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theme/themeOverride4.xml" ContentType="application/vnd.openxmlformats-officedocument.themeOverride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39.xml" ContentType="application/vnd.openxmlformats-officedocument.drawing+xml"/>
  <Override PartName="/xl/externalLinks/externalLink27.xml" ContentType="application/vnd.openxmlformats-officedocument.spreadsheetml.externalLink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64.xml" ContentType="application/vnd.openxmlformats-officedocument.drawingml.chartshapes+xml"/>
  <Override PartName="/xl/drawings/drawing75.xml" ContentType="application/vnd.openxmlformats-officedocument.drawing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drawings/drawing2.xml" ContentType="application/vnd.openxmlformats-officedocument.drawingml.chartshapes+xml"/>
  <Override PartName="/xl/charts/chart49.xml" ContentType="application/vnd.openxmlformats-officedocument.drawingml.chart+xml"/>
  <Override PartName="/xl/drawings/drawing53.xml" ContentType="application/vnd.openxmlformats-officedocument.drawingml.chartshapes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drawings/drawing42.xml" ContentType="application/vnd.openxmlformats-officedocument.drawing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theme/themeOverride13.xml" ContentType="application/vnd.openxmlformats-officedocument.themeOverride+xml"/>
  <Override PartName="/xl/externalLinks/externalLink30.xml" ContentType="application/vnd.openxmlformats-officedocument.spreadsheetml.externalLink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charts/chart63.xml" ContentType="application/vnd.openxmlformats-officedocument.drawingml.chart+xml"/>
  <Override PartName="/xl/worksheets/sheet29.xml" ContentType="application/vnd.openxmlformats-officedocument.spreadsheetml.worksheet+xml"/>
  <Override PartName="/xl/charts/chart52.xml" ContentType="application/vnd.openxmlformats-officedocument.drawingml.chart+xml"/>
  <Override PartName="/xl/theme/themeOverride9.xml" ContentType="application/vnd.openxmlformats-officedocument.themeOverride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worksheets/sheet43.xml" ContentType="application/vnd.openxmlformats-officedocument.spreadsheetml.worksheet+xml"/>
  <Override PartName="/xl/drawings/drawing69.xml" ContentType="application/vnd.openxmlformats-officedocument.drawing+xml"/>
  <Override PartName="/xl/worksheets/sheet32.xml" ContentType="application/vnd.openxmlformats-officedocument.spreadsheetml.worksheet+xml"/>
  <Override PartName="/xl/drawings/drawing7.xml" ContentType="application/vnd.openxmlformats-officedocument.drawingml.chartshapes+xml"/>
  <Override PartName="/xl/drawings/drawing58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theme/themeOverride1.xml" ContentType="application/vnd.openxmlformats-officedocument.themeOverride+xml"/>
  <Override PartName="/xl/drawings/drawing36.xml" ContentType="application/vnd.openxmlformats-officedocument.drawing+xml"/>
  <Override PartName="/xl/drawings/drawing47.xml" ContentType="application/vnd.openxmlformats-officedocument.drawingml.chartshapes+xml"/>
  <Override PartName="/xl/charts/chart79.xml" ContentType="application/vnd.openxmlformats-officedocument.drawingml.chart+xml"/>
  <Override PartName="/xl/worksheets/sheet10.xml" ContentType="application/vnd.openxmlformats-officedocument.spreadsheetml.worksheet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xl/charts/chart1.xml" ContentType="application/vnd.openxmlformats-officedocument.drawingml.chart+xml"/>
  <Override PartName="/xl/drawings/drawing25.xml" ContentType="application/vnd.openxmlformats-officedocument.drawing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drawings/drawing72.xml" ContentType="application/vnd.openxmlformats-officedocument.drawingml.chartshapes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drawings/drawing14.xml" ContentType="application/vnd.openxmlformats-officedocument.drawingml.chartshapes+xml"/>
  <Override PartName="/xl/charts/chart46.xml" ContentType="application/vnd.openxmlformats-officedocument.drawingml.chart+xml"/>
  <Override PartName="/xl/drawings/drawing61.xml" ContentType="application/vnd.openxmlformats-officedocument.drawingml.chartshapes+xml"/>
  <Override PartName="/xl/charts/chart93.xml" ContentType="application/vnd.openxmlformats-officedocument.drawingml.chart+xml"/>
  <Override PartName="/xl/charts/chart35.xml" ContentType="application/vnd.openxmlformats-officedocument.drawingml.chart+xml"/>
  <Override PartName="/xl/drawings/drawing50.xml" ContentType="application/vnd.openxmlformats-officedocument.drawing+xml"/>
  <Override PartName="/xl/charts/chart82.xml" ContentType="application/vnd.openxmlformats-officedocument.drawingml.chart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theme/themeOverride10.xml" ContentType="application/vnd.openxmlformats-officedocument.themeOverride+xml"/>
  <Override PartName="/xl/charts/chart71.xml" ContentType="application/vnd.openxmlformats-officedocument.drawingml.char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charts/chart6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drawings/drawing59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theme/themeOverride2.xml" ContentType="application/vnd.openxmlformats-officedocument.themeOverride+xml"/>
  <Override PartName="/xl/drawings/drawing48.xml" ContentType="application/vnd.openxmlformats-officedocument.drawing+xml"/>
  <Override PartName="/xl/drawings/drawing66.xml" ContentType="application/vnd.openxmlformats-officedocument.drawingml.chartshapes+xml"/>
  <Override PartName="/xl/drawings/drawing77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37.xml" ContentType="application/vnd.openxmlformats-officedocument.drawingml.chartshapes+xml"/>
  <Override PartName="/xl/drawings/drawing55.xml" ContentType="application/vnd.openxmlformats-officedocument.drawingml.chartshapes+xml"/>
  <Override PartName="/xl/charts/chart69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externalLinks/externalLink25.xml" ContentType="application/vnd.openxmlformats-officedocument.spreadsheetml.externalLink+xml"/>
  <Override PartName="/xl/drawings/drawing15.xml" ContentType="application/vnd.openxmlformats-officedocument.drawingml.chartshapes+xml"/>
  <Override PartName="/xl/charts/chart29.xml" ContentType="application/vnd.openxmlformats-officedocument.drawingml.chart+xml"/>
  <Override PartName="/xl/drawings/drawing26.xml" ContentType="application/vnd.openxmlformats-officedocument.drawingml.chartshapes+xml"/>
  <Override PartName="/xl/drawings/drawing44.xml" ContentType="application/vnd.openxmlformats-officedocument.drawingml.chartshapes+xml"/>
  <Override PartName="/xl/charts/chart58.xml" ContentType="application/vnd.openxmlformats-officedocument.drawingml.chart+xml"/>
  <Override PartName="/xl/drawings/drawing62.xml" ContentType="application/vnd.openxmlformats-officedocument.drawing+xml"/>
  <Override PartName="/xl/charts/chart76.xml" ContentType="application/vnd.openxmlformats-officedocument.drawingml.chart+xml"/>
  <Override PartName="/xl/drawings/drawing73.xml" ContentType="application/vnd.openxmlformats-officedocument.drawingml.chartshapes+xml"/>
  <Override PartName="/xl/charts/chart87.xml" ContentType="application/vnd.openxmlformats-officedocument.drawingml.char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36.xml" ContentType="application/vnd.openxmlformats-officedocument.drawingml.chart+xml"/>
  <Override PartName="/xl/drawings/drawing33.xml" ContentType="application/vnd.openxmlformats-officedocument.drawingml.chartshapes+xml"/>
  <Override PartName="/xl/charts/chart47.xml" ContentType="application/vnd.openxmlformats-officedocument.drawingml.chart+xml"/>
  <Override PartName="/xl/drawings/drawing51.xml" ContentType="application/vnd.openxmlformats-officedocument.drawing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drawings/drawing80.xml" ContentType="application/vnd.openxmlformats-officedocument.drawing+xml"/>
  <Override PartName="/xl/charts/chart94.xml" ContentType="application/vnd.openxmlformats-officedocument.drawingml.chart+xml"/>
  <Override PartName="/xl/worksheets/sheet1.xml" ContentType="application/vnd.openxmlformats-officedocument.spreadsheetml.worksheet+xml"/>
  <Override PartName="/xl/externalLinks/externalLink21.xml" ContentType="application/vnd.openxmlformats-officedocument.spreadsheetml.externalLink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drawings/drawing40.xml" ContentType="application/vnd.openxmlformats-officedocument.drawingml.chartshapes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theme/themeOverride11.xml" ContentType="application/vnd.openxmlformats-officedocument.themeOverride+xml"/>
  <Override PartName="/xl/worksheets/sheet38.xml" ContentType="application/vnd.openxmlformats-officedocument.spreadsheetml.worksheet+xml"/>
  <Override PartName="/xl/externalLinks/externalLink10.xml" ContentType="application/vnd.openxmlformats-officedocument.spreadsheetml.externalLink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theme/themeOverride7.xml" ContentType="application/vnd.openxmlformats-officedocument.themeOverride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drawings/drawing78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Override3.xml" ContentType="application/vnd.openxmlformats-officedocument.themeOverride+xml"/>
  <Override PartName="/xl/drawings/drawing38.xml" ContentType="application/vnd.openxmlformats-officedocument.drawingml.chartshapes+xml"/>
  <Override PartName="/xl/drawings/drawing49.xml" ContentType="application/vnd.openxmlformats-officedocument.drawing+xml"/>
  <Override PartName="/xl/drawings/drawing67.xml" ContentType="application/vnd.openxmlformats-officedocument.drawingml.chartshapes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27.xml" ContentType="application/vnd.openxmlformats-officedocument.drawingml.chartshapes+xml"/>
  <Override PartName="/xl/drawings/drawing45.xml" ContentType="application/vnd.openxmlformats-officedocument.drawing+xml"/>
  <Override PartName="/xl/charts/chart59.xml" ContentType="application/vnd.openxmlformats-officedocument.drawingml.chart+xml"/>
  <Override PartName="/xl/drawings/drawing56.xml" ContentType="application/vnd.openxmlformats-officedocument.drawingml.chartshapes+xml"/>
  <Override PartName="/xl/drawings/drawing74.xml" ContentType="application/vnd.openxmlformats-officedocument.drawing+xml"/>
  <Override PartName="/xl/charts/chart88.xml" ContentType="application/vnd.openxmlformats-officedocument.drawingml.char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drawings/drawing16.xml" ContentType="application/vnd.openxmlformats-officedocument.drawing+xml"/>
  <Override PartName="/xl/drawings/drawing34.xml" ContentType="application/vnd.openxmlformats-officedocument.drawing+xml"/>
  <Override PartName="/xl/charts/chart48.xml" ContentType="application/vnd.openxmlformats-officedocument.drawingml.chart+xml"/>
  <Override PartName="/xl/drawings/drawing63.xml" ContentType="application/vnd.openxmlformats-officedocument.drawingml.chartshapes+xml"/>
  <Override PartName="/xl/charts/chart77.xml" ContentType="application/vnd.openxmlformats-officedocument.drawingml.chart+xml"/>
  <Override PartName="/xl/worksheets/sheet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charts/chart37.xml" ContentType="application/vnd.openxmlformats-officedocument.drawingml.chart+xml"/>
  <Override PartName="/xl/drawings/drawing41.xml" ContentType="application/vnd.openxmlformats-officedocument.drawingml.chartshapes+xml"/>
  <Override PartName="/xl/charts/chart55.xml" ContentType="application/vnd.openxmlformats-officedocument.drawingml.chart+xml"/>
  <Override PartName="/xl/drawings/drawing52.xml" ContentType="application/vnd.openxmlformats-officedocument.drawingml.chartshapes+xml"/>
  <Override PartName="/xl/charts/chart66.xml" ContentType="application/vnd.openxmlformats-officedocument.drawingml.chart+xml"/>
  <Override PartName="/xl/drawings/drawing70.xml" ContentType="application/vnd.openxmlformats-officedocument.drawingml.chartshapes+xml"/>
  <Override PartName="/xl/charts/chart84.xml" ContentType="application/vnd.openxmlformats-officedocument.drawingml.chart+xml"/>
  <Override PartName="/xl/externalLinks/externalLink11.xml" ContentType="application/vnd.openxmlformats-officedocument.spreadsheetml.externalLink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theme/themeOverride12.xml" ContentType="application/vnd.openxmlformats-officedocument.themeOverride+xml"/>
  <Override PartName="/xl/charts/chart91.xml" ContentType="application/vnd.openxmlformats-officedocument.drawingml.char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theme/themeOverride8.xml" ContentType="application/vnd.openxmlformats-officedocument.themeOverride+xml"/>
  <Override PartName="/xl/charts/chart80.xml" ContentType="application/vnd.openxmlformats-officedocument.drawingml.char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drawings/drawing68.xml" ContentType="application/vnd.openxmlformats-officedocument.drawing+xml"/>
  <Override PartName="/xl/drawings/drawing79.xml" ContentType="application/vnd.openxmlformats-officedocument.drawing+xml"/>
  <Override PartName="/xl/worksheets/sheet42.xml" ContentType="application/vnd.openxmlformats-officedocument.spreadsheetml.worksheet+xml"/>
  <Override PartName="/xl/externalLinks/externalLink9.xml" ContentType="application/vnd.openxmlformats-officedocument.spreadsheetml.externalLink+xml"/>
  <Override PartName="/xl/drawings/drawing6.xml" ContentType="application/vnd.openxmlformats-officedocument.drawingml.chartshapes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6.xml" ContentType="application/vnd.openxmlformats-officedocument.drawingml.chartshapes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externalLinks/externalLink34.xml" ContentType="application/vnd.openxmlformats-officedocument.spreadsheetml.externalLink+xml"/>
  <Override PartName="/xl/drawings/drawing35.xml" ContentType="application/vnd.openxmlformats-officedocument.drawing+xml"/>
  <Override PartName="/xl/charts/chart67.xml" ContentType="application/vnd.openxmlformats-officedocument.drawingml.chart+xml"/>
  <Override PartName="/xl/externalLinks/externalLink23.xml" ContentType="application/vnd.openxmlformats-officedocument.spreadsheetml.externalLink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charts/chart56.xml" ContentType="application/vnd.openxmlformats-officedocument.drawingml.chart+xml"/>
  <Override PartName="/xl/drawings/drawing60.xml" ContentType="application/vnd.openxmlformats-officedocument.drawingml.chartshapes+xml"/>
  <Override PartName="/xl/drawings/drawing7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worksheets/sheet36.xml" ContentType="application/vnd.openxmlformats-officedocument.spreadsheetml.worksheet+xml"/>
  <Override PartName="/xl/charts/chart12.xml" ContentType="application/vnd.openxmlformats-officedocument.drawingml.char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theme/themeOverride5.xml" ContentType="application/vnd.openxmlformats-officedocument.themeOverride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29.xml" ContentType="application/vnd.openxmlformats-officedocument.drawing+xml"/>
  <Override PartName="/xl/drawings/drawing76.xml" ContentType="application/vnd.openxmlformats-officedocument.drawing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drawings/drawing18.xml" ContentType="application/vnd.openxmlformats-officedocument.drawing+xml"/>
  <Override PartName="/xl/drawings/drawing6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ml.chartshapes+xml"/>
  <Override PartName="/xl/charts/chart39.xml" ContentType="application/vnd.openxmlformats-officedocument.drawingml.chart+xml"/>
  <Override PartName="/xl/drawings/drawing43.xml" ContentType="application/vnd.openxmlformats-officedocument.drawingml.chartshapes+xml"/>
  <Override PartName="/xl/drawings/drawing54.xml" ContentType="application/vnd.openxmlformats-officedocument.drawing+xml"/>
  <Override PartName="/xl/charts/chart86.xml" ContentType="application/vnd.openxmlformats-officedocument.drawingml.chart+xml"/>
  <Override PartName="/xl/charts/chart28.xml" ContentType="application/vnd.openxmlformats-officedocument.drawingml.chart+xml"/>
  <Override PartName="/xl/drawings/drawing32.xml" ContentType="application/vnd.openxmlformats-officedocument.drawingml.chartshapes+xml"/>
  <Override PartName="/xl/charts/chart75.xml" ContentType="application/vnd.openxmlformats-officedocument.drawingml.chart+xml"/>
  <Override PartName="/xl/theme/themeOverride14.xml" ContentType="application/vnd.openxmlformats-officedocument.themeOverride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worksheets/sheet19.xml" ContentType="application/vnd.openxmlformats-officedocument.spreadsheetml.worksheet+xml"/>
  <Override PartName="/xl/drawings/drawing10.xml" ContentType="application/vnd.openxmlformats-officedocument.drawingml.chartshapes+xml"/>
  <Override PartName="/xl/charts/chart42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105" yWindow="210" windowWidth="13005" windowHeight="12735" tabRatio="861"/>
  </bookViews>
  <sheets>
    <sheet name="c3-1" sheetId="439" r:id="rId1"/>
    <sheet name="c3-2" sheetId="373" r:id="rId2"/>
    <sheet name="c3-3" sheetId="384" r:id="rId3"/>
    <sheet name="c3-4" sheetId="438" r:id="rId4"/>
    <sheet name="c3-5" sheetId="386" r:id="rId5"/>
    <sheet name="c3-6" sheetId="376" r:id="rId6"/>
    <sheet name="c3-7" sheetId="343" r:id="rId7"/>
    <sheet name="c3-8" sheetId="377" r:id="rId8"/>
    <sheet name="c3-9" sheetId="402" r:id="rId9"/>
    <sheet name="c3-10" sheetId="380" r:id="rId10"/>
    <sheet name="c3-11" sheetId="381" r:id="rId11"/>
    <sheet name="c3-12" sheetId="410" r:id="rId12"/>
    <sheet name="c3-13" sheetId="385" r:id="rId13"/>
    <sheet name="c3-14" sheetId="361" r:id="rId14"/>
    <sheet name="c3-15" sheetId="412" r:id="rId15"/>
    <sheet name="c3-16" sheetId="416" r:id="rId16"/>
    <sheet name="c3-17" sheetId="229" r:id="rId17"/>
    <sheet name="c3-18" sheetId="425" r:id="rId18"/>
    <sheet name="c3-19" sheetId="362" r:id="rId19"/>
    <sheet name="c3-20" sheetId="418" r:id="rId20"/>
    <sheet name="c3-21" sheetId="397" r:id="rId21"/>
    <sheet name="c3-22" sheetId="419" r:id="rId22"/>
    <sheet name="c3-23" sheetId="446" r:id="rId23"/>
    <sheet name="c3-24" sheetId="435" r:id="rId24"/>
    <sheet name="t3-1" sheetId="456" r:id="rId25"/>
    <sheet name="c3-25" sheetId="450" r:id="rId26"/>
    <sheet name="c3-26" sheetId="453" r:id="rId27"/>
    <sheet name="c3-27" sheetId="454" r:id="rId28"/>
    <sheet name="c3-28" sheetId="440" r:id="rId29"/>
    <sheet name="c3-29" sheetId="441" r:id="rId30"/>
    <sheet name="c3-30" sheetId="442" r:id="rId31"/>
    <sheet name="c3-31" sheetId="240" r:id="rId32"/>
    <sheet name="c3-32" sheetId="445" r:id="rId33"/>
    <sheet name="c3-33" sheetId="437" r:id="rId34"/>
    <sheet name="c3-34" sheetId="364" r:id="rId35"/>
    <sheet name="c3-35" sheetId="331" r:id="rId36"/>
    <sheet name="c3-36" sheetId="455" r:id="rId37"/>
    <sheet name="c3-37" sheetId="449" r:id="rId38"/>
    <sheet name="c3-38" sheetId="225" r:id="rId39"/>
    <sheet name="c3-39" sheetId="359" r:id="rId40"/>
    <sheet name="c3-40" sheetId="319" r:id="rId41"/>
    <sheet name="c3-41" sheetId="232" r:id="rId42"/>
    <sheet name="c3-42" sheetId="313" r:id="rId43"/>
    <sheet name="c3-43" sheetId="444" r:id="rId44"/>
    <sheet name="c3-44" sheetId="325" r:id="rId45"/>
    <sheet name="c3-45" sheetId="99" r:id="rId46"/>
    <sheet name="c3-46" sheetId="103" r:id="rId47"/>
    <sheet name="c3-47" sheetId="367" r:id="rId48"/>
  </sheets>
  <externalReferences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</externalReferences>
  <definedNames>
    <definedName name="_____________aaa" localSheetId="0" hidden="1">{"'előző év december'!$A$2:$CP$214"}</definedName>
    <definedName name="_____________aaa" localSheetId="9" hidden="1">{"'előző év december'!$A$2:$CP$214"}</definedName>
    <definedName name="_____________aaa" localSheetId="10" hidden="1">{"'előző év december'!$A$2:$CP$214"}</definedName>
    <definedName name="_____________aaa" localSheetId="11" hidden="1">{"'előző év december'!$A$2:$CP$214"}</definedName>
    <definedName name="_____________aaa" localSheetId="12" hidden="1">{"'előző év december'!$A$2:$CP$214"}</definedName>
    <definedName name="_____________aaa" localSheetId="13" hidden="1">{"'előző év december'!$A$2:$CP$214"}</definedName>
    <definedName name="_____________aaa" localSheetId="14" hidden="1">{"'előző év december'!$A$2:$CP$214"}</definedName>
    <definedName name="_____________aaa" localSheetId="18" hidden="1">{"'előző év december'!$A$2:$CP$214"}</definedName>
    <definedName name="_____________aaa" localSheetId="1" hidden="1">{"'előző év december'!$A$2:$CP$214"}</definedName>
    <definedName name="_____________aaa" localSheetId="19" hidden="1">{"'előző év december'!$A$2:$CP$214"}</definedName>
    <definedName name="_____________aaa" localSheetId="20" hidden="1">{"'előző év december'!$A$2:$CP$214"}</definedName>
    <definedName name="_____________aaa" localSheetId="21" hidden="1">{"'előző év december'!$A$2:$CP$214"}</definedName>
    <definedName name="_____________aaa" localSheetId="22" hidden="1">{"'előző év december'!$A$2:$CP$214"}</definedName>
    <definedName name="_____________aaa" localSheetId="23" hidden="1">{"'előző év december'!$A$2:$CP$214"}</definedName>
    <definedName name="_____________aaa" localSheetId="28" hidden="1">{"'előző év december'!$A$2:$CP$214"}</definedName>
    <definedName name="_____________aaa" localSheetId="29" hidden="1">{"'előző év december'!$A$2:$CP$214"}</definedName>
    <definedName name="_____________aaa" localSheetId="2" hidden="1">{"'előző év december'!$A$2:$CP$214"}</definedName>
    <definedName name="_____________aaa" localSheetId="30" hidden="1">{"'előző év december'!$A$2:$CP$214"}</definedName>
    <definedName name="_____________aaa" localSheetId="34" hidden="1">{"'előző év december'!$A$2:$CP$214"}</definedName>
    <definedName name="_____________aaa" localSheetId="37" hidden="1">{"'előző év december'!$A$2:$CP$214"}</definedName>
    <definedName name="_____________aaa" localSheetId="38" hidden="1">{"'előző év december'!$A$2:$CP$214"}</definedName>
    <definedName name="_____________aaa" localSheetId="3" hidden="1">{"'előző év december'!$A$2:$CP$214"}</definedName>
    <definedName name="_____________aaa" localSheetId="42" hidden="1">{"'előző év december'!$A$2:$CP$214"}</definedName>
    <definedName name="_____________aaa" localSheetId="44" hidden="1">{"'előző év december'!$A$2:$CP$214"}</definedName>
    <definedName name="_____________aaa" localSheetId="47" hidden="1">{"'előző év december'!$A$2:$CP$214"}</definedName>
    <definedName name="_____________aaa" localSheetId="5" hidden="1">{"'előző év december'!$A$2:$CP$214"}</definedName>
    <definedName name="_____________aaa" localSheetId="6" hidden="1">{"'előző év december'!$A$2:$CP$214"}</definedName>
    <definedName name="_____________aaa" localSheetId="7" hidden="1">{"'előző év december'!$A$2:$CP$214"}</definedName>
    <definedName name="_____________aaa" localSheetId="8" hidden="1">{"'előző év december'!$A$2:$CP$214"}</definedName>
    <definedName name="_____________aaa" localSheetId="24" hidden="1">{"'előző év december'!$A$2:$CP$214"}</definedName>
    <definedName name="_____________aaa" hidden="1">{"'előző év december'!$A$2:$CP$214"}</definedName>
    <definedName name="______cp10" localSheetId="24" hidden="1">{"'előző év december'!$A$2:$CP$214"}</definedName>
    <definedName name="______cp10" hidden="1">{"'előző év december'!$A$2:$CP$214"}</definedName>
    <definedName name="______cp11" localSheetId="24" hidden="1">{"'előző év december'!$A$2:$CP$214"}</definedName>
    <definedName name="______cp11" hidden="1">{"'előző év december'!$A$2:$CP$214"}</definedName>
    <definedName name="______cp2" localSheetId="24" hidden="1">{"'előző év december'!$A$2:$CP$214"}</definedName>
    <definedName name="______cp2" hidden="1">{"'előző év december'!$A$2:$CP$214"}</definedName>
    <definedName name="______cp3" localSheetId="24" hidden="1">{"'előző év december'!$A$2:$CP$214"}</definedName>
    <definedName name="______cp3" hidden="1">{"'előző év december'!$A$2:$CP$214"}</definedName>
    <definedName name="______cp4" localSheetId="24" hidden="1">{"'előző év december'!$A$2:$CP$214"}</definedName>
    <definedName name="______cp4" hidden="1">{"'előző év december'!$A$2:$CP$214"}</definedName>
    <definedName name="______cp5" localSheetId="24" hidden="1">{"'előző év december'!$A$2:$CP$214"}</definedName>
    <definedName name="______cp5" hidden="1">{"'előző év december'!$A$2:$CP$214"}</definedName>
    <definedName name="______cp6" localSheetId="24" hidden="1">{"'előző év december'!$A$2:$CP$214"}</definedName>
    <definedName name="______cp6" hidden="1">{"'előző év december'!$A$2:$CP$214"}</definedName>
    <definedName name="______cp7" localSheetId="24" hidden="1">{"'előző év december'!$A$2:$CP$214"}</definedName>
    <definedName name="______cp7" hidden="1">{"'előző év december'!$A$2:$CP$214"}</definedName>
    <definedName name="______cp8" localSheetId="24" hidden="1">{"'előző év december'!$A$2:$CP$214"}</definedName>
    <definedName name="______cp8" hidden="1">{"'előző év december'!$A$2:$CP$214"}</definedName>
    <definedName name="______cp9" localSheetId="24" hidden="1">{"'előző év december'!$A$2:$CP$214"}</definedName>
    <definedName name="______cp9" hidden="1">{"'előző év december'!$A$2:$CP$214"}</definedName>
    <definedName name="______cpr2" localSheetId="24" hidden="1">{"'előző év december'!$A$2:$CP$214"}</definedName>
    <definedName name="______cpr2" hidden="1">{"'előző év december'!$A$2:$CP$214"}</definedName>
    <definedName name="______cpr3" localSheetId="24" hidden="1">{"'előző év december'!$A$2:$CP$214"}</definedName>
    <definedName name="______cpr3" hidden="1">{"'előző év december'!$A$2:$CP$214"}</definedName>
    <definedName name="______cpr4" localSheetId="24" hidden="1">{"'előző év december'!$A$2:$CP$214"}</definedName>
    <definedName name="______cpr4" hidden="1">{"'előző év december'!$A$2:$CP$214"}</definedName>
    <definedName name="_____cp10" localSheetId="0" hidden="1">{"'előző év december'!$A$2:$CP$214"}</definedName>
    <definedName name="_____cp10" localSheetId="9" hidden="1">{"'előző év december'!$A$2:$CP$214"}</definedName>
    <definedName name="_____cp10" localSheetId="10" hidden="1">{"'előző év december'!$A$2:$CP$214"}</definedName>
    <definedName name="_____cp10" localSheetId="11" hidden="1">{"'előző év december'!$A$2:$CP$214"}</definedName>
    <definedName name="_____cp10" localSheetId="12" hidden="1">{"'előző év december'!$A$2:$CP$214"}</definedName>
    <definedName name="_____cp10" localSheetId="13" hidden="1">{"'előző év december'!$A$2:$CP$214"}</definedName>
    <definedName name="_____cp10" localSheetId="14" hidden="1">{"'előző év december'!$A$2:$CP$214"}</definedName>
    <definedName name="_____cp10" localSheetId="17" hidden="1">{"'előző év december'!$A$2:$CP$214"}</definedName>
    <definedName name="_____cp10" localSheetId="18" hidden="1">{"'előző év december'!$A$2:$CP$214"}</definedName>
    <definedName name="_____cp10" localSheetId="1" hidden="1">{"'előző év december'!$A$2:$CP$214"}</definedName>
    <definedName name="_____cp10" localSheetId="19" hidden="1">{"'előző év december'!$A$2:$CP$214"}</definedName>
    <definedName name="_____cp10" localSheetId="20" hidden="1">{"'előző év december'!$A$2:$CP$214"}</definedName>
    <definedName name="_____cp10" localSheetId="21" hidden="1">{"'előző év december'!$A$2:$CP$214"}</definedName>
    <definedName name="_____cp10" localSheetId="22" hidden="1">{"'előző év december'!$A$2:$CP$214"}</definedName>
    <definedName name="_____cp10" localSheetId="23" hidden="1">{"'előző év december'!$A$2:$CP$214"}</definedName>
    <definedName name="_____cp10" localSheetId="28" hidden="1">{"'előző év december'!$A$2:$CP$214"}</definedName>
    <definedName name="_____cp10" localSheetId="29" hidden="1">{"'előző év december'!$A$2:$CP$214"}</definedName>
    <definedName name="_____cp10" localSheetId="2" hidden="1">{"'előző év december'!$A$2:$CP$214"}</definedName>
    <definedName name="_____cp10" localSheetId="30" hidden="1">{"'előző év december'!$A$2:$CP$214"}</definedName>
    <definedName name="_____cp10" localSheetId="34" hidden="1">{"'előző év december'!$A$2:$CP$214"}</definedName>
    <definedName name="_____cp10" localSheetId="37" hidden="1">{"'előző év december'!$A$2:$CP$214"}</definedName>
    <definedName name="_____cp10" localSheetId="38" hidden="1">{"'előző év december'!$A$2:$CP$214"}</definedName>
    <definedName name="_____cp10" localSheetId="3" hidden="1">{"'előző év december'!$A$2:$CP$214"}</definedName>
    <definedName name="_____cp10" localSheetId="42" hidden="1">{"'előző év december'!$A$2:$CP$214"}</definedName>
    <definedName name="_____cp10" localSheetId="44" hidden="1">{"'előző év december'!$A$2:$CP$214"}</definedName>
    <definedName name="_____cp10" localSheetId="45" hidden="1">{"'előző év december'!$A$2:$CP$214"}</definedName>
    <definedName name="_____cp10" localSheetId="46" hidden="1">{"'előző év december'!$A$2:$CP$214"}</definedName>
    <definedName name="_____cp10" localSheetId="47" hidden="1">{"'előző év december'!$A$2:$CP$214"}</definedName>
    <definedName name="_____cp10" localSheetId="5" hidden="1">{"'előző év december'!$A$2:$CP$214"}</definedName>
    <definedName name="_____cp10" localSheetId="6" hidden="1">{"'előző év december'!$A$2:$CP$214"}</definedName>
    <definedName name="_____cp10" localSheetId="7" hidden="1">{"'előző év december'!$A$2:$CP$214"}</definedName>
    <definedName name="_____cp10" localSheetId="8" hidden="1">{"'előző év december'!$A$2:$CP$214"}</definedName>
    <definedName name="_____cp10" localSheetId="24" hidden="1">{"'előző év december'!$A$2:$CP$214"}</definedName>
    <definedName name="_____cp10" hidden="1">{"'előző év december'!$A$2:$CP$214"}</definedName>
    <definedName name="_____cp11" localSheetId="0" hidden="1">{"'előző év december'!$A$2:$CP$214"}</definedName>
    <definedName name="_____cp11" localSheetId="9" hidden="1">{"'előző év december'!$A$2:$CP$214"}</definedName>
    <definedName name="_____cp11" localSheetId="10" hidden="1">{"'előző év december'!$A$2:$CP$214"}</definedName>
    <definedName name="_____cp11" localSheetId="11" hidden="1">{"'előző év december'!$A$2:$CP$214"}</definedName>
    <definedName name="_____cp11" localSheetId="12" hidden="1">{"'előző év december'!$A$2:$CP$214"}</definedName>
    <definedName name="_____cp11" localSheetId="13" hidden="1">{"'előző év december'!$A$2:$CP$214"}</definedName>
    <definedName name="_____cp11" localSheetId="14" hidden="1">{"'előző év december'!$A$2:$CP$214"}</definedName>
    <definedName name="_____cp11" localSheetId="17" hidden="1">{"'előző év december'!$A$2:$CP$214"}</definedName>
    <definedName name="_____cp11" localSheetId="18" hidden="1">{"'előző év december'!$A$2:$CP$214"}</definedName>
    <definedName name="_____cp11" localSheetId="1" hidden="1">{"'előző év december'!$A$2:$CP$214"}</definedName>
    <definedName name="_____cp11" localSheetId="19" hidden="1">{"'előző év december'!$A$2:$CP$214"}</definedName>
    <definedName name="_____cp11" localSheetId="20" hidden="1">{"'előző év december'!$A$2:$CP$214"}</definedName>
    <definedName name="_____cp11" localSheetId="21" hidden="1">{"'előző év december'!$A$2:$CP$214"}</definedName>
    <definedName name="_____cp11" localSheetId="22" hidden="1">{"'előző év december'!$A$2:$CP$214"}</definedName>
    <definedName name="_____cp11" localSheetId="23" hidden="1">{"'előző év december'!$A$2:$CP$214"}</definedName>
    <definedName name="_____cp11" localSheetId="28" hidden="1">{"'előző év december'!$A$2:$CP$214"}</definedName>
    <definedName name="_____cp11" localSheetId="29" hidden="1">{"'előző év december'!$A$2:$CP$214"}</definedName>
    <definedName name="_____cp11" localSheetId="2" hidden="1">{"'előző év december'!$A$2:$CP$214"}</definedName>
    <definedName name="_____cp11" localSheetId="30" hidden="1">{"'előző év december'!$A$2:$CP$214"}</definedName>
    <definedName name="_____cp11" localSheetId="34" hidden="1">{"'előző év december'!$A$2:$CP$214"}</definedName>
    <definedName name="_____cp11" localSheetId="37" hidden="1">{"'előző év december'!$A$2:$CP$214"}</definedName>
    <definedName name="_____cp11" localSheetId="38" hidden="1">{"'előző év december'!$A$2:$CP$214"}</definedName>
    <definedName name="_____cp11" localSheetId="3" hidden="1">{"'előző év december'!$A$2:$CP$214"}</definedName>
    <definedName name="_____cp11" localSheetId="42" hidden="1">{"'előző év december'!$A$2:$CP$214"}</definedName>
    <definedName name="_____cp11" localSheetId="44" hidden="1">{"'előző év december'!$A$2:$CP$214"}</definedName>
    <definedName name="_____cp11" localSheetId="45" hidden="1">{"'előző év december'!$A$2:$CP$214"}</definedName>
    <definedName name="_____cp11" localSheetId="46" hidden="1">{"'előző év december'!$A$2:$CP$214"}</definedName>
    <definedName name="_____cp11" localSheetId="47" hidden="1">{"'előző év december'!$A$2:$CP$214"}</definedName>
    <definedName name="_____cp11" localSheetId="5" hidden="1">{"'előző év december'!$A$2:$CP$214"}</definedName>
    <definedName name="_____cp11" localSheetId="6" hidden="1">{"'előző év december'!$A$2:$CP$214"}</definedName>
    <definedName name="_____cp11" localSheetId="7" hidden="1">{"'előző év december'!$A$2:$CP$214"}</definedName>
    <definedName name="_____cp11" localSheetId="8" hidden="1">{"'előző év december'!$A$2:$CP$214"}</definedName>
    <definedName name="_____cp11" localSheetId="24" hidden="1">{"'előző év december'!$A$2:$CP$214"}</definedName>
    <definedName name="_____cp11" hidden="1">{"'előző év december'!$A$2:$CP$214"}</definedName>
    <definedName name="_____cp2" localSheetId="0" hidden="1">{"'előző év december'!$A$2:$CP$214"}</definedName>
    <definedName name="_____cp2" localSheetId="9" hidden="1">{"'előző év december'!$A$2:$CP$214"}</definedName>
    <definedName name="_____cp2" localSheetId="10" hidden="1">{"'előző év december'!$A$2:$CP$214"}</definedName>
    <definedName name="_____cp2" localSheetId="11" hidden="1">{"'előző év december'!$A$2:$CP$214"}</definedName>
    <definedName name="_____cp2" localSheetId="12" hidden="1">{"'előző év december'!$A$2:$CP$214"}</definedName>
    <definedName name="_____cp2" localSheetId="13" hidden="1">{"'előző év december'!$A$2:$CP$214"}</definedName>
    <definedName name="_____cp2" localSheetId="14" hidden="1">{"'előző év december'!$A$2:$CP$214"}</definedName>
    <definedName name="_____cp2" localSheetId="17" hidden="1">{"'előző év december'!$A$2:$CP$214"}</definedName>
    <definedName name="_____cp2" localSheetId="18" hidden="1">{"'előző év december'!$A$2:$CP$214"}</definedName>
    <definedName name="_____cp2" localSheetId="1" hidden="1">{"'előző év december'!$A$2:$CP$214"}</definedName>
    <definedName name="_____cp2" localSheetId="19" hidden="1">{"'előző év december'!$A$2:$CP$214"}</definedName>
    <definedName name="_____cp2" localSheetId="20" hidden="1">{"'előző év december'!$A$2:$CP$214"}</definedName>
    <definedName name="_____cp2" localSheetId="21" hidden="1">{"'előző év december'!$A$2:$CP$214"}</definedName>
    <definedName name="_____cp2" localSheetId="22" hidden="1">{"'előző év december'!$A$2:$CP$214"}</definedName>
    <definedName name="_____cp2" localSheetId="23" hidden="1">{"'előző év december'!$A$2:$CP$214"}</definedName>
    <definedName name="_____cp2" localSheetId="28" hidden="1">{"'előző év december'!$A$2:$CP$214"}</definedName>
    <definedName name="_____cp2" localSheetId="29" hidden="1">{"'előző év december'!$A$2:$CP$214"}</definedName>
    <definedName name="_____cp2" localSheetId="2" hidden="1">{"'előző év december'!$A$2:$CP$214"}</definedName>
    <definedName name="_____cp2" localSheetId="30" hidden="1">{"'előző év december'!$A$2:$CP$214"}</definedName>
    <definedName name="_____cp2" localSheetId="34" hidden="1">{"'előző év december'!$A$2:$CP$214"}</definedName>
    <definedName name="_____cp2" localSheetId="37" hidden="1">{"'előző év december'!$A$2:$CP$214"}</definedName>
    <definedName name="_____cp2" localSheetId="38" hidden="1">{"'előző év december'!$A$2:$CP$214"}</definedName>
    <definedName name="_____cp2" localSheetId="3" hidden="1">{"'előző év december'!$A$2:$CP$214"}</definedName>
    <definedName name="_____cp2" localSheetId="42" hidden="1">{"'előző év december'!$A$2:$CP$214"}</definedName>
    <definedName name="_____cp2" localSheetId="44" hidden="1">{"'előző év december'!$A$2:$CP$214"}</definedName>
    <definedName name="_____cp2" localSheetId="45" hidden="1">{"'előző év december'!$A$2:$CP$214"}</definedName>
    <definedName name="_____cp2" localSheetId="46" hidden="1">{"'előző év december'!$A$2:$CP$214"}</definedName>
    <definedName name="_____cp2" localSheetId="47" hidden="1">{"'előző év december'!$A$2:$CP$214"}</definedName>
    <definedName name="_____cp2" localSheetId="5" hidden="1">{"'előző év december'!$A$2:$CP$214"}</definedName>
    <definedName name="_____cp2" localSheetId="6" hidden="1">{"'előző év december'!$A$2:$CP$214"}</definedName>
    <definedName name="_____cp2" localSheetId="7" hidden="1">{"'előző év december'!$A$2:$CP$214"}</definedName>
    <definedName name="_____cp2" localSheetId="8" hidden="1">{"'előző év december'!$A$2:$CP$214"}</definedName>
    <definedName name="_____cp2" localSheetId="24" hidden="1">{"'előző év december'!$A$2:$CP$214"}</definedName>
    <definedName name="_____cp2" hidden="1">{"'előző év december'!$A$2:$CP$214"}</definedName>
    <definedName name="_____cp3" localSheetId="0" hidden="1">{"'előző év december'!$A$2:$CP$214"}</definedName>
    <definedName name="_____cp3" localSheetId="9" hidden="1">{"'előző év december'!$A$2:$CP$214"}</definedName>
    <definedName name="_____cp3" localSheetId="10" hidden="1">{"'előző év december'!$A$2:$CP$214"}</definedName>
    <definedName name="_____cp3" localSheetId="11" hidden="1">{"'előző év december'!$A$2:$CP$214"}</definedName>
    <definedName name="_____cp3" localSheetId="12" hidden="1">{"'előző év december'!$A$2:$CP$214"}</definedName>
    <definedName name="_____cp3" localSheetId="13" hidden="1">{"'előző év december'!$A$2:$CP$214"}</definedName>
    <definedName name="_____cp3" localSheetId="14" hidden="1">{"'előző év december'!$A$2:$CP$214"}</definedName>
    <definedName name="_____cp3" localSheetId="17" hidden="1">{"'előző év december'!$A$2:$CP$214"}</definedName>
    <definedName name="_____cp3" localSheetId="18" hidden="1">{"'előző év december'!$A$2:$CP$214"}</definedName>
    <definedName name="_____cp3" localSheetId="1" hidden="1">{"'előző év december'!$A$2:$CP$214"}</definedName>
    <definedName name="_____cp3" localSheetId="19" hidden="1">{"'előző év december'!$A$2:$CP$214"}</definedName>
    <definedName name="_____cp3" localSheetId="20" hidden="1">{"'előző év december'!$A$2:$CP$214"}</definedName>
    <definedName name="_____cp3" localSheetId="21" hidden="1">{"'előző év december'!$A$2:$CP$214"}</definedName>
    <definedName name="_____cp3" localSheetId="22" hidden="1">{"'előző év december'!$A$2:$CP$214"}</definedName>
    <definedName name="_____cp3" localSheetId="23" hidden="1">{"'előző év december'!$A$2:$CP$214"}</definedName>
    <definedName name="_____cp3" localSheetId="28" hidden="1">{"'előző év december'!$A$2:$CP$214"}</definedName>
    <definedName name="_____cp3" localSheetId="29" hidden="1">{"'előző év december'!$A$2:$CP$214"}</definedName>
    <definedName name="_____cp3" localSheetId="2" hidden="1">{"'előző év december'!$A$2:$CP$214"}</definedName>
    <definedName name="_____cp3" localSheetId="30" hidden="1">{"'előző év december'!$A$2:$CP$214"}</definedName>
    <definedName name="_____cp3" localSheetId="34" hidden="1">{"'előző év december'!$A$2:$CP$214"}</definedName>
    <definedName name="_____cp3" localSheetId="37" hidden="1">{"'előző év december'!$A$2:$CP$214"}</definedName>
    <definedName name="_____cp3" localSheetId="38" hidden="1">{"'előző év december'!$A$2:$CP$214"}</definedName>
    <definedName name="_____cp3" localSheetId="3" hidden="1">{"'előző év december'!$A$2:$CP$214"}</definedName>
    <definedName name="_____cp3" localSheetId="42" hidden="1">{"'előző év december'!$A$2:$CP$214"}</definedName>
    <definedName name="_____cp3" localSheetId="44" hidden="1">{"'előző év december'!$A$2:$CP$214"}</definedName>
    <definedName name="_____cp3" localSheetId="45" hidden="1">{"'előző év december'!$A$2:$CP$214"}</definedName>
    <definedName name="_____cp3" localSheetId="46" hidden="1">{"'előző év december'!$A$2:$CP$214"}</definedName>
    <definedName name="_____cp3" localSheetId="47" hidden="1">{"'előző év december'!$A$2:$CP$214"}</definedName>
    <definedName name="_____cp3" localSheetId="5" hidden="1">{"'előző év december'!$A$2:$CP$214"}</definedName>
    <definedName name="_____cp3" localSheetId="6" hidden="1">{"'előző év december'!$A$2:$CP$214"}</definedName>
    <definedName name="_____cp3" localSheetId="7" hidden="1">{"'előző év december'!$A$2:$CP$214"}</definedName>
    <definedName name="_____cp3" localSheetId="8" hidden="1">{"'előző év december'!$A$2:$CP$214"}</definedName>
    <definedName name="_____cp3" localSheetId="24" hidden="1">{"'előző év december'!$A$2:$CP$214"}</definedName>
    <definedName name="_____cp3" hidden="1">{"'előző év december'!$A$2:$CP$214"}</definedName>
    <definedName name="_____cp4" localSheetId="0" hidden="1">{"'előző év december'!$A$2:$CP$214"}</definedName>
    <definedName name="_____cp4" localSheetId="9" hidden="1">{"'előző év december'!$A$2:$CP$214"}</definedName>
    <definedName name="_____cp4" localSheetId="10" hidden="1">{"'előző év december'!$A$2:$CP$214"}</definedName>
    <definedName name="_____cp4" localSheetId="11" hidden="1">{"'előző év december'!$A$2:$CP$214"}</definedName>
    <definedName name="_____cp4" localSheetId="12" hidden="1">{"'előző év december'!$A$2:$CP$214"}</definedName>
    <definedName name="_____cp4" localSheetId="13" hidden="1">{"'előző év december'!$A$2:$CP$214"}</definedName>
    <definedName name="_____cp4" localSheetId="14" hidden="1">{"'előző év december'!$A$2:$CP$214"}</definedName>
    <definedName name="_____cp4" localSheetId="17" hidden="1">{"'előző év december'!$A$2:$CP$214"}</definedName>
    <definedName name="_____cp4" localSheetId="18" hidden="1">{"'előző év december'!$A$2:$CP$214"}</definedName>
    <definedName name="_____cp4" localSheetId="1" hidden="1">{"'előző év december'!$A$2:$CP$214"}</definedName>
    <definedName name="_____cp4" localSheetId="19" hidden="1">{"'előző év december'!$A$2:$CP$214"}</definedName>
    <definedName name="_____cp4" localSheetId="20" hidden="1">{"'előző év december'!$A$2:$CP$214"}</definedName>
    <definedName name="_____cp4" localSheetId="21" hidden="1">{"'előző év december'!$A$2:$CP$214"}</definedName>
    <definedName name="_____cp4" localSheetId="22" hidden="1">{"'előző év december'!$A$2:$CP$214"}</definedName>
    <definedName name="_____cp4" localSheetId="23" hidden="1">{"'előző év december'!$A$2:$CP$214"}</definedName>
    <definedName name="_____cp4" localSheetId="28" hidden="1">{"'előző év december'!$A$2:$CP$214"}</definedName>
    <definedName name="_____cp4" localSheetId="29" hidden="1">{"'előző év december'!$A$2:$CP$214"}</definedName>
    <definedName name="_____cp4" localSheetId="2" hidden="1">{"'előző év december'!$A$2:$CP$214"}</definedName>
    <definedName name="_____cp4" localSheetId="30" hidden="1">{"'előző év december'!$A$2:$CP$214"}</definedName>
    <definedName name="_____cp4" localSheetId="34" hidden="1">{"'előző év december'!$A$2:$CP$214"}</definedName>
    <definedName name="_____cp4" localSheetId="37" hidden="1">{"'előző év december'!$A$2:$CP$214"}</definedName>
    <definedName name="_____cp4" localSheetId="38" hidden="1">{"'előző év december'!$A$2:$CP$214"}</definedName>
    <definedName name="_____cp4" localSheetId="3" hidden="1">{"'előző év december'!$A$2:$CP$214"}</definedName>
    <definedName name="_____cp4" localSheetId="42" hidden="1">{"'előző év december'!$A$2:$CP$214"}</definedName>
    <definedName name="_____cp4" localSheetId="44" hidden="1">{"'előző év december'!$A$2:$CP$214"}</definedName>
    <definedName name="_____cp4" localSheetId="45" hidden="1">{"'előző év december'!$A$2:$CP$214"}</definedName>
    <definedName name="_____cp4" localSheetId="46" hidden="1">{"'előző év december'!$A$2:$CP$214"}</definedName>
    <definedName name="_____cp4" localSheetId="47" hidden="1">{"'előző év december'!$A$2:$CP$214"}</definedName>
    <definedName name="_____cp4" localSheetId="5" hidden="1">{"'előző év december'!$A$2:$CP$214"}</definedName>
    <definedName name="_____cp4" localSheetId="6" hidden="1">{"'előző év december'!$A$2:$CP$214"}</definedName>
    <definedName name="_____cp4" localSheetId="7" hidden="1">{"'előző év december'!$A$2:$CP$214"}</definedName>
    <definedName name="_____cp4" localSheetId="8" hidden="1">{"'előző év december'!$A$2:$CP$214"}</definedName>
    <definedName name="_____cp4" localSheetId="24" hidden="1">{"'előző év december'!$A$2:$CP$214"}</definedName>
    <definedName name="_____cp4" hidden="1">{"'előző év december'!$A$2:$CP$214"}</definedName>
    <definedName name="_____cp5" localSheetId="0" hidden="1">{"'előző év december'!$A$2:$CP$214"}</definedName>
    <definedName name="_____cp5" localSheetId="9" hidden="1">{"'előző év december'!$A$2:$CP$214"}</definedName>
    <definedName name="_____cp5" localSheetId="10" hidden="1">{"'előző év december'!$A$2:$CP$214"}</definedName>
    <definedName name="_____cp5" localSheetId="11" hidden="1">{"'előző év december'!$A$2:$CP$214"}</definedName>
    <definedName name="_____cp5" localSheetId="12" hidden="1">{"'előző év december'!$A$2:$CP$214"}</definedName>
    <definedName name="_____cp5" localSheetId="13" hidden="1">{"'előző év december'!$A$2:$CP$214"}</definedName>
    <definedName name="_____cp5" localSheetId="14" hidden="1">{"'előző év december'!$A$2:$CP$214"}</definedName>
    <definedName name="_____cp5" localSheetId="17" hidden="1">{"'előző év december'!$A$2:$CP$214"}</definedName>
    <definedName name="_____cp5" localSheetId="18" hidden="1">{"'előző év december'!$A$2:$CP$214"}</definedName>
    <definedName name="_____cp5" localSheetId="1" hidden="1">{"'előző év december'!$A$2:$CP$214"}</definedName>
    <definedName name="_____cp5" localSheetId="19" hidden="1">{"'előző év december'!$A$2:$CP$214"}</definedName>
    <definedName name="_____cp5" localSheetId="20" hidden="1">{"'előző év december'!$A$2:$CP$214"}</definedName>
    <definedName name="_____cp5" localSheetId="21" hidden="1">{"'előző év december'!$A$2:$CP$214"}</definedName>
    <definedName name="_____cp5" localSheetId="22" hidden="1">{"'előző év december'!$A$2:$CP$214"}</definedName>
    <definedName name="_____cp5" localSheetId="23" hidden="1">{"'előző év december'!$A$2:$CP$214"}</definedName>
    <definedName name="_____cp5" localSheetId="28" hidden="1">{"'előző év december'!$A$2:$CP$214"}</definedName>
    <definedName name="_____cp5" localSheetId="29" hidden="1">{"'előző év december'!$A$2:$CP$214"}</definedName>
    <definedName name="_____cp5" localSheetId="2" hidden="1">{"'előző év december'!$A$2:$CP$214"}</definedName>
    <definedName name="_____cp5" localSheetId="30" hidden="1">{"'előző év december'!$A$2:$CP$214"}</definedName>
    <definedName name="_____cp5" localSheetId="34" hidden="1">{"'előző év december'!$A$2:$CP$214"}</definedName>
    <definedName name="_____cp5" localSheetId="37" hidden="1">{"'előző év december'!$A$2:$CP$214"}</definedName>
    <definedName name="_____cp5" localSheetId="38" hidden="1">{"'előző év december'!$A$2:$CP$214"}</definedName>
    <definedName name="_____cp5" localSheetId="3" hidden="1">{"'előző év december'!$A$2:$CP$214"}</definedName>
    <definedName name="_____cp5" localSheetId="42" hidden="1">{"'előző év december'!$A$2:$CP$214"}</definedName>
    <definedName name="_____cp5" localSheetId="44" hidden="1">{"'előző év december'!$A$2:$CP$214"}</definedName>
    <definedName name="_____cp5" localSheetId="45" hidden="1">{"'előző év december'!$A$2:$CP$214"}</definedName>
    <definedName name="_____cp5" localSheetId="46" hidden="1">{"'előző év december'!$A$2:$CP$214"}</definedName>
    <definedName name="_____cp5" localSheetId="47" hidden="1">{"'előző év december'!$A$2:$CP$214"}</definedName>
    <definedName name="_____cp5" localSheetId="5" hidden="1">{"'előző év december'!$A$2:$CP$214"}</definedName>
    <definedName name="_____cp5" localSheetId="6" hidden="1">{"'előző év december'!$A$2:$CP$214"}</definedName>
    <definedName name="_____cp5" localSheetId="7" hidden="1">{"'előző év december'!$A$2:$CP$214"}</definedName>
    <definedName name="_____cp5" localSheetId="8" hidden="1">{"'előző év december'!$A$2:$CP$214"}</definedName>
    <definedName name="_____cp5" localSheetId="24" hidden="1">{"'előző év december'!$A$2:$CP$214"}</definedName>
    <definedName name="_____cp5" hidden="1">{"'előző év december'!$A$2:$CP$214"}</definedName>
    <definedName name="_____cp6" localSheetId="0" hidden="1">{"'előző év december'!$A$2:$CP$214"}</definedName>
    <definedName name="_____cp6" localSheetId="9" hidden="1">{"'előző év december'!$A$2:$CP$214"}</definedName>
    <definedName name="_____cp6" localSheetId="10" hidden="1">{"'előző év december'!$A$2:$CP$214"}</definedName>
    <definedName name="_____cp6" localSheetId="11" hidden="1">{"'előző év december'!$A$2:$CP$214"}</definedName>
    <definedName name="_____cp6" localSheetId="12" hidden="1">{"'előző év december'!$A$2:$CP$214"}</definedName>
    <definedName name="_____cp6" localSheetId="13" hidden="1">{"'előző év december'!$A$2:$CP$214"}</definedName>
    <definedName name="_____cp6" localSheetId="14" hidden="1">{"'előző év december'!$A$2:$CP$214"}</definedName>
    <definedName name="_____cp6" localSheetId="17" hidden="1">{"'előző év december'!$A$2:$CP$214"}</definedName>
    <definedName name="_____cp6" localSheetId="18" hidden="1">{"'előző év december'!$A$2:$CP$214"}</definedName>
    <definedName name="_____cp6" localSheetId="1" hidden="1">{"'előző év december'!$A$2:$CP$214"}</definedName>
    <definedName name="_____cp6" localSheetId="19" hidden="1">{"'előző év december'!$A$2:$CP$214"}</definedName>
    <definedName name="_____cp6" localSheetId="20" hidden="1">{"'előző év december'!$A$2:$CP$214"}</definedName>
    <definedName name="_____cp6" localSheetId="21" hidden="1">{"'előző év december'!$A$2:$CP$214"}</definedName>
    <definedName name="_____cp6" localSheetId="22" hidden="1">{"'előző év december'!$A$2:$CP$214"}</definedName>
    <definedName name="_____cp6" localSheetId="23" hidden="1">{"'előző év december'!$A$2:$CP$214"}</definedName>
    <definedName name="_____cp6" localSheetId="28" hidden="1">{"'előző év december'!$A$2:$CP$214"}</definedName>
    <definedName name="_____cp6" localSheetId="29" hidden="1">{"'előző év december'!$A$2:$CP$214"}</definedName>
    <definedName name="_____cp6" localSheetId="2" hidden="1">{"'előző év december'!$A$2:$CP$214"}</definedName>
    <definedName name="_____cp6" localSheetId="30" hidden="1">{"'előző év december'!$A$2:$CP$214"}</definedName>
    <definedName name="_____cp6" localSheetId="34" hidden="1">{"'előző év december'!$A$2:$CP$214"}</definedName>
    <definedName name="_____cp6" localSheetId="37" hidden="1">{"'előző év december'!$A$2:$CP$214"}</definedName>
    <definedName name="_____cp6" localSheetId="38" hidden="1">{"'előző év december'!$A$2:$CP$214"}</definedName>
    <definedName name="_____cp6" localSheetId="3" hidden="1">{"'előző év december'!$A$2:$CP$214"}</definedName>
    <definedName name="_____cp6" localSheetId="42" hidden="1">{"'előző év december'!$A$2:$CP$214"}</definedName>
    <definedName name="_____cp6" localSheetId="44" hidden="1">{"'előző év december'!$A$2:$CP$214"}</definedName>
    <definedName name="_____cp6" localSheetId="45" hidden="1">{"'előző év december'!$A$2:$CP$214"}</definedName>
    <definedName name="_____cp6" localSheetId="46" hidden="1">{"'előző év december'!$A$2:$CP$214"}</definedName>
    <definedName name="_____cp6" localSheetId="47" hidden="1">{"'előző év december'!$A$2:$CP$214"}</definedName>
    <definedName name="_____cp6" localSheetId="5" hidden="1">{"'előző év december'!$A$2:$CP$214"}</definedName>
    <definedName name="_____cp6" localSheetId="6" hidden="1">{"'előző év december'!$A$2:$CP$214"}</definedName>
    <definedName name="_____cp6" localSheetId="7" hidden="1">{"'előző év december'!$A$2:$CP$214"}</definedName>
    <definedName name="_____cp6" localSheetId="8" hidden="1">{"'előző év december'!$A$2:$CP$214"}</definedName>
    <definedName name="_____cp6" localSheetId="24" hidden="1">{"'előző év december'!$A$2:$CP$214"}</definedName>
    <definedName name="_____cp6" hidden="1">{"'előző év december'!$A$2:$CP$214"}</definedName>
    <definedName name="_____cp7" localSheetId="0" hidden="1">{"'előző év december'!$A$2:$CP$214"}</definedName>
    <definedName name="_____cp7" localSheetId="9" hidden="1">{"'előző év december'!$A$2:$CP$214"}</definedName>
    <definedName name="_____cp7" localSheetId="10" hidden="1">{"'előző év december'!$A$2:$CP$214"}</definedName>
    <definedName name="_____cp7" localSheetId="11" hidden="1">{"'előző év december'!$A$2:$CP$214"}</definedName>
    <definedName name="_____cp7" localSheetId="12" hidden="1">{"'előző év december'!$A$2:$CP$214"}</definedName>
    <definedName name="_____cp7" localSheetId="13" hidden="1">{"'előző év december'!$A$2:$CP$214"}</definedName>
    <definedName name="_____cp7" localSheetId="14" hidden="1">{"'előző év december'!$A$2:$CP$214"}</definedName>
    <definedName name="_____cp7" localSheetId="17" hidden="1">{"'előző év december'!$A$2:$CP$214"}</definedName>
    <definedName name="_____cp7" localSheetId="18" hidden="1">{"'előző év december'!$A$2:$CP$214"}</definedName>
    <definedName name="_____cp7" localSheetId="1" hidden="1">{"'előző év december'!$A$2:$CP$214"}</definedName>
    <definedName name="_____cp7" localSheetId="19" hidden="1">{"'előző év december'!$A$2:$CP$214"}</definedName>
    <definedName name="_____cp7" localSheetId="20" hidden="1">{"'előző év december'!$A$2:$CP$214"}</definedName>
    <definedName name="_____cp7" localSheetId="21" hidden="1">{"'előző év december'!$A$2:$CP$214"}</definedName>
    <definedName name="_____cp7" localSheetId="22" hidden="1">{"'előző év december'!$A$2:$CP$214"}</definedName>
    <definedName name="_____cp7" localSheetId="23" hidden="1">{"'előző év december'!$A$2:$CP$214"}</definedName>
    <definedName name="_____cp7" localSheetId="28" hidden="1">{"'előző év december'!$A$2:$CP$214"}</definedName>
    <definedName name="_____cp7" localSheetId="29" hidden="1">{"'előző év december'!$A$2:$CP$214"}</definedName>
    <definedName name="_____cp7" localSheetId="2" hidden="1">{"'előző év december'!$A$2:$CP$214"}</definedName>
    <definedName name="_____cp7" localSheetId="30" hidden="1">{"'előző év december'!$A$2:$CP$214"}</definedName>
    <definedName name="_____cp7" localSheetId="34" hidden="1">{"'előző év december'!$A$2:$CP$214"}</definedName>
    <definedName name="_____cp7" localSheetId="37" hidden="1">{"'előző év december'!$A$2:$CP$214"}</definedName>
    <definedName name="_____cp7" localSheetId="38" hidden="1">{"'előző év december'!$A$2:$CP$214"}</definedName>
    <definedName name="_____cp7" localSheetId="3" hidden="1">{"'előző év december'!$A$2:$CP$214"}</definedName>
    <definedName name="_____cp7" localSheetId="42" hidden="1">{"'előző év december'!$A$2:$CP$214"}</definedName>
    <definedName name="_____cp7" localSheetId="44" hidden="1">{"'előző év december'!$A$2:$CP$214"}</definedName>
    <definedName name="_____cp7" localSheetId="45" hidden="1">{"'előző év december'!$A$2:$CP$214"}</definedName>
    <definedName name="_____cp7" localSheetId="46" hidden="1">{"'előző év december'!$A$2:$CP$214"}</definedName>
    <definedName name="_____cp7" localSheetId="47" hidden="1">{"'előző év december'!$A$2:$CP$214"}</definedName>
    <definedName name="_____cp7" localSheetId="5" hidden="1">{"'előző év december'!$A$2:$CP$214"}</definedName>
    <definedName name="_____cp7" localSheetId="6" hidden="1">{"'előző év december'!$A$2:$CP$214"}</definedName>
    <definedName name="_____cp7" localSheetId="7" hidden="1">{"'előző év december'!$A$2:$CP$214"}</definedName>
    <definedName name="_____cp7" localSheetId="8" hidden="1">{"'előző év december'!$A$2:$CP$214"}</definedName>
    <definedName name="_____cp7" localSheetId="24" hidden="1">{"'előző év december'!$A$2:$CP$214"}</definedName>
    <definedName name="_____cp7" hidden="1">{"'előző év december'!$A$2:$CP$214"}</definedName>
    <definedName name="_____cp8" localSheetId="0" hidden="1">{"'előző év december'!$A$2:$CP$214"}</definedName>
    <definedName name="_____cp8" localSheetId="9" hidden="1">{"'előző év december'!$A$2:$CP$214"}</definedName>
    <definedName name="_____cp8" localSheetId="10" hidden="1">{"'előző év december'!$A$2:$CP$214"}</definedName>
    <definedName name="_____cp8" localSheetId="11" hidden="1">{"'előző év december'!$A$2:$CP$214"}</definedName>
    <definedName name="_____cp8" localSheetId="12" hidden="1">{"'előző év december'!$A$2:$CP$214"}</definedName>
    <definedName name="_____cp8" localSheetId="13" hidden="1">{"'előző év december'!$A$2:$CP$214"}</definedName>
    <definedName name="_____cp8" localSheetId="14" hidden="1">{"'előző év december'!$A$2:$CP$214"}</definedName>
    <definedName name="_____cp8" localSheetId="17" hidden="1">{"'előző év december'!$A$2:$CP$214"}</definedName>
    <definedName name="_____cp8" localSheetId="18" hidden="1">{"'előző év december'!$A$2:$CP$214"}</definedName>
    <definedName name="_____cp8" localSheetId="1" hidden="1">{"'előző év december'!$A$2:$CP$214"}</definedName>
    <definedName name="_____cp8" localSheetId="19" hidden="1">{"'előző év december'!$A$2:$CP$214"}</definedName>
    <definedName name="_____cp8" localSheetId="20" hidden="1">{"'előző év december'!$A$2:$CP$214"}</definedName>
    <definedName name="_____cp8" localSheetId="21" hidden="1">{"'előző év december'!$A$2:$CP$214"}</definedName>
    <definedName name="_____cp8" localSheetId="22" hidden="1">{"'előző év december'!$A$2:$CP$214"}</definedName>
    <definedName name="_____cp8" localSheetId="23" hidden="1">{"'előző év december'!$A$2:$CP$214"}</definedName>
    <definedName name="_____cp8" localSheetId="28" hidden="1">{"'előző év december'!$A$2:$CP$214"}</definedName>
    <definedName name="_____cp8" localSheetId="29" hidden="1">{"'előző év december'!$A$2:$CP$214"}</definedName>
    <definedName name="_____cp8" localSheetId="2" hidden="1">{"'előző év december'!$A$2:$CP$214"}</definedName>
    <definedName name="_____cp8" localSheetId="30" hidden="1">{"'előző év december'!$A$2:$CP$214"}</definedName>
    <definedName name="_____cp8" localSheetId="34" hidden="1">{"'előző év december'!$A$2:$CP$214"}</definedName>
    <definedName name="_____cp8" localSheetId="37" hidden="1">{"'előző év december'!$A$2:$CP$214"}</definedName>
    <definedName name="_____cp8" localSheetId="38" hidden="1">{"'előző év december'!$A$2:$CP$214"}</definedName>
    <definedName name="_____cp8" localSheetId="3" hidden="1">{"'előző év december'!$A$2:$CP$214"}</definedName>
    <definedName name="_____cp8" localSheetId="42" hidden="1">{"'előző év december'!$A$2:$CP$214"}</definedName>
    <definedName name="_____cp8" localSheetId="44" hidden="1">{"'előző év december'!$A$2:$CP$214"}</definedName>
    <definedName name="_____cp8" localSheetId="45" hidden="1">{"'előző év december'!$A$2:$CP$214"}</definedName>
    <definedName name="_____cp8" localSheetId="46" hidden="1">{"'előző év december'!$A$2:$CP$214"}</definedName>
    <definedName name="_____cp8" localSheetId="47" hidden="1">{"'előző év december'!$A$2:$CP$214"}</definedName>
    <definedName name="_____cp8" localSheetId="5" hidden="1">{"'előző év december'!$A$2:$CP$214"}</definedName>
    <definedName name="_____cp8" localSheetId="6" hidden="1">{"'előző év december'!$A$2:$CP$214"}</definedName>
    <definedName name="_____cp8" localSheetId="7" hidden="1">{"'előző év december'!$A$2:$CP$214"}</definedName>
    <definedName name="_____cp8" localSheetId="8" hidden="1">{"'előző év december'!$A$2:$CP$214"}</definedName>
    <definedName name="_____cp8" localSheetId="24" hidden="1">{"'előző év december'!$A$2:$CP$214"}</definedName>
    <definedName name="_____cp8" hidden="1">{"'előző év december'!$A$2:$CP$214"}</definedName>
    <definedName name="_____cp9" localSheetId="0" hidden="1">{"'előző év december'!$A$2:$CP$214"}</definedName>
    <definedName name="_____cp9" localSheetId="9" hidden="1">{"'előző év december'!$A$2:$CP$214"}</definedName>
    <definedName name="_____cp9" localSheetId="10" hidden="1">{"'előző év december'!$A$2:$CP$214"}</definedName>
    <definedName name="_____cp9" localSheetId="11" hidden="1">{"'előző év december'!$A$2:$CP$214"}</definedName>
    <definedName name="_____cp9" localSheetId="12" hidden="1">{"'előző év december'!$A$2:$CP$214"}</definedName>
    <definedName name="_____cp9" localSheetId="13" hidden="1">{"'előző év december'!$A$2:$CP$214"}</definedName>
    <definedName name="_____cp9" localSheetId="14" hidden="1">{"'előző év december'!$A$2:$CP$214"}</definedName>
    <definedName name="_____cp9" localSheetId="17" hidden="1">{"'előző év december'!$A$2:$CP$214"}</definedName>
    <definedName name="_____cp9" localSheetId="18" hidden="1">{"'előző év december'!$A$2:$CP$214"}</definedName>
    <definedName name="_____cp9" localSheetId="1" hidden="1">{"'előző év december'!$A$2:$CP$214"}</definedName>
    <definedName name="_____cp9" localSheetId="19" hidden="1">{"'előző év december'!$A$2:$CP$214"}</definedName>
    <definedName name="_____cp9" localSheetId="20" hidden="1">{"'előző év december'!$A$2:$CP$214"}</definedName>
    <definedName name="_____cp9" localSheetId="21" hidden="1">{"'előző év december'!$A$2:$CP$214"}</definedName>
    <definedName name="_____cp9" localSheetId="22" hidden="1">{"'előző év december'!$A$2:$CP$214"}</definedName>
    <definedName name="_____cp9" localSheetId="23" hidden="1">{"'előző év december'!$A$2:$CP$214"}</definedName>
    <definedName name="_____cp9" localSheetId="28" hidden="1">{"'előző év december'!$A$2:$CP$214"}</definedName>
    <definedName name="_____cp9" localSheetId="29" hidden="1">{"'előző év december'!$A$2:$CP$214"}</definedName>
    <definedName name="_____cp9" localSheetId="2" hidden="1">{"'előző év december'!$A$2:$CP$214"}</definedName>
    <definedName name="_____cp9" localSheetId="30" hidden="1">{"'előző év december'!$A$2:$CP$214"}</definedName>
    <definedName name="_____cp9" localSheetId="34" hidden="1">{"'előző év december'!$A$2:$CP$214"}</definedName>
    <definedName name="_____cp9" localSheetId="37" hidden="1">{"'előző év december'!$A$2:$CP$214"}</definedName>
    <definedName name="_____cp9" localSheetId="38" hidden="1">{"'előző év december'!$A$2:$CP$214"}</definedName>
    <definedName name="_____cp9" localSheetId="3" hidden="1">{"'előző év december'!$A$2:$CP$214"}</definedName>
    <definedName name="_____cp9" localSheetId="42" hidden="1">{"'előző év december'!$A$2:$CP$214"}</definedName>
    <definedName name="_____cp9" localSheetId="44" hidden="1">{"'előző év december'!$A$2:$CP$214"}</definedName>
    <definedName name="_____cp9" localSheetId="45" hidden="1">{"'előző év december'!$A$2:$CP$214"}</definedName>
    <definedName name="_____cp9" localSheetId="46" hidden="1">{"'előző év december'!$A$2:$CP$214"}</definedName>
    <definedName name="_____cp9" localSheetId="47" hidden="1">{"'előző év december'!$A$2:$CP$214"}</definedName>
    <definedName name="_____cp9" localSheetId="5" hidden="1">{"'előző év december'!$A$2:$CP$214"}</definedName>
    <definedName name="_____cp9" localSheetId="6" hidden="1">{"'előző év december'!$A$2:$CP$214"}</definedName>
    <definedName name="_____cp9" localSheetId="7" hidden="1">{"'előző év december'!$A$2:$CP$214"}</definedName>
    <definedName name="_____cp9" localSheetId="8" hidden="1">{"'előző év december'!$A$2:$CP$214"}</definedName>
    <definedName name="_____cp9" localSheetId="24" hidden="1">{"'előző év december'!$A$2:$CP$214"}</definedName>
    <definedName name="_____cp9" hidden="1">{"'előző év december'!$A$2:$CP$214"}</definedName>
    <definedName name="_____cpr2" localSheetId="0" hidden="1">{"'előző év december'!$A$2:$CP$214"}</definedName>
    <definedName name="_____cpr2" localSheetId="9" hidden="1">{"'előző év december'!$A$2:$CP$214"}</definedName>
    <definedName name="_____cpr2" localSheetId="10" hidden="1">{"'előző év december'!$A$2:$CP$214"}</definedName>
    <definedName name="_____cpr2" localSheetId="11" hidden="1">{"'előző év december'!$A$2:$CP$214"}</definedName>
    <definedName name="_____cpr2" localSheetId="12" hidden="1">{"'előző év december'!$A$2:$CP$214"}</definedName>
    <definedName name="_____cpr2" localSheetId="13" hidden="1">{"'előző év december'!$A$2:$CP$214"}</definedName>
    <definedName name="_____cpr2" localSheetId="14" hidden="1">{"'előző év december'!$A$2:$CP$214"}</definedName>
    <definedName name="_____cpr2" localSheetId="17" hidden="1">{"'előző év december'!$A$2:$CP$214"}</definedName>
    <definedName name="_____cpr2" localSheetId="18" hidden="1">{"'előző év december'!$A$2:$CP$214"}</definedName>
    <definedName name="_____cpr2" localSheetId="1" hidden="1">{"'előző év december'!$A$2:$CP$214"}</definedName>
    <definedName name="_____cpr2" localSheetId="19" hidden="1">{"'előző év december'!$A$2:$CP$214"}</definedName>
    <definedName name="_____cpr2" localSheetId="20" hidden="1">{"'előző év december'!$A$2:$CP$214"}</definedName>
    <definedName name="_____cpr2" localSheetId="21" hidden="1">{"'előző év december'!$A$2:$CP$214"}</definedName>
    <definedName name="_____cpr2" localSheetId="22" hidden="1">{"'előző év december'!$A$2:$CP$214"}</definedName>
    <definedName name="_____cpr2" localSheetId="23" hidden="1">{"'előző év december'!$A$2:$CP$214"}</definedName>
    <definedName name="_____cpr2" localSheetId="28" hidden="1">{"'előző év december'!$A$2:$CP$214"}</definedName>
    <definedName name="_____cpr2" localSheetId="29" hidden="1">{"'előző év december'!$A$2:$CP$214"}</definedName>
    <definedName name="_____cpr2" localSheetId="2" hidden="1">{"'előző év december'!$A$2:$CP$214"}</definedName>
    <definedName name="_____cpr2" localSheetId="30" hidden="1">{"'előző év december'!$A$2:$CP$214"}</definedName>
    <definedName name="_____cpr2" localSheetId="34" hidden="1">{"'előző év december'!$A$2:$CP$214"}</definedName>
    <definedName name="_____cpr2" localSheetId="37" hidden="1">{"'előző év december'!$A$2:$CP$214"}</definedName>
    <definedName name="_____cpr2" localSheetId="38" hidden="1">{"'előző év december'!$A$2:$CP$214"}</definedName>
    <definedName name="_____cpr2" localSheetId="3" hidden="1">{"'előző év december'!$A$2:$CP$214"}</definedName>
    <definedName name="_____cpr2" localSheetId="42" hidden="1">{"'előző év december'!$A$2:$CP$214"}</definedName>
    <definedName name="_____cpr2" localSheetId="44" hidden="1">{"'előző év december'!$A$2:$CP$214"}</definedName>
    <definedName name="_____cpr2" localSheetId="45" hidden="1">{"'előző év december'!$A$2:$CP$214"}</definedName>
    <definedName name="_____cpr2" localSheetId="46" hidden="1">{"'előző év december'!$A$2:$CP$214"}</definedName>
    <definedName name="_____cpr2" localSheetId="47" hidden="1">{"'előző év december'!$A$2:$CP$214"}</definedName>
    <definedName name="_____cpr2" localSheetId="5" hidden="1">{"'előző év december'!$A$2:$CP$214"}</definedName>
    <definedName name="_____cpr2" localSheetId="6" hidden="1">{"'előző év december'!$A$2:$CP$214"}</definedName>
    <definedName name="_____cpr2" localSheetId="7" hidden="1">{"'előző év december'!$A$2:$CP$214"}</definedName>
    <definedName name="_____cpr2" localSheetId="8" hidden="1">{"'előző év december'!$A$2:$CP$214"}</definedName>
    <definedName name="_____cpr2" localSheetId="24" hidden="1">{"'előző év december'!$A$2:$CP$214"}</definedName>
    <definedName name="_____cpr2" hidden="1">{"'előző év december'!$A$2:$CP$214"}</definedName>
    <definedName name="_____cpr3" localSheetId="0" hidden="1">{"'előző év december'!$A$2:$CP$214"}</definedName>
    <definedName name="_____cpr3" localSheetId="9" hidden="1">{"'előző év december'!$A$2:$CP$214"}</definedName>
    <definedName name="_____cpr3" localSheetId="10" hidden="1">{"'előző év december'!$A$2:$CP$214"}</definedName>
    <definedName name="_____cpr3" localSheetId="11" hidden="1">{"'előző év december'!$A$2:$CP$214"}</definedName>
    <definedName name="_____cpr3" localSheetId="12" hidden="1">{"'előző év december'!$A$2:$CP$214"}</definedName>
    <definedName name="_____cpr3" localSheetId="13" hidden="1">{"'előző év december'!$A$2:$CP$214"}</definedName>
    <definedName name="_____cpr3" localSheetId="14" hidden="1">{"'előző év december'!$A$2:$CP$214"}</definedName>
    <definedName name="_____cpr3" localSheetId="17" hidden="1">{"'előző év december'!$A$2:$CP$214"}</definedName>
    <definedName name="_____cpr3" localSheetId="18" hidden="1">{"'előző év december'!$A$2:$CP$214"}</definedName>
    <definedName name="_____cpr3" localSheetId="1" hidden="1">{"'előző év december'!$A$2:$CP$214"}</definedName>
    <definedName name="_____cpr3" localSheetId="19" hidden="1">{"'előző év december'!$A$2:$CP$214"}</definedName>
    <definedName name="_____cpr3" localSheetId="20" hidden="1">{"'előző év december'!$A$2:$CP$214"}</definedName>
    <definedName name="_____cpr3" localSheetId="21" hidden="1">{"'előző év december'!$A$2:$CP$214"}</definedName>
    <definedName name="_____cpr3" localSheetId="22" hidden="1">{"'előző év december'!$A$2:$CP$214"}</definedName>
    <definedName name="_____cpr3" localSheetId="23" hidden="1">{"'előző év december'!$A$2:$CP$214"}</definedName>
    <definedName name="_____cpr3" localSheetId="28" hidden="1">{"'előző év december'!$A$2:$CP$214"}</definedName>
    <definedName name="_____cpr3" localSheetId="29" hidden="1">{"'előző év december'!$A$2:$CP$214"}</definedName>
    <definedName name="_____cpr3" localSheetId="2" hidden="1">{"'előző év december'!$A$2:$CP$214"}</definedName>
    <definedName name="_____cpr3" localSheetId="30" hidden="1">{"'előző év december'!$A$2:$CP$214"}</definedName>
    <definedName name="_____cpr3" localSheetId="34" hidden="1">{"'előző év december'!$A$2:$CP$214"}</definedName>
    <definedName name="_____cpr3" localSheetId="37" hidden="1">{"'előző év december'!$A$2:$CP$214"}</definedName>
    <definedName name="_____cpr3" localSheetId="38" hidden="1">{"'előző év december'!$A$2:$CP$214"}</definedName>
    <definedName name="_____cpr3" localSheetId="3" hidden="1">{"'előző év december'!$A$2:$CP$214"}</definedName>
    <definedName name="_____cpr3" localSheetId="42" hidden="1">{"'előző év december'!$A$2:$CP$214"}</definedName>
    <definedName name="_____cpr3" localSheetId="44" hidden="1">{"'előző év december'!$A$2:$CP$214"}</definedName>
    <definedName name="_____cpr3" localSheetId="45" hidden="1">{"'előző év december'!$A$2:$CP$214"}</definedName>
    <definedName name="_____cpr3" localSheetId="46" hidden="1">{"'előző év december'!$A$2:$CP$214"}</definedName>
    <definedName name="_____cpr3" localSheetId="47" hidden="1">{"'előző év december'!$A$2:$CP$214"}</definedName>
    <definedName name="_____cpr3" localSheetId="5" hidden="1">{"'előző év december'!$A$2:$CP$214"}</definedName>
    <definedName name="_____cpr3" localSheetId="6" hidden="1">{"'előző év december'!$A$2:$CP$214"}</definedName>
    <definedName name="_____cpr3" localSheetId="7" hidden="1">{"'előző év december'!$A$2:$CP$214"}</definedName>
    <definedName name="_____cpr3" localSheetId="8" hidden="1">{"'előző év december'!$A$2:$CP$214"}</definedName>
    <definedName name="_____cpr3" localSheetId="24" hidden="1">{"'előző év december'!$A$2:$CP$214"}</definedName>
    <definedName name="_____cpr3" hidden="1">{"'előző év december'!$A$2:$CP$214"}</definedName>
    <definedName name="_____cpr4" localSheetId="0" hidden="1">{"'előző év december'!$A$2:$CP$214"}</definedName>
    <definedName name="_____cpr4" localSheetId="9" hidden="1">{"'előző év december'!$A$2:$CP$214"}</definedName>
    <definedName name="_____cpr4" localSheetId="10" hidden="1">{"'előző év december'!$A$2:$CP$214"}</definedName>
    <definedName name="_____cpr4" localSheetId="11" hidden="1">{"'előző év december'!$A$2:$CP$214"}</definedName>
    <definedName name="_____cpr4" localSheetId="12" hidden="1">{"'előző év december'!$A$2:$CP$214"}</definedName>
    <definedName name="_____cpr4" localSheetId="13" hidden="1">{"'előző év december'!$A$2:$CP$214"}</definedName>
    <definedName name="_____cpr4" localSheetId="14" hidden="1">{"'előző év december'!$A$2:$CP$214"}</definedName>
    <definedName name="_____cpr4" localSheetId="17" hidden="1">{"'előző év december'!$A$2:$CP$214"}</definedName>
    <definedName name="_____cpr4" localSheetId="18" hidden="1">{"'előző év december'!$A$2:$CP$214"}</definedName>
    <definedName name="_____cpr4" localSheetId="1" hidden="1">{"'előző év december'!$A$2:$CP$214"}</definedName>
    <definedName name="_____cpr4" localSheetId="19" hidden="1">{"'előző év december'!$A$2:$CP$214"}</definedName>
    <definedName name="_____cpr4" localSheetId="20" hidden="1">{"'előző év december'!$A$2:$CP$214"}</definedName>
    <definedName name="_____cpr4" localSheetId="21" hidden="1">{"'előző év december'!$A$2:$CP$214"}</definedName>
    <definedName name="_____cpr4" localSheetId="22" hidden="1">{"'előző év december'!$A$2:$CP$214"}</definedName>
    <definedName name="_____cpr4" localSheetId="23" hidden="1">{"'előző év december'!$A$2:$CP$214"}</definedName>
    <definedName name="_____cpr4" localSheetId="28" hidden="1">{"'előző év december'!$A$2:$CP$214"}</definedName>
    <definedName name="_____cpr4" localSheetId="29" hidden="1">{"'előző év december'!$A$2:$CP$214"}</definedName>
    <definedName name="_____cpr4" localSheetId="2" hidden="1">{"'előző év december'!$A$2:$CP$214"}</definedName>
    <definedName name="_____cpr4" localSheetId="30" hidden="1">{"'előző év december'!$A$2:$CP$214"}</definedName>
    <definedName name="_____cpr4" localSheetId="34" hidden="1">{"'előző év december'!$A$2:$CP$214"}</definedName>
    <definedName name="_____cpr4" localSheetId="37" hidden="1">{"'előző év december'!$A$2:$CP$214"}</definedName>
    <definedName name="_____cpr4" localSheetId="38" hidden="1">{"'előző év december'!$A$2:$CP$214"}</definedName>
    <definedName name="_____cpr4" localSheetId="3" hidden="1">{"'előző év december'!$A$2:$CP$214"}</definedName>
    <definedName name="_____cpr4" localSheetId="42" hidden="1">{"'előző év december'!$A$2:$CP$214"}</definedName>
    <definedName name="_____cpr4" localSheetId="44" hidden="1">{"'előző év december'!$A$2:$CP$214"}</definedName>
    <definedName name="_____cpr4" localSheetId="45" hidden="1">{"'előző év december'!$A$2:$CP$214"}</definedName>
    <definedName name="_____cpr4" localSheetId="46" hidden="1">{"'előző év december'!$A$2:$CP$214"}</definedName>
    <definedName name="_____cpr4" localSheetId="47" hidden="1">{"'előző év december'!$A$2:$CP$214"}</definedName>
    <definedName name="_____cpr4" localSheetId="5" hidden="1">{"'előző év december'!$A$2:$CP$214"}</definedName>
    <definedName name="_____cpr4" localSheetId="6" hidden="1">{"'előző év december'!$A$2:$CP$214"}</definedName>
    <definedName name="_____cpr4" localSheetId="7" hidden="1">{"'előző év december'!$A$2:$CP$214"}</definedName>
    <definedName name="_____cpr4" localSheetId="8" hidden="1">{"'előző év december'!$A$2:$CP$214"}</definedName>
    <definedName name="_____cpr4" localSheetId="24" hidden="1">{"'előző év december'!$A$2:$CP$214"}</definedName>
    <definedName name="_____cpr4" hidden="1">{"'előző év december'!$A$2:$CP$214"}</definedName>
    <definedName name="____cp10" localSheetId="0" hidden="1">{"'előző év december'!$A$2:$CP$214"}</definedName>
    <definedName name="____cp10" localSheetId="9" hidden="1">{"'előző év december'!$A$2:$CP$214"}</definedName>
    <definedName name="____cp10" localSheetId="10" hidden="1">{"'előző év december'!$A$2:$CP$214"}</definedName>
    <definedName name="____cp10" localSheetId="11" hidden="1">{"'előző év december'!$A$2:$CP$214"}</definedName>
    <definedName name="____cp10" localSheetId="12" hidden="1">{"'előző év december'!$A$2:$CP$214"}</definedName>
    <definedName name="____cp10" localSheetId="13" hidden="1">{"'előző év december'!$A$2:$CP$214"}</definedName>
    <definedName name="____cp10" localSheetId="14" hidden="1">{"'előző év december'!$A$2:$CP$214"}</definedName>
    <definedName name="____cp10" localSheetId="17" hidden="1">{"'előző év december'!$A$2:$CP$214"}</definedName>
    <definedName name="____cp10" localSheetId="18" hidden="1">{"'előző év december'!$A$2:$CP$214"}</definedName>
    <definedName name="____cp10" localSheetId="1" hidden="1">{"'előző év december'!$A$2:$CP$214"}</definedName>
    <definedName name="____cp10" localSheetId="19" hidden="1">{"'előző év december'!$A$2:$CP$214"}</definedName>
    <definedName name="____cp10" localSheetId="20" hidden="1">{"'előző év december'!$A$2:$CP$214"}</definedName>
    <definedName name="____cp10" localSheetId="21" hidden="1">{"'előző év december'!$A$2:$CP$214"}</definedName>
    <definedName name="____cp10" localSheetId="22" hidden="1">{"'előző év december'!$A$2:$CP$214"}</definedName>
    <definedName name="____cp10" localSheetId="23" hidden="1">{"'előző év december'!$A$2:$CP$214"}</definedName>
    <definedName name="____cp10" localSheetId="28" hidden="1">{"'előző év december'!$A$2:$CP$214"}</definedName>
    <definedName name="____cp10" localSheetId="29" hidden="1">{"'előző év december'!$A$2:$CP$214"}</definedName>
    <definedName name="____cp10" localSheetId="2" hidden="1">{"'előző év december'!$A$2:$CP$214"}</definedName>
    <definedName name="____cp10" localSheetId="30" hidden="1">{"'előző év december'!$A$2:$CP$214"}</definedName>
    <definedName name="____cp10" localSheetId="34" hidden="1">{"'előző év december'!$A$2:$CP$214"}</definedName>
    <definedName name="____cp10" localSheetId="37" hidden="1">{"'előző év december'!$A$2:$CP$214"}</definedName>
    <definedName name="____cp10" localSheetId="38" hidden="1">{"'előző év december'!$A$2:$CP$214"}</definedName>
    <definedName name="____cp10" localSheetId="3" hidden="1">{"'előző év december'!$A$2:$CP$214"}</definedName>
    <definedName name="____cp10" localSheetId="42" hidden="1">{"'előző év december'!$A$2:$CP$214"}</definedName>
    <definedName name="____cp10" localSheetId="44" hidden="1">{"'előző év december'!$A$2:$CP$214"}</definedName>
    <definedName name="____cp10" localSheetId="45" hidden="1">{"'előző év december'!$A$2:$CP$214"}</definedName>
    <definedName name="____cp10" localSheetId="46" hidden="1">{"'előző év december'!$A$2:$CP$214"}</definedName>
    <definedName name="____cp10" localSheetId="47" hidden="1">{"'előző év december'!$A$2:$CP$214"}</definedName>
    <definedName name="____cp10" localSheetId="5" hidden="1">{"'előző év december'!$A$2:$CP$214"}</definedName>
    <definedName name="____cp10" localSheetId="6" hidden="1">{"'előző év december'!$A$2:$CP$214"}</definedName>
    <definedName name="____cp10" localSheetId="7" hidden="1">{"'előző év december'!$A$2:$CP$214"}</definedName>
    <definedName name="____cp10" localSheetId="8" hidden="1">{"'előző év december'!$A$2:$CP$214"}</definedName>
    <definedName name="____cp10" localSheetId="24" hidden="1">{"'előző év december'!$A$2:$CP$214"}</definedName>
    <definedName name="____cp10" hidden="1">{"'előző év december'!$A$2:$CP$214"}</definedName>
    <definedName name="____cp11" localSheetId="0" hidden="1">{"'előző év december'!$A$2:$CP$214"}</definedName>
    <definedName name="____cp11" localSheetId="9" hidden="1">{"'előző év december'!$A$2:$CP$214"}</definedName>
    <definedName name="____cp11" localSheetId="10" hidden="1">{"'előző év december'!$A$2:$CP$214"}</definedName>
    <definedName name="____cp11" localSheetId="11" hidden="1">{"'előző év december'!$A$2:$CP$214"}</definedName>
    <definedName name="____cp11" localSheetId="12" hidden="1">{"'előző év december'!$A$2:$CP$214"}</definedName>
    <definedName name="____cp11" localSheetId="13" hidden="1">{"'előző év december'!$A$2:$CP$214"}</definedName>
    <definedName name="____cp11" localSheetId="14" hidden="1">{"'előző év december'!$A$2:$CP$214"}</definedName>
    <definedName name="____cp11" localSheetId="17" hidden="1">{"'előző év december'!$A$2:$CP$214"}</definedName>
    <definedName name="____cp11" localSheetId="18" hidden="1">{"'előző év december'!$A$2:$CP$214"}</definedName>
    <definedName name="____cp11" localSheetId="1" hidden="1">{"'előző év december'!$A$2:$CP$214"}</definedName>
    <definedName name="____cp11" localSheetId="19" hidden="1">{"'előző év december'!$A$2:$CP$214"}</definedName>
    <definedName name="____cp11" localSheetId="20" hidden="1">{"'előző év december'!$A$2:$CP$214"}</definedName>
    <definedName name="____cp11" localSheetId="21" hidden="1">{"'előző év december'!$A$2:$CP$214"}</definedName>
    <definedName name="____cp11" localSheetId="22" hidden="1">{"'előző év december'!$A$2:$CP$214"}</definedName>
    <definedName name="____cp11" localSheetId="23" hidden="1">{"'előző év december'!$A$2:$CP$214"}</definedName>
    <definedName name="____cp11" localSheetId="28" hidden="1">{"'előző év december'!$A$2:$CP$214"}</definedName>
    <definedName name="____cp11" localSheetId="29" hidden="1">{"'előző év december'!$A$2:$CP$214"}</definedName>
    <definedName name="____cp11" localSheetId="2" hidden="1">{"'előző év december'!$A$2:$CP$214"}</definedName>
    <definedName name="____cp11" localSheetId="30" hidden="1">{"'előző év december'!$A$2:$CP$214"}</definedName>
    <definedName name="____cp11" localSheetId="34" hidden="1">{"'előző év december'!$A$2:$CP$214"}</definedName>
    <definedName name="____cp11" localSheetId="37" hidden="1">{"'előző év december'!$A$2:$CP$214"}</definedName>
    <definedName name="____cp11" localSheetId="38" hidden="1">{"'előző év december'!$A$2:$CP$214"}</definedName>
    <definedName name="____cp11" localSheetId="3" hidden="1">{"'előző év december'!$A$2:$CP$214"}</definedName>
    <definedName name="____cp11" localSheetId="42" hidden="1">{"'előző év december'!$A$2:$CP$214"}</definedName>
    <definedName name="____cp11" localSheetId="44" hidden="1">{"'előző év december'!$A$2:$CP$214"}</definedName>
    <definedName name="____cp11" localSheetId="45" hidden="1">{"'előző év december'!$A$2:$CP$214"}</definedName>
    <definedName name="____cp11" localSheetId="46" hidden="1">{"'előző év december'!$A$2:$CP$214"}</definedName>
    <definedName name="____cp11" localSheetId="47" hidden="1">{"'előző év december'!$A$2:$CP$214"}</definedName>
    <definedName name="____cp11" localSheetId="5" hidden="1">{"'előző év december'!$A$2:$CP$214"}</definedName>
    <definedName name="____cp11" localSheetId="6" hidden="1">{"'előző év december'!$A$2:$CP$214"}</definedName>
    <definedName name="____cp11" localSheetId="7" hidden="1">{"'előző év december'!$A$2:$CP$214"}</definedName>
    <definedName name="____cp11" localSheetId="8" hidden="1">{"'előző év december'!$A$2:$CP$214"}</definedName>
    <definedName name="____cp11" localSheetId="24" hidden="1">{"'előző év december'!$A$2:$CP$214"}</definedName>
    <definedName name="____cp11" hidden="1">{"'előző év december'!$A$2:$CP$214"}</definedName>
    <definedName name="____cp2" localSheetId="0" hidden="1">{"'előző év december'!$A$2:$CP$214"}</definedName>
    <definedName name="____cp2" localSheetId="9" hidden="1">{"'előző év december'!$A$2:$CP$214"}</definedName>
    <definedName name="____cp2" localSheetId="10" hidden="1">{"'előző év december'!$A$2:$CP$214"}</definedName>
    <definedName name="____cp2" localSheetId="11" hidden="1">{"'előző év december'!$A$2:$CP$214"}</definedName>
    <definedName name="____cp2" localSheetId="12" hidden="1">{"'előző év december'!$A$2:$CP$214"}</definedName>
    <definedName name="____cp2" localSheetId="13" hidden="1">{"'előző év december'!$A$2:$CP$214"}</definedName>
    <definedName name="____cp2" localSheetId="14" hidden="1">{"'előző év december'!$A$2:$CP$214"}</definedName>
    <definedName name="____cp2" localSheetId="17" hidden="1">{"'előző év december'!$A$2:$CP$214"}</definedName>
    <definedName name="____cp2" localSheetId="18" hidden="1">{"'előző év december'!$A$2:$CP$214"}</definedName>
    <definedName name="____cp2" localSheetId="1" hidden="1">{"'előző év december'!$A$2:$CP$214"}</definedName>
    <definedName name="____cp2" localSheetId="19" hidden="1">{"'előző év december'!$A$2:$CP$214"}</definedName>
    <definedName name="____cp2" localSheetId="20" hidden="1">{"'előző év december'!$A$2:$CP$214"}</definedName>
    <definedName name="____cp2" localSheetId="21" hidden="1">{"'előző év december'!$A$2:$CP$214"}</definedName>
    <definedName name="____cp2" localSheetId="22" hidden="1">{"'előző év december'!$A$2:$CP$214"}</definedName>
    <definedName name="____cp2" localSheetId="23" hidden="1">{"'előző év december'!$A$2:$CP$214"}</definedName>
    <definedName name="____cp2" localSheetId="28" hidden="1">{"'előző év december'!$A$2:$CP$214"}</definedName>
    <definedName name="____cp2" localSheetId="29" hidden="1">{"'előző év december'!$A$2:$CP$214"}</definedName>
    <definedName name="____cp2" localSheetId="2" hidden="1">{"'előző év december'!$A$2:$CP$214"}</definedName>
    <definedName name="____cp2" localSheetId="30" hidden="1">{"'előző év december'!$A$2:$CP$214"}</definedName>
    <definedName name="____cp2" localSheetId="34" hidden="1">{"'előző év december'!$A$2:$CP$214"}</definedName>
    <definedName name="____cp2" localSheetId="37" hidden="1">{"'előző év december'!$A$2:$CP$214"}</definedName>
    <definedName name="____cp2" localSheetId="38" hidden="1">{"'előző év december'!$A$2:$CP$214"}</definedName>
    <definedName name="____cp2" localSheetId="3" hidden="1">{"'előző év december'!$A$2:$CP$214"}</definedName>
    <definedName name="____cp2" localSheetId="42" hidden="1">{"'előző év december'!$A$2:$CP$214"}</definedName>
    <definedName name="____cp2" localSheetId="44" hidden="1">{"'előző év december'!$A$2:$CP$214"}</definedName>
    <definedName name="____cp2" localSheetId="45" hidden="1">{"'előző év december'!$A$2:$CP$214"}</definedName>
    <definedName name="____cp2" localSheetId="46" hidden="1">{"'előző év december'!$A$2:$CP$214"}</definedName>
    <definedName name="____cp2" localSheetId="47" hidden="1">{"'előző év december'!$A$2:$CP$214"}</definedName>
    <definedName name="____cp2" localSheetId="5" hidden="1">{"'előző év december'!$A$2:$CP$214"}</definedName>
    <definedName name="____cp2" localSheetId="6" hidden="1">{"'előző év december'!$A$2:$CP$214"}</definedName>
    <definedName name="____cp2" localSheetId="7" hidden="1">{"'előző év december'!$A$2:$CP$214"}</definedName>
    <definedName name="____cp2" localSheetId="8" hidden="1">{"'előző év december'!$A$2:$CP$214"}</definedName>
    <definedName name="____cp2" localSheetId="24" hidden="1">{"'előző év december'!$A$2:$CP$214"}</definedName>
    <definedName name="____cp2" hidden="1">{"'előző év december'!$A$2:$CP$214"}</definedName>
    <definedName name="____cp3" localSheetId="0" hidden="1">{"'előző év december'!$A$2:$CP$214"}</definedName>
    <definedName name="____cp3" localSheetId="9" hidden="1">{"'előző év december'!$A$2:$CP$214"}</definedName>
    <definedName name="____cp3" localSheetId="10" hidden="1">{"'előző év december'!$A$2:$CP$214"}</definedName>
    <definedName name="____cp3" localSheetId="11" hidden="1">{"'előző év december'!$A$2:$CP$214"}</definedName>
    <definedName name="____cp3" localSheetId="12" hidden="1">{"'előző év december'!$A$2:$CP$214"}</definedName>
    <definedName name="____cp3" localSheetId="13" hidden="1">{"'előző év december'!$A$2:$CP$214"}</definedName>
    <definedName name="____cp3" localSheetId="14" hidden="1">{"'előző év december'!$A$2:$CP$214"}</definedName>
    <definedName name="____cp3" localSheetId="17" hidden="1">{"'előző év december'!$A$2:$CP$214"}</definedName>
    <definedName name="____cp3" localSheetId="18" hidden="1">{"'előző év december'!$A$2:$CP$214"}</definedName>
    <definedName name="____cp3" localSheetId="1" hidden="1">{"'előző év december'!$A$2:$CP$214"}</definedName>
    <definedName name="____cp3" localSheetId="19" hidden="1">{"'előző év december'!$A$2:$CP$214"}</definedName>
    <definedName name="____cp3" localSheetId="20" hidden="1">{"'előző év december'!$A$2:$CP$214"}</definedName>
    <definedName name="____cp3" localSheetId="21" hidden="1">{"'előző év december'!$A$2:$CP$214"}</definedName>
    <definedName name="____cp3" localSheetId="22" hidden="1">{"'előző év december'!$A$2:$CP$214"}</definedName>
    <definedName name="____cp3" localSheetId="23" hidden="1">{"'előző év december'!$A$2:$CP$214"}</definedName>
    <definedName name="____cp3" localSheetId="28" hidden="1">{"'előző év december'!$A$2:$CP$214"}</definedName>
    <definedName name="____cp3" localSheetId="29" hidden="1">{"'előző év december'!$A$2:$CP$214"}</definedName>
    <definedName name="____cp3" localSheetId="2" hidden="1">{"'előző év december'!$A$2:$CP$214"}</definedName>
    <definedName name="____cp3" localSheetId="30" hidden="1">{"'előző év december'!$A$2:$CP$214"}</definedName>
    <definedName name="____cp3" localSheetId="34" hidden="1">{"'előző év december'!$A$2:$CP$214"}</definedName>
    <definedName name="____cp3" localSheetId="37" hidden="1">{"'előző év december'!$A$2:$CP$214"}</definedName>
    <definedName name="____cp3" localSheetId="38" hidden="1">{"'előző év december'!$A$2:$CP$214"}</definedName>
    <definedName name="____cp3" localSheetId="3" hidden="1">{"'előző év december'!$A$2:$CP$214"}</definedName>
    <definedName name="____cp3" localSheetId="42" hidden="1">{"'előző év december'!$A$2:$CP$214"}</definedName>
    <definedName name="____cp3" localSheetId="44" hidden="1">{"'előző év december'!$A$2:$CP$214"}</definedName>
    <definedName name="____cp3" localSheetId="45" hidden="1">{"'előző év december'!$A$2:$CP$214"}</definedName>
    <definedName name="____cp3" localSheetId="46" hidden="1">{"'előző év december'!$A$2:$CP$214"}</definedName>
    <definedName name="____cp3" localSheetId="47" hidden="1">{"'előző év december'!$A$2:$CP$214"}</definedName>
    <definedName name="____cp3" localSheetId="5" hidden="1">{"'előző év december'!$A$2:$CP$214"}</definedName>
    <definedName name="____cp3" localSheetId="6" hidden="1">{"'előző év december'!$A$2:$CP$214"}</definedName>
    <definedName name="____cp3" localSheetId="7" hidden="1">{"'előző év december'!$A$2:$CP$214"}</definedName>
    <definedName name="____cp3" localSheetId="8" hidden="1">{"'előző év december'!$A$2:$CP$214"}</definedName>
    <definedName name="____cp3" localSheetId="24" hidden="1">{"'előző év december'!$A$2:$CP$214"}</definedName>
    <definedName name="____cp3" hidden="1">{"'előző év december'!$A$2:$CP$214"}</definedName>
    <definedName name="____cp4" localSheetId="0" hidden="1">{"'előző év december'!$A$2:$CP$214"}</definedName>
    <definedName name="____cp4" localSheetId="9" hidden="1">{"'előző év december'!$A$2:$CP$214"}</definedName>
    <definedName name="____cp4" localSheetId="10" hidden="1">{"'előző év december'!$A$2:$CP$214"}</definedName>
    <definedName name="____cp4" localSheetId="11" hidden="1">{"'előző év december'!$A$2:$CP$214"}</definedName>
    <definedName name="____cp4" localSheetId="12" hidden="1">{"'előző év december'!$A$2:$CP$214"}</definedName>
    <definedName name="____cp4" localSheetId="13" hidden="1">{"'előző év december'!$A$2:$CP$214"}</definedName>
    <definedName name="____cp4" localSheetId="14" hidden="1">{"'előző év december'!$A$2:$CP$214"}</definedName>
    <definedName name="____cp4" localSheetId="17" hidden="1">{"'előző év december'!$A$2:$CP$214"}</definedName>
    <definedName name="____cp4" localSheetId="18" hidden="1">{"'előző év december'!$A$2:$CP$214"}</definedName>
    <definedName name="____cp4" localSheetId="1" hidden="1">{"'előző év december'!$A$2:$CP$214"}</definedName>
    <definedName name="____cp4" localSheetId="19" hidden="1">{"'előző év december'!$A$2:$CP$214"}</definedName>
    <definedName name="____cp4" localSheetId="20" hidden="1">{"'előző év december'!$A$2:$CP$214"}</definedName>
    <definedName name="____cp4" localSheetId="21" hidden="1">{"'előző év december'!$A$2:$CP$214"}</definedName>
    <definedName name="____cp4" localSheetId="22" hidden="1">{"'előző év december'!$A$2:$CP$214"}</definedName>
    <definedName name="____cp4" localSheetId="23" hidden="1">{"'előző év december'!$A$2:$CP$214"}</definedName>
    <definedName name="____cp4" localSheetId="28" hidden="1">{"'előző év december'!$A$2:$CP$214"}</definedName>
    <definedName name="____cp4" localSheetId="29" hidden="1">{"'előző év december'!$A$2:$CP$214"}</definedName>
    <definedName name="____cp4" localSheetId="2" hidden="1">{"'előző év december'!$A$2:$CP$214"}</definedName>
    <definedName name="____cp4" localSheetId="30" hidden="1">{"'előző év december'!$A$2:$CP$214"}</definedName>
    <definedName name="____cp4" localSheetId="34" hidden="1">{"'előző év december'!$A$2:$CP$214"}</definedName>
    <definedName name="____cp4" localSheetId="37" hidden="1">{"'előző év december'!$A$2:$CP$214"}</definedName>
    <definedName name="____cp4" localSheetId="38" hidden="1">{"'előző év december'!$A$2:$CP$214"}</definedName>
    <definedName name="____cp4" localSheetId="3" hidden="1">{"'előző év december'!$A$2:$CP$214"}</definedName>
    <definedName name="____cp4" localSheetId="42" hidden="1">{"'előző év december'!$A$2:$CP$214"}</definedName>
    <definedName name="____cp4" localSheetId="44" hidden="1">{"'előző év december'!$A$2:$CP$214"}</definedName>
    <definedName name="____cp4" localSheetId="45" hidden="1">{"'előző év december'!$A$2:$CP$214"}</definedName>
    <definedName name="____cp4" localSheetId="46" hidden="1">{"'előző év december'!$A$2:$CP$214"}</definedName>
    <definedName name="____cp4" localSheetId="47" hidden="1">{"'előző év december'!$A$2:$CP$214"}</definedName>
    <definedName name="____cp4" localSheetId="5" hidden="1">{"'előző év december'!$A$2:$CP$214"}</definedName>
    <definedName name="____cp4" localSheetId="6" hidden="1">{"'előző év december'!$A$2:$CP$214"}</definedName>
    <definedName name="____cp4" localSheetId="7" hidden="1">{"'előző év december'!$A$2:$CP$214"}</definedName>
    <definedName name="____cp4" localSheetId="8" hidden="1">{"'előző év december'!$A$2:$CP$214"}</definedName>
    <definedName name="____cp4" localSheetId="24" hidden="1">{"'előző év december'!$A$2:$CP$214"}</definedName>
    <definedName name="____cp4" hidden="1">{"'előző év december'!$A$2:$CP$214"}</definedName>
    <definedName name="____cp5" localSheetId="0" hidden="1">{"'előző év december'!$A$2:$CP$214"}</definedName>
    <definedName name="____cp5" localSheetId="9" hidden="1">{"'előző év december'!$A$2:$CP$214"}</definedName>
    <definedName name="____cp5" localSheetId="10" hidden="1">{"'előző év december'!$A$2:$CP$214"}</definedName>
    <definedName name="____cp5" localSheetId="11" hidden="1">{"'előző év december'!$A$2:$CP$214"}</definedName>
    <definedName name="____cp5" localSheetId="12" hidden="1">{"'előző év december'!$A$2:$CP$214"}</definedName>
    <definedName name="____cp5" localSheetId="13" hidden="1">{"'előző év december'!$A$2:$CP$214"}</definedName>
    <definedName name="____cp5" localSheetId="14" hidden="1">{"'előző év december'!$A$2:$CP$214"}</definedName>
    <definedName name="____cp5" localSheetId="17" hidden="1">{"'előző év december'!$A$2:$CP$214"}</definedName>
    <definedName name="____cp5" localSheetId="18" hidden="1">{"'előző év december'!$A$2:$CP$214"}</definedName>
    <definedName name="____cp5" localSheetId="1" hidden="1">{"'előző év december'!$A$2:$CP$214"}</definedName>
    <definedName name="____cp5" localSheetId="19" hidden="1">{"'előző év december'!$A$2:$CP$214"}</definedName>
    <definedName name="____cp5" localSheetId="20" hidden="1">{"'előző év december'!$A$2:$CP$214"}</definedName>
    <definedName name="____cp5" localSheetId="21" hidden="1">{"'előző év december'!$A$2:$CP$214"}</definedName>
    <definedName name="____cp5" localSheetId="22" hidden="1">{"'előző év december'!$A$2:$CP$214"}</definedName>
    <definedName name="____cp5" localSheetId="23" hidden="1">{"'előző év december'!$A$2:$CP$214"}</definedName>
    <definedName name="____cp5" localSheetId="28" hidden="1">{"'előző év december'!$A$2:$CP$214"}</definedName>
    <definedName name="____cp5" localSheetId="29" hidden="1">{"'előző év december'!$A$2:$CP$214"}</definedName>
    <definedName name="____cp5" localSheetId="2" hidden="1">{"'előző év december'!$A$2:$CP$214"}</definedName>
    <definedName name="____cp5" localSheetId="30" hidden="1">{"'előző év december'!$A$2:$CP$214"}</definedName>
    <definedName name="____cp5" localSheetId="34" hidden="1">{"'előző év december'!$A$2:$CP$214"}</definedName>
    <definedName name="____cp5" localSheetId="37" hidden="1">{"'előző év december'!$A$2:$CP$214"}</definedName>
    <definedName name="____cp5" localSheetId="38" hidden="1">{"'előző év december'!$A$2:$CP$214"}</definedName>
    <definedName name="____cp5" localSheetId="3" hidden="1">{"'előző év december'!$A$2:$CP$214"}</definedName>
    <definedName name="____cp5" localSheetId="42" hidden="1">{"'előző év december'!$A$2:$CP$214"}</definedName>
    <definedName name="____cp5" localSheetId="44" hidden="1">{"'előző év december'!$A$2:$CP$214"}</definedName>
    <definedName name="____cp5" localSheetId="45" hidden="1">{"'előző év december'!$A$2:$CP$214"}</definedName>
    <definedName name="____cp5" localSheetId="46" hidden="1">{"'előző év december'!$A$2:$CP$214"}</definedName>
    <definedName name="____cp5" localSheetId="47" hidden="1">{"'előző év december'!$A$2:$CP$214"}</definedName>
    <definedName name="____cp5" localSheetId="5" hidden="1">{"'előző év december'!$A$2:$CP$214"}</definedName>
    <definedName name="____cp5" localSheetId="6" hidden="1">{"'előző év december'!$A$2:$CP$214"}</definedName>
    <definedName name="____cp5" localSheetId="7" hidden="1">{"'előző év december'!$A$2:$CP$214"}</definedName>
    <definedName name="____cp5" localSheetId="8" hidden="1">{"'előző év december'!$A$2:$CP$214"}</definedName>
    <definedName name="____cp5" localSheetId="24" hidden="1">{"'előző év december'!$A$2:$CP$214"}</definedName>
    <definedName name="____cp5" hidden="1">{"'előző év december'!$A$2:$CP$214"}</definedName>
    <definedName name="____cp6" localSheetId="0" hidden="1">{"'előző év december'!$A$2:$CP$214"}</definedName>
    <definedName name="____cp6" localSheetId="9" hidden="1">{"'előző év december'!$A$2:$CP$214"}</definedName>
    <definedName name="____cp6" localSheetId="10" hidden="1">{"'előző év december'!$A$2:$CP$214"}</definedName>
    <definedName name="____cp6" localSheetId="11" hidden="1">{"'előző év december'!$A$2:$CP$214"}</definedName>
    <definedName name="____cp6" localSheetId="12" hidden="1">{"'előző év december'!$A$2:$CP$214"}</definedName>
    <definedName name="____cp6" localSheetId="13" hidden="1">{"'előző év december'!$A$2:$CP$214"}</definedName>
    <definedName name="____cp6" localSheetId="14" hidden="1">{"'előző év december'!$A$2:$CP$214"}</definedName>
    <definedName name="____cp6" localSheetId="17" hidden="1">{"'előző év december'!$A$2:$CP$214"}</definedName>
    <definedName name="____cp6" localSheetId="18" hidden="1">{"'előző év december'!$A$2:$CP$214"}</definedName>
    <definedName name="____cp6" localSheetId="1" hidden="1">{"'előző év december'!$A$2:$CP$214"}</definedName>
    <definedName name="____cp6" localSheetId="19" hidden="1">{"'előző év december'!$A$2:$CP$214"}</definedName>
    <definedName name="____cp6" localSheetId="20" hidden="1">{"'előző év december'!$A$2:$CP$214"}</definedName>
    <definedName name="____cp6" localSheetId="21" hidden="1">{"'előző év december'!$A$2:$CP$214"}</definedName>
    <definedName name="____cp6" localSheetId="22" hidden="1">{"'előző év december'!$A$2:$CP$214"}</definedName>
    <definedName name="____cp6" localSheetId="23" hidden="1">{"'előző év december'!$A$2:$CP$214"}</definedName>
    <definedName name="____cp6" localSheetId="28" hidden="1">{"'előző év december'!$A$2:$CP$214"}</definedName>
    <definedName name="____cp6" localSheetId="29" hidden="1">{"'előző év december'!$A$2:$CP$214"}</definedName>
    <definedName name="____cp6" localSheetId="2" hidden="1">{"'előző év december'!$A$2:$CP$214"}</definedName>
    <definedName name="____cp6" localSheetId="30" hidden="1">{"'előző év december'!$A$2:$CP$214"}</definedName>
    <definedName name="____cp6" localSheetId="34" hidden="1">{"'előző év december'!$A$2:$CP$214"}</definedName>
    <definedName name="____cp6" localSheetId="37" hidden="1">{"'előző év december'!$A$2:$CP$214"}</definedName>
    <definedName name="____cp6" localSheetId="38" hidden="1">{"'előző év december'!$A$2:$CP$214"}</definedName>
    <definedName name="____cp6" localSheetId="3" hidden="1">{"'előző év december'!$A$2:$CP$214"}</definedName>
    <definedName name="____cp6" localSheetId="42" hidden="1">{"'előző év december'!$A$2:$CP$214"}</definedName>
    <definedName name="____cp6" localSheetId="44" hidden="1">{"'előző év december'!$A$2:$CP$214"}</definedName>
    <definedName name="____cp6" localSheetId="45" hidden="1">{"'előző év december'!$A$2:$CP$214"}</definedName>
    <definedName name="____cp6" localSheetId="46" hidden="1">{"'előző év december'!$A$2:$CP$214"}</definedName>
    <definedName name="____cp6" localSheetId="47" hidden="1">{"'előző év december'!$A$2:$CP$214"}</definedName>
    <definedName name="____cp6" localSheetId="5" hidden="1">{"'előző év december'!$A$2:$CP$214"}</definedName>
    <definedName name="____cp6" localSheetId="6" hidden="1">{"'előző év december'!$A$2:$CP$214"}</definedName>
    <definedName name="____cp6" localSheetId="7" hidden="1">{"'előző év december'!$A$2:$CP$214"}</definedName>
    <definedName name="____cp6" localSheetId="8" hidden="1">{"'előző év december'!$A$2:$CP$214"}</definedName>
    <definedName name="____cp6" localSheetId="24" hidden="1">{"'előző év december'!$A$2:$CP$214"}</definedName>
    <definedName name="____cp6" hidden="1">{"'előző év december'!$A$2:$CP$214"}</definedName>
    <definedName name="____cp7" localSheetId="0" hidden="1">{"'előző év december'!$A$2:$CP$214"}</definedName>
    <definedName name="____cp7" localSheetId="9" hidden="1">{"'előző év december'!$A$2:$CP$214"}</definedName>
    <definedName name="____cp7" localSheetId="10" hidden="1">{"'előző év december'!$A$2:$CP$214"}</definedName>
    <definedName name="____cp7" localSheetId="11" hidden="1">{"'előző év december'!$A$2:$CP$214"}</definedName>
    <definedName name="____cp7" localSheetId="12" hidden="1">{"'előző év december'!$A$2:$CP$214"}</definedName>
    <definedName name="____cp7" localSheetId="13" hidden="1">{"'előző év december'!$A$2:$CP$214"}</definedName>
    <definedName name="____cp7" localSheetId="14" hidden="1">{"'előző év december'!$A$2:$CP$214"}</definedName>
    <definedName name="____cp7" localSheetId="17" hidden="1">{"'előző év december'!$A$2:$CP$214"}</definedName>
    <definedName name="____cp7" localSheetId="18" hidden="1">{"'előző év december'!$A$2:$CP$214"}</definedName>
    <definedName name="____cp7" localSheetId="1" hidden="1">{"'előző év december'!$A$2:$CP$214"}</definedName>
    <definedName name="____cp7" localSheetId="19" hidden="1">{"'előző év december'!$A$2:$CP$214"}</definedName>
    <definedName name="____cp7" localSheetId="20" hidden="1">{"'előző év december'!$A$2:$CP$214"}</definedName>
    <definedName name="____cp7" localSheetId="21" hidden="1">{"'előző év december'!$A$2:$CP$214"}</definedName>
    <definedName name="____cp7" localSheetId="22" hidden="1">{"'előző év december'!$A$2:$CP$214"}</definedName>
    <definedName name="____cp7" localSheetId="23" hidden="1">{"'előző év december'!$A$2:$CP$214"}</definedName>
    <definedName name="____cp7" localSheetId="28" hidden="1">{"'előző év december'!$A$2:$CP$214"}</definedName>
    <definedName name="____cp7" localSheetId="29" hidden="1">{"'előző év december'!$A$2:$CP$214"}</definedName>
    <definedName name="____cp7" localSheetId="2" hidden="1">{"'előző év december'!$A$2:$CP$214"}</definedName>
    <definedName name="____cp7" localSheetId="30" hidden="1">{"'előző év december'!$A$2:$CP$214"}</definedName>
    <definedName name="____cp7" localSheetId="34" hidden="1">{"'előző év december'!$A$2:$CP$214"}</definedName>
    <definedName name="____cp7" localSheetId="37" hidden="1">{"'előző év december'!$A$2:$CP$214"}</definedName>
    <definedName name="____cp7" localSheetId="38" hidden="1">{"'előző év december'!$A$2:$CP$214"}</definedName>
    <definedName name="____cp7" localSheetId="3" hidden="1">{"'előző év december'!$A$2:$CP$214"}</definedName>
    <definedName name="____cp7" localSheetId="42" hidden="1">{"'előző év december'!$A$2:$CP$214"}</definedName>
    <definedName name="____cp7" localSheetId="44" hidden="1">{"'előző év december'!$A$2:$CP$214"}</definedName>
    <definedName name="____cp7" localSheetId="45" hidden="1">{"'előző év december'!$A$2:$CP$214"}</definedName>
    <definedName name="____cp7" localSheetId="46" hidden="1">{"'előző év december'!$A$2:$CP$214"}</definedName>
    <definedName name="____cp7" localSheetId="47" hidden="1">{"'előző év december'!$A$2:$CP$214"}</definedName>
    <definedName name="____cp7" localSheetId="5" hidden="1">{"'előző év december'!$A$2:$CP$214"}</definedName>
    <definedName name="____cp7" localSheetId="6" hidden="1">{"'előző év december'!$A$2:$CP$214"}</definedName>
    <definedName name="____cp7" localSheetId="7" hidden="1">{"'előző év december'!$A$2:$CP$214"}</definedName>
    <definedName name="____cp7" localSheetId="8" hidden="1">{"'előző év december'!$A$2:$CP$214"}</definedName>
    <definedName name="____cp7" localSheetId="24" hidden="1">{"'előző év december'!$A$2:$CP$214"}</definedName>
    <definedName name="____cp7" hidden="1">{"'előző év december'!$A$2:$CP$214"}</definedName>
    <definedName name="____cp8" localSheetId="0" hidden="1">{"'előző év december'!$A$2:$CP$214"}</definedName>
    <definedName name="____cp8" localSheetId="9" hidden="1">{"'előző év december'!$A$2:$CP$214"}</definedName>
    <definedName name="____cp8" localSheetId="10" hidden="1">{"'előző év december'!$A$2:$CP$214"}</definedName>
    <definedName name="____cp8" localSheetId="11" hidden="1">{"'előző év december'!$A$2:$CP$214"}</definedName>
    <definedName name="____cp8" localSheetId="12" hidden="1">{"'előző év december'!$A$2:$CP$214"}</definedName>
    <definedName name="____cp8" localSheetId="13" hidden="1">{"'előző év december'!$A$2:$CP$214"}</definedName>
    <definedName name="____cp8" localSheetId="14" hidden="1">{"'előző év december'!$A$2:$CP$214"}</definedName>
    <definedName name="____cp8" localSheetId="17" hidden="1">{"'előző év december'!$A$2:$CP$214"}</definedName>
    <definedName name="____cp8" localSheetId="18" hidden="1">{"'előző év december'!$A$2:$CP$214"}</definedName>
    <definedName name="____cp8" localSheetId="1" hidden="1">{"'előző év december'!$A$2:$CP$214"}</definedName>
    <definedName name="____cp8" localSheetId="19" hidden="1">{"'előző év december'!$A$2:$CP$214"}</definedName>
    <definedName name="____cp8" localSheetId="20" hidden="1">{"'előző év december'!$A$2:$CP$214"}</definedName>
    <definedName name="____cp8" localSheetId="21" hidden="1">{"'előző év december'!$A$2:$CP$214"}</definedName>
    <definedName name="____cp8" localSheetId="22" hidden="1">{"'előző év december'!$A$2:$CP$214"}</definedName>
    <definedName name="____cp8" localSheetId="23" hidden="1">{"'előző év december'!$A$2:$CP$214"}</definedName>
    <definedName name="____cp8" localSheetId="28" hidden="1">{"'előző év december'!$A$2:$CP$214"}</definedName>
    <definedName name="____cp8" localSheetId="29" hidden="1">{"'előző év december'!$A$2:$CP$214"}</definedName>
    <definedName name="____cp8" localSheetId="2" hidden="1">{"'előző év december'!$A$2:$CP$214"}</definedName>
    <definedName name="____cp8" localSheetId="30" hidden="1">{"'előző év december'!$A$2:$CP$214"}</definedName>
    <definedName name="____cp8" localSheetId="34" hidden="1">{"'előző év december'!$A$2:$CP$214"}</definedName>
    <definedName name="____cp8" localSheetId="37" hidden="1">{"'előző év december'!$A$2:$CP$214"}</definedName>
    <definedName name="____cp8" localSheetId="38" hidden="1">{"'előző év december'!$A$2:$CP$214"}</definedName>
    <definedName name="____cp8" localSheetId="3" hidden="1">{"'előző év december'!$A$2:$CP$214"}</definedName>
    <definedName name="____cp8" localSheetId="42" hidden="1">{"'előző év december'!$A$2:$CP$214"}</definedName>
    <definedName name="____cp8" localSheetId="44" hidden="1">{"'előző év december'!$A$2:$CP$214"}</definedName>
    <definedName name="____cp8" localSheetId="45" hidden="1">{"'előző év december'!$A$2:$CP$214"}</definedName>
    <definedName name="____cp8" localSheetId="46" hidden="1">{"'előző év december'!$A$2:$CP$214"}</definedName>
    <definedName name="____cp8" localSheetId="47" hidden="1">{"'előző év december'!$A$2:$CP$214"}</definedName>
    <definedName name="____cp8" localSheetId="5" hidden="1">{"'előző év december'!$A$2:$CP$214"}</definedName>
    <definedName name="____cp8" localSheetId="6" hidden="1">{"'előző év december'!$A$2:$CP$214"}</definedName>
    <definedName name="____cp8" localSheetId="7" hidden="1">{"'előző év december'!$A$2:$CP$214"}</definedName>
    <definedName name="____cp8" localSheetId="8" hidden="1">{"'előző év december'!$A$2:$CP$214"}</definedName>
    <definedName name="____cp8" localSheetId="24" hidden="1">{"'előző év december'!$A$2:$CP$214"}</definedName>
    <definedName name="____cp8" hidden="1">{"'előző év december'!$A$2:$CP$214"}</definedName>
    <definedName name="____cp9" localSheetId="0" hidden="1">{"'előző év december'!$A$2:$CP$214"}</definedName>
    <definedName name="____cp9" localSheetId="9" hidden="1">{"'előző év december'!$A$2:$CP$214"}</definedName>
    <definedName name="____cp9" localSheetId="10" hidden="1">{"'előző év december'!$A$2:$CP$214"}</definedName>
    <definedName name="____cp9" localSheetId="11" hidden="1">{"'előző év december'!$A$2:$CP$214"}</definedName>
    <definedName name="____cp9" localSheetId="12" hidden="1">{"'előző év december'!$A$2:$CP$214"}</definedName>
    <definedName name="____cp9" localSheetId="13" hidden="1">{"'előző év december'!$A$2:$CP$214"}</definedName>
    <definedName name="____cp9" localSheetId="14" hidden="1">{"'előző év december'!$A$2:$CP$214"}</definedName>
    <definedName name="____cp9" localSheetId="17" hidden="1">{"'előző év december'!$A$2:$CP$214"}</definedName>
    <definedName name="____cp9" localSheetId="18" hidden="1">{"'előző év december'!$A$2:$CP$214"}</definedName>
    <definedName name="____cp9" localSheetId="1" hidden="1">{"'előző év december'!$A$2:$CP$214"}</definedName>
    <definedName name="____cp9" localSheetId="19" hidden="1">{"'előző év december'!$A$2:$CP$214"}</definedName>
    <definedName name="____cp9" localSheetId="20" hidden="1">{"'előző év december'!$A$2:$CP$214"}</definedName>
    <definedName name="____cp9" localSheetId="21" hidden="1">{"'előző év december'!$A$2:$CP$214"}</definedName>
    <definedName name="____cp9" localSheetId="22" hidden="1">{"'előző év december'!$A$2:$CP$214"}</definedName>
    <definedName name="____cp9" localSheetId="23" hidden="1">{"'előző év december'!$A$2:$CP$214"}</definedName>
    <definedName name="____cp9" localSheetId="28" hidden="1">{"'előző év december'!$A$2:$CP$214"}</definedName>
    <definedName name="____cp9" localSheetId="29" hidden="1">{"'előző év december'!$A$2:$CP$214"}</definedName>
    <definedName name="____cp9" localSheetId="2" hidden="1">{"'előző év december'!$A$2:$CP$214"}</definedName>
    <definedName name="____cp9" localSheetId="30" hidden="1">{"'előző év december'!$A$2:$CP$214"}</definedName>
    <definedName name="____cp9" localSheetId="34" hidden="1">{"'előző év december'!$A$2:$CP$214"}</definedName>
    <definedName name="____cp9" localSheetId="37" hidden="1">{"'előző év december'!$A$2:$CP$214"}</definedName>
    <definedName name="____cp9" localSheetId="38" hidden="1">{"'előző év december'!$A$2:$CP$214"}</definedName>
    <definedName name="____cp9" localSheetId="3" hidden="1">{"'előző év december'!$A$2:$CP$214"}</definedName>
    <definedName name="____cp9" localSheetId="42" hidden="1">{"'előző év december'!$A$2:$CP$214"}</definedName>
    <definedName name="____cp9" localSheetId="44" hidden="1">{"'előző év december'!$A$2:$CP$214"}</definedName>
    <definedName name="____cp9" localSheetId="45" hidden="1">{"'előző év december'!$A$2:$CP$214"}</definedName>
    <definedName name="____cp9" localSheetId="46" hidden="1">{"'előző év december'!$A$2:$CP$214"}</definedName>
    <definedName name="____cp9" localSheetId="47" hidden="1">{"'előző év december'!$A$2:$CP$214"}</definedName>
    <definedName name="____cp9" localSheetId="5" hidden="1">{"'előző év december'!$A$2:$CP$214"}</definedName>
    <definedName name="____cp9" localSheetId="6" hidden="1">{"'előző év december'!$A$2:$CP$214"}</definedName>
    <definedName name="____cp9" localSheetId="7" hidden="1">{"'előző év december'!$A$2:$CP$214"}</definedName>
    <definedName name="____cp9" localSheetId="8" hidden="1">{"'előző év december'!$A$2:$CP$214"}</definedName>
    <definedName name="____cp9" localSheetId="24" hidden="1">{"'előző év december'!$A$2:$CP$214"}</definedName>
    <definedName name="____cp9" hidden="1">{"'előző év december'!$A$2:$CP$214"}</definedName>
    <definedName name="____cpr2" localSheetId="0" hidden="1">{"'előző év december'!$A$2:$CP$214"}</definedName>
    <definedName name="____cpr2" localSheetId="9" hidden="1">{"'előző év december'!$A$2:$CP$214"}</definedName>
    <definedName name="____cpr2" localSheetId="10" hidden="1">{"'előző év december'!$A$2:$CP$214"}</definedName>
    <definedName name="____cpr2" localSheetId="11" hidden="1">{"'előző év december'!$A$2:$CP$214"}</definedName>
    <definedName name="____cpr2" localSheetId="12" hidden="1">{"'előző év december'!$A$2:$CP$214"}</definedName>
    <definedName name="____cpr2" localSheetId="13" hidden="1">{"'előző év december'!$A$2:$CP$214"}</definedName>
    <definedName name="____cpr2" localSheetId="14" hidden="1">{"'előző év december'!$A$2:$CP$214"}</definedName>
    <definedName name="____cpr2" localSheetId="17" hidden="1">{"'előző év december'!$A$2:$CP$214"}</definedName>
    <definedName name="____cpr2" localSheetId="18" hidden="1">{"'előző év december'!$A$2:$CP$214"}</definedName>
    <definedName name="____cpr2" localSheetId="1" hidden="1">{"'előző év december'!$A$2:$CP$214"}</definedName>
    <definedName name="____cpr2" localSheetId="19" hidden="1">{"'előző év december'!$A$2:$CP$214"}</definedName>
    <definedName name="____cpr2" localSheetId="20" hidden="1">{"'előző év december'!$A$2:$CP$214"}</definedName>
    <definedName name="____cpr2" localSheetId="21" hidden="1">{"'előző év december'!$A$2:$CP$214"}</definedName>
    <definedName name="____cpr2" localSheetId="22" hidden="1">{"'előző év december'!$A$2:$CP$214"}</definedName>
    <definedName name="____cpr2" localSheetId="23" hidden="1">{"'előző év december'!$A$2:$CP$214"}</definedName>
    <definedName name="____cpr2" localSheetId="28" hidden="1">{"'előző év december'!$A$2:$CP$214"}</definedName>
    <definedName name="____cpr2" localSheetId="29" hidden="1">{"'előző év december'!$A$2:$CP$214"}</definedName>
    <definedName name="____cpr2" localSheetId="2" hidden="1">{"'előző év december'!$A$2:$CP$214"}</definedName>
    <definedName name="____cpr2" localSheetId="30" hidden="1">{"'előző év december'!$A$2:$CP$214"}</definedName>
    <definedName name="____cpr2" localSheetId="34" hidden="1">{"'előző év december'!$A$2:$CP$214"}</definedName>
    <definedName name="____cpr2" localSheetId="37" hidden="1">{"'előző év december'!$A$2:$CP$214"}</definedName>
    <definedName name="____cpr2" localSheetId="38" hidden="1">{"'előző év december'!$A$2:$CP$214"}</definedName>
    <definedName name="____cpr2" localSheetId="3" hidden="1">{"'előző év december'!$A$2:$CP$214"}</definedName>
    <definedName name="____cpr2" localSheetId="42" hidden="1">{"'előző év december'!$A$2:$CP$214"}</definedName>
    <definedName name="____cpr2" localSheetId="44" hidden="1">{"'előző év december'!$A$2:$CP$214"}</definedName>
    <definedName name="____cpr2" localSheetId="45" hidden="1">{"'előző év december'!$A$2:$CP$214"}</definedName>
    <definedName name="____cpr2" localSheetId="46" hidden="1">{"'előző év december'!$A$2:$CP$214"}</definedName>
    <definedName name="____cpr2" localSheetId="47" hidden="1">{"'előző év december'!$A$2:$CP$214"}</definedName>
    <definedName name="____cpr2" localSheetId="5" hidden="1">{"'előző év december'!$A$2:$CP$214"}</definedName>
    <definedName name="____cpr2" localSheetId="6" hidden="1">{"'előző év december'!$A$2:$CP$214"}</definedName>
    <definedName name="____cpr2" localSheetId="7" hidden="1">{"'előző év december'!$A$2:$CP$214"}</definedName>
    <definedName name="____cpr2" localSheetId="8" hidden="1">{"'előző év december'!$A$2:$CP$214"}</definedName>
    <definedName name="____cpr2" localSheetId="24" hidden="1">{"'előző év december'!$A$2:$CP$214"}</definedName>
    <definedName name="____cpr2" hidden="1">{"'előző év december'!$A$2:$CP$214"}</definedName>
    <definedName name="____cpr3" localSheetId="0" hidden="1">{"'előző év december'!$A$2:$CP$214"}</definedName>
    <definedName name="____cpr3" localSheetId="9" hidden="1">{"'előző év december'!$A$2:$CP$214"}</definedName>
    <definedName name="____cpr3" localSheetId="10" hidden="1">{"'előző év december'!$A$2:$CP$214"}</definedName>
    <definedName name="____cpr3" localSheetId="11" hidden="1">{"'előző év december'!$A$2:$CP$214"}</definedName>
    <definedName name="____cpr3" localSheetId="12" hidden="1">{"'előző év december'!$A$2:$CP$214"}</definedName>
    <definedName name="____cpr3" localSheetId="13" hidden="1">{"'előző év december'!$A$2:$CP$214"}</definedName>
    <definedName name="____cpr3" localSheetId="14" hidden="1">{"'előző év december'!$A$2:$CP$214"}</definedName>
    <definedName name="____cpr3" localSheetId="17" hidden="1">{"'előző év december'!$A$2:$CP$214"}</definedName>
    <definedName name="____cpr3" localSheetId="18" hidden="1">{"'előző év december'!$A$2:$CP$214"}</definedName>
    <definedName name="____cpr3" localSheetId="1" hidden="1">{"'előző év december'!$A$2:$CP$214"}</definedName>
    <definedName name="____cpr3" localSheetId="19" hidden="1">{"'előző év december'!$A$2:$CP$214"}</definedName>
    <definedName name="____cpr3" localSheetId="20" hidden="1">{"'előző év december'!$A$2:$CP$214"}</definedName>
    <definedName name="____cpr3" localSheetId="21" hidden="1">{"'előző év december'!$A$2:$CP$214"}</definedName>
    <definedName name="____cpr3" localSheetId="22" hidden="1">{"'előző év december'!$A$2:$CP$214"}</definedName>
    <definedName name="____cpr3" localSheetId="23" hidden="1">{"'előző év december'!$A$2:$CP$214"}</definedName>
    <definedName name="____cpr3" localSheetId="28" hidden="1">{"'előző év december'!$A$2:$CP$214"}</definedName>
    <definedName name="____cpr3" localSheetId="29" hidden="1">{"'előző év december'!$A$2:$CP$214"}</definedName>
    <definedName name="____cpr3" localSheetId="2" hidden="1">{"'előző év december'!$A$2:$CP$214"}</definedName>
    <definedName name="____cpr3" localSheetId="30" hidden="1">{"'előző év december'!$A$2:$CP$214"}</definedName>
    <definedName name="____cpr3" localSheetId="34" hidden="1">{"'előző év december'!$A$2:$CP$214"}</definedName>
    <definedName name="____cpr3" localSheetId="37" hidden="1">{"'előző év december'!$A$2:$CP$214"}</definedName>
    <definedName name="____cpr3" localSheetId="38" hidden="1">{"'előző év december'!$A$2:$CP$214"}</definedName>
    <definedName name="____cpr3" localSheetId="3" hidden="1">{"'előző év december'!$A$2:$CP$214"}</definedName>
    <definedName name="____cpr3" localSheetId="42" hidden="1">{"'előző év december'!$A$2:$CP$214"}</definedName>
    <definedName name="____cpr3" localSheetId="44" hidden="1">{"'előző év december'!$A$2:$CP$214"}</definedName>
    <definedName name="____cpr3" localSheetId="45" hidden="1">{"'előző év december'!$A$2:$CP$214"}</definedName>
    <definedName name="____cpr3" localSheetId="46" hidden="1">{"'előző év december'!$A$2:$CP$214"}</definedName>
    <definedName name="____cpr3" localSheetId="47" hidden="1">{"'előző év december'!$A$2:$CP$214"}</definedName>
    <definedName name="____cpr3" localSheetId="5" hidden="1">{"'előző év december'!$A$2:$CP$214"}</definedName>
    <definedName name="____cpr3" localSheetId="6" hidden="1">{"'előző év december'!$A$2:$CP$214"}</definedName>
    <definedName name="____cpr3" localSheetId="7" hidden="1">{"'előző év december'!$A$2:$CP$214"}</definedName>
    <definedName name="____cpr3" localSheetId="8" hidden="1">{"'előző év december'!$A$2:$CP$214"}</definedName>
    <definedName name="____cpr3" localSheetId="24" hidden="1">{"'előző év december'!$A$2:$CP$214"}</definedName>
    <definedName name="____cpr3" hidden="1">{"'előző év december'!$A$2:$CP$214"}</definedName>
    <definedName name="____cpr4" localSheetId="0" hidden="1">{"'előző év december'!$A$2:$CP$214"}</definedName>
    <definedName name="____cpr4" localSheetId="9" hidden="1">{"'előző év december'!$A$2:$CP$214"}</definedName>
    <definedName name="____cpr4" localSheetId="10" hidden="1">{"'előző év december'!$A$2:$CP$214"}</definedName>
    <definedName name="____cpr4" localSheetId="11" hidden="1">{"'előző év december'!$A$2:$CP$214"}</definedName>
    <definedName name="____cpr4" localSheetId="12" hidden="1">{"'előző év december'!$A$2:$CP$214"}</definedName>
    <definedName name="____cpr4" localSheetId="13" hidden="1">{"'előző év december'!$A$2:$CP$214"}</definedName>
    <definedName name="____cpr4" localSheetId="14" hidden="1">{"'előző év december'!$A$2:$CP$214"}</definedName>
    <definedName name="____cpr4" localSheetId="17" hidden="1">{"'előző év december'!$A$2:$CP$214"}</definedName>
    <definedName name="____cpr4" localSheetId="18" hidden="1">{"'előző év december'!$A$2:$CP$214"}</definedName>
    <definedName name="____cpr4" localSheetId="1" hidden="1">{"'előző év december'!$A$2:$CP$214"}</definedName>
    <definedName name="____cpr4" localSheetId="19" hidden="1">{"'előző év december'!$A$2:$CP$214"}</definedName>
    <definedName name="____cpr4" localSheetId="20" hidden="1">{"'előző év december'!$A$2:$CP$214"}</definedName>
    <definedName name="____cpr4" localSheetId="21" hidden="1">{"'előző év december'!$A$2:$CP$214"}</definedName>
    <definedName name="____cpr4" localSheetId="22" hidden="1">{"'előző év december'!$A$2:$CP$214"}</definedName>
    <definedName name="____cpr4" localSheetId="23" hidden="1">{"'előző év december'!$A$2:$CP$214"}</definedName>
    <definedName name="____cpr4" localSheetId="28" hidden="1">{"'előző év december'!$A$2:$CP$214"}</definedName>
    <definedName name="____cpr4" localSheetId="29" hidden="1">{"'előző év december'!$A$2:$CP$214"}</definedName>
    <definedName name="____cpr4" localSheetId="2" hidden="1">{"'előző év december'!$A$2:$CP$214"}</definedName>
    <definedName name="____cpr4" localSheetId="30" hidden="1">{"'előző év december'!$A$2:$CP$214"}</definedName>
    <definedName name="____cpr4" localSheetId="34" hidden="1">{"'előző év december'!$A$2:$CP$214"}</definedName>
    <definedName name="____cpr4" localSheetId="37" hidden="1">{"'előző év december'!$A$2:$CP$214"}</definedName>
    <definedName name="____cpr4" localSheetId="38" hidden="1">{"'előző év december'!$A$2:$CP$214"}</definedName>
    <definedName name="____cpr4" localSheetId="3" hidden="1">{"'előző év december'!$A$2:$CP$214"}</definedName>
    <definedName name="____cpr4" localSheetId="42" hidden="1">{"'előző év december'!$A$2:$CP$214"}</definedName>
    <definedName name="____cpr4" localSheetId="44" hidden="1">{"'előző év december'!$A$2:$CP$214"}</definedName>
    <definedName name="____cpr4" localSheetId="45" hidden="1">{"'előző év december'!$A$2:$CP$214"}</definedName>
    <definedName name="____cpr4" localSheetId="46" hidden="1">{"'előző év december'!$A$2:$CP$214"}</definedName>
    <definedName name="____cpr4" localSheetId="47" hidden="1">{"'előző év december'!$A$2:$CP$214"}</definedName>
    <definedName name="____cpr4" localSheetId="5" hidden="1">{"'előző év december'!$A$2:$CP$214"}</definedName>
    <definedName name="____cpr4" localSheetId="6" hidden="1">{"'előző év december'!$A$2:$CP$214"}</definedName>
    <definedName name="____cpr4" localSheetId="7" hidden="1">{"'előző év december'!$A$2:$CP$214"}</definedName>
    <definedName name="____cpr4" localSheetId="8" hidden="1">{"'előző év december'!$A$2:$CP$214"}</definedName>
    <definedName name="____cpr4" localSheetId="24" hidden="1">{"'előző év december'!$A$2:$CP$214"}</definedName>
    <definedName name="____cpr4" hidden="1">{"'előző év december'!$A$2:$CP$214"}</definedName>
    <definedName name="___cp10" localSheetId="0" hidden="1">{"'előző év december'!$A$2:$CP$214"}</definedName>
    <definedName name="___cp10" localSheetId="9" hidden="1">{"'előző év december'!$A$2:$CP$214"}</definedName>
    <definedName name="___cp10" localSheetId="10" hidden="1">{"'előző év december'!$A$2:$CP$214"}</definedName>
    <definedName name="___cp10" localSheetId="11" hidden="1">{"'előző év december'!$A$2:$CP$214"}</definedName>
    <definedName name="___cp10" localSheetId="12" hidden="1">{"'előző év december'!$A$2:$CP$214"}</definedName>
    <definedName name="___cp10" localSheetId="13" hidden="1">{"'előző év december'!$A$2:$CP$214"}</definedName>
    <definedName name="___cp10" localSheetId="14" hidden="1">{"'előző év december'!$A$2:$CP$214"}</definedName>
    <definedName name="___cp10" localSheetId="17" hidden="1">{"'előző év december'!$A$2:$CP$214"}</definedName>
    <definedName name="___cp10" localSheetId="18" hidden="1">{"'előző év december'!$A$2:$CP$214"}</definedName>
    <definedName name="___cp10" localSheetId="1" hidden="1">{"'előző év december'!$A$2:$CP$214"}</definedName>
    <definedName name="___cp10" localSheetId="19" hidden="1">{"'előző év december'!$A$2:$CP$214"}</definedName>
    <definedName name="___cp10" localSheetId="20" hidden="1">{"'előző év december'!$A$2:$CP$214"}</definedName>
    <definedName name="___cp10" localSheetId="21" hidden="1">{"'előző év december'!$A$2:$CP$214"}</definedName>
    <definedName name="___cp10" localSheetId="22" hidden="1">{"'előző év december'!$A$2:$CP$214"}</definedName>
    <definedName name="___cp10" localSheetId="23" hidden="1">{"'előző év december'!$A$2:$CP$214"}</definedName>
    <definedName name="___cp10" localSheetId="28" hidden="1">{"'előző év december'!$A$2:$CP$214"}</definedName>
    <definedName name="___cp10" localSheetId="29" hidden="1">{"'előző év december'!$A$2:$CP$214"}</definedName>
    <definedName name="___cp10" localSheetId="2" hidden="1">{"'előző év december'!$A$2:$CP$214"}</definedName>
    <definedName name="___cp10" localSheetId="30" hidden="1">{"'előző év december'!$A$2:$CP$214"}</definedName>
    <definedName name="___cp10" localSheetId="34" hidden="1">{"'előző év december'!$A$2:$CP$214"}</definedName>
    <definedName name="___cp10" localSheetId="37" hidden="1">{"'előző év december'!$A$2:$CP$214"}</definedName>
    <definedName name="___cp10" localSheetId="38" hidden="1">{"'előző év december'!$A$2:$CP$214"}</definedName>
    <definedName name="___cp10" localSheetId="3" hidden="1">{"'előző év december'!$A$2:$CP$214"}</definedName>
    <definedName name="___cp10" localSheetId="42" hidden="1">{"'előző év december'!$A$2:$CP$214"}</definedName>
    <definedName name="___cp10" localSheetId="44" hidden="1">{"'előző év december'!$A$2:$CP$214"}</definedName>
    <definedName name="___cp10" localSheetId="45" hidden="1">{"'előző év december'!$A$2:$CP$214"}</definedName>
    <definedName name="___cp10" localSheetId="46" hidden="1">{"'előző év december'!$A$2:$CP$214"}</definedName>
    <definedName name="___cp10" localSheetId="47" hidden="1">{"'előző év december'!$A$2:$CP$214"}</definedName>
    <definedName name="___cp10" localSheetId="5" hidden="1">{"'előző év december'!$A$2:$CP$214"}</definedName>
    <definedName name="___cp10" localSheetId="6" hidden="1">{"'előző év december'!$A$2:$CP$214"}</definedName>
    <definedName name="___cp10" localSheetId="7" hidden="1">{"'előző év december'!$A$2:$CP$214"}</definedName>
    <definedName name="___cp10" localSheetId="8" hidden="1">{"'előző év december'!$A$2:$CP$214"}</definedName>
    <definedName name="___cp10" localSheetId="24" hidden="1">{"'előző év december'!$A$2:$CP$214"}</definedName>
    <definedName name="___cp10" hidden="1">{"'előző év december'!$A$2:$CP$214"}</definedName>
    <definedName name="___cp11" localSheetId="0" hidden="1">{"'előző év december'!$A$2:$CP$214"}</definedName>
    <definedName name="___cp11" localSheetId="9" hidden="1">{"'előző év december'!$A$2:$CP$214"}</definedName>
    <definedName name="___cp11" localSheetId="10" hidden="1">{"'előző év december'!$A$2:$CP$214"}</definedName>
    <definedName name="___cp11" localSheetId="11" hidden="1">{"'előző év december'!$A$2:$CP$214"}</definedName>
    <definedName name="___cp11" localSheetId="12" hidden="1">{"'előző év december'!$A$2:$CP$214"}</definedName>
    <definedName name="___cp11" localSheetId="13" hidden="1">{"'előző év december'!$A$2:$CP$214"}</definedName>
    <definedName name="___cp11" localSheetId="14" hidden="1">{"'előző év december'!$A$2:$CP$214"}</definedName>
    <definedName name="___cp11" localSheetId="17" hidden="1">{"'előző év december'!$A$2:$CP$214"}</definedName>
    <definedName name="___cp11" localSheetId="18" hidden="1">{"'előző év december'!$A$2:$CP$214"}</definedName>
    <definedName name="___cp11" localSheetId="1" hidden="1">{"'előző év december'!$A$2:$CP$214"}</definedName>
    <definedName name="___cp11" localSheetId="19" hidden="1">{"'előző év december'!$A$2:$CP$214"}</definedName>
    <definedName name="___cp11" localSheetId="20" hidden="1">{"'előző év december'!$A$2:$CP$214"}</definedName>
    <definedName name="___cp11" localSheetId="21" hidden="1">{"'előző év december'!$A$2:$CP$214"}</definedName>
    <definedName name="___cp11" localSheetId="22" hidden="1">{"'előző év december'!$A$2:$CP$214"}</definedName>
    <definedName name="___cp11" localSheetId="23" hidden="1">{"'előző év december'!$A$2:$CP$214"}</definedName>
    <definedName name="___cp11" localSheetId="28" hidden="1">{"'előző év december'!$A$2:$CP$214"}</definedName>
    <definedName name="___cp11" localSheetId="29" hidden="1">{"'előző év december'!$A$2:$CP$214"}</definedName>
    <definedName name="___cp11" localSheetId="2" hidden="1">{"'előző év december'!$A$2:$CP$214"}</definedName>
    <definedName name="___cp11" localSheetId="30" hidden="1">{"'előző év december'!$A$2:$CP$214"}</definedName>
    <definedName name="___cp11" localSheetId="34" hidden="1">{"'előző év december'!$A$2:$CP$214"}</definedName>
    <definedName name="___cp11" localSheetId="37" hidden="1">{"'előző év december'!$A$2:$CP$214"}</definedName>
    <definedName name="___cp11" localSheetId="38" hidden="1">{"'előző év december'!$A$2:$CP$214"}</definedName>
    <definedName name="___cp11" localSheetId="3" hidden="1">{"'előző év december'!$A$2:$CP$214"}</definedName>
    <definedName name="___cp11" localSheetId="42" hidden="1">{"'előző év december'!$A$2:$CP$214"}</definedName>
    <definedName name="___cp11" localSheetId="44" hidden="1">{"'előző év december'!$A$2:$CP$214"}</definedName>
    <definedName name="___cp11" localSheetId="45" hidden="1">{"'előző év december'!$A$2:$CP$214"}</definedName>
    <definedName name="___cp11" localSheetId="46" hidden="1">{"'előző év december'!$A$2:$CP$214"}</definedName>
    <definedName name="___cp11" localSheetId="47" hidden="1">{"'előző év december'!$A$2:$CP$214"}</definedName>
    <definedName name="___cp11" localSheetId="5" hidden="1">{"'előző év december'!$A$2:$CP$214"}</definedName>
    <definedName name="___cp11" localSheetId="6" hidden="1">{"'előző év december'!$A$2:$CP$214"}</definedName>
    <definedName name="___cp11" localSheetId="7" hidden="1">{"'előző év december'!$A$2:$CP$214"}</definedName>
    <definedName name="___cp11" localSheetId="8" hidden="1">{"'előző év december'!$A$2:$CP$214"}</definedName>
    <definedName name="___cp11" localSheetId="24" hidden="1">{"'előző év december'!$A$2:$CP$214"}</definedName>
    <definedName name="___cp11" hidden="1">{"'előző év december'!$A$2:$CP$214"}</definedName>
    <definedName name="___cp2" localSheetId="0" hidden="1">{"'előző év december'!$A$2:$CP$214"}</definedName>
    <definedName name="___cp2" localSheetId="9" hidden="1">{"'előző év december'!$A$2:$CP$214"}</definedName>
    <definedName name="___cp2" localSheetId="10" hidden="1">{"'előző év december'!$A$2:$CP$214"}</definedName>
    <definedName name="___cp2" localSheetId="11" hidden="1">{"'előző év december'!$A$2:$CP$214"}</definedName>
    <definedName name="___cp2" localSheetId="12" hidden="1">{"'előző év december'!$A$2:$CP$214"}</definedName>
    <definedName name="___cp2" localSheetId="13" hidden="1">{"'előző év december'!$A$2:$CP$214"}</definedName>
    <definedName name="___cp2" localSheetId="14" hidden="1">{"'előző év december'!$A$2:$CP$214"}</definedName>
    <definedName name="___cp2" localSheetId="17" hidden="1">{"'előző év december'!$A$2:$CP$214"}</definedName>
    <definedName name="___cp2" localSheetId="18" hidden="1">{"'előző év december'!$A$2:$CP$214"}</definedName>
    <definedName name="___cp2" localSheetId="1" hidden="1">{"'előző év december'!$A$2:$CP$214"}</definedName>
    <definedName name="___cp2" localSheetId="19" hidden="1">{"'előző év december'!$A$2:$CP$214"}</definedName>
    <definedName name="___cp2" localSheetId="20" hidden="1">{"'előző év december'!$A$2:$CP$214"}</definedName>
    <definedName name="___cp2" localSheetId="21" hidden="1">{"'előző év december'!$A$2:$CP$214"}</definedName>
    <definedName name="___cp2" localSheetId="22" hidden="1">{"'előző év december'!$A$2:$CP$214"}</definedName>
    <definedName name="___cp2" localSheetId="23" hidden="1">{"'előző év december'!$A$2:$CP$214"}</definedName>
    <definedName name="___cp2" localSheetId="28" hidden="1">{"'előző év december'!$A$2:$CP$214"}</definedName>
    <definedName name="___cp2" localSheetId="29" hidden="1">{"'előző év december'!$A$2:$CP$214"}</definedName>
    <definedName name="___cp2" localSheetId="2" hidden="1">{"'előző év december'!$A$2:$CP$214"}</definedName>
    <definedName name="___cp2" localSheetId="30" hidden="1">{"'előző év december'!$A$2:$CP$214"}</definedName>
    <definedName name="___cp2" localSheetId="34" hidden="1">{"'előző év december'!$A$2:$CP$214"}</definedName>
    <definedName name="___cp2" localSheetId="37" hidden="1">{"'előző év december'!$A$2:$CP$214"}</definedName>
    <definedName name="___cp2" localSheetId="38" hidden="1">{"'előző év december'!$A$2:$CP$214"}</definedName>
    <definedName name="___cp2" localSheetId="3" hidden="1">{"'előző év december'!$A$2:$CP$214"}</definedName>
    <definedName name="___cp2" localSheetId="42" hidden="1">{"'előző év december'!$A$2:$CP$214"}</definedName>
    <definedName name="___cp2" localSheetId="44" hidden="1">{"'előző év december'!$A$2:$CP$214"}</definedName>
    <definedName name="___cp2" localSheetId="45" hidden="1">{"'előző év december'!$A$2:$CP$214"}</definedName>
    <definedName name="___cp2" localSheetId="46" hidden="1">{"'előző év december'!$A$2:$CP$214"}</definedName>
    <definedName name="___cp2" localSheetId="47" hidden="1">{"'előző év december'!$A$2:$CP$214"}</definedName>
    <definedName name="___cp2" localSheetId="5" hidden="1">{"'előző év december'!$A$2:$CP$214"}</definedName>
    <definedName name="___cp2" localSheetId="6" hidden="1">{"'előző év december'!$A$2:$CP$214"}</definedName>
    <definedName name="___cp2" localSheetId="7" hidden="1">{"'előző év december'!$A$2:$CP$214"}</definedName>
    <definedName name="___cp2" localSheetId="8" hidden="1">{"'előző év december'!$A$2:$CP$214"}</definedName>
    <definedName name="___cp2" localSheetId="24" hidden="1">{"'előző év december'!$A$2:$CP$214"}</definedName>
    <definedName name="___cp2" hidden="1">{"'előző év december'!$A$2:$CP$214"}</definedName>
    <definedName name="___cp3" localSheetId="0" hidden="1">{"'előző év december'!$A$2:$CP$214"}</definedName>
    <definedName name="___cp3" localSheetId="9" hidden="1">{"'előző év december'!$A$2:$CP$214"}</definedName>
    <definedName name="___cp3" localSheetId="10" hidden="1">{"'előző év december'!$A$2:$CP$214"}</definedName>
    <definedName name="___cp3" localSheetId="11" hidden="1">{"'előző év december'!$A$2:$CP$214"}</definedName>
    <definedName name="___cp3" localSheetId="12" hidden="1">{"'előző év december'!$A$2:$CP$214"}</definedName>
    <definedName name="___cp3" localSheetId="13" hidden="1">{"'előző év december'!$A$2:$CP$214"}</definedName>
    <definedName name="___cp3" localSheetId="14" hidden="1">{"'előző év december'!$A$2:$CP$214"}</definedName>
    <definedName name="___cp3" localSheetId="17" hidden="1">{"'előző év december'!$A$2:$CP$214"}</definedName>
    <definedName name="___cp3" localSheetId="18" hidden="1">{"'előző év december'!$A$2:$CP$214"}</definedName>
    <definedName name="___cp3" localSheetId="1" hidden="1">{"'előző év december'!$A$2:$CP$214"}</definedName>
    <definedName name="___cp3" localSheetId="19" hidden="1">{"'előző év december'!$A$2:$CP$214"}</definedName>
    <definedName name="___cp3" localSheetId="20" hidden="1">{"'előző év december'!$A$2:$CP$214"}</definedName>
    <definedName name="___cp3" localSheetId="21" hidden="1">{"'előző év december'!$A$2:$CP$214"}</definedName>
    <definedName name="___cp3" localSheetId="22" hidden="1">{"'előző év december'!$A$2:$CP$214"}</definedName>
    <definedName name="___cp3" localSheetId="23" hidden="1">{"'előző év december'!$A$2:$CP$214"}</definedName>
    <definedName name="___cp3" localSheetId="28" hidden="1">{"'előző év december'!$A$2:$CP$214"}</definedName>
    <definedName name="___cp3" localSheetId="29" hidden="1">{"'előző év december'!$A$2:$CP$214"}</definedName>
    <definedName name="___cp3" localSheetId="2" hidden="1">{"'előző év december'!$A$2:$CP$214"}</definedName>
    <definedName name="___cp3" localSheetId="30" hidden="1">{"'előző év december'!$A$2:$CP$214"}</definedName>
    <definedName name="___cp3" localSheetId="34" hidden="1">{"'előző év december'!$A$2:$CP$214"}</definedName>
    <definedName name="___cp3" localSheetId="37" hidden="1">{"'előző év december'!$A$2:$CP$214"}</definedName>
    <definedName name="___cp3" localSheetId="38" hidden="1">{"'előző év december'!$A$2:$CP$214"}</definedName>
    <definedName name="___cp3" localSheetId="3" hidden="1">{"'előző év december'!$A$2:$CP$214"}</definedName>
    <definedName name="___cp3" localSheetId="42" hidden="1">{"'előző év december'!$A$2:$CP$214"}</definedName>
    <definedName name="___cp3" localSheetId="44" hidden="1">{"'előző év december'!$A$2:$CP$214"}</definedName>
    <definedName name="___cp3" localSheetId="45" hidden="1">{"'előző év december'!$A$2:$CP$214"}</definedName>
    <definedName name="___cp3" localSheetId="46" hidden="1">{"'előző év december'!$A$2:$CP$214"}</definedName>
    <definedName name="___cp3" localSheetId="47" hidden="1">{"'előző év december'!$A$2:$CP$214"}</definedName>
    <definedName name="___cp3" localSheetId="5" hidden="1">{"'előző év december'!$A$2:$CP$214"}</definedName>
    <definedName name="___cp3" localSheetId="6" hidden="1">{"'előző év december'!$A$2:$CP$214"}</definedName>
    <definedName name="___cp3" localSheetId="7" hidden="1">{"'előző év december'!$A$2:$CP$214"}</definedName>
    <definedName name="___cp3" localSheetId="8" hidden="1">{"'előző év december'!$A$2:$CP$214"}</definedName>
    <definedName name="___cp3" localSheetId="24" hidden="1">{"'előző év december'!$A$2:$CP$214"}</definedName>
    <definedName name="___cp3" hidden="1">{"'előző év december'!$A$2:$CP$214"}</definedName>
    <definedName name="___cp4" localSheetId="0" hidden="1">{"'előző év december'!$A$2:$CP$214"}</definedName>
    <definedName name="___cp4" localSheetId="9" hidden="1">{"'előző év december'!$A$2:$CP$214"}</definedName>
    <definedName name="___cp4" localSheetId="10" hidden="1">{"'előző év december'!$A$2:$CP$214"}</definedName>
    <definedName name="___cp4" localSheetId="11" hidden="1">{"'előző év december'!$A$2:$CP$214"}</definedName>
    <definedName name="___cp4" localSheetId="12" hidden="1">{"'előző év december'!$A$2:$CP$214"}</definedName>
    <definedName name="___cp4" localSheetId="13" hidden="1">{"'előző év december'!$A$2:$CP$214"}</definedName>
    <definedName name="___cp4" localSheetId="14" hidden="1">{"'előző év december'!$A$2:$CP$214"}</definedName>
    <definedName name="___cp4" localSheetId="17" hidden="1">{"'előző év december'!$A$2:$CP$214"}</definedName>
    <definedName name="___cp4" localSheetId="18" hidden="1">{"'előző év december'!$A$2:$CP$214"}</definedName>
    <definedName name="___cp4" localSheetId="1" hidden="1">{"'előző év december'!$A$2:$CP$214"}</definedName>
    <definedName name="___cp4" localSheetId="19" hidden="1">{"'előző év december'!$A$2:$CP$214"}</definedName>
    <definedName name="___cp4" localSheetId="20" hidden="1">{"'előző év december'!$A$2:$CP$214"}</definedName>
    <definedName name="___cp4" localSheetId="21" hidden="1">{"'előző év december'!$A$2:$CP$214"}</definedName>
    <definedName name="___cp4" localSheetId="22" hidden="1">{"'előző év december'!$A$2:$CP$214"}</definedName>
    <definedName name="___cp4" localSheetId="23" hidden="1">{"'előző év december'!$A$2:$CP$214"}</definedName>
    <definedName name="___cp4" localSheetId="28" hidden="1">{"'előző év december'!$A$2:$CP$214"}</definedName>
    <definedName name="___cp4" localSheetId="29" hidden="1">{"'előző év december'!$A$2:$CP$214"}</definedName>
    <definedName name="___cp4" localSheetId="2" hidden="1">{"'előző év december'!$A$2:$CP$214"}</definedName>
    <definedName name="___cp4" localSheetId="30" hidden="1">{"'előző év december'!$A$2:$CP$214"}</definedName>
    <definedName name="___cp4" localSheetId="34" hidden="1">{"'előző év december'!$A$2:$CP$214"}</definedName>
    <definedName name="___cp4" localSheetId="37" hidden="1">{"'előző év december'!$A$2:$CP$214"}</definedName>
    <definedName name="___cp4" localSheetId="38" hidden="1">{"'előző év december'!$A$2:$CP$214"}</definedName>
    <definedName name="___cp4" localSheetId="3" hidden="1">{"'előző év december'!$A$2:$CP$214"}</definedName>
    <definedName name="___cp4" localSheetId="42" hidden="1">{"'előző év december'!$A$2:$CP$214"}</definedName>
    <definedName name="___cp4" localSheetId="44" hidden="1">{"'előző év december'!$A$2:$CP$214"}</definedName>
    <definedName name="___cp4" localSheetId="45" hidden="1">{"'előző év december'!$A$2:$CP$214"}</definedName>
    <definedName name="___cp4" localSheetId="46" hidden="1">{"'előző év december'!$A$2:$CP$214"}</definedName>
    <definedName name="___cp4" localSheetId="47" hidden="1">{"'előző év december'!$A$2:$CP$214"}</definedName>
    <definedName name="___cp4" localSheetId="5" hidden="1">{"'előző év december'!$A$2:$CP$214"}</definedName>
    <definedName name="___cp4" localSheetId="6" hidden="1">{"'előző év december'!$A$2:$CP$214"}</definedName>
    <definedName name="___cp4" localSheetId="7" hidden="1">{"'előző év december'!$A$2:$CP$214"}</definedName>
    <definedName name="___cp4" localSheetId="8" hidden="1">{"'előző év december'!$A$2:$CP$214"}</definedName>
    <definedName name="___cp4" localSheetId="24" hidden="1">{"'előző év december'!$A$2:$CP$214"}</definedName>
    <definedName name="___cp4" hidden="1">{"'előző év december'!$A$2:$CP$214"}</definedName>
    <definedName name="___cp5" localSheetId="0" hidden="1">{"'előző év december'!$A$2:$CP$214"}</definedName>
    <definedName name="___cp5" localSheetId="9" hidden="1">{"'előző év december'!$A$2:$CP$214"}</definedName>
    <definedName name="___cp5" localSheetId="10" hidden="1">{"'előző év december'!$A$2:$CP$214"}</definedName>
    <definedName name="___cp5" localSheetId="11" hidden="1">{"'előző év december'!$A$2:$CP$214"}</definedName>
    <definedName name="___cp5" localSheetId="12" hidden="1">{"'előző év december'!$A$2:$CP$214"}</definedName>
    <definedName name="___cp5" localSheetId="13" hidden="1">{"'előző év december'!$A$2:$CP$214"}</definedName>
    <definedName name="___cp5" localSheetId="14" hidden="1">{"'előző év december'!$A$2:$CP$214"}</definedName>
    <definedName name="___cp5" localSheetId="17" hidden="1">{"'előző év december'!$A$2:$CP$214"}</definedName>
    <definedName name="___cp5" localSheetId="18" hidden="1">{"'előző év december'!$A$2:$CP$214"}</definedName>
    <definedName name="___cp5" localSheetId="1" hidden="1">{"'előző év december'!$A$2:$CP$214"}</definedName>
    <definedName name="___cp5" localSheetId="19" hidden="1">{"'előző év december'!$A$2:$CP$214"}</definedName>
    <definedName name="___cp5" localSheetId="20" hidden="1">{"'előző év december'!$A$2:$CP$214"}</definedName>
    <definedName name="___cp5" localSheetId="21" hidden="1">{"'előző év december'!$A$2:$CP$214"}</definedName>
    <definedName name="___cp5" localSheetId="22" hidden="1">{"'előző év december'!$A$2:$CP$214"}</definedName>
    <definedName name="___cp5" localSheetId="23" hidden="1">{"'előző év december'!$A$2:$CP$214"}</definedName>
    <definedName name="___cp5" localSheetId="28" hidden="1">{"'előző év december'!$A$2:$CP$214"}</definedName>
    <definedName name="___cp5" localSheetId="29" hidden="1">{"'előző év december'!$A$2:$CP$214"}</definedName>
    <definedName name="___cp5" localSheetId="2" hidden="1">{"'előző év december'!$A$2:$CP$214"}</definedName>
    <definedName name="___cp5" localSheetId="30" hidden="1">{"'előző év december'!$A$2:$CP$214"}</definedName>
    <definedName name="___cp5" localSheetId="34" hidden="1">{"'előző év december'!$A$2:$CP$214"}</definedName>
    <definedName name="___cp5" localSheetId="37" hidden="1">{"'előző év december'!$A$2:$CP$214"}</definedName>
    <definedName name="___cp5" localSheetId="38" hidden="1">{"'előző év december'!$A$2:$CP$214"}</definedName>
    <definedName name="___cp5" localSheetId="3" hidden="1">{"'előző év december'!$A$2:$CP$214"}</definedName>
    <definedName name="___cp5" localSheetId="42" hidden="1">{"'előző év december'!$A$2:$CP$214"}</definedName>
    <definedName name="___cp5" localSheetId="44" hidden="1">{"'előző év december'!$A$2:$CP$214"}</definedName>
    <definedName name="___cp5" localSheetId="45" hidden="1">{"'előző év december'!$A$2:$CP$214"}</definedName>
    <definedName name="___cp5" localSheetId="46" hidden="1">{"'előző év december'!$A$2:$CP$214"}</definedName>
    <definedName name="___cp5" localSheetId="47" hidden="1">{"'előző év december'!$A$2:$CP$214"}</definedName>
    <definedName name="___cp5" localSheetId="5" hidden="1">{"'előző év december'!$A$2:$CP$214"}</definedName>
    <definedName name="___cp5" localSheetId="6" hidden="1">{"'előző év december'!$A$2:$CP$214"}</definedName>
    <definedName name="___cp5" localSheetId="7" hidden="1">{"'előző év december'!$A$2:$CP$214"}</definedName>
    <definedName name="___cp5" localSheetId="8" hidden="1">{"'előző év december'!$A$2:$CP$214"}</definedName>
    <definedName name="___cp5" localSheetId="24" hidden="1">{"'előző év december'!$A$2:$CP$214"}</definedName>
    <definedName name="___cp5" hidden="1">{"'előző év december'!$A$2:$CP$214"}</definedName>
    <definedName name="___cp6" localSheetId="0" hidden="1">{"'előző év december'!$A$2:$CP$214"}</definedName>
    <definedName name="___cp6" localSheetId="9" hidden="1">{"'előző év december'!$A$2:$CP$214"}</definedName>
    <definedName name="___cp6" localSheetId="10" hidden="1">{"'előző év december'!$A$2:$CP$214"}</definedName>
    <definedName name="___cp6" localSheetId="11" hidden="1">{"'előző év december'!$A$2:$CP$214"}</definedName>
    <definedName name="___cp6" localSheetId="12" hidden="1">{"'előző év december'!$A$2:$CP$214"}</definedName>
    <definedName name="___cp6" localSheetId="13" hidden="1">{"'előző év december'!$A$2:$CP$214"}</definedName>
    <definedName name="___cp6" localSheetId="14" hidden="1">{"'előző év december'!$A$2:$CP$214"}</definedName>
    <definedName name="___cp6" localSheetId="17" hidden="1">{"'előző év december'!$A$2:$CP$214"}</definedName>
    <definedName name="___cp6" localSheetId="18" hidden="1">{"'előző év december'!$A$2:$CP$214"}</definedName>
    <definedName name="___cp6" localSheetId="1" hidden="1">{"'előző év december'!$A$2:$CP$214"}</definedName>
    <definedName name="___cp6" localSheetId="19" hidden="1">{"'előző év december'!$A$2:$CP$214"}</definedName>
    <definedName name="___cp6" localSheetId="20" hidden="1">{"'előző év december'!$A$2:$CP$214"}</definedName>
    <definedName name="___cp6" localSheetId="21" hidden="1">{"'előző év december'!$A$2:$CP$214"}</definedName>
    <definedName name="___cp6" localSheetId="22" hidden="1">{"'előző év december'!$A$2:$CP$214"}</definedName>
    <definedName name="___cp6" localSheetId="23" hidden="1">{"'előző év december'!$A$2:$CP$214"}</definedName>
    <definedName name="___cp6" localSheetId="28" hidden="1">{"'előző év december'!$A$2:$CP$214"}</definedName>
    <definedName name="___cp6" localSheetId="29" hidden="1">{"'előző év december'!$A$2:$CP$214"}</definedName>
    <definedName name="___cp6" localSheetId="2" hidden="1">{"'előző év december'!$A$2:$CP$214"}</definedName>
    <definedName name="___cp6" localSheetId="30" hidden="1">{"'előző év december'!$A$2:$CP$214"}</definedName>
    <definedName name="___cp6" localSheetId="34" hidden="1">{"'előző év december'!$A$2:$CP$214"}</definedName>
    <definedName name="___cp6" localSheetId="37" hidden="1">{"'előző év december'!$A$2:$CP$214"}</definedName>
    <definedName name="___cp6" localSheetId="38" hidden="1">{"'előző év december'!$A$2:$CP$214"}</definedName>
    <definedName name="___cp6" localSheetId="3" hidden="1">{"'előző év december'!$A$2:$CP$214"}</definedName>
    <definedName name="___cp6" localSheetId="42" hidden="1">{"'előző év december'!$A$2:$CP$214"}</definedName>
    <definedName name="___cp6" localSheetId="44" hidden="1">{"'előző év december'!$A$2:$CP$214"}</definedName>
    <definedName name="___cp6" localSheetId="45" hidden="1">{"'előző év december'!$A$2:$CP$214"}</definedName>
    <definedName name="___cp6" localSheetId="46" hidden="1">{"'előző év december'!$A$2:$CP$214"}</definedName>
    <definedName name="___cp6" localSheetId="47" hidden="1">{"'előző év december'!$A$2:$CP$214"}</definedName>
    <definedName name="___cp6" localSheetId="5" hidden="1">{"'előző év december'!$A$2:$CP$214"}</definedName>
    <definedName name="___cp6" localSheetId="6" hidden="1">{"'előző év december'!$A$2:$CP$214"}</definedName>
    <definedName name="___cp6" localSheetId="7" hidden="1">{"'előző év december'!$A$2:$CP$214"}</definedName>
    <definedName name="___cp6" localSheetId="8" hidden="1">{"'előző év december'!$A$2:$CP$214"}</definedName>
    <definedName name="___cp6" localSheetId="24" hidden="1">{"'előző év december'!$A$2:$CP$214"}</definedName>
    <definedName name="___cp6" hidden="1">{"'előző év december'!$A$2:$CP$214"}</definedName>
    <definedName name="___cp7" localSheetId="0" hidden="1">{"'előző év december'!$A$2:$CP$214"}</definedName>
    <definedName name="___cp7" localSheetId="9" hidden="1">{"'előző év december'!$A$2:$CP$214"}</definedName>
    <definedName name="___cp7" localSheetId="10" hidden="1">{"'előző év december'!$A$2:$CP$214"}</definedName>
    <definedName name="___cp7" localSheetId="11" hidden="1">{"'előző év december'!$A$2:$CP$214"}</definedName>
    <definedName name="___cp7" localSheetId="12" hidden="1">{"'előző év december'!$A$2:$CP$214"}</definedName>
    <definedName name="___cp7" localSheetId="13" hidden="1">{"'előző év december'!$A$2:$CP$214"}</definedName>
    <definedName name="___cp7" localSheetId="14" hidden="1">{"'előző év december'!$A$2:$CP$214"}</definedName>
    <definedName name="___cp7" localSheetId="17" hidden="1">{"'előző év december'!$A$2:$CP$214"}</definedName>
    <definedName name="___cp7" localSheetId="18" hidden="1">{"'előző év december'!$A$2:$CP$214"}</definedName>
    <definedName name="___cp7" localSheetId="1" hidden="1">{"'előző év december'!$A$2:$CP$214"}</definedName>
    <definedName name="___cp7" localSheetId="19" hidden="1">{"'előző év december'!$A$2:$CP$214"}</definedName>
    <definedName name="___cp7" localSheetId="20" hidden="1">{"'előző év december'!$A$2:$CP$214"}</definedName>
    <definedName name="___cp7" localSheetId="21" hidden="1">{"'előző év december'!$A$2:$CP$214"}</definedName>
    <definedName name="___cp7" localSheetId="22" hidden="1">{"'előző év december'!$A$2:$CP$214"}</definedName>
    <definedName name="___cp7" localSheetId="23" hidden="1">{"'előző év december'!$A$2:$CP$214"}</definedName>
    <definedName name="___cp7" localSheetId="28" hidden="1">{"'előző év december'!$A$2:$CP$214"}</definedName>
    <definedName name="___cp7" localSheetId="29" hidden="1">{"'előző év december'!$A$2:$CP$214"}</definedName>
    <definedName name="___cp7" localSheetId="2" hidden="1">{"'előző év december'!$A$2:$CP$214"}</definedName>
    <definedName name="___cp7" localSheetId="30" hidden="1">{"'előző év december'!$A$2:$CP$214"}</definedName>
    <definedName name="___cp7" localSheetId="34" hidden="1">{"'előző év december'!$A$2:$CP$214"}</definedName>
    <definedName name="___cp7" localSheetId="37" hidden="1">{"'előző év december'!$A$2:$CP$214"}</definedName>
    <definedName name="___cp7" localSheetId="38" hidden="1">{"'előző év december'!$A$2:$CP$214"}</definedName>
    <definedName name="___cp7" localSheetId="3" hidden="1">{"'előző év december'!$A$2:$CP$214"}</definedName>
    <definedName name="___cp7" localSheetId="42" hidden="1">{"'előző év december'!$A$2:$CP$214"}</definedName>
    <definedName name="___cp7" localSheetId="44" hidden="1">{"'előző év december'!$A$2:$CP$214"}</definedName>
    <definedName name="___cp7" localSheetId="45" hidden="1">{"'előző év december'!$A$2:$CP$214"}</definedName>
    <definedName name="___cp7" localSheetId="46" hidden="1">{"'előző év december'!$A$2:$CP$214"}</definedName>
    <definedName name="___cp7" localSheetId="47" hidden="1">{"'előző év december'!$A$2:$CP$214"}</definedName>
    <definedName name="___cp7" localSheetId="5" hidden="1">{"'előző év december'!$A$2:$CP$214"}</definedName>
    <definedName name="___cp7" localSheetId="6" hidden="1">{"'előző év december'!$A$2:$CP$214"}</definedName>
    <definedName name="___cp7" localSheetId="7" hidden="1">{"'előző év december'!$A$2:$CP$214"}</definedName>
    <definedName name="___cp7" localSheetId="8" hidden="1">{"'előző év december'!$A$2:$CP$214"}</definedName>
    <definedName name="___cp7" localSheetId="24" hidden="1">{"'előző év december'!$A$2:$CP$214"}</definedName>
    <definedName name="___cp7" hidden="1">{"'előző év december'!$A$2:$CP$214"}</definedName>
    <definedName name="___cp8" localSheetId="0" hidden="1">{"'előző év december'!$A$2:$CP$214"}</definedName>
    <definedName name="___cp8" localSheetId="9" hidden="1">{"'előző év december'!$A$2:$CP$214"}</definedName>
    <definedName name="___cp8" localSheetId="10" hidden="1">{"'előző év december'!$A$2:$CP$214"}</definedName>
    <definedName name="___cp8" localSheetId="11" hidden="1">{"'előző év december'!$A$2:$CP$214"}</definedName>
    <definedName name="___cp8" localSheetId="12" hidden="1">{"'előző év december'!$A$2:$CP$214"}</definedName>
    <definedName name="___cp8" localSheetId="13" hidden="1">{"'előző év december'!$A$2:$CP$214"}</definedName>
    <definedName name="___cp8" localSheetId="14" hidden="1">{"'előző év december'!$A$2:$CP$214"}</definedName>
    <definedName name="___cp8" localSheetId="17" hidden="1">{"'előző év december'!$A$2:$CP$214"}</definedName>
    <definedName name="___cp8" localSheetId="18" hidden="1">{"'előző év december'!$A$2:$CP$214"}</definedName>
    <definedName name="___cp8" localSheetId="1" hidden="1">{"'előző év december'!$A$2:$CP$214"}</definedName>
    <definedName name="___cp8" localSheetId="19" hidden="1">{"'előző év december'!$A$2:$CP$214"}</definedName>
    <definedName name="___cp8" localSheetId="20" hidden="1">{"'előző év december'!$A$2:$CP$214"}</definedName>
    <definedName name="___cp8" localSheetId="21" hidden="1">{"'előző év december'!$A$2:$CP$214"}</definedName>
    <definedName name="___cp8" localSheetId="22" hidden="1">{"'előző év december'!$A$2:$CP$214"}</definedName>
    <definedName name="___cp8" localSheetId="23" hidden="1">{"'előző év december'!$A$2:$CP$214"}</definedName>
    <definedName name="___cp8" localSheetId="28" hidden="1">{"'előző év december'!$A$2:$CP$214"}</definedName>
    <definedName name="___cp8" localSheetId="29" hidden="1">{"'előző év december'!$A$2:$CP$214"}</definedName>
    <definedName name="___cp8" localSheetId="2" hidden="1">{"'előző év december'!$A$2:$CP$214"}</definedName>
    <definedName name="___cp8" localSheetId="30" hidden="1">{"'előző év december'!$A$2:$CP$214"}</definedName>
    <definedName name="___cp8" localSheetId="34" hidden="1">{"'előző év december'!$A$2:$CP$214"}</definedName>
    <definedName name="___cp8" localSheetId="37" hidden="1">{"'előző év december'!$A$2:$CP$214"}</definedName>
    <definedName name="___cp8" localSheetId="38" hidden="1">{"'előző év december'!$A$2:$CP$214"}</definedName>
    <definedName name="___cp8" localSheetId="3" hidden="1">{"'előző év december'!$A$2:$CP$214"}</definedName>
    <definedName name="___cp8" localSheetId="42" hidden="1">{"'előző év december'!$A$2:$CP$214"}</definedName>
    <definedName name="___cp8" localSheetId="44" hidden="1">{"'előző év december'!$A$2:$CP$214"}</definedName>
    <definedName name="___cp8" localSheetId="45" hidden="1">{"'előző év december'!$A$2:$CP$214"}</definedName>
    <definedName name="___cp8" localSheetId="46" hidden="1">{"'előző év december'!$A$2:$CP$214"}</definedName>
    <definedName name="___cp8" localSheetId="47" hidden="1">{"'előző év december'!$A$2:$CP$214"}</definedName>
    <definedName name="___cp8" localSheetId="5" hidden="1">{"'előző év december'!$A$2:$CP$214"}</definedName>
    <definedName name="___cp8" localSheetId="6" hidden="1">{"'előző év december'!$A$2:$CP$214"}</definedName>
    <definedName name="___cp8" localSheetId="7" hidden="1">{"'előző év december'!$A$2:$CP$214"}</definedName>
    <definedName name="___cp8" localSheetId="8" hidden="1">{"'előző év december'!$A$2:$CP$214"}</definedName>
    <definedName name="___cp8" localSheetId="24" hidden="1">{"'előző év december'!$A$2:$CP$214"}</definedName>
    <definedName name="___cp8" hidden="1">{"'előző év december'!$A$2:$CP$214"}</definedName>
    <definedName name="___cp9" localSheetId="0" hidden="1">{"'előző év december'!$A$2:$CP$214"}</definedName>
    <definedName name="___cp9" localSheetId="9" hidden="1">{"'előző év december'!$A$2:$CP$214"}</definedName>
    <definedName name="___cp9" localSheetId="10" hidden="1">{"'előző év december'!$A$2:$CP$214"}</definedName>
    <definedName name="___cp9" localSheetId="11" hidden="1">{"'előző év december'!$A$2:$CP$214"}</definedName>
    <definedName name="___cp9" localSheetId="12" hidden="1">{"'előző év december'!$A$2:$CP$214"}</definedName>
    <definedName name="___cp9" localSheetId="13" hidden="1">{"'előző év december'!$A$2:$CP$214"}</definedName>
    <definedName name="___cp9" localSheetId="14" hidden="1">{"'előző év december'!$A$2:$CP$214"}</definedName>
    <definedName name="___cp9" localSheetId="17" hidden="1">{"'előző év december'!$A$2:$CP$214"}</definedName>
    <definedName name="___cp9" localSheetId="18" hidden="1">{"'előző év december'!$A$2:$CP$214"}</definedName>
    <definedName name="___cp9" localSheetId="1" hidden="1">{"'előző év december'!$A$2:$CP$214"}</definedName>
    <definedName name="___cp9" localSheetId="19" hidden="1">{"'előző év december'!$A$2:$CP$214"}</definedName>
    <definedName name="___cp9" localSheetId="20" hidden="1">{"'előző év december'!$A$2:$CP$214"}</definedName>
    <definedName name="___cp9" localSheetId="21" hidden="1">{"'előző év december'!$A$2:$CP$214"}</definedName>
    <definedName name="___cp9" localSheetId="22" hidden="1">{"'előző év december'!$A$2:$CP$214"}</definedName>
    <definedName name="___cp9" localSheetId="23" hidden="1">{"'előző év december'!$A$2:$CP$214"}</definedName>
    <definedName name="___cp9" localSheetId="28" hidden="1">{"'előző év december'!$A$2:$CP$214"}</definedName>
    <definedName name="___cp9" localSheetId="29" hidden="1">{"'előző év december'!$A$2:$CP$214"}</definedName>
    <definedName name="___cp9" localSheetId="2" hidden="1">{"'előző év december'!$A$2:$CP$214"}</definedName>
    <definedName name="___cp9" localSheetId="30" hidden="1">{"'előző év december'!$A$2:$CP$214"}</definedName>
    <definedName name="___cp9" localSheetId="34" hidden="1">{"'előző év december'!$A$2:$CP$214"}</definedName>
    <definedName name="___cp9" localSheetId="37" hidden="1">{"'előző év december'!$A$2:$CP$214"}</definedName>
    <definedName name="___cp9" localSheetId="38" hidden="1">{"'előző év december'!$A$2:$CP$214"}</definedName>
    <definedName name="___cp9" localSheetId="3" hidden="1">{"'előző év december'!$A$2:$CP$214"}</definedName>
    <definedName name="___cp9" localSheetId="42" hidden="1">{"'előző év december'!$A$2:$CP$214"}</definedName>
    <definedName name="___cp9" localSheetId="44" hidden="1">{"'előző év december'!$A$2:$CP$214"}</definedName>
    <definedName name="___cp9" localSheetId="45" hidden="1">{"'előző év december'!$A$2:$CP$214"}</definedName>
    <definedName name="___cp9" localSheetId="46" hidden="1">{"'előző év december'!$A$2:$CP$214"}</definedName>
    <definedName name="___cp9" localSheetId="47" hidden="1">{"'előző év december'!$A$2:$CP$214"}</definedName>
    <definedName name="___cp9" localSheetId="5" hidden="1">{"'előző év december'!$A$2:$CP$214"}</definedName>
    <definedName name="___cp9" localSheetId="6" hidden="1">{"'előző év december'!$A$2:$CP$214"}</definedName>
    <definedName name="___cp9" localSheetId="7" hidden="1">{"'előző év december'!$A$2:$CP$214"}</definedName>
    <definedName name="___cp9" localSheetId="8" hidden="1">{"'előző év december'!$A$2:$CP$214"}</definedName>
    <definedName name="___cp9" localSheetId="24" hidden="1">{"'előző év december'!$A$2:$CP$214"}</definedName>
    <definedName name="___cp9" hidden="1">{"'előző év december'!$A$2:$CP$214"}</definedName>
    <definedName name="___cpr2" localSheetId="0" hidden="1">{"'előző év december'!$A$2:$CP$214"}</definedName>
    <definedName name="___cpr2" localSheetId="9" hidden="1">{"'előző év december'!$A$2:$CP$214"}</definedName>
    <definedName name="___cpr2" localSheetId="10" hidden="1">{"'előző év december'!$A$2:$CP$214"}</definedName>
    <definedName name="___cpr2" localSheetId="11" hidden="1">{"'előző év december'!$A$2:$CP$214"}</definedName>
    <definedName name="___cpr2" localSheetId="12" hidden="1">{"'előző év december'!$A$2:$CP$214"}</definedName>
    <definedName name="___cpr2" localSheetId="13" hidden="1">{"'előző év december'!$A$2:$CP$214"}</definedName>
    <definedName name="___cpr2" localSheetId="14" hidden="1">{"'előző év december'!$A$2:$CP$214"}</definedName>
    <definedName name="___cpr2" localSheetId="17" hidden="1">{"'előző év december'!$A$2:$CP$214"}</definedName>
    <definedName name="___cpr2" localSheetId="18" hidden="1">{"'előző év december'!$A$2:$CP$214"}</definedName>
    <definedName name="___cpr2" localSheetId="1" hidden="1">{"'előző év december'!$A$2:$CP$214"}</definedName>
    <definedName name="___cpr2" localSheetId="19" hidden="1">{"'előző év december'!$A$2:$CP$214"}</definedName>
    <definedName name="___cpr2" localSheetId="20" hidden="1">{"'előző év december'!$A$2:$CP$214"}</definedName>
    <definedName name="___cpr2" localSheetId="21" hidden="1">{"'előző év december'!$A$2:$CP$214"}</definedName>
    <definedName name="___cpr2" localSheetId="22" hidden="1">{"'előző év december'!$A$2:$CP$214"}</definedName>
    <definedName name="___cpr2" localSheetId="23" hidden="1">{"'előző év december'!$A$2:$CP$214"}</definedName>
    <definedName name="___cpr2" localSheetId="28" hidden="1">{"'előző év december'!$A$2:$CP$214"}</definedName>
    <definedName name="___cpr2" localSheetId="29" hidden="1">{"'előző év december'!$A$2:$CP$214"}</definedName>
    <definedName name="___cpr2" localSheetId="2" hidden="1">{"'előző év december'!$A$2:$CP$214"}</definedName>
    <definedName name="___cpr2" localSheetId="30" hidden="1">{"'előző év december'!$A$2:$CP$214"}</definedName>
    <definedName name="___cpr2" localSheetId="34" hidden="1">{"'előző év december'!$A$2:$CP$214"}</definedName>
    <definedName name="___cpr2" localSheetId="37" hidden="1">{"'előző év december'!$A$2:$CP$214"}</definedName>
    <definedName name="___cpr2" localSheetId="38" hidden="1">{"'előző év december'!$A$2:$CP$214"}</definedName>
    <definedName name="___cpr2" localSheetId="3" hidden="1">{"'előző év december'!$A$2:$CP$214"}</definedName>
    <definedName name="___cpr2" localSheetId="42" hidden="1">{"'előző év december'!$A$2:$CP$214"}</definedName>
    <definedName name="___cpr2" localSheetId="44" hidden="1">{"'előző év december'!$A$2:$CP$214"}</definedName>
    <definedName name="___cpr2" localSheetId="45" hidden="1">{"'előző év december'!$A$2:$CP$214"}</definedName>
    <definedName name="___cpr2" localSheetId="46" hidden="1">{"'előző év december'!$A$2:$CP$214"}</definedName>
    <definedName name="___cpr2" localSheetId="47" hidden="1">{"'előző év december'!$A$2:$CP$214"}</definedName>
    <definedName name="___cpr2" localSheetId="5" hidden="1">{"'előző év december'!$A$2:$CP$214"}</definedName>
    <definedName name="___cpr2" localSheetId="6" hidden="1">{"'előző év december'!$A$2:$CP$214"}</definedName>
    <definedName name="___cpr2" localSheetId="7" hidden="1">{"'előző év december'!$A$2:$CP$214"}</definedName>
    <definedName name="___cpr2" localSheetId="8" hidden="1">{"'előző év december'!$A$2:$CP$214"}</definedName>
    <definedName name="___cpr2" localSheetId="24" hidden="1">{"'előző év december'!$A$2:$CP$214"}</definedName>
    <definedName name="___cpr2" hidden="1">{"'előző év december'!$A$2:$CP$214"}</definedName>
    <definedName name="___cpr3" localSheetId="0" hidden="1">{"'előző év december'!$A$2:$CP$214"}</definedName>
    <definedName name="___cpr3" localSheetId="9" hidden="1">{"'előző év december'!$A$2:$CP$214"}</definedName>
    <definedName name="___cpr3" localSheetId="10" hidden="1">{"'előző év december'!$A$2:$CP$214"}</definedName>
    <definedName name="___cpr3" localSheetId="11" hidden="1">{"'előző év december'!$A$2:$CP$214"}</definedName>
    <definedName name="___cpr3" localSheetId="12" hidden="1">{"'előző év december'!$A$2:$CP$214"}</definedName>
    <definedName name="___cpr3" localSheetId="13" hidden="1">{"'előző év december'!$A$2:$CP$214"}</definedName>
    <definedName name="___cpr3" localSheetId="14" hidden="1">{"'előző év december'!$A$2:$CP$214"}</definedName>
    <definedName name="___cpr3" localSheetId="17" hidden="1">{"'előző év december'!$A$2:$CP$214"}</definedName>
    <definedName name="___cpr3" localSheetId="18" hidden="1">{"'előző év december'!$A$2:$CP$214"}</definedName>
    <definedName name="___cpr3" localSheetId="1" hidden="1">{"'előző év december'!$A$2:$CP$214"}</definedName>
    <definedName name="___cpr3" localSheetId="19" hidden="1">{"'előző év december'!$A$2:$CP$214"}</definedName>
    <definedName name="___cpr3" localSheetId="20" hidden="1">{"'előző év december'!$A$2:$CP$214"}</definedName>
    <definedName name="___cpr3" localSheetId="21" hidden="1">{"'előző év december'!$A$2:$CP$214"}</definedName>
    <definedName name="___cpr3" localSheetId="22" hidden="1">{"'előző év december'!$A$2:$CP$214"}</definedName>
    <definedName name="___cpr3" localSheetId="23" hidden="1">{"'előző év december'!$A$2:$CP$214"}</definedName>
    <definedName name="___cpr3" localSheetId="28" hidden="1">{"'előző év december'!$A$2:$CP$214"}</definedName>
    <definedName name="___cpr3" localSheetId="29" hidden="1">{"'előző év december'!$A$2:$CP$214"}</definedName>
    <definedName name="___cpr3" localSheetId="2" hidden="1">{"'előző év december'!$A$2:$CP$214"}</definedName>
    <definedName name="___cpr3" localSheetId="30" hidden="1">{"'előző év december'!$A$2:$CP$214"}</definedName>
    <definedName name="___cpr3" localSheetId="34" hidden="1">{"'előző év december'!$A$2:$CP$214"}</definedName>
    <definedName name="___cpr3" localSheetId="37" hidden="1">{"'előző év december'!$A$2:$CP$214"}</definedName>
    <definedName name="___cpr3" localSheetId="38" hidden="1">{"'előző év december'!$A$2:$CP$214"}</definedName>
    <definedName name="___cpr3" localSheetId="3" hidden="1">{"'előző év december'!$A$2:$CP$214"}</definedName>
    <definedName name="___cpr3" localSheetId="42" hidden="1">{"'előző év december'!$A$2:$CP$214"}</definedName>
    <definedName name="___cpr3" localSheetId="44" hidden="1">{"'előző év december'!$A$2:$CP$214"}</definedName>
    <definedName name="___cpr3" localSheetId="45" hidden="1">{"'előző év december'!$A$2:$CP$214"}</definedName>
    <definedName name="___cpr3" localSheetId="46" hidden="1">{"'előző év december'!$A$2:$CP$214"}</definedName>
    <definedName name="___cpr3" localSheetId="47" hidden="1">{"'előző év december'!$A$2:$CP$214"}</definedName>
    <definedName name="___cpr3" localSheetId="5" hidden="1">{"'előző év december'!$A$2:$CP$214"}</definedName>
    <definedName name="___cpr3" localSheetId="6" hidden="1">{"'előző év december'!$A$2:$CP$214"}</definedName>
    <definedName name="___cpr3" localSheetId="7" hidden="1">{"'előző év december'!$A$2:$CP$214"}</definedName>
    <definedName name="___cpr3" localSheetId="8" hidden="1">{"'előző év december'!$A$2:$CP$214"}</definedName>
    <definedName name="___cpr3" localSheetId="24" hidden="1">{"'előző év december'!$A$2:$CP$214"}</definedName>
    <definedName name="___cpr3" hidden="1">{"'előző év december'!$A$2:$CP$214"}</definedName>
    <definedName name="___cpr4" localSheetId="0" hidden="1">{"'előző év december'!$A$2:$CP$214"}</definedName>
    <definedName name="___cpr4" localSheetId="9" hidden="1">{"'előző év december'!$A$2:$CP$214"}</definedName>
    <definedName name="___cpr4" localSheetId="10" hidden="1">{"'előző év december'!$A$2:$CP$214"}</definedName>
    <definedName name="___cpr4" localSheetId="11" hidden="1">{"'előző év december'!$A$2:$CP$214"}</definedName>
    <definedName name="___cpr4" localSheetId="12" hidden="1">{"'előző év december'!$A$2:$CP$214"}</definedName>
    <definedName name="___cpr4" localSheetId="13" hidden="1">{"'előző év december'!$A$2:$CP$214"}</definedName>
    <definedName name="___cpr4" localSheetId="14" hidden="1">{"'előző év december'!$A$2:$CP$214"}</definedName>
    <definedName name="___cpr4" localSheetId="17" hidden="1">{"'előző év december'!$A$2:$CP$214"}</definedName>
    <definedName name="___cpr4" localSheetId="18" hidden="1">{"'előző év december'!$A$2:$CP$214"}</definedName>
    <definedName name="___cpr4" localSheetId="1" hidden="1">{"'előző év december'!$A$2:$CP$214"}</definedName>
    <definedName name="___cpr4" localSheetId="19" hidden="1">{"'előző év december'!$A$2:$CP$214"}</definedName>
    <definedName name="___cpr4" localSheetId="20" hidden="1">{"'előző év december'!$A$2:$CP$214"}</definedName>
    <definedName name="___cpr4" localSheetId="21" hidden="1">{"'előző év december'!$A$2:$CP$214"}</definedName>
    <definedName name="___cpr4" localSheetId="22" hidden="1">{"'előző év december'!$A$2:$CP$214"}</definedName>
    <definedName name="___cpr4" localSheetId="23" hidden="1">{"'előző év december'!$A$2:$CP$214"}</definedName>
    <definedName name="___cpr4" localSheetId="28" hidden="1">{"'előző év december'!$A$2:$CP$214"}</definedName>
    <definedName name="___cpr4" localSheetId="29" hidden="1">{"'előző év december'!$A$2:$CP$214"}</definedName>
    <definedName name="___cpr4" localSheetId="2" hidden="1">{"'előző év december'!$A$2:$CP$214"}</definedName>
    <definedName name="___cpr4" localSheetId="30" hidden="1">{"'előző év december'!$A$2:$CP$214"}</definedName>
    <definedName name="___cpr4" localSheetId="34" hidden="1">{"'előző év december'!$A$2:$CP$214"}</definedName>
    <definedName name="___cpr4" localSheetId="37" hidden="1">{"'előző év december'!$A$2:$CP$214"}</definedName>
    <definedName name="___cpr4" localSheetId="38" hidden="1">{"'előző év december'!$A$2:$CP$214"}</definedName>
    <definedName name="___cpr4" localSheetId="3" hidden="1">{"'előző év december'!$A$2:$CP$214"}</definedName>
    <definedName name="___cpr4" localSheetId="42" hidden="1">{"'előző év december'!$A$2:$CP$214"}</definedName>
    <definedName name="___cpr4" localSheetId="44" hidden="1">{"'előző év december'!$A$2:$CP$214"}</definedName>
    <definedName name="___cpr4" localSheetId="45" hidden="1">{"'előző év december'!$A$2:$CP$214"}</definedName>
    <definedName name="___cpr4" localSheetId="46" hidden="1">{"'előző év december'!$A$2:$CP$214"}</definedName>
    <definedName name="___cpr4" localSheetId="47" hidden="1">{"'előző év december'!$A$2:$CP$214"}</definedName>
    <definedName name="___cpr4" localSheetId="5" hidden="1">{"'előző év december'!$A$2:$CP$214"}</definedName>
    <definedName name="___cpr4" localSheetId="6" hidden="1">{"'előző év december'!$A$2:$CP$214"}</definedName>
    <definedName name="___cpr4" localSheetId="7" hidden="1">{"'előző év december'!$A$2:$CP$214"}</definedName>
    <definedName name="___cpr4" localSheetId="8" hidden="1">{"'előző év december'!$A$2:$CP$214"}</definedName>
    <definedName name="___cpr4" localSheetId="24" hidden="1">{"'előző év december'!$A$2:$CP$214"}</definedName>
    <definedName name="___cpr4" hidden="1">{"'előző év december'!$A$2:$CP$214"}</definedName>
    <definedName name="__123Graph_A" localSheetId="0" hidden="1">[1]Market!#REF!</definedName>
    <definedName name="__123Graph_A" localSheetId="9" hidden="1">[1]Market!#REF!</definedName>
    <definedName name="__123Graph_A" localSheetId="10" hidden="1">[2]Market!#REF!</definedName>
    <definedName name="__123Graph_A" localSheetId="11" hidden="1">[2]Market!#REF!</definedName>
    <definedName name="__123Graph_A" localSheetId="12" hidden="1">[2]Market!#REF!</definedName>
    <definedName name="__123Graph_A" localSheetId="13" hidden="1">[2]Market!#REF!</definedName>
    <definedName name="__123Graph_A" localSheetId="14" hidden="1">[1]Market!#REF!</definedName>
    <definedName name="__123Graph_A" localSheetId="17" hidden="1">[3]Market!#REF!</definedName>
    <definedName name="__123Graph_A" localSheetId="1" hidden="1">[1]Market!#REF!</definedName>
    <definedName name="__123Graph_A" localSheetId="19" hidden="1">[4]Market!#REF!</definedName>
    <definedName name="__123Graph_A" localSheetId="21" hidden="1">[4]Market!#REF!</definedName>
    <definedName name="__123Graph_A" localSheetId="22" hidden="1">[4]Market!#REF!</definedName>
    <definedName name="__123Graph_A" localSheetId="26" hidden="1">[3]Market!#REF!</definedName>
    <definedName name="__123Graph_A" localSheetId="27" hidden="1">[3]Market!#REF!</definedName>
    <definedName name="__123Graph_A" localSheetId="28" hidden="1">[5]Market!#REF!</definedName>
    <definedName name="__123Graph_A" localSheetId="29" hidden="1">[5]Market!#REF!</definedName>
    <definedName name="__123Graph_A" localSheetId="2" hidden="1">[1]Market!#REF!</definedName>
    <definedName name="__123Graph_A" localSheetId="30" hidden="1">[5]Market!#REF!</definedName>
    <definedName name="__123Graph_A" localSheetId="32" hidden="1">[3]Market!#REF!</definedName>
    <definedName name="__123Graph_A" localSheetId="33" hidden="1">[3]Market!#REF!</definedName>
    <definedName name="__123Graph_A" localSheetId="34" hidden="1">[3]Market!#REF!</definedName>
    <definedName name="__123Graph_A" localSheetId="36" hidden="1">[3]Market!#REF!</definedName>
    <definedName name="__123Graph_A" localSheetId="37" hidden="1">[3]Market!#REF!</definedName>
    <definedName name="__123Graph_A" localSheetId="38" hidden="1">[3]Market!#REF!</definedName>
    <definedName name="__123Graph_A" localSheetId="3" hidden="1">[1]Market!#REF!</definedName>
    <definedName name="__123Graph_A" localSheetId="42" hidden="1">[5]Market!#REF!</definedName>
    <definedName name="__123Graph_A" localSheetId="43" hidden="1">[3]Market!#REF!</definedName>
    <definedName name="__123Graph_A" localSheetId="44" hidden="1">[5]Market!#REF!</definedName>
    <definedName name="__123Graph_A" localSheetId="46" hidden="1">[6]Market!#REF!</definedName>
    <definedName name="__123Graph_A" localSheetId="5" hidden="1">[1]Market!#REF!</definedName>
    <definedName name="__123Graph_A" localSheetId="6" hidden="1">[1]Market!#REF!</definedName>
    <definedName name="__123Graph_A" localSheetId="7" hidden="1">[1]Market!#REF!</definedName>
    <definedName name="__123Graph_A" localSheetId="8" hidden="1">[1]Market!#REF!</definedName>
    <definedName name="__123Graph_A" hidden="1">[3]Market!#REF!</definedName>
    <definedName name="__123Graph_ADIFF" localSheetId="0" hidden="1">[1]Market!#REF!</definedName>
    <definedName name="__123Graph_ADIFF" localSheetId="9" hidden="1">[1]Market!#REF!</definedName>
    <definedName name="__123Graph_ADIFF" localSheetId="10" hidden="1">[2]Market!#REF!</definedName>
    <definedName name="__123Graph_ADIFF" localSheetId="11" hidden="1">[2]Market!#REF!</definedName>
    <definedName name="__123Graph_ADIFF" localSheetId="12" hidden="1">[2]Market!#REF!</definedName>
    <definedName name="__123Graph_ADIFF" localSheetId="13" hidden="1">[2]Market!#REF!</definedName>
    <definedName name="__123Graph_ADIFF" localSheetId="14" hidden="1">[1]Market!#REF!</definedName>
    <definedName name="__123Graph_ADIFF" localSheetId="17" hidden="1">[3]Market!#REF!</definedName>
    <definedName name="__123Graph_ADIFF" localSheetId="1" hidden="1">[1]Market!#REF!</definedName>
    <definedName name="__123Graph_ADIFF" localSheetId="19" hidden="1">[4]Market!#REF!</definedName>
    <definedName name="__123Graph_ADIFF" localSheetId="21" hidden="1">[4]Market!#REF!</definedName>
    <definedName name="__123Graph_ADIFF" localSheetId="22" hidden="1">[4]Market!#REF!</definedName>
    <definedName name="__123Graph_ADIFF" localSheetId="26" hidden="1">[3]Market!#REF!</definedName>
    <definedName name="__123Graph_ADIFF" localSheetId="27" hidden="1">[3]Market!#REF!</definedName>
    <definedName name="__123Graph_ADIFF" localSheetId="28" hidden="1">[5]Market!#REF!</definedName>
    <definedName name="__123Graph_ADIFF" localSheetId="29" hidden="1">[5]Market!#REF!</definedName>
    <definedName name="__123Graph_ADIFF" localSheetId="2" hidden="1">[1]Market!#REF!</definedName>
    <definedName name="__123Graph_ADIFF" localSheetId="30" hidden="1">[5]Market!#REF!</definedName>
    <definedName name="__123Graph_ADIFF" localSheetId="32" hidden="1">[3]Market!#REF!</definedName>
    <definedName name="__123Graph_ADIFF" localSheetId="33" hidden="1">[3]Market!#REF!</definedName>
    <definedName name="__123Graph_ADIFF" localSheetId="34" hidden="1">[3]Market!#REF!</definedName>
    <definedName name="__123Graph_ADIFF" localSheetId="36" hidden="1">[3]Market!#REF!</definedName>
    <definedName name="__123Graph_ADIFF" localSheetId="37" hidden="1">[3]Market!#REF!</definedName>
    <definedName name="__123Graph_ADIFF" localSheetId="38" hidden="1">[3]Market!#REF!</definedName>
    <definedName name="__123Graph_ADIFF" localSheetId="3" hidden="1">[1]Market!#REF!</definedName>
    <definedName name="__123Graph_ADIFF" localSheetId="42" hidden="1">[5]Market!#REF!</definedName>
    <definedName name="__123Graph_ADIFF" localSheetId="43" hidden="1">[3]Market!#REF!</definedName>
    <definedName name="__123Graph_ADIFF" localSheetId="44" hidden="1">[5]Market!#REF!</definedName>
    <definedName name="__123Graph_ADIFF" localSheetId="46" hidden="1">[6]Market!#REF!</definedName>
    <definedName name="__123Graph_ADIFF" localSheetId="5" hidden="1">[1]Market!#REF!</definedName>
    <definedName name="__123Graph_ADIFF" localSheetId="6" hidden="1">[1]Market!#REF!</definedName>
    <definedName name="__123Graph_ADIFF" localSheetId="7" hidden="1">[1]Market!#REF!</definedName>
    <definedName name="__123Graph_ADIFF" localSheetId="8" hidden="1">[1]Market!#REF!</definedName>
    <definedName name="__123Graph_ADIFF" hidden="1">[3]Market!#REF!</definedName>
    <definedName name="__123Graph_ALINES" localSheetId="0" hidden="1">[1]Market!#REF!</definedName>
    <definedName name="__123Graph_ALINES" localSheetId="9" hidden="1">[1]Market!#REF!</definedName>
    <definedName name="__123Graph_ALINES" localSheetId="10" hidden="1">[2]Market!#REF!</definedName>
    <definedName name="__123Graph_ALINES" localSheetId="11" hidden="1">[2]Market!#REF!</definedName>
    <definedName name="__123Graph_ALINES" localSheetId="12" hidden="1">[2]Market!#REF!</definedName>
    <definedName name="__123Graph_ALINES" localSheetId="13" hidden="1">[2]Market!#REF!</definedName>
    <definedName name="__123Graph_ALINES" localSheetId="14" hidden="1">[1]Market!#REF!</definedName>
    <definedName name="__123Graph_ALINES" localSheetId="17" hidden="1">[3]Market!#REF!</definedName>
    <definedName name="__123Graph_ALINES" localSheetId="1" hidden="1">[1]Market!#REF!</definedName>
    <definedName name="__123Graph_ALINES" localSheetId="19" hidden="1">[4]Market!#REF!</definedName>
    <definedName name="__123Graph_ALINES" localSheetId="21" hidden="1">[4]Market!#REF!</definedName>
    <definedName name="__123Graph_ALINES" localSheetId="22" hidden="1">[4]Market!#REF!</definedName>
    <definedName name="__123Graph_ALINES" localSheetId="26" hidden="1">[3]Market!#REF!</definedName>
    <definedName name="__123Graph_ALINES" localSheetId="27" hidden="1">[3]Market!#REF!</definedName>
    <definedName name="__123Graph_ALINES" localSheetId="28" hidden="1">[5]Market!#REF!</definedName>
    <definedName name="__123Graph_ALINES" localSheetId="29" hidden="1">[5]Market!#REF!</definedName>
    <definedName name="__123Graph_ALINES" localSheetId="2" hidden="1">[1]Market!#REF!</definedName>
    <definedName name="__123Graph_ALINES" localSheetId="30" hidden="1">[5]Market!#REF!</definedName>
    <definedName name="__123Graph_ALINES" localSheetId="32" hidden="1">[3]Market!#REF!</definedName>
    <definedName name="__123Graph_ALINES" localSheetId="33" hidden="1">[3]Market!#REF!</definedName>
    <definedName name="__123Graph_ALINES" localSheetId="34" hidden="1">[3]Market!#REF!</definedName>
    <definedName name="__123Graph_ALINES" localSheetId="36" hidden="1">[3]Market!#REF!</definedName>
    <definedName name="__123Graph_ALINES" localSheetId="37" hidden="1">[3]Market!#REF!</definedName>
    <definedName name="__123Graph_ALINES" localSheetId="38" hidden="1">[3]Market!#REF!</definedName>
    <definedName name="__123Graph_ALINES" localSheetId="3" hidden="1">[1]Market!#REF!</definedName>
    <definedName name="__123Graph_ALINES" localSheetId="42" hidden="1">[5]Market!#REF!</definedName>
    <definedName name="__123Graph_ALINES" localSheetId="43" hidden="1">[3]Market!#REF!</definedName>
    <definedName name="__123Graph_ALINES" localSheetId="44" hidden="1">[5]Market!#REF!</definedName>
    <definedName name="__123Graph_ALINES" localSheetId="46" hidden="1">[6]Market!#REF!</definedName>
    <definedName name="__123Graph_ALINES" localSheetId="5" hidden="1">[1]Market!#REF!</definedName>
    <definedName name="__123Graph_ALINES" localSheetId="6" hidden="1">[1]Market!#REF!</definedName>
    <definedName name="__123Graph_ALINES" localSheetId="7" hidden="1">[1]Market!#REF!</definedName>
    <definedName name="__123Graph_ALINES" localSheetId="8" hidden="1">[1]Market!#REF!</definedName>
    <definedName name="__123Graph_ALINES" hidden="1">[3]Market!#REF!</definedName>
    <definedName name="__123Graph_B" localSheetId="0" hidden="1">[1]Market!#REF!</definedName>
    <definedName name="__123Graph_B" localSheetId="9" hidden="1">[1]Market!#REF!</definedName>
    <definedName name="__123Graph_B" localSheetId="10" hidden="1">[2]Market!#REF!</definedName>
    <definedName name="__123Graph_B" localSheetId="11" hidden="1">[2]Market!#REF!</definedName>
    <definedName name="__123Graph_B" localSheetId="12" hidden="1">[2]Market!#REF!</definedName>
    <definedName name="__123Graph_B" localSheetId="13" hidden="1">[2]Market!#REF!</definedName>
    <definedName name="__123Graph_B" localSheetId="14" hidden="1">[1]Market!#REF!</definedName>
    <definedName name="__123Graph_B" localSheetId="17" hidden="1">[3]Market!#REF!</definedName>
    <definedName name="__123Graph_B" localSheetId="1" hidden="1">[1]Market!#REF!</definedName>
    <definedName name="__123Graph_B" localSheetId="19" hidden="1">[4]Market!#REF!</definedName>
    <definedName name="__123Graph_B" localSheetId="21" hidden="1">[4]Market!#REF!</definedName>
    <definedName name="__123Graph_B" localSheetId="22" hidden="1">[4]Market!#REF!</definedName>
    <definedName name="__123Graph_B" localSheetId="26" hidden="1">[3]Market!#REF!</definedName>
    <definedName name="__123Graph_B" localSheetId="27" hidden="1">[3]Market!#REF!</definedName>
    <definedName name="__123Graph_B" localSheetId="28" hidden="1">[5]Market!#REF!</definedName>
    <definedName name="__123Graph_B" localSheetId="29" hidden="1">[5]Market!#REF!</definedName>
    <definedName name="__123Graph_B" localSheetId="2" hidden="1">[1]Market!#REF!</definedName>
    <definedName name="__123Graph_B" localSheetId="30" hidden="1">[5]Market!#REF!</definedName>
    <definedName name="__123Graph_B" localSheetId="32" hidden="1">[3]Market!#REF!</definedName>
    <definedName name="__123Graph_B" localSheetId="33" hidden="1">[3]Market!#REF!</definedName>
    <definedName name="__123Graph_B" localSheetId="34" hidden="1">[3]Market!#REF!</definedName>
    <definedName name="__123Graph_B" localSheetId="36" hidden="1">[3]Market!#REF!</definedName>
    <definedName name="__123Graph_B" localSheetId="37" hidden="1">[3]Market!#REF!</definedName>
    <definedName name="__123Graph_B" localSheetId="38" hidden="1">[3]Market!#REF!</definedName>
    <definedName name="__123Graph_B" localSheetId="3" hidden="1">[1]Market!#REF!</definedName>
    <definedName name="__123Graph_B" localSheetId="42" hidden="1">[5]Market!#REF!</definedName>
    <definedName name="__123Graph_B" localSheetId="43" hidden="1">[3]Market!#REF!</definedName>
    <definedName name="__123Graph_B" localSheetId="44" hidden="1">[5]Market!#REF!</definedName>
    <definedName name="__123Graph_B" localSheetId="46" hidden="1">[6]Market!#REF!</definedName>
    <definedName name="__123Graph_B" localSheetId="5" hidden="1">[1]Market!#REF!</definedName>
    <definedName name="__123Graph_B" localSheetId="6" hidden="1">[1]Market!#REF!</definedName>
    <definedName name="__123Graph_B" localSheetId="7" hidden="1">[1]Market!#REF!</definedName>
    <definedName name="__123Graph_B" localSheetId="8" hidden="1">[1]Market!#REF!</definedName>
    <definedName name="__123Graph_B" hidden="1">[3]Market!#REF!</definedName>
    <definedName name="__123Graph_BDIFF" localSheetId="0" hidden="1">[1]Market!#REF!</definedName>
    <definedName name="__123Graph_BDIFF" localSheetId="9" hidden="1">[1]Market!#REF!</definedName>
    <definedName name="__123Graph_BDIFF" localSheetId="10" hidden="1">[2]Market!#REF!</definedName>
    <definedName name="__123Graph_BDIFF" localSheetId="11" hidden="1">[2]Market!#REF!</definedName>
    <definedName name="__123Graph_BDIFF" localSheetId="12" hidden="1">[2]Market!#REF!</definedName>
    <definedName name="__123Graph_BDIFF" localSheetId="13" hidden="1">[2]Market!#REF!</definedName>
    <definedName name="__123Graph_BDIFF" localSheetId="14" hidden="1">[1]Market!#REF!</definedName>
    <definedName name="__123Graph_BDIFF" localSheetId="17" hidden="1">[3]Market!#REF!</definedName>
    <definedName name="__123Graph_BDIFF" localSheetId="1" hidden="1">[1]Market!#REF!</definedName>
    <definedName name="__123Graph_BDIFF" localSheetId="19" hidden="1">[4]Market!#REF!</definedName>
    <definedName name="__123Graph_BDIFF" localSheetId="21" hidden="1">[4]Market!#REF!</definedName>
    <definedName name="__123Graph_BDIFF" localSheetId="22" hidden="1">[4]Market!#REF!</definedName>
    <definedName name="__123Graph_BDIFF" localSheetId="26" hidden="1">[3]Market!#REF!</definedName>
    <definedName name="__123Graph_BDIFF" localSheetId="27" hidden="1">[3]Market!#REF!</definedName>
    <definedName name="__123Graph_BDIFF" localSheetId="28" hidden="1">[5]Market!#REF!</definedName>
    <definedName name="__123Graph_BDIFF" localSheetId="29" hidden="1">[5]Market!#REF!</definedName>
    <definedName name="__123Graph_BDIFF" localSheetId="2" hidden="1">[1]Market!#REF!</definedName>
    <definedName name="__123Graph_BDIFF" localSheetId="30" hidden="1">[5]Market!#REF!</definedName>
    <definedName name="__123Graph_BDIFF" localSheetId="32" hidden="1">[3]Market!#REF!</definedName>
    <definedName name="__123Graph_BDIFF" localSheetId="33" hidden="1">[3]Market!#REF!</definedName>
    <definedName name="__123Graph_BDIFF" localSheetId="34" hidden="1">[3]Market!#REF!</definedName>
    <definedName name="__123Graph_BDIFF" localSheetId="36" hidden="1">[3]Market!#REF!</definedName>
    <definedName name="__123Graph_BDIFF" localSheetId="37" hidden="1">[3]Market!#REF!</definedName>
    <definedName name="__123Graph_BDIFF" localSheetId="38" hidden="1">[3]Market!#REF!</definedName>
    <definedName name="__123Graph_BDIFF" localSheetId="3" hidden="1">[1]Market!#REF!</definedName>
    <definedName name="__123Graph_BDIFF" localSheetId="42" hidden="1">[5]Market!#REF!</definedName>
    <definedName name="__123Graph_BDIFF" localSheetId="43" hidden="1">[3]Market!#REF!</definedName>
    <definedName name="__123Graph_BDIFF" localSheetId="44" hidden="1">[5]Market!#REF!</definedName>
    <definedName name="__123Graph_BDIFF" localSheetId="46" hidden="1">[6]Market!#REF!</definedName>
    <definedName name="__123Graph_BDIFF" localSheetId="5" hidden="1">[1]Market!#REF!</definedName>
    <definedName name="__123Graph_BDIFF" localSheetId="6" hidden="1">[1]Market!#REF!</definedName>
    <definedName name="__123Graph_BDIFF" localSheetId="7" hidden="1">[1]Market!#REF!</definedName>
    <definedName name="__123Graph_BDIFF" localSheetId="8" hidden="1">[1]Market!#REF!</definedName>
    <definedName name="__123Graph_BDIFF" hidden="1">[3]Market!#REF!</definedName>
    <definedName name="__123Graph_BLINES" localSheetId="0" hidden="1">[1]Market!#REF!</definedName>
    <definedName name="__123Graph_BLINES" localSheetId="9" hidden="1">[1]Market!#REF!</definedName>
    <definedName name="__123Graph_BLINES" localSheetId="10" hidden="1">[2]Market!#REF!</definedName>
    <definedName name="__123Graph_BLINES" localSheetId="11" hidden="1">[2]Market!#REF!</definedName>
    <definedName name="__123Graph_BLINES" localSheetId="12" hidden="1">[2]Market!#REF!</definedName>
    <definedName name="__123Graph_BLINES" localSheetId="13" hidden="1">[2]Market!#REF!</definedName>
    <definedName name="__123Graph_BLINES" localSheetId="14" hidden="1">[1]Market!#REF!</definedName>
    <definedName name="__123Graph_BLINES" localSheetId="17" hidden="1">[3]Market!#REF!</definedName>
    <definedName name="__123Graph_BLINES" localSheetId="1" hidden="1">[1]Market!#REF!</definedName>
    <definedName name="__123Graph_BLINES" localSheetId="19" hidden="1">[4]Market!#REF!</definedName>
    <definedName name="__123Graph_BLINES" localSheetId="21" hidden="1">[4]Market!#REF!</definedName>
    <definedName name="__123Graph_BLINES" localSheetId="22" hidden="1">[4]Market!#REF!</definedName>
    <definedName name="__123Graph_BLINES" localSheetId="26" hidden="1">[3]Market!#REF!</definedName>
    <definedName name="__123Graph_BLINES" localSheetId="27" hidden="1">[3]Market!#REF!</definedName>
    <definedName name="__123Graph_BLINES" localSheetId="28" hidden="1">[5]Market!#REF!</definedName>
    <definedName name="__123Graph_BLINES" localSheetId="29" hidden="1">[5]Market!#REF!</definedName>
    <definedName name="__123Graph_BLINES" localSheetId="2" hidden="1">[1]Market!#REF!</definedName>
    <definedName name="__123Graph_BLINES" localSheetId="30" hidden="1">[5]Market!#REF!</definedName>
    <definedName name="__123Graph_BLINES" localSheetId="32" hidden="1">[3]Market!#REF!</definedName>
    <definedName name="__123Graph_BLINES" localSheetId="33" hidden="1">[3]Market!#REF!</definedName>
    <definedName name="__123Graph_BLINES" localSheetId="34" hidden="1">[3]Market!#REF!</definedName>
    <definedName name="__123Graph_BLINES" localSheetId="36" hidden="1">[3]Market!#REF!</definedName>
    <definedName name="__123Graph_BLINES" localSheetId="37" hidden="1">[3]Market!#REF!</definedName>
    <definedName name="__123Graph_BLINES" localSheetId="38" hidden="1">[3]Market!#REF!</definedName>
    <definedName name="__123Graph_BLINES" localSheetId="3" hidden="1">[1]Market!#REF!</definedName>
    <definedName name="__123Graph_BLINES" localSheetId="42" hidden="1">[5]Market!#REF!</definedName>
    <definedName name="__123Graph_BLINES" localSheetId="43" hidden="1">[3]Market!#REF!</definedName>
    <definedName name="__123Graph_BLINES" localSheetId="44" hidden="1">[5]Market!#REF!</definedName>
    <definedName name="__123Graph_BLINES" localSheetId="46" hidden="1">[6]Market!#REF!</definedName>
    <definedName name="__123Graph_BLINES" localSheetId="5" hidden="1">[1]Market!#REF!</definedName>
    <definedName name="__123Graph_BLINES" localSheetId="6" hidden="1">[1]Market!#REF!</definedName>
    <definedName name="__123Graph_BLINES" localSheetId="7" hidden="1">[1]Market!#REF!</definedName>
    <definedName name="__123Graph_BLINES" localSheetId="8" hidden="1">[1]Market!#REF!</definedName>
    <definedName name="__123Graph_BLINES" hidden="1">[3]Market!#REF!</definedName>
    <definedName name="__123Graph_C" localSheetId="0" hidden="1">[1]Market!#REF!</definedName>
    <definedName name="__123Graph_C" localSheetId="9" hidden="1">[1]Market!#REF!</definedName>
    <definedName name="__123Graph_C" localSheetId="10" hidden="1">[2]Market!#REF!</definedName>
    <definedName name="__123Graph_C" localSheetId="11" hidden="1">[2]Market!#REF!</definedName>
    <definedName name="__123Graph_C" localSheetId="12" hidden="1">[2]Market!#REF!</definedName>
    <definedName name="__123Graph_C" localSheetId="13" hidden="1">[2]Market!#REF!</definedName>
    <definedName name="__123Graph_C" localSheetId="14" hidden="1">[1]Market!#REF!</definedName>
    <definedName name="__123Graph_C" localSheetId="17" hidden="1">[3]Market!#REF!</definedName>
    <definedName name="__123Graph_C" localSheetId="1" hidden="1">[1]Market!#REF!</definedName>
    <definedName name="__123Graph_C" localSheetId="19" hidden="1">[4]Market!#REF!</definedName>
    <definedName name="__123Graph_C" localSheetId="21" hidden="1">[4]Market!#REF!</definedName>
    <definedName name="__123Graph_C" localSheetId="22" hidden="1">[4]Market!#REF!</definedName>
    <definedName name="__123Graph_C" localSheetId="26" hidden="1">[3]Market!#REF!</definedName>
    <definedName name="__123Graph_C" localSheetId="27" hidden="1">[3]Market!#REF!</definedName>
    <definedName name="__123Graph_C" localSheetId="28" hidden="1">[5]Market!#REF!</definedName>
    <definedName name="__123Graph_C" localSheetId="29" hidden="1">[5]Market!#REF!</definedName>
    <definedName name="__123Graph_C" localSheetId="2" hidden="1">[1]Market!#REF!</definedName>
    <definedName name="__123Graph_C" localSheetId="30" hidden="1">[5]Market!#REF!</definedName>
    <definedName name="__123Graph_C" localSheetId="32" hidden="1">[3]Market!#REF!</definedName>
    <definedName name="__123Graph_C" localSheetId="33" hidden="1">[3]Market!#REF!</definedName>
    <definedName name="__123Graph_C" localSheetId="34" hidden="1">[3]Market!#REF!</definedName>
    <definedName name="__123Graph_C" localSheetId="36" hidden="1">[3]Market!#REF!</definedName>
    <definedName name="__123Graph_C" localSheetId="37" hidden="1">[3]Market!#REF!</definedName>
    <definedName name="__123Graph_C" localSheetId="38" hidden="1">[3]Market!#REF!</definedName>
    <definedName name="__123Graph_C" localSheetId="3" hidden="1">[1]Market!#REF!</definedName>
    <definedName name="__123Graph_C" localSheetId="42" hidden="1">[5]Market!#REF!</definedName>
    <definedName name="__123Graph_C" localSheetId="43" hidden="1">[3]Market!#REF!</definedName>
    <definedName name="__123Graph_C" localSheetId="44" hidden="1">[5]Market!#REF!</definedName>
    <definedName name="__123Graph_C" localSheetId="46" hidden="1">[6]Market!#REF!</definedName>
    <definedName name="__123Graph_C" localSheetId="5" hidden="1">[1]Market!#REF!</definedName>
    <definedName name="__123Graph_C" localSheetId="6" hidden="1">[1]Market!#REF!</definedName>
    <definedName name="__123Graph_C" localSheetId="7" hidden="1">[1]Market!#REF!</definedName>
    <definedName name="__123Graph_C" localSheetId="8" hidden="1">[1]Market!#REF!</definedName>
    <definedName name="__123Graph_C" hidden="1">[3]Market!#REF!</definedName>
    <definedName name="__123Graph_CDIFF" localSheetId="0" hidden="1">[1]Market!#REF!</definedName>
    <definedName name="__123Graph_CDIFF" localSheetId="9" hidden="1">[1]Market!#REF!</definedName>
    <definedName name="__123Graph_CDIFF" localSheetId="10" hidden="1">[2]Market!#REF!</definedName>
    <definedName name="__123Graph_CDIFF" localSheetId="11" hidden="1">[2]Market!#REF!</definedName>
    <definedName name="__123Graph_CDIFF" localSheetId="12" hidden="1">[2]Market!#REF!</definedName>
    <definedName name="__123Graph_CDIFF" localSheetId="13" hidden="1">[2]Market!#REF!</definedName>
    <definedName name="__123Graph_CDIFF" localSheetId="14" hidden="1">[1]Market!#REF!</definedName>
    <definedName name="__123Graph_CDIFF" localSheetId="17" hidden="1">[3]Market!#REF!</definedName>
    <definedName name="__123Graph_CDIFF" localSheetId="1" hidden="1">[1]Market!#REF!</definedName>
    <definedName name="__123Graph_CDIFF" localSheetId="19" hidden="1">[4]Market!#REF!</definedName>
    <definedName name="__123Graph_CDIFF" localSheetId="21" hidden="1">[4]Market!#REF!</definedName>
    <definedName name="__123Graph_CDIFF" localSheetId="22" hidden="1">[4]Market!#REF!</definedName>
    <definedName name="__123Graph_CDIFF" localSheetId="26" hidden="1">[3]Market!#REF!</definedName>
    <definedName name="__123Graph_CDIFF" localSheetId="27" hidden="1">[3]Market!#REF!</definedName>
    <definedName name="__123Graph_CDIFF" localSheetId="28" hidden="1">[5]Market!#REF!</definedName>
    <definedName name="__123Graph_CDIFF" localSheetId="29" hidden="1">[5]Market!#REF!</definedName>
    <definedName name="__123Graph_CDIFF" localSheetId="2" hidden="1">[1]Market!#REF!</definedName>
    <definedName name="__123Graph_CDIFF" localSheetId="30" hidden="1">[5]Market!#REF!</definedName>
    <definedName name="__123Graph_CDIFF" localSheetId="32" hidden="1">[3]Market!#REF!</definedName>
    <definedName name="__123Graph_CDIFF" localSheetId="33" hidden="1">[3]Market!#REF!</definedName>
    <definedName name="__123Graph_CDIFF" localSheetId="34" hidden="1">[3]Market!#REF!</definedName>
    <definedName name="__123Graph_CDIFF" localSheetId="36" hidden="1">[3]Market!#REF!</definedName>
    <definedName name="__123Graph_CDIFF" localSheetId="37" hidden="1">[3]Market!#REF!</definedName>
    <definedName name="__123Graph_CDIFF" localSheetId="38" hidden="1">[3]Market!#REF!</definedName>
    <definedName name="__123Graph_CDIFF" localSheetId="3" hidden="1">[1]Market!#REF!</definedName>
    <definedName name="__123Graph_CDIFF" localSheetId="42" hidden="1">[5]Market!#REF!</definedName>
    <definedName name="__123Graph_CDIFF" localSheetId="43" hidden="1">[3]Market!#REF!</definedName>
    <definedName name="__123Graph_CDIFF" localSheetId="44" hidden="1">[5]Market!#REF!</definedName>
    <definedName name="__123Graph_CDIFF" localSheetId="46" hidden="1">[6]Market!#REF!</definedName>
    <definedName name="__123Graph_CDIFF" localSheetId="5" hidden="1">[1]Market!#REF!</definedName>
    <definedName name="__123Graph_CDIFF" localSheetId="6" hidden="1">[1]Market!#REF!</definedName>
    <definedName name="__123Graph_CDIFF" localSheetId="7" hidden="1">[1]Market!#REF!</definedName>
    <definedName name="__123Graph_CDIFF" localSheetId="8" hidden="1">[1]Market!#REF!</definedName>
    <definedName name="__123Graph_CDIFF" hidden="1">[3]Market!#REF!</definedName>
    <definedName name="__123Graph_CLINES" localSheetId="0" hidden="1">[1]Market!#REF!</definedName>
    <definedName name="__123Graph_CLINES" localSheetId="9" hidden="1">[1]Market!#REF!</definedName>
    <definedName name="__123Graph_CLINES" localSheetId="10" hidden="1">[2]Market!#REF!</definedName>
    <definedName name="__123Graph_CLINES" localSheetId="11" hidden="1">[2]Market!#REF!</definedName>
    <definedName name="__123Graph_CLINES" localSheetId="12" hidden="1">[2]Market!#REF!</definedName>
    <definedName name="__123Graph_CLINES" localSheetId="13" hidden="1">[2]Market!#REF!</definedName>
    <definedName name="__123Graph_CLINES" localSheetId="14" hidden="1">[1]Market!#REF!</definedName>
    <definedName name="__123Graph_CLINES" localSheetId="17" hidden="1">[3]Market!#REF!</definedName>
    <definedName name="__123Graph_CLINES" localSheetId="1" hidden="1">[1]Market!#REF!</definedName>
    <definedName name="__123Graph_CLINES" localSheetId="19" hidden="1">[4]Market!#REF!</definedName>
    <definedName name="__123Graph_CLINES" localSheetId="21" hidden="1">[4]Market!#REF!</definedName>
    <definedName name="__123Graph_CLINES" localSheetId="22" hidden="1">[4]Market!#REF!</definedName>
    <definedName name="__123Graph_CLINES" localSheetId="26" hidden="1">[3]Market!#REF!</definedName>
    <definedName name="__123Graph_CLINES" localSheetId="27" hidden="1">[3]Market!#REF!</definedName>
    <definedName name="__123Graph_CLINES" localSheetId="28" hidden="1">[5]Market!#REF!</definedName>
    <definedName name="__123Graph_CLINES" localSheetId="29" hidden="1">[5]Market!#REF!</definedName>
    <definedName name="__123Graph_CLINES" localSheetId="2" hidden="1">[1]Market!#REF!</definedName>
    <definedName name="__123Graph_CLINES" localSheetId="30" hidden="1">[5]Market!#REF!</definedName>
    <definedName name="__123Graph_CLINES" localSheetId="32" hidden="1">[3]Market!#REF!</definedName>
    <definedName name="__123Graph_CLINES" localSheetId="33" hidden="1">[3]Market!#REF!</definedName>
    <definedName name="__123Graph_CLINES" localSheetId="34" hidden="1">[3]Market!#REF!</definedName>
    <definedName name="__123Graph_CLINES" localSheetId="36" hidden="1">[3]Market!#REF!</definedName>
    <definedName name="__123Graph_CLINES" localSheetId="37" hidden="1">[3]Market!#REF!</definedName>
    <definedName name="__123Graph_CLINES" localSheetId="38" hidden="1">[3]Market!#REF!</definedName>
    <definedName name="__123Graph_CLINES" localSheetId="3" hidden="1">[1]Market!#REF!</definedName>
    <definedName name="__123Graph_CLINES" localSheetId="42" hidden="1">[5]Market!#REF!</definedName>
    <definedName name="__123Graph_CLINES" localSheetId="43" hidden="1">[3]Market!#REF!</definedName>
    <definedName name="__123Graph_CLINES" localSheetId="44" hidden="1">[5]Market!#REF!</definedName>
    <definedName name="__123Graph_CLINES" localSheetId="46" hidden="1">[6]Market!#REF!</definedName>
    <definedName name="__123Graph_CLINES" localSheetId="5" hidden="1">[1]Market!#REF!</definedName>
    <definedName name="__123Graph_CLINES" localSheetId="6" hidden="1">[1]Market!#REF!</definedName>
    <definedName name="__123Graph_CLINES" localSheetId="7" hidden="1">[1]Market!#REF!</definedName>
    <definedName name="__123Graph_CLINES" localSheetId="8" hidden="1">[1]Market!#REF!</definedName>
    <definedName name="__123Graph_CLINES" hidden="1">[3]Market!#REF!</definedName>
    <definedName name="__123Graph_DLINES" localSheetId="0" hidden="1">[1]Market!#REF!</definedName>
    <definedName name="__123Graph_DLINES" localSheetId="9" hidden="1">[1]Market!#REF!</definedName>
    <definedName name="__123Graph_DLINES" localSheetId="10" hidden="1">[2]Market!#REF!</definedName>
    <definedName name="__123Graph_DLINES" localSheetId="11" hidden="1">[2]Market!#REF!</definedName>
    <definedName name="__123Graph_DLINES" localSheetId="12" hidden="1">[2]Market!#REF!</definedName>
    <definedName name="__123Graph_DLINES" localSheetId="13" hidden="1">[2]Market!#REF!</definedName>
    <definedName name="__123Graph_DLINES" localSheetId="14" hidden="1">[1]Market!#REF!</definedName>
    <definedName name="__123Graph_DLINES" localSheetId="17" hidden="1">[3]Market!#REF!</definedName>
    <definedName name="__123Graph_DLINES" localSheetId="1" hidden="1">[1]Market!#REF!</definedName>
    <definedName name="__123Graph_DLINES" localSheetId="19" hidden="1">[4]Market!#REF!</definedName>
    <definedName name="__123Graph_DLINES" localSheetId="21" hidden="1">[4]Market!#REF!</definedName>
    <definedName name="__123Graph_DLINES" localSheetId="22" hidden="1">[4]Market!#REF!</definedName>
    <definedName name="__123Graph_DLINES" localSheetId="26" hidden="1">[3]Market!#REF!</definedName>
    <definedName name="__123Graph_DLINES" localSheetId="27" hidden="1">[3]Market!#REF!</definedName>
    <definedName name="__123Graph_DLINES" localSheetId="28" hidden="1">[5]Market!#REF!</definedName>
    <definedName name="__123Graph_DLINES" localSheetId="29" hidden="1">[5]Market!#REF!</definedName>
    <definedName name="__123Graph_DLINES" localSheetId="2" hidden="1">[1]Market!#REF!</definedName>
    <definedName name="__123Graph_DLINES" localSheetId="30" hidden="1">[5]Market!#REF!</definedName>
    <definedName name="__123Graph_DLINES" localSheetId="32" hidden="1">[3]Market!#REF!</definedName>
    <definedName name="__123Graph_DLINES" localSheetId="33" hidden="1">[3]Market!#REF!</definedName>
    <definedName name="__123Graph_DLINES" localSheetId="34" hidden="1">[3]Market!#REF!</definedName>
    <definedName name="__123Graph_DLINES" localSheetId="36" hidden="1">[3]Market!#REF!</definedName>
    <definedName name="__123Graph_DLINES" localSheetId="37" hidden="1">[3]Market!#REF!</definedName>
    <definedName name="__123Graph_DLINES" localSheetId="38" hidden="1">[3]Market!#REF!</definedName>
    <definedName name="__123Graph_DLINES" localSheetId="3" hidden="1">[1]Market!#REF!</definedName>
    <definedName name="__123Graph_DLINES" localSheetId="42" hidden="1">[5]Market!#REF!</definedName>
    <definedName name="__123Graph_DLINES" localSheetId="43" hidden="1">[3]Market!#REF!</definedName>
    <definedName name="__123Graph_DLINES" localSheetId="44" hidden="1">[5]Market!#REF!</definedName>
    <definedName name="__123Graph_DLINES" localSheetId="46" hidden="1">[6]Market!#REF!</definedName>
    <definedName name="__123Graph_DLINES" localSheetId="5" hidden="1">[1]Market!#REF!</definedName>
    <definedName name="__123Graph_DLINES" localSheetId="6" hidden="1">[1]Market!#REF!</definedName>
    <definedName name="__123Graph_DLINES" localSheetId="7" hidden="1">[1]Market!#REF!</definedName>
    <definedName name="__123Graph_DLINES" localSheetId="8" hidden="1">[1]Market!#REF!</definedName>
    <definedName name="__123Graph_DLINES" hidden="1">[3]Market!#REF!</definedName>
    <definedName name="__123Graph_X" localSheetId="0" hidden="1">[1]Market!#REF!</definedName>
    <definedName name="__123Graph_X" localSheetId="9" hidden="1">[1]Market!#REF!</definedName>
    <definedName name="__123Graph_X" localSheetId="10" hidden="1">[2]Market!#REF!</definedName>
    <definedName name="__123Graph_X" localSheetId="11" hidden="1">[2]Market!#REF!</definedName>
    <definedName name="__123Graph_X" localSheetId="12" hidden="1">[2]Market!#REF!</definedName>
    <definedName name="__123Graph_X" localSheetId="13" hidden="1">[2]Market!#REF!</definedName>
    <definedName name="__123Graph_X" localSheetId="14" hidden="1">[1]Market!#REF!</definedName>
    <definedName name="__123Graph_X" localSheetId="17" hidden="1">[3]Market!#REF!</definedName>
    <definedName name="__123Graph_X" localSheetId="1" hidden="1">[1]Market!#REF!</definedName>
    <definedName name="__123Graph_X" localSheetId="19" hidden="1">[4]Market!#REF!</definedName>
    <definedName name="__123Graph_X" localSheetId="21" hidden="1">[4]Market!#REF!</definedName>
    <definedName name="__123Graph_X" localSheetId="22" hidden="1">[4]Market!#REF!</definedName>
    <definedName name="__123Graph_X" localSheetId="26" hidden="1">[3]Market!#REF!</definedName>
    <definedName name="__123Graph_X" localSheetId="27" hidden="1">[3]Market!#REF!</definedName>
    <definedName name="__123Graph_X" localSheetId="28" hidden="1">[5]Market!#REF!</definedName>
    <definedName name="__123Graph_X" localSheetId="29" hidden="1">[5]Market!#REF!</definedName>
    <definedName name="__123Graph_X" localSheetId="2" hidden="1">[1]Market!#REF!</definedName>
    <definedName name="__123Graph_X" localSheetId="30" hidden="1">[5]Market!#REF!</definedName>
    <definedName name="__123Graph_X" localSheetId="32" hidden="1">[3]Market!#REF!</definedName>
    <definedName name="__123Graph_X" localSheetId="33" hidden="1">[3]Market!#REF!</definedName>
    <definedName name="__123Graph_X" localSheetId="34" hidden="1">[3]Market!#REF!</definedName>
    <definedName name="__123Graph_X" localSheetId="36" hidden="1">[3]Market!#REF!</definedName>
    <definedName name="__123Graph_X" localSheetId="37" hidden="1">[3]Market!#REF!</definedName>
    <definedName name="__123Graph_X" localSheetId="38" hidden="1">[3]Market!#REF!</definedName>
    <definedName name="__123Graph_X" localSheetId="3" hidden="1">[1]Market!#REF!</definedName>
    <definedName name="__123Graph_X" localSheetId="42" hidden="1">[5]Market!#REF!</definedName>
    <definedName name="__123Graph_X" localSheetId="43" hidden="1">[3]Market!#REF!</definedName>
    <definedName name="__123Graph_X" localSheetId="44" hidden="1">[5]Market!#REF!</definedName>
    <definedName name="__123Graph_X" localSheetId="46" hidden="1">[6]Market!#REF!</definedName>
    <definedName name="__123Graph_X" localSheetId="5" hidden="1">[1]Market!#REF!</definedName>
    <definedName name="__123Graph_X" localSheetId="6" hidden="1">[1]Market!#REF!</definedName>
    <definedName name="__123Graph_X" localSheetId="7" hidden="1">[1]Market!#REF!</definedName>
    <definedName name="__123Graph_X" localSheetId="8" hidden="1">[1]Market!#REF!</definedName>
    <definedName name="__123Graph_X" hidden="1">[3]Market!#REF!</definedName>
    <definedName name="__123Graph_XDIFF" localSheetId="0" hidden="1">[1]Market!#REF!</definedName>
    <definedName name="__123Graph_XDIFF" localSheetId="9" hidden="1">[1]Market!#REF!</definedName>
    <definedName name="__123Graph_XDIFF" localSheetId="10" hidden="1">[2]Market!#REF!</definedName>
    <definedName name="__123Graph_XDIFF" localSheetId="11" hidden="1">[2]Market!#REF!</definedName>
    <definedName name="__123Graph_XDIFF" localSheetId="12" hidden="1">[2]Market!#REF!</definedName>
    <definedName name="__123Graph_XDIFF" localSheetId="13" hidden="1">[2]Market!#REF!</definedName>
    <definedName name="__123Graph_XDIFF" localSheetId="14" hidden="1">[1]Market!#REF!</definedName>
    <definedName name="__123Graph_XDIFF" localSheetId="17" hidden="1">[3]Market!#REF!</definedName>
    <definedName name="__123Graph_XDIFF" localSheetId="1" hidden="1">[1]Market!#REF!</definedName>
    <definedName name="__123Graph_XDIFF" localSheetId="19" hidden="1">[4]Market!#REF!</definedName>
    <definedName name="__123Graph_XDIFF" localSheetId="21" hidden="1">[4]Market!#REF!</definedName>
    <definedName name="__123Graph_XDIFF" localSheetId="22" hidden="1">[4]Market!#REF!</definedName>
    <definedName name="__123Graph_XDIFF" localSheetId="26" hidden="1">[3]Market!#REF!</definedName>
    <definedName name="__123Graph_XDIFF" localSheetId="27" hidden="1">[3]Market!#REF!</definedName>
    <definedName name="__123Graph_XDIFF" localSheetId="28" hidden="1">[5]Market!#REF!</definedName>
    <definedName name="__123Graph_XDIFF" localSheetId="29" hidden="1">[5]Market!#REF!</definedName>
    <definedName name="__123Graph_XDIFF" localSheetId="2" hidden="1">[1]Market!#REF!</definedName>
    <definedName name="__123Graph_XDIFF" localSheetId="30" hidden="1">[5]Market!#REF!</definedName>
    <definedName name="__123Graph_XDIFF" localSheetId="32" hidden="1">[3]Market!#REF!</definedName>
    <definedName name="__123Graph_XDIFF" localSheetId="33" hidden="1">[3]Market!#REF!</definedName>
    <definedName name="__123Graph_XDIFF" localSheetId="34" hidden="1">[3]Market!#REF!</definedName>
    <definedName name="__123Graph_XDIFF" localSheetId="36" hidden="1">[3]Market!#REF!</definedName>
    <definedName name="__123Graph_XDIFF" localSheetId="37" hidden="1">[3]Market!#REF!</definedName>
    <definedName name="__123Graph_XDIFF" localSheetId="38" hidden="1">[3]Market!#REF!</definedName>
    <definedName name="__123Graph_XDIFF" localSheetId="3" hidden="1">[1]Market!#REF!</definedName>
    <definedName name="__123Graph_XDIFF" localSheetId="42" hidden="1">[5]Market!#REF!</definedName>
    <definedName name="__123Graph_XDIFF" localSheetId="43" hidden="1">[3]Market!#REF!</definedName>
    <definedName name="__123Graph_XDIFF" localSheetId="44" hidden="1">[5]Market!#REF!</definedName>
    <definedName name="__123Graph_XDIFF" localSheetId="46" hidden="1">[6]Market!#REF!</definedName>
    <definedName name="__123Graph_XDIFF" localSheetId="5" hidden="1">[1]Market!#REF!</definedName>
    <definedName name="__123Graph_XDIFF" localSheetId="6" hidden="1">[1]Market!#REF!</definedName>
    <definedName name="__123Graph_XDIFF" localSheetId="7" hidden="1">[1]Market!#REF!</definedName>
    <definedName name="__123Graph_XDIFF" localSheetId="8" hidden="1">[1]Market!#REF!</definedName>
    <definedName name="__123Graph_XDIFF" hidden="1">[3]Market!#REF!</definedName>
    <definedName name="__123Graph_XLINES" localSheetId="0" hidden="1">[1]Market!#REF!</definedName>
    <definedName name="__123Graph_XLINES" localSheetId="9" hidden="1">[1]Market!#REF!</definedName>
    <definedName name="__123Graph_XLINES" localSheetId="10" hidden="1">[2]Market!#REF!</definedName>
    <definedName name="__123Graph_XLINES" localSheetId="11" hidden="1">[2]Market!#REF!</definedName>
    <definedName name="__123Graph_XLINES" localSheetId="12" hidden="1">[2]Market!#REF!</definedName>
    <definedName name="__123Graph_XLINES" localSheetId="13" hidden="1">[2]Market!#REF!</definedName>
    <definedName name="__123Graph_XLINES" localSheetId="14" hidden="1">[1]Market!#REF!</definedName>
    <definedName name="__123Graph_XLINES" localSheetId="17" hidden="1">[3]Market!#REF!</definedName>
    <definedName name="__123Graph_XLINES" localSheetId="1" hidden="1">[1]Market!#REF!</definedName>
    <definedName name="__123Graph_XLINES" localSheetId="19" hidden="1">[4]Market!#REF!</definedName>
    <definedName name="__123Graph_XLINES" localSheetId="21" hidden="1">[4]Market!#REF!</definedName>
    <definedName name="__123Graph_XLINES" localSheetId="22" hidden="1">[4]Market!#REF!</definedName>
    <definedName name="__123Graph_XLINES" localSheetId="26" hidden="1">[3]Market!#REF!</definedName>
    <definedName name="__123Graph_XLINES" localSheetId="27" hidden="1">[3]Market!#REF!</definedName>
    <definedName name="__123Graph_XLINES" localSheetId="28" hidden="1">[5]Market!#REF!</definedName>
    <definedName name="__123Graph_XLINES" localSheetId="29" hidden="1">[5]Market!#REF!</definedName>
    <definedName name="__123Graph_XLINES" localSheetId="2" hidden="1">[1]Market!#REF!</definedName>
    <definedName name="__123Graph_XLINES" localSheetId="30" hidden="1">[5]Market!#REF!</definedName>
    <definedName name="__123Graph_XLINES" localSheetId="32" hidden="1">[3]Market!#REF!</definedName>
    <definedName name="__123Graph_XLINES" localSheetId="33" hidden="1">[3]Market!#REF!</definedName>
    <definedName name="__123Graph_XLINES" localSheetId="34" hidden="1">[3]Market!#REF!</definedName>
    <definedName name="__123Graph_XLINES" localSheetId="36" hidden="1">[3]Market!#REF!</definedName>
    <definedName name="__123Graph_XLINES" localSheetId="37" hidden="1">[3]Market!#REF!</definedName>
    <definedName name="__123Graph_XLINES" localSheetId="38" hidden="1">[3]Market!#REF!</definedName>
    <definedName name="__123Graph_XLINES" localSheetId="3" hidden="1">[1]Market!#REF!</definedName>
    <definedName name="__123Graph_XLINES" localSheetId="42" hidden="1">[5]Market!#REF!</definedName>
    <definedName name="__123Graph_XLINES" localSheetId="43" hidden="1">[3]Market!#REF!</definedName>
    <definedName name="__123Graph_XLINES" localSheetId="44" hidden="1">[5]Market!#REF!</definedName>
    <definedName name="__123Graph_XLINES" localSheetId="46" hidden="1">[6]Market!#REF!</definedName>
    <definedName name="__123Graph_XLINES" localSheetId="5" hidden="1">[1]Market!#REF!</definedName>
    <definedName name="__123Graph_XLINES" localSheetId="6" hidden="1">[1]Market!#REF!</definedName>
    <definedName name="__123Graph_XLINES" localSheetId="7" hidden="1">[1]Market!#REF!</definedName>
    <definedName name="__123Graph_XLINES" localSheetId="8" hidden="1">[1]Market!#REF!</definedName>
    <definedName name="__123Graph_XLINES" hidden="1">[3]Market!#REF!</definedName>
    <definedName name="__NewChart" localSheetId="11" hidden="1">[5]Market!#REF!</definedName>
    <definedName name="__NewChart" localSheetId="14" hidden="1">[5]Market!#REF!</definedName>
    <definedName name="__NewChart" hidden="1">[5]Market!#REF!</definedName>
    <definedName name="__NewChart_EN" localSheetId="11" hidden="1">[5]Market!#REF!</definedName>
    <definedName name="__NewChart_EN" localSheetId="14" hidden="1">[5]Market!#REF!</definedName>
    <definedName name="__NewChart_EN" hidden="1">[5]Market!#REF!</definedName>
    <definedName name="_123Graph_A" localSheetId="0" hidden="1">[1]Market!#REF!</definedName>
    <definedName name="_123Graph_A" localSheetId="9" hidden="1">[1]Market!#REF!</definedName>
    <definedName name="_123Graph_A" localSheetId="10" hidden="1">[2]Market!#REF!</definedName>
    <definedName name="_123Graph_A" localSheetId="11" hidden="1">[2]Market!#REF!</definedName>
    <definedName name="_123Graph_A" localSheetId="12" hidden="1">[2]Market!#REF!</definedName>
    <definedName name="_123Graph_A" localSheetId="13" hidden="1">[2]Market!#REF!</definedName>
    <definedName name="_123Graph_A" localSheetId="14" hidden="1">[1]Market!#REF!</definedName>
    <definedName name="_123Graph_A" localSheetId="17" hidden="1">[3]Market!#REF!</definedName>
    <definedName name="_123Graph_A" localSheetId="1" hidden="1">[1]Market!#REF!</definedName>
    <definedName name="_123Graph_A" localSheetId="19" hidden="1">[4]Market!#REF!</definedName>
    <definedName name="_123Graph_A" localSheetId="21" hidden="1">[4]Market!#REF!</definedName>
    <definedName name="_123Graph_A" localSheetId="22" hidden="1">[4]Market!#REF!</definedName>
    <definedName name="_123Graph_A" localSheetId="26" hidden="1">[3]Market!#REF!</definedName>
    <definedName name="_123Graph_A" localSheetId="27" hidden="1">[3]Market!#REF!</definedName>
    <definedName name="_123Graph_A" localSheetId="28" hidden="1">[5]Market!#REF!</definedName>
    <definedName name="_123Graph_A" localSheetId="29" hidden="1">[5]Market!#REF!</definedName>
    <definedName name="_123Graph_A" localSheetId="2" hidden="1">[1]Market!#REF!</definedName>
    <definedName name="_123Graph_A" localSheetId="30" hidden="1">[5]Market!#REF!</definedName>
    <definedName name="_123Graph_A" localSheetId="32" hidden="1">[3]Market!#REF!</definedName>
    <definedName name="_123Graph_A" localSheetId="33" hidden="1">[3]Market!#REF!</definedName>
    <definedName name="_123Graph_A" localSheetId="34" hidden="1">[3]Market!#REF!</definedName>
    <definedName name="_123Graph_A" localSheetId="36" hidden="1">[3]Market!#REF!</definedName>
    <definedName name="_123Graph_A" localSheetId="37" hidden="1">[3]Market!#REF!</definedName>
    <definedName name="_123Graph_A" localSheetId="38" hidden="1">[3]Market!#REF!</definedName>
    <definedName name="_123Graph_A" localSheetId="3" hidden="1">[1]Market!#REF!</definedName>
    <definedName name="_123Graph_A" localSheetId="42" hidden="1">[5]Market!#REF!</definedName>
    <definedName name="_123Graph_A" localSheetId="43" hidden="1">[3]Market!#REF!</definedName>
    <definedName name="_123Graph_A" localSheetId="44" hidden="1">[5]Market!#REF!</definedName>
    <definedName name="_123Graph_A" localSheetId="46" hidden="1">[6]Market!#REF!</definedName>
    <definedName name="_123Graph_A" localSheetId="5" hidden="1">[1]Market!#REF!</definedName>
    <definedName name="_123Graph_A" localSheetId="6" hidden="1">[1]Market!#REF!</definedName>
    <definedName name="_123Graph_A" localSheetId="7" hidden="1">[1]Market!#REF!</definedName>
    <definedName name="_123Graph_A" localSheetId="8" hidden="1">[1]Market!#REF!</definedName>
    <definedName name="_123Graph_A" hidden="1">[3]Market!#REF!</definedName>
    <definedName name="_c11_baseline">OFFSET('[7]c1-1'!$L$14,0,0,COUNTA('[7]c1-1'!$A$14:$A$1003))</definedName>
    <definedName name="_c11_datum">OFFSET('[7]c1-1'!$A$14,0,0,COUNTA('[7]c1-1'!$A$14:$A$1003))</definedName>
    <definedName name="_c11_dbaseline">OFFSET('[7]c1-1'!$G$14,0,0,COUNTA('[7]c1-1'!$A$14:$A$1003))</definedName>
    <definedName name="_c11_dummyfcastminus">OFFSET('[7]c1-1'!$N$14,0,0,COUNTA('[7]c1-1'!$A$14:$A$1003))</definedName>
    <definedName name="_c11_dummyfcastplus">OFFSET('[7]c1-1'!$M$14,0,0,COUNTA('[7]c1-1'!$A$14:$A$1003))</definedName>
    <definedName name="_c11_lower30">OFFSET('[7]c1-1'!$F$14,0,0,COUNTA('[7]c1-1'!$A$14:$A$1003))</definedName>
    <definedName name="_c11_lower60">OFFSET('[7]c1-1'!$E$14,0,0,COUNTA('[7]c1-1'!$A$14:$A$1003))</definedName>
    <definedName name="_c11_lower90">OFFSET('[7]c1-1'!$D$14,0,0,COUNTA('[7]c1-1'!$A$14:$A$1003))</definedName>
    <definedName name="_c11_target">OFFSET('[7]c1-1'!$K$14,0,0,COUNTA('[7]c1-1'!$A$14:$A$1003))</definedName>
    <definedName name="_c11_upper30">OFFSET('[7]c1-1'!$H$14,0,0,COUNTA('[7]c1-1'!$A$14:$A$1003))</definedName>
    <definedName name="_c11_upper60">OFFSET('[7]c1-1'!$I$14,0,0,COUNTA('[7]c1-1'!$A$14:$A$1003))</definedName>
    <definedName name="_c11_upper90">OFFSET('[7]c1-1'!$J$14,0,0,COUNTA('[7]c1-1'!$A$14:$A$1003))</definedName>
    <definedName name="_c110_C" localSheetId="0">OFFSET(#REF!,0,0,COUNTA(#REF!))</definedName>
    <definedName name="_c110_C" localSheetId="17">OFFSET(#REF!,0,0,COUNTA(#REF!))</definedName>
    <definedName name="_c110_C" localSheetId="26">OFFSET(#REF!,0,0,COUNTA(#REF!))</definedName>
    <definedName name="_c110_C" localSheetId="27">OFFSET(#REF!,0,0,COUNTA(#REF!))</definedName>
    <definedName name="_c110_C" localSheetId="32">OFFSET(#REF!,0,0,COUNTA(#REF!))</definedName>
    <definedName name="_c110_C" localSheetId="33">OFFSET(#REF!,0,0,COUNTA(#REF!))</definedName>
    <definedName name="_c110_C" localSheetId="36">OFFSET(#REF!,0,0,COUNTA(#REF!))</definedName>
    <definedName name="_c110_C" localSheetId="37">OFFSET(#REF!,0,0,COUNTA(#REF!))</definedName>
    <definedName name="_c110_C" localSheetId="3">OFFSET(#REF!,0,0,COUNTA(#REF!))</definedName>
    <definedName name="_c110_C" localSheetId="43">OFFSET(#REF!,0,0,COUNTA(#REF!))</definedName>
    <definedName name="_c110_C">OFFSET(#REF!,0,0,COUNTA(#REF!))</definedName>
    <definedName name="_c110_datum" localSheetId="0">OFFSET(#REF!,0,0,COUNTA(#REF!))</definedName>
    <definedName name="_c110_datum" localSheetId="17">OFFSET(#REF!,0,0,COUNTA(#REF!))</definedName>
    <definedName name="_c110_datum" localSheetId="26">OFFSET(#REF!,0,0,COUNTA(#REF!))</definedName>
    <definedName name="_c110_datum" localSheetId="27">OFFSET(#REF!,0,0,COUNTA(#REF!))</definedName>
    <definedName name="_c110_datum" localSheetId="32">OFFSET(#REF!,0,0,COUNTA(#REF!))</definedName>
    <definedName name="_c110_datum" localSheetId="33">OFFSET(#REF!,0,0,COUNTA(#REF!))</definedName>
    <definedName name="_c110_datum" localSheetId="36">OFFSET(#REF!,0,0,COUNTA(#REF!))</definedName>
    <definedName name="_c110_datum" localSheetId="37">OFFSET(#REF!,0,0,COUNTA(#REF!))</definedName>
    <definedName name="_c110_datum" localSheetId="3">OFFSET(#REF!,0,0,COUNTA(#REF!))</definedName>
    <definedName name="_c110_datum" localSheetId="43">OFFSET(#REF!,0,0,COUNTA(#REF!))</definedName>
    <definedName name="_c110_datum">OFFSET(#REF!,0,0,COUNTA(#REF!))</definedName>
    <definedName name="_c110_I" localSheetId="0">OFFSET(#REF!,0,0,COUNTA(#REF!))</definedName>
    <definedName name="_c110_I" localSheetId="17">OFFSET(#REF!,0,0,COUNTA(#REF!))</definedName>
    <definedName name="_c110_I" localSheetId="26">OFFSET(#REF!,0,0,COUNTA(#REF!))</definedName>
    <definedName name="_c110_I" localSheetId="27">OFFSET(#REF!,0,0,COUNTA(#REF!))</definedName>
    <definedName name="_c110_I" localSheetId="32">OFFSET(#REF!,0,0,COUNTA(#REF!))</definedName>
    <definedName name="_c110_I" localSheetId="33">OFFSET(#REF!,0,0,COUNTA(#REF!))</definedName>
    <definedName name="_c110_I" localSheetId="36">OFFSET(#REF!,0,0,COUNTA(#REF!))</definedName>
    <definedName name="_c110_I" localSheetId="37">OFFSET(#REF!,0,0,COUNTA(#REF!))</definedName>
    <definedName name="_c110_I" localSheetId="3">OFFSET(#REF!,0,0,COUNTA(#REF!))</definedName>
    <definedName name="_c110_I" localSheetId="43">OFFSET(#REF!,0,0,COUNTA(#REF!))</definedName>
    <definedName name="_c110_I">OFFSET(#REF!,0,0,COUNTA(#REF!))</definedName>
    <definedName name="_c110_X" localSheetId="0">OFFSET(#REF!,0,0,COUNTA(#REF!))</definedName>
    <definedName name="_c110_X" localSheetId="17">OFFSET(#REF!,0,0,COUNTA(#REF!))</definedName>
    <definedName name="_c110_X" localSheetId="26">OFFSET(#REF!,0,0,COUNTA(#REF!))</definedName>
    <definedName name="_c110_X" localSheetId="27">OFFSET(#REF!,0,0,COUNTA(#REF!))</definedName>
    <definedName name="_c110_X" localSheetId="32">OFFSET(#REF!,0,0,COUNTA(#REF!))</definedName>
    <definedName name="_c110_X" localSheetId="33">OFFSET(#REF!,0,0,COUNTA(#REF!))</definedName>
    <definedName name="_c110_X" localSheetId="36">OFFSET(#REF!,0,0,COUNTA(#REF!))</definedName>
    <definedName name="_c110_X" localSheetId="37">OFFSET(#REF!,0,0,COUNTA(#REF!))</definedName>
    <definedName name="_c110_X" localSheetId="3">OFFSET(#REF!,0,0,COUNTA(#REF!))</definedName>
    <definedName name="_c110_X" localSheetId="43">OFFSET(#REF!,0,0,COUNTA(#REF!))</definedName>
    <definedName name="_c110_X">OFFSET(#REF!,0,0,COUNTA(#REF!))</definedName>
    <definedName name="_c110_Y" localSheetId="0">OFFSET(#REF!,0,0,COUNTA(#REF!))</definedName>
    <definedName name="_c110_Y" localSheetId="17">OFFSET(#REF!,0,0,COUNTA(#REF!))</definedName>
    <definedName name="_c110_Y" localSheetId="26">OFFSET(#REF!,0,0,COUNTA(#REF!))</definedName>
    <definedName name="_c110_Y" localSheetId="27">OFFSET(#REF!,0,0,COUNTA(#REF!))</definedName>
    <definedName name="_c110_Y" localSheetId="32">OFFSET(#REF!,0,0,COUNTA(#REF!))</definedName>
    <definedName name="_c110_Y" localSheetId="33">OFFSET(#REF!,0,0,COUNTA(#REF!))</definedName>
    <definedName name="_c110_Y" localSheetId="36">OFFSET(#REF!,0,0,COUNTA(#REF!))</definedName>
    <definedName name="_c110_Y" localSheetId="37">OFFSET(#REF!,0,0,COUNTA(#REF!))</definedName>
    <definedName name="_c110_Y" localSheetId="3">OFFSET(#REF!,0,0,COUNTA(#REF!))</definedName>
    <definedName name="_c110_Y" localSheetId="43">OFFSET(#REF!,0,0,COUNTA(#REF!))</definedName>
    <definedName name="_c110_Y">OFFSET(#REF!,0,0,COUNTA(#REF!))</definedName>
    <definedName name="_c111_datum" localSheetId="0">OFFSET(#REF!,0,0,COUNTA(#REF!))</definedName>
    <definedName name="_c111_datum" localSheetId="17">OFFSET(#REF!,0,0,COUNTA(#REF!))</definedName>
    <definedName name="_c111_datum" localSheetId="26">OFFSET(#REF!,0,0,COUNTA(#REF!))</definedName>
    <definedName name="_c111_datum" localSheetId="27">OFFSET(#REF!,0,0,COUNTA(#REF!))</definedName>
    <definedName name="_c111_datum" localSheetId="32">OFFSET(#REF!,0,0,COUNTA(#REF!))</definedName>
    <definedName name="_c111_datum" localSheetId="33">OFFSET(#REF!,0,0,COUNTA(#REF!))</definedName>
    <definedName name="_c111_datum" localSheetId="36">OFFSET(#REF!,0,0,COUNTA(#REF!))</definedName>
    <definedName name="_c111_datum" localSheetId="37">OFFSET(#REF!,0,0,COUNTA(#REF!))</definedName>
    <definedName name="_c111_datum" localSheetId="3">OFFSET(#REF!,0,0,COUNTA(#REF!))</definedName>
    <definedName name="_c111_datum" localSheetId="43">OFFSET(#REF!,0,0,COUNTA(#REF!))</definedName>
    <definedName name="_c111_datum">OFFSET(#REF!,0,0,COUNTA(#REF!))</definedName>
    <definedName name="_c111_MperY" localSheetId="0">OFFSET(#REF!,0,0,COUNTA(#REF!))</definedName>
    <definedName name="_c111_MperY" localSheetId="17">OFFSET(#REF!,0,0,COUNTA(#REF!))</definedName>
    <definedName name="_c111_MperY" localSheetId="26">OFFSET(#REF!,0,0,COUNTA(#REF!))</definedName>
    <definedName name="_c111_MperY" localSheetId="27">OFFSET(#REF!,0,0,COUNTA(#REF!))</definedName>
    <definedName name="_c111_MperY" localSheetId="32">OFFSET(#REF!,0,0,COUNTA(#REF!))</definedName>
    <definedName name="_c111_MperY" localSheetId="33">OFFSET(#REF!,0,0,COUNTA(#REF!))</definedName>
    <definedName name="_c111_MperY" localSheetId="36">OFFSET(#REF!,0,0,COUNTA(#REF!))</definedName>
    <definedName name="_c111_MperY" localSheetId="37">OFFSET(#REF!,0,0,COUNTA(#REF!))</definedName>
    <definedName name="_c111_MperY" localSheetId="3">OFFSET(#REF!,0,0,COUNTA(#REF!))</definedName>
    <definedName name="_c111_MperY" localSheetId="43">OFFSET(#REF!,0,0,COUNTA(#REF!))</definedName>
    <definedName name="_c111_MperY">OFFSET(#REF!,0,0,COUNTA(#REF!))</definedName>
    <definedName name="_c111_tpostcri" localSheetId="0">OFFSET(#REF!,0,0,COUNTA(#REF!))</definedName>
    <definedName name="_c111_tpostcri" localSheetId="17">OFFSET(#REF!,0,0,COUNTA(#REF!))</definedName>
    <definedName name="_c111_tpostcri" localSheetId="26">OFFSET(#REF!,0,0,COUNTA(#REF!))</definedName>
    <definedName name="_c111_tpostcri" localSheetId="27">OFFSET(#REF!,0,0,COUNTA(#REF!))</definedName>
    <definedName name="_c111_tpostcri" localSheetId="32">OFFSET(#REF!,0,0,COUNTA(#REF!))</definedName>
    <definedName name="_c111_tpostcri" localSheetId="33">OFFSET(#REF!,0,0,COUNTA(#REF!))</definedName>
    <definedName name="_c111_tpostcri" localSheetId="36">OFFSET(#REF!,0,0,COUNTA(#REF!))</definedName>
    <definedName name="_c111_tpostcri" localSheetId="37">OFFSET(#REF!,0,0,COUNTA(#REF!))</definedName>
    <definedName name="_c111_tpostcri" localSheetId="3">OFFSET(#REF!,0,0,COUNTA(#REF!))</definedName>
    <definedName name="_c111_tpostcri" localSheetId="43">OFFSET(#REF!,0,0,COUNTA(#REF!))</definedName>
    <definedName name="_c111_tpostcri">OFFSET(#REF!,0,0,COUNTA(#REF!))</definedName>
    <definedName name="_c111_tprecri" localSheetId="0">OFFSET(#REF!,0,0,COUNTA(#REF!))</definedName>
    <definedName name="_c111_tprecri" localSheetId="17">OFFSET(#REF!,0,0,COUNTA(#REF!))</definedName>
    <definedName name="_c111_tprecri" localSheetId="26">OFFSET(#REF!,0,0,COUNTA(#REF!))</definedName>
    <definedName name="_c111_tprecri" localSheetId="27">OFFSET(#REF!,0,0,COUNTA(#REF!))</definedName>
    <definedName name="_c111_tprecri" localSheetId="32">OFFSET(#REF!,0,0,COUNTA(#REF!))</definedName>
    <definedName name="_c111_tprecri" localSheetId="33">OFFSET(#REF!,0,0,COUNTA(#REF!))</definedName>
    <definedName name="_c111_tprecri" localSheetId="36">OFFSET(#REF!,0,0,COUNTA(#REF!))</definedName>
    <definedName name="_c111_tprecri" localSheetId="37">OFFSET(#REF!,0,0,COUNTA(#REF!))</definedName>
    <definedName name="_c111_tprecri" localSheetId="3">OFFSET(#REF!,0,0,COUNTA(#REF!))</definedName>
    <definedName name="_c111_tprecri" localSheetId="43">OFFSET(#REF!,0,0,COUNTA(#REF!))</definedName>
    <definedName name="_c111_tprecri">OFFSET(#REF!,0,0,COUNTA(#REF!))</definedName>
    <definedName name="_c112_datum" localSheetId="0">OFFSET(#REF!,0,0,COUNTA(#REF!))</definedName>
    <definedName name="_c112_datum" localSheetId="17">OFFSET(#REF!,0,0,COUNTA(#REF!))</definedName>
    <definedName name="_c112_datum" localSheetId="26">OFFSET(#REF!,0,0,COUNTA(#REF!))</definedName>
    <definedName name="_c112_datum" localSheetId="27">OFFSET(#REF!,0,0,COUNTA(#REF!))</definedName>
    <definedName name="_c112_datum" localSheetId="32">OFFSET(#REF!,0,0,COUNTA(#REF!))</definedName>
    <definedName name="_c112_datum" localSheetId="33">OFFSET(#REF!,0,0,COUNTA(#REF!))</definedName>
    <definedName name="_c112_datum" localSheetId="36">OFFSET(#REF!,0,0,COUNTA(#REF!))</definedName>
    <definedName name="_c112_datum" localSheetId="37">OFFSET(#REF!,0,0,COUNTA(#REF!))</definedName>
    <definedName name="_c112_datum" localSheetId="3">OFFSET(#REF!,0,0,COUNTA(#REF!))</definedName>
    <definedName name="_c112_datum" localSheetId="43">OFFSET(#REF!,0,0,COUNTA(#REF!))</definedName>
    <definedName name="_c112_datum">OFFSET(#REF!,0,0,COUNTA(#REF!))</definedName>
    <definedName name="_c112_dummyfcastminus" localSheetId="0">OFFSET(#REF!,0,0,COUNTA(#REF!))</definedName>
    <definedName name="_c112_dummyfcastminus" localSheetId="17">OFFSET(#REF!,0,0,COUNTA(#REF!))</definedName>
    <definedName name="_c112_dummyfcastminus" localSheetId="26">OFFSET(#REF!,0,0,COUNTA(#REF!))</definedName>
    <definedName name="_c112_dummyfcastminus" localSheetId="27">OFFSET(#REF!,0,0,COUNTA(#REF!))</definedName>
    <definedName name="_c112_dummyfcastminus" localSheetId="32">OFFSET(#REF!,0,0,COUNTA(#REF!))</definedName>
    <definedName name="_c112_dummyfcastminus" localSheetId="33">OFFSET(#REF!,0,0,COUNTA(#REF!))</definedName>
    <definedName name="_c112_dummyfcastminus" localSheetId="36">OFFSET(#REF!,0,0,COUNTA(#REF!))</definedName>
    <definedName name="_c112_dummyfcastminus" localSheetId="37">OFFSET(#REF!,0,0,COUNTA(#REF!))</definedName>
    <definedName name="_c112_dummyfcastminus" localSheetId="3">OFFSET(#REF!,0,0,COUNTA(#REF!))</definedName>
    <definedName name="_c112_dummyfcastminus" localSheetId="43">OFFSET(#REF!,0,0,COUNTA(#REF!))</definedName>
    <definedName name="_c112_dummyfcastminus">OFFSET(#REF!,0,0,COUNTA(#REF!))</definedName>
    <definedName name="_c112_dummyfcastplus" localSheetId="0">OFFSET(#REF!,0,0,COUNTA(#REF!))</definedName>
    <definedName name="_c112_dummyfcastplus" localSheetId="17">OFFSET(#REF!,0,0,COUNTA(#REF!))</definedName>
    <definedName name="_c112_dummyfcastplus" localSheetId="26">OFFSET(#REF!,0,0,COUNTA(#REF!))</definedName>
    <definedName name="_c112_dummyfcastplus" localSheetId="27">OFFSET(#REF!,0,0,COUNTA(#REF!))</definedName>
    <definedName name="_c112_dummyfcastplus" localSheetId="32">OFFSET(#REF!,0,0,COUNTA(#REF!))</definedName>
    <definedName name="_c112_dummyfcastplus" localSheetId="33">OFFSET(#REF!,0,0,COUNTA(#REF!))</definedName>
    <definedName name="_c112_dummyfcastplus" localSheetId="36">OFFSET(#REF!,0,0,COUNTA(#REF!))</definedName>
    <definedName name="_c112_dummyfcastplus" localSheetId="37">OFFSET(#REF!,0,0,COUNTA(#REF!))</definedName>
    <definedName name="_c112_dummyfcastplus" localSheetId="3">OFFSET(#REF!,0,0,COUNTA(#REF!))</definedName>
    <definedName name="_c112_dummyfcastplus" localSheetId="43">OFFSET(#REF!,0,0,COUNTA(#REF!))</definedName>
    <definedName name="_c112_dummyfcastplus">OFFSET(#REF!,0,0,COUNTA(#REF!))</definedName>
    <definedName name="_c112_emprate" localSheetId="0">OFFSET(#REF!,0,0,COUNTA(#REF!))</definedName>
    <definedName name="_c112_emprate" localSheetId="17">OFFSET(#REF!,0,0,COUNTA(#REF!))</definedName>
    <definedName name="_c112_emprate" localSheetId="26">OFFSET(#REF!,0,0,COUNTA(#REF!))</definedName>
    <definedName name="_c112_emprate" localSheetId="27">OFFSET(#REF!,0,0,COUNTA(#REF!))</definedName>
    <definedName name="_c112_emprate" localSheetId="32">OFFSET(#REF!,0,0,COUNTA(#REF!))</definedName>
    <definedName name="_c112_emprate" localSheetId="33">OFFSET(#REF!,0,0,COUNTA(#REF!))</definedName>
    <definedName name="_c112_emprate" localSheetId="36">OFFSET(#REF!,0,0,COUNTA(#REF!))</definedName>
    <definedName name="_c112_emprate" localSheetId="37">OFFSET(#REF!,0,0,COUNTA(#REF!))</definedName>
    <definedName name="_c112_emprate" localSheetId="3">OFFSET(#REF!,0,0,COUNTA(#REF!))</definedName>
    <definedName name="_c112_emprate" localSheetId="43">OFFSET(#REF!,0,0,COUNTA(#REF!))</definedName>
    <definedName name="_c112_emprate">OFFSET(#REF!,0,0,COUNTA(#REF!))</definedName>
    <definedName name="_c112_participation" localSheetId="0">OFFSET(#REF!,0,0,COUNTA(#REF!))</definedName>
    <definedName name="_c112_participation" localSheetId="17">OFFSET(#REF!,0,0,COUNTA(#REF!))</definedName>
    <definedName name="_c112_participation" localSheetId="26">OFFSET(#REF!,0,0,COUNTA(#REF!))</definedName>
    <definedName name="_c112_participation" localSheetId="27">OFFSET(#REF!,0,0,COUNTA(#REF!))</definedName>
    <definedName name="_c112_participation" localSheetId="32">OFFSET(#REF!,0,0,COUNTA(#REF!))</definedName>
    <definedName name="_c112_participation" localSheetId="33">OFFSET(#REF!,0,0,COUNTA(#REF!))</definedName>
    <definedName name="_c112_participation" localSheetId="36">OFFSET(#REF!,0,0,COUNTA(#REF!))</definedName>
    <definedName name="_c112_participation" localSheetId="37">OFFSET(#REF!,0,0,COUNTA(#REF!))</definedName>
    <definedName name="_c112_participation" localSheetId="3">OFFSET(#REF!,0,0,COUNTA(#REF!))</definedName>
    <definedName name="_c112_participation" localSheetId="43">OFFSET(#REF!,0,0,COUNTA(#REF!))</definedName>
    <definedName name="_c112_participation">OFFSET(#REF!,0,0,COUNTA(#REF!))</definedName>
    <definedName name="_c112_unemprate" localSheetId="0">OFFSET(#REF!,0,0,COUNTA(#REF!))</definedName>
    <definedName name="_c112_unemprate" localSheetId="17">OFFSET(#REF!,0,0,COUNTA(#REF!))</definedName>
    <definedName name="_c112_unemprate" localSheetId="26">OFFSET(#REF!,0,0,COUNTA(#REF!))</definedName>
    <definedName name="_c112_unemprate" localSheetId="27">OFFSET(#REF!,0,0,COUNTA(#REF!))</definedName>
    <definedName name="_c112_unemprate" localSheetId="32">OFFSET(#REF!,0,0,COUNTA(#REF!))</definedName>
    <definedName name="_c112_unemprate" localSheetId="33">OFFSET(#REF!,0,0,COUNTA(#REF!))</definedName>
    <definedName name="_c112_unemprate" localSheetId="36">OFFSET(#REF!,0,0,COUNTA(#REF!))</definedName>
    <definedName name="_c112_unemprate" localSheetId="37">OFFSET(#REF!,0,0,COUNTA(#REF!))</definedName>
    <definedName name="_c112_unemprate" localSheetId="3">OFFSET(#REF!,0,0,COUNTA(#REF!))</definedName>
    <definedName name="_c112_unemprate" localSheetId="43">OFFSET(#REF!,0,0,COUNTA(#REF!))</definedName>
    <definedName name="_c112_unemprate">OFFSET(#REF!,0,0,COUNTA(#REF!))</definedName>
    <definedName name="_c113_datum" localSheetId="0">OFFSET(#REF!,0,0,COUNTA(#REF!))</definedName>
    <definedName name="_c113_datum" localSheetId="17">OFFSET(#REF!,0,0,COUNTA(#REF!))</definedName>
    <definedName name="_c113_datum" localSheetId="26">OFFSET(#REF!,0,0,COUNTA(#REF!))</definedName>
    <definedName name="_c113_datum" localSheetId="27">OFFSET(#REF!,0,0,COUNTA(#REF!))</definedName>
    <definedName name="_c113_datum" localSheetId="32">OFFSET(#REF!,0,0,COUNTA(#REF!))</definedName>
    <definedName name="_c113_datum" localSheetId="33">OFFSET(#REF!,0,0,COUNTA(#REF!))</definedName>
    <definedName name="_c113_datum" localSheetId="36">OFFSET(#REF!,0,0,COUNTA(#REF!))</definedName>
    <definedName name="_c113_datum" localSheetId="37">OFFSET(#REF!,0,0,COUNTA(#REF!))</definedName>
    <definedName name="_c113_datum" localSheetId="3">OFFSET(#REF!,0,0,COUNTA(#REF!))</definedName>
    <definedName name="_c113_datum" localSheetId="43">OFFSET(#REF!,0,0,COUNTA(#REF!))</definedName>
    <definedName name="_c113_datum">OFFSET(#REF!,0,0,COUNTA(#REF!))</definedName>
    <definedName name="_c113_dummyfcastminus" localSheetId="0">OFFSET(#REF!,0,0,COUNTA(#REF!))</definedName>
    <definedName name="_c113_dummyfcastminus" localSheetId="17">OFFSET(#REF!,0,0,COUNTA(#REF!))</definedName>
    <definedName name="_c113_dummyfcastminus" localSheetId="26">OFFSET(#REF!,0,0,COUNTA(#REF!))</definedName>
    <definedName name="_c113_dummyfcastminus" localSheetId="27">OFFSET(#REF!,0,0,COUNTA(#REF!))</definedName>
    <definedName name="_c113_dummyfcastminus" localSheetId="32">OFFSET(#REF!,0,0,COUNTA(#REF!))</definedName>
    <definedName name="_c113_dummyfcastminus" localSheetId="33">OFFSET(#REF!,0,0,COUNTA(#REF!))</definedName>
    <definedName name="_c113_dummyfcastminus" localSheetId="36">OFFSET(#REF!,0,0,COUNTA(#REF!))</definedName>
    <definedName name="_c113_dummyfcastminus" localSheetId="37">OFFSET(#REF!,0,0,COUNTA(#REF!))</definedName>
    <definedName name="_c113_dummyfcastminus" localSheetId="3">OFFSET(#REF!,0,0,COUNTA(#REF!))</definedName>
    <definedName name="_c113_dummyfcastminus" localSheetId="43">OFFSET(#REF!,0,0,COUNTA(#REF!))</definedName>
    <definedName name="_c113_dummyfcastminus">OFFSET(#REF!,0,0,COUNTA(#REF!))</definedName>
    <definedName name="_c113_dummyfcastplus" localSheetId="0">OFFSET(#REF!,0,0,COUNTA(#REF!))</definedName>
    <definedName name="_c113_dummyfcastplus" localSheetId="17">OFFSET(#REF!,0,0,COUNTA(#REF!))</definedName>
    <definedName name="_c113_dummyfcastplus" localSheetId="26">OFFSET(#REF!,0,0,COUNTA(#REF!))</definedName>
    <definedName name="_c113_dummyfcastplus" localSheetId="27">OFFSET(#REF!,0,0,COUNTA(#REF!))</definedName>
    <definedName name="_c113_dummyfcastplus" localSheetId="32">OFFSET(#REF!,0,0,COUNTA(#REF!))</definedName>
    <definedName name="_c113_dummyfcastplus" localSheetId="33">OFFSET(#REF!,0,0,COUNTA(#REF!))</definedName>
    <definedName name="_c113_dummyfcastplus" localSheetId="36">OFFSET(#REF!,0,0,COUNTA(#REF!))</definedName>
    <definedName name="_c113_dummyfcastplus" localSheetId="37">OFFSET(#REF!,0,0,COUNTA(#REF!))</definedName>
    <definedName name="_c113_dummyfcastplus" localSheetId="3">OFFSET(#REF!,0,0,COUNTA(#REF!))</definedName>
    <definedName name="_c113_dummyfcastplus" localSheetId="43">OFFSET(#REF!,0,0,COUNTA(#REF!))</definedName>
    <definedName name="_c113_dummyfcastplus">OFFSET(#REF!,0,0,COUNTA(#REF!))</definedName>
    <definedName name="_c113_productivity" localSheetId="0">OFFSET(#REF!,0,0,COUNTA(#REF!))</definedName>
    <definedName name="_c113_productivity" localSheetId="17">OFFSET(#REF!,0,0,COUNTA(#REF!))</definedName>
    <definedName name="_c113_productivity" localSheetId="26">OFFSET(#REF!,0,0,COUNTA(#REF!))</definedName>
    <definedName name="_c113_productivity" localSheetId="27">OFFSET(#REF!,0,0,COUNTA(#REF!))</definedName>
    <definedName name="_c113_productivity" localSheetId="32">OFFSET(#REF!,0,0,COUNTA(#REF!))</definedName>
    <definedName name="_c113_productivity" localSheetId="33">OFFSET(#REF!,0,0,COUNTA(#REF!))</definedName>
    <definedName name="_c113_productivity" localSheetId="36">OFFSET(#REF!,0,0,COUNTA(#REF!))</definedName>
    <definedName name="_c113_productivity" localSheetId="37">OFFSET(#REF!,0,0,COUNTA(#REF!))</definedName>
    <definedName name="_c113_productivity" localSheetId="3">OFFSET(#REF!,0,0,COUNTA(#REF!))</definedName>
    <definedName name="_c113_productivity" localSheetId="43">OFFSET(#REF!,0,0,COUNTA(#REF!))</definedName>
    <definedName name="_c113_productivity">OFFSET(#REF!,0,0,COUNTA(#REF!))</definedName>
    <definedName name="_c113_wagecost" localSheetId="0">OFFSET(#REF!,0,0,COUNTA(#REF!))</definedName>
    <definedName name="_c113_wagecost" localSheetId="17">OFFSET(#REF!,0,0,COUNTA(#REF!))</definedName>
    <definedName name="_c113_wagecost" localSheetId="26">OFFSET(#REF!,0,0,COUNTA(#REF!))</definedName>
    <definedName name="_c113_wagecost" localSheetId="27">OFFSET(#REF!,0,0,COUNTA(#REF!))</definedName>
    <definedName name="_c113_wagecost" localSheetId="32">OFFSET(#REF!,0,0,COUNTA(#REF!))</definedName>
    <definedName name="_c113_wagecost" localSheetId="33">OFFSET(#REF!,0,0,COUNTA(#REF!))</definedName>
    <definedName name="_c113_wagecost" localSheetId="36">OFFSET(#REF!,0,0,COUNTA(#REF!))</definedName>
    <definedName name="_c113_wagecost" localSheetId="37">OFFSET(#REF!,0,0,COUNTA(#REF!))</definedName>
    <definedName name="_c113_wagecost" localSheetId="3">OFFSET(#REF!,0,0,COUNTA(#REF!))</definedName>
    <definedName name="_c113_wagecost" localSheetId="43">OFFSET(#REF!,0,0,COUNTA(#REF!))</definedName>
    <definedName name="_c113_wagecost">OFFSET(#REF!,0,0,COUNTA(#REF!))</definedName>
    <definedName name="_c12_CPI">OFFSET('[7]c1-3'!$B$14,0,0,COUNTA('[7]c1-3'!$A$14:$A$1003))</definedName>
    <definedName name="_c12_CPIexcltax">OFFSET('[7]c1-3'!$C$14,0,0,COUNTA('[7]c1-3'!$A$14:$A$1003))</definedName>
    <definedName name="_c12_datum">OFFSET('[7]c1-3'!$A$14,0,0,COUNTA('[7]c1-3'!$A$14:$A$1003))</definedName>
    <definedName name="_c12_dummyfcastminus">OFFSET('[7]c1-3'!$E$14,0,0,COUNTA('[7]c1-3'!$A$14:$A$1003))</definedName>
    <definedName name="_c12_dummyfcastplus">OFFSET('[7]c1-3'!$D$14,0,0,COUNTA('[7]c1-3'!$A$14:$A$1003))</definedName>
    <definedName name="_c13_core">OFFSET('[7]c1-4'!$B$13,0,0,COUNTA('[7]c1-4'!$A$13:$A$1002))</definedName>
    <definedName name="_c13_CPI">OFFSET('[7]c1-4'!$E$13,0,0,COUNTA('[7]c1-4'!$A$13:$A$1002))</definedName>
    <definedName name="_c13_datum">OFFSET('[7]c1-4'!$A$13,0,0,COUNTA('[7]c1-4'!$A$13:$A$1002))</definedName>
    <definedName name="_c13_dummyfcastminus">OFFSET('[7]c1-4'!$H$13,0,0,COUNTA('[7]c1-4'!$A$13:$A$1002))</definedName>
    <definedName name="_c13_dummyfcastplus">OFFSET('[7]c1-4'!$G$13,0,0,COUNTA('[7]c1-4'!$A$13:$A$1002))</definedName>
    <definedName name="_c13_indirecttax">OFFSET('[7]c1-4'!$D$13,0,0,COUNTA('[7]c1-4'!$A$13:$A$1002))</definedName>
    <definedName name="_c13_noncore">OFFSET('[7]c1-4'!$C$13,0,0,COUNTA('[7]c1-4'!$A$13:$A$1002))</definedName>
    <definedName name="_c14_baseline">OFFSET('[7]c1-6'!$K$11,0,0,COUNTA('[7]c1-6'!$A$11:$A$1000))</definedName>
    <definedName name="_c14_datum">OFFSET('[7]c1-6'!$A$11,0,0,COUNTA('[7]c1-6'!$A$11:$A$1000))</definedName>
    <definedName name="_c14_dbaseline">OFFSET('[7]c1-6'!$G$11,0,0,COUNTA('[7]c1-6'!$A$11:$A$1000))</definedName>
    <definedName name="_c14_dummyfcastminus">OFFSET('[7]c1-6'!$M$11,0,0,COUNTA('[7]c1-6'!$A$11:$A$1000))</definedName>
    <definedName name="_c14_dummyfcastplus">OFFSET('[7]c1-6'!$L$11,0,0,COUNTA('[7]c1-6'!$A$11:$A$1000))</definedName>
    <definedName name="_c14_lower30">OFFSET('[7]c1-6'!$F$11,0,0,COUNTA('[7]c1-6'!$A$11:$A$1000))</definedName>
    <definedName name="_c14_lower60">OFFSET('[7]c1-6'!$E$11,0,0,COUNTA('[7]c1-6'!$A$11:$A$1000))</definedName>
    <definedName name="_c14_lower90">OFFSET('[7]c1-6'!$D$11,0,0,COUNTA('[7]c1-6'!$A$11:$A$1000))</definedName>
    <definedName name="_c14_upper30">OFFSET('[7]c1-6'!$H$11,0,0,COUNTA('[7]c1-6'!$A$11:$A$1000))</definedName>
    <definedName name="_c14_upper60">OFFSET('[7]c1-6'!$I$11,0,0,COUNTA('[7]c1-6'!$A$11:$A$1000))</definedName>
    <definedName name="_c14_upper90">OFFSET('[7]c1-6'!$J$11,0,0,COUNTA('[7]c1-6'!$A$11:$A$1000))</definedName>
    <definedName name="_c15_consumption">OFFSET('[7]c1-7'!$B$12,0,0,COUNTA('[7]c1-7'!$A$12:$A$1001))</definedName>
    <definedName name="_c15_datum">OFFSET('[7]c1-7'!$A$12,0,0,COUNTA('[7]c1-7'!$A$12:$A$1001))</definedName>
    <definedName name="_c15_dummyfcastminus">OFFSET('[7]c1-7'!$I$12,0,0,COUNTA('[7]c1-7'!$A$12:$A$1001))</definedName>
    <definedName name="_c15_dummyfcastplus">OFFSET('[7]c1-7'!$H$12,0,0,COUNTA('[7]c1-7'!$A$12:$A$1001))</definedName>
    <definedName name="_c15_GDP">OFFSET('[7]c1-7'!$G$12,0,0,COUNTA('[7]c1-7'!$A$12:$A$1001))</definedName>
    <definedName name="_c15_government">OFFSET('[7]c1-7'!$C$12,0,0,COUNTA('[7]c1-7'!$A$12:$A$1001))</definedName>
    <definedName name="_c15_inventories">OFFSET('[7]c1-7'!$E$12,0,0,COUNTA('[7]c1-7'!$A$12:$A$1001))</definedName>
    <definedName name="_c15_investment">OFFSET('[7]c1-7'!$D$12,0,0,COUNTA('[7]c1-7'!$A$12:$A$1001))</definedName>
    <definedName name="_c15_netexport">OFFSET('[7]c1-7'!$F$12,0,0,COUNTA('[7]c1-7'!$A$12:$A$1001))</definedName>
    <definedName name="_c16_datum">OFFSET('[7]c1-8'!$A$13,0,0,COUNTA('[7]c1-8'!$A$13:$A$1002))</definedName>
    <definedName name="_c16_dummyfcastminus">OFFSET('[7]c1-8'!$F$13,0,0,COUNTA('[7]c1-8'!$A$13:$A$1002))</definedName>
    <definedName name="_c16_dummyfcastplus">OFFSET('[7]c1-8'!$E$13,0,0,COUNTA('[7]c1-8'!$A$13:$A$1002))</definedName>
    <definedName name="_c16_export">OFFSET('[7]c1-8'!$C$13,0,0,COUNTA('[7]c1-8'!$A$13:$A$1002))</definedName>
    <definedName name="_c16_exportshare">OFFSET('[7]c1-8'!$B$13,0,0,COUNTA('[7]c1-8'!$A$13:$A$1002))</definedName>
    <definedName name="_c16_externaldemand">OFFSET('[7]c1-8'!$D$13,0,0,COUNTA('[7]c1-8'!$A$13:$A$1002))</definedName>
    <definedName name="_c17_datum">OFFSET('[7]c1-9'!$A$12,0,0,COUNTA('[7]c1-9'!$A$12:$A$1001))</definedName>
    <definedName name="_c17_Ic">OFFSET('[7]c1-9'!$D$12,0,0,COUNTA('[7]c1-9'!$A$12:$A$1001))</definedName>
    <definedName name="_c17_Ig">OFFSET('[7]c1-9'!$B$12,0,0,COUNTA('[7]c1-9'!$A$12:$A$1001))</definedName>
    <definedName name="_c17_Ih">OFFSET('[7]c1-9'!$C$12,0,0,COUNTA('[7]c1-9'!$A$12:$A$1001))</definedName>
    <definedName name="_c18_consrate">OFFSET('[7]c1-10'!$B$13,0,0,COUNTA('[7]c1-10'!$A$13:$A$1002))</definedName>
    <definedName name="_c18_datum">OFFSET('[7]c1-10'!$A$13,0,0,COUNTA('[7]c1-10'!$A$13:$A$1002))</definedName>
    <definedName name="_c18_dummyfcastminus">OFFSET('[7]c1-10'!$F$13,0,0,COUNTA('[7]c1-10'!$A$13:$A$1002))</definedName>
    <definedName name="_c18_dummyfcastplus">OFFSET('[7]c1-10'!$E$13,0,0,COUNTA('[7]c1-10'!$A$13:$A$1002))</definedName>
    <definedName name="_c18_irate">OFFSET('[7]c1-10'!$D$13,0,0,COUNTA('[7]c1-10'!$A$13:$A$1002))</definedName>
    <definedName name="_c18_netsaving">OFFSET('[7]c1-10'!$C$13,0,0,COUNTA('[7]c1-10'!$A$13:$A$1002))</definedName>
    <definedName name="_c19_borrfirm">OFFSET('[7]c1-11'!$B$13,0,0,COUNTA('[7]c1-11'!$A$13:$A$1002))</definedName>
    <definedName name="_c19_borrfirm2">OFFSET('[7]c1-11'!$C$13,0,0,COUNTA('[7]c1-11'!$A$13:$A$1002))</definedName>
    <definedName name="_c19_borrhouse">OFFSET('[7]c1-11'!$D$13,0,0,COUNTA('[7]c1-11'!$A$13:$A$1002))</definedName>
    <definedName name="_c19_borrhouse2">OFFSET('[7]c1-11'!$E$13,0,0,COUNTA('[7]c1-11'!$A$13:$A$1002))</definedName>
    <definedName name="_c19_datum">OFFSET('[7]c1-11'!$A$13,0,0,COUNTA('[7]c1-11'!$A$13:$A$1002))</definedName>
    <definedName name="_c31_China" localSheetId="19">OFFSET('[8]c3-1'!$F$11,0,0,COUNTA('[8]c3-1'!$A$11:$A$1000))</definedName>
    <definedName name="_c31_China" localSheetId="20">OFFSET(#REF!,0,0,COUNTA(#REF!))</definedName>
    <definedName name="_c31_China" localSheetId="22">OFFSET('[8]c3-1'!$F$11,0,0,COUNTA('[8]c3-1'!$A$11:$A$1000))</definedName>
    <definedName name="_c31_China" localSheetId="23">OFFSET('[8]c3-1'!$F$11,0,0,COUNTA('[8]c3-1'!$A$11:$A$1000))</definedName>
    <definedName name="_c31_China" localSheetId="28">OFFSET('[9]c3-1'!$F$11,0,0,COUNTA('[9]c3-1'!$A$11:$A$1000))</definedName>
    <definedName name="_c31_China" localSheetId="29">OFFSET('[9]c3-1'!$F$11,0,0,COUNTA('[9]c3-1'!$A$11:$A$1000))</definedName>
    <definedName name="_c31_China" localSheetId="30">OFFSET('[9]c3-1'!$F$11,0,0,COUNTA('[9]c3-1'!$A$11:$A$1000))</definedName>
    <definedName name="_c31_China">OFFSET('[10]c3-1'!$F$11,0,0,COUNTA('[10]c3-1'!$A$11:$A$1000))</definedName>
    <definedName name="_c31_datum" localSheetId="19">OFFSET('[8]c3-1'!$A$11,0,0,COUNTA('[8]c3-1'!$A$11:$A$1000))</definedName>
    <definedName name="_c31_datum" localSheetId="20">OFFSET(#REF!,0,0,COUNTA(#REF!))</definedName>
    <definedName name="_c31_datum" localSheetId="22">OFFSET('[8]c3-1'!$A$11,0,0,COUNTA('[8]c3-1'!$A$11:$A$1000))</definedName>
    <definedName name="_c31_datum" localSheetId="23">OFFSET('[8]c3-1'!$A$11,0,0,COUNTA('[8]c3-1'!$A$11:$A$1000))</definedName>
    <definedName name="_c31_datum" localSheetId="28">OFFSET('[9]c3-1'!$A$11,0,0,COUNTA('[9]c3-1'!$A$11:$A$1000))</definedName>
    <definedName name="_c31_datum" localSheetId="29">OFFSET('[9]c3-1'!$A$11,0,0,COUNTA('[9]c3-1'!$A$11:$A$1000))</definedName>
    <definedName name="_c31_datum" localSheetId="30">OFFSET('[9]c3-1'!$A$11,0,0,COUNTA('[9]c3-1'!$A$11:$A$1000))</definedName>
    <definedName name="_c31_datum">OFFSET('[10]c3-1'!$A$11,0,0,COUNTA('[10]c3-1'!$A$11:$A$1000))</definedName>
    <definedName name="_c31_EA" localSheetId="19">OFFSET('[8]c3-1'!$C$11,0,0,COUNTA('[8]c3-1'!$A$11:$A$1000))</definedName>
    <definedName name="_c31_EA" localSheetId="20">OFFSET(#REF!,0,0,COUNTA(#REF!))</definedName>
    <definedName name="_c31_EA" localSheetId="22">OFFSET('[8]c3-1'!$C$11,0,0,COUNTA('[8]c3-1'!$A$11:$A$1000))</definedName>
    <definedName name="_c31_EA" localSheetId="23">OFFSET('[8]c3-1'!$C$11,0,0,COUNTA('[8]c3-1'!$A$11:$A$1000))</definedName>
    <definedName name="_c31_EA" localSheetId="28">OFFSET('[9]c3-1'!$C$11,0,0,COUNTA('[9]c3-1'!$A$11:$A$1000))</definedName>
    <definedName name="_c31_EA" localSheetId="29">OFFSET('[9]c3-1'!$C$11,0,0,COUNTA('[9]c3-1'!$A$11:$A$1000))</definedName>
    <definedName name="_c31_EA" localSheetId="30">OFFSET('[9]c3-1'!$C$11,0,0,COUNTA('[9]c3-1'!$A$11:$A$1000))</definedName>
    <definedName name="_c31_EA">OFFSET('[10]c3-1'!$C$11,0,0,COUNTA('[10]c3-1'!$A$11:$A$1000))</definedName>
    <definedName name="_c31_Japan" localSheetId="19">OFFSET('[8]c3-1'!$E$11,0,0,COUNTA('[8]c3-1'!$A$11:$A$1000))</definedName>
    <definedName name="_c31_Japan" localSheetId="20">OFFSET(#REF!,0,0,COUNTA(#REF!))</definedName>
    <definedName name="_c31_Japan" localSheetId="22">OFFSET('[8]c3-1'!$E$11,0,0,COUNTA('[8]c3-1'!$A$11:$A$1000))</definedName>
    <definedName name="_c31_Japan" localSheetId="23">OFFSET('[8]c3-1'!$E$11,0,0,COUNTA('[8]c3-1'!$A$11:$A$1000))</definedName>
    <definedName name="_c31_Japan" localSheetId="28">OFFSET('[9]c3-1'!$E$11,0,0,COUNTA('[9]c3-1'!$A$11:$A$1000))</definedName>
    <definedName name="_c31_Japan" localSheetId="29">OFFSET('[9]c3-1'!$E$11,0,0,COUNTA('[9]c3-1'!$A$11:$A$1000))</definedName>
    <definedName name="_c31_Japan" localSheetId="30">OFFSET('[9]c3-1'!$E$11,0,0,COUNTA('[9]c3-1'!$A$11:$A$1000))</definedName>
    <definedName name="_c31_Japan">OFFSET('[10]c3-1'!$E$11,0,0,COUNTA('[10]c3-1'!$A$11:$A$1000))</definedName>
    <definedName name="_c31_Russia" localSheetId="19">OFFSET('[8]c3-1'!$G$11,0,0,COUNTA('[8]c3-1'!$A$11:$A$1000))</definedName>
    <definedName name="_c31_Russia" localSheetId="20">OFFSET(#REF!,0,0,COUNTA(#REF!))</definedName>
    <definedName name="_c31_Russia" localSheetId="22">OFFSET('[8]c3-1'!$G$11,0,0,COUNTA('[8]c3-1'!$A$11:$A$1000))</definedName>
    <definedName name="_c31_Russia" localSheetId="23">OFFSET('[8]c3-1'!$G$11,0,0,COUNTA('[8]c3-1'!$A$11:$A$1000))</definedName>
    <definedName name="_c31_Russia" localSheetId="28">OFFSET('[9]c3-1'!$G$11,0,0,COUNTA('[9]c3-1'!$A$11:$A$1000))</definedName>
    <definedName name="_c31_Russia" localSheetId="29">OFFSET('[9]c3-1'!$G$11,0,0,COUNTA('[9]c3-1'!$A$11:$A$1000))</definedName>
    <definedName name="_c31_Russia" localSheetId="30">OFFSET('[9]c3-1'!$G$11,0,0,COUNTA('[9]c3-1'!$A$11:$A$1000))</definedName>
    <definedName name="_c31_Russia">OFFSET('[10]c3-1'!$G$11,0,0,COUNTA('[10]c3-1'!$A$11:$A$1000))</definedName>
    <definedName name="_c31_USA" localSheetId="19">OFFSET('[8]c3-1'!$D$11,0,0,COUNTA('[8]c3-1'!$A$11:$A$1000))</definedName>
    <definedName name="_c31_USA" localSheetId="20">OFFSET(#REF!,0,0,COUNTA(#REF!))</definedName>
    <definedName name="_c31_USA" localSheetId="22">OFFSET('[8]c3-1'!$D$11,0,0,COUNTA('[8]c3-1'!$A$11:$A$1000))</definedName>
    <definedName name="_c31_USA" localSheetId="23">OFFSET('[8]c3-1'!$D$11,0,0,COUNTA('[8]c3-1'!$A$11:$A$1000))</definedName>
    <definedName name="_c31_USA" localSheetId="28">OFFSET('[9]c3-1'!$D$11,0,0,COUNTA('[9]c3-1'!$A$11:$A$1000))</definedName>
    <definedName name="_c31_USA" localSheetId="29">OFFSET('[9]c3-1'!$D$11,0,0,COUNTA('[9]c3-1'!$A$11:$A$1000))</definedName>
    <definedName name="_c31_USA" localSheetId="30">OFFSET('[9]c3-1'!$D$11,0,0,COUNTA('[9]c3-1'!$A$11:$A$1000))</definedName>
    <definedName name="_c31_USA">OFFSET('[10]c3-1'!$D$11,0,0,COUNTA('[10]c3-1'!$A$11:$A$1000))</definedName>
    <definedName name="_c310_c" localSheetId="19">OFFSET('[8]c3-12'!$B$12,0,0,COUNTA('[8]c3-12'!$A$12:$A$1001))</definedName>
    <definedName name="_c310_c" localSheetId="20">OFFSET(#REF!,0,0,COUNTA(#REF!))</definedName>
    <definedName name="_c310_c" localSheetId="22">OFFSET('[8]c3-12'!$B$12,0,0,COUNTA('[8]c3-12'!$A$12:$A$1001))</definedName>
    <definedName name="_c310_c" localSheetId="23">OFFSET('[8]c3-12'!$B$12,0,0,COUNTA('[8]c3-12'!$A$12:$A$1001))</definedName>
    <definedName name="_c310_c" localSheetId="28">OFFSET('[9]c3-11'!$B$11,0,0,COUNTA('[9]c3-11'!$A$11:$A$1000))</definedName>
    <definedName name="_c310_c" localSheetId="29">OFFSET('[9]c3-11'!$B$11,0,0,COUNTA('[9]c3-11'!$A$11:$A$1000))</definedName>
    <definedName name="_c310_c" localSheetId="30">OFFSET('[9]c3-11'!$B$11,0,0,COUNTA('[9]c3-11'!$A$11:$A$1000))</definedName>
    <definedName name="_c310_c">OFFSET('[10]c3-12'!$B$12,0,0,COUNTA('[10]c3-12'!$A$12:$A$1001))</definedName>
    <definedName name="_c310_datum" localSheetId="19">OFFSET('[8]c3-12'!$A$12,0,0,COUNTA('[8]c3-12'!$A$12:$A$1001))</definedName>
    <definedName name="_c310_datum" localSheetId="20">OFFSET(#REF!,0,0,COUNTA(#REF!))</definedName>
    <definedName name="_c310_datum" localSheetId="22">OFFSET('[8]c3-12'!$A$12,0,0,COUNTA('[8]c3-12'!$A$12:$A$1001))</definedName>
    <definedName name="_c310_datum" localSheetId="23">OFFSET('[8]c3-12'!$A$12,0,0,COUNTA('[8]c3-12'!$A$12:$A$1001))</definedName>
    <definedName name="_c310_datum" localSheetId="28">OFFSET('[9]c3-11'!$A$11,0,0,COUNTA('[9]c3-11'!$A$11:$A$1000))</definedName>
    <definedName name="_c310_datum" localSheetId="29">OFFSET('[9]c3-11'!$A$11,0,0,COUNTA('[9]c3-11'!$A$11:$A$1000))</definedName>
    <definedName name="_c310_datum" localSheetId="30">OFFSET('[9]c3-11'!$A$11,0,0,COUNTA('[9]c3-11'!$A$11:$A$1000))</definedName>
    <definedName name="_c310_datum">OFFSET('[10]c3-12'!$A$12,0,0,COUNTA('[10]c3-12'!$A$12:$A$1001))</definedName>
    <definedName name="_c310_g" localSheetId="19">OFFSET('[8]c3-12'!$C$12,0,0,COUNTA('[8]c3-12'!$A$12:$A$1001))</definedName>
    <definedName name="_c310_g" localSheetId="20">OFFSET(#REF!,0,0,COUNTA(#REF!))</definedName>
    <definedName name="_c310_g" localSheetId="22">OFFSET('[8]c3-12'!$C$12,0,0,COUNTA('[8]c3-12'!$A$12:$A$1001))</definedName>
    <definedName name="_c310_g" localSheetId="23">OFFSET('[8]c3-12'!$C$12,0,0,COUNTA('[8]c3-12'!$A$12:$A$1001))</definedName>
    <definedName name="_c310_g" localSheetId="28">OFFSET('[9]c3-11'!$C$11,0,0,COUNTA('[9]c3-11'!$A$11:$A$1000))</definedName>
    <definedName name="_c310_g" localSheetId="29">OFFSET('[9]c3-11'!$C$11,0,0,COUNTA('[9]c3-11'!$A$11:$A$1000))</definedName>
    <definedName name="_c310_g" localSheetId="30">OFFSET('[9]c3-11'!$C$11,0,0,COUNTA('[9]c3-11'!$A$11:$A$1000))</definedName>
    <definedName name="_c310_g">OFFSET('[10]c3-12'!$C$12,0,0,COUNTA('[10]c3-12'!$A$12:$A$1001))</definedName>
    <definedName name="_c310_i" localSheetId="19">OFFSET('[8]c3-12'!$D$12,0,0,COUNTA('[8]c3-12'!$A$12:$A$1001))</definedName>
    <definedName name="_c310_i" localSheetId="20">OFFSET(#REF!,0,0,COUNTA(#REF!))</definedName>
    <definedName name="_c310_i" localSheetId="22">OFFSET('[8]c3-12'!$D$12,0,0,COUNTA('[8]c3-12'!$A$12:$A$1001))</definedName>
    <definedName name="_c310_i" localSheetId="23">OFFSET('[8]c3-12'!$D$12,0,0,COUNTA('[8]c3-12'!$A$12:$A$1001))</definedName>
    <definedName name="_c310_i" localSheetId="28">OFFSET('[9]c3-11'!$D$11,0,0,COUNTA('[9]c3-11'!$A$11:$A$1000))</definedName>
    <definedName name="_c310_i" localSheetId="29">OFFSET('[9]c3-11'!$D$11,0,0,COUNTA('[9]c3-11'!$A$11:$A$1000))</definedName>
    <definedName name="_c310_i" localSheetId="30">OFFSET('[9]c3-11'!$D$11,0,0,COUNTA('[9]c3-11'!$A$11:$A$1000))</definedName>
    <definedName name="_c310_i">OFFSET('[10]c3-12'!$D$12,0,0,COUNTA('[10]c3-12'!$A$12:$A$1001))</definedName>
    <definedName name="_c310_inventories" localSheetId="19">OFFSET('[8]c3-12'!$E$12,0,0,COUNTA('[8]c3-12'!$A$12:$A$1001))</definedName>
    <definedName name="_c310_inventories" localSheetId="20">OFFSET(#REF!,0,0,COUNTA(#REF!))</definedName>
    <definedName name="_c310_inventories" localSheetId="22">OFFSET('[8]c3-12'!$E$12,0,0,COUNTA('[8]c3-12'!$A$12:$A$1001))</definedName>
    <definedName name="_c310_inventories" localSheetId="23">OFFSET('[8]c3-12'!$E$12,0,0,COUNTA('[8]c3-12'!$A$12:$A$1001))</definedName>
    <definedName name="_c310_inventories" localSheetId="28">OFFSET('[9]c3-11'!$E$11,0,0,COUNTA('[9]c3-11'!$A$11:$A$1000))</definedName>
    <definedName name="_c310_inventories" localSheetId="29">OFFSET('[9]c3-11'!$E$11,0,0,COUNTA('[9]c3-11'!$A$11:$A$1000))</definedName>
    <definedName name="_c310_inventories" localSheetId="30">OFFSET('[9]c3-11'!$E$11,0,0,COUNTA('[9]c3-11'!$A$11:$A$1000))</definedName>
    <definedName name="_c310_inventories">OFFSET('[10]c3-12'!$E$12,0,0,COUNTA('[10]c3-12'!$A$12:$A$1001))</definedName>
    <definedName name="_c310_nx" localSheetId="19">OFFSET('[8]c3-12'!$F$12,0,0,COUNTA('[8]c3-12'!$A$12:$A$1001))</definedName>
    <definedName name="_c310_nx" localSheetId="20">OFFSET(#REF!,0,0,COUNTA(#REF!))</definedName>
    <definedName name="_c310_nx" localSheetId="22">OFFSET('[8]c3-12'!$F$12,0,0,COUNTA('[8]c3-12'!$A$12:$A$1001))</definedName>
    <definedName name="_c310_nx" localSheetId="23">OFFSET('[8]c3-12'!$F$12,0,0,COUNTA('[8]c3-12'!$A$12:$A$1001))</definedName>
    <definedName name="_c310_nx" localSheetId="28">OFFSET('[9]c3-11'!$F$11,0,0,COUNTA('[9]c3-11'!$A$11:$A$1000))</definedName>
    <definedName name="_c310_nx" localSheetId="29">OFFSET('[9]c3-11'!$F$11,0,0,COUNTA('[9]c3-11'!$A$11:$A$1000))</definedName>
    <definedName name="_c310_nx" localSheetId="30">OFFSET('[9]c3-11'!$F$11,0,0,COUNTA('[9]c3-11'!$A$11:$A$1000))</definedName>
    <definedName name="_c310_nx">OFFSET('[10]c3-12'!$F$12,0,0,COUNTA('[10]c3-12'!$A$12:$A$1001))</definedName>
    <definedName name="_c310_y" localSheetId="19">OFFSET('[8]c3-12'!$G$12,0,0,COUNTA('[8]c3-12'!$A$12:$A$1001))</definedName>
    <definedName name="_c310_y" localSheetId="20">OFFSET(#REF!,0,0,COUNTA(#REF!))</definedName>
    <definedName name="_c310_y" localSheetId="22">OFFSET('[8]c3-12'!$G$12,0,0,COUNTA('[8]c3-12'!$A$12:$A$1001))</definedName>
    <definedName name="_c310_y" localSheetId="23">OFFSET('[8]c3-12'!$G$12,0,0,COUNTA('[8]c3-12'!$A$12:$A$1001))</definedName>
    <definedName name="_c310_y" localSheetId="28">OFFSET('[9]c3-11'!$G$11,0,0,COUNTA('[9]c3-11'!$A$11:$A$1000))</definedName>
    <definedName name="_c310_y" localSheetId="29">OFFSET('[9]c3-11'!$G$11,0,0,COUNTA('[9]c3-11'!$A$11:$A$1000))</definedName>
    <definedName name="_c310_y" localSheetId="30">OFFSET('[9]c3-11'!$G$11,0,0,COUNTA('[9]c3-11'!$A$11:$A$1000))</definedName>
    <definedName name="_c310_y">OFFSET('[10]c3-12'!$G$12,0,0,COUNTA('[10]c3-12'!$A$12:$A$1001))</definedName>
    <definedName name="_c311_datum" localSheetId="19">OFFSET('[8]c3-15'!$A$12,0,0,COUNTA('[8]c3-15'!$A$12:$A$1001))</definedName>
    <definedName name="_c311_datum" localSheetId="20">OFFSET(#REF!,0,0,COUNTA(#REF!))</definedName>
    <definedName name="_c311_datum" localSheetId="22">OFFSET('[8]c3-15'!$A$12,0,0,COUNTA('[8]c3-15'!$A$12:$A$1001))</definedName>
    <definedName name="_c311_datum" localSheetId="23">OFFSET('[8]c3-15'!$A$12,0,0,COUNTA('[8]c3-15'!$A$12:$A$1001))</definedName>
    <definedName name="_c311_datum" localSheetId="28">OFFSET('[9]c3-13'!$A$11,0,0,COUNTA('[9]c3-13'!$A$11:$A$1000))</definedName>
    <definedName name="_c311_datum" localSheetId="29">OFFSET('[9]c3-13'!$A$11,0,0,COUNTA('[9]c3-13'!$A$11:$A$1000))</definedName>
    <definedName name="_c311_datum" localSheetId="30">OFFSET('[9]c3-13'!$A$11,0,0,COUNTA('[9]c3-13'!$A$11:$A$1000))</definedName>
    <definedName name="_c311_datum">OFFSET('[10]c3-15'!$A$12,0,0,COUNTA('[10]c3-15'!$A$12:$A$1001))</definedName>
    <definedName name="_c311_m" localSheetId="19">OFFSET('[8]c3-15'!$C$12,0,0,COUNTA('[8]c3-15'!$A$12:$A$1001))</definedName>
    <definedName name="_c311_m" localSheetId="20">OFFSET(#REF!,0,0,COUNTA(#REF!))</definedName>
    <definedName name="_c311_m" localSheetId="22">OFFSET('[8]c3-15'!$C$12,0,0,COUNTA('[8]c3-15'!$A$12:$A$1001))</definedName>
    <definedName name="_c311_m" localSheetId="23">OFFSET('[8]c3-15'!$C$12,0,0,COUNTA('[8]c3-15'!$A$12:$A$1001))</definedName>
    <definedName name="_c311_m" localSheetId="28">OFFSET('[9]c3-13'!$C$11,0,0,COUNTA('[9]c3-13'!$A$11:$A$1000))</definedName>
    <definedName name="_c311_m" localSheetId="29">OFFSET('[9]c3-13'!$C$11,0,0,COUNTA('[9]c3-13'!$A$11:$A$1000))</definedName>
    <definedName name="_c311_m" localSheetId="30">OFFSET('[9]c3-13'!$C$11,0,0,COUNTA('[9]c3-13'!$A$11:$A$1000))</definedName>
    <definedName name="_c311_m">OFFSET('[10]c3-15'!$C$12,0,0,COUNTA('[10]c3-15'!$A$12:$A$1001))</definedName>
    <definedName name="_c311_nx" localSheetId="19">OFFSET('[8]c3-15'!$D$12,0,0,COUNTA('[8]c3-15'!$A$12:$A$1001))</definedName>
    <definedName name="_c311_nx" localSheetId="20">OFFSET(#REF!,0,0,COUNTA(#REF!))</definedName>
    <definedName name="_c311_nx" localSheetId="22">OFFSET('[8]c3-15'!$D$12,0,0,COUNTA('[8]c3-15'!$A$12:$A$1001))</definedName>
    <definedName name="_c311_nx" localSheetId="23">OFFSET('[8]c3-15'!$D$12,0,0,COUNTA('[8]c3-15'!$A$12:$A$1001))</definedName>
    <definedName name="_c311_nx" localSheetId="28">OFFSET('[9]c3-13'!$D$11,0,0,COUNTA('[9]c3-13'!$A$11:$A$1000))</definedName>
    <definedName name="_c311_nx" localSheetId="29">OFFSET('[9]c3-13'!$D$11,0,0,COUNTA('[9]c3-13'!$A$11:$A$1000))</definedName>
    <definedName name="_c311_nx" localSheetId="30">OFFSET('[9]c3-13'!$D$11,0,0,COUNTA('[9]c3-13'!$A$11:$A$1000))</definedName>
    <definedName name="_c311_nx">OFFSET('[10]c3-15'!$D$12,0,0,COUNTA('[10]c3-15'!$A$12:$A$1001))</definedName>
    <definedName name="_c311_x" localSheetId="19">OFFSET('[8]c3-15'!$B$12,0,0,COUNTA('[8]c3-15'!$A$12:$A$1001))</definedName>
    <definedName name="_c311_x" localSheetId="20">OFFSET(#REF!,0,0,COUNTA(#REF!))</definedName>
    <definedName name="_c311_x" localSheetId="22">OFFSET('[8]c3-15'!$B$12,0,0,COUNTA('[8]c3-15'!$A$12:$A$1001))</definedName>
    <definedName name="_c311_x" localSheetId="23">OFFSET('[8]c3-15'!$B$12,0,0,COUNTA('[8]c3-15'!$A$12:$A$1001))</definedName>
    <definedName name="_c311_x" localSheetId="28">OFFSET('[9]c3-13'!$B$11,0,0,COUNTA('[9]c3-13'!$A$11:$A$1000))</definedName>
    <definedName name="_c311_x" localSheetId="29">OFFSET('[9]c3-13'!$B$11,0,0,COUNTA('[9]c3-13'!$A$11:$A$1000))</definedName>
    <definedName name="_c311_x" localSheetId="30">OFFSET('[9]c3-13'!$B$11,0,0,COUNTA('[9]c3-13'!$A$11:$A$1000))</definedName>
    <definedName name="_c311_x">OFFSET('[10]c3-15'!$B$12,0,0,COUNTA('[10]c3-15'!$A$12:$A$1001))</definedName>
    <definedName name="_c312_automobile" localSheetId="19">OFFSET('[8]c3-13'!$B$12,0,0,COUNTA('[8]c3-13'!$A$12:$A$1001))</definedName>
    <definedName name="_c312_automobile" localSheetId="20">OFFSET(#REF!,0,0,COUNTA(#REF!))</definedName>
    <definedName name="_c312_automobile" localSheetId="22">OFFSET('[8]c3-13'!$B$12,0,0,COUNTA('[8]c3-13'!$A$12:$A$1001))</definedName>
    <definedName name="_c312_automobile" localSheetId="23">OFFSET('[8]c3-13'!$B$12,0,0,COUNTA('[8]c3-13'!$A$12:$A$1001))</definedName>
    <definedName name="_c312_automobile" localSheetId="28">OFFSET('[9]c3-12'!$B$11,0,0,COUNTA('[9]c3-12'!$A$11:$A$1000))</definedName>
    <definedName name="_c312_automobile" localSheetId="29">OFFSET('[9]c3-12'!$B$11,0,0,COUNTA('[9]c3-12'!$A$11:$A$1000))</definedName>
    <definedName name="_c312_automobile" localSheetId="30">OFFSET('[9]c3-12'!$B$11,0,0,COUNTA('[9]c3-12'!$A$11:$A$1000))</definedName>
    <definedName name="_c312_automobile">OFFSET('[10]c3-13'!$B$12,0,0,COUNTA('[10]c3-13'!$A$12:$A$1001))</definedName>
    <definedName name="_c312_datum" localSheetId="19">OFFSET('[8]c3-13'!$A$12,0,0,COUNTA('[8]c3-13'!$A$12:$A$1001))</definedName>
    <definedName name="_c312_datum" localSheetId="20">OFFSET(#REF!,0,0,COUNTA(#REF!))</definedName>
    <definedName name="_c312_datum" localSheetId="22">OFFSET('[8]c3-13'!$A$12,0,0,COUNTA('[8]c3-13'!$A$12:$A$1001))</definedName>
    <definedName name="_c312_datum" localSheetId="23">OFFSET('[8]c3-13'!$A$12,0,0,COUNTA('[8]c3-13'!$A$12:$A$1001))</definedName>
    <definedName name="_c312_datum" localSheetId="28">OFFSET('[9]c3-12'!$A$11,0,0,COUNTA('[9]c3-12'!$A$11:$A$1000))</definedName>
    <definedName name="_c312_datum" localSheetId="29">OFFSET('[9]c3-12'!$A$11,0,0,COUNTA('[9]c3-12'!$A$11:$A$1000))</definedName>
    <definedName name="_c312_datum" localSheetId="30">OFFSET('[9]c3-12'!$A$11,0,0,COUNTA('[9]c3-12'!$A$11:$A$1000))</definedName>
    <definedName name="_c312_datum">OFFSET('[10]c3-13'!$A$12,0,0,COUNTA('[10]c3-13'!$A$12:$A$1001))</definedName>
    <definedName name="_c312_other" localSheetId="19">OFFSET('[8]c3-13'!$C$12,0,0,COUNTA('[8]c3-13'!$A$12:$A$1001))</definedName>
    <definedName name="_c312_other" localSheetId="20">OFFSET(#REF!,0,0,COUNTA(#REF!))</definedName>
    <definedName name="_c312_other" localSheetId="22">OFFSET('[8]c3-13'!$C$12,0,0,COUNTA('[8]c3-13'!$A$12:$A$1001))</definedName>
    <definedName name="_c312_other" localSheetId="23">OFFSET('[8]c3-13'!$C$12,0,0,COUNTA('[8]c3-13'!$A$12:$A$1001))</definedName>
    <definedName name="_c312_other" localSheetId="28">OFFSET('[9]c3-12'!$C$11,0,0,COUNTA('[9]c3-12'!$A$11:$A$1000))</definedName>
    <definedName name="_c312_other" localSheetId="29">OFFSET('[9]c3-12'!$C$11,0,0,COUNTA('[9]c3-12'!$A$11:$A$1000))</definedName>
    <definedName name="_c312_other" localSheetId="30">OFFSET('[9]c3-12'!$C$11,0,0,COUNTA('[9]c3-12'!$A$11:$A$1000))</definedName>
    <definedName name="_c312_other">OFFSET('[10]c3-13'!$C$12,0,0,COUNTA('[10]c3-13'!$A$12:$A$1001))</definedName>
    <definedName name="_c312_total" localSheetId="19">OFFSET('[8]c3-13'!$D$12,0,0,COUNTA('[8]c3-13'!$A$12:$A$1001))</definedName>
    <definedName name="_c312_total" localSheetId="20">OFFSET(#REF!,0,0,COUNTA(#REF!))</definedName>
    <definedName name="_c312_total" localSheetId="22">OFFSET('[8]c3-13'!$D$12,0,0,COUNTA('[8]c3-13'!$A$12:$A$1001))</definedName>
    <definedName name="_c312_total" localSheetId="23">OFFSET('[8]c3-13'!$D$12,0,0,COUNTA('[8]c3-13'!$A$12:$A$1001))</definedName>
    <definedName name="_c312_total" localSheetId="28">OFFSET('[9]c3-12'!$D$11,0,0,COUNTA('[9]c3-12'!$A$11:$A$1000))</definedName>
    <definedName name="_c312_total" localSheetId="29">OFFSET('[9]c3-12'!$D$11,0,0,COUNTA('[9]c3-12'!$A$11:$A$1000))</definedName>
    <definedName name="_c312_total" localSheetId="30">OFFSET('[9]c3-12'!$D$11,0,0,COUNTA('[9]c3-12'!$A$11:$A$1000))</definedName>
    <definedName name="_c312_total">OFFSET('[10]c3-13'!$D$12,0,0,COUNTA('[10]c3-13'!$A$12:$A$1001))</definedName>
    <definedName name="_c313_datum" localSheetId="19">OFFSET('[8]c3-16'!$A$11,0,0,COUNTA('[8]c3-16'!$A$11:$A$1000))</definedName>
    <definedName name="_c313_datum" localSheetId="20">OFFSET('[11]c3-21'!$A$14,0,0,COUNTA('[11]c3-21'!$A$14:$A$1003))</definedName>
    <definedName name="_c313_datum" localSheetId="22">OFFSET('[8]c3-16'!$A$11,0,0,COUNTA('[8]c3-16'!$A$11:$A$1000))</definedName>
    <definedName name="_c313_datum" localSheetId="23">OFFSET('[8]c3-16'!$A$11,0,0,COUNTA('[8]c3-16'!$A$11:$A$1000))</definedName>
    <definedName name="_c313_datum" localSheetId="28">OFFSET('[9]c3-14'!$A$11,0,0,COUNTA('[9]c3-14'!$A$11:$A$1000))</definedName>
    <definedName name="_c313_datum" localSheetId="29">OFFSET('[9]c3-14'!$A$11,0,0,COUNTA('[9]c3-14'!$A$11:$A$1000))</definedName>
    <definedName name="_c313_datum" localSheetId="30">OFFSET('[9]c3-14'!$A$11,0,0,COUNTA('[9]c3-14'!$A$11:$A$1000))</definedName>
    <definedName name="_c313_datum">OFFSET('[10]c3-16'!$A$11,0,0,COUNTA('[10]c3-16'!$A$11:$A$1000))</definedName>
    <definedName name="_c313_netcreditflow" localSheetId="19">OFFSET('[8]c3-16'!$C$11,0,0,COUNTA('[8]c3-16'!$A$11:$A$1000))</definedName>
    <definedName name="_c313_netcreditflow" localSheetId="20">OFFSET('[11]c3-21'!$C$14,0,0,COUNTA('[11]c3-21'!$A$14:$A$1003))</definedName>
    <definedName name="_c313_netcreditflow" localSheetId="22">OFFSET('[8]c3-16'!$C$11,0,0,COUNTA('[8]c3-16'!$A$11:$A$1000))</definedName>
    <definedName name="_c313_netcreditflow" localSheetId="23">OFFSET('[8]c3-16'!$C$11,0,0,COUNTA('[8]c3-16'!$A$11:$A$1000))</definedName>
    <definedName name="_c313_netcreditflow" localSheetId="28">OFFSET('[9]c3-14'!$C$11,0,0,COUNTA('[9]c3-14'!$A$11:$A$1000))</definedName>
    <definedName name="_c313_netcreditflow" localSheetId="29">OFFSET('[9]c3-14'!$C$11,0,0,COUNTA('[9]c3-14'!$A$11:$A$1000))</definedName>
    <definedName name="_c313_netcreditflow" localSheetId="30">OFFSET('[9]c3-14'!$C$11,0,0,COUNTA('[9]c3-14'!$A$11:$A$1000))</definedName>
    <definedName name="_c313_netcreditflow">OFFSET('[10]c3-16'!$C$11,0,0,COUNTA('[10]c3-16'!$A$11:$A$1000))</definedName>
    <definedName name="_c313_netfinancialwealth" localSheetId="19">OFFSET('[8]c3-16'!$B$11,0,0,COUNTA('[8]c3-16'!$A$11:$A$1000))</definedName>
    <definedName name="_c313_netfinancialwealth" localSheetId="20">OFFSET('[11]c3-21'!$B$14,0,0,COUNTA('[11]c3-21'!$A$14:$A$1003))</definedName>
    <definedName name="_c313_netfinancialwealth" localSheetId="22">OFFSET('[8]c3-16'!$B$11,0,0,COUNTA('[8]c3-16'!$A$11:$A$1000))</definedName>
    <definedName name="_c313_netfinancialwealth" localSheetId="23">OFFSET('[8]c3-16'!$B$11,0,0,COUNTA('[8]c3-16'!$A$11:$A$1000))</definedName>
    <definedName name="_c313_netfinancialwealth" localSheetId="28">OFFSET('[9]c3-14'!$B$11,0,0,COUNTA('[9]c3-14'!$A$11:$A$1000))</definedName>
    <definedName name="_c313_netfinancialwealth" localSheetId="29">OFFSET('[9]c3-14'!$B$11,0,0,COUNTA('[9]c3-14'!$A$11:$A$1000))</definedName>
    <definedName name="_c313_netfinancialwealth" localSheetId="30">OFFSET('[9]c3-14'!$B$11,0,0,COUNTA('[9]c3-14'!$A$11:$A$1000))</definedName>
    <definedName name="_c313_netfinancialwealth">OFFSET('[10]c3-16'!$B$11,0,0,COUNTA('[10]c3-16'!$A$11:$A$1000))</definedName>
    <definedName name="_c314_datum" localSheetId="0">OFFSET(#REF!,0,0,COUNTA(#REF!))</definedName>
    <definedName name="_c314_datum" localSheetId="11">OFFSET(#REF!,0,0,COUNTA(#REF!))</definedName>
    <definedName name="_c314_datum" localSheetId="14">OFFSET(#REF!,0,0,COUNTA(#REF!))</definedName>
    <definedName name="_c314_datum" localSheetId="17">OFFSET(#REF!,0,0,COUNTA(#REF!))</definedName>
    <definedName name="_c314_datum" localSheetId="20">OFFSET(#REF!,0,0,COUNTA(#REF!))</definedName>
    <definedName name="_c314_datum" localSheetId="23">OFFSET(#REF!,0,0,COUNTA(#REF!))</definedName>
    <definedName name="_c314_datum" localSheetId="26">OFFSET(#REF!,0,0,COUNTA(#REF!))</definedName>
    <definedName name="_c314_datum" localSheetId="27">OFFSET(#REF!,0,0,COUNTA(#REF!))</definedName>
    <definedName name="_c314_datum" localSheetId="32">OFFSET(#REF!,0,0,COUNTA(#REF!))</definedName>
    <definedName name="_c314_datum" localSheetId="33">OFFSET(#REF!,0,0,COUNTA(#REF!))</definedName>
    <definedName name="_c314_datum" localSheetId="36">OFFSET(#REF!,0,0,COUNTA(#REF!))</definedName>
    <definedName name="_c314_datum" localSheetId="37">OFFSET(#REF!,0,0,COUNTA(#REF!))</definedName>
    <definedName name="_c314_datum" localSheetId="3">OFFSET(#REF!,0,0,COUNTA(#REF!))</definedName>
    <definedName name="_c314_datum" localSheetId="43">OFFSET(#REF!,0,0,COUNTA(#REF!))</definedName>
    <definedName name="_c314_datum" localSheetId="8">OFFSET(#REF!,0,0,COUNTA(#REF!))</definedName>
    <definedName name="_c314_datum">OFFSET(#REF!,0,0,COUNTA(#REF!))</definedName>
    <definedName name="_c314_household" localSheetId="0">OFFSET(#REF!,0,0,COUNTA(#REF!))</definedName>
    <definedName name="_c314_household" localSheetId="11">OFFSET(#REF!,0,0,COUNTA(#REF!))</definedName>
    <definedName name="_c314_household" localSheetId="14">OFFSET(#REF!,0,0,COUNTA(#REF!))</definedName>
    <definedName name="_c314_household" localSheetId="17">OFFSET(#REF!,0,0,COUNTA(#REF!))</definedName>
    <definedName name="_c314_household" localSheetId="20">OFFSET(#REF!,0,0,COUNTA(#REF!))</definedName>
    <definedName name="_c314_household" localSheetId="23">OFFSET(#REF!,0,0,COUNTA(#REF!))</definedName>
    <definedName name="_c314_household" localSheetId="26">OFFSET(#REF!,0,0,COUNTA(#REF!))</definedName>
    <definedName name="_c314_household" localSheetId="27">OFFSET(#REF!,0,0,COUNTA(#REF!))</definedName>
    <definedName name="_c314_household" localSheetId="32">OFFSET(#REF!,0,0,COUNTA(#REF!))</definedName>
    <definedName name="_c314_household" localSheetId="33">OFFSET(#REF!,0,0,COUNTA(#REF!))</definedName>
    <definedName name="_c314_household" localSheetId="36">OFFSET(#REF!,0,0,COUNTA(#REF!))</definedName>
    <definedName name="_c314_household" localSheetId="37">OFFSET(#REF!,0,0,COUNTA(#REF!))</definedName>
    <definedName name="_c314_household" localSheetId="3">OFFSET(#REF!,0,0,COUNTA(#REF!))</definedName>
    <definedName name="_c314_household" localSheetId="43">OFFSET(#REF!,0,0,COUNTA(#REF!))</definedName>
    <definedName name="_c314_household" localSheetId="8">OFFSET(#REF!,0,0,COUNTA(#REF!))</definedName>
    <definedName name="_c314_household">OFFSET(#REF!,0,0,COUNTA(#REF!))</definedName>
    <definedName name="_c314_MNBcomposit" localSheetId="0">OFFSET(#REF!,0,0,COUNTA(#REF!))</definedName>
    <definedName name="_c314_MNBcomposit" localSheetId="11">OFFSET(#REF!,0,0,COUNTA(#REF!))</definedName>
    <definedName name="_c314_MNBcomposit" localSheetId="14">OFFSET(#REF!,0,0,COUNTA(#REF!))</definedName>
    <definedName name="_c314_MNBcomposit" localSheetId="17">OFFSET(#REF!,0,0,COUNTA(#REF!))</definedName>
    <definedName name="_c314_MNBcomposit" localSheetId="20">OFFSET(#REF!,0,0,COUNTA(#REF!))</definedName>
    <definedName name="_c314_MNBcomposit" localSheetId="23">OFFSET(#REF!,0,0,COUNTA(#REF!))</definedName>
    <definedName name="_c314_MNBcomposit" localSheetId="26">OFFSET(#REF!,0,0,COUNTA(#REF!))</definedName>
    <definedName name="_c314_MNBcomposit" localSheetId="27">OFFSET(#REF!,0,0,COUNTA(#REF!))</definedName>
    <definedName name="_c314_MNBcomposit" localSheetId="32">OFFSET(#REF!,0,0,COUNTA(#REF!))</definedName>
    <definedName name="_c314_MNBcomposit" localSheetId="33">OFFSET(#REF!,0,0,COUNTA(#REF!))</definedName>
    <definedName name="_c314_MNBcomposit" localSheetId="36">OFFSET(#REF!,0,0,COUNTA(#REF!))</definedName>
    <definedName name="_c314_MNBcomposit" localSheetId="37">OFFSET(#REF!,0,0,COUNTA(#REF!))</definedName>
    <definedName name="_c314_MNBcomposit" localSheetId="3">OFFSET(#REF!,0,0,COUNTA(#REF!))</definedName>
    <definedName name="_c314_MNBcomposit" localSheetId="43">OFFSET(#REF!,0,0,COUNTA(#REF!))</definedName>
    <definedName name="_c314_MNBcomposit" localSheetId="8">OFFSET(#REF!,0,0,COUNTA(#REF!))</definedName>
    <definedName name="_c314_MNBcomposit">OFFSET(#REF!,0,0,COUNTA(#REF!))</definedName>
    <definedName name="_c314_unemployment" localSheetId="0">OFFSET(#REF!,0,0,COUNTA(#REF!))</definedName>
    <definedName name="_c314_unemployment" localSheetId="11">OFFSET(#REF!,0,0,COUNTA(#REF!))</definedName>
    <definedName name="_c314_unemployment" localSheetId="14">OFFSET(#REF!,0,0,COUNTA(#REF!))</definedName>
    <definedName name="_c314_unemployment" localSheetId="17">OFFSET(#REF!,0,0,COUNTA(#REF!))</definedName>
    <definedName name="_c314_unemployment" localSheetId="20">OFFSET(#REF!,0,0,COUNTA(#REF!))</definedName>
    <definedName name="_c314_unemployment" localSheetId="23">OFFSET(#REF!,0,0,COUNTA(#REF!))</definedName>
    <definedName name="_c314_unemployment" localSheetId="26">OFFSET(#REF!,0,0,COUNTA(#REF!))</definedName>
    <definedName name="_c314_unemployment" localSheetId="27">OFFSET(#REF!,0,0,COUNTA(#REF!))</definedName>
    <definedName name="_c314_unemployment" localSheetId="32">OFFSET(#REF!,0,0,COUNTA(#REF!))</definedName>
    <definedName name="_c314_unemployment" localSheetId="33">OFFSET(#REF!,0,0,COUNTA(#REF!))</definedName>
    <definedName name="_c314_unemployment" localSheetId="36">OFFSET(#REF!,0,0,COUNTA(#REF!))</definedName>
    <definedName name="_c314_unemployment" localSheetId="37">OFFSET(#REF!,0,0,COUNTA(#REF!))</definedName>
    <definedName name="_c314_unemployment" localSheetId="3">OFFSET(#REF!,0,0,COUNTA(#REF!))</definedName>
    <definedName name="_c314_unemployment" localSheetId="43">OFFSET(#REF!,0,0,COUNTA(#REF!))</definedName>
    <definedName name="_c314_unemployment" localSheetId="8">OFFSET(#REF!,0,0,COUNTA(#REF!))</definedName>
    <definedName name="_c314_unemployment">OFFSET(#REF!,0,0,COUNTA(#REF!))</definedName>
    <definedName name="_c315_consumerconfidence" localSheetId="19">OFFSET(#REF!,0,0,COUNTA(#REF!))</definedName>
    <definedName name="_c315_consumerconfidence" localSheetId="20">OFFSET(#REF!,0,0,COUNTA(#REF!))</definedName>
    <definedName name="_c315_consumerconfidence" localSheetId="22">OFFSET('[8]c3-17'!$D$13,0,0,COUNTA('[8]c3-17'!$A$13:$A$1002))</definedName>
    <definedName name="_c315_consumerconfidence" localSheetId="23">OFFSET('[8]c3-17'!$D$13,0,0,COUNTA('[8]c3-17'!$A$13:$A$1002))</definedName>
    <definedName name="_c315_consumerconfidence" localSheetId="28">OFFSET('[9]c3-15'!$D$11,0,0,COUNTA('[9]c3-15'!$A$11:$A$1000))</definedName>
    <definedName name="_c315_consumerconfidence" localSheetId="29">OFFSET('[9]c3-15'!$D$11,0,0,COUNTA('[9]c3-15'!$A$11:$A$1000))</definedName>
    <definedName name="_c315_consumerconfidence" localSheetId="30">OFFSET('[9]c3-15'!$D$11,0,0,COUNTA('[9]c3-15'!$A$11:$A$1000))</definedName>
    <definedName name="_c315_consumerconfidence">OFFSET('[10]c3-17'!$D$13,0,0,COUNTA('[10]c3-17'!$A$13:$A$1002))</definedName>
    <definedName name="_c315_datum" localSheetId="19">OFFSET(#REF!,0,0,COUNTA(#REF!))</definedName>
    <definedName name="_c315_datum" localSheetId="20">OFFSET(#REF!,0,0,COUNTA(#REF!))</definedName>
    <definedName name="_c315_datum" localSheetId="22">OFFSET('[8]c3-17'!$A$13,0,0,COUNTA('[8]c3-17'!$A$13:$A$1002))</definedName>
    <definedName name="_c315_datum" localSheetId="23">OFFSET('[8]c3-17'!$A$13,0,0,COUNTA('[8]c3-17'!$A$13:$A$1002))</definedName>
    <definedName name="_c315_datum" localSheetId="28">OFFSET('[9]c3-15'!$A$11,0,0,COUNTA('[9]c3-15'!$A$11:$A$1000))</definedName>
    <definedName name="_c315_datum" localSheetId="29">OFFSET('[9]c3-15'!$A$11,0,0,COUNTA('[9]c3-15'!$A$11:$A$1000))</definedName>
    <definedName name="_c315_datum" localSheetId="30">OFFSET('[9]c3-15'!$A$11,0,0,COUNTA('[9]c3-15'!$A$11:$A$1000))</definedName>
    <definedName name="_c315_datum">OFFSET('[10]c3-17'!$A$13,0,0,COUNTA('[10]c3-17'!$A$13:$A$1002))</definedName>
    <definedName name="_c315_netwage" localSheetId="19">OFFSET(#REF!,0,0,COUNTA(#REF!))</definedName>
    <definedName name="_c315_netwage" localSheetId="20">OFFSET(#REF!,0,0,COUNTA(#REF!))</definedName>
    <definedName name="_c315_netwage" localSheetId="22">OFFSET('[8]c3-17'!$C$13,0,0,COUNTA('[8]c3-17'!$A$13:$A$1002))</definedName>
    <definedName name="_c315_netwage" localSheetId="23">OFFSET('[8]c3-17'!$C$13,0,0,COUNTA('[8]c3-17'!$A$13:$A$1002))</definedName>
    <definedName name="_c315_netwage" localSheetId="28">OFFSET('[9]c3-15'!$C$11,0,0,COUNTA('[9]c3-15'!$A$11:$A$1000))</definedName>
    <definedName name="_c315_netwage" localSheetId="29">OFFSET('[9]c3-15'!$C$11,0,0,COUNTA('[9]c3-15'!$A$11:$A$1000))</definedName>
    <definedName name="_c315_netwage" localSheetId="30">OFFSET('[9]c3-15'!$C$11,0,0,COUNTA('[9]c3-15'!$A$11:$A$1000))</definedName>
    <definedName name="_c315_netwage">OFFSET('[10]c3-17'!$C$13,0,0,COUNTA('[10]c3-17'!$A$13:$A$1002))</definedName>
    <definedName name="_c315_retailsales" localSheetId="19">OFFSET(#REF!,0,0,COUNTA(#REF!))</definedName>
    <definedName name="_c315_retailsales" localSheetId="20">OFFSET(#REF!,0,0,COUNTA(#REF!))</definedName>
    <definedName name="_c315_retailsales" localSheetId="22">OFFSET('[8]c3-17'!$B$13,0,0,COUNTA('[8]c3-17'!$A$13:$A$1002))</definedName>
    <definedName name="_c315_retailsales" localSheetId="23">OFFSET('[8]c3-17'!$B$13,0,0,COUNTA('[8]c3-17'!$A$13:$A$1002))</definedName>
    <definedName name="_c315_retailsales" localSheetId="28">OFFSET('[9]c3-15'!$B$11,0,0,COUNTA('[9]c3-15'!$A$11:$A$1000))</definedName>
    <definedName name="_c315_retailsales" localSheetId="29">OFFSET('[9]c3-15'!$B$11,0,0,COUNTA('[9]c3-15'!$A$11:$A$1000))</definedName>
    <definedName name="_c315_retailsales" localSheetId="30">OFFSET('[9]c3-15'!$B$11,0,0,COUNTA('[9]c3-15'!$A$11:$A$1000))</definedName>
    <definedName name="_c315_retailsales">OFFSET('[10]c3-17'!$B$13,0,0,COUNTA('[10]c3-17'!$A$13:$A$1002))</definedName>
    <definedName name="_c316_bankconsumer" localSheetId="19">OFFSET('c3-20'!#REF!,0,0,COUNTA('c3-20'!$A$15:$A$1000))</definedName>
    <definedName name="_c316_bankconsumer" localSheetId="20">OFFSET('[11]c3-22'!$C$15,0,0,COUNTA('[11]c3-22'!$A$15:$A$1004))</definedName>
    <definedName name="_c316_bankconsumer" localSheetId="22">OFFSET('[12]3'!$C$14,0,0,COUNTA('[12]3'!$A$14:$A$1003))</definedName>
    <definedName name="_c316_bankconsumer" localSheetId="23">OFFSET('[8]c3-18'!$C$14,0,0,COUNTA('[8]c3-18'!$A$14:$A$1003))</definedName>
    <definedName name="_c316_bankconsumer" localSheetId="28">OFFSET('[9]c3-16'!$C$11,0,0,COUNTA('[9]c3-16'!$A$11:$A$1000))</definedName>
    <definedName name="_c316_bankconsumer" localSheetId="29">OFFSET('[9]c3-16'!$C$11,0,0,COUNTA('[9]c3-16'!$A$11:$A$1000))</definedName>
    <definedName name="_c316_bankconsumer" localSheetId="30">OFFSET('[9]c3-16'!$C$11,0,0,COUNTA('[9]c3-16'!$A$11:$A$1000))</definedName>
    <definedName name="_c316_bankconsumer">OFFSET('[10]c3-18'!$C$14,0,0,COUNTA('[10]c3-18'!$A$14:$A$1003))</definedName>
    <definedName name="_c316_bankhouse" localSheetId="19">OFFSET('c3-20'!#REF!,0,0,COUNTA('c3-20'!$A$15:$A$1000))</definedName>
    <definedName name="_c316_bankhouse" localSheetId="20">OFFSET('[11]c3-22'!$B$15,0,0,COUNTA('[11]c3-22'!$A$15:$A$1004))</definedName>
    <definedName name="_c316_bankhouse" localSheetId="22">OFFSET('[12]3'!$B$14,0,0,COUNTA('[12]3'!$A$14:$A$1003))</definedName>
    <definedName name="_c316_bankhouse" localSheetId="23">OFFSET('[8]c3-18'!$B$14,0,0,COUNTA('[8]c3-18'!$A$14:$A$1003))</definedName>
    <definedName name="_c316_bankhouse" localSheetId="28">OFFSET('[9]c3-16'!$B$11,0,0,COUNTA('[9]c3-16'!$A$11:$A$1000))</definedName>
    <definedName name="_c316_bankhouse" localSheetId="29">OFFSET('[9]c3-16'!$B$11,0,0,COUNTA('[9]c3-16'!$A$11:$A$1000))</definedName>
    <definedName name="_c316_bankhouse" localSheetId="30">OFFSET('[9]c3-16'!$B$11,0,0,COUNTA('[9]c3-16'!$A$11:$A$1000))</definedName>
    <definedName name="_c316_bankhouse">OFFSET('[10]c3-18'!$B$14,0,0,COUNTA('[10]c3-18'!$A$14:$A$1003))</definedName>
    <definedName name="_c316_datum" localSheetId="19">OFFSET('c3-20'!#REF!,0,0,COUNTA('c3-20'!$A$15:$A$1000))</definedName>
    <definedName name="_c316_datum" localSheetId="20">OFFSET('[11]c3-22'!$A$15,0,0,COUNTA('[11]c3-22'!$A$15:$A$1004))</definedName>
    <definedName name="_c316_datum" localSheetId="22">OFFSET('[12]3'!$A$14,0,0,COUNTA('[12]3'!$A$14:$A$1003))</definedName>
    <definedName name="_c316_datum" localSheetId="23">OFFSET('[8]c3-18'!$A$14,0,0,COUNTA('[8]c3-18'!$A$14:$A$1003))</definedName>
    <definedName name="_c316_datum" localSheetId="28">OFFSET('[9]c3-16'!$A$11,0,0,COUNTA('[9]c3-16'!$A$11:$A$1000))</definedName>
    <definedName name="_c316_datum" localSheetId="29">OFFSET('[9]c3-16'!$A$11,0,0,COUNTA('[9]c3-16'!$A$11:$A$1000))</definedName>
    <definedName name="_c316_datum" localSheetId="30">OFFSET('[9]c3-16'!$A$11,0,0,COUNTA('[9]c3-16'!$A$11:$A$1000))</definedName>
    <definedName name="_c316_datum">OFFSET('[10]c3-18'!$A$14,0,0,COUNTA('[10]c3-18'!$A$14:$A$1003))</definedName>
    <definedName name="_c316_netflow" localSheetId="19">OFFSET('c3-20'!#REF!,0,0,COUNTA('c3-20'!$A$15:$A$1000))</definedName>
    <definedName name="_c316_netflow" localSheetId="20">OFFSET('[11]c3-22'!$F$15,0,0,COUNTA('[11]c3-22'!$A$15:$A$1004))</definedName>
    <definedName name="_c316_netflow" localSheetId="22">OFFSET('[12]3'!$F$14,0,0,COUNTA('[12]3'!$A$14:$A$1003))</definedName>
    <definedName name="_c316_netflow" localSheetId="23">OFFSET('[8]c3-18'!$F$14,0,0,COUNTA('[8]c3-18'!$A$14:$A$1003))</definedName>
    <definedName name="_c316_netflow" localSheetId="28">OFFSET('[9]c3-16'!$F$11,0,0,COUNTA('[9]c3-16'!$A$11:$A$1000))</definedName>
    <definedName name="_c316_netflow" localSheetId="29">OFFSET('[9]c3-16'!$F$11,0,0,COUNTA('[9]c3-16'!$A$11:$A$1000))</definedName>
    <definedName name="_c316_netflow" localSheetId="30">OFFSET('[9]c3-16'!$F$11,0,0,COUNTA('[9]c3-16'!$A$11:$A$1000))</definedName>
    <definedName name="_c316_netflow">OFFSET('[10]c3-18'!$F$14,0,0,COUNTA('[10]c3-18'!$A$14:$A$1003))</definedName>
    <definedName name="_c316_nonbankconsumer" localSheetId="19">OFFSET('c3-20'!#REF!,0,0,COUNTA('c3-20'!$A$15:$A$1000))</definedName>
    <definedName name="_c316_nonbankconsumer" localSheetId="20">OFFSET('[11]c3-22'!$E$15,0,0,COUNTA('[11]c3-22'!$A$15:$A$1004))</definedName>
    <definedName name="_c316_nonbankconsumer" localSheetId="22">OFFSET('[12]3'!$E$14,0,0,COUNTA('[12]3'!$A$14:$A$1003))</definedName>
    <definedName name="_c316_nonbankconsumer" localSheetId="23">OFFSET('[8]c3-18'!$E$14,0,0,COUNTA('[8]c3-18'!$A$14:$A$1003))</definedName>
    <definedName name="_c316_nonbankconsumer" localSheetId="28">OFFSET('[9]c3-16'!$E$11,0,0,COUNTA('[9]c3-16'!$A$11:$A$1000))</definedName>
    <definedName name="_c316_nonbankconsumer" localSheetId="29">OFFSET('[9]c3-16'!$E$11,0,0,COUNTA('[9]c3-16'!$A$11:$A$1000))</definedName>
    <definedName name="_c316_nonbankconsumer" localSheetId="30">OFFSET('[9]c3-16'!$E$11,0,0,COUNTA('[9]c3-16'!$A$11:$A$1000))</definedName>
    <definedName name="_c316_nonbankconsumer">OFFSET('[10]c3-18'!$E$14,0,0,COUNTA('[10]c3-18'!$A$14:$A$1003))</definedName>
    <definedName name="_c316_nonbankhouse" localSheetId="19">OFFSET('c3-20'!#REF!,0,0,COUNTA('c3-20'!$A$15:$A$1000))</definedName>
    <definedName name="_c316_nonbankhouse" localSheetId="20">OFFSET('[11]c3-22'!$D$15,0,0,COUNTA('[11]c3-22'!$A$15:$A$1004))</definedName>
    <definedName name="_c316_nonbankhouse" localSheetId="22">OFFSET('[12]3'!$D$14,0,0,COUNTA('[12]3'!$A$14:$A$1003))</definedName>
    <definedName name="_c316_nonbankhouse" localSheetId="23">OFFSET('[8]c3-18'!$D$14,0,0,COUNTA('[8]c3-18'!$A$14:$A$1003))</definedName>
    <definedName name="_c316_nonbankhouse" localSheetId="28">OFFSET('[9]c3-16'!$D$11,0,0,COUNTA('[9]c3-16'!$A$11:$A$1000))</definedName>
    <definedName name="_c316_nonbankhouse" localSheetId="29">OFFSET('[9]c3-16'!$D$11,0,0,COUNTA('[9]c3-16'!$A$11:$A$1000))</definedName>
    <definedName name="_c316_nonbankhouse" localSheetId="30">OFFSET('[9]c3-16'!$D$11,0,0,COUNTA('[9]c3-16'!$A$11:$A$1000))</definedName>
    <definedName name="_c316_nonbankhouse">OFFSET('[10]c3-18'!$D$14,0,0,COUNTA('[10]c3-18'!$A$14:$A$1003))</definedName>
    <definedName name="_c318_datum" localSheetId="0">OFFSET(#REF!,0,0,COUNTA(#REF!))</definedName>
    <definedName name="_c318_datum" localSheetId="11">OFFSET(#REF!,0,0,COUNTA(#REF!))</definedName>
    <definedName name="_c318_datum" localSheetId="14">OFFSET(#REF!,0,0,COUNTA(#REF!))</definedName>
    <definedName name="_c318_datum" localSheetId="17">OFFSET(#REF!,0,0,COUNTA(#REF!))</definedName>
    <definedName name="_c318_datum" localSheetId="20">OFFSET(#REF!,0,0,COUNTA(#REF!))</definedName>
    <definedName name="_c318_datum" localSheetId="23">OFFSET(#REF!,0,0,COUNTA(#REF!))</definedName>
    <definedName name="_c318_datum" localSheetId="26">OFFSET(#REF!,0,0,COUNTA(#REF!))</definedName>
    <definedName name="_c318_datum" localSheetId="27">OFFSET(#REF!,0,0,COUNTA(#REF!))</definedName>
    <definedName name="_c318_datum" localSheetId="32">OFFSET(#REF!,0,0,COUNTA(#REF!))</definedName>
    <definedName name="_c318_datum" localSheetId="33">OFFSET(#REF!,0,0,COUNTA(#REF!))</definedName>
    <definedName name="_c318_datum" localSheetId="36">OFFSET(#REF!,0,0,COUNTA(#REF!))</definedName>
    <definedName name="_c318_datum" localSheetId="37">OFFSET(#REF!,0,0,COUNTA(#REF!))</definedName>
    <definedName name="_c318_datum" localSheetId="3">OFFSET(#REF!,0,0,COUNTA(#REF!))</definedName>
    <definedName name="_c318_datum" localSheetId="43">OFFSET(#REF!,0,0,COUNTA(#REF!))</definedName>
    <definedName name="_c318_datum" localSheetId="8">OFFSET(#REF!,0,0,COUNTA(#REF!))</definedName>
    <definedName name="_c318_datum">OFFSET(#REF!,0,0,COUNTA(#REF!))</definedName>
    <definedName name="_c318_manufacturing" localSheetId="0">OFFSET(#REF!,0,0,COUNTA(#REF!))</definedName>
    <definedName name="_c318_manufacturing" localSheetId="11">OFFSET(#REF!,0,0,COUNTA(#REF!))</definedName>
    <definedName name="_c318_manufacturing" localSheetId="14">OFFSET(#REF!,0,0,COUNTA(#REF!))</definedName>
    <definedName name="_c318_manufacturing" localSheetId="17">OFFSET(#REF!,0,0,COUNTA(#REF!))</definedName>
    <definedName name="_c318_manufacturing" localSheetId="20">OFFSET(#REF!,0,0,COUNTA(#REF!))</definedName>
    <definedName name="_c318_manufacturing" localSheetId="23">OFFSET(#REF!,0,0,COUNTA(#REF!))</definedName>
    <definedName name="_c318_manufacturing" localSheetId="26">OFFSET(#REF!,0,0,COUNTA(#REF!))</definedName>
    <definedName name="_c318_manufacturing" localSheetId="27">OFFSET(#REF!,0,0,COUNTA(#REF!))</definedName>
    <definedName name="_c318_manufacturing" localSheetId="32">OFFSET(#REF!,0,0,COUNTA(#REF!))</definedName>
    <definedName name="_c318_manufacturing" localSheetId="33">OFFSET(#REF!,0,0,COUNTA(#REF!))</definedName>
    <definedName name="_c318_manufacturing" localSheetId="36">OFFSET(#REF!,0,0,COUNTA(#REF!))</definedName>
    <definedName name="_c318_manufacturing" localSheetId="37">OFFSET(#REF!,0,0,COUNTA(#REF!))</definedName>
    <definedName name="_c318_manufacturing" localSheetId="3">OFFSET(#REF!,0,0,COUNTA(#REF!))</definedName>
    <definedName name="_c318_manufacturing" localSheetId="43">OFFSET(#REF!,0,0,COUNTA(#REF!))</definedName>
    <definedName name="_c318_manufacturing" localSheetId="8">OFFSET(#REF!,0,0,COUNTA(#REF!))</definedName>
    <definedName name="_c318_manufacturing">OFFSET(#REF!,0,0,COUNTA(#REF!))</definedName>
    <definedName name="_c318_total" localSheetId="0">OFFSET(#REF!,0,0,COUNTA(#REF!))</definedName>
    <definedName name="_c318_total" localSheetId="11">OFFSET(#REF!,0,0,COUNTA(#REF!))</definedName>
    <definedName name="_c318_total" localSheetId="14">OFFSET(#REF!,0,0,COUNTA(#REF!))</definedName>
    <definedName name="_c318_total" localSheetId="17">OFFSET(#REF!,0,0,COUNTA(#REF!))</definedName>
    <definedName name="_c318_total" localSheetId="20">OFFSET(#REF!,0,0,COUNTA(#REF!))</definedName>
    <definedName name="_c318_total" localSheetId="23">OFFSET(#REF!,0,0,COUNTA(#REF!))</definedName>
    <definedName name="_c318_total" localSheetId="26">OFFSET(#REF!,0,0,COUNTA(#REF!))</definedName>
    <definedName name="_c318_total" localSheetId="27">OFFSET(#REF!,0,0,COUNTA(#REF!))</definedName>
    <definedName name="_c318_total" localSheetId="32">OFFSET(#REF!,0,0,COUNTA(#REF!))</definedName>
    <definedName name="_c318_total" localSheetId="33">OFFSET(#REF!,0,0,COUNTA(#REF!))</definedName>
    <definedName name="_c318_total" localSheetId="36">OFFSET(#REF!,0,0,COUNTA(#REF!))</definedName>
    <definedName name="_c318_total" localSheetId="37">OFFSET(#REF!,0,0,COUNTA(#REF!))</definedName>
    <definedName name="_c318_total" localSheetId="3">OFFSET(#REF!,0,0,COUNTA(#REF!))</definedName>
    <definedName name="_c318_total" localSheetId="43">OFFSET(#REF!,0,0,COUNTA(#REF!))</definedName>
    <definedName name="_c318_total" localSheetId="8">OFFSET(#REF!,0,0,COUNTA(#REF!))</definedName>
    <definedName name="_c318_total">OFFSET(#REF!,0,0,COUNTA(#REF!))</definedName>
    <definedName name="_c319_constructionpermit" localSheetId="19">OFFSET(#REF!,0,0,COUNTA(#REF!))</definedName>
    <definedName name="_c319_constructionpermit" localSheetId="20">OFFSET(#REF!,0,0,COUNTA(#REF!))</definedName>
    <definedName name="_c319_constructionpermit" localSheetId="22">OFFSET('[8]c3-20'!$C$12,0,0,COUNTA('[8]c3-20'!$A$12:$A$1001))</definedName>
    <definedName name="_c319_constructionpermit" localSheetId="23">OFFSET('[8]c3-20'!$C$12,0,0,COUNTA('[8]c3-20'!$A$12:$A$1001))</definedName>
    <definedName name="_c319_constructionpermit" localSheetId="28">OFFSET('[9]c3-18'!$C$11,0,0,COUNTA('[9]c3-18'!$A$11:$A$1000))</definedName>
    <definedName name="_c319_constructionpermit" localSheetId="29">OFFSET('[9]c3-18'!$C$11,0,0,COUNTA('[9]c3-18'!$A$11:$A$1000))</definedName>
    <definedName name="_c319_constructionpermit" localSheetId="30">OFFSET('[9]c3-18'!$C$11,0,0,COUNTA('[9]c3-18'!$A$11:$A$1000))</definedName>
    <definedName name="_c319_constructionpermit">OFFSET('[10]c3-20'!$C$12,0,0,COUNTA('[10]c3-20'!$A$12:$A$1001))</definedName>
    <definedName name="_c319_datum" localSheetId="19">OFFSET(#REF!,0,0,COUNTA(#REF!))</definedName>
    <definedName name="_c319_datum" localSheetId="20">OFFSET(#REF!,0,0,COUNTA(#REF!))</definedName>
    <definedName name="_c319_datum" localSheetId="22">OFFSET('[8]c3-20'!$A$12,0,0,COUNTA('[8]c3-20'!$A$12:$A$1001))</definedName>
    <definedName name="_c319_datum" localSheetId="23">OFFSET('[8]c3-20'!$A$12,0,0,COUNTA('[8]c3-20'!$A$12:$A$1001))</definedName>
    <definedName name="_c319_datum" localSheetId="28">OFFSET('[9]c3-18'!$A$11,0,0,COUNTA('[9]c3-18'!$A$11:$A$1000))</definedName>
    <definedName name="_c319_datum" localSheetId="29">OFFSET('[9]c3-18'!$A$11,0,0,COUNTA('[9]c3-18'!$A$11:$A$1000))</definedName>
    <definedName name="_c319_datum" localSheetId="30">OFFSET('[9]c3-18'!$A$11,0,0,COUNTA('[9]c3-18'!$A$11:$A$1000))</definedName>
    <definedName name="_c319_datum">OFFSET('[10]c3-20'!$A$12,0,0,COUNTA('[10]c3-20'!$A$12:$A$1001))</definedName>
    <definedName name="_c319_puttouse" localSheetId="19">OFFSET(#REF!,0,0,COUNTA(#REF!))</definedName>
    <definedName name="_c319_puttouse" localSheetId="20">OFFSET(#REF!,0,0,COUNTA(#REF!))</definedName>
    <definedName name="_c319_puttouse" localSheetId="22">OFFSET('[8]c3-20'!$B$12,0,0,COUNTA('[8]c3-20'!$A$12:$A$1001))</definedName>
    <definedName name="_c319_puttouse" localSheetId="23">OFFSET('[8]c3-20'!$B$12,0,0,COUNTA('[8]c3-20'!$A$12:$A$1001))</definedName>
    <definedName name="_c319_puttouse" localSheetId="28">OFFSET('[9]c3-18'!$B$11,0,0,COUNTA('[9]c3-18'!$A$11:$A$1000))</definedName>
    <definedName name="_c319_puttouse" localSheetId="29">OFFSET('[9]c3-18'!$B$11,0,0,COUNTA('[9]c3-18'!$A$11:$A$1000))</definedName>
    <definedName name="_c319_puttouse" localSheetId="30">OFFSET('[9]c3-18'!$B$11,0,0,COUNTA('[9]c3-18'!$A$11:$A$1000))</definedName>
    <definedName name="_c319_puttouse">OFFSET('[10]c3-20'!$B$12,0,0,COUNTA('[10]c3-20'!$A$12:$A$1001))</definedName>
    <definedName name="_c320_banklong" localSheetId="19">OFFSET('[13]1'!$B$14,0,0,COUNTA('[13]1'!$A$14:$A$1003))</definedName>
    <definedName name="_c320_banklong" localSheetId="20">OFFSET(#REF!,0,0,COUNTA(#REF!))</definedName>
    <definedName name="_c320_banklong" localSheetId="22">OFFSET('c3-23'!$B$15,0,0,COUNTA('c3-23'!$A$15:$A$1004))</definedName>
    <definedName name="_c320_banklong" localSheetId="23">OFFSET('[8]c3-21'!$B$14,0,0,COUNTA('[8]c3-21'!$A$14:$A$1003))</definedName>
    <definedName name="_c320_banklong" localSheetId="28">OFFSET('[9]c3-19'!$B$11,0,0,COUNTA('[9]c3-19'!$A$11:$A$1000))</definedName>
    <definedName name="_c320_banklong" localSheetId="29">OFFSET('[9]c3-19'!$B$11,0,0,COUNTA('[9]c3-19'!$A$11:$A$1000))</definedName>
    <definedName name="_c320_banklong" localSheetId="30">OFFSET('[9]c3-19'!$B$11,0,0,COUNTA('[9]c3-19'!$A$11:$A$1000))</definedName>
    <definedName name="_c320_banklong">OFFSET('[10]c3-21'!$B$14,0,0,COUNTA('[10]c3-21'!$A$14:$A$1003))</definedName>
    <definedName name="_c320_bankshort" localSheetId="19">OFFSET('[13]1'!$C$14,0,0,COUNTA('[13]1'!$A$14:$A$1003))</definedName>
    <definedName name="_c320_bankshort" localSheetId="20">OFFSET(#REF!,0,0,COUNTA(#REF!))</definedName>
    <definedName name="_c320_bankshort" localSheetId="22">OFFSET('c3-23'!$C$15,0,0,COUNTA('c3-23'!$A$15:$A$1004))</definedName>
    <definedName name="_c320_bankshort" localSheetId="23">OFFSET('[8]c3-21'!$C$14,0,0,COUNTA('[8]c3-21'!$A$14:$A$1003))</definedName>
    <definedName name="_c320_bankshort" localSheetId="28">OFFSET('[9]c3-19'!$C$11,0,0,COUNTA('[9]c3-19'!$A$11:$A$1000))</definedName>
    <definedName name="_c320_bankshort" localSheetId="29">OFFSET('[9]c3-19'!$C$11,0,0,COUNTA('[9]c3-19'!$A$11:$A$1000))</definedName>
    <definedName name="_c320_bankshort" localSheetId="30">OFFSET('[9]c3-19'!$C$11,0,0,COUNTA('[9]c3-19'!$A$11:$A$1000))</definedName>
    <definedName name="_c320_bankshort">OFFSET('[10]c3-21'!$C$14,0,0,COUNTA('[10]c3-21'!$A$14:$A$1003))</definedName>
    <definedName name="_c320_datum" localSheetId="19">OFFSET('[13]1'!$A$14,0,0,COUNTA('[13]1'!$A$14:$A$1003))</definedName>
    <definedName name="_c320_datum" localSheetId="20">OFFSET(#REF!,0,0,COUNTA(#REF!))</definedName>
    <definedName name="_c320_datum" localSheetId="22">OFFSET('c3-23'!$A$15,0,0,COUNTA('c3-23'!$A$15:$A$1004))</definedName>
    <definedName name="_c320_datum" localSheetId="23">OFFSET('[8]c3-21'!$A$14,0,0,COUNTA('[8]c3-21'!$A$14:$A$1003))</definedName>
    <definedName name="_c320_datum" localSheetId="28">OFFSET('[9]c3-19'!$A$11,0,0,COUNTA('[9]c3-19'!$A$11:$A$1000))</definedName>
    <definedName name="_c320_datum" localSheetId="29">OFFSET('[9]c3-19'!$A$11,0,0,COUNTA('[9]c3-19'!$A$11:$A$1000))</definedName>
    <definedName name="_c320_datum" localSheetId="30">OFFSET('[9]c3-19'!$A$11,0,0,COUNTA('[9]c3-19'!$A$11:$A$1000))</definedName>
    <definedName name="_c320_datum">OFFSET('[10]c3-21'!$A$14,0,0,COUNTA('[10]c3-21'!$A$14:$A$1003))</definedName>
    <definedName name="_c320_nonbanklong" localSheetId="19">OFFSET('[13]1'!$D$14,0,0,COUNTA('[13]1'!$A$14:$A$1003))</definedName>
    <definedName name="_c320_nonbanklong" localSheetId="20">OFFSET(#REF!,0,0,COUNTA(#REF!))</definedName>
    <definedName name="_c320_nonbanklong" localSheetId="22">OFFSET('c3-23'!$D$15,0,0,COUNTA('c3-23'!$A$15:$A$1004))</definedName>
    <definedName name="_c320_nonbanklong" localSheetId="23">OFFSET('[8]c3-21'!$D$14,0,0,COUNTA('[8]c3-21'!$A$14:$A$1003))</definedName>
    <definedName name="_c320_nonbanklong" localSheetId="28">OFFSET('[9]c3-19'!$D$11,0,0,COUNTA('[9]c3-19'!$A$11:$A$1000))</definedName>
    <definedName name="_c320_nonbanklong" localSheetId="29">OFFSET('[9]c3-19'!$D$11,0,0,COUNTA('[9]c3-19'!$A$11:$A$1000))</definedName>
    <definedName name="_c320_nonbanklong" localSheetId="30">OFFSET('[9]c3-19'!$D$11,0,0,COUNTA('[9]c3-19'!$A$11:$A$1000))</definedName>
    <definedName name="_c320_nonbanklong">OFFSET('[10]c3-21'!$D$14,0,0,COUNTA('[10]c3-21'!$A$14:$A$1003))</definedName>
    <definedName name="_c320_nonbankshort" localSheetId="19">OFFSET('[13]1'!$E$14,0,0,COUNTA('[13]1'!$A$14:$A$1003))</definedName>
    <definedName name="_c320_nonbankshort" localSheetId="20">OFFSET(#REF!,0,0,COUNTA(#REF!))</definedName>
    <definedName name="_c320_nonbankshort" localSheetId="22">OFFSET('c3-23'!$E$15,0,0,COUNTA('c3-23'!$A$15:$A$1004))</definedName>
    <definedName name="_c320_nonbankshort" localSheetId="23">OFFSET('[8]c3-21'!$E$14,0,0,COUNTA('[8]c3-21'!$A$14:$A$1003))</definedName>
    <definedName name="_c320_nonbankshort" localSheetId="28">OFFSET('[9]c3-19'!$E$11,0,0,COUNTA('[9]c3-19'!$A$11:$A$1000))</definedName>
    <definedName name="_c320_nonbankshort" localSheetId="29">OFFSET('[9]c3-19'!$E$11,0,0,COUNTA('[9]c3-19'!$A$11:$A$1000))</definedName>
    <definedName name="_c320_nonbankshort" localSheetId="30">OFFSET('[9]c3-19'!$E$11,0,0,COUNTA('[9]c3-19'!$A$11:$A$1000))</definedName>
    <definedName name="_c320_nonbankshort">OFFSET('[10]c3-21'!$E$14,0,0,COUNTA('[10]c3-21'!$A$14:$A$1003))</definedName>
    <definedName name="_c320_total" localSheetId="19">OFFSET('[13]1'!$F$14,0,0,COUNTA('[13]1'!$A$14:$A$1003))</definedName>
    <definedName name="_c320_total" localSheetId="20">OFFSET(#REF!,0,0,COUNTA(#REF!))</definedName>
    <definedName name="_c320_total" localSheetId="22">OFFSET('c3-23'!$F$15,0,0,COUNTA('c3-23'!$A$15:$A$1004))</definedName>
    <definedName name="_c320_total" localSheetId="23">OFFSET('[8]c3-21'!$F$14,0,0,COUNTA('[8]c3-21'!$A$14:$A$1003))</definedName>
    <definedName name="_c320_total" localSheetId="28">OFFSET('[9]c3-19'!$F$11,0,0,COUNTA('[9]c3-19'!$A$11:$A$1000))</definedName>
    <definedName name="_c320_total" localSheetId="29">OFFSET('[9]c3-19'!$F$11,0,0,COUNTA('[9]c3-19'!$A$11:$A$1000))</definedName>
    <definedName name="_c320_total" localSheetId="30">OFFSET('[9]c3-19'!$F$11,0,0,COUNTA('[9]c3-19'!$A$11:$A$1000))</definedName>
    <definedName name="_c320_total">OFFSET('[10]c3-21'!$F$14,0,0,COUNTA('[10]c3-21'!$A$14:$A$1003))</definedName>
    <definedName name="_c321_consumption" localSheetId="19">OFFSET('[8]c3-22'!$C$12,0,0,COUNTA('[8]c3-22'!$A$12:$A$1001))</definedName>
    <definedName name="_c321_consumption" localSheetId="20">OFFSET(#REF!,0,0,COUNTA(#REF!))</definedName>
    <definedName name="_c321_consumption" localSheetId="22">OFFSET('[8]c3-22'!$C$12,0,0,COUNTA('[8]c3-22'!$A$12:$A$1001))</definedName>
    <definedName name="_c321_consumption" localSheetId="23">OFFSET('[8]c3-22'!$C$12,0,0,COUNTA('[8]c3-22'!$A$12:$A$1001))</definedName>
    <definedName name="_c321_consumption" localSheetId="28">OFFSET('[9]c3-20'!$C$11,0,0,COUNTA('[9]c3-20'!$A$11:$A$1000))</definedName>
    <definedName name="_c321_consumption" localSheetId="29">OFFSET('[9]c3-20'!$C$11,0,0,COUNTA('[9]c3-20'!$A$11:$A$1000))</definedName>
    <definedName name="_c321_consumption" localSheetId="30">OFFSET('[9]c3-20'!$C$11,0,0,COUNTA('[9]c3-20'!$A$11:$A$1000))</definedName>
    <definedName name="_c321_consumption">OFFSET('[10]c3-22'!$C$12,0,0,COUNTA('[10]c3-22'!$A$12:$A$1001))</definedName>
    <definedName name="_c321_datum" localSheetId="19">OFFSET('[8]c3-22'!$A$12,0,0,COUNTA('[8]c3-22'!$A$12:$A$1001))</definedName>
    <definedName name="_c321_datum" localSheetId="20">OFFSET(#REF!,0,0,COUNTA(#REF!))</definedName>
    <definedName name="_c321_datum" localSheetId="22">OFFSET('[8]c3-22'!$A$12,0,0,COUNTA('[8]c3-22'!$A$12:$A$1001))</definedName>
    <definedName name="_c321_datum" localSheetId="23">OFFSET('[8]c3-22'!$A$12,0,0,COUNTA('[8]c3-22'!$A$12:$A$1001))</definedName>
    <definedName name="_c321_datum" localSheetId="28">OFFSET('[9]c3-20'!$A$11,0,0,COUNTA('[9]c3-20'!$A$11:$A$1000))</definedName>
    <definedName name="_c321_datum" localSheetId="29">OFFSET('[9]c3-20'!$A$11,0,0,COUNTA('[9]c3-20'!$A$11:$A$1000))</definedName>
    <definedName name="_c321_datum" localSheetId="30">OFFSET('[9]c3-20'!$A$11,0,0,COUNTA('[9]c3-20'!$A$11:$A$1000))</definedName>
    <definedName name="_c321_datum">OFFSET('[10]c3-22'!$A$12,0,0,COUNTA('[10]c3-22'!$A$12:$A$1001))</definedName>
    <definedName name="_c321_governmentinvestment" localSheetId="19">OFFSET('[8]c3-22'!$D$12,0,0,COUNTA('[8]c3-22'!$A$12:$A$1001))</definedName>
    <definedName name="_c321_governmentinvestment" localSheetId="20">OFFSET(#REF!,0,0,COUNTA(#REF!))</definedName>
    <definedName name="_c321_governmentinvestment" localSheetId="22">OFFSET('[8]c3-22'!$D$12,0,0,COUNTA('[8]c3-22'!$A$12:$A$1001))</definedName>
    <definedName name="_c321_governmentinvestment" localSheetId="23">OFFSET('[8]c3-22'!$D$12,0,0,COUNTA('[8]c3-22'!$A$12:$A$1001))</definedName>
    <definedName name="_c321_governmentinvestment" localSheetId="28">OFFSET('[9]c3-20'!$D$11,0,0,COUNTA('[9]c3-20'!$A$11:$A$1000))</definedName>
    <definedName name="_c321_governmentinvestment" localSheetId="29">OFFSET('[9]c3-20'!$D$11,0,0,COUNTA('[9]c3-20'!$A$11:$A$1000))</definedName>
    <definedName name="_c321_governmentinvestment" localSheetId="30">OFFSET('[9]c3-20'!$D$11,0,0,COUNTA('[9]c3-20'!$A$11:$A$1000))</definedName>
    <definedName name="_c321_governmentinvestment">OFFSET('[10]c3-22'!$D$12,0,0,COUNTA('[10]c3-22'!$A$12:$A$1001))</definedName>
    <definedName name="_c321_transfer" localSheetId="19">OFFSET('[8]c3-22'!$B$12,0,0,COUNTA('[8]c3-22'!$A$12:$A$1001))</definedName>
    <definedName name="_c321_transfer" localSheetId="20">OFFSET(#REF!,0,0,COUNTA(#REF!))</definedName>
    <definedName name="_c321_transfer" localSheetId="22">OFFSET('[8]c3-22'!$B$12,0,0,COUNTA('[8]c3-22'!$A$12:$A$1001))</definedName>
    <definedName name="_c321_transfer" localSheetId="23">OFFSET('[8]c3-22'!$B$12,0,0,COUNTA('[8]c3-22'!$A$12:$A$1001))</definedName>
    <definedName name="_c321_transfer" localSheetId="28">OFFSET('[9]c3-20'!$B$11,0,0,COUNTA('[9]c3-20'!$A$11:$A$1000))</definedName>
    <definedName name="_c321_transfer" localSheetId="29">OFFSET('[9]c3-20'!$B$11,0,0,COUNTA('[9]c3-20'!$A$11:$A$1000))</definedName>
    <definedName name="_c321_transfer" localSheetId="30">OFFSET('[9]c3-20'!$B$11,0,0,COUNTA('[9]c3-20'!$A$11:$A$1000))</definedName>
    <definedName name="_c321_transfer">OFFSET('[10]c3-22'!$B$12,0,0,COUNTA('[10]c3-22'!$A$12:$A$1001))</definedName>
    <definedName name="_c322_contribution" localSheetId="19">OFFSET(#REF!,0,0,COUNTA(#REF!))</definedName>
    <definedName name="_c322_contribution" localSheetId="20">OFFSET(#REF!,0,0,COUNTA(#REF!))</definedName>
    <definedName name="_c322_contribution" localSheetId="22">OFFSET(#REF!,0,0,COUNTA(#REF!))</definedName>
    <definedName name="_c322_contribution" localSheetId="23">OFFSET('c3-24'!$C$15,0,0,COUNTA('c3-24'!$A$15:$A$1004))</definedName>
    <definedName name="_c322_contribution" localSheetId="28">OFFSET('[9]c3-21'!$C$11,0,0,COUNTA('[9]c3-21'!$A$11:$A$1000))</definedName>
    <definedName name="_c322_contribution" localSheetId="29">OFFSET('[9]c3-21'!$C$11,0,0,COUNTA('[9]c3-21'!$A$11:$A$1000))</definedName>
    <definedName name="_c322_contribution" localSheetId="30">OFFSET('[9]c3-21'!$C$11,0,0,COUNTA('[9]c3-21'!$A$11:$A$1000))</definedName>
    <definedName name="_c322_contribution">OFFSET('[10]c3-23'!$C$13,0,0,COUNTA('[10]c3-23'!$A$13:$A$1002))</definedName>
    <definedName name="_c322_datum" localSheetId="19">OFFSET(#REF!,0,0,COUNTA(#REF!))</definedName>
    <definedName name="_c322_datum" localSheetId="20">OFFSET(#REF!,0,0,COUNTA(#REF!))</definedName>
    <definedName name="_c322_datum" localSheetId="22">OFFSET(#REF!,0,0,COUNTA(#REF!))</definedName>
    <definedName name="_c322_datum" localSheetId="23">OFFSET('c3-24'!$A$15,0,0,COUNTA('c3-24'!$A$15:$A$1004))</definedName>
    <definedName name="_c322_datum" localSheetId="28">OFFSET('[9]c3-21'!$A$11,0,0,COUNTA('[9]c3-21'!$A$11:$A$1000))</definedName>
    <definedName name="_c322_datum" localSheetId="29">OFFSET('[9]c3-21'!$A$11,0,0,COUNTA('[9]c3-21'!$A$11:$A$1000))</definedName>
    <definedName name="_c322_datum" localSheetId="30">OFFSET('[9]c3-21'!$A$11,0,0,COUNTA('[9]c3-21'!$A$11:$A$1000))</definedName>
    <definedName name="_c322_datum">OFFSET('[10]c3-23'!$A$13,0,0,COUNTA('[10]c3-23'!$A$13:$A$1002))</definedName>
    <definedName name="_c322_inventories" localSheetId="19">OFFSET(#REF!,0,0,COUNTA(#REF!))</definedName>
    <definedName name="_c322_inventories" localSheetId="20">OFFSET(#REF!,0,0,COUNTA(#REF!))</definedName>
    <definedName name="_c322_inventories" localSheetId="22">OFFSET(#REF!,0,0,COUNTA(#REF!))</definedName>
    <definedName name="_c322_inventories" localSheetId="23">OFFSET('c3-24'!$B$15,0,0,COUNTA('c3-24'!$A$15:$A$1004))</definedName>
    <definedName name="_c322_inventories" localSheetId="28">OFFSET('[9]c3-21'!$B$11,0,0,COUNTA('[9]c3-21'!$A$11:$A$1000))</definedName>
    <definedName name="_c322_inventories" localSheetId="29">OFFSET('[9]c3-21'!$B$11,0,0,COUNTA('[9]c3-21'!$A$11:$A$1000))</definedName>
    <definedName name="_c322_inventories" localSheetId="30">OFFSET('[9]c3-21'!$B$11,0,0,COUNTA('[9]c3-21'!$A$11:$A$1000))</definedName>
    <definedName name="_c322_inventories">OFFSET('[10]c3-23'!$B$13,0,0,COUNTA('[10]c3-23'!$A$13:$A$1002))</definedName>
    <definedName name="_c324a_datum" localSheetId="0">OFFSET(#REF!,0,0,COUNTA(#REF!))</definedName>
    <definedName name="_c324a_datum" localSheetId="11">OFFSET(#REF!,0,0,COUNTA(#REF!))</definedName>
    <definedName name="_c324a_datum" localSheetId="14">OFFSET(#REF!,0,0,COUNTA(#REF!))</definedName>
    <definedName name="_c324a_datum" localSheetId="17">OFFSET(#REF!,0,0,COUNTA(#REF!))</definedName>
    <definedName name="_c324a_datum" localSheetId="20">OFFSET(#REF!,0,0,COUNTA(#REF!))</definedName>
    <definedName name="_c324a_datum" localSheetId="23">OFFSET(#REF!,0,0,COUNTA(#REF!))</definedName>
    <definedName name="_c324a_datum" localSheetId="26">OFFSET(#REF!,0,0,COUNTA(#REF!))</definedName>
    <definedName name="_c324a_datum" localSheetId="27">OFFSET(#REF!,0,0,COUNTA(#REF!))</definedName>
    <definedName name="_c324a_datum" localSheetId="32">OFFSET(#REF!,0,0,COUNTA(#REF!))</definedName>
    <definedName name="_c324a_datum" localSheetId="33">OFFSET(#REF!,0,0,COUNTA(#REF!))</definedName>
    <definedName name="_c324a_datum" localSheetId="36">OFFSET(#REF!,0,0,COUNTA(#REF!))</definedName>
    <definedName name="_c324a_datum" localSheetId="37">OFFSET(#REF!,0,0,COUNTA(#REF!))</definedName>
    <definedName name="_c324a_datum" localSheetId="3">OFFSET(#REF!,0,0,COUNTA(#REF!))</definedName>
    <definedName name="_c324a_datum" localSheetId="43">OFFSET(#REF!,0,0,COUNTA(#REF!))</definedName>
    <definedName name="_c324a_datum" localSheetId="8">OFFSET(#REF!,0,0,COUNTA(#REF!))</definedName>
    <definedName name="_c324a_datum">OFFSET(#REF!,0,0,COUNTA(#REF!))</definedName>
    <definedName name="_c324a_demand" localSheetId="0">OFFSET(#REF!,0,0,COUNTA(#REF!))</definedName>
    <definedName name="_c324a_demand" localSheetId="11">OFFSET(#REF!,0,0,COUNTA(#REF!))</definedName>
    <definedName name="_c324a_demand" localSheetId="14">OFFSET(#REF!,0,0,COUNTA(#REF!))</definedName>
    <definedName name="_c324a_demand" localSheetId="17">OFFSET(#REF!,0,0,COUNTA(#REF!))</definedName>
    <definedName name="_c324a_demand" localSheetId="20">OFFSET(#REF!,0,0,COUNTA(#REF!))</definedName>
    <definedName name="_c324a_demand" localSheetId="23">OFFSET(#REF!,0,0,COUNTA(#REF!))</definedName>
    <definedName name="_c324a_demand" localSheetId="26">OFFSET(#REF!,0,0,COUNTA(#REF!))</definedName>
    <definedName name="_c324a_demand" localSheetId="27">OFFSET(#REF!,0,0,COUNTA(#REF!))</definedName>
    <definedName name="_c324a_demand" localSheetId="32">OFFSET(#REF!,0,0,COUNTA(#REF!))</definedName>
    <definedName name="_c324a_demand" localSheetId="33">OFFSET(#REF!,0,0,COUNTA(#REF!))</definedName>
    <definedName name="_c324a_demand" localSheetId="36">OFFSET(#REF!,0,0,COUNTA(#REF!))</definedName>
    <definedName name="_c324a_demand" localSheetId="37">OFFSET(#REF!,0,0,COUNTA(#REF!))</definedName>
    <definedName name="_c324a_demand" localSheetId="3">OFFSET(#REF!,0,0,COUNTA(#REF!))</definedName>
    <definedName name="_c324a_demand" localSheetId="43">OFFSET(#REF!,0,0,COUNTA(#REF!))</definedName>
    <definedName name="_c324a_demand" localSheetId="8">OFFSET(#REF!,0,0,COUNTA(#REF!))</definedName>
    <definedName name="_c324a_demand">OFFSET(#REF!,0,0,COUNTA(#REF!))</definedName>
    <definedName name="_c324a_resources" localSheetId="0">OFFSET(#REF!,0,0,COUNTA(#REF!))</definedName>
    <definedName name="_c324a_resources" localSheetId="11">OFFSET(#REF!,0,0,COUNTA(#REF!))</definedName>
    <definedName name="_c324a_resources" localSheetId="14">OFFSET(#REF!,0,0,COUNTA(#REF!))</definedName>
    <definedName name="_c324a_resources" localSheetId="17">OFFSET(#REF!,0,0,COUNTA(#REF!))</definedName>
    <definedName name="_c324a_resources" localSheetId="20">OFFSET(#REF!,0,0,COUNTA(#REF!))</definedName>
    <definedName name="_c324a_resources" localSheetId="23">OFFSET(#REF!,0,0,COUNTA(#REF!))</definedName>
    <definedName name="_c324a_resources" localSheetId="26">OFFSET(#REF!,0,0,COUNTA(#REF!))</definedName>
    <definedName name="_c324a_resources" localSheetId="27">OFFSET(#REF!,0,0,COUNTA(#REF!))</definedName>
    <definedName name="_c324a_resources" localSheetId="32">OFFSET(#REF!,0,0,COUNTA(#REF!))</definedName>
    <definedName name="_c324a_resources" localSheetId="33">OFFSET(#REF!,0,0,COUNTA(#REF!))</definedName>
    <definedName name="_c324a_resources" localSheetId="36">OFFSET(#REF!,0,0,COUNTA(#REF!))</definedName>
    <definedName name="_c324a_resources" localSheetId="37">OFFSET(#REF!,0,0,COUNTA(#REF!))</definedName>
    <definedName name="_c324a_resources" localSheetId="3">OFFSET(#REF!,0,0,COUNTA(#REF!))</definedName>
    <definedName name="_c324a_resources" localSheetId="43">OFFSET(#REF!,0,0,COUNTA(#REF!))</definedName>
    <definedName name="_c324a_resources" localSheetId="8">OFFSET(#REF!,0,0,COUNTA(#REF!))</definedName>
    <definedName name="_c324a_resources">OFFSET(#REF!,0,0,COUNTA(#REF!))</definedName>
    <definedName name="_c324b_datum_eng" localSheetId="0">OFFSET(#REF!,0,0,COUNTA(#REF!))</definedName>
    <definedName name="_c324b_datum_eng" localSheetId="11">OFFSET(#REF!,0,0,COUNTA(#REF!))</definedName>
    <definedName name="_c324b_datum_eng" localSheetId="14">OFFSET(#REF!,0,0,COUNTA(#REF!))</definedName>
    <definedName name="_c324b_datum_eng" localSheetId="17">OFFSET(#REF!,0,0,COUNTA(#REF!))</definedName>
    <definedName name="_c324b_datum_eng" localSheetId="20">OFFSET(#REF!,0,0,COUNTA(#REF!))</definedName>
    <definedName name="_c324b_datum_eng" localSheetId="23">OFFSET(#REF!,0,0,COUNTA(#REF!))</definedName>
    <definedName name="_c324b_datum_eng" localSheetId="26">OFFSET(#REF!,0,0,COUNTA(#REF!))</definedName>
    <definedName name="_c324b_datum_eng" localSheetId="27">OFFSET(#REF!,0,0,COUNTA(#REF!))</definedName>
    <definedName name="_c324b_datum_eng" localSheetId="32">OFFSET(#REF!,0,0,COUNTA(#REF!))</definedName>
    <definedName name="_c324b_datum_eng" localSheetId="33">OFFSET(#REF!,0,0,COUNTA(#REF!))</definedName>
    <definedName name="_c324b_datum_eng" localSheetId="36">OFFSET(#REF!,0,0,COUNTA(#REF!))</definedName>
    <definedName name="_c324b_datum_eng" localSheetId="37">OFFSET(#REF!,0,0,COUNTA(#REF!))</definedName>
    <definedName name="_c324b_datum_eng" localSheetId="3">OFFSET(#REF!,0,0,COUNTA(#REF!))</definedName>
    <definedName name="_c324b_datum_eng" localSheetId="43">OFFSET(#REF!,0,0,COUNTA(#REF!))</definedName>
    <definedName name="_c324b_datum_eng" localSheetId="8">OFFSET(#REF!,0,0,COUNTA(#REF!))</definedName>
    <definedName name="_c324b_datum_eng">OFFSET(#REF!,0,0,COUNTA(#REF!))</definedName>
    <definedName name="_c324b_datum_hun" localSheetId="0">OFFSET(#REF!,0,0,COUNTA(#REF!))</definedName>
    <definedName name="_c324b_datum_hun" localSheetId="11">OFFSET(#REF!,0,0,COUNTA(#REF!))</definedName>
    <definedName name="_c324b_datum_hun" localSheetId="14">OFFSET(#REF!,0,0,COUNTA(#REF!))</definedName>
    <definedName name="_c324b_datum_hun" localSheetId="17">OFFSET(#REF!,0,0,COUNTA(#REF!))</definedName>
    <definedName name="_c324b_datum_hun" localSheetId="20">OFFSET(#REF!,0,0,COUNTA(#REF!))</definedName>
    <definedName name="_c324b_datum_hun" localSheetId="23">OFFSET(#REF!,0,0,COUNTA(#REF!))</definedName>
    <definedName name="_c324b_datum_hun" localSheetId="26">OFFSET(#REF!,0,0,COUNTA(#REF!))</definedName>
    <definedName name="_c324b_datum_hun" localSheetId="27">OFFSET(#REF!,0,0,COUNTA(#REF!))</definedName>
    <definedName name="_c324b_datum_hun" localSheetId="32">OFFSET(#REF!,0,0,COUNTA(#REF!))</definedName>
    <definedName name="_c324b_datum_hun" localSheetId="33">OFFSET(#REF!,0,0,COUNTA(#REF!))</definedName>
    <definedName name="_c324b_datum_hun" localSheetId="36">OFFSET(#REF!,0,0,COUNTA(#REF!))</definedName>
    <definedName name="_c324b_datum_hun" localSheetId="37">OFFSET(#REF!,0,0,COUNTA(#REF!))</definedName>
    <definedName name="_c324b_datum_hun" localSheetId="3">OFFSET(#REF!,0,0,COUNTA(#REF!))</definedName>
    <definedName name="_c324b_datum_hun" localSheetId="43">OFFSET(#REF!,0,0,COUNTA(#REF!))</definedName>
    <definedName name="_c324b_datum_hun" localSheetId="8">OFFSET(#REF!,0,0,COUNTA(#REF!))</definedName>
    <definedName name="_c324b_datum_hun">OFFSET(#REF!,0,0,COUNTA(#REF!))</definedName>
    <definedName name="_c324b_financing" localSheetId="0">OFFSET(#REF!,0,0,COUNTA(#REF!))</definedName>
    <definedName name="_c324b_financing" localSheetId="11">OFFSET(#REF!,0,0,COUNTA(#REF!))</definedName>
    <definedName name="_c324b_financing" localSheetId="14">OFFSET(#REF!,0,0,COUNTA(#REF!))</definedName>
    <definedName name="_c324b_financing" localSheetId="17">OFFSET(#REF!,0,0,COUNTA(#REF!))</definedName>
    <definedName name="_c324b_financing" localSheetId="20">OFFSET(#REF!,0,0,COUNTA(#REF!))</definedName>
    <definedName name="_c324b_financing" localSheetId="23">OFFSET(#REF!,0,0,COUNTA(#REF!))</definedName>
    <definedName name="_c324b_financing" localSheetId="26">OFFSET(#REF!,0,0,COUNTA(#REF!))</definedName>
    <definedName name="_c324b_financing" localSheetId="27">OFFSET(#REF!,0,0,COUNTA(#REF!))</definedName>
    <definedName name="_c324b_financing" localSheetId="32">OFFSET(#REF!,0,0,COUNTA(#REF!))</definedName>
    <definedName name="_c324b_financing" localSheetId="33">OFFSET(#REF!,0,0,COUNTA(#REF!))</definedName>
    <definedName name="_c324b_financing" localSheetId="36">OFFSET(#REF!,0,0,COUNTA(#REF!))</definedName>
    <definedName name="_c324b_financing" localSheetId="37">OFFSET(#REF!,0,0,COUNTA(#REF!))</definedName>
    <definedName name="_c324b_financing" localSheetId="3">OFFSET(#REF!,0,0,COUNTA(#REF!))</definedName>
    <definedName name="_c324b_financing" localSheetId="43">OFFSET(#REF!,0,0,COUNTA(#REF!))</definedName>
    <definedName name="_c324b_financing" localSheetId="8">OFFSET(#REF!,0,0,COUNTA(#REF!))</definedName>
    <definedName name="_c324b_financing">OFFSET(#REF!,0,0,COUNTA(#REF!))</definedName>
    <definedName name="_c324b_investment" localSheetId="0">OFFSET(#REF!,0,0,COUNTA(#REF!))</definedName>
    <definedName name="_c324b_investment" localSheetId="11">OFFSET(#REF!,0,0,COUNTA(#REF!))</definedName>
    <definedName name="_c324b_investment" localSheetId="14">OFFSET(#REF!,0,0,COUNTA(#REF!))</definedName>
    <definedName name="_c324b_investment" localSheetId="17">OFFSET(#REF!,0,0,COUNTA(#REF!))</definedName>
    <definedName name="_c324b_investment" localSheetId="20">OFFSET(#REF!,0,0,COUNTA(#REF!))</definedName>
    <definedName name="_c324b_investment" localSheetId="23">OFFSET(#REF!,0,0,COUNTA(#REF!))</definedName>
    <definedName name="_c324b_investment" localSheetId="26">OFFSET(#REF!,0,0,COUNTA(#REF!))</definedName>
    <definedName name="_c324b_investment" localSheetId="27">OFFSET(#REF!,0,0,COUNTA(#REF!))</definedName>
    <definedName name="_c324b_investment" localSheetId="32">OFFSET(#REF!,0,0,COUNTA(#REF!))</definedName>
    <definedName name="_c324b_investment" localSheetId="33">OFFSET(#REF!,0,0,COUNTA(#REF!))</definedName>
    <definedName name="_c324b_investment" localSheetId="36">OFFSET(#REF!,0,0,COUNTA(#REF!))</definedName>
    <definedName name="_c324b_investment" localSheetId="37">OFFSET(#REF!,0,0,COUNTA(#REF!))</definedName>
    <definedName name="_c324b_investment" localSheetId="3">OFFSET(#REF!,0,0,COUNTA(#REF!))</definedName>
    <definedName name="_c324b_investment" localSheetId="43">OFFSET(#REF!,0,0,COUNTA(#REF!))</definedName>
    <definedName name="_c324b_investment" localSheetId="8">OFFSET(#REF!,0,0,COUNTA(#REF!))</definedName>
    <definedName name="_c324b_investment">OFFSET(#REF!,0,0,COUNTA(#REF!))</definedName>
    <definedName name="_c324b_macro" localSheetId="0">OFFSET(#REF!,0,0,COUNTA(#REF!))</definedName>
    <definedName name="_c324b_macro" localSheetId="11">OFFSET(#REF!,0,0,COUNTA(#REF!))</definedName>
    <definedName name="_c324b_macro" localSheetId="14">OFFSET(#REF!,0,0,COUNTA(#REF!))</definedName>
    <definedName name="_c324b_macro" localSheetId="17">OFFSET(#REF!,0,0,COUNTA(#REF!))</definedName>
    <definedName name="_c324b_macro" localSheetId="20">OFFSET(#REF!,0,0,COUNTA(#REF!))</definedName>
    <definedName name="_c324b_macro" localSheetId="23">OFFSET(#REF!,0,0,COUNTA(#REF!))</definedName>
    <definedName name="_c324b_macro" localSheetId="26">OFFSET(#REF!,0,0,COUNTA(#REF!))</definedName>
    <definedName name="_c324b_macro" localSheetId="27">OFFSET(#REF!,0,0,COUNTA(#REF!))</definedName>
    <definedName name="_c324b_macro" localSheetId="32">OFFSET(#REF!,0,0,COUNTA(#REF!))</definedName>
    <definedName name="_c324b_macro" localSheetId="33">OFFSET(#REF!,0,0,COUNTA(#REF!))</definedName>
    <definedName name="_c324b_macro" localSheetId="36">OFFSET(#REF!,0,0,COUNTA(#REF!))</definedName>
    <definedName name="_c324b_macro" localSheetId="37">OFFSET(#REF!,0,0,COUNTA(#REF!))</definedName>
    <definedName name="_c324b_macro" localSheetId="3">OFFSET(#REF!,0,0,COUNTA(#REF!))</definedName>
    <definedName name="_c324b_macro" localSheetId="43">OFFSET(#REF!,0,0,COUNTA(#REF!))</definedName>
    <definedName name="_c324b_macro" localSheetId="8">OFFSET(#REF!,0,0,COUNTA(#REF!))</definedName>
    <definedName name="_c324b_macro">OFFSET(#REF!,0,0,COUNTA(#REF!))</definedName>
    <definedName name="_c324b_market" localSheetId="0">OFFSET(#REF!,0,0,COUNTA(#REF!))</definedName>
    <definedName name="_c324b_market" localSheetId="11">OFFSET(#REF!,0,0,COUNTA(#REF!))</definedName>
    <definedName name="_c324b_market" localSheetId="14">OFFSET(#REF!,0,0,COUNTA(#REF!))</definedName>
    <definedName name="_c324b_market" localSheetId="17">OFFSET(#REF!,0,0,COUNTA(#REF!))</definedName>
    <definedName name="_c324b_market" localSheetId="20">OFFSET(#REF!,0,0,COUNTA(#REF!))</definedName>
    <definedName name="_c324b_market" localSheetId="23">OFFSET(#REF!,0,0,COUNTA(#REF!))</definedName>
    <definedName name="_c324b_market" localSheetId="26">OFFSET(#REF!,0,0,COUNTA(#REF!))</definedName>
    <definedName name="_c324b_market" localSheetId="27">OFFSET(#REF!,0,0,COUNTA(#REF!))</definedName>
    <definedName name="_c324b_market" localSheetId="32">OFFSET(#REF!,0,0,COUNTA(#REF!))</definedName>
    <definedName name="_c324b_market" localSheetId="33">OFFSET(#REF!,0,0,COUNTA(#REF!))</definedName>
    <definedName name="_c324b_market" localSheetId="36">OFFSET(#REF!,0,0,COUNTA(#REF!))</definedName>
    <definedName name="_c324b_market" localSheetId="37">OFFSET(#REF!,0,0,COUNTA(#REF!))</definedName>
    <definedName name="_c324b_market" localSheetId="3">OFFSET(#REF!,0,0,COUNTA(#REF!))</definedName>
    <definedName name="_c324b_market" localSheetId="43">OFFSET(#REF!,0,0,COUNTA(#REF!))</definedName>
    <definedName name="_c324b_market" localSheetId="8">OFFSET(#REF!,0,0,COUNTA(#REF!))</definedName>
    <definedName name="_c324b_market">OFFSET(#REF!,0,0,COUNTA(#REF!))</definedName>
    <definedName name="_c324b_MFB_indicator" localSheetId="0">OFFSET(#REF!,0,0,COUNTA(#REF!))</definedName>
    <definedName name="_c324b_MFB_indicator" localSheetId="11">OFFSET(#REF!,0,0,COUNTA(#REF!))</definedName>
    <definedName name="_c324b_MFB_indicator" localSheetId="14">OFFSET(#REF!,0,0,COUNTA(#REF!))</definedName>
    <definedName name="_c324b_MFB_indicator" localSheetId="17">OFFSET(#REF!,0,0,COUNTA(#REF!))</definedName>
    <definedName name="_c324b_MFB_indicator" localSheetId="20">OFFSET(#REF!,0,0,COUNTA(#REF!))</definedName>
    <definedName name="_c324b_MFB_indicator" localSheetId="23">OFFSET(#REF!,0,0,COUNTA(#REF!))</definedName>
    <definedName name="_c324b_MFB_indicator" localSheetId="26">OFFSET(#REF!,0,0,COUNTA(#REF!))</definedName>
    <definedName name="_c324b_MFB_indicator" localSheetId="27">OFFSET(#REF!,0,0,COUNTA(#REF!))</definedName>
    <definedName name="_c324b_MFB_indicator" localSheetId="32">OFFSET(#REF!,0,0,COUNTA(#REF!))</definedName>
    <definedName name="_c324b_MFB_indicator" localSheetId="33">OFFSET(#REF!,0,0,COUNTA(#REF!))</definedName>
    <definedName name="_c324b_MFB_indicator" localSheetId="36">OFFSET(#REF!,0,0,COUNTA(#REF!))</definedName>
    <definedName name="_c324b_MFB_indicator" localSheetId="37">OFFSET(#REF!,0,0,COUNTA(#REF!))</definedName>
    <definedName name="_c324b_MFB_indicator" localSheetId="3">OFFSET(#REF!,0,0,COUNTA(#REF!))</definedName>
    <definedName name="_c324b_MFB_indicator" localSheetId="43">OFFSET(#REF!,0,0,COUNTA(#REF!))</definedName>
    <definedName name="_c324b_MFB_indicator" localSheetId="8">OFFSET(#REF!,0,0,COUNTA(#REF!))</definedName>
    <definedName name="_c324b_MFB_indicator">OFFSET(#REF!,0,0,COUNTA(#REF!))</definedName>
    <definedName name="_c325_datum" localSheetId="19">OFFSET('[8]c3-25'!$A$10,0,0,COUNTA('[8]c3-25'!$A$10:$A$999))</definedName>
    <definedName name="_c325_datum" localSheetId="20">OFFSET(#REF!,0,0,COUNTA(#REF!))</definedName>
    <definedName name="_c325_datum" localSheetId="22">OFFSET('[8]c3-25'!$A$10,0,0,COUNTA('[8]c3-25'!$A$10:$A$999))</definedName>
    <definedName name="_c325_datum" localSheetId="23">OFFSET('[8]c3-25'!$A$10,0,0,COUNTA('[8]c3-25'!$A$10:$A$999))</definedName>
    <definedName name="_c325_datum" localSheetId="28">OFFSET('[9]c3-22'!$A$11,0,0,COUNTA('[9]c3-22'!$A$11:$A$1000))</definedName>
    <definedName name="_c325_datum" localSheetId="29">OFFSET('[9]c3-22'!$A$11,0,0,COUNTA('[9]c3-22'!$A$11:$A$1000))</definedName>
    <definedName name="_c325_datum" localSheetId="30">OFFSET('[9]c3-22'!$A$11,0,0,COUNTA('[9]c3-22'!$A$11:$A$1000))</definedName>
    <definedName name="_c325_datum">OFFSET('[10]c3-25'!$A$10,0,0,COUNTA('[10]c3-25'!$A$10:$A$999))</definedName>
    <definedName name="_c325_datum_hun" localSheetId="19">OFFSET('[8]c3-25'!$D$10,0,0,COUNTA('[8]c3-25'!$A$10:$A$999))</definedName>
    <definedName name="_c325_datum_hun" localSheetId="20">OFFSET(#REF!,0,0,COUNTA(#REF!))</definedName>
    <definedName name="_c325_datum_hun" localSheetId="22">OFFSET('[8]c3-25'!$D$10,0,0,COUNTA('[8]c3-25'!$A$10:$A$999))</definedName>
    <definedName name="_c325_datum_hun" localSheetId="23">OFFSET('[8]c3-25'!$D$10,0,0,COUNTA('[8]c3-25'!$A$10:$A$999))</definedName>
    <definedName name="_c325_datum_hun" localSheetId="28">OFFSET('[9]c3-22'!$D$11,0,0,COUNTA('[9]c3-22'!$A$11:$A$1000))</definedName>
    <definedName name="_c325_datum_hun" localSheetId="29">OFFSET('[9]c3-22'!$D$11,0,0,COUNTA('[9]c3-22'!$A$11:$A$1000))</definedName>
    <definedName name="_c325_datum_hun" localSheetId="30">OFFSET('[9]c3-22'!$D$11,0,0,COUNTA('[9]c3-22'!$A$11:$A$1000))</definedName>
    <definedName name="_c325_datum_hun">OFFSET('[10]c3-25'!$D$10,0,0,COUNTA('[10]c3-25'!$A$10:$A$999))</definedName>
    <definedName name="_c325_qoq_growth" localSheetId="19">OFFSET('[8]c3-25'!$C$10,0,0,COUNTA('[8]c3-25'!$A$10:$A$999))</definedName>
    <definedName name="_c325_qoq_growth" localSheetId="20">OFFSET(#REF!,0,0,COUNTA(#REF!))</definedName>
    <definedName name="_c325_qoq_growth" localSheetId="22">OFFSET('[8]c3-25'!$C$10,0,0,COUNTA('[8]c3-25'!$A$10:$A$999))</definedName>
    <definedName name="_c325_qoq_growth" localSheetId="23">OFFSET('[8]c3-25'!$C$10,0,0,COUNTA('[8]c3-25'!$A$10:$A$999))</definedName>
    <definedName name="_c325_qoq_growth" localSheetId="28">OFFSET('[9]c3-22'!$C$11,0,0,COUNTA('[9]c3-22'!$A$11:$A$1000))</definedName>
    <definedName name="_c325_qoq_growth" localSheetId="29">OFFSET('[9]c3-22'!$C$11,0,0,COUNTA('[9]c3-22'!$A$11:$A$1000))</definedName>
    <definedName name="_c325_qoq_growth" localSheetId="30">OFFSET('[9]c3-22'!$C$11,0,0,COUNTA('[9]c3-22'!$A$11:$A$1000))</definedName>
    <definedName name="_c325_qoq_growth">OFFSET('[10]c3-25'!$C$10,0,0,COUNTA('[10]c3-25'!$A$10:$A$999))</definedName>
    <definedName name="_c325_yoy_growth" localSheetId="19">OFFSET('[8]c3-25'!$B$10,0,0,COUNTA('[8]c3-25'!$A$10:$A$999))</definedName>
    <definedName name="_c325_yoy_growth" localSheetId="20">OFFSET(#REF!,0,0,COUNTA(#REF!))</definedName>
    <definedName name="_c325_yoy_growth" localSheetId="22">OFFSET('[8]c3-25'!$B$10,0,0,COUNTA('[8]c3-25'!$A$10:$A$999))</definedName>
    <definedName name="_c325_yoy_growth" localSheetId="23">OFFSET('[8]c3-25'!$B$10,0,0,COUNTA('[8]c3-25'!$A$10:$A$999))</definedName>
    <definedName name="_c325_yoy_growth" localSheetId="28">OFFSET('[9]c3-22'!$B$11,0,0,COUNTA('[9]c3-22'!$A$11:$A$1000))</definedName>
    <definedName name="_c325_yoy_growth" localSheetId="29">OFFSET('[9]c3-22'!$B$11,0,0,COUNTA('[9]c3-22'!$A$11:$A$1000))</definedName>
    <definedName name="_c325_yoy_growth" localSheetId="30">OFFSET('[9]c3-22'!$B$11,0,0,COUNTA('[9]c3-22'!$A$11:$A$1000))</definedName>
    <definedName name="_c325_yoy_growth">OFFSET('[10]c3-25'!$B$10,0,0,COUNTA('[10]c3-25'!$A$10:$A$999))</definedName>
    <definedName name="_c326_agriculture" localSheetId="19">OFFSET(#REF!,0,0,COUNTA(#REF!))</definedName>
    <definedName name="_c326_agriculture" localSheetId="20">OFFSET(#REF!,0,0,COUNTA(#REF!))</definedName>
    <definedName name="_c326_agriculture" localSheetId="22">OFFSET('[8]c3-26'!$B$37,0,0,COUNTA('[8]c3-26'!$A$37:$A$1001))</definedName>
    <definedName name="_c326_agriculture" localSheetId="23">OFFSET(#REF!,0,0,COUNTA(#REF!))</definedName>
    <definedName name="_c326_agriculture" localSheetId="28">OFFSET(#REF!,0,0,COUNTA(#REF!))</definedName>
    <definedName name="_c326_agriculture" localSheetId="29">OFFSET(#REF!,0,0,COUNTA(#REF!))</definedName>
    <definedName name="_c326_agriculture" localSheetId="30">OFFSET(#REF!,0,0,COUNTA(#REF!))</definedName>
    <definedName name="_c326_agriculture">OFFSET('[10]c3-26'!$B$37,0,0,COUNTA('[10]c3-26'!$A$37:$A$1001))</definedName>
    <definedName name="_c326_construction" localSheetId="19">OFFSET(#REF!,0,0,COUNTA(#REF!))</definedName>
    <definedName name="_c326_construction" localSheetId="20">OFFSET(#REF!,0,0,COUNTA(#REF!))</definedName>
    <definedName name="_c326_construction" localSheetId="22">OFFSET('[8]c3-26'!$D$37,0,0,COUNTA('[8]c3-26'!$A$37:$A$1001))</definedName>
    <definedName name="_c326_construction" localSheetId="23">OFFSET(#REF!,0,0,COUNTA(#REF!))</definedName>
    <definedName name="_c326_construction" localSheetId="28">OFFSET(#REF!,0,0,COUNTA(#REF!))</definedName>
    <definedName name="_c326_construction" localSheetId="29">OFFSET(#REF!,0,0,COUNTA(#REF!))</definedName>
    <definedName name="_c326_construction" localSheetId="30">OFFSET(#REF!,0,0,COUNTA(#REF!))</definedName>
    <definedName name="_c326_construction">OFFSET('[10]c3-26'!$D$37,0,0,COUNTA('[10]c3-26'!$A$37:$A$1001))</definedName>
    <definedName name="_c326_datum" localSheetId="19">OFFSET(#REF!,0,0,COUNTA(#REF!))</definedName>
    <definedName name="_c326_datum" localSheetId="20">OFFSET(#REF!,0,0,COUNTA(#REF!))</definedName>
    <definedName name="_c326_datum" localSheetId="22">OFFSET('[8]c3-26'!$A$37,0,0,COUNTA('[8]c3-26'!$A$37:$A$1001))</definedName>
    <definedName name="_c326_datum" localSheetId="23">OFFSET(#REF!,0,0,COUNTA(#REF!))</definedName>
    <definedName name="_c326_datum" localSheetId="28">OFFSET(#REF!,0,0,COUNTA(#REF!))</definedName>
    <definedName name="_c326_datum" localSheetId="29">OFFSET(#REF!,0,0,COUNTA(#REF!))</definedName>
    <definedName name="_c326_datum" localSheetId="30">OFFSET(#REF!,0,0,COUNTA(#REF!))</definedName>
    <definedName name="_c326_datum">OFFSET('[10]c3-26'!$A$37,0,0,COUNTA('[10]c3-26'!$A$37:$A$1001))</definedName>
    <definedName name="_c326_GDP" localSheetId="19">OFFSET(#REF!,0,0,COUNTA(#REF!))</definedName>
    <definedName name="_c326_GDP" localSheetId="20">OFFSET(#REF!,0,0,COUNTA(#REF!))</definedName>
    <definedName name="_c326_GDP" localSheetId="22">OFFSET('[8]c3-26'!$H$37,0,0,COUNTA('[8]c3-26'!$A$37:$A$1001))</definedName>
    <definedName name="_c326_GDP" localSheetId="23">OFFSET(#REF!,0,0,COUNTA(#REF!))</definedName>
    <definedName name="_c326_GDP" localSheetId="28">OFFSET(#REF!,0,0,COUNTA(#REF!))</definedName>
    <definedName name="_c326_GDP" localSheetId="29">OFFSET(#REF!,0,0,COUNTA(#REF!))</definedName>
    <definedName name="_c326_GDP" localSheetId="30">OFFSET(#REF!,0,0,COUNTA(#REF!))</definedName>
    <definedName name="_c326_GDP">OFFSET('[10]c3-26'!$H$37,0,0,COUNTA('[10]c3-26'!$A$37:$A$1001))</definedName>
    <definedName name="_c326_industry" localSheetId="19">OFFSET(#REF!,0,0,COUNTA(#REF!))</definedName>
    <definedName name="_c326_industry" localSheetId="20">OFFSET(#REF!,0,0,COUNTA(#REF!))</definedName>
    <definedName name="_c326_industry" localSheetId="22">OFFSET('[8]c3-26'!$C$37,0,0,COUNTA('[8]c3-26'!$A$37:$A$1001))</definedName>
    <definedName name="_c326_industry" localSheetId="23">OFFSET(#REF!,0,0,COUNTA(#REF!))</definedName>
    <definedName name="_c326_industry" localSheetId="28">OFFSET(#REF!,0,0,COUNTA(#REF!))</definedName>
    <definedName name="_c326_industry" localSheetId="29">OFFSET(#REF!,0,0,COUNTA(#REF!))</definedName>
    <definedName name="_c326_industry" localSheetId="30">OFFSET(#REF!,0,0,COUNTA(#REF!))</definedName>
    <definedName name="_c326_industry">OFFSET('[10]c3-26'!$C$37,0,0,COUNTA('[10]c3-26'!$A$37:$A$1001))</definedName>
    <definedName name="_c326_marketservices" localSheetId="19">OFFSET(#REF!,0,0,COUNTA(#REF!))</definedName>
    <definedName name="_c326_marketservices" localSheetId="20">OFFSET(#REF!,0,0,COUNTA(#REF!))</definedName>
    <definedName name="_c326_marketservices" localSheetId="22">OFFSET('[8]c3-26'!$G$37,0,0,COUNTA('[8]c3-26'!$A$37:$A$1001))</definedName>
    <definedName name="_c326_marketservices" localSheetId="23">OFFSET(#REF!,0,0,COUNTA(#REF!))</definedName>
    <definedName name="_c326_marketservices" localSheetId="28">OFFSET(#REF!,0,0,COUNTA(#REF!))</definedName>
    <definedName name="_c326_marketservices" localSheetId="29">OFFSET(#REF!,0,0,COUNTA(#REF!))</definedName>
    <definedName name="_c326_marketservices" localSheetId="30">OFFSET(#REF!,0,0,COUNTA(#REF!))</definedName>
    <definedName name="_c326_marketservices">OFFSET('[10]c3-26'!$G$37,0,0,COUNTA('[10]c3-26'!$A$37:$A$1001))</definedName>
    <definedName name="_c326_publicservices" localSheetId="19">OFFSET(#REF!,0,0,COUNTA(#REF!))</definedName>
    <definedName name="_c326_publicservices" localSheetId="20">OFFSET(#REF!,0,0,COUNTA(#REF!))</definedName>
    <definedName name="_c326_publicservices" localSheetId="22">OFFSET('[8]c3-26'!$E$37,0,0,COUNTA('[8]c3-26'!$A$37:$A$1001))</definedName>
    <definedName name="_c326_publicservices" localSheetId="23">OFFSET(#REF!,0,0,COUNTA(#REF!))</definedName>
    <definedName name="_c326_publicservices" localSheetId="28">OFFSET(#REF!,0,0,COUNTA(#REF!))</definedName>
    <definedName name="_c326_publicservices" localSheetId="29">OFFSET(#REF!,0,0,COUNTA(#REF!))</definedName>
    <definedName name="_c326_publicservices" localSheetId="30">OFFSET(#REF!,0,0,COUNTA(#REF!))</definedName>
    <definedName name="_c326_publicservices">OFFSET('[10]c3-26'!$E$37,0,0,COUNTA('[10]c3-26'!$A$37:$A$1001))</definedName>
    <definedName name="_c326_taxes" localSheetId="19">OFFSET(#REF!,0,0,COUNTA(#REF!))</definedName>
    <definedName name="_c326_taxes" localSheetId="20">OFFSET(#REF!,0,0,COUNTA(#REF!))</definedName>
    <definedName name="_c326_taxes" localSheetId="22">OFFSET('[8]c3-26'!$F$37,0,0,COUNTA('[8]c3-26'!$A$37:$A$1001))</definedName>
    <definedName name="_c326_taxes" localSheetId="23">OFFSET(#REF!,0,0,COUNTA(#REF!))</definedName>
    <definedName name="_c326_taxes" localSheetId="28">OFFSET(#REF!,0,0,COUNTA(#REF!))</definedName>
    <definedName name="_c326_taxes" localSheetId="29">OFFSET(#REF!,0,0,COUNTA(#REF!))</definedName>
    <definedName name="_c326_taxes" localSheetId="30">OFFSET(#REF!,0,0,COUNTA(#REF!))</definedName>
    <definedName name="_c326_taxes">OFFSET('[10]c3-26'!$F$37,0,0,COUNTA('[10]c3-26'!$A$37:$A$1001))</definedName>
    <definedName name="_c327_automobile" localSheetId="19">OFFSET('[8]c3-27'!$C$10,0,0,COUNTA('[8]c3-27'!$A$10:$A$999))</definedName>
    <definedName name="_c327_automobile" localSheetId="20">OFFSET(#REF!,0,0,COUNTA(#REF!))</definedName>
    <definedName name="_c327_automobile" localSheetId="22">OFFSET('[8]c3-27'!$C$10,0,0,COUNTA('[8]c3-27'!$A$10:$A$999))</definedName>
    <definedName name="_c327_automobile" localSheetId="23">OFFSET('[8]c3-27'!$C$10,0,0,COUNTA('[8]c3-27'!$A$10:$A$999))</definedName>
    <definedName name="_c327_automobile" localSheetId="28">OFFSET('[9]c3-24'!$C$11,0,0,COUNTA('[9]c3-24'!$A$11:$A$1000))</definedName>
    <definedName name="_c327_automobile" localSheetId="29">OFFSET('[9]c3-24'!$C$11,0,0,COUNTA('[9]c3-24'!$A$11:$A$1000))</definedName>
    <definedName name="_c327_automobile" localSheetId="30">OFFSET('[9]c3-24'!$C$11,0,0,COUNTA('[9]c3-24'!$A$11:$A$1000))</definedName>
    <definedName name="_c327_automobile">OFFSET('[10]c3-27'!$C$10,0,0,COUNTA('[10]c3-27'!$A$10:$A$999))</definedName>
    <definedName name="_c327_datum" localSheetId="19">OFFSET('[8]c3-27'!$A$10,0,0,COUNTA('[8]c3-27'!$A$10:$A$999))</definedName>
    <definedName name="_c327_datum" localSheetId="20">OFFSET(#REF!,0,0,COUNTA(#REF!))</definedName>
    <definedName name="_c327_datum" localSheetId="22">OFFSET('[8]c3-27'!$A$10,0,0,COUNTA('[8]c3-27'!$A$10:$A$999))</definedName>
    <definedName name="_c327_datum" localSheetId="23">OFFSET('[8]c3-27'!$A$10,0,0,COUNTA('[8]c3-27'!$A$10:$A$999))</definedName>
    <definedName name="_c327_datum" localSheetId="28">OFFSET('[9]c3-24'!$A$11,0,0,COUNTA('[9]c3-24'!$A$11:$A$1000))</definedName>
    <definedName name="_c327_datum" localSheetId="29">OFFSET('[9]c3-24'!$A$11,0,0,COUNTA('[9]c3-24'!$A$11:$A$1000))</definedName>
    <definedName name="_c327_datum" localSheetId="30">OFFSET('[9]c3-24'!$A$11,0,0,COUNTA('[9]c3-24'!$A$11:$A$1000))</definedName>
    <definedName name="_c327_datum">OFFSET('[10]c3-27'!$A$10,0,0,COUNTA('[10]c3-27'!$A$10:$A$999))</definedName>
    <definedName name="_c327_electronics" localSheetId="19">OFFSET('[8]c3-27'!$B$10,0,0,COUNTA('[8]c3-27'!$A$10:$A$999))</definedName>
    <definedName name="_c327_electronics" localSheetId="20">OFFSET(#REF!,0,0,COUNTA(#REF!))</definedName>
    <definedName name="_c327_electronics" localSheetId="22">OFFSET('[8]c3-27'!$B$10,0,0,COUNTA('[8]c3-27'!$A$10:$A$999))</definedName>
    <definedName name="_c327_electronics" localSheetId="23">OFFSET('[8]c3-27'!$B$10,0,0,COUNTA('[8]c3-27'!$A$10:$A$999))</definedName>
    <definedName name="_c327_electronics" localSheetId="28">OFFSET('[9]c3-24'!$B$11,0,0,COUNTA('[9]c3-24'!$A$11:$A$1000))</definedName>
    <definedName name="_c327_electronics" localSheetId="29">OFFSET('[9]c3-24'!$B$11,0,0,COUNTA('[9]c3-24'!$A$11:$A$1000))</definedName>
    <definedName name="_c327_electronics" localSheetId="30">OFFSET('[9]c3-24'!$B$11,0,0,COUNTA('[9]c3-24'!$A$11:$A$1000))</definedName>
    <definedName name="_c327_electronics">OFFSET('[10]c3-27'!$B$10,0,0,COUNTA('[10]c3-27'!$A$10:$A$999))</definedName>
    <definedName name="_c327_industry" localSheetId="19">OFFSET('[8]c3-27'!$D$10,0,0,COUNTA('[8]c3-27'!$A$10:$A$999))</definedName>
    <definedName name="_c327_industry" localSheetId="20">OFFSET(#REF!,0,0,COUNTA(#REF!))</definedName>
    <definedName name="_c327_industry" localSheetId="22">OFFSET('[8]c3-27'!$D$10,0,0,COUNTA('[8]c3-27'!$A$10:$A$999))</definedName>
    <definedName name="_c327_industry" localSheetId="23">OFFSET('[8]c3-27'!$D$10,0,0,COUNTA('[8]c3-27'!$A$10:$A$999))</definedName>
    <definedName name="_c327_industry" localSheetId="28">OFFSET('[9]c3-24'!$D$11,0,0,COUNTA('[9]c3-24'!$A$11:$A$1000))</definedName>
    <definedName name="_c327_industry" localSheetId="29">OFFSET('[9]c3-24'!$D$11,0,0,COUNTA('[9]c3-24'!$A$11:$A$1000))</definedName>
    <definedName name="_c327_industry" localSheetId="30">OFFSET('[9]c3-24'!$D$11,0,0,COUNTA('[9]c3-24'!$A$11:$A$1000))</definedName>
    <definedName name="_c327_industry">OFFSET('[10]c3-27'!$D$10,0,0,COUNTA('[10]c3-27'!$A$10:$A$999))</definedName>
    <definedName name="_c327_other" localSheetId="19">OFFSET('[8]c3-27'!$E$10,0,0,COUNTA('[8]c3-27'!$A$10:$A$999))</definedName>
    <definedName name="_c327_other" localSheetId="20">OFFSET(#REF!,0,0,COUNTA(#REF!))</definedName>
    <definedName name="_c327_other" localSheetId="22">OFFSET('[8]c3-27'!$E$10,0,0,COUNTA('[8]c3-27'!$A$10:$A$999))</definedName>
    <definedName name="_c327_other" localSheetId="23">OFFSET('[8]c3-27'!$E$10,0,0,COUNTA('[8]c3-27'!$A$10:$A$999))</definedName>
    <definedName name="_c327_other" localSheetId="28">OFFSET('[9]c3-24'!$E$11,0,0,COUNTA('[9]c3-24'!$A$11:$A$1000))</definedName>
    <definedName name="_c327_other" localSheetId="29">OFFSET('[9]c3-24'!$E$11,0,0,COUNTA('[9]c3-24'!$A$11:$A$1000))</definedName>
    <definedName name="_c327_other" localSheetId="30">OFFSET('[9]c3-24'!$E$11,0,0,COUNTA('[9]c3-24'!$A$11:$A$1000))</definedName>
    <definedName name="_c327_other">OFFSET('[10]c3-27'!$E$10,0,0,COUNTA('[10]c3-27'!$A$10:$A$999))</definedName>
    <definedName name="_c328_datum" localSheetId="19">OFFSET('[8]c3-28'!$A$9,0,0,COUNTA('[8]c3-28'!$A$9:$A$998))</definedName>
    <definedName name="_c328_datum" localSheetId="20">OFFSET(#REF!,0,0,COUNTA(#REF!))</definedName>
    <definedName name="_c328_datum" localSheetId="22">OFFSET('[8]c3-28'!$A$9,0,0,COUNTA('[8]c3-28'!$A$9:$A$998))</definedName>
    <definedName name="_c328_datum" localSheetId="23">OFFSET('[8]c3-28'!$A$9,0,0,COUNTA('[8]c3-28'!$A$9:$A$998))</definedName>
    <definedName name="_c328_datum" localSheetId="28">OFFSET('[9]c3-25'!$A$11,0,0,COUNTA('[9]c3-25'!$A$11:$A$1000))</definedName>
    <definedName name="_c328_datum" localSheetId="29">OFFSET('[9]c3-25'!$A$11,0,0,COUNTA('[9]c3-25'!$A$11:$A$1000))</definedName>
    <definedName name="_c328_datum" localSheetId="30">OFFSET('[9]c3-25'!$A$11,0,0,COUNTA('[9]c3-25'!$A$11:$A$1000))</definedName>
    <definedName name="_c328_datum">OFFSET('[10]c3-28'!$A$9,0,0,COUNTA('[10]c3-28'!$A$9:$A$998))</definedName>
    <definedName name="_c328_ESI" localSheetId="19">OFFSET('[8]c3-28'!$C$9,0,0,COUNTA('[8]c3-28'!$A$9:$A$998))</definedName>
    <definedName name="_c328_ESI" localSheetId="20">OFFSET(#REF!,0,0,COUNTA(#REF!))</definedName>
    <definedName name="_c328_ESI" localSheetId="22">OFFSET('[8]c3-28'!$C$9,0,0,COUNTA('[8]c3-28'!$A$9:$A$998))</definedName>
    <definedName name="_c328_ESI" localSheetId="23">OFFSET('[8]c3-28'!$C$9,0,0,COUNTA('[8]c3-28'!$A$9:$A$998))</definedName>
    <definedName name="_c328_ESI" localSheetId="28">OFFSET('[9]c3-25'!$C$11,0,0,COUNTA('[9]c3-25'!$A$11:$A$1000))</definedName>
    <definedName name="_c328_ESI" localSheetId="29">OFFSET('[9]c3-25'!$C$11,0,0,COUNTA('[9]c3-25'!$A$11:$A$1000))</definedName>
    <definedName name="_c328_ESI" localSheetId="30">OFFSET('[9]c3-25'!$C$11,0,0,COUNTA('[9]c3-25'!$A$11:$A$1000))</definedName>
    <definedName name="_c328_ESI">OFFSET('[10]c3-28'!$C$9,0,0,COUNTA('[10]c3-28'!$A$9:$A$998))</definedName>
    <definedName name="_c328_neworders" localSheetId="19">OFFSET('[8]c3-28'!$B$9,0,0,COUNTA('[8]c3-28'!$A$9:$A$998))</definedName>
    <definedName name="_c328_neworders" localSheetId="20">OFFSET(#REF!,0,0,COUNTA(#REF!))</definedName>
    <definedName name="_c328_neworders" localSheetId="22">OFFSET('[8]c3-28'!$B$9,0,0,COUNTA('[8]c3-28'!$A$9:$A$998))</definedName>
    <definedName name="_c328_neworders" localSheetId="23">OFFSET('[8]c3-28'!$B$9,0,0,COUNTA('[8]c3-28'!$A$9:$A$998))</definedName>
    <definedName name="_c328_neworders" localSheetId="28">OFFSET('[9]c3-25'!$B$11,0,0,COUNTA('[9]c3-25'!$A$11:$A$1000))</definedName>
    <definedName name="_c328_neworders" localSheetId="29">OFFSET('[9]c3-25'!$B$11,0,0,COUNTA('[9]c3-25'!$A$11:$A$1000))</definedName>
    <definedName name="_c328_neworders" localSheetId="30">OFFSET('[9]c3-25'!$B$11,0,0,COUNTA('[9]c3-25'!$A$11:$A$1000))</definedName>
    <definedName name="_c328_neworders">OFFSET('[10]c3-28'!$B$9,0,0,COUNTA('[10]c3-28'!$A$9:$A$998))</definedName>
    <definedName name="_c329_construction" localSheetId="19">OFFSET(#REF!,0,0,COUNTA(#REF!))</definedName>
    <definedName name="_c329_construction" localSheetId="20">OFFSET(#REF!,0,0,COUNTA(#REF!))</definedName>
    <definedName name="_c329_construction" localSheetId="22">OFFSET('[8]c3-29'!$B$12,0,0,COUNTA('[8]c3-29'!$A$12:$A$1001))</definedName>
    <definedName name="_c329_construction" localSheetId="23">OFFSET('[8]c3-29'!$B$12,0,0,COUNTA('[8]c3-29'!$A$12:$A$1001))</definedName>
    <definedName name="_c329_construction" localSheetId="28">OFFSET(#REF!,0,0,COUNTA(#REF!))</definedName>
    <definedName name="_c329_construction" localSheetId="29">OFFSET(#REF!,0,0,COUNTA(#REF!))</definedName>
    <definedName name="_c329_construction" localSheetId="30">OFFSET(#REF!,0,0,COUNTA(#REF!))</definedName>
    <definedName name="_c329_construction">OFFSET('[10]c3-29'!$B$12,0,0,COUNTA('[10]c3-29'!$A$12:$A$1001))</definedName>
    <definedName name="_c329_constructionorder" localSheetId="19">OFFSET(#REF!,0,0,COUNTA(#REF!))</definedName>
    <definedName name="_c329_constructionorder" localSheetId="20">OFFSET(#REF!,0,0,COUNTA(#REF!))</definedName>
    <definedName name="_c329_constructionorder" localSheetId="22">OFFSET('[8]c3-29'!$C$12,0,0,COUNTA('[8]c3-29'!$A$12:$A$1001))</definedName>
    <definedName name="_c329_constructionorder" localSheetId="23">OFFSET('[8]c3-29'!$C$12,0,0,COUNTA('[8]c3-29'!$A$12:$A$1001))</definedName>
    <definedName name="_c329_constructionorder" localSheetId="28">OFFSET(#REF!,0,0,COUNTA(#REF!))</definedName>
    <definedName name="_c329_constructionorder" localSheetId="29">OFFSET(#REF!,0,0,COUNTA(#REF!))</definedName>
    <definedName name="_c329_constructionorder" localSheetId="30">OFFSET(#REF!,0,0,COUNTA(#REF!))</definedName>
    <definedName name="_c329_constructionorder">OFFSET('[10]c3-29'!$C$12,0,0,COUNTA('[10]c3-29'!$A$12:$A$1001))</definedName>
    <definedName name="_c329_datum" localSheetId="19">OFFSET(#REF!,0,0,COUNTA(#REF!))</definedName>
    <definedName name="_c329_datum" localSheetId="20">OFFSET(#REF!,0,0,COUNTA(#REF!))</definedName>
    <definedName name="_c329_datum" localSheetId="22">OFFSET('[8]c3-29'!$A$12,0,0,COUNTA('[8]c3-29'!$A$12:$A$1001))</definedName>
    <definedName name="_c329_datum" localSheetId="23">OFFSET('[8]c3-29'!$A$12,0,0,COUNTA('[8]c3-29'!$A$12:$A$1001))</definedName>
    <definedName name="_c329_datum" localSheetId="28">OFFSET(#REF!,0,0,COUNTA(#REF!))</definedName>
    <definedName name="_c329_datum" localSheetId="29">OFFSET(#REF!,0,0,COUNTA(#REF!))</definedName>
    <definedName name="_c329_datum" localSheetId="30">OFFSET(#REF!,0,0,COUNTA(#REF!))</definedName>
    <definedName name="_c329_datum">OFFSET('[10]c3-29'!$A$12,0,0,COUNTA('[10]c3-29'!$A$12:$A$1001))</definedName>
    <definedName name="_c329_ESI" localSheetId="19">OFFSET(#REF!,0,0,COUNTA(#REF!))</definedName>
    <definedName name="_c329_ESI" localSheetId="20">OFFSET(#REF!,0,0,COUNTA(#REF!))</definedName>
    <definedName name="_c329_ESI" localSheetId="22">OFFSET('[8]c3-29'!$D$12,0,0,COUNTA('[8]c3-29'!$A$12:$A$1001))</definedName>
    <definedName name="_c329_ESI" localSheetId="23">OFFSET('[8]c3-29'!$D$12,0,0,COUNTA('[8]c3-29'!$A$12:$A$1001))</definedName>
    <definedName name="_c329_ESI" localSheetId="28">OFFSET(#REF!,0,0,COUNTA(#REF!))</definedName>
    <definedName name="_c329_ESI" localSheetId="29">OFFSET(#REF!,0,0,COUNTA(#REF!))</definedName>
    <definedName name="_c329_ESI" localSheetId="30">OFFSET(#REF!,0,0,COUNTA(#REF!))</definedName>
    <definedName name="_c329_ESI">OFFSET('[10]c3-29'!$D$12,0,0,COUNTA('[10]c3-29'!$A$12:$A$1001))</definedName>
    <definedName name="_c33_datum" localSheetId="19">OFFSET('[8]c3-3'!$A$11,0,0,COUNTA('[8]c3-3'!$A$11:$A$1000))</definedName>
    <definedName name="_c33_datum" localSheetId="20">OFFSET(#REF!,0,0,COUNTA(#REF!))</definedName>
    <definedName name="_c33_datum" localSheetId="22">OFFSET('[8]c3-3'!$A$11,0,0,COUNTA('[8]c3-3'!$A$11:$A$1000))</definedName>
    <definedName name="_c33_datum" localSheetId="23">OFFSET('[8]c3-3'!$A$11,0,0,COUNTA('[8]c3-3'!$A$11:$A$1000))</definedName>
    <definedName name="_c33_datum" localSheetId="28">OFFSET('[9]c3-3'!$A$11,0,0,COUNTA('[9]c3-3'!$A$11:$A$1000))</definedName>
    <definedName name="_c33_datum" localSheetId="29">OFFSET('[9]c3-3'!$A$11,0,0,COUNTA('[9]c3-3'!$A$11:$A$1000))</definedName>
    <definedName name="_c33_datum" localSheetId="30">OFFSET('[9]c3-3'!$A$11,0,0,COUNTA('[9]c3-3'!$A$11:$A$1000))</definedName>
    <definedName name="_c33_datum">OFFSET('[10]c3-3'!$A$11,0,0,COUNTA('[10]c3-3'!$A$11:$A$1000))</definedName>
    <definedName name="_c33_EABCI" localSheetId="19">OFFSET('[8]c3-3'!$D$11,0,0,COUNTA('[8]c3-3'!$A$11:$A$1000))</definedName>
    <definedName name="_c33_EABCI" localSheetId="20">OFFSET(#REF!,0,0,COUNTA(#REF!))</definedName>
    <definedName name="_c33_EABCI" localSheetId="22">OFFSET('[8]c3-3'!$D$11,0,0,COUNTA('[8]c3-3'!$A$11:$A$1000))</definedName>
    <definedName name="_c33_EABCI" localSheetId="23">OFFSET('[8]c3-3'!$D$11,0,0,COUNTA('[8]c3-3'!$A$11:$A$1000))</definedName>
    <definedName name="_c33_EABCI" localSheetId="28">OFFSET('[9]c3-3'!$D$11,0,0,COUNTA('[9]c3-3'!$A$11:$A$1000))</definedName>
    <definedName name="_c33_EABCI" localSheetId="29">OFFSET('[9]c3-3'!$D$11,0,0,COUNTA('[9]c3-3'!$A$11:$A$1000))</definedName>
    <definedName name="_c33_EABCI" localSheetId="30">OFFSET('[9]c3-3'!$D$11,0,0,COUNTA('[9]c3-3'!$A$11:$A$1000))</definedName>
    <definedName name="_c33_EABCI">OFFSET('[10]c3-3'!$D$11,0,0,COUNTA('[10]c3-3'!$A$11:$A$1000))</definedName>
    <definedName name="_c33_IFO" localSheetId="19">OFFSET('[8]c3-3'!$C$11,0,0,COUNTA('[8]c3-3'!$A$11:$A$1000))</definedName>
    <definedName name="_c33_IFO" localSheetId="20">OFFSET(#REF!,0,0,COUNTA(#REF!))</definedName>
    <definedName name="_c33_IFO" localSheetId="22">OFFSET('[8]c3-3'!$C$11,0,0,COUNTA('[8]c3-3'!$A$11:$A$1000))</definedName>
    <definedName name="_c33_IFO" localSheetId="23">OFFSET('[8]c3-3'!$C$11,0,0,COUNTA('[8]c3-3'!$A$11:$A$1000))</definedName>
    <definedName name="_c33_IFO" localSheetId="28">OFFSET('[9]c3-3'!$C$11,0,0,COUNTA('[9]c3-3'!$A$11:$A$1000))</definedName>
    <definedName name="_c33_IFO" localSheetId="29">OFFSET('[9]c3-3'!$C$11,0,0,COUNTA('[9]c3-3'!$A$11:$A$1000))</definedName>
    <definedName name="_c33_IFO" localSheetId="30">OFFSET('[9]c3-3'!$C$11,0,0,COUNTA('[9]c3-3'!$A$11:$A$1000))</definedName>
    <definedName name="_c33_IFO">OFFSET('[10]c3-3'!$C$11,0,0,COUNTA('[10]c3-3'!$A$11:$A$1000))</definedName>
    <definedName name="_c330_agricultural" localSheetId="19">OFFSET(#REF!,0,0,COUNTA(#REF!))</definedName>
    <definedName name="_c330_agricultural" localSheetId="20">OFFSET(#REF!,0,0,COUNTA(#REF!))</definedName>
    <definedName name="_c330_agricultural" localSheetId="22">OFFSET('[8]c3-30'!$B$12,0,0,COUNTA('[8]c3-30'!$A$12:$A$1001))</definedName>
    <definedName name="_c330_agricultural" localSheetId="23">OFFSET('[8]c3-30'!$B$12,0,0,COUNTA('[8]c3-30'!$A$12:$A$1001))</definedName>
    <definedName name="_c330_agricultural" localSheetId="28">OFFSET('[9]c3-27'!$B$11,0,0,COUNTA('[9]c3-27'!$A$11:$A$1000))</definedName>
    <definedName name="_c330_agricultural" localSheetId="29">OFFSET('[9]c3-27'!$B$11,0,0,COUNTA('[9]c3-27'!$A$11:$A$1000))</definedName>
    <definedName name="_c330_agricultural" localSheetId="30">OFFSET('[9]c3-27'!$B$11,0,0,COUNTA('[9]c3-27'!$A$11:$A$1000))</definedName>
    <definedName name="_c330_agricultural">OFFSET('[10]c3-30'!$B$12,0,0,COUNTA('[10]c3-30'!$A$12:$A$1001))</definedName>
    <definedName name="_c330_cerealproduction" localSheetId="19">OFFSET(#REF!,0,0,COUNTA(#REF!))</definedName>
    <definedName name="_c330_cerealproduction" localSheetId="20">OFFSET(#REF!,0,0,COUNTA(#REF!))</definedName>
    <definedName name="_c330_cerealproduction" localSheetId="22">OFFSET('[8]c3-30'!$C$12,0,0,COUNTA('[8]c3-30'!$A$12:$A$1001))</definedName>
    <definedName name="_c330_cerealproduction" localSheetId="23">OFFSET('[8]c3-30'!$C$12,0,0,COUNTA('[8]c3-30'!$A$12:$A$1001))</definedName>
    <definedName name="_c330_cerealproduction" localSheetId="28">OFFSET('[9]c3-27'!$C$11,0,0,COUNTA('[9]c3-27'!$A$11:$A$1000))</definedName>
    <definedName name="_c330_cerealproduction" localSheetId="29">OFFSET('[9]c3-27'!$C$11,0,0,COUNTA('[9]c3-27'!$A$11:$A$1000))</definedName>
    <definedName name="_c330_cerealproduction" localSheetId="30">OFFSET('[9]c3-27'!$C$11,0,0,COUNTA('[9]c3-27'!$A$11:$A$1000))</definedName>
    <definedName name="_c330_cerealproduction">OFFSET('[10]c3-30'!$C$12,0,0,COUNTA('[10]c3-30'!$A$12:$A$1001))</definedName>
    <definedName name="_c330_cropaverage" localSheetId="19">OFFSET(#REF!,0,0,COUNTA(#REF!))</definedName>
    <definedName name="_c330_cropaverage" localSheetId="20">OFFSET(#REF!,0,0,COUNTA(#REF!))</definedName>
    <definedName name="_c330_cropaverage" localSheetId="22">OFFSET('[8]c3-30'!$D$12,0,0,COUNTA('[8]c3-30'!$A$12:$A$1001))</definedName>
    <definedName name="_c330_cropaverage" localSheetId="23">OFFSET('[8]c3-30'!$D$12,0,0,COUNTA('[8]c3-30'!$A$12:$A$1001))</definedName>
    <definedName name="_c330_cropaverage" localSheetId="28">OFFSET('[9]c3-27'!$D$11,0,0,COUNTA('[9]c3-27'!$A$11:$A$1000))</definedName>
    <definedName name="_c330_cropaverage" localSheetId="29">OFFSET('[9]c3-27'!$D$11,0,0,COUNTA('[9]c3-27'!$A$11:$A$1000))</definedName>
    <definedName name="_c330_cropaverage" localSheetId="30">OFFSET('[9]c3-27'!$D$11,0,0,COUNTA('[9]c3-27'!$A$11:$A$1000))</definedName>
    <definedName name="_c330_cropaverage">OFFSET('[10]c3-30'!$D$12,0,0,COUNTA('[10]c3-30'!$A$12:$A$1001))</definedName>
    <definedName name="_c330_datum" localSheetId="19">OFFSET(#REF!,0,0,COUNTA(#REF!))</definedName>
    <definedName name="_c330_datum" localSheetId="20">OFFSET(#REF!,0,0,COUNTA(#REF!))</definedName>
    <definedName name="_c330_datum" localSheetId="22">OFFSET('[8]c3-30'!$A$12,0,0,COUNTA('[8]c3-30'!$A$12:$A$1001))</definedName>
    <definedName name="_c330_datum" localSheetId="23">OFFSET('[8]c3-30'!$A$12,0,0,COUNTA('[8]c3-30'!$A$12:$A$1001))</definedName>
    <definedName name="_c330_datum" localSheetId="28">OFFSET('[9]c3-27'!$A$11,0,0,COUNTA('[9]c3-27'!$A$11:$A$1000))</definedName>
    <definedName name="_c330_datum" localSheetId="29">OFFSET('[9]c3-27'!$A$11,0,0,COUNTA('[9]c3-27'!$A$11:$A$1000))</definedName>
    <definedName name="_c330_datum" localSheetId="30">OFFSET('[9]c3-27'!$A$11,0,0,COUNTA('[9]c3-27'!$A$11:$A$1000))</definedName>
    <definedName name="_c330_datum">OFFSET('[10]c3-30'!$A$12,0,0,COUNTA('[10]c3-30'!$A$12:$A$1001))</definedName>
    <definedName name="_c331_datum" localSheetId="19">OFFSET(#REF!,0,0,COUNTA(#REF!))</definedName>
    <definedName name="_c331_datum" localSheetId="20">OFFSET(#REF!,0,0,COUNTA(#REF!))</definedName>
    <definedName name="_c331_datum" localSheetId="22">OFFSET('[8]c3-31'!$A$11,0,0,COUNTA('[8]c3-31'!$A$11:$A$1000))</definedName>
    <definedName name="_c331_datum" localSheetId="23">OFFSET('[8]c3-31'!$A$11,0,0,COUNTA('[8]c3-31'!$A$11:$A$1000))</definedName>
    <definedName name="_c331_datum" localSheetId="28">OFFSET('[9]c3-28'!$A$11,0,0,COUNTA('[9]c3-28'!$A$11:$A$1000))</definedName>
    <definedName name="_c331_datum" localSheetId="29">OFFSET('[9]c3-28'!$A$11,0,0,COUNTA('[9]c3-28'!$A$11:$A$1000))</definedName>
    <definedName name="_c331_datum" localSheetId="30">OFFSET('[9]c3-28'!$A$11,0,0,COUNTA('[9]c3-28'!$A$11:$A$1000))</definedName>
    <definedName name="_c331_datum">OFFSET('[10]c3-31'!$A$11,0,0,COUNTA('[10]c3-31'!$A$11:$A$1000))</definedName>
    <definedName name="_c331_food" localSheetId="19">OFFSET(#REF!,0,0,COUNTA(#REF!))</definedName>
    <definedName name="_c331_food" localSheetId="20">OFFSET(#REF!,0,0,COUNTA(#REF!))</definedName>
    <definedName name="_c331_food" localSheetId="22">OFFSET('[8]c3-31'!$C$11,0,0,COUNTA('[8]c3-31'!$A$11:$A$1000))</definedName>
    <definedName name="_c331_food" localSheetId="23">OFFSET('[8]c3-31'!$C$11,0,0,COUNTA('[8]c3-31'!$A$11:$A$1000))</definedName>
    <definedName name="_c331_food" localSheetId="28">OFFSET('[9]c3-28'!$C$11,0,0,COUNTA('[9]c3-28'!$A$11:$A$1000))</definedName>
    <definedName name="_c331_food" localSheetId="29">OFFSET('[9]c3-28'!$C$11,0,0,COUNTA('[9]c3-28'!$A$11:$A$1000))</definedName>
    <definedName name="_c331_food" localSheetId="30">OFFSET('[9]c3-28'!$C$11,0,0,COUNTA('[9]c3-28'!$A$11:$A$1000))</definedName>
    <definedName name="_c331_food">OFFSET('[10]c3-31'!$C$11,0,0,COUNTA('[10]c3-31'!$A$11:$A$1000))</definedName>
    <definedName name="_c331_fuel" localSheetId="19">OFFSET(#REF!,0,0,COUNTA(#REF!))</definedName>
    <definedName name="_c331_fuel" localSheetId="20">OFFSET(#REF!,0,0,COUNTA(#REF!))</definedName>
    <definedName name="_c331_fuel" localSheetId="22">OFFSET('[8]c3-31'!$E$11,0,0,COUNTA('[8]c3-31'!$A$11:$A$1000))</definedName>
    <definedName name="_c331_fuel" localSheetId="23">OFFSET('[8]c3-31'!$E$11,0,0,COUNTA('[8]c3-31'!$A$11:$A$1000))</definedName>
    <definedName name="_c331_fuel" localSheetId="28">OFFSET('[9]c3-28'!$E$11,0,0,COUNTA('[9]c3-28'!$A$11:$A$1000))</definedName>
    <definedName name="_c331_fuel" localSheetId="29">OFFSET('[9]c3-28'!$E$11,0,0,COUNTA('[9]c3-28'!$A$11:$A$1000))</definedName>
    <definedName name="_c331_fuel" localSheetId="30">OFFSET('[9]c3-28'!$E$11,0,0,COUNTA('[9]c3-28'!$A$11:$A$1000))</definedName>
    <definedName name="_c331_fuel">OFFSET('[10]c3-31'!$E$11,0,0,COUNTA('[10]c3-31'!$A$11:$A$1000))</definedName>
    <definedName name="_c331_nonfood" localSheetId="19">OFFSET(#REF!,0,0,COUNTA(#REF!))</definedName>
    <definedName name="_c331_nonfood" localSheetId="20">OFFSET(#REF!,0,0,COUNTA(#REF!))</definedName>
    <definedName name="_c331_nonfood" localSheetId="22">OFFSET('[8]c3-31'!$D$11,0,0,COUNTA('[8]c3-31'!$A$11:$A$1000))</definedName>
    <definedName name="_c331_nonfood" localSheetId="23">OFFSET('[8]c3-31'!$D$11,0,0,COUNTA('[8]c3-31'!$A$11:$A$1000))</definedName>
    <definedName name="_c331_nonfood" localSheetId="28">OFFSET('[9]c3-28'!$D$11,0,0,COUNTA('[9]c3-28'!$A$11:$A$1000))</definedName>
    <definedName name="_c331_nonfood" localSheetId="29">OFFSET('[9]c3-28'!$D$11,0,0,COUNTA('[9]c3-28'!$A$11:$A$1000))</definedName>
    <definedName name="_c331_nonfood" localSheetId="30">OFFSET('[9]c3-28'!$D$11,0,0,COUNTA('[9]c3-28'!$A$11:$A$1000))</definedName>
    <definedName name="_c331_nonfood">OFFSET('[10]c3-31'!$D$11,0,0,COUNTA('[10]c3-31'!$A$11:$A$1000))</definedName>
    <definedName name="_c331_retailsales" localSheetId="19">OFFSET(#REF!,0,0,COUNTA(#REF!))</definedName>
    <definedName name="_c331_retailsales" localSheetId="20">OFFSET(#REF!,0,0,COUNTA(#REF!))</definedName>
    <definedName name="_c331_retailsales" localSheetId="22">OFFSET('[8]c3-31'!$B$11,0,0,COUNTA('[8]c3-31'!$A$11:$A$1000))</definedName>
    <definedName name="_c331_retailsales" localSheetId="23">OFFSET('[8]c3-31'!$B$11,0,0,COUNTA('[8]c3-31'!$A$11:$A$1000))</definedName>
    <definedName name="_c331_retailsales" localSheetId="28">OFFSET('[9]c3-28'!$B$11,0,0,COUNTA('[9]c3-28'!$A$11:$A$1000))</definedName>
    <definedName name="_c331_retailsales" localSheetId="29">OFFSET('[9]c3-28'!$B$11,0,0,COUNTA('[9]c3-28'!$A$11:$A$1000))</definedName>
    <definedName name="_c331_retailsales" localSheetId="30">OFFSET('[9]c3-28'!$B$11,0,0,COUNTA('[9]c3-28'!$A$11:$A$1000))</definedName>
    <definedName name="_c331_retailsales">OFFSET('[10]c3-31'!$B$11,0,0,COUNTA('[10]c3-31'!$A$11:$A$1000))</definedName>
    <definedName name="_c332_datum" localSheetId="0">OFFSET(#REF!,0,0,COUNTA(#REF!))</definedName>
    <definedName name="_c332_datum" localSheetId="17">OFFSET(#REF!,0,0,COUNTA(#REF!))</definedName>
    <definedName name="_c332_datum" localSheetId="19">OFFSET('[8]c3-32'!$A$12,0,0,COUNTA('[8]c3-32'!$A$12:$A$1001))</definedName>
    <definedName name="_c332_datum" localSheetId="20">OFFSET(#REF!,0,0,COUNTA(#REF!))</definedName>
    <definedName name="_c332_datum" localSheetId="21">OFFSET('[14]c3-30x'!$A$12,0,0,COUNTA('[14]c3-30x'!$A$12:$A$1001))</definedName>
    <definedName name="_c332_datum" localSheetId="22">OFFSET('[8]c3-32'!$A$12,0,0,COUNTA('[8]c3-32'!$A$12:$A$1001))</definedName>
    <definedName name="_c332_datum" localSheetId="23">OFFSET('[8]c3-32'!$A$12,0,0,COUNTA('[8]c3-32'!$A$12:$A$1001))</definedName>
    <definedName name="_c332_datum" localSheetId="26">OFFSET(#REF!,0,0,COUNTA(#REF!))</definedName>
    <definedName name="_c332_datum" localSheetId="27">OFFSET(#REF!,0,0,COUNTA(#REF!))</definedName>
    <definedName name="_c332_datum" localSheetId="28">OFFSET('[9]c3-29'!$A$11,0,0,COUNTA('[9]c3-29'!$A$11:$A$1000))</definedName>
    <definedName name="_c332_datum" localSheetId="29">OFFSET('[9]c3-29'!$A$11,0,0,COUNTA('[9]c3-29'!$A$11:$A$1000))</definedName>
    <definedName name="_c332_datum" localSheetId="30">OFFSET('[9]c3-29'!$A$11,0,0,COUNTA('[9]c3-29'!$A$11:$A$1000))</definedName>
    <definedName name="_c332_datum" localSheetId="32">OFFSET(#REF!,0,0,COUNTA(#REF!))</definedName>
    <definedName name="_c332_datum" localSheetId="33">OFFSET(#REF!,0,0,COUNTA(#REF!))</definedName>
    <definedName name="_c332_datum" localSheetId="36">OFFSET(#REF!,0,0,COUNTA(#REF!))</definedName>
    <definedName name="_c332_datum" localSheetId="37">OFFSET(#REF!,0,0,COUNTA(#REF!))</definedName>
    <definedName name="_c332_datum" localSheetId="3">OFFSET(#REF!,0,0,COUNTA(#REF!))</definedName>
    <definedName name="_c332_datum" localSheetId="43">OFFSET(#REF!,0,0,COUNTA(#REF!))</definedName>
    <definedName name="_c332_datum">OFFSET(#REF!,0,0,COUNTA(#REF!))</definedName>
    <definedName name="_c332_domesticnights" localSheetId="0">OFFSET(#REF!,0,0,COUNTA(#REF!))</definedName>
    <definedName name="_c332_domesticnights" localSheetId="17">OFFSET(#REF!,0,0,COUNTA(#REF!))</definedName>
    <definedName name="_c332_domesticnights" localSheetId="19">OFFSET('[8]c3-32'!$C$12,0,0,COUNTA('[8]c3-32'!$A$12:$A$1001))</definedName>
    <definedName name="_c332_domesticnights" localSheetId="20">OFFSET(#REF!,0,0,COUNTA(#REF!))</definedName>
    <definedName name="_c332_domesticnights" localSheetId="21">OFFSET('[14]c3-30x'!$C$12,0,0,COUNTA('[14]c3-30x'!$A$12:$A$1001))</definedName>
    <definedName name="_c332_domesticnights" localSheetId="22">OFFSET('[8]c3-32'!$C$12,0,0,COUNTA('[8]c3-32'!$A$12:$A$1001))</definedName>
    <definedName name="_c332_domesticnights" localSheetId="23">OFFSET('[8]c3-32'!$C$12,0,0,COUNTA('[8]c3-32'!$A$12:$A$1001))</definedName>
    <definedName name="_c332_domesticnights" localSheetId="26">OFFSET(#REF!,0,0,COUNTA(#REF!))</definedName>
    <definedName name="_c332_domesticnights" localSheetId="27">OFFSET(#REF!,0,0,COUNTA(#REF!))</definedName>
    <definedName name="_c332_domesticnights" localSheetId="28">OFFSET('[9]c3-29'!$C$11,0,0,COUNTA('[9]c3-29'!$A$11:$A$1000))</definedName>
    <definedName name="_c332_domesticnights" localSheetId="29">OFFSET('[9]c3-29'!$C$11,0,0,COUNTA('[9]c3-29'!$A$11:$A$1000))</definedName>
    <definedName name="_c332_domesticnights" localSheetId="30">OFFSET('[9]c3-29'!$C$11,0,0,COUNTA('[9]c3-29'!$A$11:$A$1000))</definedName>
    <definedName name="_c332_domesticnights" localSheetId="32">OFFSET(#REF!,0,0,COUNTA(#REF!))</definedName>
    <definedName name="_c332_domesticnights" localSheetId="33">OFFSET(#REF!,0,0,COUNTA(#REF!))</definedName>
    <definedName name="_c332_domesticnights" localSheetId="36">OFFSET(#REF!,0,0,COUNTA(#REF!))</definedName>
    <definedName name="_c332_domesticnights" localSheetId="37">OFFSET(#REF!,0,0,COUNTA(#REF!))</definedName>
    <definedName name="_c332_domesticnights" localSheetId="3">OFFSET(#REF!,0,0,COUNTA(#REF!))</definedName>
    <definedName name="_c332_domesticnights" localSheetId="43">OFFSET(#REF!,0,0,COUNTA(#REF!))</definedName>
    <definedName name="_c332_domesticnights">OFFSET(#REF!,0,0,COUNTA(#REF!))</definedName>
    <definedName name="_c332_foreignnights" localSheetId="0">OFFSET(#REF!,0,0,COUNTA(#REF!))</definedName>
    <definedName name="_c332_foreignnights" localSheetId="17">OFFSET(#REF!,0,0,COUNTA(#REF!))</definedName>
    <definedName name="_c332_foreignnights" localSheetId="19">OFFSET('[8]c3-32'!$B$12,0,0,COUNTA('[8]c3-32'!$A$12:$A$1001))</definedName>
    <definedName name="_c332_foreignnights" localSheetId="20">OFFSET(#REF!,0,0,COUNTA(#REF!))</definedName>
    <definedName name="_c332_foreignnights" localSheetId="21">OFFSET('[14]c3-30x'!$B$12,0,0,COUNTA('[14]c3-30x'!$A$12:$A$1001))</definedName>
    <definedName name="_c332_foreignnights" localSheetId="22">OFFSET('[8]c3-32'!$B$12,0,0,COUNTA('[8]c3-32'!$A$12:$A$1001))</definedName>
    <definedName name="_c332_foreignnights" localSheetId="23">OFFSET('[8]c3-32'!$B$12,0,0,COUNTA('[8]c3-32'!$A$12:$A$1001))</definedName>
    <definedName name="_c332_foreignnights" localSheetId="26">OFFSET(#REF!,0,0,COUNTA(#REF!))</definedName>
    <definedName name="_c332_foreignnights" localSheetId="27">OFFSET(#REF!,0,0,COUNTA(#REF!))</definedName>
    <definedName name="_c332_foreignnights" localSheetId="28">OFFSET('[9]c3-29'!$B$11,0,0,COUNTA('[9]c3-29'!$A$11:$A$1000))</definedName>
    <definedName name="_c332_foreignnights" localSheetId="29">OFFSET('[9]c3-29'!$B$11,0,0,COUNTA('[9]c3-29'!$A$11:$A$1000))</definedName>
    <definedName name="_c332_foreignnights" localSheetId="30">OFFSET('[9]c3-29'!$B$11,0,0,COUNTA('[9]c3-29'!$A$11:$A$1000))</definedName>
    <definedName name="_c332_foreignnights" localSheetId="32">OFFSET(#REF!,0,0,COUNTA(#REF!))</definedName>
    <definedName name="_c332_foreignnights" localSheetId="33">OFFSET(#REF!,0,0,COUNTA(#REF!))</definedName>
    <definedName name="_c332_foreignnights" localSheetId="36">OFFSET(#REF!,0,0,COUNTA(#REF!))</definedName>
    <definedName name="_c332_foreignnights" localSheetId="37">OFFSET(#REF!,0,0,COUNTA(#REF!))</definedName>
    <definedName name="_c332_foreignnights" localSheetId="3">OFFSET(#REF!,0,0,COUNTA(#REF!))</definedName>
    <definedName name="_c332_foreignnights" localSheetId="43">OFFSET(#REF!,0,0,COUNTA(#REF!))</definedName>
    <definedName name="_c332_foreignnights">OFFSET(#REF!,0,0,COUNTA(#REF!))</definedName>
    <definedName name="_c332_totalnights" localSheetId="0">OFFSET(#REF!,0,0,COUNTA(#REF!))</definedName>
    <definedName name="_c332_totalnights" localSheetId="17">OFFSET(#REF!,0,0,COUNTA(#REF!))</definedName>
    <definedName name="_c332_totalnights" localSheetId="19">OFFSET('[8]c3-32'!$D$12,0,0,COUNTA('[8]c3-32'!$A$12:$A$1001))</definedName>
    <definedName name="_c332_totalnights" localSheetId="20">OFFSET(#REF!,0,0,COUNTA(#REF!))</definedName>
    <definedName name="_c332_totalnights" localSheetId="21">OFFSET('[14]c3-30x'!$D$12,0,0,COUNTA('[14]c3-30x'!$A$12:$A$1001))</definedName>
    <definedName name="_c332_totalnights" localSheetId="22">OFFSET('[8]c3-32'!$D$12,0,0,COUNTA('[8]c3-32'!$A$12:$A$1001))</definedName>
    <definedName name="_c332_totalnights" localSheetId="23">OFFSET('[8]c3-32'!$D$12,0,0,COUNTA('[8]c3-32'!$A$12:$A$1001))</definedName>
    <definedName name="_c332_totalnights" localSheetId="26">OFFSET(#REF!,0,0,COUNTA(#REF!))</definedName>
    <definedName name="_c332_totalnights" localSheetId="27">OFFSET(#REF!,0,0,COUNTA(#REF!))</definedName>
    <definedName name="_c332_totalnights" localSheetId="28">OFFSET('[9]c3-29'!$D$11,0,0,COUNTA('[9]c3-29'!$A$11:$A$1000))</definedName>
    <definedName name="_c332_totalnights" localSheetId="29">OFFSET('[9]c3-29'!$D$11,0,0,COUNTA('[9]c3-29'!$A$11:$A$1000))</definedName>
    <definedName name="_c332_totalnights" localSheetId="30">OFFSET('[9]c3-29'!$D$11,0,0,COUNTA('[9]c3-29'!$A$11:$A$1000))</definedName>
    <definedName name="_c332_totalnights" localSheetId="32">OFFSET(#REF!,0,0,COUNTA(#REF!))</definedName>
    <definedName name="_c332_totalnights" localSheetId="33">OFFSET(#REF!,0,0,COUNTA(#REF!))</definedName>
    <definedName name="_c332_totalnights" localSheetId="36">OFFSET(#REF!,0,0,COUNTA(#REF!))</definedName>
    <definedName name="_c332_totalnights" localSheetId="37">OFFSET(#REF!,0,0,COUNTA(#REF!))</definedName>
    <definedName name="_c332_totalnights" localSheetId="3">OFFSET(#REF!,0,0,COUNTA(#REF!))</definedName>
    <definedName name="_c332_totalnights" localSheetId="43">OFFSET(#REF!,0,0,COUNTA(#REF!))</definedName>
    <definedName name="_c332_totalnights">OFFSET(#REF!,0,0,COUNTA(#REF!))</definedName>
    <definedName name="_c333_aggregate" localSheetId="0">OFFSET(#REF!,0,0,COUNTA(#REF!))</definedName>
    <definedName name="_c333_aggregate" localSheetId="11">OFFSET(#REF!,0,0,COUNTA(#REF!))</definedName>
    <definedName name="_c333_aggregate" localSheetId="14">OFFSET(#REF!,0,0,COUNTA(#REF!))</definedName>
    <definedName name="_c333_aggregate" localSheetId="17">OFFSET(#REF!,0,0,COUNTA(#REF!))</definedName>
    <definedName name="_c333_aggregate" localSheetId="20">OFFSET(#REF!,0,0,COUNTA(#REF!))</definedName>
    <definedName name="_c333_aggregate" localSheetId="23">OFFSET(#REF!,0,0,COUNTA(#REF!))</definedName>
    <definedName name="_c333_aggregate" localSheetId="26">OFFSET(#REF!,0,0,COUNTA(#REF!))</definedName>
    <definedName name="_c333_aggregate" localSheetId="27">OFFSET(#REF!,0,0,COUNTA(#REF!))</definedName>
    <definedName name="_c333_aggregate" localSheetId="32">OFFSET(#REF!,0,0,COUNTA(#REF!))</definedName>
    <definedName name="_c333_aggregate" localSheetId="33">OFFSET(#REF!,0,0,COUNTA(#REF!))</definedName>
    <definedName name="_c333_aggregate" localSheetId="36">OFFSET(#REF!,0,0,COUNTA(#REF!))</definedName>
    <definedName name="_c333_aggregate" localSheetId="37">OFFSET(#REF!,0,0,COUNTA(#REF!))</definedName>
    <definedName name="_c333_aggregate" localSheetId="3">OFFSET(#REF!,0,0,COUNTA(#REF!))</definedName>
    <definedName name="_c333_aggregate" localSheetId="43">OFFSET(#REF!,0,0,COUNTA(#REF!))</definedName>
    <definedName name="_c333_aggregate" localSheetId="8">OFFSET(#REF!,0,0,COUNTA(#REF!))</definedName>
    <definedName name="_c333_aggregate">OFFSET(#REF!,0,0,COUNTA(#REF!))</definedName>
    <definedName name="_c333_alternativeadjustment" localSheetId="0">OFFSET(#REF!,0,0,COUNTA(#REF!))</definedName>
    <definedName name="_c333_alternativeadjustment" localSheetId="11">OFFSET(#REF!,0,0,COUNTA(#REF!))</definedName>
    <definedName name="_c333_alternativeadjustment" localSheetId="14">OFFSET(#REF!,0,0,COUNTA(#REF!))</definedName>
    <definedName name="_c333_alternativeadjustment" localSheetId="17">OFFSET(#REF!,0,0,COUNTA(#REF!))</definedName>
    <definedName name="_c333_alternativeadjustment" localSheetId="20">OFFSET(#REF!,0,0,COUNTA(#REF!))</definedName>
    <definedName name="_c333_alternativeadjustment" localSheetId="23">OFFSET(#REF!,0,0,COUNTA(#REF!))</definedName>
    <definedName name="_c333_alternativeadjustment" localSheetId="26">OFFSET(#REF!,0,0,COUNTA(#REF!))</definedName>
    <definedName name="_c333_alternativeadjustment" localSheetId="27">OFFSET(#REF!,0,0,COUNTA(#REF!))</definedName>
    <definedName name="_c333_alternativeadjustment" localSheetId="32">OFFSET(#REF!,0,0,COUNTA(#REF!))</definedName>
    <definedName name="_c333_alternativeadjustment" localSheetId="33">OFFSET(#REF!,0,0,COUNTA(#REF!))</definedName>
    <definedName name="_c333_alternativeadjustment" localSheetId="36">OFFSET(#REF!,0,0,COUNTA(#REF!))</definedName>
    <definedName name="_c333_alternativeadjustment" localSheetId="37">OFFSET(#REF!,0,0,COUNTA(#REF!))</definedName>
    <definedName name="_c333_alternativeadjustment" localSheetId="3">OFFSET(#REF!,0,0,COUNTA(#REF!))</definedName>
    <definedName name="_c333_alternativeadjustment" localSheetId="43">OFFSET(#REF!,0,0,COUNTA(#REF!))</definedName>
    <definedName name="_c333_alternativeadjustment" localSheetId="8">OFFSET(#REF!,0,0,COUNTA(#REF!))</definedName>
    <definedName name="_c333_alternativeadjustment">OFFSET(#REF!,0,0,COUNTA(#REF!))</definedName>
    <definedName name="_c333_datum" localSheetId="0">OFFSET(#REF!,0,0,COUNTA(#REF!))</definedName>
    <definedName name="_c333_datum" localSheetId="11">OFFSET(#REF!,0,0,COUNTA(#REF!))</definedName>
    <definedName name="_c333_datum" localSheetId="14">OFFSET(#REF!,0,0,COUNTA(#REF!))</definedName>
    <definedName name="_c333_datum" localSheetId="17">OFFSET(#REF!,0,0,COUNTA(#REF!))</definedName>
    <definedName name="_c333_datum" localSheetId="20">OFFSET(#REF!,0,0,COUNTA(#REF!))</definedName>
    <definedName name="_c333_datum" localSheetId="23">OFFSET(#REF!,0,0,COUNTA(#REF!))</definedName>
    <definedName name="_c333_datum" localSheetId="26">OFFSET(#REF!,0,0,COUNTA(#REF!))</definedName>
    <definedName name="_c333_datum" localSheetId="27">OFFSET(#REF!,0,0,COUNTA(#REF!))</definedName>
    <definedName name="_c333_datum" localSheetId="32">OFFSET(#REF!,0,0,COUNTA(#REF!))</definedName>
    <definedName name="_c333_datum" localSheetId="33">OFFSET(#REF!,0,0,COUNTA(#REF!))</definedName>
    <definedName name="_c333_datum" localSheetId="36">OFFSET(#REF!,0,0,COUNTA(#REF!))</definedName>
    <definedName name="_c333_datum" localSheetId="37">OFFSET(#REF!,0,0,COUNTA(#REF!))</definedName>
    <definedName name="_c333_datum" localSheetId="3">OFFSET(#REF!,0,0,COUNTA(#REF!))</definedName>
    <definedName name="_c333_datum" localSheetId="43">OFFSET(#REF!,0,0,COUNTA(#REF!))</definedName>
    <definedName name="_c333_datum" localSheetId="8">OFFSET(#REF!,0,0,COUNTA(#REF!))</definedName>
    <definedName name="_c333_datum">OFFSET(#REF!,0,0,COUNTA(#REF!))</definedName>
    <definedName name="_c333_KSHadjustment" localSheetId="0">OFFSET(#REF!,0,0,COUNTA(#REF!))</definedName>
    <definedName name="_c333_KSHadjustment" localSheetId="11">OFFSET(#REF!,0,0,COUNTA(#REF!))</definedName>
    <definedName name="_c333_KSHadjustment" localSheetId="14">OFFSET(#REF!,0,0,COUNTA(#REF!))</definedName>
    <definedName name="_c333_KSHadjustment" localSheetId="17">OFFSET(#REF!,0,0,COUNTA(#REF!))</definedName>
    <definedName name="_c333_KSHadjustment" localSheetId="20">OFFSET(#REF!,0,0,COUNTA(#REF!))</definedName>
    <definedName name="_c333_KSHadjustment" localSheetId="23">OFFSET(#REF!,0,0,COUNTA(#REF!))</definedName>
    <definedName name="_c333_KSHadjustment" localSheetId="26">OFFSET(#REF!,0,0,COUNTA(#REF!))</definedName>
    <definedName name="_c333_KSHadjustment" localSheetId="27">OFFSET(#REF!,0,0,COUNTA(#REF!))</definedName>
    <definedName name="_c333_KSHadjustment" localSheetId="32">OFFSET(#REF!,0,0,COUNTA(#REF!))</definedName>
    <definedName name="_c333_KSHadjustment" localSheetId="33">OFFSET(#REF!,0,0,COUNTA(#REF!))</definedName>
    <definedName name="_c333_KSHadjustment" localSheetId="36">OFFSET(#REF!,0,0,COUNTA(#REF!))</definedName>
    <definedName name="_c333_KSHadjustment" localSheetId="37">OFFSET(#REF!,0,0,COUNTA(#REF!))</definedName>
    <definedName name="_c333_KSHadjustment" localSheetId="3">OFFSET(#REF!,0,0,COUNTA(#REF!))</definedName>
    <definedName name="_c333_KSHadjustment" localSheetId="43">OFFSET(#REF!,0,0,COUNTA(#REF!))</definedName>
    <definedName name="_c333_KSHadjustment" localSheetId="8">OFFSET(#REF!,0,0,COUNTA(#REF!))</definedName>
    <definedName name="_c333_KSHadjustment">OFFSET(#REF!,0,0,COUNTA(#REF!))</definedName>
    <definedName name="_c334_datum" localSheetId="19">OFFSET('[8]c3-35'!$A$10,0,0,COUNTA('[8]c3-35'!$A$10:$A$999))</definedName>
    <definedName name="_c334_datum" localSheetId="20">OFFSET(#REF!,0,0,COUNTA(#REF!))</definedName>
    <definedName name="_c334_datum" localSheetId="22">OFFSET('[8]c3-35'!$A$10,0,0,COUNTA('[8]c3-35'!$A$10:$A$999))</definedName>
    <definedName name="_c334_datum" localSheetId="23">OFFSET('[8]c3-35'!$A$10,0,0,COUNTA('[8]c3-35'!$A$10:$A$999))</definedName>
    <definedName name="_c334_datum" localSheetId="28">OFFSET('[9]c3-32'!$A$7,0,0,COUNTA('[9]c3-32'!$A$7:$A$996))</definedName>
    <definedName name="_c334_datum" localSheetId="29">OFFSET('[9]c3-32'!$A$7,0,0,COUNTA('[9]c3-32'!$A$7:$A$996))</definedName>
    <definedName name="_c334_datum" localSheetId="30">OFFSET('[9]c3-32'!$A$7,0,0,COUNTA('[9]c3-32'!$A$7:$A$996))</definedName>
    <definedName name="_c334_datum">OFFSET('[10]c3-35'!$A$10,0,0,COUNTA('[10]c3-35'!$A$10:$A$999))</definedName>
    <definedName name="_c334_employmentrate" localSheetId="19">OFFSET('[8]c3-35'!$C$10,0,0,COUNTA('[8]c3-35'!$A$10:$A$999))</definedName>
    <definedName name="_c334_employmentrate" localSheetId="20">OFFSET(#REF!,0,0,COUNTA(#REF!))</definedName>
    <definedName name="_c334_employmentrate" localSheetId="22">OFFSET('[8]c3-35'!$C$10,0,0,COUNTA('[8]c3-35'!$A$10:$A$999))</definedName>
    <definedName name="_c334_employmentrate" localSheetId="23">OFFSET('[8]c3-35'!$C$10,0,0,COUNTA('[8]c3-35'!$A$10:$A$999))</definedName>
    <definedName name="_c334_employmentrate" localSheetId="28">OFFSET('[9]c3-32'!$C$7,0,0,COUNTA('[9]c3-32'!$A$7:$A$996))</definedName>
    <definedName name="_c334_employmentrate" localSheetId="29">OFFSET('[9]c3-32'!$C$7,0,0,COUNTA('[9]c3-32'!$A$7:$A$996))</definedName>
    <definedName name="_c334_employmentrate" localSheetId="30">OFFSET('[9]c3-32'!$C$7,0,0,COUNTA('[9]c3-32'!$A$7:$A$996))</definedName>
    <definedName name="_c334_employmentrate">OFFSET('[10]c3-35'!$C$10,0,0,COUNTA('[10]c3-35'!$A$10:$A$999))</definedName>
    <definedName name="_c334_participationrate" localSheetId="19">OFFSET('[8]c3-35'!$B$10,0,0,COUNTA('[8]c3-35'!$A$10:$A$999))</definedName>
    <definedName name="_c334_participationrate" localSheetId="20">OFFSET(#REF!,0,0,COUNTA(#REF!))</definedName>
    <definedName name="_c334_participationrate" localSheetId="22">OFFSET('[8]c3-35'!$B$10,0,0,COUNTA('[8]c3-35'!$A$10:$A$999))</definedName>
    <definedName name="_c334_participationrate" localSheetId="23">OFFSET('[8]c3-35'!$B$10,0,0,COUNTA('[8]c3-35'!$A$10:$A$999))</definedName>
    <definedName name="_c334_participationrate" localSheetId="28">OFFSET('[9]c3-32'!$B$7,0,0,COUNTA('[9]c3-32'!$A$7:$A$996))</definedName>
    <definedName name="_c334_participationrate" localSheetId="29">OFFSET('[9]c3-32'!$B$7,0,0,COUNTA('[9]c3-32'!$A$7:$A$996))</definedName>
    <definedName name="_c334_participationrate" localSheetId="30">OFFSET('[9]c3-32'!$B$7,0,0,COUNTA('[9]c3-32'!$A$7:$A$996))</definedName>
    <definedName name="_c334_participationrate">OFFSET('[10]c3-35'!$B$10,0,0,COUNTA('[10]c3-35'!$A$10:$A$999))</definedName>
    <definedName name="_c334_unemploymentrate" localSheetId="19">OFFSET('[8]c3-35'!$D$10,0,0,COUNTA('[8]c3-35'!$A$10:$A$999))</definedName>
    <definedName name="_c334_unemploymentrate" localSheetId="20">OFFSET(#REF!,0,0,COUNTA(#REF!))</definedName>
    <definedName name="_c334_unemploymentrate" localSheetId="22">OFFSET('[8]c3-35'!$D$10,0,0,COUNTA('[8]c3-35'!$A$10:$A$999))</definedName>
    <definedName name="_c334_unemploymentrate" localSheetId="23">OFFSET('[8]c3-35'!$D$10,0,0,COUNTA('[8]c3-35'!$A$10:$A$999))</definedName>
    <definedName name="_c334_unemploymentrate" localSheetId="28">OFFSET('[9]c3-32'!$D$7,0,0,COUNTA('[9]c3-32'!$A$7:$A$996))</definedName>
    <definedName name="_c334_unemploymentrate" localSheetId="29">OFFSET('[9]c3-32'!$D$7,0,0,COUNTA('[9]c3-32'!$A$7:$A$996))</definedName>
    <definedName name="_c334_unemploymentrate" localSheetId="30">OFFSET('[9]c3-32'!$D$7,0,0,COUNTA('[9]c3-32'!$A$7:$A$996))</definedName>
    <definedName name="_c334_unemploymentrate">OFFSET('[10]c3-35'!$D$10,0,0,COUNTA('[10]c3-35'!$A$10:$A$999))</definedName>
    <definedName name="_c335_datum" localSheetId="0">OFFSET(#REF!,0,0,COUNTA(#REF!))</definedName>
    <definedName name="_c335_datum" localSheetId="11">OFFSET(#REF!,0,0,COUNTA(#REF!))</definedName>
    <definedName name="_c335_datum" localSheetId="14">OFFSET(#REF!,0,0,COUNTA(#REF!))</definedName>
    <definedName name="_c335_datum" localSheetId="17">OFFSET(#REF!,0,0,COUNTA(#REF!))</definedName>
    <definedName name="_c335_datum" localSheetId="20">OFFSET(#REF!,0,0,COUNTA(#REF!))</definedName>
    <definedName name="_c335_datum" localSheetId="23">OFFSET(#REF!,0,0,COUNTA(#REF!))</definedName>
    <definedName name="_c335_datum" localSheetId="26">OFFSET(#REF!,0,0,COUNTA(#REF!))</definedName>
    <definedName name="_c335_datum" localSheetId="27">OFFSET(#REF!,0,0,COUNTA(#REF!))</definedName>
    <definedName name="_c335_datum" localSheetId="32">OFFSET(#REF!,0,0,COUNTA(#REF!))</definedName>
    <definedName name="_c335_datum" localSheetId="33">OFFSET(#REF!,0,0,COUNTA(#REF!))</definedName>
    <definedName name="_c335_datum" localSheetId="36">OFFSET(#REF!,0,0,COUNTA(#REF!))</definedName>
    <definedName name="_c335_datum" localSheetId="37">OFFSET(#REF!,0,0,COUNTA(#REF!))</definedName>
    <definedName name="_c335_datum" localSheetId="3">OFFSET(#REF!,0,0,COUNTA(#REF!))</definedName>
    <definedName name="_c335_datum" localSheetId="43">OFFSET(#REF!,0,0,COUNTA(#REF!))</definedName>
    <definedName name="_c335_datum" localSheetId="8">OFFSET(#REF!,0,0,COUNTA(#REF!))</definedName>
    <definedName name="_c335_datum">OFFSET(#REF!,0,0,COUNTA(#REF!))</definedName>
    <definedName name="_c335_employment" localSheetId="0">OFFSET(#REF!,0,0,COUNTA(#REF!))</definedName>
    <definedName name="_c335_employment" localSheetId="11">OFFSET(#REF!,0,0,COUNTA(#REF!))</definedName>
    <definedName name="_c335_employment" localSheetId="14">OFFSET(#REF!,0,0,COUNTA(#REF!))</definedName>
    <definedName name="_c335_employment" localSheetId="17">OFFSET(#REF!,0,0,COUNTA(#REF!))</definedName>
    <definedName name="_c335_employment" localSheetId="20">OFFSET(#REF!,0,0,COUNTA(#REF!))</definedName>
    <definedName name="_c335_employment" localSheetId="23">OFFSET(#REF!,0,0,COUNTA(#REF!))</definedName>
    <definedName name="_c335_employment" localSheetId="26">OFFSET(#REF!,0,0,COUNTA(#REF!))</definedName>
    <definedName name="_c335_employment" localSheetId="27">OFFSET(#REF!,0,0,COUNTA(#REF!))</definedName>
    <definedName name="_c335_employment" localSheetId="32">OFFSET(#REF!,0,0,COUNTA(#REF!))</definedName>
    <definedName name="_c335_employment" localSheetId="33">OFFSET(#REF!,0,0,COUNTA(#REF!))</definedName>
    <definedName name="_c335_employment" localSheetId="36">OFFSET(#REF!,0,0,COUNTA(#REF!))</definedName>
    <definedName name="_c335_employment" localSheetId="37">OFFSET(#REF!,0,0,COUNTA(#REF!))</definedName>
    <definedName name="_c335_employment" localSheetId="3">OFFSET(#REF!,0,0,COUNTA(#REF!))</definedName>
    <definedName name="_c335_employment" localSheetId="43">OFFSET(#REF!,0,0,COUNTA(#REF!))</definedName>
    <definedName name="_c335_employment" localSheetId="8">OFFSET(#REF!,0,0,COUNTA(#REF!))</definedName>
    <definedName name="_c335_employment">OFFSET(#REF!,0,0,COUNTA(#REF!))</definedName>
    <definedName name="_c335_hoursworked" localSheetId="0">OFFSET(#REF!,0,0,COUNTA(#REF!))</definedName>
    <definedName name="_c335_hoursworked" localSheetId="11">OFFSET(#REF!,0,0,COUNTA(#REF!))</definedName>
    <definedName name="_c335_hoursworked" localSheetId="14">OFFSET(#REF!,0,0,COUNTA(#REF!))</definedName>
    <definedName name="_c335_hoursworked" localSheetId="17">OFFSET(#REF!,0,0,COUNTA(#REF!))</definedName>
    <definedName name="_c335_hoursworked" localSheetId="20">OFFSET(#REF!,0,0,COUNTA(#REF!))</definedName>
    <definedName name="_c335_hoursworked" localSheetId="23">OFFSET(#REF!,0,0,COUNTA(#REF!))</definedName>
    <definedName name="_c335_hoursworked" localSheetId="26">OFFSET(#REF!,0,0,COUNTA(#REF!))</definedName>
    <definedName name="_c335_hoursworked" localSheetId="27">OFFSET(#REF!,0,0,COUNTA(#REF!))</definedName>
    <definedName name="_c335_hoursworked" localSheetId="32">OFFSET(#REF!,0,0,COUNTA(#REF!))</definedName>
    <definedName name="_c335_hoursworked" localSheetId="33">OFFSET(#REF!,0,0,COUNTA(#REF!))</definedName>
    <definedName name="_c335_hoursworked" localSheetId="36">OFFSET(#REF!,0,0,COUNTA(#REF!))</definedName>
    <definedName name="_c335_hoursworked" localSheetId="37">OFFSET(#REF!,0,0,COUNTA(#REF!))</definedName>
    <definedName name="_c335_hoursworked" localSheetId="3">OFFSET(#REF!,0,0,COUNTA(#REF!))</definedName>
    <definedName name="_c335_hoursworked" localSheetId="43">OFFSET(#REF!,0,0,COUNTA(#REF!))</definedName>
    <definedName name="_c335_hoursworked" localSheetId="8">OFFSET(#REF!,0,0,COUNTA(#REF!))</definedName>
    <definedName name="_c335_hoursworked">OFFSET(#REF!,0,0,COUNTA(#REF!))</definedName>
    <definedName name="_c336_businessemployment" localSheetId="19">OFFSET('[8]c3-38'!$B$13,0,0,COUNTA('[8]c3-38'!$A$13:$A$1002))</definedName>
    <definedName name="_c336_businessemployment" localSheetId="20">OFFSET('[11]c3-36'!$B$11,0,0,COUNTA('[11]c3-36'!$A$11:$A$1000))</definedName>
    <definedName name="_c336_businessemployment" localSheetId="22">OFFSET('[8]c3-38'!$B$13,0,0,COUNTA('[8]c3-38'!$A$13:$A$1002))</definedName>
    <definedName name="_c336_businessemployment" localSheetId="23">OFFSET('[8]c3-38'!$B$13,0,0,COUNTA('[8]c3-38'!$A$13:$A$1002))</definedName>
    <definedName name="_c336_businessemployment" localSheetId="28">OFFSET('[9]c3-35'!$B$12,0,0,COUNTA('[9]c3-35'!$A$12:$A$1001))</definedName>
    <definedName name="_c336_businessemployment" localSheetId="29">OFFSET('[9]c3-35'!$B$12,0,0,COUNTA('[9]c3-35'!$A$12:$A$1001))</definedName>
    <definedName name="_c336_businessemployment" localSheetId="30">OFFSET('[9]c3-35'!$B$12,0,0,COUNTA('[9]c3-35'!$A$12:$A$1001))</definedName>
    <definedName name="_c336_businessemployment">OFFSET('[10]c3-38'!$B$13,0,0,COUNTA('[10]c3-38'!$A$13:$A$1002))</definedName>
    <definedName name="_c336_datum" localSheetId="19">OFFSET('[8]c3-38'!$A$13,0,0,COUNTA('[8]c3-38'!$A$13:$A$1002))</definedName>
    <definedName name="_c336_datum" localSheetId="20">OFFSET('[11]c3-36'!$A$11,0,0,COUNTA('[11]c3-36'!$A$11:$A$1000))</definedName>
    <definedName name="_c336_datum" localSheetId="22">OFFSET('[8]c3-38'!$A$13,0,0,COUNTA('[8]c3-38'!$A$13:$A$1002))</definedName>
    <definedName name="_c336_datum" localSheetId="23">OFFSET('[8]c3-38'!$A$13,0,0,COUNTA('[8]c3-38'!$A$13:$A$1002))</definedName>
    <definedName name="_c336_datum" localSheetId="28">OFFSET('[9]c3-35'!$A$12,0,0,COUNTA('[9]c3-35'!$A$12:$A$1001))</definedName>
    <definedName name="_c336_datum" localSheetId="29">OFFSET('[9]c3-35'!$A$12,0,0,COUNTA('[9]c3-35'!$A$12:$A$1001))</definedName>
    <definedName name="_c336_datum" localSheetId="30">OFFSET('[9]c3-35'!$A$12,0,0,COUNTA('[9]c3-35'!$A$12:$A$1001))</definedName>
    <definedName name="_c336_datum">OFFSET('[10]c3-38'!$A$13,0,0,COUNTA('[10]c3-38'!$A$13:$A$1002))</definedName>
    <definedName name="_c336_newvacancies" localSheetId="19">OFFSET('[8]c3-38'!$C$13,0,0,COUNTA('[8]c3-38'!$A$13:$A$1002))</definedName>
    <definedName name="_c336_newvacancies" localSheetId="20">OFFSET('[11]c3-36'!$C$11,0,0,COUNTA('[11]c3-36'!$A$11:$A$1000))</definedName>
    <definedName name="_c336_newvacancies" localSheetId="22">OFFSET('[8]c3-38'!$C$13,0,0,COUNTA('[8]c3-38'!$A$13:$A$1002))</definedName>
    <definedName name="_c336_newvacancies" localSheetId="23">OFFSET('[8]c3-38'!$C$13,0,0,COUNTA('[8]c3-38'!$A$13:$A$1002))</definedName>
    <definedName name="_c336_newvacancies" localSheetId="28">OFFSET('[9]c3-35'!$C$12,0,0,COUNTA('[9]c3-35'!$A$12:$A$1001))</definedName>
    <definedName name="_c336_newvacancies" localSheetId="29">OFFSET('[9]c3-35'!$C$12,0,0,COUNTA('[9]c3-35'!$A$12:$A$1001))</definedName>
    <definedName name="_c336_newvacancies" localSheetId="30">OFFSET('[9]c3-35'!$C$12,0,0,COUNTA('[9]c3-35'!$A$12:$A$1001))</definedName>
    <definedName name="_c336_newvacancies">OFFSET('[10]c3-38'!$C$13,0,0,COUNTA('[10]c3-38'!$A$13:$A$1002))</definedName>
    <definedName name="_c337_datum" localSheetId="0">OFFSET(#REF!,0,0,COUNTA(#REF!))</definedName>
    <definedName name="_c337_datum" localSheetId="11">OFFSET(#REF!,0,0,COUNTA(#REF!))</definedName>
    <definedName name="_c337_datum" localSheetId="14">OFFSET(#REF!,0,0,COUNTA(#REF!))</definedName>
    <definedName name="_c337_datum" localSheetId="17">OFFSET(#REF!,0,0,COUNTA(#REF!))</definedName>
    <definedName name="_c337_datum" localSheetId="20">OFFSET(#REF!,0,0,COUNTA(#REF!))</definedName>
    <definedName name="_c337_datum" localSheetId="23">OFFSET(#REF!,0,0,COUNTA(#REF!))</definedName>
    <definedName name="_c337_datum" localSheetId="26">OFFSET(#REF!,0,0,COUNTA(#REF!))</definedName>
    <definedName name="_c337_datum" localSheetId="27">OFFSET(#REF!,0,0,COUNTA(#REF!))</definedName>
    <definedName name="_c337_datum" localSheetId="32">OFFSET(#REF!,0,0,COUNTA(#REF!))</definedName>
    <definedName name="_c337_datum" localSheetId="33">OFFSET(#REF!,0,0,COUNTA(#REF!))</definedName>
    <definedName name="_c337_datum" localSheetId="36">OFFSET(#REF!,0,0,COUNTA(#REF!))</definedName>
    <definedName name="_c337_datum" localSheetId="37">OFFSET(#REF!,0,0,COUNTA(#REF!))</definedName>
    <definedName name="_c337_datum" localSheetId="3">OFFSET(#REF!,0,0,COUNTA(#REF!))</definedName>
    <definedName name="_c337_datum" localSheetId="43">OFFSET(#REF!,0,0,COUNTA(#REF!))</definedName>
    <definedName name="_c337_datum" localSheetId="8">OFFSET(#REF!,0,0,COUNTA(#REF!))</definedName>
    <definedName name="_c337_datum">OFFSET(#REF!,0,0,COUNTA(#REF!))</definedName>
    <definedName name="_c337_parttimeratio" localSheetId="0">OFFSET(#REF!,0,0,COUNTA(#REF!))</definedName>
    <definedName name="_c337_parttimeratio" localSheetId="11">OFFSET(#REF!,0,0,COUNTA(#REF!))</definedName>
    <definedName name="_c337_parttimeratio" localSheetId="14">OFFSET(#REF!,0,0,COUNTA(#REF!))</definedName>
    <definedName name="_c337_parttimeratio" localSheetId="17">OFFSET(#REF!,0,0,COUNTA(#REF!))</definedName>
    <definedName name="_c337_parttimeratio" localSheetId="20">OFFSET(#REF!,0,0,COUNTA(#REF!))</definedName>
    <definedName name="_c337_parttimeratio" localSheetId="23">OFFSET(#REF!,0,0,COUNTA(#REF!))</definedName>
    <definedName name="_c337_parttimeratio" localSheetId="26">OFFSET(#REF!,0,0,COUNTA(#REF!))</definedName>
    <definedName name="_c337_parttimeratio" localSheetId="27">OFFSET(#REF!,0,0,COUNTA(#REF!))</definedName>
    <definedName name="_c337_parttimeratio" localSheetId="32">OFFSET(#REF!,0,0,COUNTA(#REF!))</definedName>
    <definedName name="_c337_parttimeratio" localSheetId="33">OFFSET(#REF!,0,0,COUNTA(#REF!))</definedName>
    <definedName name="_c337_parttimeratio" localSheetId="36">OFFSET(#REF!,0,0,COUNTA(#REF!))</definedName>
    <definedName name="_c337_parttimeratio" localSheetId="37">OFFSET(#REF!,0,0,COUNTA(#REF!))</definedName>
    <definedName name="_c337_parttimeratio" localSheetId="3">OFFSET(#REF!,0,0,COUNTA(#REF!))</definedName>
    <definedName name="_c337_parttimeratio" localSheetId="43">OFFSET(#REF!,0,0,COUNTA(#REF!))</definedName>
    <definedName name="_c337_parttimeratio" localSheetId="8">OFFSET(#REF!,0,0,COUNTA(#REF!))</definedName>
    <definedName name="_c337_parttimeratio">OFFSET(#REF!,0,0,COUNTA(#REF!))</definedName>
    <definedName name="_c337_peremployeehours" localSheetId="0">OFFSET(#REF!,0,0,COUNTA(#REF!))</definedName>
    <definedName name="_c337_peremployeehours" localSheetId="11">OFFSET(#REF!,0,0,COUNTA(#REF!))</definedName>
    <definedName name="_c337_peremployeehours" localSheetId="14">OFFSET(#REF!,0,0,COUNTA(#REF!))</definedName>
    <definedName name="_c337_peremployeehours" localSheetId="17">OFFSET(#REF!,0,0,COUNTA(#REF!))</definedName>
    <definedName name="_c337_peremployeehours" localSheetId="20">OFFSET(#REF!,0,0,COUNTA(#REF!))</definedName>
    <definedName name="_c337_peremployeehours" localSheetId="23">OFFSET(#REF!,0,0,COUNTA(#REF!))</definedName>
    <definedName name="_c337_peremployeehours" localSheetId="26">OFFSET(#REF!,0,0,COUNTA(#REF!))</definedName>
    <definedName name="_c337_peremployeehours" localSheetId="27">OFFSET(#REF!,0,0,COUNTA(#REF!))</definedName>
    <definedName name="_c337_peremployeehours" localSheetId="32">OFFSET(#REF!,0,0,COUNTA(#REF!))</definedName>
    <definedName name="_c337_peremployeehours" localSheetId="33">OFFSET(#REF!,0,0,COUNTA(#REF!))</definedName>
    <definedName name="_c337_peremployeehours" localSheetId="36">OFFSET(#REF!,0,0,COUNTA(#REF!))</definedName>
    <definedName name="_c337_peremployeehours" localSheetId="37">OFFSET(#REF!,0,0,COUNTA(#REF!))</definedName>
    <definedName name="_c337_peremployeehours" localSheetId="3">OFFSET(#REF!,0,0,COUNTA(#REF!))</definedName>
    <definedName name="_c337_peremployeehours" localSheetId="43">OFFSET(#REF!,0,0,COUNTA(#REF!))</definedName>
    <definedName name="_c337_peremployeehours" localSheetId="8">OFFSET(#REF!,0,0,COUNTA(#REF!))</definedName>
    <definedName name="_c337_peremployeehours">OFFSET(#REF!,0,0,COUNTA(#REF!))</definedName>
    <definedName name="_c338_datum" localSheetId="0">OFFSET(#REF!,0,0,COUNTA(#REF!))</definedName>
    <definedName name="_c338_datum" localSheetId="11">OFFSET(#REF!,0,0,COUNTA(#REF!))</definedName>
    <definedName name="_c338_datum" localSheetId="14">OFFSET(#REF!,0,0,COUNTA(#REF!))</definedName>
    <definedName name="_c338_datum" localSheetId="17">OFFSET(#REF!,0,0,COUNTA(#REF!))</definedName>
    <definedName name="_c338_datum" localSheetId="20">OFFSET(#REF!,0,0,COUNTA(#REF!))</definedName>
    <definedName name="_c338_datum" localSheetId="23">OFFSET(#REF!,0,0,COUNTA(#REF!))</definedName>
    <definedName name="_c338_datum" localSheetId="26">OFFSET(#REF!,0,0,COUNTA(#REF!))</definedName>
    <definedName name="_c338_datum" localSheetId="27">OFFSET(#REF!,0,0,COUNTA(#REF!))</definedName>
    <definedName name="_c338_datum" localSheetId="32">OFFSET(#REF!,0,0,COUNTA(#REF!))</definedName>
    <definedName name="_c338_datum" localSheetId="33">OFFSET(#REF!,0,0,COUNTA(#REF!))</definedName>
    <definedName name="_c338_datum" localSheetId="36">OFFSET(#REF!,0,0,COUNTA(#REF!))</definedName>
    <definedName name="_c338_datum" localSheetId="37">OFFSET(#REF!,0,0,COUNTA(#REF!))</definedName>
    <definedName name="_c338_datum" localSheetId="3">OFFSET(#REF!,0,0,COUNTA(#REF!))</definedName>
    <definedName name="_c338_datum" localSheetId="43">OFFSET(#REF!,0,0,COUNTA(#REF!))</definedName>
    <definedName name="_c338_datum" localSheetId="8">OFFSET(#REF!,0,0,COUNTA(#REF!))</definedName>
    <definedName name="_c338_datum">OFFSET(#REF!,0,0,COUNTA(#REF!))</definedName>
    <definedName name="_c338_newvacancies" localSheetId="0">OFFSET(#REF!,0,0,COUNTA(#REF!))</definedName>
    <definedName name="_c338_newvacancies" localSheetId="11">OFFSET(#REF!,0,0,COUNTA(#REF!))</definedName>
    <definedName name="_c338_newvacancies" localSheetId="14">OFFSET(#REF!,0,0,COUNTA(#REF!))</definedName>
    <definedName name="_c338_newvacancies" localSheetId="17">OFFSET(#REF!,0,0,COUNTA(#REF!))</definedName>
    <definedName name="_c338_newvacancies" localSheetId="20">OFFSET(#REF!,0,0,COUNTA(#REF!))</definedName>
    <definedName name="_c338_newvacancies" localSheetId="23">OFFSET(#REF!,0,0,COUNTA(#REF!))</definedName>
    <definedName name="_c338_newvacancies" localSheetId="26">OFFSET(#REF!,0,0,COUNTA(#REF!))</definedName>
    <definedName name="_c338_newvacancies" localSheetId="27">OFFSET(#REF!,0,0,COUNTA(#REF!))</definedName>
    <definedName name="_c338_newvacancies" localSheetId="32">OFFSET(#REF!,0,0,COUNTA(#REF!))</definedName>
    <definedName name="_c338_newvacancies" localSheetId="33">OFFSET(#REF!,0,0,COUNTA(#REF!))</definedName>
    <definedName name="_c338_newvacancies" localSheetId="36">OFFSET(#REF!,0,0,COUNTA(#REF!))</definedName>
    <definedName name="_c338_newvacancies" localSheetId="37">OFFSET(#REF!,0,0,COUNTA(#REF!))</definedName>
    <definedName name="_c338_newvacancies" localSheetId="3">OFFSET(#REF!,0,0,COUNTA(#REF!))</definedName>
    <definedName name="_c338_newvacancies" localSheetId="43">OFFSET(#REF!,0,0,COUNTA(#REF!))</definedName>
    <definedName name="_c338_newvacancies" localSheetId="8">OFFSET(#REF!,0,0,COUNTA(#REF!))</definedName>
    <definedName name="_c338_newvacancies">OFFSET(#REF!,0,0,COUNTA(#REF!))</definedName>
    <definedName name="_c338_unemploymentrate" localSheetId="0">OFFSET(#REF!,0,0,COUNTA(#REF!))</definedName>
    <definedName name="_c338_unemploymentrate" localSheetId="11">OFFSET(#REF!,0,0,COUNTA(#REF!))</definedName>
    <definedName name="_c338_unemploymentrate" localSheetId="14">OFFSET(#REF!,0,0,COUNTA(#REF!))</definedName>
    <definedName name="_c338_unemploymentrate" localSheetId="17">OFFSET(#REF!,0,0,COUNTA(#REF!))</definedName>
    <definedName name="_c338_unemploymentrate" localSheetId="20">OFFSET(#REF!,0,0,COUNTA(#REF!))</definedName>
    <definedName name="_c338_unemploymentrate" localSheetId="23">OFFSET(#REF!,0,0,COUNTA(#REF!))</definedName>
    <definedName name="_c338_unemploymentrate" localSheetId="26">OFFSET(#REF!,0,0,COUNTA(#REF!))</definedName>
    <definedName name="_c338_unemploymentrate" localSheetId="27">OFFSET(#REF!,0,0,COUNTA(#REF!))</definedName>
    <definedName name="_c338_unemploymentrate" localSheetId="32">OFFSET(#REF!,0,0,COUNTA(#REF!))</definedName>
    <definedName name="_c338_unemploymentrate" localSheetId="33">OFFSET(#REF!,0,0,COUNTA(#REF!))</definedName>
    <definedName name="_c338_unemploymentrate" localSheetId="36">OFFSET(#REF!,0,0,COUNTA(#REF!))</definedName>
    <definedName name="_c338_unemploymentrate" localSheetId="37">OFFSET(#REF!,0,0,COUNTA(#REF!))</definedName>
    <definedName name="_c338_unemploymentrate" localSheetId="3">OFFSET(#REF!,0,0,COUNTA(#REF!))</definedName>
    <definedName name="_c338_unemploymentrate" localSheetId="43">OFFSET(#REF!,0,0,COUNTA(#REF!))</definedName>
    <definedName name="_c338_unemploymentrate" localSheetId="8">OFFSET(#REF!,0,0,COUNTA(#REF!))</definedName>
    <definedName name="_c338_unemploymentrate">OFFSET(#REF!,0,0,COUNTA(#REF!))</definedName>
    <definedName name="_c339_datum" localSheetId="0">OFFSET(#REF!,0,0,COUNTA(#REF!))</definedName>
    <definedName name="_c339_datum" localSheetId="11">OFFSET(#REF!,0,0,COUNTA(#REF!))</definedName>
    <definedName name="_c339_datum" localSheetId="14">OFFSET(#REF!,0,0,COUNTA(#REF!))</definedName>
    <definedName name="_c339_datum" localSheetId="17">OFFSET(#REF!,0,0,COUNTA(#REF!))</definedName>
    <definedName name="_c339_datum" localSheetId="20">OFFSET(#REF!,0,0,COUNTA(#REF!))</definedName>
    <definedName name="_c339_datum" localSheetId="23">OFFSET(#REF!,0,0,COUNTA(#REF!))</definedName>
    <definedName name="_c339_datum" localSheetId="26">OFFSET(#REF!,0,0,COUNTA(#REF!))</definedName>
    <definedName name="_c339_datum" localSheetId="27">OFFSET(#REF!,0,0,COUNTA(#REF!))</definedName>
    <definedName name="_c339_datum" localSheetId="32">OFFSET(#REF!,0,0,COUNTA(#REF!))</definedName>
    <definedName name="_c339_datum" localSheetId="33">OFFSET(#REF!,0,0,COUNTA(#REF!))</definedName>
    <definedName name="_c339_datum" localSheetId="36">OFFSET(#REF!,0,0,COUNTA(#REF!))</definedName>
    <definedName name="_c339_datum" localSheetId="37">OFFSET(#REF!,0,0,COUNTA(#REF!))</definedName>
    <definedName name="_c339_datum" localSheetId="3">OFFSET(#REF!,0,0,COUNTA(#REF!))</definedName>
    <definedName name="_c339_datum" localSheetId="43">OFFSET(#REF!,0,0,COUNTA(#REF!))</definedName>
    <definedName name="_c339_datum" localSheetId="8">OFFSET(#REF!,0,0,COUNTA(#REF!))</definedName>
    <definedName name="_c339_datum">OFFSET(#REF!,0,0,COUNTA(#REF!))</definedName>
    <definedName name="_c339_manufacturing" localSheetId="0">OFFSET(#REF!,0,0,COUNTA(#REF!))</definedName>
    <definedName name="_c339_manufacturing" localSheetId="11">OFFSET(#REF!,0,0,COUNTA(#REF!))</definedName>
    <definedName name="_c339_manufacturing" localSheetId="14">OFFSET(#REF!,0,0,COUNTA(#REF!))</definedName>
    <definedName name="_c339_manufacturing" localSheetId="17">OFFSET(#REF!,0,0,COUNTA(#REF!))</definedName>
    <definedName name="_c339_manufacturing" localSheetId="20">OFFSET(#REF!,0,0,COUNTA(#REF!))</definedName>
    <definedName name="_c339_manufacturing" localSheetId="23">OFFSET(#REF!,0,0,COUNTA(#REF!))</definedName>
    <definedName name="_c339_manufacturing" localSheetId="26">OFFSET(#REF!,0,0,COUNTA(#REF!))</definedName>
    <definedName name="_c339_manufacturing" localSheetId="27">OFFSET(#REF!,0,0,COUNTA(#REF!))</definedName>
    <definedName name="_c339_manufacturing" localSheetId="32">OFFSET(#REF!,0,0,COUNTA(#REF!))</definedName>
    <definedName name="_c339_manufacturing" localSheetId="33">OFFSET(#REF!,0,0,COUNTA(#REF!))</definedName>
    <definedName name="_c339_manufacturing" localSheetId="36">OFFSET(#REF!,0,0,COUNTA(#REF!))</definedName>
    <definedName name="_c339_manufacturing" localSheetId="37">OFFSET(#REF!,0,0,COUNTA(#REF!))</definedName>
    <definedName name="_c339_manufacturing" localSheetId="3">OFFSET(#REF!,0,0,COUNTA(#REF!))</definedName>
    <definedName name="_c339_manufacturing" localSheetId="43">OFFSET(#REF!,0,0,COUNTA(#REF!))</definedName>
    <definedName name="_c339_manufacturing" localSheetId="8">OFFSET(#REF!,0,0,COUNTA(#REF!))</definedName>
    <definedName name="_c339_manufacturing">OFFSET(#REF!,0,0,COUNTA(#REF!))</definedName>
    <definedName name="_c339_marketservices" localSheetId="0">OFFSET(#REF!,0,0,COUNTA(#REF!))</definedName>
    <definedName name="_c339_marketservices" localSheetId="11">OFFSET(#REF!,0,0,COUNTA(#REF!))</definedName>
    <definedName name="_c339_marketservices" localSheetId="14">OFFSET(#REF!,0,0,COUNTA(#REF!))</definedName>
    <definedName name="_c339_marketservices" localSheetId="17">OFFSET(#REF!,0,0,COUNTA(#REF!))</definedName>
    <definedName name="_c339_marketservices" localSheetId="20">OFFSET(#REF!,0,0,COUNTA(#REF!))</definedName>
    <definedName name="_c339_marketservices" localSheetId="23">OFFSET(#REF!,0,0,COUNTA(#REF!))</definedName>
    <definedName name="_c339_marketservices" localSheetId="26">OFFSET(#REF!,0,0,COUNTA(#REF!))</definedName>
    <definedName name="_c339_marketservices" localSheetId="27">OFFSET(#REF!,0,0,COUNTA(#REF!))</definedName>
    <definedName name="_c339_marketservices" localSheetId="32">OFFSET(#REF!,0,0,COUNTA(#REF!))</definedName>
    <definedName name="_c339_marketservices" localSheetId="33">OFFSET(#REF!,0,0,COUNTA(#REF!))</definedName>
    <definedName name="_c339_marketservices" localSheetId="36">OFFSET(#REF!,0,0,COUNTA(#REF!))</definedName>
    <definedName name="_c339_marketservices" localSheetId="37">OFFSET(#REF!,0,0,COUNTA(#REF!))</definedName>
    <definedName name="_c339_marketservices" localSheetId="3">OFFSET(#REF!,0,0,COUNTA(#REF!))</definedName>
    <definedName name="_c339_marketservices" localSheetId="43">OFFSET(#REF!,0,0,COUNTA(#REF!))</definedName>
    <definedName name="_c339_marketservices" localSheetId="8">OFFSET(#REF!,0,0,COUNTA(#REF!))</definedName>
    <definedName name="_c339_marketservices">OFFSET(#REF!,0,0,COUNTA(#REF!))</definedName>
    <definedName name="_c341_datum" localSheetId="19">OFFSET('[8]c3-40'!$A$13,0,0,COUNTA('[8]c3-40'!$A$13:$A$1002))</definedName>
    <definedName name="_c341_datum" localSheetId="20">OFFSET('[11]c3-37'!$A$14,0,0,COUNTA('[11]c3-37'!$A$14:$A$1003))</definedName>
    <definedName name="_c341_datum" localSheetId="22">OFFSET('[8]c3-40'!$A$13,0,0,COUNTA('[8]c3-40'!$A$13:$A$1002))</definedName>
    <definedName name="_c341_datum" localSheetId="23">OFFSET('[8]c3-40'!$A$13,0,0,COUNTA('[8]c3-40'!$A$13:$A$1002))</definedName>
    <definedName name="_c341_datum" localSheetId="28">OFFSET('[9]c3-37'!$A$11,0,0,COUNTA('[9]c3-37'!$A$11:$A$1000))</definedName>
    <definedName name="_c341_datum" localSheetId="29">OFFSET('[9]c3-37'!$A$11,0,0,COUNTA('[9]c3-37'!$A$11:$A$1000))</definedName>
    <definedName name="_c341_datum" localSheetId="30">OFFSET('[9]c3-37'!$A$11,0,0,COUNTA('[9]c3-37'!$A$11:$A$1000))</definedName>
    <definedName name="_c341_datum">OFFSET('[10]c3-40'!$A$13,0,0,COUNTA('[10]c3-40'!$A$13:$A$1002))</definedName>
    <definedName name="_c341_outputgap" localSheetId="19">OFFSET('[8]c3-40'!$C$13,0,0,COUNTA('[8]c3-40'!$A$13:$A$1002))</definedName>
    <definedName name="_c341_outputgap" localSheetId="20">OFFSET('[11]c3-37'!$C$14,0,0,COUNTA('[11]c3-37'!$A$14:$A$1003))</definedName>
    <definedName name="_c341_outputgap" localSheetId="22">OFFSET('[8]c3-40'!$C$13,0,0,COUNTA('[8]c3-40'!$A$13:$A$1002))</definedName>
    <definedName name="_c341_outputgap" localSheetId="23">OFFSET('[8]c3-40'!$C$13,0,0,COUNTA('[8]c3-40'!$A$13:$A$1002))</definedName>
    <definedName name="_c341_outputgap" localSheetId="28">OFFSET('[9]c3-37'!$C$11,0,0,COUNTA('[9]c3-37'!$A$11:$A$1000))</definedName>
    <definedName name="_c341_outputgap" localSheetId="29">OFFSET('[9]c3-37'!$C$11,0,0,COUNTA('[9]c3-37'!$A$11:$A$1000))</definedName>
    <definedName name="_c341_outputgap" localSheetId="30">OFFSET('[9]c3-37'!$C$11,0,0,COUNTA('[9]c3-37'!$A$11:$A$1000))</definedName>
    <definedName name="_c341_outputgap">OFFSET('[10]c3-40'!$C$13,0,0,COUNTA('[10]c3-40'!$A$13:$A$1002))</definedName>
    <definedName name="_c341_resourceutilization" localSheetId="19">OFFSET('[8]c3-40'!$B$13,0,0,COUNTA('[8]c3-40'!$A$13:$A$1002))</definedName>
    <definedName name="_c341_resourceutilization" localSheetId="20">OFFSET('[11]c3-37'!$B$14,0,0,COUNTA('[11]c3-37'!$A$14:$A$1003))</definedName>
    <definedName name="_c341_resourceutilization" localSheetId="22">OFFSET('[8]c3-40'!$B$13,0,0,COUNTA('[8]c3-40'!$A$13:$A$1002))</definedName>
    <definedName name="_c341_resourceutilization" localSheetId="23">OFFSET('[8]c3-40'!$B$13,0,0,COUNTA('[8]c3-40'!$A$13:$A$1002))</definedName>
    <definedName name="_c341_resourceutilization" localSheetId="28">OFFSET('[9]c3-37'!$B$11,0,0,COUNTA('[9]c3-37'!$A$11:$A$1000))</definedName>
    <definedName name="_c341_resourceutilization" localSheetId="29">OFFSET('[9]c3-37'!$B$11,0,0,COUNTA('[9]c3-37'!$A$11:$A$1000))</definedName>
    <definedName name="_c341_resourceutilization" localSheetId="30">OFFSET('[9]c3-37'!$B$11,0,0,COUNTA('[9]c3-37'!$A$11:$A$1000))</definedName>
    <definedName name="_c341_resourceutilization">OFFSET('[10]c3-40'!$B$13,0,0,COUNTA('[10]c3-40'!$A$13:$A$1002))</definedName>
    <definedName name="_c341_uncertantybandminus" localSheetId="19">OFFSET('[8]c3-40'!$D$13,0,0,COUNTA('[8]c3-40'!$A$13:$A$1002))</definedName>
    <definedName name="_c341_uncertantybandminus" localSheetId="20">OFFSET('[11]c3-37'!$D$14,0,0,COUNTA('[11]c3-37'!$A$14:$A$1003))</definedName>
    <definedName name="_c341_uncertantybandminus" localSheetId="22">OFFSET('[8]c3-40'!$D$13,0,0,COUNTA('[8]c3-40'!$A$13:$A$1002))</definedName>
    <definedName name="_c341_uncertantybandminus" localSheetId="23">OFFSET('[8]c3-40'!$D$13,0,0,COUNTA('[8]c3-40'!$A$13:$A$1002))</definedName>
    <definedName name="_c341_uncertantybandminus" localSheetId="28">OFFSET('[9]c3-37'!$D$11,0,0,COUNTA('[9]c3-37'!$A$11:$A$1000))</definedName>
    <definedName name="_c341_uncertantybandminus" localSheetId="29">OFFSET('[9]c3-37'!$D$11,0,0,COUNTA('[9]c3-37'!$A$11:$A$1000))</definedName>
    <definedName name="_c341_uncertantybandminus" localSheetId="30">OFFSET('[9]c3-37'!$D$11,0,0,COUNTA('[9]c3-37'!$A$11:$A$1000))</definedName>
    <definedName name="_c341_uncertantybandminus">OFFSET('[10]c3-40'!$D$13,0,0,COUNTA('[10]c3-40'!$A$13:$A$1002))</definedName>
    <definedName name="_c341_uncertantybandplus" localSheetId="19">OFFSET('[8]c3-40'!$E$13,0,0,COUNTA('[8]c3-40'!$A$13:$A$1002))</definedName>
    <definedName name="_c341_uncertantybandplus" localSheetId="20">OFFSET('[11]c3-37'!$E$14,0,0,COUNTA('[11]c3-37'!$A$14:$A$1003))</definedName>
    <definedName name="_c341_uncertantybandplus" localSheetId="22">OFFSET('[8]c3-40'!$E$13,0,0,COUNTA('[8]c3-40'!$A$13:$A$1002))</definedName>
    <definedName name="_c341_uncertantybandplus" localSheetId="23">OFFSET('[8]c3-40'!$E$13,0,0,COUNTA('[8]c3-40'!$A$13:$A$1002))</definedName>
    <definedName name="_c341_uncertantybandplus" localSheetId="28">OFFSET('[9]c3-37'!$E$11,0,0,COUNTA('[9]c3-37'!$A$11:$A$1000))</definedName>
    <definedName name="_c341_uncertantybandplus" localSheetId="29">OFFSET('[9]c3-37'!$E$11,0,0,COUNTA('[9]c3-37'!$A$11:$A$1000))</definedName>
    <definedName name="_c341_uncertantybandplus" localSheetId="30">OFFSET('[9]c3-37'!$E$11,0,0,COUNTA('[9]c3-37'!$A$11:$A$1000))</definedName>
    <definedName name="_c341_uncertantybandplus">OFFSET('[10]c3-40'!$E$13,0,0,COUNTA('[10]c3-40'!$A$13:$A$1002))</definedName>
    <definedName name="_c342_datum" localSheetId="19">OFFSET('[8]c3-42'!$A$13,0,0,COUNTA('[8]c3-42'!$A$13:$A$1002))</definedName>
    <definedName name="_c342_datum" localSheetId="20">OFFSET(#REF!,0,0,COUNTA(#REF!))</definedName>
    <definedName name="_c342_datum" localSheetId="22">OFFSET('[8]c3-42'!$A$13,0,0,COUNTA('[8]c3-42'!$A$13:$A$1002))</definedName>
    <definedName name="_c342_datum" localSheetId="23">OFFSET('[8]c3-42'!$A$13,0,0,COUNTA('[8]c3-42'!$A$13:$A$1002))</definedName>
    <definedName name="_c342_datum" localSheetId="28">OFFSET('[9]c3-39'!$A$11,0,0,COUNTA('[9]c3-39'!$A$11:$A$1000))</definedName>
    <definedName name="_c342_datum" localSheetId="29">OFFSET('[9]c3-39'!$A$11,0,0,COUNTA('[9]c3-39'!$A$11:$A$1000))</definedName>
    <definedName name="_c342_datum" localSheetId="30">OFFSET('[9]c3-39'!$A$11,0,0,COUNTA('[9]c3-39'!$A$11:$A$1000))</definedName>
    <definedName name="_c342_datum">OFFSET('[10]c3-42'!$A$13,0,0,COUNTA('[10]c3-42'!$A$13:$A$1002))</definedName>
    <definedName name="_c342_manufacturing" localSheetId="19">OFFSET('[8]c3-42'!$B$13,0,0,COUNTA('[8]c3-42'!$A$13:$A$1002))</definedName>
    <definedName name="_c342_manufacturing" localSheetId="20">OFFSET(#REF!,0,0,COUNTA(#REF!))</definedName>
    <definedName name="_c342_manufacturing" localSheetId="22">OFFSET('[8]c3-42'!$B$13,0,0,COUNTA('[8]c3-42'!$A$13:$A$1002))</definedName>
    <definedName name="_c342_manufacturing" localSheetId="23">OFFSET('[8]c3-42'!$B$13,0,0,COUNTA('[8]c3-42'!$A$13:$A$1002))</definedName>
    <definedName name="_c342_manufacturing" localSheetId="28">OFFSET('[9]c3-39'!$B$11,0,0,COUNTA('[9]c3-39'!$A$11:$A$1000))</definedName>
    <definedName name="_c342_manufacturing" localSheetId="29">OFFSET('[9]c3-39'!$B$11,0,0,COUNTA('[9]c3-39'!$A$11:$A$1000))</definedName>
    <definedName name="_c342_manufacturing" localSheetId="30">OFFSET('[9]c3-39'!$B$11,0,0,COUNTA('[9]c3-39'!$A$11:$A$1000))</definedName>
    <definedName name="_c342_manufacturing">OFFSET('[10]c3-42'!$B$13,0,0,COUNTA('[10]c3-42'!$A$13:$A$1002))</definedName>
    <definedName name="_c342_marketservices" localSheetId="19">OFFSET('[8]c3-42'!$C$13,0,0,COUNTA('[8]c3-42'!$A$13:$A$1002))</definedName>
    <definedName name="_c342_marketservices" localSheetId="20">OFFSET(#REF!,0,0,COUNTA(#REF!))</definedName>
    <definedName name="_c342_marketservices" localSheetId="22">OFFSET('[8]c3-42'!$C$13,0,0,COUNTA('[8]c3-42'!$A$13:$A$1002))</definedName>
    <definedName name="_c342_marketservices" localSheetId="23">OFFSET('[8]c3-42'!$C$13,0,0,COUNTA('[8]c3-42'!$A$13:$A$1002))</definedName>
    <definedName name="_c342_marketservices" localSheetId="28">OFFSET('[9]c3-39'!$C$11,0,0,COUNTA('[9]c3-39'!$A$11:$A$1000))</definedName>
    <definedName name="_c342_marketservices" localSheetId="29">OFFSET('[9]c3-39'!$C$11,0,0,COUNTA('[9]c3-39'!$A$11:$A$1000))</definedName>
    <definedName name="_c342_marketservices" localSheetId="30">OFFSET('[9]c3-39'!$C$11,0,0,COUNTA('[9]c3-39'!$A$11:$A$1000))</definedName>
    <definedName name="_c342_marketservices">OFFSET('[10]c3-42'!$C$13,0,0,COUNTA('[10]c3-42'!$A$13:$A$1002))</definedName>
    <definedName name="_c343_construction" localSheetId="19">OFFSET('[8]c3-41'!$D$13,0,0,COUNTA('[8]c3-41'!$A$13:$A$1002))</definedName>
    <definedName name="_c343_construction" localSheetId="20">OFFSET('[11]c3-38'!$D$14,0,0,COUNTA('[11]c3-38'!$A$14:$A$1003))</definedName>
    <definedName name="_c343_construction" localSheetId="22">OFFSET('[8]c3-41'!$D$13,0,0,COUNTA('[8]c3-41'!$A$13:$A$1002))</definedName>
    <definedName name="_c343_construction" localSheetId="23">OFFSET('[8]c3-41'!$D$13,0,0,COUNTA('[8]c3-41'!$A$13:$A$1002))</definedName>
    <definedName name="_c343_construction" localSheetId="28">OFFSET('[9]c3-38'!$D$11,0,0,COUNTA('[9]c3-38'!$A$11:$A$1000))</definedName>
    <definedName name="_c343_construction" localSheetId="29">OFFSET('[9]c3-38'!$D$11,0,0,COUNTA('[9]c3-38'!$A$11:$A$1000))</definedName>
    <definedName name="_c343_construction" localSheetId="30">OFFSET('[9]c3-38'!$D$11,0,0,COUNTA('[9]c3-38'!$A$11:$A$1000))</definedName>
    <definedName name="_c343_construction">OFFSET('[10]c3-41'!$D$13,0,0,COUNTA('[10]c3-41'!$A$13:$A$1002))</definedName>
    <definedName name="_c343_datum" localSheetId="19">OFFSET('[8]c3-41'!$A$13,0,0,COUNTA('[8]c3-41'!$A$13:$A$1002))</definedName>
    <definedName name="_c343_datum" localSheetId="20">OFFSET('[11]c3-38'!$A$14,0,0,COUNTA('[11]c3-38'!$A$14:$A$1003))</definedName>
    <definedName name="_c343_datum" localSheetId="22">OFFSET('[8]c3-41'!$A$13,0,0,COUNTA('[8]c3-41'!$A$13:$A$1002))</definedName>
    <definedName name="_c343_datum" localSheetId="23">OFFSET('[8]c3-41'!$A$13,0,0,COUNTA('[8]c3-41'!$A$13:$A$1002))</definedName>
    <definedName name="_c343_datum" localSheetId="28">OFFSET('[9]c3-38'!$A$11,0,0,COUNTA('[9]c3-38'!$A$11:$A$1000))</definedName>
    <definedName name="_c343_datum" localSheetId="29">OFFSET('[9]c3-38'!$A$11,0,0,COUNTA('[9]c3-38'!$A$11:$A$1000))</definedName>
    <definedName name="_c343_datum" localSheetId="30">OFFSET('[9]c3-38'!$A$11,0,0,COUNTA('[9]c3-38'!$A$11:$A$1000))</definedName>
    <definedName name="_c343_datum">OFFSET('[10]c3-41'!$A$13,0,0,COUNTA('[10]c3-41'!$A$13:$A$1002))</definedName>
    <definedName name="_c343_industry" localSheetId="19">OFFSET('[8]c3-41'!$B$13,0,0,COUNTA('[8]c3-41'!$A$13:$A$1002))</definedName>
    <definedName name="_c343_industry" localSheetId="20">OFFSET('[11]c3-38'!$B$14,0,0,COUNTA('[11]c3-38'!$A$14:$A$1003))</definedName>
    <definedName name="_c343_industry" localSheetId="22">OFFSET('[8]c3-41'!$B$13,0,0,COUNTA('[8]c3-41'!$A$13:$A$1002))</definedName>
    <definedName name="_c343_industry" localSheetId="23">OFFSET('[8]c3-41'!$B$13,0,0,COUNTA('[8]c3-41'!$A$13:$A$1002))</definedName>
    <definedName name="_c343_industry" localSheetId="28">OFFSET('[9]c3-38'!$B$11,0,0,COUNTA('[9]c3-38'!$A$11:$A$1000))</definedName>
    <definedName name="_c343_industry" localSheetId="29">OFFSET('[9]c3-38'!$B$11,0,0,COUNTA('[9]c3-38'!$A$11:$A$1000))</definedName>
    <definedName name="_c343_industry" localSheetId="30">OFFSET('[9]c3-38'!$B$11,0,0,COUNTA('[9]c3-38'!$A$11:$A$1000))</definedName>
    <definedName name="_c343_industry">OFFSET('[10]c3-41'!$B$13,0,0,COUNTA('[10]c3-41'!$A$13:$A$1002))</definedName>
    <definedName name="_c343_services" localSheetId="19">OFFSET('[8]c3-41'!$C$13,0,0,COUNTA('[8]c3-41'!$A$13:$A$1002))</definedName>
    <definedName name="_c343_services" localSheetId="20">OFFSET('[11]c3-38'!$C$14,0,0,COUNTA('[11]c3-38'!$A$14:$A$1003))</definedName>
    <definedName name="_c343_services" localSheetId="22">OFFSET('[8]c3-41'!$C$13,0,0,COUNTA('[8]c3-41'!$A$13:$A$1002))</definedName>
    <definedName name="_c343_services" localSheetId="23">OFFSET('[8]c3-41'!$C$13,0,0,COUNTA('[8]c3-41'!$A$13:$A$1002))</definedName>
    <definedName name="_c343_services" localSheetId="28">OFFSET('[9]c3-38'!$C$11,0,0,COUNTA('[9]c3-38'!$A$11:$A$1000))</definedName>
    <definedName name="_c343_services" localSheetId="29">OFFSET('[9]c3-38'!$C$11,0,0,COUNTA('[9]c3-38'!$A$11:$A$1000))</definedName>
    <definedName name="_c343_services" localSheetId="30">OFFSET('[9]c3-38'!$C$11,0,0,COUNTA('[9]c3-38'!$A$11:$A$1000))</definedName>
    <definedName name="_c343_services">OFFSET('[10]c3-41'!$C$13,0,0,COUNTA('[10]c3-41'!$A$13:$A$1002))</definedName>
    <definedName name="_c344_datum" localSheetId="19">OFFSET(#REF!,0,0,COUNTA(#REF!))</definedName>
    <definedName name="_c344_datum" localSheetId="20">OFFSET('[11]c3-39'!$A$11,0,0,COUNTA('[11]c3-39'!$A$11:$A$1000))</definedName>
    <definedName name="_c344_datum" localSheetId="22">OFFSET('[8]c3-43'!$A$10,0,0,COUNTA('[8]c3-43'!$A$10:$A$999))</definedName>
    <definedName name="_c344_datum" localSheetId="23">OFFSET('[8]c3-43'!$A$10,0,0,COUNTA('[8]c3-43'!$A$10:$A$999))</definedName>
    <definedName name="_c344_datum" localSheetId="28">OFFSET('[9]c3-40'!$A$7,0,0,COUNTA('[9]c3-40'!$A$7:$A$996))</definedName>
    <definedName name="_c344_datum" localSheetId="29">OFFSET('[9]c3-40'!$A$7,0,0,COUNTA('[9]c3-40'!$A$7:$A$996))</definedName>
    <definedName name="_c344_datum" localSheetId="30">OFFSET('[9]c3-40'!$A$7,0,0,COUNTA('[9]c3-40'!$A$7:$A$996))</definedName>
    <definedName name="_c344_datum">OFFSET('[10]c3-43'!$A$10,0,0,COUNTA('[10]c3-43'!$A$10:$A$999))</definedName>
    <definedName name="_c344_grossearnings" localSheetId="19">OFFSET(#REF!,0,0,COUNTA(#REF!))</definedName>
    <definedName name="_c344_grossearnings" localSheetId="20">OFFSET('[11]c3-39'!$B$11,0,0,COUNTA('[11]c3-39'!$A$11:$A$1000))</definedName>
    <definedName name="_c344_grossearnings" localSheetId="22">OFFSET('[8]c3-43'!$B$10,0,0,COUNTA('[8]c3-43'!$A$10:$A$999))</definedName>
    <definedName name="_c344_grossearnings" localSheetId="23">OFFSET('[8]c3-43'!$B$10,0,0,COUNTA('[8]c3-43'!$A$10:$A$999))</definedName>
    <definedName name="_c344_grossearnings" localSheetId="28">OFFSET('[9]c3-40'!$B$7,0,0,COUNTA('[9]c3-40'!$A$7:$A$996))</definedName>
    <definedName name="_c344_grossearnings" localSheetId="29">OFFSET('[9]c3-40'!$B$7,0,0,COUNTA('[9]c3-40'!$A$7:$A$996))</definedName>
    <definedName name="_c344_grossearnings" localSheetId="30">OFFSET('[9]c3-40'!$B$7,0,0,COUNTA('[9]c3-40'!$A$7:$A$996))</definedName>
    <definedName name="_c344_grossearnings">OFFSET('[10]c3-43'!$B$10,0,0,COUNTA('[10]c3-43'!$A$10:$A$999))</definedName>
    <definedName name="_c344_grossearningswopremium" localSheetId="19">OFFSET(#REF!,0,0,COUNTA(#REF!))</definedName>
    <definedName name="_c344_grossearningswopremium" localSheetId="20">OFFSET('[11]c3-39'!$C$11,0,0,COUNTA('[11]c3-39'!$A$11:$A$1000))</definedName>
    <definedName name="_c344_grossearningswopremium" localSheetId="22">OFFSET('[8]c3-43'!$C$10,0,0,COUNTA('[8]c3-43'!$A$10:$A$999))</definedName>
    <definedName name="_c344_grossearningswopremium" localSheetId="23">OFFSET('[8]c3-43'!$C$10,0,0,COUNTA('[8]c3-43'!$A$10:$A$999))</definedName>
    <definedName name="_c344_grossearningswopremium" localSheetId="28">OFFSET('[9]c3-40'!$C$7,0,0,COUNTA('[9]c3-40'!$A$7:$A$996))</definedName>
    <definedName name="_c344_grossearningswopremium" localSheetId="29">OFFSET('[9]c3-40'!$C$7,0,0,COUNTA('[9]c3-40'!$A$7:$A$996))</definedName>
    <definedName name="_c344_grossearningswopremium" localSheetId="30">OFFSET('[9]c3-40'!$C$7,0,0,COUNTA('[9]c3-40'!$A$7:$A$996))</definedName>
    <definedName name="_c344_grossearningswopremium">OFFSET('[10]c3-43'!$C$10,0,0,COUNTA('[10]c3-43'!$A$10:$A$999))</definedName>
    <definedName name="_c346_datum" localSheetId="0">OFFSET(#REF!,0,0,COUNTA(#REF!))</definedName>
    <definedName name="_c346_datum" localSheetId="11">OFFSET(#REF!,0,0,COUNTA(#REF!))</definedName>
    <definedName name="_c346_datum" localSheetId="14">OFFSET(#REF!,0,0,COUNTA(#REF!))</definedName>
    <definedName name="_c346_datum" localSheetId="17">OFFSET(#REF!,0,0,COUNTA(#REF!))</definedName>
    <definedName name="_c346_datum" localSheetId="20">OFFSET(#REF!,0,0,COUNTA(#REF!))</definedName>
    <definedName name="_c346_datum" localSheetId="23">OFFSET(#REF!,0,0,COUNTA(#REF!))</definedName>
    <definedName name="_c346_datum" localSheetId="26">OFFSET(#REF!,0,0,COUNTA(#REF!))</definedName>
    <definedName name="_c346_datum" localSheetId="27">OFFSET(#REF!,0,0,COUNTA(#REF!))</definedName>
    <definedName name="_c346_datum" localSheetId="32">OFFSET(#REF!,0,0,COUNTA(#REF!))</definedName>
    <definedName name="_c346_datum" localSheetId="33">OFFSET(#REF!,0,0,COUNTA(#REF!))</definedName>
    <definedName name="_c346_datum" localSheetId="36">OFFSET(#REF!,0,0,COUNTA(#REF!))</definedName>
    <definedName name="_c346_datum" localSheetId="37">OFFSET(#REF!,0,0,COUNTA(#REF!))</definedName>
    <definedName name="_c346_datum" localSheetId="3">OFFSET(#REF!,0,0,COUNTA(#REF!))</definedName>
    <definedName name="_c346_datum" localSheetId="43">OFFSET(#REF!,0,0,COUNTA(#REF!))</definedName>
    <definedName name="_c346_datum" localSheetId="8">OFFSET(#REF!,0,0,COUNTA(#REF!))</definedName>
    <definedName name="_c346_datum">OFFSET(#REF!,0,0,COUNTA(#REF!))</definedName>
    <definedName name="_c346_wageover120" localSheetId="0">OFFSET(#REF!,0,0,COUNTA(#REF!))</definedName>
    <definedName name="_c346_wageover120" localSheetId="11">OFFSET(#REF!,0,0,COUNTA(#REF!))</definedName>
    <definedName name="_c346_wageover120" localSheetId="14">OFFSET(#REF!,0,0,COUNTA(#REF!))</definedName>
    <definedName name="_c346_wageover120" localSheetId="17">OFFSET(#REF!,0,0,COUNTA(#REF!))</definedName>
    <definedName name="_c346_wageover120" localSheetId="20">OFFSET(#REF!,0,0,COUNTA(#REF!))</definedName>
    <definedName name="_c346_wageover120" localSheetId="23">OFFSET(#REF!,0,0,COUNTA(#REF!))</definedName>
    <definedName name="_c346_wageover120" localSheetId="26">OFFSET(#REF!,0,0,COUNTA(#REF!))</definedName>
    <definedName name="_c346_wageover120" localSheetId="27">OFFSET(#REF!,0,0,COUNTA(#REF!))</definedName>
    <definedName name="_c346_wageover120" localSheetId="32">OFFSET(#REF!,0,0,COUNTA(#REF!))</definedName>
    <definedName name="_c346_wageover120" localSheetId="33">OFFSET(#REF!,0,0,COUNTA(#REF!))</definedName>
    <definedName name="_c346_wageover120" localSheetId="36">OFFSET(#REF!,0,0,COUNTA(#REF!))</definedName>
    <definedName name="_c346_wageover120" localSheetId="37">OFFSET(#REF!,0,0,COUNTA(#REF!))</definedName>
    <definedName name="_c346_wageover120" localSheetId="3">OFFSET(#REF!,0,0,COUNTA(#REF!))</definedName>
    <definedName name="_c346_wageover120" localSheetId="43">OFFSET(#REF!,0,0,COUNTA(#REF!))</definedName>
    <definedName name="_c346_wageover120" localSheetId="8">OFFSET(#REF!,0,0,COUNTA(#REF!))</definedName>
    <definedName name="_c346_wageover120">OFFSET(#REF!,0,0,COUNTA(#REF!))</definedName>
    <definedName name="_c346_wageunder120" localSheetId="0">OFFSET(#REF!,0,0,COUNTA(#REF!))</definedName>
    <definedName name="_c346_wageunder120" localSheetId="11">OFFSET(#REF!,0,0,COUNTA(#REF!))</definedName>
    <definedName name="_c346_wageunder120" localSheetId="14">OFFSET(#REF!,0,0,COUNTA(#REF!))</definedName>
    <definedName name="_c346_wageunder120" localSheetId="17">OFFSET(#REF!,0,0,COUNTA(#REF!))</definedName>
    <definedName name="_c346_wageunder120" localSheetId="20">OFFSET(#REF!,0,0,COUNTA(#REF!))</definedName>
    <definedName name="_c346_wageunder120" localSheetId="23">OFFSET(#REF!,0,0,COUNTA(#REF!))</definedName>
    <definedName name="_c346_wageunder120" localSheetId="26">OFFSET(#REF!,0,0,COUNTA(#REF!))</definedName>
    <definedName name="_c346_wageunder120" localSheetId="27">OFFSET(#REF!,0,0,COUNTA(#REF!))</definedName>
    <definedName name="_c346_wageunder120" localSheetId="32">OFFSET(#REF!,0,0,COUNTA(#REF!))</definedName>
    <definedName name="_c346_wageunder120" localSheetId="33">OFFSET(#REF!,0,0,COUNTA(#REF!))</definedName>
    <definedName name="_c346_wageunder120" localSheetId="36">OFFSET(#REF!,0,0,COUNTA(#REF!))</definedName>
    <definedName name="_c346_wageunder120" localSheetId="37">OFFSET(#REF!,0,0,COUNTA(#REF!))</definedName>
    <definedName name="_c346_wageunder120" localSheetId="3">OFFSET(#REF!,0,0,COUNTA(#REF!))</definedName>
    <definedName name="_c346_wageunder120" localSheetId="43">OFFSET(#REF!,0,0,COUNTA(#REF!))</definedName>
    <definedName name="_c346_wageunder120" localSheetId="8">OFFSET(#REF!,0,0,COUNTA(#REF!))</definedName>
    <definedName name="_c346_wageunder120">OFFSET(#REF!,0,0,COUNTA(#REF!))</definedName>
    <definedName name="_c347_datum" localSheetId="19">OFFSET(#REF!,0,0,COUNTA(#REF!))</definedName>
    <definedName name="_c347_datum" localSheetId="20">OFFSET('[11]c3-40'!$A$11,0,0,COUNTA('[11]c3-40'!$A$11:$A$1000))</definedName>
    <definedName name="_c347_datum" localSheetId="22">OFFSET(#REF!,0,0,COUNTA(#REF!))</definedName>
    <definedName name="_c347_datum" localSheetId="23">OFFSET(#REF!,0,0,COUNTA(#REF!))</definedName>
    <definedName name="_c347_datum" localSheetId="28">OFFSET('[9]c3-42'!$A$11,0,0,COUNTA('[9]c3-42'!$A$11:$A$1000))</definedName>
    <definedName name="_c347_datum" localSheetId="29">OFFSET('[9]c3-42'!$A$11,0,0,COUNTA('[9]c3-42'!$A$11:$A$1000))</definedName>
    <definedName name="_c347_datum" localSheetId="30">OFFSET('[9]c3-42'!$A$11,0,0,COUNTA('[9]c3-42'!$A$11:$A$1000))</definedName>
    <definedName name="_c347_datum">OFFSET('[10]c3-45'!$A$10,0,0,COUNTA('[10]c3-45'!$A$10:$A$999))</definedName>
    <definedName name="_c347_domesticemployment" localSheetId="19">OFFSET(#REF!,0,0,COUNTA(#REF!))</definedName>
    <definedName name="_c347_domesticemployment" localSheetId="20">OFFSET('[11]c3-40'!$D$11,0,0,COUNTA('[11]c3-40'!$A$11:$A$1000))</definedName>
    <definedName name="_c347_domesticemployment" localSheetId="22">OFFSET(#REF!,0,0,COUNTA(#REF!))</definedName>
    <definedName name="_c347_domesticemployment" localSheetId="23">OFFSET(#REF!,0,0,COUNTA(#REF!))</definedName>
    <definedName name="_c347_domesticemployment" localSheetId="28">OFFSET('[9]c3-42'!$D$11,0,0,COUNTA('[9]c3-42'!$A$11:$A$1000))</definedName>
    <definedName name="_c347_domesticemployment" localSheetId="29">OFFSET('[9]c3-42'!$D$11,0,0,COUNTA('[9]c3-42'!$A$11:$A$1000))</definedName>
    <definedName name="_c347_domesticemployment" localSheetId="30">OFFSET('[9]c3-42'!$D$11,0,0,COUNTA('[9]c3-42'!$A$11:$A$1000))</definedName>
    <definedName name="_c347_domesticemployment">OFFSET('[10]c3-45'!$D$10,0,0,COUNTA('[10]c3-45'!$A$10:$A$999))</definedName>
    <definedName name="_c347_labourcost" localSheetId="19">OFFSET(#REF!,0,0,COUNTA(#REF!))</definedName>
    <definedName name="_c347_labourcost" localSheetId="20">OFFSET('[11]c3-40'!$B$11,0,0,COUNTA('[11]c3-40'!$A$11:$A$1000))</definedName>
    <definedName name="_c347_labourcost" localSheetId="22">OFFSET(#REF!,0,0,COUNTA(#REF!))</definedName>
    <definedName name="_c347_labourcost" localSheetId="23">OFFSET(#REF!,0,0,COUNTA(#REF!))</definedName>
    <definedName name="_c347_labourcost" localSheetId="28">OFFSET('[9]c3-42'!$B$11,0,0,COUNTA('[9]c3-42'!$A$11:$A$1000))</definedName>
    <definedName name="_c347_labourcost" localSheetId="29">OFFSET('[9]c3-42'!$B$11,0,0,COUNTA('[9]c3-42'!$A$11:$A$1000))</definedName>
    <definedName name="_c347_labourcost" localSheetId="30">OFFSET('[9]c3-42'!$B$11,0,0,COUNTA('[9]c3-42'!$A$11:$A$1000))</definedName>
    <definedName name="_c347_labourcost">OFFSET('[10]c3-45'!$B$10,0,0,COUNTA('[10]c3-45'!$A$10:$A$999))</definedName>
    <definedName name="_c347_ULC" localSheetId="19">OFFSET(#REF!,0,0,COUNTA(#REF!))</definedName>
    <definedName name="_c347_ULC" localSheetId="20">OFFSET('[11]c3-40'!$E$11,0,0,COUNTA('[11]c3-40'!$A$11:$A$1000))</definedName>
    <definedName name="_c347_ULC" localSheetId="22">OFFSET(#REF!,0,0,COUNTA(#REF!))</definedName>
    <definedName name="_c347_ULC" localSheetId="23">OFFSET(#REF!,0,0,COUNTA(#REF!))</definedName>
    <definedName name="_c347_ULC" localSheetId="28">OFFSET('[9]c3-42'!$E$11,0,0,COUNTA('[9]c3-42'!$A$11:$A$1000))</definedName>
    <definedName name="_c347_ULC" localSheetId="29">OFFSET('[9]c3-42'!$E$11,0,0,COUNTA('[9]c3-42'!$A$11:$A$1000))</definedName>
    <definedName name="_c347_ULC" localSheetId="30">OFFSET('[9]c3-42'!$E$11,0,0,COUNTA('[9]c3-42'!$A$11:$A$1000))</definedName>
    <definedName name="_c347_ULC">OFFSET('[10]c3-45'!$E$10,0,0,COUNTA('[10]c3-45'!$A$10:$A$999))</definedName>
    <definedName name="_c347_valueadded" localSheetId="19">OFFSET(#REF!,0,0,COUNTA(#REF!))</definedName>
    <definedName name="_c347_valueadded" localSheetId="20">OFFSET('[11]c3-40'!$C$11,0,0,COUNTA('[11]c3-40'!$A$11:$A$1000))</definedName>
    <definedName name="_c347_valueadded" localSheetId="22">OFFSET(#REF!,0,0,COUNTA(#REF!))</definedName>
    <definedName name="_c347_valueadded" localSheetId="23">OFFSET(#REF!,0,0,COUNTA(#REF!))</definedName>
    <definedName name="_c347_valueadded" localSheetId="28">OFFSET('[9]c3-42'!$C$11,0,0,COUNTA('[9]c3-42'!$A$11:$A$1000))</definedName>
    <definedName name="_c347_valueadded" localSheetId="29">OFFSET('[9]c3-42'!$C$11,0,0,COUNTA('[9]c3-42'!$A$11:$A$1000))</definedName>
    <definedName name="_c347_valueadded" localSheetId="30">OFFSET('[9]c3-42'!$C$11,0,0,COUNTA('[9]c3-42'!$A$11:$A$1000))</definedName>
    <definedName name="_c347_valueadded">OFFSET('[10]c3-45'!$C$10,0,0,COUNTA('[10]c3-45'!$A$10:$A$999))</definedName>
    <definedName name="_c348_animalproduct" localSheetId="19">OFFSET(#REF!,0,0,COUNTA(#REF!))</definedName>
    <definedName name="_c348_animalproduct" localSheetId="20">OFFSET('[11]c3-41'!$D$14,0,0,COUNTA('[11]c3-41'!$A$14:$A$1003))</definedName>
    <definedName name="_c348_animalproduct" localSheetId="22">OFFSET(#REF!,0,0,COUNTA(#REF!))</definedName>
    <definedName name="_c348_animalproduct" localSheetId="23">OFFSET(#REF!,0,0,COUNTA(#REF!))</definedName>
    <definedName name="_c348_animalproduct" localSheetId="28">OFFSET('[9]c3-43'!$D$11,0,0,COUNTA('[9]c3-43'!$A$11:$A$1000))</definedName>
    <definedName name="_c348_animalproduct" localSheetId="29">OFFSET('[9]c3-43'!$D$11,0,0,COUNTA('[9]c3-43'!$A$11:$A$1000))</definedName>
    <definedName name="_c348_animalproduct" localSheetId="30">OFFSET('[9]c3-43'!$D$11,0,0,COUNTA('[9]c3-43'!$A$11:$A$1000))</definedName>
    <definedName name="_c348_animalproduct">OFFSET('[10]c3-46'!$D$13,0,0,COUNTA('[10]c3-46'!$A$13:$A$1002))</definedName>
    <definedName name="_c348_cereals" localSheetId="19">OFFSET(#REF!,0,0,COUNTA(#REF!))</definedName>
    <definedName name="_c348_cereals" localSheetId="20">OFFSET('[11]c3-41'!$C$14,0,0,COUNTA('[11]c3-41'!$A$14:$A$1003))</definedName>
    <definedName name="_c348_cereals" localSheetId="22">OFFSET(#REF!,0,0,COUNTA(#REF!))</definedName>
    <definedName name="_c348_cereals" localSheetId="23">OFFSET(#REF!,0,0,COUNTA(#REF!))</definedName>
    <definedName name="_c348_cereals" localSheetId="28">OFFSET('[9]c3-43'!$C$11,0,0,COUNTA('[9]c3-43'!$A$11:$A$1000))</definedName>
    <definedName name="_c348_cereals" localSheetId="29">OFFSET('[9]c3-43'!$C$11,0,0,COUNTA('[9]c3-43'!$A$11:$A$1000))</definedName>
    <definedName name="_c348_cereals" localSheetId="30">OFFSET('[9]c3-43'!$C$11,0,0,COUNTA('[9]c3-43'!$A$11:$A$1000))</definedName>
    <definedName name="_c348_cereals">OFFSET('[10]c3-46'!$C$13,0,0,COUNTA('[10]c3-46'!$A$13:$A$1002))</definedName>
    <definedName name="_c348_datum" localSheetId="19">OFFSET(#REF!,0,0,COUNTA(#REF!))</definedName>
    <definedName name="_c348_datum" localSheetId="20">OFFSET('[11]c3-41'!$A$14,0,0,COUNTA('[11]c3-41'!$A$14:$A$1003))</definedName>
    <definedName name="_c348_datum" localSheetId="22">OFFSET(#REF!,0,0,COUNTA(#REF!))</definedName>
    <definedName name="_c348_datum" localSheetId="23">OFFSET(#REF!,0,0,COUNTA(#REF!))</definedName>
    <definedName name="_c348_datum" localSheetId="28">OFFSET('[9]c3-43'!$A$11,0,0,COUNTA('[9]c3-43'!$A$11:$A$1000))</definedName>
    <definedName name="_c348_datum" localSheetId="29">OFFSET('[9]c3-43'!$A$11,0,0,COUNTA('[9]c3-43'!$A$11:$A$1000))</definedName>
    <definedName name="_c348_datum" localSheetId="30">OFFSET('[9]c3-43'!$A$11,0,0,COUNTA('[9]c3-43'!$A$11:$A$1000))</definedName>
    <definedName name="_c348_datum">OFFSET('[10]c3-46'!$A$13,0,0,COUNTA('[10]c3-46'!$A$13:$A$1002))</definedName>
    <definedName name="_c348_seasonalproducts" localSheetId="19">OFFSET(#REF!,0,0,COUNTA(#REF!))</definedName>
    <definedName name="_c348_seasonalproducts" localSheetId="20">OFFSET('[11]c3-41'!$B$14,0,0,COUNTA('[11]c3-41'!$A$14:$A$1003))</definedName>
    <definedName name="_c348_seasonalproducts" localSheetId="22">OFFSET(#REF!,0,0,COUNTA(#REF!))</definedName>
    <definedName name="_c348_seasonalproducts" localSheetId="23">OFFSET(#REF!,0,0,COUNTA(#REF!))</definedName>
    <definedName name="_c348_seasonalproducts" localSheetId="28">OFFSET('[9]c3-43'!$B$11,0,0,COUNTA('[9]c3-43'!$A$11:$A$1000))</definedName>
    <definedName name="_c348_seasonalproducts" localSheetId="29">OFFSET('[9]c3-43'!$B$11,0,0,COUNTA('[9]c3-43'!$A$11:$A$1000))</definedName>
    <definedName name="_c348_seasonalproducts" localSheetId="30">OFFSET('[9]c3-43'!$B$11,0,0,COUNTA('[9]c3-43'!$A$11:$A$1000))</definedName>
    <definedName name="_c348_seasonalproducts">OFFSET('[10]c3-46'!$B$13,0,0,COUNTA('[10]c3-46'!$A$13:$A$1002))</definedName>
    <definedName name="_c348_total" localSheetId="19">OFFSET(#REF!,0,0,COUNTA(#REF!))</definedName>
    <definedName name="_c348_total" localSheetId="20">OFFSET('[11]c3-41'!$E$14,0,0,COUNTA('[11]c3-41'!$A$14:$A$1003))</definedName>
    <definedName name="_c348_total" localSheetId="22">OFFSET(#REF!,0,0,COUNTA(#REF!))</definedName>
    <definedName name="_c348_total" localSheetId="23">OFFSET(#REF!,0,0,COUNTA(#REF!))</definedName>
    <definedName name="_c348_total" localSheetId="28">OFFSET('[9]c3-43'!$E$11,0,0,COUNTA('[9]c3-43'!$A$11:$A$1000))</definedName>
    <definedName name="_c348_total" localSheetId="29">OFFSET('[9]c3-43'!$E$11,0,0,COUNTA('[9]c3-43'!$A$11:$A$1000))</definedName>
    <definedName name="_c348_total" localSheetId="30">OFFSET('[9]c3-43'!$E$11,0,0,COUNTA('[9]c3-43'!$A$11:$A$1000))</definedName>
    <definedName name="_c348_total">OFFSET('[10]c3-46'!$E$13,0,0,COUNTA('[10]c3-46'!$A$13:$A$1002))</definedName>
    <definedName name="_c349_consumergoods" localSheetId="19">OFFSET(#REF!,0,0,COUNTA(#REF!))</definedName>
    <definedName name="_c349_consumergoods" localSheetId="20">OFFSET('[11]c3-42'!$D$15,0,0,COUNTA('[11]c3-42'!$A$15:$A$1004))</definedName>
    <definedName name="_c349_consumergoods" localSheetId="22">OFFSET(#REF!,0,0,COUNTA(#REF!))</definedName>
    <definedName name="_c349_consumergoods" localSheetId="23">OFFSET(#REF!,0,0,COUNTA(#REF!))</definedName>
    <definedName name="_c349_consumergoods" localSheetId="28">OFFSET('[9]c3-44'!$D$11,0,0,COUNTA('[9]c3-44'!$A$11:$A$1000))</definedName>
    <definedName name="_c349_consumergoods" localSheetId="29">OFFSET('[9]c3-44'!$D$11,0,0,COUNTA('[9]c3-44'!$A$11:$A$1000))</definedName>
    <definedName name="_c349_consumergoods" localSheetId="30">OFFSET('[9]c3-44'!$D$11,0,0,COUNTA('[9]c3-44'!$A$11:$A$1000))</definedName>
    <definedName name="_c349_consumergoods">OFFSET('[10]c3-47'!$D$12,0,0,COUNTA('[10]c3-47'!$A$12:$A$1001))</definedName>
    <definedName name="_c349_consumergoodscalculated" localSheetId="19">OFFSET(#REF!,0,0,COUNTA(#REF!))</definedName>
    <definedName name="_c349_consumergoodscalculated" localSheetId="20">OFFSET('[11]c3-42'!$E$15,0,0,COUNTA('[11]c3-42'!$A$15:$A$1004))</definedName>
    <definedName name="_c349_consumergoodscalculated" localSheetId="22">OFFSET(#REF!,0,0,COUNTA(#REF!))</definedName>
    <definedName name="_c349_consumergoodscalculated" localSheetId="23">OFFSET(#REF!,0,0,COUNTA(#REF!))</definedName>
    <definedName name="_c349_consumergoodscalculated" localSheetId="28">OFFSET('[9]c3-44'!$E$11,0,0,COUNTA('[9]c3-44'!$A$11:$A$1000))</definedName>
    <definedName name="_c349_consumergoodscalculated" localSheetId="29">OFFSET('[9]c3-44'!$E$11,0,0,COUNTA('[9]c3-44'!$A$11:$A$1000))</definedName>
    <definedName name="_c349_consumergoodscalculated" localSheetId="30">OFFSET('[9]c3-44'!$E$11,0,0,COUNTA('[9]c3-44'!$A$11:$A$1000))</definedName>
    <definedName name="_c349_consumergoodscalculated">OFFSET('[10]c3-47'!$E$12,0,0,COUNTA('[10]c3-47'!$A$12:$A$1001))</definedName>
    <definedName name="_c349_datum" localSheetId="19">OFFSET(#REF!,0,0,COUNTA(#REF!))</definedName>
    <definedName name="_c349_datum" localSheetId="20">OFFSET('[11]c3-42'!$A$15,0,0,COUNTA('[11]c3-42'!$A$15:$A$1004))</definedName>
    <definedName name="_c349_datum" localSheetId="22">OFFSET(#REF!,0,0,COUNTA(#REF!))</definedName>
    <definedName name="_c349_datum" localSheetId="23">OFFSET(#REF!,0,0,COUNTA(#REF!))</definedName>
    <definedName name="_c349_datum" localSheetId="28">OFFSET('[9]c3-44'!$A$11,0,0,COUNTA('[9]c3-44'!$A$11:$A$1000))</definedName>
    <definedName name="_c349_datum" localSheetId="29">OFFSET('[9]c3-44'!$A$11,0,0,COUNTA('[9]c3-44'!$A$11:$A$1000))</definedName>
    <definedName name="_c349_datum" localSheetId="30">OFFSET('[9]c3-44'!$A$11,0,0,COUNTA('[9]c3-44'!$A$11:$A$1000))</definedName>
    <definedName name="_c349_datum">OFFSET('[10]c3-47'!$A$12,0,0,COUNTA('[10]c3-47'!$A$12:$A$1001))</definedName>
    <definedName name="_c349_energyproducts" localSheetId="19">OFFSET(#REF!,0,0,COUNTA(#REF!))</definedName>
    <definedName name="_c349_energyproducts" localSheetId="20">OFFSET('[11]c3-42'!$B$15,0,0,COUNTA('[11]c3-42'!$A$15:$A$1004))</definedName>
    <definedName name="_c349_energyproducts" localSheetId="22">OFFSET(#REF!,0,0,COUNTA(#REF!))</definedName>
    <definedName name="_c349_energyproducts" localSheetId="23">OFFSET(#REF!,0,0,COUNTA(#REF!))</definedName>
    <definedName name="_c349_energyproducts" localSheetId="28">OFFSET('[9]c3-44'!$B$11,0,0,COUNTA('[9]c3-44'!$A$11:$A$1000))</definedName>
    <definedName name="_c349_energyproducts" localSheetId="29">OFFSET('[9]c3-44'!$B$11,0,0,COUNTA('[9]c3-44'!$A$11:$A$1000))</definedName>
    <definedName name="_c349_energyproducts" localSheetId="30">OFFSET('[9]c3-44'!$B$11,0,0,COUNTA('[9]c3-44'!$A$11:$A$1000))</definedName>
    <definedName name="_c349_energyproducts">OFFSET('[10]c3-47'!$B$12,0,0,COUNTA('[10]c3-47'!$A$12:$A$1001))</definedName>
    <definedName name="_c349_intermediategoods" localSheetId="19">OFFSET(#REF!,0,0,COUNTA(#REF!))</definedName>
    <definedName name="_c349_intermediategoods" localSheetId="20">OFFSET('[11]c3-42'!$C$15,0,0,COUNTA('[11]c3-42'!$A$15:$A$1004))</definedName>
    <definedName name="_c349_intermediategoods" localSheetId="22">OFFSET(#REF!,0,0,COUNTA(#REF!))</definedName>
    <definedName name="_c349_intermediategoods" localSheetId="23">OFFSET(#REF!,0,0,COUNTA(#REF!))</definedName>
    <definedName name="_c349_intermediategoods" localSheetId="28">OFFSET('[9]c3-44'!$C$11,0,0,COUNTA('[9]c3-44'!$A$11:$A$1000))</definedName>
    <definedName name="_c349_intermediategoods" localSheetId="29">OFFSET('[9]c3-44'!$C$11,0,0,COUNTA('[9]c3-44'!$A$11:$A$1000))</definedName>
    <definedName name="_c349_intermediategoods" localSheetId="30">OFFSET('[9]c3-44'!$C$11,0,0,COUNTA('[9]c3-44'!$A$11:$A$1000))</definedName>
    <definedName name="_c349_intermediategoods">OFFSET('[10]c3-47'!$C$12,0,0,COUNTA('[10]c3-47'!$A$12:$A$1001))</definedName>
    <definedName name="_c35_brenteur" localSheetId="19">OFFSET('[8]c3-6'!$C$11,0,0,COUNTA('[8]c3-6'!$A$11:$A$1000))</definedName>
    <definedName name="_c35_brenteur" localSheetId="20">OFFSET(#REF!,0,0,COUNTA(#REF!))</definedName>
    <definedName name="_c35_brenteur" localSheetId="22">OFFSET('[8]c3-6'!$C$11,0,0,COUNTA('[8]c3-6'!$A$11:$A$1000))</definedName>
    <definedName name="_c35_brenteur" localSheetId="23">OFFSET('[8]c3-6'!$C$11,0,0,COUNTA('[8]c3-6'!$A$11:$A$1000))</definedName>
    <definedName name="_c35_brenteur" localSheetId="28">OFFSET([15]c2!$D$12,0,0,COUNTA([15]c2!$A$12:$A$1001))</definedName>
    <definedName name="_c35_brenteur" localSheetId="29">OFFSET([15]c2!$D$12,0,0,COUNTA([15]c2!$A$12:$A$1001))</definedName>
    <definedName name="_c35_brenteur" localSheetId="30">OFFSET([15]c2!$D$12,0,0,COUNTA([15]c2!$A$12:$A$1001))</definedName>
    <definedName name="_c35_brenteur">OFFSET('[10]c3-6'!$C$11,0,0,COUNTA('[10]c3-6'!$A$11:$A$1000))</definedName>
    <definedName name="_c35_brenthuf" localSheetId="0">OFFSET('[8]c3-6'!#REF!,0,0,COUNTA('[8]c3-6'!$A$11:$A$1000))</definedName>
    <definedName name="_c35_brenthuf" localSheetId="11">OFFSET('[10]c3-6'!#REF!,0,0,COUNTA('[10]c3-6'!$A$11:$A$1000))</definedName>
    <definedName name="_c35_brenthuf" localSheetId="14">OFFSET('[10]c3-6'!#REF!,0,0,COUNTA('[10]c3-6'!$A$11:$A$1000))</definedName>
    <definedName name="_c35_brenthuf" localSheetId="17">OFFSET('[8]c3-6'!#REF!,0,0,COUNTA('[8]c3-6'!$A$11:$A$1000))</definedName>
    <definedName name="_c35_brenthuf" localSheetId="20">OFFSET(#REF!,0,0,COUNTA(#REF!))</definedName>
    <definedName name="_c35_brenthuf" localSheetId="22">OFFSET('[8]c3-6'!#REF!,0,0,COUNTA('[8]c3-6'!$A$11:$A$1000))</definedName>
    <definedName name="_c35_brenthuf" localSheetId="23">OFFSET('[8]c3-6'!#REF!,0,0,COUNTA('[8]c3-6'!$A$11:$A$1000))</definedName>
    <definedName name="_c35_brenthuf" localSheetId="26">OFFSET('[8]c3-6'!#REF!,0,0,COUNTA('[8]c3-6'!$A$11:$A$1000))</definedName>
    <definedName name="_c35_brenthuf" localSheetId="27">OFFSET('[8]c3-6'!#REF!,0,0,COUNTA('[8]c3-6'!$A$11:$A$1000))</definedName>
    <definedName name="_c35_brenthuf" localSheetId="28">OFFSET([15]c2!$B$12,0,0,COUNTA([15]c2!$A$12:$A$1001))</definedName>
    <definedName name="_c35_brenthuf" localSheetId="29">OFFSET([15]c2!$B$12,0,0,COUNTA([15]c2!$A$12:$A$1001))</definedName>
    <definedName name="_c35_brenthuf" localSheetId="30">OFFSET([15]c2!$B$12,0,0,COUNTA([15]c2!$A$12:$A$1001))</definedName>
    <definedName name="_c35_brenthuf" localSheetId="32">OFFSET('[8]c3-6'!#REF!,0,0,COUNTA('[8]c3-6'!$A$11:$A$1000))</definedName>
    <definedName name="_c35_brenthuf" localSheetId="33">OFFSET('[8]c3-6'!#REF!,0,0,COUNTA('[8]c3-6'!$A$11:$A$1000))</definedName>
    <definedName name="_c35_brenthuf" localSheetId="36">OFFSET('[8]c3-6'!#REF!,0,0,COUNTA('[8]c3-6'!$A$11:$A$1000))</definedName>
    <definedName name="_c35_brenthuf" localSheetId="37">OFFSET('[8]c3-6'!#REF!,0,0,COUNTA('[8]c3-6'!$A$11:$A$1000))</definedName>
    <definedName name="_c35_brenthuf" localSheetId="3">OFFSET('[8]c3-6'!#REF!,0,0,COUNTA('[8]c3-6'!$A$11:$A$1000))</definedName>
    <definedName name="_c35_brenthuf" localSheetId="43">OFFSET('[8]c3-6'!#REF!,0,0,COUNTA('[8]c3-6'!$A$11:$A$1000))</definedName>
    <definedName name="_c35_brenthuf" localSheetId="8">OFFSET('[10]c3-6'!#REF!,0,0,COUNTA('[10]c3-6'!$A$11:$A$1000))</definedName>
    <definedName name="_c35_brenthuf">OFFSET('[8]c3-6'!#REF!,0,0,COUNTA('[8]c3-6'!$A$11:$A$1000))</definedName>
    <definedName name="_c35_brentusd" localSheetId="19">OFFSET('[8]c3-6'!$B$11,0,0,COUNTA('[8]c3-6'!$A$11:$A$1000))</definedName>
    <definedName name="_c35_brentusd" localSheetId="20">OFFSET(#REF!,0,0,COUNTA(#REF!))</definedName>
    <definedName name="_c35_brentusd" localSheetId="22">OFFSET('[8]c3-6'!$B$11,0,0,COUNTA('[8]c3-6'!$A$11:$A$1000))</definedName>
    <definedName name="_c35_brentusd" localSheetId="23">OFFSET('[8]c3-6'!$B$11,0,0,COUNTA('[8]c3-6'!$A$11:$A$1000))</definedName>
    <definedName name="_c35_brentusd" localSheetId="28">OFFSET([15]c2!$C$12,0,0,COUNTA([15]c2!$A$12:$A$1001))</definedName>
    <definedName name="_c35_brentusd" localSheetId="29">OFFSET([15]c2!$C$12,0,0,COUNTA([15]c2!$A$12:$A$1001))</definedName>
    <definedName name="_c35_brentusd" localSheetId="30">OFFSET([15]c2!$C$12,0,0,COUNTA([15]c2!$A$12:$A$1001))</definedName>
    <definedName name="_c35_brentusd">OFFSET('[10]c3-6'!$B$11,0,0,COUNTA('[10]c3-6'!$A$11:$A$1000))</definedName>
    <definedName name="_c35_datum" localSheetId="19">OFFSET('[8]c3-6'!$A$11,0,0,COUNTA('[8]c3-6'!$A$11:$A$1000))</definedName>
    <definedName name="_c35_datum" localSheetId="20">OFFSET(#REF!,0,0,COUNTA(#REF!))</definedName>
    <definedName name="_c35_datum" localSheetId="22">OFFSET('[8]c3-6'!$A$11,0,0,COUNTA('[8]c3-6'!$A$11:$A$1000))</definedName>
    <definedName name="_c35_datum" localSheetId="23">OFFSET('[8]c3-6'!$A$11,0,0,COUNTA('[8]c3-6'!$A$11:$A$1000))</definedName>
    <definedName name="_c35_datum" localSheetId="28">OFFSET([15]c2!$A$12,0,0,COUNTA([15]c2!$A$12:$A$1001))</definedName>
    <definedName name="_c35_datum" localSheetId="29">OFFSET([15]c2!$A$12,0,0,COUNTA([15]c2!$A$12:$A$1001))</definedName>
    <definedName name="_c35_datum" localSheetId="30">OFFSET([15]c2!$A$12,0,0,COUNTA([15]c2!$A$12:$A$1001))</definedName>
    <definedName name="_c35_datum">OFFSET('[10]c3-6'!$A$11,0,0,COUNTA('[10]c3-6'!$A$11:$A$1000))</definedName>
    <definedName name="_c35_dummyfcastminus" localSheetId="19">OFFSET('[8]c3-6'!$E$11,0,0,COUNTA('[8]c3-6'!$A$11:$A$1000))</definedName>
    <definedName name="_c35_dummyfcastminus" localSheetId="20">OFFSET(#REF!,0,0,COUNTA(#REF!))</definedName>
    <definedName name="_c35_dummyfcastminus" localSheetId="22">OFFSET('[8]c3-6'!$E$11,0,0,COUNTA('[8]c3-6'!$A$11:$A$1000))</definedName>
    <definedName name="_c35_dummyfcastminus" localSheetId="23">OFFSET('[8]c3-6'!$E$11,0,0,COUNTA('[8]c3-6'!$A$11:$A$1000))</definedName>
    <definedName name="_c35_dummyfcastminus" localSheetId="28">OFFSET([15]c2!$F$12,0,0,COUNTA([15]c2!$A$12:$A$1001))</definedName>
    <definedName name="_c35_dummyfcastminus" localSheetId="29">OFFSET([15]c2!$F$12,0,0,COUNTA([15]c2!$A$12:$A$1001))</definedName>
    <definedName name="_c35_dummyfcastminus" localSheetId="30">OFFSET([15]c2!$F$12,0,0,COUNTA([15]c2!$A$12:$A$1001))</definedName>
    <definedName name="_c35_dummyfcastminus">OFFSET('[10]c3-6'!$E$11,0,0,COUNTA('[10]c3-6'!$A$11:$A$1000))</definedName>
    <definedName name="_c35_dummyfcastplus" localSheetId="19">OFFSET('[8]c3-6'!$D$11,0,0,COUNTA('[8]c3-6'!$A$11:$A$1000))</definedName>
    <definedName name="_c35_dummyfcastplus" localSheetId="20">OFFSET(#REF!,0,0,COUNTA(#REF!))</definedName>
    <definedName name="_c35_dummyfcastplus" localSheetId="22">OFFSET('[8]c3-6'!$D$11,0,0,COUNTA('[8]c3-6'!$A$11:$A$1000))</definedName>
    <definedName name="_c35_dummyfcastplus" localSheetId="23">OFFSET('[8]c3-6'!$D$11,0,0,COUNTA('[8]c3-6'!$A$11:$A$1000))</definedName>
    <definedName name="_c35_dummyfcastplus" localSheetId="28">OFFSET([15]c2!$E$12,0,0,COUNTA([15]c2!$A$12:$A$1001))</definedName>
    <definedName name="_c35_dummyfcastplus" localSheetId="29">OFFSET([15]c2!$E$12,0,0,COUNTA([15]c2!$A$12:$A$1001))</definedName>
    <definedName name="_c35_dummyfcastplus" localSheetId="30">OFFSET([15]c2!$E$12,0,0,COUNTA([15]c2!$A$12:$A$1001))</definedName>
    <definedName name="_c35_dummyfcastplus">OFFSET('[10]c3-6'!$D$11,0,0,COUNTA('[10]c3-6'!$A$11:$A$1000))</definedName>
    <definedName name="_c350_datum" localSheetId="19">OFFSET(#REF!,0,0,COUNTA(#REF!))</definedName>
    <definedName name="_c350_datum" localSheetId="20">OFFSET(#REF!,0,0,COUNTA(#REF!))</definedName>
    <definedName name="_c350_datum" localSheetId="22">OFFSET(#REF!,0,0,COUNTA(#REF!))</definedName>
    <definedName name="_c350_datum" localSheetId="23">OFFSET(#REF!,0,0,COUNTA(#REF!))</definedName>
    <definedName name="_c350_datum" localSheetId="28">OFFSET(#REF!,0,0,COUNTA(#REF!))</definedName>
    <definedName name="_c350_datum" localSheetId="29">OFFSET(#REF!,0,0,COUNTA(#REF!))</definedName>
    <definedName name="_c350_datum" localSheetId="30">OFFSET(#REF!,0,0,COUNTA(#REF!))</definedName>
    <definedName name="_c350_datum">OFFSET('[10]c3-48'!$A$13,0,0,COUNTA('[10]c3-48'!$A$13:$A$1002))</definedName>
    <definedName name="_c350_HICP" localSheetId="19">OFFSET(#REF!,0,0,COUNTA(#REF!))</definedName>
    <definedName name="_c350_HICP" localSheetId="20">OFFSET(#REF!,0,0,COUNTA(#REF!))</definedName>
    <definedName name="_c350_HICP" localSheetId="22">OFFSET(#REF!,0,0,COUNTA(#REF!))</definedName>
    <definedName name="_c350_HICP" localSheetId="23">OFFSET(#REF!,0,0,COUNTA(#REF!))</definedName>
    <definedName name="_c350_HICP" localSheetId="28">OFFSET(#REF!,0,0,COUNTA(#REF!))</definedName>
    <definedName name="_c350_HICP" localSheetId="29">OFFSET(#REF!,0,0,COUNTA(#REF!))</definedName>
    <definedName name="_c350_HICP" localSheetId="30">OFFSET(#REF!,0,0,COUNTA(#REF!))</definedName>
    <definedName name="_c350_HICP">OFFSET('[10]c3-48'!$C$13,0,0,COUNTA('[10]c3-48'!$A$13:$A$1002))</definedName>
    <definedName name="_c350_PPI" localSheetId="19">OFFSET(#REF!,0,0,COUNTA(#REF!))</definedName>
    <definedName name="_c350_PPI" localSheetId="20">OFFSET(#REF!,0,0,COUNTA(#REF!))</definedName>
    <definedName name="_c350_PPI" localSheetId="22">OFFSET(#REF!,0,0,COUNTA(#REF!))</definedName>
    <definedName name="_c350_PPI" localSheetId="23">OFFSET(#REF!,0,0,COUNTA(#REF!))</definedName>
    <definedName name="_c350_PPI" localSheetId="28">OFFSET(#REF!,0,0,COUNTA(#REF!))</definedName>
    <definedName name="_c350_PPI" localSheetId="29">OFFSET(#REF!,0,0,COUNTA(#REF!))</definedName>
    <definedName name="_c350_PPI" localSheetId="30">OFFSET(#REF!,0,0,COUNTA(#REF!))</definedName>
    <definedName name="_c350_PPI">OFFSET('[10]c3-48'!$D$13,0,0,COUNTA('[10]c3-48'!$A$13:$A$1002))</definedName>
    <definedName name="_c350_worldprices" localSheetId="19">OFFSET(#REF!,0,0,COUNTA(#REF!))</definedName>
    <definedName name="_c350_worldprices" localSheetId="20">OFFSET(#REF!,0,0,COUNTA(#REF!))</definedName>
    <definedName name="_c350_worldprices" localSheetId="22">OFFSET(#REF!,0,0,COUNTA(#REF!))</definedName>
    <definedName name="_c350_worldprices" localSheetId="23">OFFSET(#REF!,0,0,COUNTA(#REF!))</definedName>
    <definedName name="_c350_worldprices" localSheetId="28">OFFSET(#REF!,0,0,COUNTA(#REF!))</definedName>
    <definedName name="_c350_worldprices" localSheetId="29">OFFSET(#REF!,0,0,COUNTA(#REF!))</definedName>
    <definedName name="_c350_worldprices" localSheetId="30">OFFSET(#REF!,0,0,COUNTA(#REF!))</definedName>
    <definedName name="_c350_worldprices">OFFSET('[10]c3-48'!$B$13,0,0,COUNTA('[10]c3-48'!$A$13:$A$1002))</definedName>
    <definedName name="_c351_CPI" localSheetId="19">OFFSET(#REF!,0,0,COUNTA(#REF!))</definedName>
    <definedName name="_c351_CPI" localSheetId="20">OFFSET(#REF!,0,0,COUNTA(#REF!))</definedName>
    <definedName name="_c351_CPI" localSheetId="22">OFFSET(#REF!,0,0,COUNTA(#REF!))</definedName>
    <definedName name="_c351_CPI" localSheetId="23">OFFSET(#REF!,0,0,COUNTA(#REF!))</definedName>
    <definedName name="_c351_CPI">OFFSET('[10]c3-49'!$F$12,0,0,COUNTA('[10]c3-49'!$A$12:$A$1001))</definedName>
    <definedName name="_c351_datum" localSheetId="19">OFFSET(#REF!,0,0,COUNTA(#REF!))</definedName>
    <definedName name="_c351_datum" localSheetId="20">OFFSET(#REF!,0,0,COUNTA(#REF!))</definedName>
    <definedName name="_c351_datum" localSheetId="22">OFFSET(#REF!,0,0,COUNTA(#REF!))</definedName>
    <definedName name="_c351_datum" localSheetId="23">OFFSET(#REF!,0,0,COUNTA(#REF!))</definedName>
    <definedName name="_c351_datum">OFFSET('[10]c3-49'!$A$12,0,0,COUNTA('[10]c3-49'!$A$12:$A$1001))</definedName>
    <definedName name="_c351_foodandenergy" localSheetId="19">OFFSET(#REF!,0,0,COUNTA(#REF!))</definedName>
    <definedName name="_c351_foodandenergy" localSheetId="20">OFFSET(#REF!,0,0,COUNTA(#REF!))</definedName>
    <definedName name="_c351_foodandenergy" localSheetId="22">OFFSET(#REF!,0,0,COUNTA(#REF!))</definedName>
    <definedName name="_c351_foodandenergy" localSheetId="23">OFFSET(#REF!,0,0,COUNTA(#REF!))</definedName>
    <definedName name="_c351_foodandenergy">OFFSET('[10]c3-49'!$C$12,0,0,COUNTA('[10]c3-49'!$A$12:$A$1001))</definedName>
    <definedName name="_c351_others" localSheetId="19">OFFSET(#REF!,0,0,COUNTA(#REF!))</definedName>
    <definedName name="_c351_others" localSheetId="20">OFFSET(#REF!,0,0,COUNTA(#REF!))</definedName>
    <definedName name="_c351_others" localSheetId="22">OFFSET(#REF!,0,0,COUNTA(#REF!))</definedName>
    <definedName name="_c351_others" localSheetId="23">OFFSET(#REF!,0,0,COUNTA(#REF!))</definedName>
    <definedName name="_c351_others">OFFSET('[10]c3-49'!$E$12,0,0,COUNTA('[10]c3-49'!$A$12:$A$1001))</definedName>
    <definedName name="_c351_primaryeffects" localSheetId="19">OFFSET(#REF!,0,0,COUNTA(#REF!))</definedName>
    <definedName name="_c351_primaryeffects" localSheetId="20">OFFSET(#REF!,0,0,COUNTA(#REF!))</definedName>
    <definedName name="_c351_primaryeffects" localSheetId="22">OFFSET(#REF!,0,0,COUNTA(#REF!))</definedName>
    <definedName name="_c351_primaryeffects" localSheetId="23">OFFSET(#REF!,0,0,COUNTA(#REF!))</definedName>
    <definedName name="_c351_primaryeffects">OFFSET('[10]c3-49'!$D$12,0,0,COUNTA('[10]c3-49'!$A$12:$A$1001))</definedName>
    <definedName name="_c352_coreinflation" localSheetId="19">OFFSET(#REF!,0,0,COUNTA(#REF!))</definedName>
    <definedName name="_c352_coreinflation" localSheetId="20">OFFSET(#REF!,0,0,COUNTA(#REF!))</definedName>
    <definedName name="_c352_coreinflation" localSheetId="22">OFFSET(#REF!,0,0,COUNTA(#REF!))</definedName>
    <definedName name="_c352_coreinflation" localSheetId="23">OFFSET(#REF!,0,0,COUNTA(#REF!))</definedName>
    <definedName name="_c352_coreinflation">OFFSET('[10]c3-50'!$E$13,0,0,COUNTA('[10]c3-50'!$A$13:$A$1002))</definedName>
    <definedName name="_c352_coreinflationindirect" localSheetId="19">OFFSET(#REF!,0,0,COUNTA(#REF!))</definedName>
    <definedName name="_c352_coreinflationindirect" localSheetId="20">OFFSET(#REF!,0,0,COUNTA(#REF!))</definedName>
    <definedName name="_c352_coreinflationindirect" localSheetId="22">OFFSET(#REF!,0,0,COUNTA(#REF!))</definedName>
    <definedName name="_c352_coreinflationindirect" localSheetId="23">OFFSET(#REF!,0,0,COUNTA(#REF!))</definedName>
    <definedName name="_c352_coreinflationindirect">OFFSET('[10]c3-50'!$B$13,0,0,COUNTA('[10]c3-50'!$A$13:$A$1002))</definedName>
    <definedName name="_c352_datum" localSheetId="19">OFFSET(#REF!,0,0,COUNTA(#REF!))</definedName>
    <definedName name="_c352_datum" localSheetId="20">OFFSET(#REF!,0,0,COUNTA(#REF!))</definedName>
    <definedName name="_c352_datum" localSheetId="22">OFFSET(#REF!,0,0,COUNTA(#REF!))</definedName>
    <definedName name="_c352_datum" localSheetId="23">OFFSET(#REF!,0,0,COUNTA(#REF!))</definedName>
    <definedName name="_c352_datum">OFFSET('[10]c3-50'!$A$13,0,0,COUNTA('[10]c3-50'!$A$13:$A$1002))</definedName>
    <definedName name="_c352_demandsensitive" localSheetId="19">OFFSET(#REF!,0,0,COUNTA(#REF!))</definedName>
    <definedName name="_c352_demandsensitive" localSheetId="20">OFFSET(#REF!,0,0,COUNTA(#REF!))</definedName>
    <definedName name="_c352_demandsensitive" localSheetId="22">OFFSET(#REF!,0,0,COUNTA(#REF!))</definedName>
    <definedName name="_c352_demandsensitive" localSheetId="23">OFFSET(#REF!,0,0,COUNTA(#REF!))</definedName>
    <definedName name="_c352_demandsensitive">OFFSET('[10]c3-50'!$C$13,0,0,COUNTA('[10]c3-50'!$A$13:$A$1002))</definedName>
    <definedName name="_c352_stickyprices" localSheetId="19">OFFSET(#REF!,0,0,COUNTA(#REF!))</definedName>
    <definedName name="_c352_stickyprices" localSheetId="20">OFFSET(#REF!,0,0,COUNTA(#REF!))</definedName>
    <definedName name="_c352_stickyprices" localSheetId="22">OFFSET(#REF!,0,0,COUNTA(#REF!))</definedName>
    <definedName name="_c352_stickyprices" localSheetId="23">OFFSET(#REF!,0,0,COUNTA(#REF!))</definedName>
    <definedName name="_c352_stickyprices">OFFSET('[10]c3-50'!$D$13,0,0,COUNTA('[10]c3-50'!$A$13:$A$1002))</definedName>
    <definedName name="_c353_datum" localSheetId="19">OFFSET(#REF!,0,0,COUNTA(#REF!))</definedName>
    <definedName name="_c353_datum" localSheetId="20">OFFSET(#REF!,0,0,COUNTA(#REF!))</definedName>
    <definedName name="_c353_datum" localSheetId="22">OFFSET(#REF!,0,0,COUNTA(#REF!))</definedName>
    <definedName name="_c353_datum" localSheetId="23">OFFSET(#REF!,0,0,COUNTA(#REF!))</definedName>
    <definedName name="_c353_datum">OFFSET('[10]c3-51'!$A$13,0,0,COUNTA('[10]c3-51'!$A$13:$A$1002))</definedName>
    <definedName name="_c353_marketservices" localSheetId="19">OFFSET(#REF!,0,0,COUNTA(#REF!))</definedName>
    <definedName name="_c353_marketservices" localSheetId="20">OFFSET(#REF!,0,0,COUNTA(#REF!))</definedName>
    <definedName name="_c353_marketservices" localSheetId="22">OFFSET(#REF!,0,0,COUNTA(#REF!))</definedName>
    <definedName name="_c353_marketservices" localSheetId="23">OFFSET(#REF!,0,0,COUNTA(#REF!))</definedName>
    <definedName name="_c353_marketservices">OFFSET('[10]c3-51'!$B$13,0,0,COUNTA('[10]c3-51'!$A$13:$A$1002))</definedName>
    <definedName name="_c353_tradables" localSheetId="19">OFFSET(#REF!,0,0,COUNTA(#REF!))</definedName>
    <definedName name="_c353_tradables" localSheetId="20">OFFSET(#REF!,0,0,COUNTA(#REF!))</definedName>
    <definedName name="_c353_tradables" localSheetId="22">OFFSET(#REF!,0,0,COUNTA(#REF!))</definedName>
    <definedName name="_c353_tradables" localSheetId="23">OFFSET(#REF!,0,0,COUNTA(#REF!))</definedName>
    <definedName name="_c353_tradables">OFFSET('[10]c3-51'!$C$13,0,0,COUNTA('[10]c3-51'!$A$13:$A$1002))</definedName>
    <definedName name="_c354_balance" localSheetId="19">OFFSET(#REF!,0,0,COUNTA(#REF!))</definedName>
    <definedName name="_c354_balance" localSheetId="20">OFFSET(#REF!,0,0,COUNTA(#REF!))</definedName>
    <definedName name="_c354_balance" localSheetId="22">OFFSET(#REF!,0,0,COUNTA(#REF!))</definedName>
    <definedName name="_c354_balance" localSheetId="23">OFFSET(#REF!,0,0,COUNTA(#REF!))</definedName>
    <definedName name="_c354_balance">OFFSET('[10]c3-52'!$B$13,0,0,COUNTA('[10]c3-52'!$A$13:$A$1002))</definedName>
    <definedName name="_c354_CPI" localSheetId="19">OFFSET(#REF!,0,0,COUNTA(#REF!))</definedName>
    <definedName name="_c354_CPI" localSheetId="20">OFFSET(#REF!,0,0,COUNTA(#REF!))</definedName>
    <definedName name="_c354_CPI" localSheetId="22">OFFSET(#REF!,0,0,COUNTA(#REF!))</definedName>
    <definedName name="_c354_CPI" localSheetId="23">OFFSET(#REF!,0,0,COUNTA(#REF!))</definedName>
    <definedName name="_c354_CPI">OFFSET('[10]c3-52'!$C$13,0,0,COUNTA('[10]c3-52'!$A$13:$A$1002))</definedName>
    <definedName name="_c354_datum" localSheetId="19">OFFSET(#REF!,0,0,COUNTA(#REF!))</definedName>
    <definedName name="_c354_datum" localSheetId="20">OFFSET(#REF!,0,0,COUNTA(#REF!))</definedName>
    <definedName name="_c354_datum" localSheetId="22">OFFSET(#REF!,0,0,COUNTA(#REF!))</definedName>
    <definedName name="_c354_datum" localSheetId="23">OFFSET(#REF!,0,0,COUNTA(#REF!))</definedName>
    <definedName name="_c354_datum">OFFSET('[10]c3-52'!$A$13,0,0,COUNTA('[10]c3-52'!$A$13:$A$1002))</definedName>
    <definedName name="_c355_actualinflation" localSheetId="19">OFFSET(#REF!,0,0,COUNTA(#REF!))</definedName>
    <definedName name="_c355_actualinflation" localSheetId="20">OFFSET(#REF!,0,0,COUNTA(#REF!))</definedName>
    <definedName name="_c355_actualinflation" localSheetId="22">OFFSET(#REF!,0,0,COUNTA(#REF!))</definedName>
    <definedName name="_c355_actualinflation" localSheetId="23">OFFSET(#REF!,0,0,COUNTA(#REF!))</definedName>
    <definedName name="_c355_actualinflation">OFFSET('[10]c3-53'!$B$11,0,0,COUNTA('[10]c3-53'!$A$11:$A$1000))</definedName>
    <definedName name="_c355_datum" localSheetId="19">OFFSET(#REF!,0,0,COUNTA(#REF!))</definedName>
    <definedName name="_c355_datum" localSheetId="20">OFFSET(#REF!,0,0,COUNTA(#REF!))</definedName>
    <definedName name="_c355_datum" localSheetId="22">OFFSET(#REF!,0,0,COUNTA(#REF!))</definedName>
    <definedName name="_c355_datum" localSheetId="23">OFFSET(#REF!,0,0,COUNTA(#REF!))</definedName>
    <definedName name="_c355_datum">OFFSET('[10]c3-53'!$A$11,0,0,COUNTA('[10]c3-53'!$A$11:$A$1000))</definedName>
    <definedName name="_c355_inflationtarget" localSheetId="19">OFFSET(#REF!,0,0,COUNTA(#REF!))</definedName>
    <definedName name="_c355_inflationtarget" localSheetId="20">OFFSET(#REF!,0,0,COUNTA(#REF!))</definedName>
    <definedName name="_c355_inflationtarget" localSheetId="22">OFFSET(#REF!,0,0,COUNTA(#REF!))</definedName>
    <definedName name="_c355_inflationtarget" localSheetId="23">OFFSET(#REF!,0,0,COUNTA(#REF!))</definedName>
    <definedName name="_c355_inflationtarget">OFFSET('[10]c3-53'!$E$11,0,0,COUNTA('[10]c3-53'!$A$11:$A$1000))</definedName>
    <definedName name="_c355_minimuminflation" localSheetId="19">OFFSET(#REF!,0,0,COUNTA(#REF!))</definedName>
    <definedName name="_c355_minimuminflation" localSheetId="20">OFFSET(#REF!,0,0,COUNTA(#REF!))</definedName>
    <definedName name="_c355_minimuminflation" localSheetId="22">OFFSET(#REF!,0,0,COUNTA(#REF!))</definedName>
    <definedName name="_c355_minimuminflation" localSheetId="23">OFFSET(#REF!,0,0,COUNTA(#REF!))</definedName>
    <definedName name="_c355_minimuminflation">OFFSET('[10]c3-53'!$C$11,0,0,COUNTA('[10]c3-53'!$A$11:$A$1000))</definedName>
    <definedName name="_c355_rangeinflation" localSheetId="19">OFFSET(#REF!,0,0,COUNTA(#REF!))</definedName>
    <definedName name="_c355_rangeinflation" localSheetId="20">OFFSET(#REF!,0,0,COUNTA(#REF!))</definedName>
    <definedName name="_c355_rangeinflation" localSheetId="22">OFFSET(#REF!,0,0,COUNTA(#REF!))</definedName>
    <definedName name="_c355_rangeinflation" localSheetId="23">OFFSET(#REF!,0,0,COUNTA(#REF!))</definedName>
    <definedName name="_c355_rangeinflation">OFFSET('[10]c3-53'!$D$11,0,0,COUNTA('[10]c3-53'!$A$11:$A$1000))</definedName>
    <definedName name="_c356_coe" localSheetId="0">OFFSET(#REF!,0,0,COUNTA(#REF!))</definedName>
    <definedName name="_c356_coe" localSheetId="11">OFFSET(#REF!,0,0,COUNTA(#REF!))</definedName>
    <definedName name="_c356_coe" localSheetId="14">OFFSET(#REF!,0,0,COUNTA(#REF!))</definedName>
    <definedName name="_c356_coe" localSheetId="17">OFFSET(#REF!,0,0,COUNTA(#REF!))</definedName>
    <definedName name="_c356_coe" localSheetId="20">OFFSET(#REF!,0,0,COUNTA(#REF!))</definedName>
    <definedName name="_c356_coe" localSheetId="23">OFFSET(#REF!,0,0,COUNTA(#REF!))</definedName>
    <definedName name="_c356_coe" localSheetId="26">OFFSET(#REF!,0,0,COUNTA(#REF!))</definedName>
    <definedName name="_c356_coe" localSheetId="27">OFFSET(#REF!,0,0,COUNTA(#REF!))</definedName>
    <definedName name="_c356_coe" localSheetId="32">OFFSET(#REF!,0,0,COUNTA(#REF!))</definedName>
    <definedName name="_c356_coe" localSheetId="33">OFFSET(#REF!,0,0,COUNTA(#REF!))</definedName>
    <definedName name="_c356_coe" localSheetId="36">OFFSET(#REF!,0,0,COUNTA(#REF!))</definedName>
    <definedName name="_c356_coe" localSheetId="37">OFFSET(#REF!,0,0,COUNTA(#REF!))</definedName>
    <definedName name="_c356_coe" localSheetId="3">OFFSET(#REF!,0,0,COUNTA(#REF!))</definedName>
    <definedName name="_c356_coe" localSheetId="43">OFFSET(#REF!,0,0,COUNTA(#REF!))</definedName>
    <definedName name="_c356_coe" localSheetId="8">OFFSET(#REF!,0,0,COUNTA(#REF!))</definedName>
    <definedName name="_c356_coe">OFFSET(#REF!,0,0,COUNTA(#REF!))</definedName>
    <definedName name="_c356_datum" localSheetId="0">OFFSET(#REF!,0,0,COUNTA(#REF!))</definedName>
    <definedName name="_c356_datum" localSheetId="11">OFFSET(#REF!,0,0,COUNTA(#REF!))</definedName>
    <definedName name="_c356_datum" localSheetId="14">OFFSET(#REF!,0,0,COUNTA(#REF!))</definedName>
    <definedName name="_c356_datum" localSheetId="17">OFFSET(#REF!,0,0,COUNTA(#REF!))</definedName>
    <definedName name="_c356_datum" localSheetId="20">OFFSET(#REF!,0,0,COUNTA(#REF!))</definedName>
    <definedName name="_c356_datum" localSheetId="23">OFFSET(#REF!,0,0,COUNTA(#REF!))</definedName>
    <definedName name="_c356_datum" localSheetId="26">OFFSET(#REF!,0,0,COUNTA(#REF!))</definedName>
    <definedName name="_c356_datum" localSheetId="27">OFFSET(#REF!,0,0,COUNTA(#REF!))</definedName>
    <definedName name="_c356_datum" localSheetId="32">OFFSET(#REF!,0,0,COUNTA(#REF!))</definedName>
    <definedName name="_c356_datum" localSheetId="33">OFFSET(#REF!,0,0,COUNTA(#REF!))</definedName>
    <definedName name="_c356_datum" localSheetId="36">OFFSET(#REF!,0,0,COUNTA(#REF!))</definedName>
    <definedName name="_c356_datum" localSheetId="37">OFFSET(#REF!,0,0,COUNTA(#REF!))</definedName>
    <definedName name="_c356_datum" localSheetId="3">OFFSET(#REF!,0,0,COUNTA(#REF!))</definedName>
    <definedName name="_c356_datum" localSheetId="43">OFFSET(#REF!,0,0,COUNTA(#REF!))</definedName>
    <definedName name="_c356_datum" localSheetId="8">OFFSET(#REF!,0,0,COUNTA(#REF!))</definedName>
    <definedName name="_c356_datum">OFFSET(#REF!,0,0,COUNTA(#REF!))</definedName>
    <definedName name="_c356_datum_eng" localSheetId="0">OFFSET(#REF!,0,0,COUNTA(#REF!))</definedName>
    <definedName name="_c356_datum_eng" localSheetId="11">OFFSET(#REF!,0,0,COUNTA(#REF!))</definedName>
    <definedName name="_c356_datum_eng" localSheetId="14">OFFSET(#REF!,0,0,COUNTA(#REF!))</definedName>
    <definedName name="_c356_datum_eng" localSheetId="17">OFFSET(#REF!,0,0,COUNTA(#REF!))</definedName>
    <definedName name="_c356_datum_eng" localSheetId="20">OFFSET(#REF!,0,0,COUNTA(#REF!))</definedName>
    <definedName name="_c356_datum_eng" localSheetId="23">OFFSET(#REF!,0,0,COUNTA(#REF!))</definedName>
    <definedName name="_c356_datum_eng" localSheetId="26">OFFSET(#REF!,0,0,COUNTA(#REF!))</definedName>
    <definedName name="_c356_datum_eng" localSheetId="27">OFFSET(#REF!,0,0,COUNTA(#REF!))</definedName>
    <definedName name="_c356_datum_eng" localSheetId="32">OFFSET(#REF!,0,0,COUNTA(#REF!))</definedName>
    <definedName name="_c356_datum_eng" localSheetId="33">OFFSET(#REF!,0,0,COUNTA(#REF!))</definedName>
    <definedName name="_c356_datum_eng" localSheetId="36">OFFSET(#REF!,0,0,COUNTA(#REF!))</definedName>
    <definedName name="_c356_datum_eng" localSheetId="37">OFFSET(#REF!,0,0,COUNTA(#REF!))</definedName>
    <definedName name="_c356_datum_eng" localSheetId="3">OFFSET(#REF!,0,0,COUNTA(#REF!))</definedName>
    <definedName name="_c356_datum_eng" localSheetId="43">OFFSET(#REF!,0,0,COUNTA(#REF!))</definedName>
    <definedName name="_c356_datum_eng" localSheetId="8">OFFSET(#REF!,0,0,COUNTA(#REF!))</definedName>
    <definedName name="_c356_datum_eng">OFFSET(#REF!,0,0,COUNTA(#REF!))</definedName>
    <definedName name="_c356_difference" localSheetId="0">OFFSET(#REF!,0,0,COUNTA(#REF!))</definedName>
    <definedName name="_c356_difference" localSheetId="11">OFFSET(#REF!,0,0,COUNTA(#REF!))</definedName>
    <definedName name="_c356_difference" localSheetId="14">OFFSET(#REF!,0,0,COUNTA(#REF!))</definedName>
    <definedName name="_c356_difference" localSheetId="17">OFFSET(#REF!,0,0,COUNTA(#REF!))</definedName>
    <definedName name="_c356_difference" localSheetId="20">OFFSET(#REF!,0,0,COUNTA(#REF!))</definedName>
    <definedName name="_c356_difference" localSheetId="23">OFFSET(#REF!,0,0,COUNTA(#REF!))</definedName>
    <definedName name="_c356_difference" localSheetId="26">OFFSET(#REF!,0,0,COUNTA(#REF!))</definedName>
    <definedName name="_c356_difference" localSheetId="27">OFFSET(#REF!,0,0,COUNTA(#REF!))</definedName>
    <definedName name="_c356_difference" localSheetId="32">OFFSET(#REF!,0,0,COUNTA(#REF!))</definedName>
    <definedName name="_c356_difference" localSheetId="33">OFFSET(#REF!,0,0,COUNTA(#REF!))</definedName>
    <definedName name="_c356_difference" localSheetId="36">OFFSET(#REF!,0,0,COUNTA(#REF!))</definedName>
    <definedName name="_c356_difference" localSheetId="37">OFFSET(#REF!,0,0,COUNTA(#REF!))</definedName>
    <definedName name="_c356_difference" localSheetId="3">OFFSET(#REF!,0,0,COUNTA(#REF!))</definedName>
    <definedName name="_c356_difference" localSheetId="43">OFFSET(#REF!,0,0,COUNTA(#REF!))</definedName>
    <definedName name="_c356_difference" localSheetId="8">OFFSET(#REF!,0,0,COUNTA(#REF!))</definedName>
    <definedName name="_c356_difference">OFFSET(#REF!,0,0,COUNTA(#REF!))</definedName>
    <definedName name="_c356_ge" localSheetId="0">OFFSET(#REF!,0,0,COUNTA(#REF!))</definedName>
    <definedName name="_c356_ge" localSheetId="11">OFFSET(#REF!,0,0,COUNTA(#REF!))</definedName>
    <definedName name="_c356_ge" localSheetId="14">OFFSET(#REF!,0,0,COUNTA(#REF!))</definedName>
    <definedName name="_c356_ge" localSheetId="17">OFFSET(#REF!,0,0,COUNTA(#REF!))</definedName>
    <definedName name="_c356_ge" localSheetId="20">OFFSET(#REF!,0,0,COUNTA(#REF!))</definedName>
    <definedName name="_c356_ge" localSheetId="23">OFFSET(#REF!,0,0,COUNTA(#REF!))</definedName>
    <definedName name="_c356_ge" localSheetId="26">OFFSET(#REF!,0,0,COUNTA(#REF!))</definedName>
    <definedName name="_c356_ge" localSheetId="27">OFFSET(#REF!,0,0,COUNTA(#REF!))</definedName>
    <definedName name="_c356_ge" localSheetId="32">OFFSET(#REF!,0,0,COUNTA(#REF!))</definedName>
    <definedName name="_c356_ge" localSheetId="33">OFFSET(#REF!,0,0,COUNTA(#REF!))</definedName>
    <definedName name="_c356_ge" localSheetId="36">OFFSET(#REF!,0,0,COUNTA(#REF!))</definedName>
    <definedName name="_c356_ge" localSheetId="37">OFFSET(#REF!,0,0,COUNTA(#REF!))</definedName>
    <definedName name="_c356_ge" localSheetId="3">OFFSET(#REF!,0,0,COUNTA(#REF!))</definedName>
    <definedName name="_c356_ge" localSheetId="43">OFFSET(#REF!,0,0,COUNTA(#REF!))</definedName>
    <definedName name="_c356_ge" localSheetId="8">OFFSET(#REF!,0,0,COUNTA(#REF!))</definedName>
    <definedName name="_c356_ge">OFFSET(#REF!,0,0,COUNTA(#REF!))</definedName>
    <definedName name="_c36_commodity" localSheetId="19">OFFSET('[8]c3-7'!$E$11,0,0,COUNTA('[8]c3-7'!$A$11:$A$1000))</definedName>
    <definedName name="_c36_commodity" localSheetId="20">OFFSET(#REF!,0,0,COUNTA(#REF!))</definedName>
    <definedName name="_c36_commodity" localSheetId="22">OFFSET('[8]c3-7'!$E$11,0,0,COUNTA('[8]c3-7'!$A$11:$A$1000))</definedName>
    <definedName name="_c36_commodity" localSheetId="23">OFFSET('[8]c3-7'!$E$11,0,0,COUNTA('[8]c3-7'!$A$11:$A$1000))</definedName>
    <definedName name="_c36_commodity" localSheetId="28">OFFSET('[9]c3-6'!$E$11,0,0,COUNTA('[9]c3-6'!$A$11:$A$1000))</definedName>
    <definedName name="_c36_commodity" localSheetId="29">OFFSET('[9]c3-6'!$E$11,0,0,COUNTA('[9]c3-6'!$A$11:$A$1000))</definedName>
    <definedName name="_c36_commodity" localSheetId="30">OFFSET('[9]c3-6'!$E$11,0,0,COUNTA('[9]c3-6'!$A$11:$A$1000))</definedName>
    <definedName name="_c36_commodity">OFFSET('[10]c3-7'!$E$11,0,0,COUNTA('[10]c3-7'!$A$11:$A$1000))</definedName>
    <definedName name="_c36_commodityfix" localSheetId="19">OFFSET('[8]c3-7'!$I$11,0,0,COUNTA('[8]c3-7'!$A$11:$A$1000))</definedName>
    <definedName name="_c36_commodityfix" localSheetId="20">OFFSET(#REF!,0,0,COUNTA(#REF!))</definedName>
    <definedName name="_c36_commodityfix" localSheetId="22">OFFSET('[8]c3-7'!$I$11,0,0,COUNTA('[8]c3-7'!$A$11:$A$1000))</definedName>
    <definedName name="_c36_commodityfix" localSheetId="23">OFFSET('[8]c3-7'!$I$11,0,0,COUNTA('[8]c3-7'!$A$11:$A$1000))</definedName>
    <definedName name="_c36_commodityfix" localSheetId="28">OFFSET('[9]c3-6'!$I$11,0,0,COUNTA('[9]c3-6'!$A$11:$A$1000))</definedName>
    <definedName name="_c36_commodityfix" localSheetId="29">OFFSET('[9]c3-6'!$I$11,0,0,COUNTA('[9]c3-6'!$A$11:$A$1000))</definedName>
    <definedName name="_c36_commodityfix" localSheetId="30">OFFSET('[9]c3-6'!$I$11,0,0,COUNTA('[9]c3-6'!$A$11:$A$1000))</definedName>
    <definedName name="_c36_commodityfix">OFFSET('[10]c3-7'!$I$11,0,0,COUNTA('[10]c3-7'!$A$11:$A$1000))</definedName>
    <definedName name="_c36_datum" localSheetId="19">OFFSET('[8]c3-7'!$A$11,0,0,COUNTA('[8]c3-7'!$A$11:$A$1000))</definedName>
    <definedName name="_c36_datum" localSheetId="20">OFFSET(#REF!,0,0,COUNTA(#REF!))</definedName>
    <definedName name="_c36_datum" localSheetId="22">OFFSET('[8]c3-7'!$A$11,0,0,COUNTA('[8]c3-7'!$A$11:$A$1000))</definedName>
    <definedName name="_c36_datum" localSheetId="23">OFFSET('[8]c3-7'!$A$11,0,0,COUNTA('[8]c3-7'!$A$11:$A$1000))</definedName>
    <definedName name="_c36_datum" localSheetId="28">OFFSET('[9]c3-6'!$A$11,0,0,COUNTA('[9]c3-6'!$A$11:$A$1000))</definedName>
    <definedName name="_c36_datum" localSheetId="29">OFFSET('[9]c3-6'!$A$11,0,0,COUNTA('[9]c3-6'!$A$11:$A$1000))</definedName>
    <definedName name="_c36_datum" localSheetId="30">OFFSET('[9]c3-6'!$A$11,0,0,COUNTA('[9]c3-6'!$A$11:$A$1000))</definedName>
    <definedName name="_c36_datum">OFFSET('[10]c3-7'!$A$11,0,0,COUNTA('[10]c3-7'!$A$11:$A$1000))</definedName>
    <definedName name="_c36_food" localSheetId="19">OFFSET('[8]c3-7'!$B$11,0,0,COUNTA('[8]c3-7'!$A$11:$A$1000))</definedName>
    <definedName name="_c36_food" localSheetId="20">OFFSET(#REF!,0,0,COUNTA(#REF!))</definedName>
    <definedName name="_c36_food" localSheetId="22">OFFSET('[8]c3-7'!$B$11,0,0,COUNTA('[8]c3-7'!$A$11:$A$1000))</definedName>
    <definedName name="_c36_food" localSheetId="23">OFFSET('[8]c3-7'!$B$11,0,0,COUNTA('[8]c3-7'!$A$11:$A$1000))</definedName>
    <definedName name="_c36_food" localSheetId="28">OFFSET('[9]c3-6'!$B$11,0,0,COUNTA('[9]c3-6'!$A$11:$A$1000))</definedName>
    <definedName name="_c36_food" localSheetId="29">OFFSET('[9]c3-6'!$B$11,0,0,COUNTA('[9]c3-6'!$A$11:$A$1000))</definedName>
    <definedName name="_c36_food" localSheetId="30">OFFSET('[9]c3-6'!$B$11,0,0,COUNTA('[9]c3-6'!$A$11:$A$1000))</definedName>
    <definedName name="_c36_food">OFFSET('[10]c3-7'!$B$11,0,0,COUNTA('[10]c3-7'!$A$11:$A$1000))</definedName>
    <definedName name="_c36_foodfix" localSheetId="19">OFFSET('[8]c3-7'!$F$11,0,0,COUNTA('[8]c3-7'!$A$11:$A$1000))</definedName>
    <definedName name="_c36_foodfix" localSheetId="20">OFFSET(#REF!,0,0,COUNTA(#REF!))</definedName>
    <definedName name="_c36_foodfix" localSheetId="22">OFFSET('[8]c3-7'!$F$11,0,0,COUNTA('[8]c3-7'!$A$11:$A$1000))</definedName>
    <definedName name="_c36_foodfix" localSheetId="23">OFFSET('[8]c3-7'!$F$11,0,0,COUNTA('[8]c3-7'!$A$11:$A$1000))</definedName>
    <definedName name="_c36_foodfix" localSheetId="28">OFFSET('[9]c3-6'!$F$11,0,0,COUNTA('[9]c3-6'!$A$11:$A$1000))</definedName>
    <definedName name="_c36_foodfix" localSheetId="29">OFFSET('[9]c3-6'!$F$11,0,0,COUNTA('[9]c3-6'!$A$11:$A$1000))</definedName>
    <definedName name="_c36_foodfix" localSheetId="30">OFFSET('[9]c3-6'!$F$11,0,0,COUNTA('[9]c3-6'!$A$11:$A$1000))</definedName>
    <definedName name="_c36_foodfix">OFFSET('[10]c3-7'!$F$11,0,0,COUNTA('[10]c3-7'!$A$11:$A$1000))</definedName>
    <definedName name="_c36_metals" localSheetId="19">OFFSET('[8]c3-7'!$C$11,0,0,COUNTA('[8]c3-7'!$A$11:$A$1000))</definedName>
    <definedName name="_c36_metals" localSheetId="20">OFFSET(#REF!,0,0,COUNTA(#REF!))</definedName>
    <definedName name="_c36_metals" localSheetId="22">OFFSET('[8]c3-7'!$C$11,0,0,COUNTA('[8]c3-7'!$A$11:$A$1000))</definedName>
    <definedName name="_c36_metals" localSheetId="23">OFFSET('[8]c3-7'!$C$11,0,0,COUNTA('[8]c3-7'!$A$11:$A$1000))</definedName>
    <definedName name="_c36_metals" localSheetId="28">OFFSET('[9]c3-6'!$C$11,0,0,COUNTA('[9]c3-6'!$A$11:$A$1000))</definedName>
    <definedName name="_c36_metals" localSheetId="29">OFFSET('[9]c3-6'!$C$11,0,0,COUNTA('[9]c3-6'!$A$11:$A$1000))</definedName>
    <definedName name="_c36_metals" localSheetId="30">OFFSET('[9]c3-6'!$C$11,0,0,COUNTA('[9]c3-6'!$A$11:$A$1000))</definedName>
    <definedName name="_c36_metals">OFFSET('[10]c3-7'!$C$11,0,0,COUNTA('[10]c3-7'!$A$11:$A$1000))</definedName>
    <definedName name="_c36_metalsfix" localSheetId="19">OFFSET('[8]c3-7'!$G$11,0,0,COUNTA('[8]c3-7'!$A$11:$A$1000))</definedName>
    <definedName name="_c36_metalsfix" localSheetId="20">OFFSET(#REF!,0,0,COUNTA(#REF!))</definedName>
    <definedName name="_c36_metalsfix" localSheetId="22">OFFSET('[8]c3-7'!$G$11,0,0,COUNTA('[8]c3-7'!$A$11:$A$1000))</definedName>
    <definedName name="_c36_metalsfix" localSheetId="23">OFFSET('[8]c3-7'!$G$11,0,0,COUNTA('[8]c3-7'!$A$11:$A$1000))</definedName>
    <definedName name="_c36_metalsfix" localSheetId="28">OFFSET('[9]c3-6'!$G$11,0,0,COUNTA('[9]c3-6'!$A$11:$A$1000))</definedName>
    <definedName name="_c36_metalsfix" localSheetId="29">OFFSET('[9]c3-6'!$G$11,0,0,COUNTA('[9]c3-6'!$A$11:$A$1000))</definedName>
    <definedName name="_c36_metalsfix" localSheetId="30">OFFSET('[9]c3-6'!$G$11,0,0,COUNTA('[9]c3-6'!$A$11:$A$1000))</definedName>
    <definedName name="_c36_metalsfix">OFFSET('[10]c3-7'!$G$11,0,0,COUNTA('[10]c3-7'!$A$11:$A$1000))</definedName>
    <definedName name="_c36_oil" localSheetId="19">OFFSET('[8]c3-7'!$D$11,0,0,COUNTA('[8]c3-7'!$A$11:$A$1000))</definedName>
    <definedName name="_c36_oil" localSheetId="20">OFFSET(#REF!,0,0,COUNTA(#REF!))</definedName>
    <definedName name="_c36_oil" localSheetId="22">OFFSET('[8]c3-7'!$D$11,0,0,COUNTA('[8]c3-7'!$A$11:$A$1000))</definedName>
    <definedName name="_c36_oil" localSheetId="23">OFFSET('[8]c3-7'!$D$11,0,0,COUNTA('[8]c3-7'!$A$11:$A$1000))</definedName>
    <definedName name="_c36_oil" localSheetId="28">OFFSET('[9]c3-6'!$D$11,0,0,COUNTA('[9]c3-6'!$A$11:$A$1000))</definedName>
    <definedName name="_c36_oil" localSheetId="29">OFFSET('[9]c3-6'!$D$11,0,0,COUNTA('[9]c3-6'!$A$11:$A$1000))</definedName>
    <definedName name="_c36_oil" localSheetId="30">OFFSET('[9]c3-6'!$D$11,0,0,COUNTA('[9]c3-6'!$A$11:$A$1000))</definedName>
    <definedName name="_c36_oil">OFFSET('[10]c3-7'!$D$11,0,0,COUNTA('[10]c3-7'!$A$11:$A$1000))</definedName>
    <definedName name="_c36_oilfix" localSheetId="19">OFFSET('[8]c3-7'!$H$11,0,0,COUNTA('[8]c3-7'!$A$11:$A$1000))</definedName>
    <definedName name="_c36_oilfix" localSheetId="20">OFFSET(#REF!,0,0,COUNTA(#REF!))</definedName>
    <definedName name="_c36_oilfix" localSheetId="22">OFFSET('[8]c3-7'!$H$11,0,0,COUNTA('[8]c3-7'!$A$11:$A$1000))</definedName>
    <definedName name="_c36_oilfix" localSheetId="23">OFFSET('[8]c3-7'!$H$11,0,0,COUNTA('[8]c3-7'!$A$11:$A$1000))</definedName>
    <definedName name="_c36_oilfix" localSheetId="28">OFFSET('[9]c3-6'!$H$11,0,0,COUNTA('[9]c3-6'!$A$11:$A$1000))</definedName>
    <definedName name="_c36_oilfix" localSheetId="29">OFFSET('[9]c3-6'!$H$11,0,0,COUNTA('[9]c3-6'!$A$11:$A$1000))</definedName>
    <definedName name="_c36_oilfix" localSheetId="30">OFFSET('[9]c3-6'!$H$11,0,0,COUNTA('[9]c3-6'!$A$11:$A$1000))</definedName>
    <definedName name="_c36_oilfix">OFFSET('[10]c3-7'!$H$11,0,0,COUNTA('[10]c3-7'!$A$11:$A$1000))</definedName>
    <definedName name="_c37_China" localSheetId="19">OFFSET('[8]c3-5'!$E$12,0,0,COUNTA('[8]c3-5'!$A$12:$A$1001))</definedName>
    <definedName name="_c37_China" localSheetId="20">OFFSET(#REF!,0,0,COUNTA(#REF!))</definedName>
    <definedName name="_c37_China" localSheetId="22">OFFSET('[8]c3-5'!$E$12,0,0,COUNTA('[8]c3-5'!$A$12:$A$1001))</definedName>
    <definedName name="_c37_China" localSheetId="23">OFFSET('[8]c3-5'!$E$12,0,0,COUNTA('[8]c3-5'!$A$12:$A$1001))</definedName>
    <definedName name="_c37_China" localSheetId="28">OFFSET('[9]c3-7'!$E$11,0,0,COUNTA('[9]c3-7'!$A$11:$A$1000))</definedName>
    <definedName name="_c37_China" localSheetId="29">OFFSET('[9]c3-7'!$E$11,0,0,COUNTA('[9]c3-7'!$A$11:$A$1000))</definedName>
    <definedName name="_c37_China" localSheetId="30">OFFSET('[9]c3-7'!$E$11,0,0,COUNTA('[9]c3-7'!$A$11:$A$1000))</definedName>
    <definedName name="_c37_China">OFFSET('[10]c3-5'!$E$12,0,0,COUNTA('[10]c3-5'!$A$12:$A$1001))</definedName>
    <definedName name="_c37_datum" localSheetId="19">OFFSET('[8]c3-5'!$A$12,0,0,COUNTA('[8]c3-5'!$A$12:$A$1001))</definedName>
    <definedName name="_c37_datum" localSheetId="20">OFFSET(#REF!,0,0,COUNTA(#REF!))</definedName>
    <definedName name="_c37_datum" localSheetId="22">OFFSET('[8]c3-5'!$A$12,0,0,COUNTA('[8]c3-5'!$A$12:$A$1001))</definedName>
    <definedName name="_c37_datum" localSheetId="23">OFFSET('[8]c3-5'!$A$12,0,0,COUNTA('[8]c3-5'!$A$12:$A$1001))</definedName>
    <definedName name="_c37_datum" localSheetId="28">OFFSET('[9]c3-7'!$A$11,0,0,COUNTA('[9]c3-7'!$A$11:$A$1000))</definedName>
    <definedName name="_c37_datum" localSheetId="29">OFFSET('[9]c3-7'!$A$11,0,0,COUNTA('[9]c3-7'!$A$11:$A$1000))</definedName>
    <definedName name="_c37_datum" localSheetId="30">OFFSET('[9]c3-7'!$A$11,0,0,COUNTA('[9]c3-7'!$A$11:$A$1000))</definedName>
    <definedName name="_c37_datum">OFFSET('[10]c3-5'!$A$12,0,0,COUNTA('[10]c3-5'!$A$12:$A$1001))</definedName>
    <definedName name="_c37_EA" localSheetId="19">OFFSET('[8]c3-5'!$B$12,0,0,COUNTA('[8]c3-5'!$A$12:$A$1001))</definedName>
    <definedName name="_c37_EA" localSheetId="20">OFFSET(#REF!,0,0,COUNTA(#REF!))</definedName>
    <definedName name="_c37_EA" localSheetId="22">OFFSET('[8]c3-5'!$B$12,0,0,COUNTA('[8]c3-5'!$A$12:$A$1001))</definedName>
    <definedName name="_c37_EA" localSheetId="23">OFFSET('[8]c3-5'!$B$12,0,0,COUNTA('[8]c3-5'!$A$12:$A$1001))</definedName>
    <definedName name="_c37_EA" localSheetId="28">OFFSET('[9]c3-7'!$B$11,0,0,COUNTA('[9]c3-7'!$A$11:$A$1000))</definedName>
    <definedName name="_c37_EA" localSheetId="29">OFFSET('[9]c3-7'!$B$11,0,0,COUNTA('[9]c3-7'!$A$11:$A$1000))</definedName>
    <definedName name="_c37_EA" localSheetId="30">OFFSET('[9]c3-7'!$B$11,0,0,COUNTA('[9]c3-7'!$A$11:$A$1000))</definedName>
    <definedName name="_c37_EA">OFFSET('[10]c3-5'!$B$12,0,0,COUNTA('[10]c3-5'!$A$12:$A$1001))</definedName>
    <definedName name="_c37_Japan" localSheetId="19">OFFSET('[8]c3-5'!$D$12,0,0,COUNTA('[8]c3-5'!$A$12:$A$1001))</definedName>
    <definedName name="_c37_Japan" localSheetId="20">OFFSET(#REF!,0,0,COUNTA(#REF!))</definedName>
    <definedName name="_c37_Japan" localSheetId="22">OFFSET('[8]c3-5'!$D$12,0,0,COUNTA('[8]c3-5'!$A$12:$A$1001))</definedName>
    <definedName name="_c37_Japan" localSheetId="23">OFFSET('[8]c3-5'!$D$12,0,0,COUNTA('[8]c3-5'!$A$12:$A$1001))</definedName>
    <definedName name="_c37_Japan" localSheetId="28">OFFSET('[9]c3-7'!$D$11,0,0,COUNTA('[9]c3-7'!$A$11:$A$1000))</definedName>
    <definedName name="_c37_Japan" localSheetId="29">OFFSET('[9]c3-7'!$D$11,0,0,COUNTA('[9]c3-7'!$A$11:$A$1000))</definedName>
    <definedName name="_c37_Japan" localSheetId="30">OFFSET('[9]c3-7'!$D$11,0,0,COUNTA('[9]c3-7'!$A$11:$A$1000))</definedName>
    <definedName name="_c37_Japan">OFFSET('[10]c3-5'!$D$12,0,0,COUNTA('[10]c3-5'!$A$12:$A$1001))</definedName>
    <definedName name="_c37_Russia" localSheetId="19">OFFSET('[8]c3-5'!$F$12,0,0,COUNTA('[8]c3-5'!$A$12:$A$1001))</definedName>
    <definedName name="_c37_Russia" localSheetId="20">OFFSET(#REF!,0,0,COUNTA(#REF!))</definedName>
    <definedName name="_c37_Russia" localSheetId="22">OFFSET('[8]c3-5'!$F$12,0,0,COUNTA('[8]c3-5'!$A$12:$A$1001))</definedName>
    <definedName name="_c37_Russia" localSheetId="23">OFFSET('[8]c3-5'!$F$12,0,0,COUNTA('[8]c3-5'!$A$12:$A$1001))</definedName>
    <definedName name="_c37_Russia" localSheetId="28">OFFSET('[9]c3-7'!$F$11,0,0,COUNTA('[9]c3-7'!$A$11:$A$1000))</definedName>
    <definedName name="_c37_Russia" localSheetId="29">OFFSET('[9]c3-7'!$F$11,0,0,COUNTA('[9]c3-7'!$A$11:$A$1000))</definedName>
    <definedName name="_c37_Russia" localSheetId="30">OFFSET('[9]c3-7'!$F$11,0,0,COUNTA('[9]c3-7'!$A$11:$A$1000))</definedName>
    <definedName name="_c37_Russia">OFFSET('[10]c3-5'!$F$12,0,0,COUNTA('[10]c3-5'!$A$12:$A$1001))</definedName>
    <definedName name="_c37_USA" localSheetId="19">OFFSET('[8]c3-5'!$C$12,0,0,COUNTA('[8]c3-5'!$A$12:$A$1001))</definedName>
    <definedName name="_c37_USA" localSheetId="20">OFFSET(#REF!,0,0,COUNTA(#REF!))</definedName>
    <definedName name="_c37_USA" localSheetId="22">OFFSET('[8]c3-5'!$C$12,0,0,COUNTA('[8]c3-5'!$A$12:$A$1001))</definedName>
    <definedName name="_c37_USA" localSheetId="23">OFFSET('[8]c3-5'!$C$12,0,0,COUNTA('[8]c3-5'!$A$12:$A$1001))</definedName>
    <definedName name="_c37_USA" localSheetId="28">OFFSET('[9]c3-7'!$C$11,0,0,COUNTA('[9]c3-7'!$A$11:$A$1000))</definedName>
    <definedName name="_c37_USA" localSheetId="29">OFFSET('[9]c3-7'!$C$11,0,0,COUNTA('[9]c3-7'!$A$11:$A$1000))</definedName>
    <definedName name="_c37_USA" localSheetId="30">OFFSET('[9]c3-7'!$C$11,0,0,COUNTA('[9]c3-7'!$A$11:$A$1000))</definedName>
    <definedName name="_c37_USA">OFFSET('[10]c3-5'!$C$12,0,0,COUNTA('[10]c3-5'!$A$12:$A$1001))</definedName>
    <definedName name="_c38_datum" localSheetId="19">OFFSET('[8]c3-9'!$A$11,0,0,COUNTA('[8]c3-9'!$A$11:$A$985))</definedName>
    <definedName name="_c38_datum" localSheetId="20">OFFSET(#REF!,0,0,COUNTA(#REF!))</definedName>
    <definedName name="_c38_datum" localSheetId="22">OFFSET('[8]c3-9'!$A$11,0,0,COUNTA('[8]c3-9'!$A$11:$A$985))</definedName>
    <definedName name="_c38_datum" localSheetId="23">OFFSET('[8]c3-9'!$A$11,0,0,COUNTA('[8]c3-9'!$A$11:$A$985))</definedName>
    <definedName name="_c38_datum" localSheetId="28">OFFSET('[9]c3-8'!$A$11,0,0,COUNTA('[9]c3-8'!$A$11:$A$985))</definedName>
    <definedName name="_c38_datum" localSheetId="29">OFFSET('[9]c3-8'!$A$11,0,0,COUNTA('[9]c3-8'!$A$11:$A$985))</definedName>
    <definedName name="_c38_datum" localSheetId="30">OFFSET('[9]c3-8'!$A$11,0,0,COUNTA('[9]c3-8'!$A$11:$A$985))</definedName>
    <definedName name="_c38_datum">OFFSET('[10]c3-9'!$A$11,0,0,COUNTA('[10]c3-9'!$A$11:$A$985))</definedName>
    <definedName name="_c38_dummyfcastminus" localSheetId="19">OFFSET('[8]c3-9'!$G$11,0,0,COUNTA('[8]c3-9'!$A$11:$A$985))</definedName>
    <definedName name="_c38_dummyfcastminus" localSheetId="20">OFFSET(#REF!,0,0,COUNTA(#REF!))</definedName>
    <definedName name="_c38_dummyfcastminus" localSheetId="22">OFFSET('[8]c3-9'!$G$11,0,0,COUNTA('[8]c3-9'!$A$11:$A$985))</definedName>
    <definedName name="_c38_dummyfcastminus" localSheetId="23">OFFSET('[8]c3-9'!$G$11,0,0,COUNTA('[8]c3-9'!$A$11:$A$985))</definedName>
    <definedName name="_c38_dummyfcastminus" localSheetId="28">OFFSET('[9]c3-8'!$G$11,0,0,COUNTA('[9]c3-8'!$A$11:$A$985))</definedName>
    <definedName name="_c38_dummyfcastminus" localSheetId="29">OFFSET('[9]c3-8'!$G$11,0,0,COUNTA('[9]c3-8'!$A$11:$A$985))</definedName>
    <definedName name="_c38_dummyfcastminus" localSheetId="30">OFFSET('[9]c3-8'!$G$11,0,0,COUNTA('[9]c3-8'!$A$11:$A$985))</definedName>
    <definedName name="_c38_dummyfcastminus">OFFSET('[10]c3-9'!$G$11,0,0,COUNTA('[10]c3-9'!$A$11:$A$985))</definedName>
    <definedName name="_c38_dummyfcastplus" localSheetId="19">OFFSET('[8]c3-9'!$F$11,0,0,COUNTA('[8]c3-9'!$A$11:$A$985))</definedName>
    <definedName name="_c38_dummyfcastplus" localSheetId="20">OFFSET(#REF!,0,0,COUNTA(#REF!))</definedName>
    <definedName name="_c38_dummyfcastplus" localSheetId="22">OFFSET('[8]c3-9'!$F$11,0,0,COUNTA('[8]c3-9'!$A$11:$A$985))</definedName>
    <definedName name="_c38_dummyfcastplus" localSheetId="23">OFFSET('[8]c3-9'!$F$11,0,0,COUNTA('[8]c3-9'!$A$11:$A$985))</definedName>
    <definedName name="_c38_dummyfcastplus" localSheetId="28">OFFSET('[9]c3-8'!$F$11,0,0,COUNTA('[9]c3-8'!$A$11:$A$985))</definedName>
    <definedName name="_c38_dummyfcastplus" localSheetId="29">OFFSET('[9]c3-8'!$F$11,0,0,COUNTA('[9]c3-8'!$A$11:$A$985))</definedName>
    <definedName name="_c38_dummyfcastplus" localSheetId="30">OFFSET('[9]c3-8'!$F$11,0,0,COUNTA('[9]c3-8'!$A$11:$A$985))</definedName>
    <definedName name="_c38_dummyfcastplus">OFFSET('[10]c3-9'!$F$11,0,0,COUNTA('[10]c3-9'!$A$11:$A$985))</definedName>
    <definedName name="_c38_Greece" localSheetId="19">OFFSET('[8]c3-9'!$E$11,0,0,COUNTA('[8]c3-9'!$A$11:$A$985))</definedName>
    <definedName name="_c38_Greece" localSheetId="20">OFFSET(#REF!,0,0,COUNTA(#REF!))</definedName>
    <definedName name="_c38_Greece" localSheetId="22">OFFSET('[8]c3-9'!$E$11,0,0,COUNTA('[8]c3-9'!$A$11:$A$985))</definedName>
    <definedName name="_c38_Greece" localSheetId="23">OFFSET('[8]c3-9'!$E$11,0,0,COUNTA('[8]c3-9'!$A$11:$A$985))</definedName>
    <definedName name="_c38_Greece" localSheetId="28">OFFSET('[9]c3-8'!$E$11,0,0,COUNTA('[9]c3-8'!$A$11:$A$985))</definedName>
    <definedName name="_c38_Greece" localSheetId="29">OFFSET('[9]c3-8'!$E$11,0,0,COUNTA('[9]c3-8'!$A$11:$A$985))</definedName>
    <definedName name="_c38_Greece" localSheetId="30">OFFSET('[9]c3-8'!$E$11,0,0,COUNTA('[9]c3-8'!$A$11:$A$985))</definedName>
    <definedName name="_c38_Greece">OFFSET('[10]c3-9'!$E$11,0,0,COUNTA('[10]c3-9'!$A$11:$A$985))</definedName>
    <definedName name="_c38_Italy" localSheetId="19">OFFSET('[8]c3-9'!$B$11,0,0,COUNTA('[8]c3-9'!$A$11:$A$985))</definedName>
    <definedName name="_c38_Italy" localSheetId="20">OFFSET(#REF!,0,0,COUNTA(#REF!))</definedName>
    <definedName name="_c38_Italy" localSheetId="22">OFFSET('[8]c3-9'!$B$11,0,0,COUNTA('[8]c3-9'!$A$11:$A$985))</definedName>
    <definedName name="_c38_Italy" localSheetId="23">OFFSET('[8]c3-9'!$B$11,0,0,COUNTA('[8]c3-9'!$A$11:$A$985))</definedName>
    <definedName name="_c38_Italy" localSheetId="28">OFFSET('[9]c3-8'!$B$11,0,0,COUNTA('[9]c3-8'!$A$11:$A$985))</definedName>
    <definedName name="_c38_Italy" localSheetId="29">OFFSET('[9]c3-8'!$B$11,0,0,COUNTA('[9]c3-8'!$A$11:$A$985))</definedName>
    <definedName name="_c38_Italy" localSheetId="30">OFFSET('[9]c3-8'!$B$11,0,0,COUNTA('[9]c3-8'!$A$11:$A$985))</definedName>
    <definedName name="_c38_Italy">OFFSET('[10]c3-9'!$B$11,0,0,COUNTA('[10]c3-9'!$A$11:$A$985))</definedName>
    <definedName name="_c38_Portugal" localSheetId="19">OFFSET('[8]c3-9'!$C$11,0,0,COUNTA('[8]c3-9'!$A$11:$A$985))</definedName>
    <definedName name="_c38_Portugal" localSheetId="20">OFFSET(#REF!,0,0,COUNTA(#REF!))</definedName>
    <definedName name="_c38_Portugal" localSheetId="22">OFFSET('[8]c3-9'!$C$11,0,0,COUNTA('[8]c3-9'!$A$11:$A$985))</definedName>
    <definedName name="_c38_Portugal" localSheetId="23">OFFSET('[8]c3-9'!$C$11,0,0,COUNTA('[8]c3-9'!$A$11:$A$985))</definedName>
    <definedName name="_c38_Portugal" localSheetId="28">OFFSET('[9]c3-8'!$C$11,0,0,COUNTA('[9]c3-8'!$A$11:$A$985))</definedName>
    <definedName name="_c38_Portugal" localSheetId="29">OFFSET('[9]c3-8'!$C$11,0,0,COUNTA('[9]c3-8'!$A$11:$A$985))</definedName>
    <definedName name="_c38_Portugal" localSheetId="30">OFFSET('[9]c3-8'!$C$11,0,0,COUNTA('[9]c3-8'!$A$11:$A$985))</definedName>
    <definedName name="_c38_Portugal">OFFSET('[10]c3-9'!$C$11,0,0,COUNTA('[10]c3-9'!$A$11:$A$985))</definedName>
    <definedName name="_c38_Spain" localSheetId="19">OFFSET('[8]c3-9'!$D$11,0,0,COUNTA('[8]c3-9'!$A$11:$A$985))</definedName>
    <definedName name="_c38_Spain" localSheetId="20">OFFSET(#REF!,0,0,COUNTA(#REF!))</definedName>
    <definedName name="_c38_Spain" localSheetId="22">OFFSET('[8]c3-9'!$D$11,0,0,COUNTA('[8]c3-9'!$A$11:$A$985))</definedName>
    <definedName name="_c38_Spain" localSheetId="23">OFFSET('[8]c3-9'!$D$11,0,0,COUNTA('[8]c3-9'!$A$11:$A$985))</definedName>
    <definedName name="_c38_Spain" localSheetId="28">OFFSET('[9]c3-8'!$D$11,0,0,COUNTA('[9]c3-8'!$A$11:$A$985))</definedName>
    <definedName name="_c38_Spain" localSheetId="29">OFFSET('[9]c3-8'!$D$11,0,0,COUNTA('[9]c3-8'!$A$11:$A$985))</definedName>
    <definedName name="_c38_Spain" localSheetId="30">OFFSET('[9]c3-8'!$D$11,0,0,COUNTA('[9]c3-8'!$A$11:$A$985))</definedName>
    <definedName name="_c38_Spain">OFFSET('[10]c3-9'!$D$11,0,0,COUNTA('[10]c3-9'!$A$11:$A$985))</definedName>
    <definedName name="_c41_ceemea">OFFSET('[16]c4-1'!$E$11,0,0,COUNTA('[16]c4-1'!$A$11:$A$100000))</definedName>
    <definedName name="_c41_croatia">OFFSET('[16]c4-1'!$D$11,0,0,COUNTA('[16]c4-1'!$A$11:$A$100000))</definedName>
    <definedName name="_c41_datum">OFFSET('[16]c4-1'!$A$11,0,0,COUNTA('[16]c4-1'!$A$11:$A$100000))</definedName>
    <definedName name="_c41_hungary">OFFSET('[16]c4-1'!$B$11,0,0,COUNTA('[16]c4-1'!$A$11:$A$100000))</definedName>
    <definedName name="_c41_romania">OFFSET('[16]c4-1'!$C$11,0,0,COUNTA('[16]c4-1'!$A$11:$A$100000))</definedName>
    <definedName name="_c410_datum" localSheetId="0">OFFSET(#REF!,0,0,COUNTA(#REF!))</definedName>
    <definedName name="_c410_datum" localSheetId="11">OFFSET(#REF!,0,0,COUNTA(#REF!))</definedName>
    <definedName name="_c410_datum" localSheetId="14">OFFSET(#REF!,0,0,COUNTA(#REF!))</definedName>
    <definedName name="_c410_datum" localSheetId="17">OFFSET(#REF!,0,0,COUNTA(#REF!))</definedName>
    <definedName name="_c410_datum" localSheetId="20">OFFSET(#REF!,0,0,COUNTA(#REF!))</definedName>
    <definedName name="_c410_datum" localSheetId="23">OFFSET(#REF!,0,0,COUNTA(#REF!))</definedName>
    <definedName name="_c410_datum" localSheetId="26">OFFSET(#REF!,0,0,COUNTA(#REF!))</definedName>
    <definedName name="_c410_datum" localSheetId="27">OFFSET(#REF!,0,0,COUNTA(#REF!))</definedName>
    <definedName name="_c410_datum" localSheetId="32">OFFSET(#REF!,0,0,COUNTA(#REF!))</definedName>
    <definedName name="_c410_datum" localSheetId="33">OFFSET(#REF!,0,0,COUNTA(#REF!))</definedName>
    <definedName name="_c410_datum" localSheetId="36">OFFSET(#REF!,0,0,COUNTA(#REF!))</definedName>
    <definedName name="_c410_datum" localSheetId="37">OFFSET(#REF!,0,0,COUNTA(#REF!))</definedName>
    <definedName name="_c410_datum" localSheetId="3">OFFSET(#REF!,0,0,COUNTA(#REF!))</definedName>
    <definedName name="_c410_datum" localSheetId="43">OFFSET(#REF!,0,0,COUNTA(#REF!))</definedName>
    <definedName name="_c410_datum" localSheetId="8">OFFSET(#REF!,0,0,COUNTA(#REF!))</definedName>
    <definedName name="_c410_datum">OFFSET(#REF!,0,0,COUNTA(#REF!))</definedName>
    <definedName name="_c410_eurinterest" localSheetId="0">OFFSET(#REF!,0,0,COUNTA(#REF!))</definedName>
    <definedName name="_c410_eurinterest" localSheetId="11">OFFSET(#REF!,0,0,COUNTA(#REF!))</definedName>
    <definedName name="_c410_eurinterest" localSheetId="14">OFFSET(#REF!,0,0,COUNTA(#REF!))</definedName>
    <definedName name="_c410_eurinterest" localSheetId="17">OFFSET(#REF!,0,0,COUNTA(#REF!))</definedName>
    <definedName name="_c410_eurinterest" localSheetId="20">OFFSET(#REF!,0,0,COUNTA(#REF!))</definedName>
    <definedName name="_c410_eurinterest" localSheetId="23">OFFSET(#REF!,0,0,COUNTA(#REF!))</definedName>
    <definedName name="_c410_eurinterest" localSheetId="26">OFFSET(#REF!,0,0,COUNTA(#REF!))</definedName>
    <definedName name="_c410_eurinterest" localSheetId="27">OFFSET(#REF!,0,0,COUNTA(#REF!))</definedName>
    <definedName name="_c410_eurinterest" localSheetId="32">OFFSET(#REF!,0,0,COUNTA(#REF!))</definedName>
    <definedName name="_c410_eurinterest" localSheetId="33">OFFSET(#REF!,0,0,COUNTA(#REF!))</definedName>
    <definedName name="_c410_eurinterest" localSheetId="36">OFFSET(#REF!,0,0,COUNTA(#REF!))</definedName>
    <definedName name="_c410_eurinterest" localSheetId="37">OFFSET(#REF!,0,0,COUNTA(#REF!))</definedName>
    <definedName name="_c410_eurinterest" localSheetId="3">OFFSET(#REF!,0,0,COUNTA(#REF!))</definedName>
    <definedName name="_c410_eurinterest" localSheetId="43">OFFSET(#REF!,0,0,COUNTA(#REF!))</definedName>
    <definedName name="_c410_eurinterest" localSheetId="8">OFFSET(#REF!,0,0,COUNTA(#REF!))</definedName>
    <definedName name="_c410_eurinterest">OFFSET(#REF!,0,0,COUNTA(#REF!))</definedName>
    <definedName name="_c410_eurspread" localSheetId="0">OFFSET(#REF!,0,0,COUNTA(#REF!))</definedName>
    <definedName name="_c410_eurspread" localSheetId="11">OFFSET(#REF!,0,0,COUNTA(#REF!))</definedName>
    <definedName name="_c410_eurspread" localSheetId="14">OFFSET(#REF!,0,0,COUNTA(#REF!))</definedName>
    <definedName name="_c410_eurspread" localSheetId="17">OFFSET(#REF!,0,0,COUNTA(#REF!))</definedName>
    <definedName name="_c410_eurspread" localSheetId="20">OFFSET(#REF!,0,0,COUNTA(#REF!))</definedName>
    <definedName name="_c410_eurspread" localSheetId="23">OFFSET(#REF!,0,0,COUNTA(#REF!))</definedName>
    <definedName name="_c410_eurspread" localSheetId="26">OFFSET(#REF!,0,0,COUNTA(#REF!))</definedName>
    <definedName name="_c410_eurspread" localSheetId="27">OFFSET(#REF!,0,0,COUNTA(#REF!))</definedName>
    <definedName name="_c410_eurspread" localSheetId="32">OFFSET(#REF!,0,0,COUNTA(#REF!))</definedName>
    <definedName name="_c410_eurspread" localSheetId="33">OFFSET(#REF!,0,0,COUNTA(#REF!))</definedName>
    <definedName name="_c410_eurspread" localSheetId="36">OFFSET(#REF!,0,0,COUNTA(#REF!))</definedName>
    <definedName name="_c410_eurspread" localSheetId="37">OFFSET(#REF!,0,0,COUNTA(#REF!))</definedName>
    <definedName name="_c410_eurspread" localSheetId="3">OFFSET(#REF!,0,0,COUNTA(#REF!))</definedName>
    <definedName name="_c410_eurspread" localSheetId="43">OFFSET(#REF!,0,0,COUNTA(#REF!))</definedName>
    <definedName name="_c410_eurspread" localSheetId="8">OFFSET(#REF!,0,0,COUNTA(#REF!))</definedName>
    <definedName name="_c410_eurspread">OFFSET(#REF!,0,0,COUNTA(#REF!))</definedName>
    <definedName name="_c410_hufinterest" localSheetId="0">OFFSET(#REF!,0,0,COUNTA(#REF!))</definedName>
    <definedName name="_c410_hufinterest" localSheetId="11">OFFSET(#REF!,0,0,COUNTA(#REF!))</definedName>
    <definedName name="_c410_hufinterest" localSheetId="14">OFFSET(#REF!,0,0,COUNTA(#REF!))</definedName>
    <definedName name="_c410_hufinterest" localSheetId="17">OFFSET(#REF!,0,0,COUNTA(#REF!))</definedName>
    <definedName name="_c410_hufinterest" localSheetId="20">OFFSET(#REF!,0,0,COUNTA(#REF!))</definedName>
    <definedName name="_c410_hufinterest" localSheetId="23">OFFSET(#REF!,0,0,COUNTA(#REF!))</definedName>
    <definedName name="_c410_hufinterest" localSheetId="26">OFFSET(#REF!,0,0,COUNTA(#REF!))</definedName>
    <definedName name="_c410_hufinterest" localSheetId="27">OFFSET(#REF!,0,0,COUNTA(#REF!))</definedName>
    <definedName name="_c410_hufinterest" localSheetId="32">OFFSET(#REF!,0,0,COUNTA(#REF!))</definedName>
    <definedName name="_c410_hufinterest" localSheetId="33">OFFSET(#REF!,0,0,COUNTA(#REF!))</definedName>
    <definedName name="_c410_hufinterest" localSheetId="36">OFFSET(#REF!,0,0,COUNTA(#REF!))</definedName>
    <definedName name="_c410_hufinterest" localSheetId="37">OFFSET(#REF!,0,0,COUNTA(#REF!))</definedName>
    <definedName name="_c410_hufinterest" localSheetId="3">OFFSET(#REF!,0,0,COUNTA(#REF!))</definedName>
    <definedName name="_c410_hufinterest" localSheetId="43">OFFSET(#REF!,0,0,COUNTA(#REF!))</definedName>
    <definedName name="_c410_hufinterest" localSheetId="8">OFFSET(#REF!,0,0,COUNTA(#REF!))</definedName>
    <definedName name="_c410_hufinterest">OFFSET(#REF!,0,0,COUNTA(#REF!))</definedName>
    <definedName name="_c410_hufspread" localSheetId="0">OFFSET(#REF!,0,0,COUNTA(#REF!))</definedName>
    <definedName name="_c410_hufspread" localSheetId="11">OFFSET(#REF!,0,0,COUNTA(#REF!))</definedName>
    <definedName name="_c410_hufspread" localSheetId="14">OFFSET(#REF!,0,0,COUNTA(#REF!))</definedName>
    <definedName name="_c410_hufspread" localSheetId="17">OFFSET(#REF!,0,0,COUNTA(#REF!))</definedName>
    <definedName name="_c410_hufspread" localSheetId="20">OFFSET(#REF!,0,0,COUNTA(#REF!))</definedName>
    <definedName name="_c410_hufspread" localSheetId="23">OFFSET(#REF!,0,0,COUNTA(#REF!))</definedName>
    <definedName name="_c410_hufspread" localSheetId="26">OFFSET(#REF!,0,0,COUNTA(#REF!))</definedName>
    <definedName name="_c410_hufspread" localSheetId="27">OFFSET(#REF!,0,0,COUNTA(#REF!))</definedName>
    <definedName name="_c410_hufspread" localSheetId="32">OFFSET(#REF!,0,0,COUNTA(#REF!))</definedName>
    <definedName name="_c410_hufspread" localSheetId="33">OFFSET(#REF!,0,0,COUNTA(#REF!))</definedName>
    <definedName name="_c410_hufspread" localSheetId="36">OFFSET(#REF!,0,0,COUNTA(#REF!))</definedName>
    <definedName name="_c410_hufspread" localSheetId="37">OFFSET(#REF!,0,0,COUNTA(#REF!))</definedName>
    <definedName name="_c410_hufspread" localSheetId="3">OFFSET(#REF!,0,0,COUNTA(#REF!))</definedName>
    <definedName name="_c410_hufspread" localSheetId="43">OFFSET(#REF!,0,0,COUNTA(#REF!))</definedName>
    <definedName name="_c410_hufspread" localSheetId="8">OFFSET(#REF!,0,0,COUNTA(#REF!))</definedName>
    <definedName name="_c410_hufspread">OFFSET(#REF!,0,0,COUNTA(#REF!))</definedName>
    <definedName name="_c412_cloans" localSheetId="0">OFFSET(#REF!,0,0,COUNTA(#REF!))</definedName>
    <definedName name="_c412_cloans" localSheetId="11">OFFSET(#REF!,0,0,COUNTA(#REF!))</definedName>
    <definedName name="_c412_cloans" localSheetId="14">OFFSET(#REF!,0,0,COUNTA(#REF!))</definedName>
    <definedName name="_c412_cloans" localSheetId="17">OFFSET(#REF!,0,0,COUNTA(#REF!))</definedName>
    <definedName name="_c412_cloans" localSheetId="20">OFFSET(#REF!,0,0,COUNTA(#REF!))</definedName>
    <definedName name="_c412_cloans" localSheetId="23">OFFSET(#REF!,0,0,COUNTA(#REF!))</definedName>
    <definedName name="_c412_cloans" localSheetId="26">OFFSET(#REF!,0,0,COUNTA(#REF!))</definedName>
    <definedName name="_c412_cloans" localSheetId="27">OFFSET(#REF!,0,0,COUNTA(#REF!))</definedName>
    <definedName name="_c412_cloans" localSheetId="32">OFFSET(#REF!,0,0,COUNTA(#REF!))</definedName>
    <definedName name="_c412_cloans" localSheetId="33">OFFSET(#REF!,0,0,COUNTA(#REF!))</definedName>
    <definedName name="_c412_cloans" localSheetId="36">OFFSET(#REF!,0,0,COUNTA(#REF!))</definedName>
    <definedName name="_c412_cloans" localSheetId="37">OFFSET(#REF!,0,0,COUNTA(#REF!))</definedName>
    <definedName name="_c412_cloans" localSheetId="3">OFFSET(#REF!,0,0,COUNTA(#REF!))</definedName>
    <definedName name="_c412_cloans" localSheetId="43">OFFSET(#REF!,0,0,COUNTA(#REF!))</definedName>
    <definedName name="_c412_cloans" localSheetId="8">OFFSET(#REF!,0,0,COUNTA(#REF!))</definedName>
    <definedName name="_c412_cloans">OFFSET(#REF!,0,0,COUNTA(#REF!))</definedName>
    <definedName name="_c412_datum" localSheetId="0">OFFSET(#REF!,0,0,COUNTA(#REF!))</definedName>
    <definedName name="_c412_datum" localSheetId="11">OFFSET(#REF!,0,0,COUNTA(#REF!))</definedName>
    <definedName name="_c412_datum" localSheetId="14">OFFSET(#REF!,0,0,COUNTA(#REF!))</definedName>
    <definedName name="_c412_datum" localSheetId="17">OFFSET(#REF!,0,0,COUNTA(#REF!))</definedName>
    <definedName name="_c412_datum" localSheetId="20">OFFSET(#REF!,0,0,COUNTA(#REF!))</definedName>
    <definedName name="_c412_datum" localSheetId="23">OFFSET(#REF!,0,0,COUNTA(#REF!))</definedName>
    <definedName name="_c412_datum" localSheetId="26">OFFSET(#REF!,0,0,COUNTA(#REF!))</definedName>
    <definedName name="_c412_datum" localSheetId="27">OFFSET(#REF!,0,0,COUNTA(#REF!))</definedName>
    <definedName name="_c412_datum" localSheetId="32">OFFSET(#REF!,0,0,COUNTA(#REF!))</definedName>
    <definedName name="_c412_datum" localSheetId="33">OFFSET(#REF!,0,0,COUNTA(#REF!))</definedName>
    <definedName name="_c412_datum" localSheetId="36">OFFSET(#REF!,0,0,COUNTA(#REF!))</definedName>
    <definedName name="_c412_datum" localSheetId="37">OFFSET(#REF!,0,0,COUNTA(#REF!))</definedName>
    <definedName name="_c412_datum" localSheetId="3">OFFSET(#REF!,0,0,COUNTA(#REF!))</definedName>
    <definedName name="_c412_datum" localSheetId="43">OFFSET(#REF!,0,0,COUNTA(#REF!))</definedName>
    <definedName name="_c412_datum" localSheetId="8">OFFSET(#REF!,0,0,COUNTA(#REF!))</definedName>
    <definedName name="_c412_datum">OFFSET(#REF!,0,0,COUNTA(#REF!))</definedName>
    <definedName name="_c412_hloans" localSheetId="0">OFFSET(#REF!,0,0,COUNTA(#REF!))</definedName>
    <definedName name="_c412_hloans" localSheetId="11">OFFSET(#REF!,0,0,COUNTA(#REF!))</definedName>
    <definedName name="_c412_hloans" localSheetId="14">OFFSET(#REF!,0,0,COUNTA(#REF!))</definedName>
    <definedName name="_c412_hloans" localSheetId="17">OFFSET(#REF!,0,0,COUNTA(#REF!))</definedName>
    <definedName name="_c412_hloans" localSheetId="20">OFFSET(#REF!,0,0,COUNTA(#REF!))</definedName>
    <definedName name="_c412_hloans" localSheetId="23">OFFSET(#REF!,0,0,COUNTA(#REF!))</definedName>
    <definedName name="_c412_hloans" localSheetId="26">OFFSET(#REF!,0,0,COUNTA(#REF!))</definedName>
    <definedName name="_c412_hloans" localSheetId="27">OFFSET(#REF!,0,0,COUNTA(#REF!))</definedName>
    <definedName name="_c412_hloans" localSheetId="32">OFFSET(#REF!,0,0,COUNTA(#REF!))</definedName>
    <definedName name="_c412_hloans" localSheetId="33">OFFSET(#REF!,0,0,COUNTA(#REF!))</definedName>
    <definedName name="_c412_hloans" localSheetId="36">OFFSET(#REF!,0,0,COUNTA(#REF!))</definedName>
    <definedName name="_c412_hloans" localSheetId="37">OFFSET(#REF!,0,0,COUNTA(#REF!))</definedName>
    <definedName name="_c412_hloans" localSheetId="3">OFFSET(#REF!,0,0,COUNTA(#REF!))</definedName>
    <definedName name="_c412_hloans" localSheetId="43">OFFSET(#REF!,0,0,COUNTA(#REF!))</definedName>
    <definedName name="_c412_hloans" localSheetId="8">OFFSET(#REF!,0,0,COUNTA(#REF!))</definedName>
    <definedName name="_c412_hloans">OFFSET(#REF!,0,0,COUNTA(#REF!))</definedName>
    <definedName name="_c412_hlspread" localSheetId="0">OFFSET(#REF!,0,0,COUNTA(#REF!))</definedName>
    <definedName name="_c412_hlspread" localSheetId="11">OFFSET(#REF!,0,0,COUNTA(#REF!))</definedName>
    <definedName name="_c412_hlspread" localSheetId="14">OFFSET(#REF!,0,0,COUNTA(#REF!))</definedName>
    <definedName name="_c412_hlspread" localSheetId="17">OFFSET(#REF!,0,0,COUNTA(#REF!))</definedName>
    <definedName name="_c412_hlspread" localSheetId="20">OFFSET(#REF!,0,0,COUNTA(#REF!))</definedName>
    <definedName name="_c412_hlspread" localSheetId="23">OFFSET(#REF!,0,0,COUNTA(#REF!))</definedName>
    <definedName name="_c412_hlspread" localSheetId="26">OFFSET(#REF!,0,0,COUNTA(#REF!))</definedName>
    <definedName name="_c412_hlspread" localSheetId="27">OFFSET(#REF!,0,0,COUNTA(#REF!))</definedName>
    <definedName name="_c412_hlspread" localSheetId="32">OFFSET(#REF!,0,0,COUNTA(#REF!))</definedName>
    <definedName name="_c412_hlspread" localSheetId="33">OFFSET(#REF!,0,0,COUNTA(#REF!))</definedName>
    <definedName name="_c412_hlspread" localSheetId="36">OFFSET(#REF!,0,0,COUNTA(#REF!))</definedName>
    <definedName name="_c412_hlspread" localSheetId="37">OFFSET(#REF!,0,0,COUNTA(#REF!))</definedName>
    <definedName name="_c412_hlspread" localSheetId="3">OFFSET(#REF!,0,0,COUNTA(#REF!))</definedName>
    <definedName name="_c412_hlspread" localSheetId="43">OFFSET(#REF!,0,0,COUNTA(#REF!))</definedName>
    <definedName name="_c412_hlspread" localSheetId="8">OFFSET(#REF!,0,0,COUNTA(#REF!))</definedName>
    <definedName name="_c412_hlspread">OFFSET(#REF!,0,0,COUNTA(#REF!))</definedName>
    <definedName name="_c414_datum" localSheetId="0">OFFSET(#REF!,0,0,COUNTA(#REF!))</definedName>
    <definedName name="_c414_datum" localSheetId="11">OFFSET(#REF!,0,0,COUNTA(#REF!))</definedName>
    <definedName name="_c414_datum" localSheetId="14">OFFSET(#REF!,0,0,COUNTA(#REF!))</definedName>
    <definedName name="_c414_datum" localSheetId="17">OFFSET(#REF!,0,0,COUNTA(#REF!))</definedName>
    <definedName name="_c414_datum" localSheetId="20">OFFSET(#REF!,0,0,COUNTA(#REF!))</definedName>
    <definedName name="_c414_datum" localSheetId="23">OFFSET(#REF!,0,0,COUNTA(#REF!))</definedName>
    <definedName name="_c414_datum" localSheetId="26">OFFSET(#REF!,0,0,COUNTA(#REF!))</definedName>
    <definedName name="_c414_datum" localSheetId="27">OFFSET(#REF!,0,0,COUNTA(#REF!))</definedName>
    <definedName name="_c414_datum" localSheetId="32">OFFSET(#REF!,0,0,COUNTA(#REF!))</definedName>
    <definedName name="_c414_datum" localSheetId="33">OFFSET(#REF!,0,0,COUNTA(#REF!))</definedName>
    <definedName name="_c414_datum" localSheetId="36">OFFSET(#REF!,0,0,COUNTA(#REF!))</definedName>
    <definedName name="_c414_datum" localSheetId="37">OFFSET(#REF!,0,0,COUNTA(#REF!))</definedName>
    <definedName name="_c414_datum" localSheetId="3">OFFSET(#REF!,0,0,COUNTA(#REF!))</definedName>
    <definedName name="_c414_datum" localSheetId="43">OFFSET(#REF!,0,0,COUNTA(#REF!))</definedName>
    <definedName name="_c414_datum" localSheetId="8">OFFSET(#REF!,0,0,COUNTA(#REF!))</definedName>
    <definedName name="_c414_datum">OFFSET(#REF!,0,0,COUNTA(#REF!))</definedName>
    <definedName name="_c414_depositir" localSheetId="0">OFFSET(#REF!,0,0,COUNTA(#REF!))</definedName>
    <definedName name="_c414_depositir" localSheetId="11">OFFSET(#REF!,0,0,COUNTA(#REF!))</definedName>
    <definedName name="_c414_depositir" localSheetId="14">OFFSET(#REF!,0,0,COUNTA(#REF!))</definedName>
    <definedName name="_c414_depositir" localSheetId="17">OFFSET(#REF!,0,0,COUNTA(#REF!))</definedName>
    <definedName name="_c414_depositir" localSheetId="20">OFFSET(#REF!,0,0,COUNTA(#REF!))</definedName>
    <definedName name="_c414_depositir" localSheetId="23">OFFSET(#REF!,0,0,COUNTA(#REF!))</definedName>
    <definedName name="_c414_depositir" localSheetId="26">OFFSET(#REF!,0,0,COUNTA(#REF!))</definedName>
    <definedName name="_c414_depositir" localSheetId="27">OFFSET(#REF!,0,0,COUNTA(#REF!))</definedName>
    <definedName name="_c414_depositir" localSheetId="32">OFFSET(#REF!,0,0,COUNTA(#REF!))</definedName>
    <definedName name="_c414_depositir" localSheetId="33">OFFSET(#REF!,0,0,COUNTA(#REF!))</definedName>
    <definedName name="_c414_depositir" localSheetId="36">OFFSET(#REF!,0,0,COUNTA(#REF!))</definedName>
    <definedName name="_c414_depositir" localSheetId="37">OFFSET(#REF!,0,0,COUNTA(#REF!))</definedName>
    <definedName name="_c414_depositir" localSheetId="3">OFFSET(#REF!,0,0,COUNTA(#REF!))</definedName>
    <definedName name="_c414_depositir" localSheetId="43">OFFSET(#REF!,0,0,COUNTA(#REF!))</definedName>
    <definedName name="_c414_depositir" localSheetId="8">OFFSET(#REF!,0,0,COUNTA(#REF!))</definedName>
    <definedName name="_c414_depositir">OFFSET(#REF!,0,0,COUNTA(#REF!))</definedName>
    <definedName name="_c414_zcir" localSheetId="0">OFFSET(#REF!,0,0,COUNTA(#REF!))</definedName>
    <definedName name="_c414_zcir" localSheetId="11">OFFSET(#REF!,0,0,COUNTA(#REF!))</definedName>
    <definedName name="_c414_zcir" localSheetId="14">OFFSET(#REF!,0,0,COUNTA(#REF!))</definedName>
    <definedName name="_c414_zcir" localSheetId="17">OFFSET(#REF!,0,0,COUNTA(#REF!))</definedName>
    <definedName name="_c414_zcir" localSheetId="20">OFFSET(#REF!,0,0,COUNTA(#REF!))</definedName>
    <definedName name="_c414_zcir" localSheetId="23">OFFSET(#REF!,0,0,COUNTA(#REF!))</definedName>
    <definedName name="_c414_zcir" localSheetId="26">OFFSET(#REF!,0,0,COUNTA(#REF!))</definedName>
    <definedName name="_c414_zcir" localSheetId="27">OFFSET(#REF!,0,0,COUNTA(#REF!))</definedName>
    <definedName name="_c414_zcir" localSheetId="32">OFFSET(#REF!,0,0,COUNTA(#REF!))</definedName>
    <definedName name="_c414_zcir" localSheetId="33">OFFSET(#REF!,0,0,COUNTA(#REF!))</definedName>
    <definedName name="_c414_zcir" localSheetId="36">OFFSET(#REF!,0,0,COUNTA(#REF!))</definedName>
    <definedName name="_c414_zcir" localSheetId="37">OFFSET(#REF!,0,0,COUNTA(#REF!))</definedName>
    <definedName name="_c414_zcir" localSheetId="3">OFFSET(#REF!,0,0,COUNTA(#REF!))</definedName>
    <definedName name="_c414_zcir" localSheetId="43">OFFSET(#REF!,0,0,COUNTA(#REF!))</definedName>
    <definedName name="_c414_zcir" localSheetId="8">OFFSET(#REF!,0,0,COUNTA(#REF!))</definedName>
    <definedName name="_c414_zcir">OFFSET(#REF!,0,0,COUNTA(#REF!))</definedName>
    <definedName name="_c42_CDS">OFFSET('[16]c4-2'!$D$11,0,0,COUNTA('[16]c4-2'!$A$11:$A$100000))</definedName>
    <definedName name="_c42_countryspecific">OFFSET('[16]c4-2'!$C$11,0,0,COUNTA('[16]c4-2'!$A$11:$A$100000))</definedName>
    <definedName name="_c42_datum">OFFSET('[16]c4-2'!$A$11,0,0,COUNTA('[16]c4-2'!$A$11:$A$100000))</definedName>
    <definedName name="_c42_external">OFFSET('[16]c4-2'!$B$11,0,0,COUNTA('[16]c4-2'!$A$11:$A$100000))</definedName>
    <definedName name="_c43_datum">OFFSET('[16]c4-3'!$A$11,0,0,COUNTA('[16]c4-3'!$A$11:$A$100000))</definedName>
    <definedName name="_c43_hungary">OFFSET('[16]c4-3'!$B$11,0,0,COUNTA('[16]c4-3'!$A$11:$A$100000))</definedName>
    <definedName name="_c43_poland">OFFSET('[16]c4-3'!$C$11,0,0,COUNTA('[16]c4-3'!$A$11:$A$100000))</definedName>
    <definedName name="_c43_romania">OFFSET('[16]c4-3'!$D$11,0,0,COUNTA('[16]c4-3'!$A$11:$A$100000))</definedName>
    <definedName name="_c44_datum">OFFSET('[16]c4-4'!$A$11,0,0,COUNTA('[16]c4-4'!$A$11:$A$100000))</definedName>
    <definedName name="_c44_eurczk">OFFSET('[16]c4-4'!$C$11,0,0,COUNTA('[16]c4-4'!$A$11:$A$100000))</definedName>
    <definedName name="_c44_eurhuf">OFFSET('[16]c4-4'!$B$11,0,0,COUNTA('[16]c4-4'!$A$11:$A$100000))</definedName>
    <definedName name="_c44_eurpln">OFFSET('[16]c4-4'!$D$11,0,0,COUNTA('[16]c4-4'!$A$11:$A$100000))</definedName>
    <definedName name="_c45_datum">OFFSET('[16]c4-5'!$A$11,0,0,COUNTA('[16]c4-5'!$A$11:$A$100000))</definedName>
    <definedName name="_c45_eurhuf">OFFSET('[16]c4-5'!$C$11,0,0,COUNTA('[16]c4-5'!$A$11:$A$100000))</definedName>
    <definedName name="_c45_skewness">OFFSET('[16]c4-5'!$B$11,0,0,COUNTA('[16]c4-5'!$A$11:$A$100000))</definedName>
    <definedName name="_c46_datum">OFFSET('[16]c4-6'!$A$11,0,0,COUNTA('[16]c4-6'!$A$11:$A$100000))</definedName>
    <definedName name="_c46_hufpurchase">OFFSET('[16]c4-6'!$C$11,0,0,COUNTA('[16]c4-6'!$A$11:$A$100000))</definedName>
    <definedName name="_c46_netFX">OFFSET('[16]c4-6'!$B$11,0,0,COUNTA('[16]c4-6'!$A$11:$A$100000))</definedName>
    <definedName name="_c47_datum">OFFSET('[16]c4-7'!$A$11,0,0,COUNTA('[16]c4-7'!$A$11:$A$100000))</definedName>
    <definedName name="_c47_percentage">OFFSET('[16]c4-7'!$C$11,0,0,COUNTA('[16]c4-7'!$A$11:$A$100000))</definedName>
    <definedName name="_c47_stock">OFFSET('[16]c4-7'!$B$11,0,0,COUNTA('[16]c4-7'!$A$11:$A$100000))</definedName>
    <definedName name="_c48_10year">OFFSET('[16]c4-8'!$D$11,0,0,COUNTA('[16]c4-8'!$A$11:$A$100000))</definedName>
    <definedName name="_c48_3month">OFFSET('[16]c4-8'!$B$11,0,0,COUNTA('[16]c4-8'!$A$11:$A$100000))</definedName>
    <definedName name="_c48_3year">OFFSET('[16]c4-8'!$C$11,0,0,COUNTA('[16]c4-8'!$A$11:$A$100000))</definedName>
    <definedName name="_c48_datum">OFFSET('[16]c4-8'!$A$11,0,0,COUNTA('[16]c4-8'!$A$11:$A$100000))</definedName>
    <definedName name="_cp1" localSheetId="0" hidden="1">{"'előző év december'!$A$2:$CP$214"}</definedName>
    <definedName name="_cp1" localSheetId="9" hidden="1">{"'előző év december'!$A$2:$CP$214"}</definedName>
    <definedName name="_cp1" localSheetId="10" hidden="1">{"'előző év december'!$A$2:$CP$214"}</definedName>
    <definedName name="_cp1" localSheetId="11" hidden="1">{"'előző év december'!$A$2:$CP$214"}</definedName>
    <definedName name="_cp1" localSheetId="12" hidden="1">{"'előző év december'!$A$2:$CP$214"}</definedName>
    <definedName name="_cp1" localSheetId="13" hidden="1">{"'előző év december'!$A$2:$CP$214"}</definedName>
    <definedName name="_cp1" localSheetId="14" hidden="1">{"'előző év december'!$A$2:$CP$214"}</definedName>
    <definedName name="_cp1" localSheetId="17" hidden="1">{"'előző év december'!$A$2:$CP$214"}</definedName>
    <definedName name="_cp1" localSheetId="18" hidden="1">{"'előző év december'!$A$2:$CP$214"}</definedName>
    <definedName name="_cp1" localSheetId="1" hidden="1">{"'előző év december'!$A$2:$CP$214"}</definedName>
    <definedName name="_cp1" localSheetId="19" hidden="1">{"'előző év december'!$A$2:$CP$214"}</definedName>
    <definedName name="_cp1" localSheetId="20" hidden="1">{"'előző év december'!$A$2:$CP$214"}</definedName>
    <definedName name="_cp1" localSheetId="21" hidden="1">{"'előző év december'!$A$2:$CP$214"}</definedName>
    <definedName name="_cp1" localSheetId="22" hidden="1">{"'előző év december'!$A$2:$CP$214"}</definedName>
    <definedName name="_cp1" localSheetId="23" hidden="1">{"'előző év december'!$A$2:$CP$214"}</definedName>
    <definedName name="_cp1" localSheetId="28" hidden="1">{"'előző év december'!$A$2:$CP$214"}</definedName>
    <definedName name="_cp1" localSheetId="29" hidden="1">{"'előző év december'!$A$2:$CP$214"}</definedName>
    <definedName name="_cp1" localSheetId="2" hidden="1">{"'előző év december'!$A$2:$CP$214"}</definedName>
    <definedName name="_cp1" localSheetId="30" hidden="1">{"'előző év december'!$A$2:$CP$214"}</definedName>
    <definedName name="_cp1" localSheetId="34" hidden="1">{"'előző év december'!$A$2:$CP$214"}</definedName>
    <definedName name="_cp1" localSheetId="37" hidden="1">{"'előző év december'!$A$2:$CP$214"}</definedName>
    <definedName name="_cp1" localSheetId="38" hidden="1">{"'előző év december'!$A$2:$CP$214"}</definedName>
    <definedName name="_cp1" localSheetId="3" hidden="1">{"'előző év december'!$A$2:$CP$214"}</definedName>
    <definedName name="_cp1" localSheetId="42" hidden="1">{"'előző év december'!$A$2:$CP$214"}</definedName>
    <definedName name="_cp1" localSheetId="44" hidden="1">{"'előző év december'!$A$2:$CP$214"}</definedName>
    <definedName name="_cp1" localSheetId="46" hidden="1">{"'előző év december'!$A$2:$CP$214"}</definedName>
    <definedName name="_cp1" localSheetId="47" hidden="1">{"'előző év december'!$A$2:$CP$214"}</definedName>
    <definedName name="_cp1" localSheetId="5" hidden="1">{"'előző év december'!$A$2:$CP$214"}</definedName>
    <definedName name="_cp1" localSheetId="6" hidden="1">{"'előző év december'!$A$2:$CP$214"}</definedName>
    <definedName name="_cp1" localSheetId="7" hidden="1">{"'előző év december'!$A$2:$CP$214"}</definedName>
    <definedName name="_cp1" localSheetId="8" hidden="1">{"'előző év december'!$A$2:$CP$214"}</definedName>
    <definedName name="_cp1" localSheetId="24" hidden="1">{"'előző év december'!$A$2:$CP$214"}</definedName>
    <definedName name="_cp1" hidden="1">{"'előző év december'!$A$2:$CP$214"}</definedName>
    <definedName name="_cp10" localSheetId="0" hidden="1">{"'előző év december'!$A$2:$CP$214"}</definedName>
    <definedName name="_cp10" localSheetId="9" hidden="1">{"'előző év december'!$A$2:$CP$214"}</definedName>
    <definedName name="_cp10" localSheetId="10" hidden="1">{"'előző év december'!$A$2:$CP$214"}</definedName>
    <definedName name="_cp10" localSheetId="11" hidden="1">{"'előző év december'!$A$2:$CP$214"}</definedName>
    <definedName name="_cp10" localSheetId="12" hidden="1">{"'előző év december'!$A$2:$CP$214"}</definedName>
    <definedName name="_cp10" localSheetId="13" hidden="1">{"'előző év december'!$A$2:$CP$214"}</definedName>
    <definedName name="_cp10" localSheetId="14" hidden="1">{"'előző év december'!$A$2:$CP$214"}</definedName>
    <definedName name="_cp10" localSheetId="17" hidden="1">{"'előző év december'!$A$2:$CP$214"}</definedName>
    <definedName name="_cp10" localSheetId="18" hidden="1">{"'előző év december'!$A$2:$CP$214"}</definedName>
    <definedName name="_cp10" localSheetId="1" hidden="1">{"'előző év december'!$A$2:$CP$214"}</definedName>
    <definedName name="_cp10" localSheetId="19" hidden="1">{"'előző év december'!$A$2:$CP$214"}</definedName>
    <definedName name="_cp10" localSheetId="20" hidden="1">{"'előző év december'!$A$2:$CP$214"}</definedName>
    <definedName name="_cp10" localSheetId="21" hidden="1">{"'előző év december'!$A$2:$CP$214"}</definedName>
    <definedName name="_cp10" localSheetId="22" hidden="1">{"'előző év december'!$A$2:$CP$214"}</definedName>
    <definedName name="_cp10" localSheetId="23" hidden="1">{"'előző év december'!$A$2:$CP$214"}</definedName>
    <definedName name="_cp10" localSheetId="28" hidden="1">{"'előző év december'!$A$2:$CP$214"}</definedName>
    <definedName name="_cp10" localSheetId="29" hidden="1">{"'előző év december'!$A$2:$CP$214"}</definedName>
    <definedName name="_cp10" localSheetId="2" hidden="1">{"'előző év december'!$A$2:$CP$214"}</definedName>
    <definedName name="_cp10" localSheetId="30" hidden="1">{"'előző év december'!$A$2:$CP$214"}</definedName>
    <definedName name="_cp10" localSheetId="34" hidden="1">{"'előző év december'!$A$2:$CP$214"}</definedName>
    <definedName name="_cp10" localSheetId="37" hidden="1">{"'előző év december'!$A$2:$CP$214"}</definedName>
    <definedName name="_cp10" localSheetId="38" hidden="1">{"'előző év december'!$A$2:$CP$214"}</definedName>
    <definedName name="_cp10" localSheetId="3" hidden="1">{"'előző év december'!$A$2:$CP$214"}</definedName>
    <definedName name="_cp10" localSheetId="42" hidden="1">{"'előző év december'!$A$2:$CP$214"}</definedName>
    <definedName name="_cp10" localSheetId="44" hidden="1">{"'előző év december'!$A$2:$CP$214"}</definedName>
    <definedName name="_cp10" localSheetId="45" hidden="1">{"'előző év december'!$A$2:$CP$214"}</definedName>
    <definedName name="_cp10" localSheetId="46" hidden="1">{"'előző év december'!$A$2:$CP$214"}</definedName>
    <definedName name="_cp10" localSheetId="47" hidden="1">{"'előző év december'!$A$2:$CP$214"}</definedName>
    <definedName name="_cp10" localSheetId="5" hidden="1">{"'előző év december'!$A$2:$CP$214"}</definedName>
    <definedName name="_cp10" localSheetId="6" hidden="1">{"'előző év december'!$A$2:$CP$214"}</definedName>
    <definedName name="_cp10" localSheetId="7" hidden="1">{"'előző év december'!$A$2:$CP$214"}</definedName>
    <definedName name="_cp10" localSheetId="8" hidden="1">{"'előző év december'!$A$2:$CP$214"}</definedName>
    <definedName name="_cp10" localSheetId="24" hidden="1">{"'előző év december'!$A$2:$CP$214"}</definedName>
    <definedName name="_cp10" hidden="1">{"'előző év december'!$A$2:$CP$214"}</definedName>
    <definedName name="_cp11" localSheetId="0" hidden="1">{"'előző év december'!$A$2:$CP$214"}</definedName>
    <definedName name="_cp11" localSheetId="9" hidden="1">{"'előző év december'!$A$2:$CP$214"}</definedName>
    <definedName name="_cp11" localSheetId="10" hidden="1">{"'előző év december'!$A$2:$CP$214"}</definedName>
    <definedName name="_cp11" localSheetId="11" hidden="1">{"'előző év december'!$A$2:$CP$214"}</definedName>
    <definedName name="_cp11" localSheetId="12" hidden="1">{"'előző év december'!$A$2:$CP$214"}</definedName>
    <definedName name="_cp11" localSheetId="13" hidden="1">{"'előző év december'!$A$2:$CP$214"}</definedName>
    <definedName name="_cp11" localSheetId="14" hidden="1">{"'előző év december'!$A$2:$CP$214"}</definedName>
    <definedName name="_cp11" localSheetId="17" hidden="1">{"'előző év december'!$A$2:$CP$214"}</definedName>
    <definedName name="_cp11" localSheetId="18" hidden="1">{"'előző év december'!$A$2:$CP$214"}</definedName>
    <definedName name="_cp11" localSheetId="1" hidden="1">{"'előző év december'!$A$2:$CP$214"}</definedName>
    <definedName name="_cp11" localSheetId="19" hidden="1">{"'előző év december'!$A$2:$CP$214"}</definedName>
    <definedName name="_cp11" localSheetId="20" hidden="1">{"'előző év december'!$A$2:$CP$214"}</definedName>
    <definedName name="_cp11" localSheetId="21" hidden="1">{"'előző év december'!$A$2:$CP$214"}</definedName>
    <definedName name="_cp11" localSheetId="22" hidden="1">{"'előző év december'!$A$2:$CP$214"}</definedName>
    <definedName name="_cp11" localSheetId="23" hidden="1">{"'előző év december'!$A$2:$CP$214"}</definedName>
    <definedName name="_cp11" localSheetId="28" hidden="1">{"'előző év december'!$A$2:$CP$214"}</definedName>
    <definedName name="_cp11" localSheetId="29" hidden="1">{"'előző év december'!$A$2:$CP$214"}</definedName>
    <definedName name="_cp11" localSheetId="2" hidden="1">{"'előző év december'!$A$2:$CP$214"}</definedName>
    <definedName name="_cp11" localSheetId="30" hidden="1">{"'előző év december'!$A$2:$CP$214"}</definedName>
    <definedName name="_cp11" localSheetId="34" hidden="1">{"'előző év december'!$A$2:$CP$214"}</definedName>
    <definedName name="_cp11" localSheetId="37" hidden="1">{"'előző év december'!$A$2:$CP$214"}</definedName>
    <definedName name="_cp11" localSheetId="38" hidden="1">{"'előző év december'!$A$2:$CP$214"}</definedName>
    <definedName name="_cp11" localSheetId="3" hidden="1">{"'előző év december'!$A$2:$CP$214"}</definedName>
    <definedName name="_cp11" localSheetId="42" hidden="1">{"'előző év december'!$A$2:$CP$214"}</definedName>
    <definedName name="_cp11" localSheetId="44" hidden="1">{"'előző év december'!$A$2:$CP$214"}</definedName>
    <definedName name="_cp11" localSheetId="45" hidden="1">{"'előző év december'!$A$2:$CP$214"}</definedName>
    <definedName name="_cp11" localSheetId="46" hidden="1">{"'előző év december'!$A$2:$CP$214"}</definedName>
    <definedName name="_cp11" localSheetId="47" hidden="1">{"'előző év december'!$A$2:$CP$214"}</definedName>
    <definedName name="_cp11" localSheetId="5" hidden="1">{"'előző év december'!$A$2:$CP$214"}</definedName>
    <definedName name="_cp11" localSheetId="6" hidden="1">{"'előző év december'!$A$2:$CP$214"}</definedName>
    <definedName name="_cp11" localSheetId="7" hidden="1">{"'előző év december'!$A$2:$CP$214"}</definedName>
    <definedName name="_cp11" localSheetId="8" hidden="1">{"'előző év december'!$A$2:$CP$214"}</definedName>
    <definedName name="_cp11" localSheetId="24" hidden="1">{"'előző év december'!$A$2:$CP$214"}</definedName>
    <definedName name="_cp11" hidden="1">{"'előző év december'!$A$2:$CP$214"}</definedName>
    <definedName name="_cp2" localSheetId="0" hidden="1">{"'előző év december'!$A$2:$CP$214"}</definedName>
    <definedName name="_cp2" localSheetId="9" hidden="1">{"'előző év december'!$A$2:$CP$214"}</definedName>
    <definedName name="_cp2" localSheetId="10" hidden="1">{"'előző év december'!$A$2:$CP$214"}</definedName>
    <definedName name="_cp2" localSheetId="11" hidden="1">{"'előző év december'!$A$2:$CP$214"}</definedName>
    <definedName name="_cp2" localSheetId="12" hidden="1">{"'előző év december'!$A$2:$CP$214"}</definedName>
    <definedName name="_cp2" localSheetId="13" hidden="1">{"'előző év december'!$A$2:$CP$214"}</definedName>
    <definedName name="_cp2" localSheetId="14" hidden="1">{"'előző év december'!$A$2:$CP$214"}</definedName>
    <definedName name="_cp2" localSheetId="17" hidden="1">{"'előző év december'!$A$2:$CP$214"}</definedName>
    <definedName name="_cp2" localSheetId="18" hidden="1">{"'előző év december'!$A$2:$CP$214"}</definedName>
    <definedName name="_cp2" localSheetId="1" hidden="1">{"'előző év december'!$A$2:$CP$214"}</definedName>
    <definedName name="_cp2" localSheetId="19" hidden="1">{"'előző év december'!$A$2:$CP$214"}</definedName>
    <definedName name="_cp2" localSheetId="20" hidden="1">{"'előző év december'!$A$2:$CP$214"}</definedName>
    <definedName name="_cp2" localSheetId="21" hidden="1">{"'előző év december'!$A$2:$CP$214"}</definedName>
    <definedName name="_cp2" localSheetId="22" hidden="1">{"'előző év december'!$A$2:$CP$214"}</definedName>
    <definedName name="_cp2" localSheetId="23" hidden="1">{"'előző év december'!$A$2:$CP$214"}</definedName>
    <definedName name="_cp2" localSheetId="28" hidden="1">{"'előző év december'!$A$2:$CP$214"}</definedName>
    <definedName name="_cp2" localSheetId="29" hidden="1">{"'előző év december'!$A$2:$CP$214"}</definedName>
    <definedName name="_cp2" localSheetId="2" hidden="1">{"'előző év december'!$A$2:$CP$214"}</definedName>
    <definedName name="_cp2" localSheetId="30" hidden="1">{"'előző év december'!$A$2:$CP$214"}</definedName>
    <definedName name="_cp2" localSheetId="34" hidden="1">{"'előző év december'!$A$2:$CP$214"}</definedName>
    <definedName name="_cp2" localSheetId="37" hidden="1">{"'előző év december'!$A$2:$CP$214"}</definedName>
    <definedName name="_cp2" localSheetId="38" hidden="1">{"'előző év december'!$A$2:$CP$214"}</definedName>
    <definedName name="_cp2" localSheetId="3" hidden="1">{"'előző év december'!$A$2:$CP$214"}</definedName>
    <definedName name="_cp2" localSheetId="42" hidden="1">{"'előző év december'!$A$2:$CP$214"}</definedName>
    <definedName name="_cp2" localSheetId="44" hidden="1">{"'előző év december'!$A$2:$CP$214"}</definedName>
    <definedName name="_cp2" localSheetId="45" hidden="1">{"'előző év december'!$A$2:$CP$214"}</definedName>
    <definedName name="_cp2" localSheetId="46" hidden="1">{"'előző év december'!$A$2:$CP$214"}</definedName>
    <definedName name="_cp2" localSheetId="47" hidden="1">{"'előző év december'!$A$2:$CP$214"}</definedName>
    <definedName name="_cp2" localSheetId="5" hidden="1">{"'előző év december'!$A$2:$CP$214"}</definedName>
    <definedName name="_cp2" localSheetId="6" hidden="1">{"'előző év december'!$A$2:$CP$214"}</definedName>
    <definedName name="_cp2" localSheetId="7" hidden="1">{"'előző év december'!$A$2:$CP$214"}</definedName>
    <definedName name="_cp2" localSheetId="8" hidden="1">{"'előző év december'!$A$2:$CP$214"}</definedName>
    <definedName name="_cp2" localSheetId="24" hidden="1">{"'előző év december'!$A$2:$CP$214"}</definedName>
    <definedName name="_cp2" hidden="1">{"'előző év december'!$A$2:$CP$214"}</definedName>
    <definedName name="_cp3" localSheetId="0" hidden="1">{"'előző év december'!$A$2:$CP$214"}</definedName>
    <definedName name="_cp3" localSheetId="9" hidden="1">{"'előző év december'!$A$2:$CP$214"}</definedName>
    <definedName name="_cp3" localSheetId="10" hidden="1">{"'előző év december'!$A$2:$CP$214"}</definedName>
    <definedName name="_cp3" localSheetId="11" hidden="1">{"'előző év december'!$A$2:$CP$214"}</definedName>
    <definedName name="_cp3" localSheetId="12" hidden="1">{"'előző év december'!$A$2:$CP$214"}</definedName>
    <definedName name="_cp3" localSheetId="13" hidden="1">{"'előző év december'!$A$2:$CP$214"}</definedName>
    <definedName name="_cp3" localSheetId="14" hidden="1">{"'előző év december'!$A$2:$CP$214"}</definedName>
    <definedName name="_cp3" localSheetId="17" hidden="1">{"'előző év december'!$A$2:$CP$214"}</definedName>
    <definedName name="_cp3" localSheetId="18" hidden="1">{"'előző év december'!$A$2:$CP$214"}</definedName>
    <definedName name="_cp3" localSheetId="1" hidden="1">{"'előző év december'!$A$2:$CP$214"}</definedName>
    <definedName name="_cp3" localSheetId="19" hidden="1">{"'előző év december'!$A$2:$CP$214"}</definedName>
    <definedName name="_cp3" localSheetId="20" hidden="1">{"'előző év december'!$A$2:$CP$214"}</definedName>
    <definedName name="_cp3" localSheetId="21" hidden="1">{"'előző év december'!$A$2:$CP$214"}</definedName>
    <definedName name="_cp3" localSheetId="22" hidden="1">{"'előző év december'!$A$2:$CP$214"}</definedName>
    <definedName name="_cp3" localSheetId="23" hidden="1">{"'előző év december'!$A$2:$CP$214"}</definedName>
    <definedName name="_cp3" localSheetId="28" hidden="1">{"'előző év december'!$A$2:$CP$214"}</definedName>
    <definedName name="_cp3" localSheetId="29" hidden="1">{"'előző év december'!$A$2:$CP$214"}</definedName>
    <definedName name="_cp3" localSheetId="2" hidden="1">{"'előző év december'!$A$2:$CP$214"}</definedName>
    <definedName name="_cp3" localSheetId="30" hidden="1">{"'előző év december'!$A$2:$CP$214"}</definedName>
    <definedName name="_cp3" localSheetId="34" hidden="1">{"'előző év december'!$A$2:$CP$214"}</definedName>
    <definedName name="_cp3" localSheetId="37" hidden="1">{"'előző év december'!$A$2:$CP$214"}</definedName>
    <definedName name="_cp3" localSheetId="38" hidden="1">{"'előző év december'!$A$2:$CP$214"}</definedName>
    <definedName name="_cp3" localSheetId="3" hidden="1">{"'előző év december'!$A$2:$CP$214"}</definedName>
    <definedName name="_cp3" localSheetId="42" hidden="1">{"'előző év december'!$A$2:$CP$214"}</definedName>
    <definedName name="_cp3" localSheetId="44" hidden="1">{"'előző év december'!$A$2:$CP$214"}</definedName>
    <definedName name="_cp3" localSheetId="45" hidden="1">{"'előző év december'!$A$2:$CP$214"}</definedName>
    <definedName name="_cp3" localSheetId="46" hidden="1">{"'előző év december'!$A$2:$CP$214"}</definedName>
    <definedName name="_cp3" localSheetId="47" hidden="1">{"'előző év december'!$A$2:$CP$214"}</definedName>
    <definedName name="_cp3" localSheetId="5" hidden="1">{"'előző év december'!$A$2:$CP$214"}</definedName>
    <definedName name="_cp3" localSheetId="6" hidden="1">{"'előző év december'!$A$2:$CP$214"}</definedName>
    <definedName name="_cp3" localSheetId="7" hidden="1">{"'előző év december'!$A$2:$CP$214"}</definedName>
    <definedName name="_cp3" localSheetId="8" hidden="1">{"'előző év december'!$A$2:$CP$214"}</definedName>
    <definedName name="_cp3" localSheetId="24" hidden="1">{"'előző év december'!$A$2:$CP$214"}</definedName>
    <definedName name="_cp3" hidden="1">{"'előző év december'!$A$2:$CP$214"}</definedName>
    <definedName name="_cp4" localSheetId="0" hidden="1">{"'előző év december'!$A$2:$CP$214"}</definedName>
    <definedName name="_cp4" localSheetId="9" hidden="1">{"'előző év december'!$A$2:$CP$214"}</definedName>
    <definedName name="_cp4" localSheetId="10" hidden="1">{"'előző év december'!$A$2:$CP$214"}</definedName>
    <definedName name="_cp4" localSheetId="11" hidden="1">{"'előző év december'!$A$2:$CP$214"}</definedName>
    <definedName name="_cp4" localSheetId="12" hidden="1">{"'előző év december'!$A$2:$CP$214"}</definedName>
    <definedName name="_cp4" localSheetId="13" hidden="1">{"'előző év december'!$A$2:$CP$214"}</definedName>
    <definedName name="_cp4" localSheetId="14" hidden="1">{"'előző év december'!$A$2:$CP$214"}</definedName>
    <definedName name="_cp4" localSheetId="17" hidden="1">{"'előző év december'!$A$2:$CP$214"}</definedName>
    <definedName name="_cp4" localSheetId="18" hidden="1">{"'előző év december'!$A$2:$CP$214"}</definedName>
    <definedName name="_cp4" localSheetId="1" hidden="1">{"'előző év december'!$A$2:$CP$214"}</definedName>
    <definedName name="_cp4" localSheetId="19" hidden="1">{"'előző év december'!$A$2:$CP$214"}</definedName>
    <definedName name="_cp4" localSheetId="20" hidden="1">{"'előző év december'!$A$2:$CP$214"}</definedName>
    <definedName name="_cp4" localSheetId="21" hidden="1">{"'előző év december'!$A$2:$CP$214"}</definedName>
    <definedName name="_cp4" localSheetId="22" hidden="1">{"'előző év december'!$A$2:$CP$214"}</definedName>
    <definedName name="_cp4" localSheetId="23" hidden="1">{"'előző év december'!$A$2:$CP$214"}</definedName>
    <definedName name="_cp4" localSheetId="28" hidden="1">{"'előző év december'!$A$2:$CP$214"}</definedName>
    <definedName name="_cp4" localSheetId="29" hidden="1">{"'előző év december'!$A$2:$CP$214"}</definedName>
    <definedName name="_cp4" localSheetId="2" hidden="1">{"'előző év december'!$A$2:$CP$214"}</definedName>
    <definedName name="_cp4" localSheetId="30" hidden="1">{"'előző év december'!$A$2:$CP$214"}</definedName>
    <definedName name="_cp4" localSheetId="34" hidden="1">{"'előző év december'!$A$2:$CP$214"}</definedName>
    <definedName name="_cp4" localSheetId="37" hidden="1">{"'előző év december'!$A$2:$CP$214"}</definedName>
    <definedName name="_cp4" localSheetId="38" hidden="1">{"'előző év december'!$A$2:$CP$214"}</definedName>
    <definedName name="_cp4" localSheetId="3" hidden="1">{"'előző év december'!$A$2:$CP$214"}</definedName>
    <definedName name="_cp4" localSheetId="42" hidden="1">{"'előző év december'!$A$2:$CP$214"}</definedName>
    <definedName name="_cp4" localSheetId="44" hidden="1">{"'előző év december'!$A$2:$CP$214"}</definedName>
    <definedName name="_cp4" localSheetId="45" hidden="1">{"'előző év december'!$A$2:$CP$214"}</definedName>
    <definedName name="_cp4" localSheetId="46" hidden="1">{"'előző év december'!$A$2:$CP$214"}</definedName>
    <definedName name="_cp4" localSheetId="47" hidden="1">{"'előző év december'!$A$2:$CP$214"}</definedName>
    <definedName name="_cp4" localSheetId="5" hidden="1">{"'előző év december'!$A$2:$CP$214"}</definedName>
    <definedName name="_cp4" localSheetId="6" hidden="1">{"'előző év december'!$A$2:$CP$214"}</definedName>
    <definedName name="_cp4" localSheetId="7" hidden="1">{"'előző év december'!$A$2:$CP$214"}</definedName>
    <definedName name="_cp4" localSheetId="8" hidden="1">{"'előző év december'!$A$2:$CP$214"}</definedName>
    <definedName name="_cp4" localSheetId="24" hidden="1">{"'előző év december'!$A$2:$CP$214"}</definedName>
    <definedName name="_cp4" hidden="1">{"'előző év december'!$A$2:$CP$214"}</definedName>
    <definedName name="_cp5" localSheetId="0" hidden="1">{"'előző év december'!$A$2:$CP$214"}</definedName>
    <definedName name="_cp5" localSheetId="9" hidden="1">{"'előző év december'!$A$2:$CP$214"}</definedName>
    <definedName name="_cp5" localSheetId="10" hidden="1">{"'előző év december'!$A$2:$CP$214"}</definedName>
    <definedName name="_cp5" localSheetId="11" hidden="1">{"'előző év december'!$A$2:$CP$214"}</definedName>
    <definedName name="_cp5" localSheetId="12" hidden="1">{"'előző év december'!$A$2:$CP$214"}</definedName>
    <definedName name="_cp5" localSheetId="13" hidden="1">{"'előző év december'!$A$2:$CP$214"}</definedName>
    <definedName name="_cp5" localSheetId="14" hidden="1">{"'előző év december'!$A$2:$CP$214"}</definedName>
    <definedName name="_cp5" localSheetId="17" hidden="1">{"'előző év december'!$A$2:$CP$214"}</definedName>
    <definedName name="_cp5" localSheetId="18" hidden="1">{"'előző év december'!$A$2:$CP$214"}</definedName>
    <definedName name="_cp5" localSheetId="1" hidden="1">{"'előző év december'!$A$2:$CP$214"}</definedName>
    <definedName name="_cp5" localSheetId="19" hidden="1">{"'előző év december'!$A$2:$CP$214"}</definedName>
    <definedName name="_cp5" localSheetId="20" hidden="1">{"'előző év december'!$A$2:$CP$214"}</definedName>
    <definedName name="_cp5" localSheetId="21" hidden="1">{"'előző év december'!$A$2:$CP$214"}</definedName>
    <definedName name="_cp5" localSheetId="22" hidden="1">{"'előző év december'!$A$2:$CP$214"}</definedName>
    <definedName name="_cp5" localSheetId="23" hidden="1">{"'előző év december'!$A$2:$CP$214"}</definedName>
    <definedName name="_cp5" localSheetId="28" hidden="1">{"'előző év december'!$A$2:$CP$214"}</definedName>
    <definedName name="_cp5" localSheetId="29" hidden="1">{"'előző év december'!$A$2:$CP$214"}</definedName>
    <definedName name="_cp5" localSheetId="2" hidden="1">{"'előző év december'!$A$2:$CP$214"}</definedName>
    <definedName name="_cp5" localSheetId="30" hidden="1">{"'előző év december'!$A$2:$CP$214"}</definedName>
    <definedName name="_cp5" localSheetId="34" hidden="1">{"'előző év december'!$A$2:$CP$214"}</definedName>
    <definedName name="_cp5" localSheetId="37" hidden="1">{"'előző év december'!$A$2:$CP$214"}</definedName>
    <definedName name="_cp5" localSheetId="38" hidden="1">{"'előző év december'!$A$2:$CP$214"}</definedName>
    <definedName name="_cp5" localSheetId="3" hidden="1">{"'előző év december'!$A$2:$CP$214"}</definedName>
    <definedName name="_cp5" localSheetId="42" hidden="1">{"'előző év december'!$A$2:$CP$214"}</definedName>
    <definedName name="_cp5" localSheetId="44" hidden="1">{"'előző év december'!$A$2:$CP$214"}</definedName>
    <definedName name="_cp5" localSheetId="45" hidden="1">{"'előző év december'!$A$2:$CP$214"}</definedName>
    <definedName name="_cp5" localSheetId="46" hidden="1">{"'előző év december'!$A$2:$CP$214"}</definedName>
    <definedName name="_cp5" localSheetId="47" hidden="1">{"'előző év december'!$A$2:$CP$214"}</definedName>
    <definedName name="_cp5" localSheetId="5" hidden="1">{"'előző év december'!$A$2:$CP$214"}</definedName>
    <definedName name="_cp5" localSheetId="6" hidden="1">{"'előző év december'!$A$2:$CP$214"}</definedName>
    <definedName name="_cp5" localSheetId="7" hidden="1">{"'előző év december'!$A$2:$CP$214"}</definedName>
    <definedName name="_cp5" localSheetId="8" hidden="1">{"'előző év december'!$A$2:$CP$214"}</definedName>
    <definedName name="_cp5" localSheetId="24" hidden="1">{"'előző év december'!$A$2:$CP$214"}</definedName>
    <definedName name="_cp5" hidden="1">{"'előző év december'!$A$2:$CP$214"}</definedName>
    <definedName name="_cp6" localSheetId="0" hidden="1">{"'előző év december'!$A$2:$CP$214"}</definedName>
    <definedName name="_cp6" localSheetId="9" hidden="1">{"'előző év december'!$A$2:$CP$214"}</definedName>
    <definedName name="_cp6" localSheetId="10" hidden="1">{"'előző év december'!$A$2:$CP$214"}</definedName>
    <definedName name="_cp6" localSheetId="11" hidden="1">{"'előző év december'!$A$2:$CP$214"}</definedName>
    <definedName name="_cp6" localSheetId="12" hidden="1">{"'előző év december'!$A$2:$CP$214"}</definedName>
    <definedName name="_cp6" localSheetId="13" hidden="1">{"'előző év december'!$A$2:$CP$214"}</definedName>
    <definedName name="_cp6" localSheetId="14" hidden="1">{"'előző év december'!$A$2:$CP$214"}</definedName>
    <definedName name="_cp6" localSheetId="17" hidden="1">{"'előző év december'!$A$2:$CP$214"}</definedName>
    <definedName name="_cp6" localSheetId="18" hidden="1">{"'előző év december'!$A$2:$CP$214"}</definedName>
    <definedName name="_cp6" localSheetId="1" hidden="1">{"'előző év december'!$A$2:$CP$214"}</definedName>
    <definedName name="_cp6" localSheetId="19" hidden="1">{"'előző év december'!$A$2:$CP$214"}</definedName>
    <definedName name="_cp6" localSheetId="20" hidden="1">{"'előző év december'!$A$2:$CP$214"}</definedName>
    <definedName name="_cp6" localSheetId="21" hidden="1">{"'előző év december'!$A$2:$CP$214"}</definedName>
    <definedName name="_cp6" localSheetId="22" hidden="1">{"'előző év december'!$A$2:$CP$214"}</definedName>
    <definedName name="_cp6" localSheetId="23" hidden="1">{"'előző év december'!$A$2:$CP$214"}</definedName>
    <definedName name="_cp6" localSheetId="28" hidden="1">{"'előző év december'!$A$2:$CP$214"}</definedName>
    <definedName name="_cp6" localSheetId="29" hidden="1">{"'előző év december'!$A$2:$CP$214"}</definedName>
    <definedName name="_cp6" localSheetId="2" hidden="1">{"'előző év december'!$A$2:$CP$214"}</definedName>
    <definedName name="_cp6" localSheetId="30" hidden="1">{"'előző év december'!$A$2:$CP$214"}</definedName>
    <definedName name="_cp6" localSheetId="34" hidden="1">{"'előző év december'!$A$2:$CP$214"}</definedName>
    <definedName name="_cp6" localSheetId="37" hidden="1">{"'előző év december'!$A$2:$CP$214"}</definedName>
    <definedName name="_cp6" localSheetId="38" hidden="1">{"'előző év december'!$A$2:$CP$214"}</definedName>
    <definedName name="_cp6" localSheetId="3" hidden="1">{"'előző év december'!$A$2:$CP$214"}</definedName>
    <definedName name="_cp6" localSheetId="42" hidden="1">{"'előző év december'!$A$2:$CP$214"}</definedName>
    <definedName name="_cp6" localSheetId="44" hidden="1">{"'előző év december'!$A$2:$CP$214"}</definedName>
    <definedName name="_cp6" localSheetId="45" hidden="1">{"'előző év december'!$A$2:$CP$214"}</definedName>
    <definedName name="_cp6" localSheetId="46" hidden="1">{"'előző év december'!$A$2:$CP$214"}</definedName>
    <definedName name="_cp6" localSheetId="47" hidden="1">{"'előző év december'!$A$2:$CP$214"}</definedName>
    <definedName name="_cp6" localSheetId="5" hidden="1">{"'előző év december'!$A$2:$CP$214"}</definedName>
    <definedName name="_cp6" localSheetId="6" hidden="1">{"'előző év december'!$A$2:$CP$214"}</definedName>
    <definedName name="_cp6" localSheetId="7" hidden="1">{"'előző év december'!$A$2:$CP$214"}</definedName>
    <definedName name="_cp6" localSheetId="8" hidden="1">{"'előző év december'!$A$2:$CP$214"}</definedName>
    <definedName name="_cp6" localSheetId="24" hidden="1">{"'előző év december'!$A$2:$CP$214"}</definedName>
    <definedName name="_cp6" hidden="1">{"'előző év december'!$A$2:$CP$214"}</definedName>
    <definedName name="_cp7" localSheetId="0" hidden="1">{"'előző év december'!$A$2:$CP$214"}</definedName>
    <definedName name="_cp7" localSheetId="9" hidden="1">{"'előző év december'!$A$2:$CP$214"}</definedName>
    <definedName name="_cp7" localSheetId="10" hidden="1">{"'előző év december'!$A$2:$CP$214"}</definedName>
    <definedName name="_cp7" localSheetId="11" hidden="1">{"'előző év december'!$A$2:$CP$214"}</definedName>
    <definedName name="_cp7" localSheetId="12" hidden="1">{"'előző év december'!$A$2:$CP$214"}</definedName>
    <definedName name="_cp7" localSheetId="13" hidden="1">{"'előző év december'!$A$2:$CP$214"}</definedName>
    <definedName name="_cp7" localSheetId="14" hidden="1">{"'előző év december'!$A$2:$CP$214"}</definedName>
    <definedName name="_cp7" localSheetId="17" hidden="1">{"'előző év december'!$A$2:$CP$214"}</definedName>
    <definedName name="_cp7" localSheetId="18" hidden="1">{"'előző év december'!$A$2:$CP$214"}</definedName>
    <definedName name="_cp7" localSheetId="1" hidden="1">{"'előző év december'!$A$2:$CP$214"}</definedName>
    <definedName name="_cp7" localSheetId="19" hidden="1">{"'előző év december'!$A$2:$CP$214"}</definedName>
    <definedName name="_cp7" localSheetId="20" hidden="1">{"'előző év december'!$A$2:$CP$214"}</definedName>
    <definedName name="_cp7" localSheetId="21" hidden="1">{"'előző év december'!$A$2:$CP$214"}</definedName>
    <definedName name="_cp7" localSheetId="22" hidden="1">{"'előző év december'!$A$2:$CP$214"}</definedName>
    <definedName name="_cp7" localSheetId="23" hidden="1">{"'előző év december'!$A$2:$CP$214"}</definedName>
    <definedName name="_cp7" localSheetId="28" hidden="1">{"'előző év december'!$A$2:$CP$214"}</definedName>
    <definedName name="_cp7" localSheetId="29" hidden="1">{"'előző év december'!$A$2:$CP$214"}</definedName>
    <definedName name="_cp7" localSheetId="2" hidden="1">{"'előző év december'!$A$2:$CP$214"}</definedName>
    <definedName name="_cp7" localSheetId="30" hidden="1">{"'előző év december'!$A$2:$CP$214"}</definedName>
    <definedName name="_cp7" localSheetId="34" hidden="1">{"'előző év december'!$A$2:$CP$214"}</definedName>
    <definedName name="_cp7" localSheetId="37" hidden="1">{"'előző év december'!$A$2:$CP$214"}</definedName>
    <definedName name="_cp7" localSheetId="38" hidden="1">{"'előző év december'!$A$2:$CP$214"}</definedName>
    <definedName name="_cp7" localSheetId="3" hidden="1">{"'előző év december'!$A$2:$CP$214"}</definedName>
    <definedName name="_cp7" localSheetId="42" hidden="1">{"'előző év december'!$A$2:$CP$214"}</definedName>
    <definedName name="_cp7" localSheetId="44" hidden="1">{"'előző év december'!$A$2:$CP$214"}</definedName>
    <definedName name="_cp7" localSheetId="45" hidden="1">{"'előző év december'!$A$2:$CP$214"}</definedName>
    <definedName name="_cp7" localSheetId="46" hidden="1">{"'előző év december'!$A$2:$CP$214"}</definedName>
    <definedName name="_cp7" localSheetId="47" hidden="1">{"'előző év december'!$A$2:$CP$214"}</definedName>
    <definedName name="_cp7" localSheetId="5" hidden="1">{"'előző év december'!$A$2:$CP$214"}</definedName>
    <definedName name="_cp7" localSheetId="6" hidden="1">{"'előző év december'!$A$2:$CP$214"}</definedName>
    <definedName name="_cp7" localSheetId="7" hidden="1">{"'előző év december'!$A$2:$CP$214"}</definedName>
    <definedName name="_cp7" localSheetId="8" hidden="1">{"'előző év december'!$A$2:$CP$214"}</definedName>
    <definedName name="_cp7" localSheetId="24" hidden="1">{"'előző év december'!$A$2:$CP$214"}</definedName>
    <definedName name="_cp7" hidden="1">{"'előző év december'!$A$2:$CP$214"}</definedName>
    <definedName name="_cp8" localSheetId="0" hidden="1">{"'előző év december'!$A$2:$CP$214"}</definedName>
    <definedName name="_cp8" localSheetId="9" hidden="1">{"'előző év december'!$A$2:$CP$214"}</definedName>
    <definedName name="_cp8" localSheetId="10" hidden="1">{"'előző év december'!$A$2:$CP$214"}</definedName>
    <definedName name="_cp8" localSheetId="11" hidden="1">{"'előző év december'!$A$2:$CP$214"}</definedName>
    <definedName name="_cp8" localSheetId="12" hidden="1">{"'előző év december'!$A$2:$CP$214"}</definedName>
    <definedName name="_cp8" localSheetId="13" hidden="1">{"'előző év december'!$A$2:$CP$214"}</definedName>
    <definedName name="_cp8" localSheetId="14" hidden="1">{"'előző év december'!$A$2:$CP$214"}</definedName>
    <definedName name="_cp8" localSheetId="17" hidden="1">{"'előző év december'!$A$2:$CP$214"}</definedName>
    <definedName name="_cp8" localSheetId="18" hidden="1">{"'előző év december'!$A$2:$CP$214"}</definedName>
    <definedName name="_cp8" localSheetId="1" hidden="1">{"'előző év december'!$A$2:$CP$214"}</definedName>
    <definedName name="_cp8" localSheetId="19" hidden="1">{"'előző év december'!$A$2:$CP$214"}</definedName>
    <definedName name="_cp8" localSheetId="20" hidden="1">{"'előző év december'!$A$2:$CP$214"}</definedName>
    <definedName name="_cp8" localSheetId="21" hidden="1">{"'előző év december'!$A$2:$CP$214"}</definedName>
    <definedName name="_cp8" localSheetId="22" hidden="1">{"'előző év december'!$A$2:$CP$214"}</definedName>
    <definedName name="_cp8" localSheetId="23" hidden="1">{"'előző év december'!$A$2:$CP$214"}</definedName>
    <definedName name="_cp8" localSheetId="28" hidden="1">{"'előző év december'!$A$2:$CP$214"}</definedName>
    <definedName name="_cp8" localSheetId="29" hidden="1">{"'előző év december'!$A$2:$CP$214"}</definedName>
    <definedName name="_cp8" localSheetId="2" hidden="1">{"'előző év december'!$A$2:$CP$214"}</definedName>
    <definedName name="_cp8" localSheetId="30" hidden="1">{"'előző év december'!$A$2:$CP$214"}</definedName>
    <definedName name="_cp8" localSheetId="34" hidden="1">{"'előző év december'!$A$2:$CP$214"}</definedName>
    <definedName name="_cp8" localSheetId="37" hidden="1">{"'előző év december'!$A$2:$CP$214"}</definedName>
    <definedName name="_cp8" localSheetId="38" hidden="1">{"'előző év december'!$A$2:$CP$214"}</definedName>
    <definedName name="_cp8" localSheetId="3" hidden="1">{"'előző év december'!$A$2:$CP$214"}</definedName>
    <definedName name="_cp8" localSheetId="42" hidden="1">{"'előző év december'!$A$2:$CP$214"}</definedName>
    <definedName name="_cp8" localSheetId="44" hidden="1">{"'előző év december'!$A$2:$CP$214"}</definedName>
    <definedName name="_cp8" localSheetId="45" hidden="1">{"'előző év december'!$A$2:$CP$214"}</definedName>
    <definedName name="_cp8" localSheetId="46" hidden="1">{"'előző év december'!$A$2:$CP$214"}</definedName>
    <definedName name="_cp8" localSheetId="47" hidden="1">{"'előző év december'!$A$2:$CP$214"}</definedName>
    <definedName name="_cp8" localSheetId="5" hidden="1">{"'előző év december'!$A$2:$CP$214"}</definedName>
    <definedName name="_cp8" localSheetId="6" hidden="1">{"'előző év december'!$A$2:$CP$214"}</definedName>
    <definedName name="_cp8" localSheetId="7" hidden="1">{"'előző év december'!$A$2:$CP$214"}</definedName>
    <definedName name="_cp8" localSheetId="8" hidden="1">{"'előző év december'!$A$2:$CP$214"}</definedName>
    <definedName name="_cp8" localSheetId="24" hidden="1">{"'előző év december'!$A$2:$CP$214"}</definedName>
    <definedName name="_cp8" hidden="1">{"'előző év december'!$A$2:$CP$214"}</definedName>
    <definedName name="_cp9" localSheetId="0" hidden="1">{"'előző év december'!$A$2:$CP$214"}</definedName>
    <definedName name="_cp9" localSheetId="9" hidden="1">{"'előző év december'!$A$2:$CP$214"}</definedName>
    <definedName name="_cp9" localSheetId="10" hidden="1">{"'előző év december'!$A$2:$CP$214"}</definedName>
    <definedName name="_cp9" localSheetId="11" hidden="1">{"'előző év december'!$A$2:$CP$214"}</definedName>
    <definedName name="_cp9" localSheetId="12" hidden="1">{"'előző év december'!$A$2:$CP$214"}</definedName>
    <definedName name="_cp9" localSheetId="13" hidden="1">{"'előző év december'!$A$2:$CP$214"}</definedName>
    <definedName name="_cp9" localSheetId="14" hidden="1">{"'előző év december'!$A$2:$CP$214"}</definedName>
    <definedName name="_cp9" localSheetId="17" hidden="1">{"'előző év december'!$A$2:$CP$214"}</definedName>
    <definedName name="_cp9" localSheetId="18" hidden="1">{"'előző év december'!$A$2:$CP$214"}</definedName>
    <definedName name="_cp9" localSheetId="1" hidden="1">{"'előző év december'!$A$2:$CP$214"}</definedName>
    <definedName name="_cp9" localSheetId="19" hidden="1">{"'előző év december'!$A$2:$CP$214"}</definedName>
    <definedName name="_cp9" localSheetId="20" hidden="1">{"'előző év december'!$A$2:$CP$214"}</definedName>
    <definedName name="_cp9" localSheetId="21" hidden="1">{"'előző év december'!$A$2:$CP$214"}</definedName>
    <definedName name="_cp9" localSheetId="22" hidden="1">{"'előző év december'!$A$2:$CP$214"}</definedName>
    <definedName name="_cp9" localSheetId="23" hidden="1">{"'előző év december'!$A$2:$CP$214"}</definedName>
    <definedName name="_cp9" localSheetId="28" hidden="1">{"'előző év december'!$A$2:$CP$214"}</definedName>
    <definedName name="_cp9" localSheetId="29" hidden="1">{"'előző év december'!$A$2:$CP$214"}</definedName>
    <definedName name="_cp9" localSheetId="2" hidden="1">{"'előző év december'!$A$2:$CP$214"}</definedName>
    <definedName name="_cp9" localSheetId="30" hidden="1">{"'előző év december'!$A$2:$CP$214"}</definedName>
    <definedName name="_cp9" localSheetId="34" hidden="1">{"'előző év december'!$A$2:$CP$214"}</definedName>
    <definedName name="_cp9" localSheetId="37" hidden="1">{"'előző év december'!$A$2:$CP$214"}</definedName>
    <definedName name="_cp9" localSheetId="38" hidden="1">{"'előző év december'!$A$2:$CP$214"}</definedName>
    <definedName name="_cp9" localSheetId="3" hidden="1">{"'előző év december'!$A$2:$CP$214"}</definedName>
    <definedName name="_cp9" localSheetId="42" hidden="1">{"'előző év december'!$A$2:$CP$214"}</definedName>
    <definedName name="_cp9" localSheetId="44" hidden="1">{"'előző év december'!$A$2:$CP$214"}</definedName>
    <definedName name="_cp9" localSheetId="45" hidden="1">{"'előző év december'!$A$2:$CP$214"}</definedName>
    <definedName name="_cp9" localSheetId="46" hidden="1">{"'előző év december'!$A$2:$CP$214"}</definedName>
    <definedName name="_cp9" localSheetId="47" hidden="1">{"'előző év december'!$A$2:$CP$214"}</definedName>
    <definedName name="_cp9" localSheetId="5" hidden="1">{"'előző év december'!$A$2:$CP$214"}</definedName>
    <definedName name="_cp9" localSheetId="6" hidden="1">{"'előző év december'!$A$2:$CP$214"}</definedName>
    <definedName name="_cp9" localSheetId="7" hidden="1">{"'előző év december'!$A$2:$CP$214"}</definedName>
    <definedName name="_cp9" localSheetId="8" hidden="1">{"'előző év december'!$A$2:$CP$214"}</definedName>
    <definedName name="_cp9" localSheetId="24" hidden="1">{"'előző év december'!$A$2:$CP$214"}</definedName>
    <definedName name="_cp9" hidden="1">{"'előző év december'!$A$2:$CP$214"}</definedName>
    <definedName name="_cpr2" localSheetId="0" hidden="1">{"'előző év december'!$A$2:$CP$214"}</definedName>
    <definedName name="_cpr2" localSheetId="9" hidden="1">{"'előző év december'!$A$2:$CP$214"}</definedName>
    <definedName name="_cpr2" localSheetId="10" hidden="1">{"'előző év december'!$A$2:$CP$214"}</definedName>
    <definedName name="_cpr2" localSheetId="11" hidden="1">{"'előző év december'!$A$2:$CP$214"}</definedName>
    <definedName name="_cpr2" localSheetId="12" hidden="1">{"'előző év december'!$A$2:$CP$214"}</definedName>
    <definedName name="_cpr2" localSheetId="13" hidden="1">{"'előző év december'!$A$2:$CP$214"}</definedName>
    <definedName name="_cpr2" localSheetId="14" hidden="1">{"'előző év december'!$A$2:$CP$214"}</definedName>
    <definedName name="_cpr2" localSheetId="17" hidden="1">{"'előző év december'!$A$2:$CP$214"}</definedName>
    <definedName name="_cpr2" localSheetId="18" hidden="1">{"'előző év december'!$A$2:$CP$214"}</definedName>
    <definedName name="_cpr2" localSheetId="1" hidden="1">{"'előző év december'!$A$2:$CP$214"}</definedName>
    <definedName name="_cpr2" localSheetId="19" hidden="1">{"'előző év december'!$A$2:$CP$214"}</definedName>
    <definedName name="_cpr2" localSheetId="20" hidden="1">{"'előző év december'!$A$2:$CP$214"}</definedName>
    <definedName name="_cpr2" localSheetId="21" hidden="1">{"'előző év december'!$A$2:$CP$214"}</definedName>
    <definedName name="_cpr2" localSheetId="22" hidden="1">{"'előző év december'!$A$2:$CP$214"}</definedName>
    <definedName name="_cpr2" localSheetId="23" hidden="1">{"'előző év december'!$A$2:$CP$214"}</definedName>
    <definedName name="_cpr2" localSheetId="28" hidden="1">{"'előző év december'!$A$2:$CP$214"}</definedName>
    <definedName name="_cpr2" localSheetId="29" hidden="1">{"'előző év december'!$A$2:$CP$214"}</definedName>
    <definedName name="_cpr2" localSheetId="2" hidden="1">{"'előző év december'!$A$2:$CP$214"}</definedName>
    <definedName name="_cpr2" localSheetId="30" hidden="1">{"'előző év december'!$A$2:$CP$214"}</definedName>
    <definedName name="_cpr2" localSheetId="34" hidden="1">{"'előző év december'!$A$2:$CP$214"}</definedName>
    <definedName name="_cpr2" localSheetId="37" hidden="1">{"'előző év december'!$A$2:$CP$214"}</definedName>
    <definedName name="_cpr2" localSheetId="38" hidden="1">{"'előző év december'!$A$2:$CP$214"}</definedName>
    <definedName name="_cpr2" localSheetId="3" hidden="1">{"'előző év december'!$A$2:$CP$214"}</definedName>
    <definedName name="_cpr2" localSheetId="42" hidden="1">{"'előző év december'!$A$2:$CP$214"}</definedName>
    <definedName name="_cpr2" localSheetId="44" hidden="1">{"'előző év december'!$A$2:$CP$214"}</definedName>
    <definedName name="_cpr2" localSheetId="45" hidden="1">{"'előző év december'!$A$2:$CP$214"}</definedName>
    <definedName name="_cpr2" localSheetId="46" hidden="1">{"'előző év december'!$A$2:$CP$214"}</definedName>
    <definedName name="_cpr2" localSheetId="47" hidden="1">{"'előző év december'!$A$2:$CP$214"}</definedName>
    <definedName name="_cpr2" localSheetId="5" hidden="1">{"'előző év december'!$A$2:$CP$214"}</definedName>
    <definedName name="_cpr2" localSheetId="6" hidden="1">{"'előző év december'!$A$2:$CP$214"}</definedName>
    <definedName name="_cpr2" localSheetId="7" hidden="1">{"'előző év december'!$A$2:$CP$214"}</definedName>
    <definedName name="_cpr2" localSheetId="8" hidden="1">{"'előző év december'!$A$2:$CP$214"}</definedName>
    <definedName name="_cpr2" localSheetId="24" hidden="1">{"'előző év december'!$A$2:$CP$214"}</definedName>
    <definedName name="_cpr2" hidden="1">{"'előző év december'!$A$2:$CP$214"}</definedName>
    <definedName name="_cpr3" localSheetId="0" hidden="1">{"'előző év december'!$A$2:$CP$214"}</definedName>
    <definedName name="_cpr3" localSheetId="9" hidden="1">{"'előző év december'!$A$2:$CP$214"}</definedName>
    <definedName name="_cpr3" localSheetId="10" hidden="1">{"'előző év december'!$A$2:$CP$214"}</definedName>
    <definedName name="_cpr3" localSheetId="11" hidden="1">{"'előző év december'!$A$2:$CP$214"}</definedName>
    <definedName name="_cpr3" localSheetId="12" hidden="1">{"'előző év december'!$A$2:$CP$214"}</definedName>
    <definedName name="_cpr3" localSheetId="13" hidden="1">{"'előző év december'!$A$2:$CP$214"}</definedName>
    <definedName name="_cpr3" localSheetId="14" hidden="1">{"'előző év december'!$A$2:$CP$214"}</definedName>
    <definedName name="_cpr3" localSheetId="17" hidden="1">{"'előző év december'!$A$2:$CP$214"}</definedName>
    <definedName name="_cpr3" localSheetId="18" hidden="1">{"'előző év december'!$A$2:$CP$214"}</definedName>
    <definedName name="_cpr3" localSheetId="1" hidden="1">{"'előző év december'!$A$2:$CP$214"}</definedName>
    <definedName name="_cpr3" localSheetId="19" hidden="1">{"'előző év december'!$A$2:$CP$214"}</definedName>
    <definedName name="_cpr3" localSheetId="20" hidden="1">{"'előző év december'!$A$2:$CP$214"}</definedName>
    <definedName name="_cpr3" localSheetId="21" hidden="1">{"'előző év december'!$A$2:$CP$214"}</definedName>
    <definedName name="_cpr3" localSheetId="22" hidden="1">{"'előző év december'!$A$2:$CP$214"}</definedName>
    <definedName name="_cpr3" localSheetId="23" hidden="1">{"'előző év december'!$A$2:$CP$214"}</definedName>
    <definedName name="_cpr3" localSheetId="28" hidden="1">{"'előző év december'!$A$2:$CP$214"}</definedName>
    <definedName name="_cpr3" localSheetId="29" hidden="1">{"'előző év december'!$A$2:$CP$214"}</definedName>
    <definedName name="_cpr3" localSheetId="2" hidden="1">{"'előző év december'!$A$2:$CP$214"}</definedName>
    <definedName name="_cpr3" localSheetId="30" hidden="1">{"'előző év december'!$A$2:$CP$214"}</definedName>
    <definedName name="_cpr3" localSheetId="34" hidden="1">{"'előző év december'!$A$2:$CP$214"}</definedName>
    <definedName name="_cpr3" localSheetId="37" hidden="1">{"'előző év december'!$A$2:$CP$214"}</definedName>
    <definedName name="_cpr3" localSheetId="38" hidden="1">{"'előző év december'!$A$2:$CP$214"}</definedName>
    <definedName name="_cpr3" localSheetId="3" hidden="1">{"'előző év december'!$A$2:$CP$214"}</definedName>
    <definedName name="_cpr3" localSheetId="42" hidden="1">{"'előző év december'!$A$2:$CP$214"}</definedName>
    <definedName name="_cpr3" localSheetId="44" hidden="1">{"'előző év december'!$A$2:$CP$214"}</definedName>
    <definedName name="_cpr3" localSheetId="45" hidden="1">{"'előző év december'!$A$2:$CP$214"}</definedName>
    <definedName name="_cpr3" localSheetId="46" hidden="1">{"'előző év december'!$A$2:$CP$214"}</definedName>
    <definedName name="_cpr3" localSheetId="47" hidden="1">{"'előző év december'!$A$2:$CP$214"}</definedName>
    <definedName name="_cpr3" localSheetId="5" hidden="1">{"'előző év december'!$A$2:$CP$214"}</definedName>
    <definedName name="_cpr3" localSheetId="6" hidden="1">{"'előző év december'!$A$2:$CP$214"}</definedName>
    <definedName name="_cpr3" localSheetId="7" hidden="1">{"'előző év december'!$A$2:$CP$214"}</definedName>
    <definedName name="_cpr3" localSheetId="8" hidden="1">{"'előző év december'!$A$2:$CP$214"}</definedName>
    <definedName name="_cpr3" localSheetId="24" hidden="1">{"'előző év december'!$A$2:$CP$214"}</definedName>
    <definedName name="_cpr3" hidden="1">{"'előző év december'!$A$2:$CP$214"}</definedName>
    <definedName name="_cpr4" localSheetId="0" hidden="1">{"'előző év december'!$A$2:$CP$214"}</definedName>
    <definedName name="_cpr4" localSheetId="9" hidden="1">{"'előző év december'!$A$2:$CP$214"}</definedName>
    <definedName name="_cpr4" localSheetId="10" hidden="1">{"'előző év december'!$A$2:$CP$214"}</definedName>
    <definedName name="_cpr4" localSheetId="11" hidden="1">{"'előző év december'!$A$2:$CP$214"}</definedName>
    <definedName name="_cpr4" localSheetId="12" hidden="1">{"'előző év december'!$A$2:$CP$214"}</definedName>
    <definedName name="_cpr4" localSheetId="13" hidden="1">{"'előző év december'!$A$2:$CP$214"}</definedName>
    <definedName name="_cpr4" localSheetId="14" hidden="1">{"'előző év december'!$A$2:$CP$214"}</definedName>
    <definedName name="_cpr4" localSheetId="17" hidden="1">{"'előző év december'!$A$2:$CP$214"}</definedName>
    <definedName name="_cpr4" localSheetId="18" hidden="1">{"'előző év december'!$A$2:$CP$214"}</definedName>
    <definedName name="_cpr4" localSheetId="1" hidden="1">{"'előző év december'!$A$2:$CP$214"}</definedName>
    <definedName name="_cpr4" localSheetId="19" hidden="1">{"'előző év december'!$A$2:$CP$214"}</definedName>
    <definedName name="_cpr4" localSheetId="20" hidden="1">{"'előző év december'!$A$2:$CP$214"}</definedName>
    <definedName name="_cpr4" localSheetId="21" hidden="1">{"'előző év december'!$A$2:$CP$214"}</definedName>
    <definedName name="_cpr4" localSheetId="22" hidden="1">{"'előző év december'!$A$2:$CP$214"}</definedName>
    <definedName name="_cpr4" localSheetId="23" hidden="1">{"'előző év december'!$A$2:$CP$214"}</definedName>
    <definedName name="_cpr4" localSheetId="28" hidden="1">{"'előző év december'!$A$2:$CP$214"}</definedName>
    <definedName name="_cpr4" localSheetId="29" hidden="1">{"'előző év december'!$A$2:$CP$214"}</definedName>
    <definedName name="_cpr4" localSheetId="2" hidden="1">{"'előző év december'!$A$2:$CP$214"}</definedName>
    <definedName name="_cpr4" localSheetId="30" hidden="1">{"'előző év december'!$A$2:$CP$214"}</definedName>
    <definedName name="_cpr4" localSheetId="34" hidden="1">{"'előző év december'!$A$2:$CP$214"}</definedName>
    <definedName name="_cpr4" localSheetId="37" hidden="1">{"'előző év december'!$A$2:$CP$214"}</definedName>
    <definedName name="_cpr4" localSheetId="38" hidden="1">{"'előző év december'!$A$2:$CP$214"}</definedName>
    <definedName name="_cpr4" localSheetId="3" hidden="1">{"'előző év december'!$A$2:$CP$214"}</definedName>
    <definedName name="_cpr4" localSheetId="42" hidden="1">{"'előző év december'!$A$2:$CP$214"}</definedName>
    <definedName name="_cpr4" localSheetId="44" hidden="1">{"'előző év december'!$A$2:$CP$214"}</definedName>
    <definedName name="_cpr4" localSheetId="45" hidden="1">{"'előző év december'!$A$2:$CP$214"}</definedName>
    <definedName name="_cpr4" localSheetId="46" hidden="1">{"'előző év december'!$A$2:$CP$214"}</definedName>
    <definedName name="_cpr4" localSheetId="47" hidden="1">{"'előző év december'!$A$2:$CP$214"}</definedName>
    <definedName name="_cpr4" localSheetId="5" hidden="1">{"'előző év december'!$A$2:$CP$214"}</definedName>
    <definedName name="_cpr4" localSheetId="6" hidden="1">{"'előző év december'!$A$2:$CP$214"}</definedName>
    <definedName name="_cpr4" localSheetId="7" hidden="1">{"'előző év december'!$A$2:$CP$214"}</definedName>
    <definedName name="_cpr4" localSheetId="8" hidden="1">{"'előző év december'!$A$2:$CP$214"}</definedName>
    <definedName name="_cpr4" localSheetId="24" hidden="1">{"'előző év december'!$A$2:$CP$214"}</definedName>
    <definedName name="_cpr4" hidden="1">{"'előző év december'!$A$2:$CP$214"}</definedName>
    <definedName name="_l" localSheetId="0" hidden="1">{"'előző év december'!$A$2:$CP$214"}</definedName>
    <definedName name="_l" localSheetId="9" hidden="1">{"'előző év december'!$A$2:$CP$214"}</definedName>
    <definedName name="_l" localSheetId="10" hidden="1">{"'előző év december'!$A$2:$CP$214"}</definedName>
    <definedName name="_l" localSheetId="11" hidden="1">{"'előző év december'!$A$2:$CP$214"}</definedName>
    <definedName name="_l" localSheetId="12" hidden="1">{"'előző év december'!$A$2:$CP$214"}</definedName>
    <definedName name="_l" localSheetId="13" hidden="1">{"'előző év december'!$A$2:$CP$214"}</definedName>
    <definedName name="_l" localSheetId="14" hidden="1">{"'előző év december'!$A$2:$CP$214"}</definedName>
    <definedName name="_l" localSheetId="17" hidden="1">{"'előző év december'!$A$2:$CP$214"}</definedName>
    <definedName name="_l" localSheetId="18" hidden="1">{"'előző év december'!$A$2:$CP$214"}</definedName>
    <definedName name="_l" localSheetId="1" hidden="1">{"'előző év december'!$A$2:$CP$214"}</definedName>
    <definedName name="_l" localSheetId="19" hidden="1">{"'előző év december'!$A$2:$CP$214"}</definedName>
    <definedName name="_l" localSheetId="20" hidden="1">{"'előző év december'!$A$2:$CP$214"}</definedName>
    <definedName name="_l" localSheetId="21" hidden="1">{"'előző év december'!$A$2:$CP$214"}</definedName>
    <definedName name="_l" localSheetId="22" hidden="1">{"'előző év december'!$A$2:$CP$214"}</definedName>
    <definedName name="_l" localSheetId="23" hidden="1">{"'előző év december'!$A$2:$CP$214"}</definedName>
    <definedName name="_l" localSheetId="28" hidden="1">{"'előző év december'!$A$2:$CP$214"}</definedName>
    <definedName name="_l" localSheetId="29" hidden="1">{"'előző év december'!$A$2:$CP$214"}</definedName>
    <definedName name="_l" localSheetId="2" hidden="1">{"'előző év december'!$A$2:$CP$214"}</definedName>
    <definedName name="_l" localSheetId="30" hidden="1">{"'előző év december'!$A$2:$CP$214"}</definedName>
    <definedName name="_l" localSheetId="34" hidden="1">{"'előző év december'!$A$2:$CP$214"}</definedName>
    <definedName name="_l" localSheetId="37" hidden="1">{"'előző év december'!$A$2:$CP$214"}</definedName>
    <definedName name="_l" localSheetId="38" hidden="1">{"'előző év december'!$A$2:$CP$214"}</definedName>
    <definedName name="_l" localSheetId="3" hidden="1">{"'előző év december'!$A$2:$CP$214"}</definedName>
    <definedName name="_l" localSheetId="42" hidden="1">{"'előző év december'!$A$2:$CP$214"}</definedName>
    <definedName name="_l" localSheetId="44" hidden="1">{"'előző év december'!$A$2:$CP$214"}</definedName>
    <definedName name="_l" localSheetId="46" hidden="1">{"'előző év december'!$A$2:$CP$214"}</definedName>
    <definedName name="_l" localSheetId="47" hidden="1">{"'előző év december'!$A$2:$CP$214"}</definedName>
    <definedName name="_l" localSheetId="5" hidden="1">{"'előző év december'!$A$2:$CP$214"}</definedName>
    <definedName name="_l" localSheetId="6" hidden="1">{"'előző év december'!$A$2:$CP$214"}</definedName>
    <definedName name="_l" localSheetId="7" hidden="1">{"'előző év december'!$A$2:$CP$214"}</definedName>
    <definedName name="_l" localSheetId="8" hidden="1">{"'előző év december'!$A$2:$CP$214"}</definedName>
    <definedName name="_l" localSheetId="24" hidden="1">{"'előző év december'!$A$2:$CP$214"}</definedName>
    <definedName name="_l" hidden="1">{"'előző év december'!$A$2:$CP$214"}</definedName>
    <definedName name="_p" localSheetId="0" hidden="1">{"'előző év december'!$A$2:$CP$214"}</definedName>
    <definedName name="_p" localSheetId="9" hidden="1">{"'előző év december'!$A$2:$CP$214"}</definedName>
    <definedName name="_p" localSheetId="10" hidden="1">{"'előző év december'!$A$2:$CP$214"}</definedName>
    <definedName name="_p" localSheetId="11" hidden="1">{"'előző év december'!$A$2:$CP$214"}</definedName>
    <definedName name="_p" localSheetId="12" hidden="1">{"'előző év december'!$A$2:$CP$214"}</definedName>
    <definedName name="_p" localSheetId="13" hidden="1">{"'előző év december'!$A$2:$CP$214"}</definedName>
    <definedName name="_p" localSheetId="14" hidden="1">{"'előző év december'!$A$2:$CP$214"}</definedName>
    <definedName name="_p" localSheetId="17" hidden="1">{"'előző év december'!$A$2:$CP$214"}</definedName>
    <definedName name="_p" localSheetId="18" hidden="1">{"'előző év december'!$A$2:$CP$214"}</definedName>
    <definedName name="_p" localSheetId="1" hidden="1">{"'előző év december'!$A$2:$CP$214"}</definedName>
    <definedName name="_p" localSheetId="19" hidden="1">{"'előző év december'!$A$2:$CP$214"}</definedName>
    <definedName name="_p" localSheetId="20" hidden="1">{"'előző év december'!$A$2:$CP$214"}</definedName>
    <definedName name="_p" localSheetId="21" hidden="1">{"'előző év december'!$A$2:$CP$214"}</definedName>
    <definedName name="_p" localSheetId="22" hidden="1">{"'előző év december'!$A$2:$CP$214"}</definedName>
    <definedName name="_p" localSheetId="23" hidden="1">{"'előző év december'!$A$2:$CP$214"}</definedName>
    <definedName name="_p" localSheetId="28" hidden="1">{"'előző év december'!$A$2:$CP$214"}</definedName>
    <definedName name="_p" localSheetId="29" hidden="1">{"'előző év december'!$A$2:$CP$214"}</definedName>
    <definedName name="_p" localSheetId="2" hidden="1">{"'előző év december'!$A$2:$CP$214"}</definedName>
    <definedName name="_p" localSheetId="30" hidden="1">{"'előző év december'!$A$2:$CP$214"}</definedName>
    <definedName name="_p" localSheetId="34" hidden="1">{"'előző év december'!$A$2:$CP$214"}</definedName>
    <definedName name="_p" localSheetId="37" hidden="1">{"'előző év december'!$A$2:$CP$214"}</definedName>
    <definedName name="_p" localSheetId="38" hidden="1">{"'előző év december'!$A$2:$CP$214"}</definedName>
    <definedName name="_p" localSheetId="3" hidden="1">{"'előző év december'!$A$2:$CP$214"}</definedName>
    <definedName name="_p" localSheetId="42" hidden="1">{"'előző év december'!$A$2:$CP$214"}</definedName>
    <definedName name="_p" localSheetId="44" hidden="1">{"'előző év december'!$A$2:$CP$214"}</definedName>
    <definedName name="_p" localSheetId="46" hidden="1">{"'előző év december'!$A$2:$CP$214"}</definedName>
    <definedName name="_p" localSheetId="47" hidden="1">{"'előző év december'!$A$2:$CP$214"}</definedName>
    <definedName name="_p" localSheetId="5" hidden="1">{"'előző év december'!$A$2:$CP$214"}</definedName>
    <definedName name="_p" localSheetId="6" hidden="1">{"'előző év december'!$A$2:$CP$214"}</definedName>
    <definedName name="_p" localSheetId="7" hidden="1">{"'előző év december'!$A$2:$CP$214"}</definedName>
    <definedName name="_p" localSheetId="8" hidden="1">{"'előző év december'!$A$2:$CP$214"}</definedName>
    <definedName name="_p" localSheetId="24" hidden="1">{"'előző év december'!$A$2:$CP$214"}</definedName>
    <definedName name="_p" hidden="1">{"'előző év december'!$A$2:$CP$214"}</definedName>
    <definedName name="_X_XX" localSheetId="0" hidden="1">[1]Market!#REF!</definedName>
    <definedName name="_X_XX" localSheetId="9" hidden="1">[1]Market!#REF!</definedName>
    <definedName name="_X_XX" localSheetId="10" hidden="1">[1]Market!#REF!</definedName>
    <definedName name="_X_XX" localSheetId="11" hidden="1">[1]Market!#REF!</definedName>
    <definedName name="_X_XX" localSheetId="12" hidden="1">[1]Market!#REF!</definedName>
    <definedName name="_X_XX" localSheetId="13" hidden="1">[1]Market!#REF!</definedName>
    <definedName name="_X_XX" localSheetId="14" hidden="1">[1]Market!#REF!</definedName>
    <definedName name="_X_XX" localSheetId="17" hidden="1">[3]Market!#REF!</definedName>
    <definedName name="_X_XX" localSheetId="1" hidden="1">[1]Market!#REF!</definedName>
    <definedName name="_X_XX" localSheetId="21" hidden="1">[3]Market!#REF!</definedName>
    <definedName name="_X_XX" localSheetId="22" hidden="1">[3]Market!#REF!</definedName>
    <definedName name="_X_XX" localSheetId="26" hidden="1">[3]Market!#REF!</definedName>
    <definedName name="_X_XX" localSheetId="27" hidden="1">[3]Market!#REF!</definedName>
    <definedName name="_X_XX" localSheetId="28" hidden="1">[5]Market!#REF!</definedName>
    <definedName name="_X_XX" localSheetId="29" hidden="1">[5]Market!#REF!</definedName>
    <definedName name="_X_XX" localSheetId="2" hidden="1">[1]Market!#REF!</definedName>
    <definedName name="_X_XX" localSheetId="30" hidden="1">[5]Market!#REF!</definedName>
    <definedName name="_X_XX" localSheetId="32" hidden="1">[3]Market!#REF!</definedName>
    <definedName name="_X_XX" localSheetId="33" hidden="1">[3]Market!#REF!</definedName>
    <definedName name="_X_XX" localSheetId="34" hidden="1">[3]Market!#REF!</definedName>
    <definedName name="_X_XX" localSheetId="36" hidden="1">[3]Market!#REF!</definedName>
    <definedName name="_X_XX" localSheetId="37" hidden="1">[3]Market!#REF!</definedName>
    <definedName name="_X_XX" localSheetId="3" hidden="1">[1]Market!#REF!</definedName>
    <definedName name="_X_XX" localSheetId="43" hidden="1">[3]Market!#REF!</definedName>
    <definedName name="_X_XX" localSheetId="5" hidden="1">[1]Market!#REF!</definedName>
    <definedName name="_X_XX" localSheetId="6" hidden="1">[1]Market!#REF!</definedName>
    <definedName name="_X_XX" localSheetId="7" hidden="1">[1]Market!#REF!</definedName>
    <definedName name="_X_XX" localSheetId="8" hidden="1">[1]Market!#REF!</definedName>
    <definedName name="_X_XX" hidden="1">[3]Market!#REF!</definedName>
    <definedName name="_zzz" localSheetId="0" hidden="1">[1]Market!#REF!</definedName>
    <definedName name="_zzz" localSheetId="9" hidden="1">[1]Market!#REF!</definedName>
    <definedName name="_zzz" localSheetId="10" hidden="1">[1]Market!#REF!</definedName>
    <definedName name="_zzz" localSheetId="11" hidden="1">[1]Market!#REF!</definedName>
    <definedName name="_zzz" localSheetId="12" hidden="1">[1]Market!#REF!</definedName>
    <definedName name="_zzz" localSheetId="13" hidden="1">[1]Market!#REF!</definedName>
    <definedName name="_zzz" localSheetId="14" hidden="1">[1]Market!#REF!</definedName>
    <definedName name="_zzz" localSheetId="17" hidden="1">[3]Market!#REF!</definedName>
    <definedName name="_zzz" localSheetId="1" hidden="1">[1]Market!#REF!</definedName>
    <definedName name="_zzz" localSheetId="21" hidden="1">[3]Market!#REF!</definedName>
    <definedName name="_zzz" localSheetId="22" hidden="1">[3]Market!#REF!</definedName>
    <definedName name="_zzz" localSheetId="26" hidden="1">[3]Market!#REF!</definedName>
    <definedName name="_zzz" localSheetId="27" hidden="1">[3]Market!#REF!</definedName>
    <definedName name="_zzz" localSheetId="28" hidden="1">[5]Market!#REF!</definedName>
    <definedName name="_zzz" localSheetId="29" hidden="1">[5]Market!#REF!</definedName>
    <definedName name="_zzz" localSheetId="2" hidden="1">[1]Market!#REF!</definedName>
    <definedName name="_zzz" localSheetId="30" hidden="1">[5]Market!#REF!</definedName>
    <definedName name="_zzz" localSheetId="32" hidden="1">[3]Market!#REF!</definedName>
    <definedName name="_zzz" localSheetId="33" hidden="1">[3]Market!#REF!</definedName>
    <definedName name="_zzz" localSheetId="34" hidden="1">[3]Market!#REF!</definedName>
    <definedName name="_zzz" localSheetId="36" hidden="1">[3]Market!#REF!</definedName>
    <definedName name="_zzz" localSheetId="37" hidden="1">[3]Market!#REF!</definedName>
    <definedName name="_zzz" localSheetId="3" hidden="1">[1]Market!#REF!</definedName>
    <definedName name="_zzz" localSheetId="43" hidden="1">[3]Market!#REF!</definedName>
    <definedName name="_zzz" localSheetId="5" hidden="1">[1]Market!#REF!</definedName>
    <definedName name="_zzz" localSheetId="6" hidden="1">[1]Market!#REF!</definedName>
    <definedName name="_zzz" localSheetId="7" hidden="1">[1]Market!#REF!</definedName>
    <definedName name="_zzz" localSheetId="8" hidden="1">[1]Market!#REF!</definedName>
    <definedName name="_zzz" hidden="1">[3]Market!#REF!</definedName>
    <definedName name="a" localSheetId="0" hidden="1">{"'előző év december'!$A$2:$CP$214"}</definedName>
    <definedName name="a" localSheetId="9" hidden="1">{"'előző év december'!$A$2:$CP$214"}</definedName>
    <definedName name="a" localSheetId="10" hidden="1">{"'előző év december'!$A$2:$CP$214"}</definedName>
    <definedName name="a" localSheetId="11" hidden="1">{"'előző év december'!$A$2:$CP$214"}</definedName>
    <definedName name="a" localSheetId="12" hidden="1">{"'előző év december'!$A$2:$CP$214"}</definedName>
    <definedName name="a" localSheetId="13" hidden="1">{"'előző év december'!$A$2:$CP$214"}</definedName>
    <definedName name="a" localSheetId="14" hidden="1">{"'előző év december'!$A$2:$CP$214"}</definedName>
    <definedName name="a" localSheetId="17" hidden="1">{"'előző év december'!$A$2:$CP$214"}</definedName>
    <definedName name="a" localSheetId="18" hidden="1">{"'előző év december'!$A$2:$CP$214"}</definedName>
    <definedName name="a" localSheetId="1" hidden="1">{"'előző év december'!$A$2:$CP$214"}</definedName>
    <definedName name="a" localSheetId="19" hidden="1">{"'előző év december'!$A$2:$CP$214"}</definedName>
    <definedName name="a" localSheetId="20" hidden="1">{"'előző év december'!$A$2:$CP$214"}</definedName>
    <definedName name="a" localSheetId="21" hidden="1">{"'előző év december'!$A$2:$CP$214"}</definedName>
    <definedName name="a" localSheetId="22" hidden="1">{"'előző év december'!$A$2:$CP$214"}</definedName>
    <definedName name="a" localSheetId="23" hidden="1">{"'előző év december'!$A$2:$CP$214"}</definedName>
    <definedName name="a" localSheetId="28" hidden="1">{"'előző év december'!$A$2:$CP$214"}</definedName>
    <definedName name="a" localSheetId="29" hidden="1">{"'előző év december'!$A$2:$CP$214"}</definedName>
    <definedName name="a" localSheetId="2" hidden="1">{"'előző év december'!$A$2:$CP$214"}</definedName>
    <definedName name="a" localSheetId="30" hidden="1">{"'előző év december'!$A$2:$CP$214"}</definedName>
    <definedName name="a" localSheetId="34" hidden="1">{"'előző év december'!$A$2:$CP$214"}</definedName>
    <definedName name="a" localSheetId="37" hidden="1">{"'előző év december'!$A$2:$CP$214"}</definedName>
    <definedName name="a" localSheetId="38" hidden="1">{"'előző év december'!$A$2:$CP$214"}</definedName>
    <definedName name="a" localSheetId="3" hidden="1">{"'előző év december'!$A$2:$CP$214"}</definedName>
    <definedName name="a" localSheetId="42" hidden="1">{"'előző év december'!$A$2:$CP$214"}</definedName>
    <definedName name="a" localSheetId="44" hidden="1">{"'előző év december'!$A$2:$CP$214"}</definedName>
    <definedName name="a" localSheetId="46" hidden="1">{"'előző év december'!$A$2:$CP$214"}</definedName>
    <definedName name="a" localSheetId="47" hidden="1">{"'előző év december'!$A$2:$CP$214"}</definedName>
    <definedName name="a" localSheetId="5" hidden="1">{"'előző év december'!$A$2:$CP$214"}</definedName>
    <definedName name="a" localSheetId="6" hidden="1">{"'előző év december'!$A$2:$CP$214"}</definedName>
    <definedName name="a" localSheetId="7" hidden="1">{"'előző év december'!$A$2:$CP$214"}</definedName>
    <definedName name="a" localSheetId="8" hidden="1">{"'előző év december'!$A$2:$CP$214"}</definedName>
    <definedName name="a" localSheetId="24" hidden="1">{"'előző év december'!$A$2:$CP$214"}</definedName>
    <definedName name="a" hidden="1">{"'előző év december'!$A$2:$CP$214"}</definedName>
    <definedName name="aa" localSheetId="0" hidden="1">[17]Market!#REF!</definedName>
    <definedName name="aa" localSheetId="9" hidden="1">[17]Market!#REF!</definedName>
    <definedName name="aa" localSheetId="10" hidden="1">[17]Market!#REF!</definedName>
    <definedName name="aa" localSheetId="11" hidden="1">[17]Market!#REF!</definedName>
    <definedName name="aa" localSheetId="12" hidden="1">[17]Market!#REF!</definedName>
    <definedName name="aa" localSheetId="14" hidden="1">[17]Market!#REF!</definedName>
    <definedName name="aa" localSheetId="17" hidden="1">[17]Market!#REF!</definedName>
    <definedName name="aa" localSheetId="21" hidden="1">[17]Market!#REF!</definedName>
    <definedName name="aa" localSheetId="26" hidden="1">[17]Market!#REF!</definedName>
    <definedName name="aa" localSheetId="27" hidden="1">[17]Market!#REF!</definedName>
    <definedName name="aa" localSheetId="29" hidden="1">[17]Market!#REF!</definedName>
    <definedName name="aa" localSheetId="2" hidden="1">[17]Market!#REF!</definedName>
    <definedName name="aa" localSheetId="30" hidden="1">[17]Market!#REF!</definedName>
    <definedName name="aa" localSheetId="32" hidden="1">[17]Market!#REF!</definedName>
    <definedName name="aa" localSheetId="33" hidden="1">[17]Market!#REF!</definedName>
    <definedName name="aa" localSheetId="36" hidden="1">[17]Market!#REF!</definedName>
    <definedName name="aa" localSheetId="37" hidden="1">[17]Market!#REF!</definedName>
    <definedName name="aa" localSheetId="3" hidden="1">[17]Market!#REF!</definedName>
    <definedName name="aa" localSheetId="43" hidden="1">[17]Market!#REF!</definedName>
    <definedName name="aa" localSheetId="8" hidden="1">[17]Market!#REF!</definedName>
    <definedName name="aa" hidden="1">[17]Market!#REF!</definedName>
    <definedName name="abraaaaa" localSheetId="0">#REF!</definedName>
    <definedName name="abraaaaa" localSheetId="11">#REF!</definedName>
    <definedName name="abraaaaa" localSheetId="14">#REF!</definedName>
    <definedName name="abraaaaa" localSheetId="17">#REF!</definedName>
    <definedName name="abraaaaa" localSheetId="20">#REF!</definedName>
    <definedName name="abraaaaa" localSheetId="22">#REF!</definedName>
    <definedName name="abraaaaa" localSheetId="23">#REF!</definedName>
    <definedName name="abraaaaa" localSheetId="26">#REF!</definedName>
    <definedName name="abraaaaa" localSheetId="27">#REF!</definedName>
    <definedName name="abraaaaa" localSheetId="32">#REF!</definedName>
    <definedName name="abraaaaa" localSheetId="33">#REF!</definedName>
    <definedName name="abraaaaa" localSheetId="36">#REF!</definedName>
    <definedName name="abraaaaa" localSheetId="37">#REF!</definedName>
    <definedName name="abraaaaa" localSheetId="3">#REF!</definedName>
    <definedName name="abraaaaa" localSheetId="43">#REF!</definedName>
    <definedName name="abraaaaa" localSheetId="8">#REF!</definedName>
    <definedName name="abraaaaa">#REF!</definedName>
    <definedName name="aewfaw" localSheetId="0">#REF!</definedName>
    <definedName name="aewfaw" localSheetId="11">#REF!</definedName>
    <definedName name="aewfaw" localSheetId="14">#REF!</definedName>
    <definedName name="aewfaw" localSheetId="17">#REF!</definedName>
    <definedName name="aewfaw" localSheetId="20">#REF!</definedName>
    <definedName name="aewfaw" localSheetId="23">#REF!</definedName>
    <definedName name="aewfaw" localSheetId="26">#REF!</definedName>
    <definedName name="aewfaw" localSheetId="27">#REF!</definedName>
    <definedName name="aewfaw" localSheetId="32">#REF!</definedName>
    <definedName name="aewfaw" localSheetId="33">#REF!</definedName>
    <definedName name="aewfaw" localSheetId="36">#REF!</definedName>
    <definedName name="aewfaw" localSheetId="37">#REF!</definedName>
    <definedName name="aewfaw" localSheetId="3">#REF!</definedName>
    <definedName name="aewfaw" localSheetId="43">#REF!</definedName>
    <definedName name="aewfaw" localSheetId="8">#REF!</definedName>
    <definedName name="aewfaw">#REF!</definedName>
    <definedName name="afssf" localSheetId="0">#REF!</definedName>
    <definedName name="afssf" localSheetId="11">#REF!</definedName>
    <definedName name="afssf" localSheetId="14">#REF!</definedName>
    <definedName name="afssf" localSheetId="17">#REF!</definedName>
    <definedName name="afssf" localSheetId="20">#REF!</definedName>
    <definedName name="afssf" localSheetId="23">#REF!</definedName>
    <definedName name="afssf" localSheetId="26">#REF!</definedName>
    <definedName name="afssf" localSheetId="27">#REF!</definedName>
    <definedName name="afssf" localSheetId="32">#REF!</definedName>
    <definedName name="afssf" localSheetId="33">#REF!</definedName>
    <definedName name="afssf" localSheetId="36">#REF!</definedName>
    <definedName name="afssf" localSheetId="37">#REF!</definedName>
    <definedName name="afssf" localSheetId="3">#REF!</definedName>
    <definedName name="afssf" localSheetId="43">#REF!</definedName>
    <definedName name="afssf" localSheetId="8">#REF!</definedName>
    <definedName name="afssf">#REF!</definedName>
    <definedName name="asdf" localSheetId="0" hidden="1">{"'előző év december'!$A$2:$CP$214"}</definedName>
    <definedName name="asdf" localSheetId="9" hidden="1">{"'előző év december'!$A$2:$CP$214"}</definedName>
    <definedName name="asdf" localSheetId="10" hidden="1">{"'előző év december'!$A$2:$CP$214"}</definedName>
    <definedName name="asdf" localSheetId="11" hidden="1">{"'előző év december'!$A$2:$CP$214"}</definedName>
    <definedName name="asdf" localSheetId="12" hidden="1">{"'előző év december'!$A$2:$CP$214"}</definedName>
    <definedName name="asdf" localSheetId="13" hidden="1">{"'előző év december'!$A$2:$CP$214"}</definedName>
    <definedName name="asdf" localSheetId="14" hidden="1">{"'előző év december'!$A$2:$CP$214"}</definedName>
    <definedName name="asdf" localSheetId="17" hidden="1">{"'előző év december'!$A$2:$CP$214"}</definedName>
    <definedName name="asdf" localSheetId="18" hidden="1">{"'előző év december'!$A$2:$CP$214"}</definedName>
    <definedName name="asdf" localSheetId="1" hidden="1">{"'előző év december'!$A$2:$CP$214"}</definedName>
    <definedName name="asdf" localSheetId="19" hidden="1">{"'előző év december'!$A$2:$CP$214"}</definedName>
    <definedName name="asdf" localSheetId="20" hidden="1">{"'előző év december'!$A$2:$CP$214"}</definedName>
    <definedName name="asdf" localSheetId="21" hidden="1">{"'előző év december'!$A$2:$CP$214"}</definedName>
    <definedName name="asdf" localSheetId="22" hidden="1">{"'előző év december'!$A$2:$CP$214"}</definedName>
    <definedName name="asdf" localSheetId="23" hidden="1">{"'előző év december'!$A$2:$CP$214"}</definedName>
    <definedName name="asdf" localSheetId="28" hidden="1">{"'előző év december'!$A$2:$CP$214"}</definedName>
    <definedName name="asdf" localSheetId="29" hidden="1">{"'előző év december'!$A$2:$CP$214"}</definedName>
    <definedName name="asdf" localSheetId="2" hidden="1">{"'előző év december'!$A$2:$CP$214"}</definedName>
    <definedName name="asdf" localSheetId="30" hidden="1">{"'előző év december'!$A$2:$CP$214"}</definedName>
    <definedName name="asdf" localSheetId="34" hidden="1">{"'előző év december'!$A$2:$CP$214"}</definedName>
    <definedName name="asdf" localSheetId="37" hidden="1">{"'előző év december'!$A$2:$CP$214"}</definedName>
    <definedName name="asdf" localSheetId="38" hidden="1">{"'előző év december'!$A$2:$CP$214"}</definedName>
    <definedName name="asdf" localSheetId="3" hidden="1">{"'előző év december'!$A$2:$CP$214"}</definedName>
    <definedName name="asdf" localSheetId="42" hidden="1">{"'előző év december'!$A$2:$CP$214"}</definedName>
    <definedName name="asdf" localSheetId="44" hidden="1">{"'előző év december'!$A$2:$CP$214"}</definedName>
    <definedName name="asdf" localSheetId="46" hidden="1">{"'előző év december'!$A$2:$CP$214"}</definedName>
    <definedName name="asdf" localSheetId="47" hidden="1">{"'előző év december'!$A$2:$CP$214"}</definedName>
    <definedName name="asdf" localSheetId="5" hidden="1">{"'előző év december'!$A$2:$CP$214"}</definedName>
    <definedName name="asdf" localSheetId="6" hidden="1">{"'előző év december'!$A$2:$CP$214"}</definedName>
    <definedName name="asdf" localSheetId="7" hidden="1">{"'előző év december'!$A$2:$CP$214"}</definedName>
    <definedName name="asdf" localSheetId="8" hidden="1">{"'előző év december'!$A$2:$CP$214"}</definedName>
    <definedName name="asdf" localSheetId="24" hidden="1">{"'előző év december'!$A$2:$CP$214"}</definedName>
    <definedName name="asdf" hidden="1">{"'előző év december'!$A$2:$CP$214"}</definedName>
    <definedName name="asdfasd" localSheetId="0" hidden="1">{"'előző év december'!$A$2:$CP$214"}</definedName>
    <definedName name="asdfasd" localSheetId="9" hidden="1">{"'előző év december'!$A$2:$CP$214"}</definedName>
    <definedName name="asdfasd" localSheetId="10" hidden="1">{"'előző év december'!$A$2:$CP$214"}</definedName>
    <definedName name="asdfasd" localSheetId="11" hidden="1">{"'előző év december'!$A$2:$CP$214"}</definedName>
    <definedName name="asdfasd" localSheetId="12" hidden="1">{"'előző év december'!$A$2:$CP$214"}</definedName>
    <definedName name="asdfasd" localSheetId="13" hidden="1">{"'előző év december'!$A$2:$CP$214"}</definedName>
    <definedName name="asdfasd" localSheetId="14" hidden="1">{"'előző év december'!$A$2:$CP$214"}</definedName>
    <definedName name="asdfasd" localSheetId="17" hidden="1">{"'előző év december'!$A$2:$CP$214"}</definedName>
    <definedName name="asdfasd" localSheetId="18" hidden="1">{"'előző év december'!$A$2:$CP$214"}</definedName>
    <definedName name="asdfasd" localSheetId="1" hidden="1">{"'előző év december'!$A$2:$CP$214"}</definedName>
    <definedName name="asdfasd" localSheetId="19" hidden="1">{"'előző év december'!$A$2:$CP$214"}</definedName>
    <definedName name="asdfasd" localSheetId="20" hidden="1">{"'előző év december'!$A$2:$CP$214"}</definedName>
    <definedName name="asdfasd" localSheetId="21" hidden="1">{"'előző év december'!$A$2:$CP$214"}</definedName>
    <definedName name="asdfasd" localSheetId="22" hidden="1">{"'előző év december'!$A$2:$CP$214"}</definedName>
    <definedName name="asdfasd" localSheetId="23" hidden="1">{"'előző év december'!$A$2:$CP$214"}</definedName>
    <definedName name="asdfasd" localSheetId="28" hidden="1">{"'előző év december'!$A$2:$CP$214"}</definedName>
    <definedName name="asdfasd" localSheetId="29" hidden="1">{"'előző év december'!$A$2:$CP$214"}</definedName>
    <definedName name="asdfasd" localSheetId="2" hidden="1">{"'előző év december'!$A$2:$CP$214"}</definedName>
    <definedName name="asdfasd" localSheetId="30" hidden="1">{"'előző év december'!$A$2:$CP$214"}</definedName>
    <definedName name="asdfasd" localSheetId="34" hidden="1">{"'előző év december'!$A$2:$CP$214"}</definedName>
    <definedName name="asdfasd" localSheetId="37" hidden="1">{"'előző év december'!$A$2:$CP$214"}</definedName>
    <definedName name="asdfasd" localSheetId="38" hidden="1">{"'előző év december'!$A$2:$CP$214"}</definedName>
    <definedName name="asdfasd" localSheetId="3" hidden="1">{"'előző év december'!$A$2:$CP$214"}</definedName>
    <definedName name="asdfasd" localSheetId="42" hidden="1">{"'előző év december'!$A$2:$CP$214"}</definedName>
    <definedName name="asdfasd" localSheetId="44" hidden="1">{"'előző év december'!$A$2:$CP$214"}</definedName>
    <definedName name="asdfasd" localSheetId="45" hidden="1">{"'előző év december'!$A$2:$CP$214"}</definedName>
    <definedName name="asdfasd" localSheetId="46" hidden="1">{"'előző év december'!$A$2:$CP$214"}</definedName>
    <definedName name="asdfasd" localSheetId="47" hidden="1">{"'előző év december'!$A$2:$CP$214"}</definedName>
    <definedName name="asdfasd" localSheetId="5" hidden="1">{"'előző év december'!$A$2:$CP$214"}</definedName>
    <definedName name="asdfasd" localSheetId="6" hidden="1">{"'előző év december'!$A$2:$CP$214"}</definedName>
    <definedName name="asdfasd" localSheetId="7" hidden="1">{"'előző év december'!$A$2:$CP$214"}</definedName>
    <definedName name="asdfasd" localSheetId="8" hidden="1">{"'előző év december'!$A$2:$CP$214"}</definedName>
    <definedName name="asdfasd" localSheetId="24" hidden="1">{"'előző év december'!$A$2:$CP$214"}</definedName>
    <definedName name="asdfasd" hidden="1">{"'előző év december'!$A$2:$CP$214"}</definedName>
    <definedName name="b" localSheetId="0" hidden="1">'[18]DATA WORK AREA'!$A$27:$A$33</definedName>
    <definedName name="b" localSheetId="9" hidden="1">'[18]DATA WORK AREA'!$A$27:$A$33</definedName>
    <definedName name="b" localSheetId="10" hidden="1">'[19]DATA WORK AREA'!$A$27:$A$33</definedName>
    <definedName name="b" localSheetId="11" hidden="1">'[19]DATA WORK AREA'!$A$27:$A$33</definedName>
    <definedName name="b" localSheetId="12" hidden="1">'[19]DATA WORK AREA'!$A$27:$A$33</definedName>
    <definedName name="b" localSheetId="13" hidden="1">'[19]DATA WORK AREA'!$A$27:$A$33</definedName>
    <definedName name="b" localSheetId="14" hidden="1">'[18]DATA WORK AREA'!$A$27:$A$33</definedName>
    <definedName name="b" localSheetId="1" hidden="1">'[18]DATA WORK AREA'!$A$27:$A$33</definedName>
    <definedName name="b" localSheetId="19" hidden="1">'[20]DATA WORK AREA'!$A$27:$A$33</definedName>
    <definedName name="b" localSheetId="21" hidden="1">'[20]DATA WORK AREA'!$A$27:$A$33</definedName>
    <definedName name="b" localSheetId="22" hidden="1">'[20]DATA WORK AREA'!$A$27:$A$33</definedName>
    <definedName name="b" localSheetId="28" hidden="1">'[21]DATA WORK AREA'!$A$27:$A$33</definedName>
    <definedName name="b" localSheetId="29" hidden="1">'[21]DATA WORK AREA'!$A$27:$A$33</definedName>
    <definedName name="b" localSheetId="2" hidden="1">'[18]DATA WORK AREA'!$A$27:$A$33</definedName>
    <definedName name="b" localSheetId="30" hidden="1">'[21]DATA WORK AREA'!$A$27:$A$33</definedName>
    <definedName name="b" localSheetId="34" hidden="1">'[22]DATA WORK AREA'!$A$27:$A$33</definedName>
    <definedName name="b" localSheetId="38" hidden="1">'[22]DATA WORK AREA'!$A$27:$A$33</definedName>
    <definedName name="b" localSheetId="3" hidden="1">'[18]DATA WORK AREA'!$A$27:$A$33</definedName>
    <definedName name="b" localSheetId="5" hidden="1">'[18]DATA WORK AREA'!$A$27:$A$33</definedName>
    <definedName name="b" localSheetId="6" hidden="1">'[18]DATA WORK AREA'!$A$27:$A$33</definedName>
    <definedName name="b" localSheetId="7" hidden="1">'[18]DATA WORK AREA'!$A$27:$A$33</definedName>
    <definedName name="b" localSheetId="8" hidden="1">'[18]DATA WORK AREA'!$A$27:$A$33</definedName>
    <definedName name="b" hidden="1">'[22]DATA WORK AREA'!$A$27:$A$33</definedName>
    <definedName name="bn" localSheetId="0" hidden="1">{"'előző év december'!$A$2:$CP$214"}</definedName>
    <definedName name="bn" localSheetId="9" hidden="1">{"'előző év december'!$A$2:$CP$214"}</definedName>
    <definedName name="bn" localSheetId="10" hidden="1">{"'előző év december'!$A$2:$CP$214"}</definedName>
    <definedName name="bn" localSheetId="11" hidden="1">{"'előző év december'!$A$2:$CP$214"}</definedName>
    <definedName name="bn" localSheetId="12" hidden="1">{"'előző év december'!$A$2:$CP$214"}</definedName>
    <definedName name="bn" localSheetId="13" hidden="1">{"'előző év december'!$A$2:$CP$214"}</definedName>
    <definedName name="bn" localSheetId="14" hidden="1">{"'előző év december'!$A$2:$CP$214"}</definedName>
    <definedName name="bn" localSheetId="17" hidden="1">{"'előző év december'!$A$2:$CP$214"}</definedName>
    <definedName name="bn" localSheetId="18" hidden="1">{"'előző év december'!$A$2:$CP$214"}</definedName>
    <definedName name="bn" localSheetId="1" hidden="1">{"'előző év december'!$A$2:$CP$214"}</definedName>
    <definedName name="bn" localSheetId="19" hidden="1">{"'előző év december'!$A$2:$CP$214"}</definedName>
    <definedName name="bn" localSheetId="20" hidden="1">{"'előző év december'!$A$2:$CP$214"}</definedName>
    <definedName name="bn" localSheetId="21" hidden="1">{"'előző év december'!$A$2:$CP$214"}</definedName>
    <definedName name="bn" localSheetId="22" hidden="1">{"'előző év december'!$A$2:$CP$214"}</definedName>
    <definedName name="bn" localSheetId="23" hidden="1">{"'előző év december'!$A$2:$CP$214"}</definedName>
    <definedName name="bn" localSheetId="28" hidden="1">{"'előző év december'!$A$2:$CP$214"}</definedName>
    <definedName name="bn" localSheetId="29" hidden="1">{"'előző év december'!$A$2:$CP$214"}</definedName>
    <definedName name="bn" localSheetId="2" hidden="1">{"'előző év december'!$A$2:$CP$214"}</definedName>
    <definedName name="bn" localSheetId="30" hidden="1">{"'előző év december'!$A$2:$CP$214"}</definedName>
    <definedName name="bn" localSheetId="34" hidden="1">{"'előző év december'!$A$2:$CP$214"}</definedName>
    <definedName name="bn" localSheetId="37" hidden="1">{"'előző év december'!$A$2:$CP$214"}</definedName>
    <definedName name="bn" localSheetId="38" hidden="1">{"'előző év december'!$A$2:$CP$214"}</definedName>
    <definedName name="bn" localSheetId="3" hidden="1">{"'előző év december'!$A$2:$CP$214"}</definedName>
    <definedName name="bn" localSheetId="42" hidden="1">{"'előző év december'!$A$2:$CP$214"}</definedName>
    <definedName name="bn" localSheetId="44" hidden="1">{"'előző év december'!$A$2:$CP$214"}</definedName>
    <definedName name="bn" localSheetId="45" hidden="1">{"'előző év december'!$A$2:$CP$214"}</definedName>
    <definedName name="bn" localSheetId="46" hidden="1">{"'előző év december'!$A$2:$CP$214"}</definedName>
    <definedName name="bn" localSheetId="47" hidden="1">{"'előző év december'!$A$2:$CP$214"}</definedName>
    <definedName name="bn" localSheetId="5" hidden="1">{"'előző év december'!$A$2:$CP$214"}</definedName>
    <definedName name="bn" localSheetId="6" hidden="1">{"'előző év december'!$A$2:$CP$214"}</definedName>
    <definedName name="bn" localSheetId="7" hidden="1">{"'előző év december'!$A$2:$CP$214"}</definedName>
    <definedName name="bn" localSheetId="8" hidden="1">{"'előző év december'!$A$2:$CP$214"}</definedName>
    <definedName name="bn" localSheetId="24" hidden="1">{"'előző év december'!$A$2:$CP$214"}</definedName>
    <definedName name="bn" hidden="1">{"'előző év december'!$A$2:$CP$214"}</definedName>
    <definedName name="bnn" localSheetId="0" hidden="1">{"'előző év december'!$A$2:$CP$214"}</definedName>
    <definedName name="bnn" localSheetId="9" hidden="1">{"'előző év december'!$A$2:$CP$214"}</definedName>
    <definedName name="bnn" localSheetId="10" hidden="1">{"'előző év december'!$A$2:$CP$214"}</definedName>
    <definedName name="bnn" localSheetId="11" hidden="1">{"'előző év december'!$A$2:$CP$214"}</definedName>
    <definedName name="bnn" localSheetId="12" hidden="1">{"'előző év december'!$A$2:$CP$214"}</definedName>
    <definedName name="bnn" localSheetId="13" hidden="1">{"'előző év december'!$A$2:$CP$214"}</definedName>
    <definedName name="bnn" localSheetId="14" hidden="1">{"'előző év december'!$A$2:$CP$214"}</definedName>
    <definedName name="bnn" localSheetId="17" hidden="1">{"'előző év december'!$A$2:$CP$214"}</definedName>
    <definedName name="bnn" localSheetId="18" hidden="1">{"'előző év december'!$A$2:$CP$214"}</definedName>
    <definedName name="bnn" localSheetId="1" hidden="1">{"'előző év december'!$A$2:$CP$214"}</definedName>
    <definedName name="bnn" localSheetId="19" hidden="1">{"'előző év december'!$A$2:$CP$214"}</definedName>
    <definedName name="bnn" localSheetId="20" hidden="1">{"'előző év december'!$A$2:$CP$214"}</definedName>
    <definedName name="bnn" localSheetId="21" hidden="1">{"'előző év december'!$A$2:$CP$214"}</definedName>
    <definedName name="bnn" localSheetId="22" hidden="1">{"'előző év december'!$A$2:$CP$214"}</definedName>
    <definedName name="bnn" localSheetId="23" hidden="1">{"'előző év december'!$A$2:$CP$214"}</definedName>
    <definedName name="bnn" localSheetId="28" hidden="1">{"'előző év december'!$A$2:$CP$214"}</definedName>
    <definedName name="bnn" localSheetId="29" hidden="1">{"'előző év december'!$A$2:$CP$214"}</definedName>
    <definedName name="bnn" localSheetId="2" hidden="1">{"'előző év december'!$A$2:$CP$214"}</definedName>
    <definedName name="bnn" localSheetId="30" hidden="1">{"'előző év december'!$A$2:$CP$214"}</definedName>
    <definedName name="bnn" localSheetId="34" hidden="1">{"'előző év december'!$A$2:$CP$214"}</definedName>
    <definedName name="bnn" localSheetId="37" hidden="1">{"'előző év december'!$A$2:$CP$214"}</definedName>
    <definedName name="bnn" localSheetId="38" hidden="1">{"'előző év december'!$A$2:$CP$214"}</definedName>
    <definedName name="bnn" localSheetId="3" hidden="1">{"'előző év december'!$A$2:$CP$214"}</definedName>
    <definedName name="bnn" localSheetId="42" hidden="1">{"'előző év december'!$A$2:$CP$214"}</definedName>
    <definedName name="bnn" localSheetId="44" hidden="1">{"'előző év december'!$A$2:$CP$214"}</definedName>
    <definedName name="bnn" localSheetId="46" hidden="1">{"'előző év december'!$A$2:$CP$214"}</definedName>
    <definedName name="bnn" localSheetId="47" hidden="1">{"'előző év december'!$A$2:$CP$214"}</definedName>
    <definedName name="bnn" localSheetId="5" hidden="1">{"'előző év december'!$A$2:$CP$214"}</definedName>
    <definedName name="bnn" localSheetId="6" hidden="1">{"'előző év december'!$A$2:$CP$214"}</definedName>
    <definedName name="bnn" localSheetId="7" hidden="1">{"'előző év december'!$A$2:$CP$214"}</definedName>
    <definedName name="bnn" localSheetId="8" hidden="1">{"'előző év december'!$A$2:$CP$214"}</definedName>
    <definedName name="bnn" localSheetId="24" hidden="1">{"'előző év december'!$A$2:$CP$214"}</definedName>
    <definedName name="bnn" hidden="1">{"'előző év december'!$A$2:$CP$214"}</definedName>
    <definedName name="bobo" localSheetId="0">OFFSET(#REF!,0,0,COUNT(#REF!),1)</definedName>
    <definedName name="bobo" localSheetId="11">OFFSET(#REF!,0,0,COUNT(#REF!),1)</definedName>
    <definedName name="bobo" localSheetId="14">OFFSET(#REF!,0,0,COUNT(#REF!),1)</definedName>
    <definedName name="bobo" localSheetId="17">OFFSET(#REF!,0,0,COUNT(#REF!),1)</definedName>
    <definedName name="bobo" localSheetId="20">OFFSET(#REF!,0,0,COUNT(#REF!),1)</definedName>
    <definedName name="bobo" localSheetId="23">OFFSET(#REF!,0,0,COUNT(#REF!),1)</definedName>
    <definedName name="bobo" localSheetId="26">OFFSET(#REF!,0,0,COUNT(#REF!),1)</definedName>
    <definedName name="bobo" localSheetId="27">OFFSET(#REF!,0,0,COUNT(#REF!),1)</definedName>
    <definedName name="bobo" localSheetId="32">OFFSET(#REF!,0,0,COUNT(#REF!),1)</definedName>
    <definedName name="bobo" localSheetId="33">OFFSET(#REF!,0,0,COUNT(#REF!),1)</definedName>
    <definedName name="bobo" localSheetId="36">OFFSET(#REF!,0,0,COUNT(#REF!),1)</definedName>
    <definedName name="bobo" localSheetId="37">OFFSET(#REF!,0,0,COUNT(#REF!),1)</definedName>
    <definedName name="bobo" localSheetId="3">OFFSET(#REF!,0,0,COUNT(#REF!),1)</definedName>
    <definedName name="bobo" localSheetId="43">OFFSET(#REF!,0,0,COUNT(#REF!),1)</definedName>
    <definedName name="bobo" localSheetId="8">OFFSET(#REF!,0,0,COUNT(#REF!),1)</definedName>
    <definedName name="bobo">OFFSET(#REF!,0,0,COUNT(#REF!),1)</definedName>
    <definedName name="brr" localSheetId="0" hidden="1">{"'előző év december'!$A$2:$CP$214"}</definedName>
    <definedName name="brr" localSheetId="9" hidden="1">{"'előző év december'!$A$2:$CP$214"}</definedName>
    <definedName name="brr" localSheetId="10" hidden="1">{"'előző év december'!$A$2:$CP$214"}</definedName>
    <definedName name="brr" localSheetId="11" hidden="1">{"'előző év december'!$A$2:$CP$214"}</definedName>
    <definedName name="brr" localSheetId="12" hidden="1">{"'előző év december'!$A$2:$CP$214"}</definedName>
    <definedName name="brr" localSheetId="13" hidden="1">{"'előző év december'!$A$2:$CP$214"}</definedName>
    <definedName name="brr" localSheetId="14" hidden="1">{"'előző év december'!$A$2:$CP$214"}</definedName>
    <definedName name="brr" localSheetId="17" hidden="1">{"'előző év december'!$A$2:$CP$214"}</definedName>
    <definedName name="brr" localSheetId="18" hidden="1">{"'előző év december'!$A$2:$CP$214"}</definedName>
    <definedName name="brr" localSheetId="1" hidden="1">{"'előző év december'!$A$2:$CP$214"}</definedName>
    <definedName name="brr" localSheetId="19" hidden="1">{"'előző év december'!$A$2:$CP$214"}</definedName>
    <definedName name="brr" localSheetId="20" hidden="1">{"'előző év december'!$A$2:$CP$214"}</definedName>
    <definedName name="brr" localSheetId="21" hidden="1">{"'előző év december'!$A$2:$CP$214"}</definedName>
    <definedName name="brr" localSheetId="22" hidden="1">{"'előző év december'!$A$2:$CP$214"}</definedName>
    <definedName name="brr" localSheetId="23" hidden="1">{"'előző év december'!$A$2:$CP$214"}</definedName>
    <definedName name="brr" localSheetId="28" hidden="1">{"'előző év december'!$A$2:$CP$214"}</definedName>
    <definedName name="brr" localSheetId="29" hidden="1">{"'előző év december'!$A$2:$CP$214"}</definedName>
    <definedName name="brr" localSheetId="2" hidden="1">{"'előző év december'!$A$2:$CP$214"}</definedName>
    <definedName name="brr" localSheetId="30" hidden="1">{"'előző év december'!$A$2:$CP$214"}</definedName>
    <definedName name="brr" localSheetId="34" hidden="1">{"'előző év december'!$A$2:$CP$214"}</definedName>
    <definedName name="brr" localSheetId="37" hidden="1">{"'előző év december'!$A$2:$CP$214"}</definedName>
    <definedName name="brr" localSheetId="38" hidden="1">{"'előző év december'!$A$2:$CP$214"}</definedName>
    <definedName name="brr" localSheetId="3" hidden="1">{"'előző év december'!$A$2:$CP$214"}</definedName>
    <definedName name="brr" localSheetId="42" hidden="1">{"'előző év december'!$A$2:$CP$214"}</definedName>
    <definedName name="brr" localSheetId="44" hidden="1">{"'előző év december'!$A$2:$CP$214"}</definedName>
    <definedName name="brr" localSheetId="45" hidden="1">{"'előző év december'!$A$2:$CP$214"}</definedName>
    <definedName name="brr" localSheetId="46" hidden="1">{"'előző év december'!$A$2:$CP$214"}</definedName>
    <definedName name="brr" localSheetId="47" hidden="1">{"'előző év december'!$A$2:$CP$214"}</definedName>
    <definedName name="brr" localSheetId="5" hidden="1">{"'előző év december'!$A$2:$CP$214"}</definedName>
    <definedName name="brr" localSheetId="6" hidden="1">{"'előző év december'!$A$2:$CP$214"}</definedName>
    <definedName name="brr" localSheetId="7" hidden="1">{"'előző év december'!$A$2:$CP$214"}</definedName>
    <definedName name="brr" localSheetId="8" hidden="1">{"'előző év december'!$A$2:$CP$214"}</definedName>
    <definedName name="brr" localSheetId="24" hidden="1">{"'előző év december'!$A$2:$CP$214"}</definedName>
    <definedName name="brr" hidden="1">{"'előző év december'!$A$2:$CP$214"}</definedName>
    <definedName name="car_models">OFFSET([23]data!$A$2,0,0,COUNTA([23]data!$A:$A)-1,1)</definedName>
    <definedName name="car_models_H">OFFSET([24]data!$A$2,0,0,COUNTA([24]data!$A:$A)-1,1)</definedName>
    <definedName name="ccc" localSheetId="26" hidden="1">[5]Market!#REF!</definedName>
    <definedName name="ccc" localSheetId="27" hidden="1">[5]Market!#REF!</definedName>
    <definedName name="ccc" localSheetId="29" hidden="1">[5]Market!#REF!</definedName>
    <definedName name="ccc" localSheetId="30" hidden="1">[5]Market!#REF!</definedName>
    <definedName name="ccc" localSheetId="32" hidden="1">[5]Market!#REF!</definedName>
    <definedName name="ccc" localSheetId="36" hidden="1">[5]Market!#REF!</definedName>
    <definedName name="ccc" localSheetId="43" hidden="1">[5]Market!#REF!</definedName>
    <definedName name="ccc" hidden="1">[5]Market!#REF!</definedName>
    <definedName name="cfgfd" localSheetId="0" hidden="1">{"'előző év december'!$A$2:$CP$214"}</definedName>
    <definedName name="cfgfd" localSheetId="9" hidden="1">{"'előző év december'!$A$2:$CP$214"}</definedName>
    <definedName name="cfgfd" localSheetId="10" hidden="1">{"'előző év december'!$A$2:$CP$214"}</definedName>
    <definedName name="cfgfd" localSheetId="11" hidden="1">{"'előző év december'!$A$2:$CP$214"}</definedName>
    <definedName name="cfgfd" localSheetId="12" hidden="1">{"'előző év december'!$A$2:$CP$214"}</definedName>
    <definedName name="cfgfd" localSheetId="13" hidden="1">{"'előző év december'!$A$2:$CP$214"}</definedName>
    <definedName name="cfgfd" localSheetId="14" hidden="1">{"'előző év december'!$A$2:$CP$214"}</definedName>
    <definedName name="cfgfd" localSheetId="17" hidden="1">{"'előző év december'!$A$2:$CP$214"}</definedName>
    <definedName name="cfgfd" localSheetId="18" hidden="1">{"'előző év december'!$A$2:$CP$214"}</definedName>
    <definedName name="cfgfd" localSheetId="1" hidden="1">{"'előző év december'!$A$2:$CP$214"}</definedName>
    <definedName name="cfgfd" localSheetId="19" hidden="1">{"'előző év december'!$A$2:$CP$214"}</definedName>
    <definedName name="cfgfd" localSheetId="20" hidden="1">{"'előző év december'!$A$2:$CP$214"}</definedName>
    <definedName name="cfgfd" localSheetId="21" hidden="1">{"'előző év december'!$A$2:$CP$214"}</definedName>
    <definedName name="cfgfd" localSheetId="22" hidden="1">{"'előző év december'!$A$2:$CP$214"}</definedName>
    <definedName name="cfgfd" localSheetId="23" hidden="1">{"'előző év december'!$A$2:$CP$214"}</definedName>
    <definedName name="cfgfd" localSheetId="28" hidden="1">{"'előző év december'!$A$2:$CP$214"}</definedName>
    <definedName name="cfgfd" localSheetId="29" hidden="1">{"'előző év december'!$A$2:$CP$214"}</definedName>
    <definedName name="cfgfd" localSheetId="2" hidden="1">{"'előző év december'!$A$2:$CP$214"}</definedName>
    <definedName name="cfgfd" localSheetId="30" hidden="1">{"'előző év december'!$A$2:$CP$214"}</definedName>
    <definedName name="cfgfd" localSheetId="34" hidden="1">{"'előző év december'!$A$2:$CP$214"}</definedName>
    <definedName name="cfgfd" localSheetId="37" hidden="1">{"'előző év december'!$A$2:$CP$214"}</definedName>
    <definedName name="cfgfd" localSheetId="38" hidden="1">{"'előző év december'!$A$2:$CP$214"}</definedName>
    <definedName name="cfgfd" localSheetId="3" hidden="1">{"'előző év december'!$A$2:$CP$214"}</definedName>
    <definedName name="cfgfd" localSheetId="42" hidden="1">{"'előző év december'!$A$2:$CP$214"}</definedName>
    <definedName name="cfgfd" localSheetId="44" hidden="1">{"'előző év december'!$A$2:$CP$214"}</definedName>
    <definedName name="cfgfd" localSheetId="46" hidden="1">{"'előző év december'!$A$2:$CP$214"}</definedName>
    <definedName name="cfgfd" localSheetId="47" hidden="1">{"'előző év december'!$A$2:$CP$214"}</definedName>
    <definedName name="cfgfd" localSheetId="5" hidden="1">{"'előző év december'!$A$2:$CP$214"}</definedName>
    <definedName name="cfgfd" localSheetId="6" hidden="1">{"'előző év december'!$A$2:$CP$214"}</definedName>
    <definedName name="cfgfd" localSheetId="7" hidden="1">{"'előző év december'!$A$2:$CP$214"}</definedName>
    <definedName name="cfgfd" localSheetId="8" hidden="1">{"'előző év december'!$A$2:$CP$214"}</definedName>
    <definedName name="cfgfd" localSheetId="24" hidden="1">{"'előző év december'!$A$2:$CP$214"}</definedName>
    <definedName name="cfgfd" hidden="1">{"'előző év december'!$A$2:$CP$214"}</definedName>
    <definedName name="company_car">OFFSET([23]data!$D$2,0,0,COUNTA([23]data!$D:$D)-1,1)</definedName>
    <definedName name="company_car_H">OFFSET([24]data!$D$2,0,0,COUNTA([24]data!$D:$D)-1,1)</definedName>
    <definedName name="CompTable">'[25]Change according to grades'!#REF!</definedName>
    <definedName name="cp" localSheetId="0" hidden="1">{"'előző év december'!$A$2:$CP$214"}</definedName>
    <definedName name="cp" localSheetId="9" hidden="1">{"'előző év december'!$A$2:$CP$214"}</definedName>
    <definedName name="cp" localSheetId="10" hidden="1">{"'előző év december'!$A$2:$CP$214"}</definedName>
    <definedName name="cp" localSheetId="11" hidden="1">{"'előző év december'!$A$2:$CP$214"}</definedName>
    <definedName name="cp" localSheetId="12" hidden="1">{"'előző év december'!$A$2:$CP$214"}</definedName>
    <definedName name="cp" localSheetId="13" hidden="1">{"'előző év december'!$A$2:$CP$214"}</definedName>
    <definedName name="cp" localSheetId="14" hidden="1">{"'előző év december'!$A$2:$CP$214"}</definedName>
    <definedName name="cp" localSheetId="17" hidden="1">{"'előző év december'!$A$2:$CP$214"}</definedName>
    <definedName name="cp" localSheetId="18" hidden="1">{"'előző év december'!$A$2:$CP$214"}</definedName>
    <definedName name="cp" localSheetId="1" hidden="1">{"'előző év december'!$A$2:$CP$214"}</definedName>
    <definedName name="cp" localSheetId="19" hidden="1">{"'előző év december'!$A$2:$CP$214"}</definedName>
    <definedName name="cp" localSheetId="20" hidden="1">{"'előző év december'!$A$2:$CP$214"}</definedName>
    <definedName name="cp" localSheetId="21" hidden="1">{"'előző év december'!$A$2:$CP$214"}</definedName>
    <definedName name="cp" localSheetId="22" hidden="1">{"'előző év december'!$A$2:$CP$214"}</definedName>
    <definedName name="cp" localSheetId="23" hidden="1">{"'előző év december'!$A$2:$CP$214"}</definedName>
    <definedName name="cp" localSheetId="28" hidden="1">{"'előző év december'!$A$2:$CP$214"}</definedName>
    <definedName name="cp" localSheetId="29" hidden="1">{"'előző év december'!$A$2:$CP$214"}</definedName>
    <definedName name="cp" localSheetId="2" hidden="1">{"'előző év december'!$A$2:$CP$214"}</definedName>
    <definedName name="cp" localSheetId="30" hidden="1">{"'előző év december'!$A$2:$CP$214"}</definedName>
    <definedName name="cp" localSheetId="34" hidden="1">{"'előző év december'!$A$2:$CP$214"}</definedName>
    <definedName name="cp" localSheetId="37" hidden="1">{"'előző év december'!$A$2:$CP$214"}</definedName>
    <definedName name="cp" localSheetId="38" hidden="1">{"'előző év december'!$A$2:$CP$214"}</definedName>
    <definedName name="cp" localSheetId="3" hidden="1">{"'előző év december'!$A$2:$CP$214"}</definedName>
    <definedName name="cp" localSheetId="42" hidden="1">{"'előző év december'!$A$2:$CP$214"}</definedName>
    <definedName name="cp" localSheetId="44" hidden="1">{"'előző év december'!$A$2:$CP$214"}</definedName>
    <definedName name="cp" localSheetId="45" hidden="1">{"'előző év december'!$A$2:$CP$214"}</definedName>
    <definedName name="cp" localSheetId="46" hidden="1">{"'előző év december'!$A$2:$CP$214"}</definedName>
    <definedName name="cp" localSheetId="47" hidden="1">{"'előző év december'!$A$2:$CP$214"}</definedName>
    <definedName name="cp" localSheetId="5" hidden="1">{"'előző év december'!$A$2:$CP$214"}</definedName>
    <definedName name="cp" localSheetId="6" hidden="1">{"'előző év december'!$A$2:$CP$214"}</definedName>
    <definedName name="cp" localSheetId="7" hidden="1">{"'előző év december'!$A$2:$CP$214"}</definedName>
    <definedName name="cp" localSheetId="8" hidden="1">{"'előző év december'!$A$2:$CP$214"}</definedName>
    <definedName name="cp" localSheetId="24" hidden="1">{"'előző év december'!$A$2:$CP$214"}</definedName>
    <definedName name="cp" hidden="1">{"'előző év december'!$A$2:$CP$214"}</definedName>
    <definedName name="cpi_fanchart" localSheetId="0" hidden="1">{"'előző év december'!$A$2:$CP$214"}</definedName>
    <definedName name="cpi_fanchart" localSheetId="9" hidden="1">{"'előző év december'!$A$2:$CP$214"}</definedName>
    <definedName name="cpi_fanchart" localSheetId="10" hidden="1">{"'előző év december'!$A$2:$CP$214"}</definedName>
    <definedName name="cpi_fanchart" localSheetId="11" hidden="1">{"'előző év december'!$A$2:$CP$214"}</definedName>
    <definedName name="cpi_fanchart" localSheetId="12" hidden="1">{"'előző év december'!$A$2:$CP$214"}</definedName>
    <definedName name="cpi_fanchart" localSheetId="13" hidden="1">{"'előző év december'!$A$2:$CP$214"}</definedName>
    <definedName name="cpi_fanchart" localSheetId="14" hidden="1">{"'előző év december'!$A$2:$CP$214"}</definedName>
    <definedName name="cpi_fanchart" localSheetId="18" hidden="1">{"'előző év december'!$A$2:$CP$214"}</definedName>
    <definedName name="cpi_fanchart" localSheetId="1" hidden="1">{"'előző év december'!$A$2:$CP$214"}</definedName>
    <definedName name="cpi_fanchart" localSheetId="19" hidden="1">{"'előző év december'!$A$2:$CP$214"}</definedName>
    <definedName name="cpi_fanchart" localSheetId="20" hidden="1">{"'előző év december'!$A$2:$CP$214"}</definedName>
    <definedName name="cpi_fanchart" localSheetId="21" hidden="1">{"'előző év december'!$A$2:$CP$214"}</definedName>
    <definedName name="cpi_fanchart" localSheetId="22" hidden="1">{"'előző év december'!$A$2:$CP$214"}</definedName>
    <definedName name="cpi_fanchart" localSheetId="23" hidden="1">{"'előző év december'!$A$2:$CP$214"}</definedName>
    <definedName name="cpi_fanchart" localSheetId="28" hidden="1">{"'előző év december'!$A$2:$CP$214"}</definedName>
    <definedName name="cpi_fanchart" localSheetId="29" hidden="1">{"'előző év december'!$A$2:$CP$214"}</definedName>
    <definedName name="cpi_fanchart" localSheetId="2" hidden="1">{"'előző év december'!$A$2:$CP$214"}</definedName>
    <definedName name="cpi_fanchart" localSheetId="30" hidden="1">{"'előző év december'!$A$2:$CP$214"}</definedName>
    <definedName name="cpi_fanchart" localSheetId="34" hidden="1">{"'előző év december'!$A$2:$CP$214"}</definedName>
    <definedName name="cpi_fanchart" localSheetId="37" hidden="1">{"'előző év december'!$A$2:$CP$214"}</definedName>
    <definedName name="cpi_fanchart" localSheetId="3" hidden="1">{"'előző év december'!$A$2:$CP$214"}</definedName>
    <definedName name="cpi_fanchart" localSheetId="47" hidden="1">{"'előző év december'!$A$2:$CP$214"}</definedName>
    <definedName name="cpi_fanchart" localSheetId="5" hidden="1">{"'előző év december'!$A$2:$CP$214"}</definedName>
    <definedName name="cpi_fanchart" localSheetId="6" hidden="1">{"'előző év december'!$A$2:$CP$214"}</definedName>
    <definedName name="cpi_fanchart" localSheetId="7" hidden="1">{"'előző év december'!$A$2:$CP$214"}</definedName>
    <definedName name="cpi_fanchart" localSheetId="8" hidden="1">{"'előző év december'!$A$2:$CP$214"}</definedName>
    <definedName name="cpi_fanchart" localSheetId="24" hidden="1">{"'előző év december'!$A$2:$CP$214"}</definedName>
    <definedName name="cpi_fanchart" hidden="1">{"'előző év december'!$A$2:$CP$214"}</definedName>
    <definedName name="cppp" localSheetId="0" hidden="1">{"'előző év december'!$A$2:$CP$214"}</definedName>
    <definedName name="cppp" localSheetId="9" hidden="1">{"'előző év december'!$A$2:$CP$214"}</definedName>
    <definedName name="cppp" localSheetId="10" hidden="1">{"'előző év december'!$A$2:$CP$214"}</definedName>
    <definedName name="cppp" localSheetId="11" hidden="1">{"'előző év december'!$A$2:$CP$214"}</definedName>
    <definedName name="cppp" localSheetId="12" hidden="1">{"'előző év december'!$A$2:$CP$214"}</definedName>
    <definedName name="cppp" localSheetId="13" hidden="1">{"'előző év december'!$A$2:$CP$214"}</definedName>
    <definedName name="cppp" localSheetId="14" hidden="1">{"'előző év december'!$A$2:$CP$214"}</definedName>
    <definedName name="cppp" localSheetId="17" hidden="1">{"'előző év december'!$A$2:$CP$214"}</definedName>
    <definedName name="cppp" localSheetId="18" hidden="1">{"'előző év december'!$A$2:$CP$214"}</definedName>
    <definedName name="cppp" localSheetId="1" hidden="1">{"'előző év december'!$A$2:$CP$214"}</definedName>
    <definedName name="cppp" localSheetId="19" hidden="1">{"'előző év december'!$A$2:$CP$214"}</definedName>
    <definedName name="cppp" localSheetId="20" hidden="1">{"'előző év december'!$A$2:$CP$214"}</definedName>
    <definedName name="cppp" localSheetId="21" hidden="1">{"'előző év december'!$A$2:$CP$214"}</definedName>
    <definedName name="cppp" localSheetId="22" hidden="1">{"'előző év december'!$A$2:$CP$214"}</definedName>
    <definedName name="cppp" localSheetId="23" hidden="1">{"'előző év december'!$A$2:$CP$214"}</definedName>
    <definedName name="cppp" localSheetId="28" hidden="1">{"'előző év december'!$A$2:$CP$214"}</definedName>
    <definedName name="cppp" localSheetId="29" hidden="1">{"'előző év december'!$A$2:$CP$214"}</definedName>
    <definedName name="cppp" localSheetId="2" hidden="1">{"'előző év december'!$A$2:$CP$214"}</definedName>
    <definedName name="cppp" localSheetId="30" hidden="1">{"'előző év december'!$A$2:$CP$214"}</definedName>
    <definedName name="cppp" localSheetId="34" hidden="1">{"'előző év december'!$A$2:$CP$214"}</definedName>
    <definedName name="cppp" localSheetId="37" hidden="1">{"'előző év december'!$A$2:$CP$214"}</definedName>
    <definedName name="cppp" localSheetId="38" hidden="1">{"'előző év december'!$A$2:$CP$214"}</definedName>
    <definedName name="cppp" localSheetId="3" hidden="1">{"'előző év december'!$A$2:$CP$214"}</definedName>
    <definedName name="cppp" localSheetId="42" hidden="1">{"'előző év december'!$A$2:$CP$214"}</definedName>
    <definedName name="cppp" localSheetId="44" hidden="1">{"'előző év december'!$A$2:$CP$214"}</definedName>
    <definedName name="cppp" localSheetId="46" hidden="1">{"'előző év december'!$A$2:$CP$214"}</definedName>
    <definedName name="cppp" localSheetId="47" hidden="1">{"'előző év december'!$A$2:$CP$214"}</definedName>
    <definedName name="cppp" localSheetId="5" hidden="1">{"'előző év december'!$A$2:$CP$214"}</definedName>
    <definedName name="cppp" localSheetId="6" hidden="1">{"'előző év december'!$A$2:$CP$214"}</definedName>
    <definedName name="cppp" localSheetId="7" hidden="1">{"'előző év december'!$A$2:$CP$214"}</definedName>
    <definedName name="cppp" localSheetId="8" hidden="1">{"'előző év december'!$A$2:$CP$214"}</definedName>
    <definedName name="cppp" localSheetId="24" hidden="1">{"'előző év december'!$A$2:$CP$214"}</definedName>
    <definedName name="cppp" hidden="1">{"'előző év december'!$A$2:$CP$214"}</definedName>
    <definedName name="cpr" localSheetId="0" hidden="1">{"'előző év december'!$A$2:$CP$214"}</definedName>
    <definedName name="cpr" localSheetId="9" hidden="1">{"'előző év december'!$A$2:$CP$214"}</definedName>
    <definedName name="cpr" localSheetId="10" hidden="1">{"'előző év december'!$A$2:$CP$214"}</definedName>
    <definedName name="cpr" localSheetId="11" hidden="1">{"'előző év december'!$A$2:$CP$214"}</definedName>
    <definedName name="cpr" localSheetId="12" hidden="1">{"'előző év december'!$A$2:$CP$214"}</definedName>
    <definedName name="cpr" localSheetId="13" hidden="1">{"'előző év december'!$A$2:$CP$214"}</definedName>
    <definedName name="cpr" localSheetId="14" hidden="1">{"'előző év december'!$A$2:$CP$214"}</definedName>
    <definedName name="cpr" localSheetId="17" hidden="1">{"'előző év december'!$A$2:$CP$214"}</definedName>
    <definedName name="cpr" localSheetId="18" hidden="1">{"'előző év december'!$A$2:$CP$214"}</definedName>
    <definedName name="cpr" localSheetId="1" hidden="1">{"'előző év december'!$A$2:$CP$214"}</definedName>
    <definedName name="cpr" localSheetId="19" hidden="1">{"'előző év december'!$A$2:$CP$214"}</definedName>
    <definedName name="cpr" localSheetId="20" hidden="1">{"'előző év december'!$A$2:$CP$214"}</definedName>
    <definedName name="cpr" localSheetId="21" hidden="1">{"'előző év december'!$A$2:$CP$214"}</definedName>
    <definedName name="cpr" localSheetId="22" hidden="1">{"'előző év december'!$A$2:$CP$214"}</definedName>
    <definedName name="cpr" localSheetId="23" hidden="1">{"'előző év december'!$A$2:$CP$214"}</definedName>
    <definedName name="cpr" localSheetId="28" hidden="1">{"'előző év december'!$A$2:$CP$214"}</definedName>
    <definedName name="cpr" localSheetId="29" hidden="1">{"'előző év december'!$A$2:$CP$214"}</definedName>
    <definedName name="cpr" localSheetId="2" hidden="1">{"'előző év december'!$A$2:$CP$214"}</definedName>
    <definedName name="cpr" localSheetId="30" hidden="1">{"'előző év december'!$A$2:$CP$214"}</definedName>
    <definedName name="cpr" localSheetId="34" hidden="1">{"'előző év december'!$A$2:$CP$214"}</definedName>
    <definedName name="cpr" localSheetId="37" hidden="1">{"'előző év december'!$A$2:$CP$214"}</definedName>
    <definedName name="cpr" localSheetId="38" hidden="1">{"'előző év december'!$A$2:$CP$214"}</definedName>
    <definedName name="cpr" localSheetId="3" hidden="1">{"'előző év december'!$A$2:$CP$214"}</definedName>
    <definedName name="cpr" localSheetId="42" hidden="1">{"'előző év december'!$A$2:$CP$214"}</definedName>
    <definedName name="cpr" localSheetId="44" hidden="1">{"'előző év december'!$A$2:$CP$214"}</definedName>
    <definedName name="cpr" localSheetId="45" hidden="1">{"'előző év december'!$A$2:$CP$214"}</definedName>
    <definedName name="cpr" localSheetId="46" hidden="1">{"'előző év december'!$A$2:$CP$214"}</definedName>
    <definedName name="cpr" localSheetId="47" hidden="1">{"'előző év december'!$A$2:$CP$214"}</definedName>
    <definedName name="cpr" localSheetId="5" hidden="1">{"'előző év december'!$A$2:$CP$214"}</definedName>
    <definedName name="cpr" localSheetId="6" hidden="1">{"'előző év december'!$A$2:$CP$214"}</definedName>
    <definedName name="cpr" localSheetId="7" hidden="1">{"'előző év december'!$A$2:$CP$214"}</definedName>
    <definedName name="cpr" localSheetId="8" hidden="1">{"'előző év december'!$A$2:$CP$214"}</definedName>
    <definedName name="cpr" localSheetId="24" hidden="1">{"'előző év december'!$A$2:$CP$214"}</definedName>
    <definedName name="cpr" hidden="1">{"'előző év december'!$A$2:$CP$214"}</definedName>
    <definedName name="cprsa" localSheetId="0" hidden="1">{"'előző év december'!$A$2:$CP$214"}</definedName>
    <definedName name="cprsa" localSheetId="9" hidden="1">{"'előző év december'!$A$2:$CP$214"}</definedName>
    <definedName name="cprsa" localSheetId="10" hidden="1">{"'előző év december'!$A$2:$CP$214"}</definedName>
    <definedName name="cprsa" localSheetId="11" hidden="1">{"'előző év december'!$A$2:$CP$214"}</definedName>
    <definedName name="cprsa" localSheetId="12" hidden="1">{"'előző év december'!$A$2:$CP$214"}</definedName>
    <definedName name="cprsa" localSheetId="13" hidden="1">{"'előző év december'!$A$2:$CP$214"}</definedName>
    <definedName name="cprsa" localSheetId="14" hidden="1">{"'előző év december'!$A$2:$CP$214"}</definedName>
    <definedName name="cprsa" localSheetId="17" hidden="1">{"'előző év december'!$A$2:$CP$214"}</definedName>
    <definedName name="cprsa" localSheetId="18" hidden="1">{"'előző év december'!$A$2:$CP$214"}</definedName>
    <definedName name="cprsa" localSheetId="1" hidden="1">{"'előző év december'!$A$2:$CP$214"}</definedName>
    <definedName name="cprsa" localSheetId="19" hidden="1">{"'előző év december'!$A$2:$CP$214"}</definedName>
    <definedName name="cprsa" localSheetId="20" hidden="1">{"'előző év december'!$A$2:$CP$214"}</definedName>
    <definedName name="cprsa" localSheetId="21" hidden="1">{"'előző év december'!$A$2:$CP$214"}</definedName>
    <definedName name="cprsa" localSheetId="22" hidden="1">{"'előző év december'!$A$2:$CP$214"}</definedName>
    <definedName name="cprsa" localSheetId="23" hidden="1">{"'előző év december'!$A$2:$CP$214"}</definedName>
    <definedName name="cprsa" localSheetId="28" hidden="1">{"'előző év december'!$A$2:$CP$214"}</definedName>
    <definedName name="cprsa" localSheetId="29" hidden="1">{"'előző év december'!$A$2:$CP$214"}</definedName>
    <definedName name="cprsa" localSheetId="2" hidden="1">{"'előző év december'!$A$2:$CP$214"}</definedName>
    <definedName name="cprsa" localSheetId="30" hidden="1">{"'előző év december'!$A$2:$CP$214"}</definedName>
    <definedName name="cprsa" localSheetId="34" hidden="1">{"'előző év december'!$A$2:$CP$214"}</definedName>
    <definedName name="cprsa" localSheetId="37" hidden="1">{"'előző év december'!$A$2:$CP$214"}</definedName>
    <definedName name="cprsa" localSheetId="38" hidden="1">{"'előző év december'!$A$2:$CP$214"}</definedName>
    <definedName name="cprsa" localSheetId="3" hidden="1">{"'előző év december'!$A$2:$CP$214"}</definedName>
    <definedName name="cprsa" localSheetId="42" hidden="1">{"'előző év december'!$A$2:$CP$214"}</definedName>
    <definedName name="cprsa" localSheetId="44" hidden="1">{"'előző év december'!$A$2:$CP$214"}</definedName>
    <definedName name="cprsa" localSheetId="45" hidden="1">{"'előző év december'!$A$2:$CP$214"}</definedName>
    <definedName name="cprsa" localSheetId="46" hidden="1">{"'előző év december'!$A$2:$CP$214"}</definedName>
    <definedName name="cprsa" localSheetId="47" hidden="1">{"'előző év december'!$A$2:$CP$214"}</definedName>
    <definedName name="cprsa" localSheetId="5" hidden="1">{"'előző év december'!$A$2:$CP$214"}</definedName>
    <definedName name="cprsa" localSheetId="6" hidden="1">{"'előző év december'!$A$2:$CP$214"}</definedName>
    <definedName name="cprsa" localSheetId="7" hidden="1">{"'előző év december'!$A$2:$CP$214"}</definedName>
    <definedName name="cprsa" localSheetId="8" hidden="1">{"'előző év december'!$A$2:$CP$214"}</definedName>
    <definedName name="cprsa" localSheetId="24" hidden="1">{"'előző év december'!$A$2:$CP$214"}</definedName>
    <definedName name="cprsa" hidden="1">{"'előző év december'!$A$2:$CP$214"}</definedName>
    <definedName name="cx" localSheetId="0" hidden="1">{"'előző év december'!$A$2:$CP$214"}</definedName>
    <definedName name="cx" localSheetId="9" hidden="1">{"'előző év december'!$A$2:$CP$214"}</definedName>
    <definedName name="cx" localSheetId="10" hidden="1">{"'előző év december'!$A$2:$CP$214"}</definedName>
    <definedName name="cx" localSheetId="11" hidden="1">{"'előző év december'!$A$2:$CP$214"}</definedName>
    <definedName name="cx" localSheetId="12" hidden="1">{"'előző év december'!$A$2:$CP$214"}</definedName>
    <definedName name="cx" localSheetId="13" hidden="1">{"'előző év december'!$A$2:$CP$214"}</definedName>
    <definedName name="cx" localSheetId="14" hidden="1">{"'előző év december'!$A$2:$CP$214"}</definedName>
    <definedName name="cx" localSheetId="17" hidden="1">{"'előző év december'!$A$2:$CP$214"}</definedName>
    <definedName name="cx" localSheetId="18" hidden="1">{"'előző év december'!$A$2:$CP$214"}</definedName>
    <definedName name="cx" localSheetId="1" hidden="1">{"'előző év december'!$A$2:$CP$214"}</definedName>
    <definedName name="cx" localSheetId="19" hidden="1">{"'előző év december'!$A$2:$CP$214"}</definedName>
    <definedName name="cx" localSheetId="20" hidden="1">{"'előző év december'!$A$2:$CP$214"}</definedName>
    <definedName name="cx" localSheetId="21" hidden="1">{"'előző év december'!$A$2:$CP$214"}</definedName>
    <definedName name="cx" localSheetId="22" hidden="1">{"'előző év december'!$A$2:$CP$214"}</definedName>
    <definedName name="cx" localSheetId="23" hidden="1">{"'előző év december'!$A$2:$CP$214"}</definedName>
    <definedName name="cx" localSheetId="28" hidden="1">{"'előző év december'!$A$2:$CP$214"}</definedName>
    <definedName name="cx" localSheetId="29" hidden="1">{"'előző év december'!$A$2:$CP$214"}</definedName>
    <definedName name="cx" localSheetId="2" hidden="1">{"'előző év december'!$A$2:$CP$214"}</definedName>
    <definedName name="cx" localSheetId="30" hidden="1">{"'előző év december'!$A$2:$CP$214"}</definedName>
    <definedName name="cx" localSheetId="34" hidden="1">{"'előző év december'!$A$2:$CP$214"}</definedName>
    <definedName name="cx" localSheetId="37" hidden="1">{"'előző év december'!$A$2:$CP$214"}</definedName>
    <definedName name="cx" localSheetId="38" hidden="1">{"'előző év december'!$A$2:$CP$214"}</definedName>
    <definedName name="cx" localSheetId="3" hidden="1">{"'előző év december'!$A$2:$CP$214"}</definedName>
    <definedName name="cx" localSheetId="42" hidden="1">{"'előző év december'!$A$2:$CP$214"}</definedName>
    <definedName name="cx" localSheetId="44" hidden="1">{"'előző év december'!$A$2:$CP$214"}</definedName>
    <definedName name="cx" localSheetId="45" hidden="1">{"'előző év december'!$A$2:$CP$214"}</definedName>
    <definedName name="cx" localSheetId="46" hidden="1">{"'előző év december'!$A$2:$CP$214"}</definedName>
    <definedName name="cx" localSheetId="47" hidden="1">{"'előző év december'!$A$2:$CP$214"}</definedName>
    <definedName name="cx" localSheetId="5" hidden="1">{"'előző év december'!$A$2:$CP$214"}</definedName>
    <definedName name="cx" localSheetId="6" hidden="1">{"'előző év december'!$A$2:$CP$214"}</definedName>
    <definedName name="cx" localSheetId="7" hidden="1">{"'előző év december'!$A$2:$CP$214"}</definedName>
    <definedName name="cx" localSheetId="8" hidden="1">{"'előző év december'!$A$2:$CP$214"}</definedName>
    <definedName name="cx" localSheetId="24" hidden="1">{"'előző év december'!$A$2:$CP$214"}</definedName>
    <definedName name="cx" hidden="1">{"'előző év december'!$A$2:$CP$214"}</definedName>
    <definedName name="d" localSheetId="0" hidden="1">{"'előző év december'!$A$2:$CP$214"}</definedName>
    <definedName name="d" localSheetId="9" hidden="1">{"'előző év december'!$A$2:$CP$214"}</definedName>
    <definedName name="d" localSheetId="10" hidden="1">{"'előző év december'!$A$2:$CP$214"}</definedName>
    <definedName name="d" localSheetId="11" hidden="1">{"'előző év december'!$A$2:$CP$214"}</definedName>
    <definedName name="d" localSheetId="12" hidden="1">{"'előző év december'!$A$2:$CP$214"}</definedName>
    <definedName name="d" localSheetId="13" hidden="1">{"'előző év december'!$A$2:$CP$214"}</definedName>
    <definedName name="d" localSheetId="14" hidden="1">{"'előző év december'!$A$2:$CP$214"}</definedName>
    <definedName name="d" localSheetId="17" hidden="1">{"'előző év december'!$A$2:$CP$214"}</definedName>
    <definedName name="d" localSheetId="18" hidden="1">{"'előző év december'!$A$2:$CP$214"}</definedName>
    <definedName name="d" localSheetId="1" hidden="1">{"'előző év december'!$A$2:$CP$214"}</definedName>
    <definedName name="d" localSheetId="19" hidden="1">{"'előző év december'!$A$2:$CP$214"}</definedName>
    <definedName name="d" localSheetId="20" hidden="1">{"'előző év december'!$A$2:$CP$214"}</definedName>
    <definedName name="d" localSheetId="21" hidden="1">{"'előző év december'!$A$2:$CP$214"}</definedName>
    <definedName name="d" localSheetId="22" hidden="1">{"'előző év december'!$A$2:$CP$214"}</definedName>
    <definedName name="d" localSheetId="23" hidden="1">{"'előző év december'!$A$2:$CP$214"}</definedName>
    <definedName name="d" localSheetId="28" hidden="1">{"'előző év december'!$A$2:$CP$214"}</definedName>
    <definedName name="d" localSheetId="29" hidden="1">{"'előző év december'!$A$2:$CP$214"}</definedName>
    <definedName name="d" localSheetId="2" hidden="1">{"'előző év december'!$A$2:$CP$214"}</definedName>
    <definedName name="d" localSheetId="30" hidden="1">{"'előző év december'!$A$2:$CP$214"}</definedName>
    <definedName name="d" localSheetId="34" hidden="1">{"'előző év december'!$A$2:$CP$214"}</definedName>
    <definedName name="d" localSheetId="37" hidden="1">{"'előző év december'!$A$2:$CP$214"}</definedName>
    <definedName name="d" localSheetId="38" hidden="1">{"'előző év december'!$A$2:$CP$214"}</definedName>
    <definedName name="d" localSheetId="3" hidden="1">{"'előző év december'!$A$2:$CP$214"}</definedName>
    <definedName name="d" localSheetId="42" hidden="1">{"'előző év december'!$A$2:$CP$214"}</definedName>
    <definedName name="d" localSheetId="44" hidden="1">{"'előző év december'!$A$2:$CP$214"}</definedName>
    <definedName name="d" localSheetId="45" hidden="1">{"'előző év december'!$A$2:$CP$214"}</definedName>
    <definedName name="d" localSheetId="46" hidden="1">{"'előző év december'!$A$2:$CP$214"}</definedName>
    <definedName name="d" localSheetId="47" hidden="1">{"'előző év december'!$A$2:$CP$214"}</definedName>
    <definedName name="d" localSheetId="5" hidden="1">{"'előző év december'!$A$2:$CP$214"}</definedName>
    <definedName name="d" localSheetId="6" hidden="1">{"'előző év december'!$A$2:$CP$214"}</definedName>
    <definedName name="d" localSheetId="7" hidden="1">{"'előző év december'!$A$2:$CP$214"}</definedName>
    <definedName name="d" localSheetId="8" hidden="1">{"'előző év december'!$A$2:$CP$214"}</definedName>
    <definedName name="d" localSheetId="24" hidden="1">{"'előző év december'!$A$2:$CP$214"}</definedName>
    <definedName name="d" hidden="1">{"'előző év december'!$A$2:$CP$214"}</definedName>
    <definedName name="d1qe" localSheetId="0">#REF!</definedName>
    <definedName name="d1qe" localSheetId="11">#REF!</definedName>
    <definedName name="d1qe" localSheetId="14">#REF!</definedName>
    <definedName name="d1qe" localSheetId="17">#REF!</definedName>
    <definedName name="d1qe" localSheetId="20">#REF!</definedName>
    <definedName name="d1qe" localSheetId="22">#REF!</definedName>
    <definedName name="d1qe" localSheetId="23">#REF!</definedName>
    <definedName name="d1qe" localSheetId="26">#REF!</definedName>
    <definedName name="d1qe" localSheetId="27">#REF!</definedName>
    <definedName name="d1qe" localSheetId="32">#REF!</definedName>
    <definedName name="d1qe" localSheetId="33">#REF!</definedName>
    <definedName name="d1qe" localSheetId="36">#REF!</definedName>
    <definedName name="d1qe" localSheetId="37">#REF!</definedName>
    <definedName name="d1qe" localSheetId="3">#REF!</definedName>
    <definedName name="d1qe" localSheetId="43">#REF!</definedName>
    <definedName name="d1qe" localSheetId="8">#REF!</definedName>
    <definedName name="d1qe">#REF!</definedName>
    <definedName name="data">OFFSET([26]q!$A$2,0,0,COUNT([26]q!$A$2:$A$73),1)</definedName>
    <definedName name="data2">OFFSET([27]date!$B$2,0,0,COUNT([27]date!$A$2:$A$188),1)</definedName>
    <definedName name="_xlnm.Database">#REF!</definedName>
    <definedName name="date">OFFSET('[28]ntrad_ex PTI, áfa'!$A$14,0,0,COUNT('[28]ntrad_ex PTI, áfa'!$G$14:$G$1000))</definedName>
    <definedName name="date_angol">OFFSET([29]Oracle_sub!$N$1,[29]Oracle_sub!$S$26-1,0,[29]Oracle_sub!$S$28,1)</definedName>
    <definedName name="date_magyar">OFFSET([29]Oracle_sub!$M$1,[29]Oracle_sub!$S$26-1,0,[29]Oracle_sub!$S$28,1)</definedName>
    <definedName name="datum">OFFSET([30]adatok!$AI$2,0,0,1,COUNT([30]adatok!$AI$1:$IV$1))</definedName>
    <definedName name="datum3M" localSheetId="19">OFFSET([31]ábrákhoz!$X$8,[31]ábrákhoz!$Z$1,0,[31]ábrákhoz!$AA$1,1)</definedName>
    <definedName name="datum3M" localSheetId="20">OFFSET([32]ábrákhoz!$X$8,[32]ábrákhoz!$Z$1,0,[32]ábrákhoz!$AA$1,1)</definedName>
    <definedName name="datum3M" localSheetId="22">OFFSET([31]ábrákhoz!$X$8,[31]ábrákhoz!$Z$1,0,[31]ábrákhoz!$AA$1,1)</definedName>
    <definedName name="datum3M" localSheetId="23">OFFSET([31]ábrákhoz!$X$8,[31]ábrákhoz!$Z$1,0,[31]ábrákhoz!$AA$1,1)</definedName>
    <definedName name="datum3M">OFFSET([32]ábrákhoz!$X$8,[32]ábrákhoz!$Z$1,0,[32]ábrákhoz!$AA$1,1)</definedName>
    <definedName name="datumCDS" localSheetId="19">OFFSET([31]ábrákhoz!$O$8,[31]ábrákhoz!$Q$1,0,[31]ábrákhoz!$R$1,1)</definedName>
    <definedName name="datumCDS" localSheetId="20">OFFSET([32]ábrákhoz!$O$8,[32]ábrákhoz!$Q$1,0,[32]ábrákhoz!$R$1,1)</definedName>
    <definedName name="datumCDS" localSheetId="22">OFFSET([31]ábrákhoz!$O$8,[31]ábrákhoz!$Q$1,0,[31]ábrákhoz!$R$1,1)</definedName>
    <definedName name="datumCDS" localSheetId="23">OFFSET([31]ábrákhoz!$O$8,[31]ábrákhoz!$Q$1,0,[31]ábrákhoz!$R$1,1)</definedName>
    <definedName name="datumCDS">OFFSET([32]ábrákhoz!$O$8,[32]ábrákhoz!$Q$1,0,[32]ábrákhoz!$R$1,1)</definedName>
    <definedName name="datumdepo" localSheetId="19">OFFSET([31]ábrákhoz!$CE$8,[31]ábrákhoz!$CU$2,0,[31]ábrákhoz!$CU$3,1)</definedName>
    <definedName name="datumdepo" localSheetId="20">OFFSET([32]ábrákhoz!$CE$8,[32]ábrákhoz!$CU$2,0,[32]ábrákhoz!$CU$3,1)</definedName>
    <definedName name="datumdepo" localSheetId="22">OFFSET([31]ábrákhoz!$CE$8,[31]ábrákhoz!$CU$2,0,[31]ábrákhoz!$CU$3,1)</definedName>
    <definedName name="datumdepo" localSheetId="23">OFFSET([31]ábrákhoz!$CE$8,[31]ábrákhoz!$CU$2,0,[31]ábrákhoz!$CU$3,1)</definedName>
    <definedName name="datumdepo">OFFSET([32]ábrákhoz!$CE$8,[32]ábrákhoz!$CU$2,0,[32]ábrákhoz!$CU$3,1)</definedName>
    <definedName name="datumF" localSheetId="19">OFFSET([31]ábrákhoz!$BX$8,[31]ábrákhoz!$BY$1,0,[31]ábrákhoz!$BZ$1,1)</definedName>
    <definedName name="datumF" localSheetId="20">OFFSET([32]ábrákhoz!$BX$8,[32]ábrákhoz!$BY$1,0,[32]ábrákhoz!$BZ$1,1)</definedName>
    <definedName name="datumF" localSheetId="22">OFFSET([31]ábrákhoz!$BX$8,[31]ábrákhoz!$BY$1,0,[31]ábrákhoz!$BZ$1,1)</definedName>
    <definedName name="datumF" localSheetId="23">OFFSET([31]ábrákhoz!$BX$8,[31]ábrákhoz!$BY$1,0,[31]ábrákhoz!$BZ$1,1)</definedName>
    <definedName name="datumF">OFFSET([32]ábrákhoz!$BX$8,[32]ábrákhoz!$BY$1,0,[32]ábrákhoz!$BZ$1,1)</definedName>
    <definedName name="datumFX" localSheetId="19">OFFSET([31]ábrákhoz!$A$8,[31]ábrákhoz!$C$3,0,[31]ábrákhoz!$D$3,1)</definedName>
    <definedName name="datumFX" localSheetId="20">OFFSET([32]ábrákhoz!$A$8,[32]ábrákhoz!$C$3,0,[32]ábrákhoz!$D$3,1)</definedName>
    <definedName name="datumFX" localSheetId="22">OFFSET([31]ábrákhoz!$A$8,[31]ábrákhoz!$C$3,0,[31]ábrákhoz!$D$3,1)</definedName>
    <definedName name="datumFX" localSheetId="23">OFFSET([31]ábrákhoz!$A$8,[31]ábrákhoz!$C$3,0,[31]ábrákhoz!$D$3,1)</definedName>
    <definedName name="datumFX">OFFSET([32]ábrákhoz!$A$8,[32]ábrákhoz!$C$3,0,[32]ábrákhoz!$D$3,1)</definedName>
    <definedName name="datumM" localSheetId="19">OFFSET([31]ábrákhoz!$AP$8,[31]ábrákhoz!$AR$1,0,[31]ábrákhoz!$AS$1,1)</definedName>
    <definedName name="datumM" localSheetId="20">OFFSET([32]ábrákhoz!$AP$8,[32]ábrákhoz!$AR$1,0,[32]ábrákhoz!$AS$1,1)</definedName>
    <definedName name="datumM" localSheetId="22">OFFSET([31]ábrákhoz!$AP$8,[31]ábrákhoz!$AR$1,0,[31]ábrákhoz!$AS$1,1)</definedName>
    <definedName name="datumM" localSheetId="23">OFFSET([31]ábrákhoz!$AP$8,[31]ábrákhoz!$AR$1,0,[31]ábrákhoz!$AS$1,1)</definedName>
    <definedName name="datumM">OFFSET([32]ábrákhoz!$AP$8,[32]ábrákhoz!$AR$1,0,[32]ábrákhoz!$AS$1,1)</definedName>
    <definedName name="delafrikadepo" localSheetId="19">OFFSET([31]ábrákhoz!$CJ$8,[31]ábrákhoz!$CU$2,0,[31]ábrákhoz!$CU$3,1)</definedName>
    <definedName name="delafrikadepo" localSheetId="20">OFFSET([32]ábrákhoz!$CJ$8,[32]ábrákhoz!$CU$2,0,[32]ábrákhoz!$CU$3,1)</definedName>
    <definedName name="delafrikadepo" localSheetId="22">OFFSET([31]ábrákhoz!$CJ$8,[31]ábrákhoz!$CU$2,0,[31]ábrákhoz!$CU$3,1)</definedName>
    <definedName name="delafrikadepo" localSheetId="23">OFFSET([31]ábrákhoz!$CJ$8,[31]ábrákhoz!$CU$2,0,[31]ábrákhoz!$CU$3,1)</definedName>
    <definedName name="delafrikadepo">OFFSET([32]ábrákhoz!$CJ$8,[32]ábrákhoz!$CU$2,0,[32]ábrákhoz!$CU$3,1)</definedName>
    <definedName name="delafrikaF" localSheetId="19">OFFSET([31]ábrákhoz!$CC$8,[31]ábrákhoz!$BY$1,0,[31]ábrákhoz!$BZ$1,1)</definedName>
    <definedName name="delafrikaF" localSheetId="20">OFFSET([32]ábrákhoz!$CC$8,[32]ábrákhoz!$BY$1,0,[32]ábrákhoz!$BZ$1,1)</definedName>
    <definedName name="delafrikaF" localSheetId="22">OFFSET([31]ábrákhoz!$CC$8,[31]ábrákhoz!$BY$1,0,[31]ábrákhoz!$BZ$1,1)</definedName>
    <definedName name="delafrikaF" localSheetId="23">OFFSET([31]ábrákhoz!$CC$8,[31]ábrákhoz!$BY$1,0,[31]ábrákhoz!$BZ$1,1)</definedName>
    <definedName name="delafrikaF">OFFSET([32]ábrákhoz!$CC$8,[32]ábrákhoz!$BY$1,0,[32]ábrákhoz!$BZ$1,1)</definedName>
    <definedName name="delafrikaFX" localSheetId="19">OFFSET([31]ábrákhoz!$F$8,[31]ábrákhoz!$C$3,0,[31]ábrákhoz!$D$3,1)</definedName>
    <definedName name="delafrikaFX" localSheetId="20">OFFSET([32]ábrákhoz!$F$8,[32]ábrákhoz!$C$3,0,[32]ábrákhoz!$D$3,1)</definedName>
    <definedName name="delafrikaFX" localSheetId="22">OFFSET([31]ábrákhoz!$F$8,[31]ábrákhoz!$C$3,0,[31]ábrákhoz!$D$3,1)</definedName>
    <definedName name="delafrikaFX" localSheetId="23">OFFSET([31]ábrákhoz!$F$8,[31]ábrákhoz!$C$3,0,[31]ábrákhoz!$D$3,1)</definedName>
    <definedName name="delafrikaFX">OFFSET([32]ábrákhoz!$F$8,[32]ábrákhoz!$C$3,0,[32]ábrákhoz!$D$3,1)</definedName>
    <definedName name="delafrikai3M" localSheetId="19">OFFSET([31]ábrákhoz!$AE$8,[31]ábrákhoz!$Z$1,0,[31]ábrákhoz!$AA$1,1)</definedName>
    <definedName name="delafrikai3M" localSheetId="20">OFFSET([32]ábrákhoz!$AE$8,[32]ábrákhoz!$Z$1,0,[32]ábrákhoz!$AA$1,1)</definedName>
    <definedName name="delafrikai3M" localSheetId="22">OFFSET([31]ábrákhoz!$AE$8,[31]ábrákhoz!$Z$1,0,[31]ábrákhoz!$AA$1,1)</definedName>
    <definedName name="delafrikai3M" localSheetId="23">OFFSET([31]ábrákhoz!$AE$8,[31]ábrákhoz!$Z$1,0,[31]ábrákhoz!$AA$1,1)</definedName>
    <definedName name="delafrikai3M">OFFSET([32]ábrákhoz!$AE$8,[32]ábrákhoz!$Z$1,0,[32]ábrákhoz!$AA$1,1)</definedName>
    <definedName name="delafrikaM" localSheetId="19">OFFSET([31]ábrákhoz!$AW$8,[31]ábrákhoz!$AR$1,0,[31]ábrákhoz!$AS$1,1)</definedName>
    <definedName name="delafrikaM" localSheetId="20">OFFSET([32]ábrákhoz!$AW$8,[32]ábrákhoz!$AR$1,0,[32]ábrákhoz!$AS$1,1)</definedName>
    <definedName name="delafrikaM" localSheetId="22">OFFSET([31]ábrákhoz!$AW$8,[31]ábrákhoz!$AR$1,0,[31]ábrákhoz!$AS$1,1)</definedName>
    <definedName name="delafrikaM" localSheetId="23">OFFSET([31]ábrákhoz!$AW$8,[31]ábrákhoz!$AR$1,0,[31]ábrákhoz!$AS$1,1)</definedName>
    <definedName name="delafrikaM">OFFSET([32]ábrákhoz!$AW$8,[32]ábrákhoz!$AR$1,0,[32]ábrákhoz!$AS$1,1)</definedName>
    <definedName name="dfhdf" localSheetId="0" hidden="1">{"'előző év december'!$A$2:$CP$214"}</definedName>
    <definedName name="dfhdf" localSheetId="9" hidden="1">{"'előző év december'!$A$2:$CP$214"}</definedName>
    <definedName name="dfhdf" localSheetId="10" hidden="1">{"'előző év december'!$A$2:$CP$214"}</definedName>
    <definedName name="dfhdf" localSheetId="11" hidden="1">{"'előző év december'!$A$2:$CP$214"}</definedName>
    <definedName name="dfhdf" localSheetId="12" hidden="1">{"'előző év december'!$A$2:$CP$214"}</definedName>
    <definedName name="dfhdf" localSheetId="13" hidden="1">{"'előző év december'!$A$2:$CP$214"}</definedName>
    <definedName name="dfhdf" localSheetId="14" hidden="1">{"'előző év december'!$A$2:$CP$214"}</definedName>
    <definedName name="dfhdf" localSheetId="17" hidden="1">{"'előző év december'!$A$2:$CP$214"}</definedName>
    <definedName name="dfhdf" localSheetId="18" hidden="1">{"'előző év december'!$A$2:$CP$214"}</definedName>
    <definedName name="dfhdf" localSheetId="1" hidden="1">{"'előző év december'!$A$2:$CP$214"}</definedName>
    <definedName name="dfhdf" localSheetId="19" hidden="1">{"'előző év december'!$A$2:$CP$214"}</definedName>
    <definedName name="dfhdf" localSheetId="20" hidden="1">{"'előző év december'!$A$2:$CP$214"}</definedName>
    <definedName name="dfhdf" localSheetId="21" hidden="1">{"'előző év december'!$A$2:$CP$214"}</definedName>
    <definedName name="dfhdf" localSheetId="22" hidden="1">{"'előző év december'!$A$2:$CP$214"}</definedName>
    <definedName name="dfhdf" localSheetId="23" hidden="1">{"'előző év december'!$A$2:$CP$214"}</definedName>
    <definedName name="dfhdf" localSheetId="28" hidden="1">{"'előző év december'!$A$2:$CP$214"}</definedName>
    <definedName name="dfhdf" localSheetId="29" hidden="1">{"'előző év december'!$A$2:$CP$214"}</definedName>
    <definedName name="dfhdf" localSheetId="2" hidden="1">{"'előző év december'!$A$2:$CP$214"}</definedName>
    <definedName name="dfhdf" localSheetId="30" hidden="1">{"'előző év december'!$A$2:$CP$214"}</definedName>
    <definedName name="dfhdf" localSheetId="34" hidden="1">{"'előző év december'!$A$2:$CP$214"}</definedName>
    <definedName name="dfhdf" localSheetId="37" hidden="1">{"'előző év december'!$A$2:$CP$214"}</definedName>
    <definedName name="dfhdf" localSheetId="38" hidden="1">{"'előző év december'!$A$2:$CP$214"}</definedName>
    <definedName name="dfhdf" localSheetId="3" hidden="1">{"'előző év december'!$A$2:$CP$214"}</definedName>
    <definedName name="dfhdf" localSheetId="42" hidden="1">{"'előző év december'!$A$2:$CP$214"}</definedName>
    <definedName name="dfhdf" localSheetId="44" hidden="1">{"'előző év december'!$A$2:$CP$214"}</definedName>
    <definedName name="dfhdf" localSheetId="46" hidden="1">{"'előző év december'!$A$2:$CP$214"}</definedName>
    <definedName name="dfhdf" localSheetId="47" hidden="1">{"'előző év december'!$A$2:$CP$214"}</definedName>
    <definedName name="dfhdf" localSheetId="5" hidden="1">{"'előző év december'!$A$2:$CP$214"}</definedName>
    <definedName name="dfhdf" localSheetId="6" hidden="1">{"'előző év december'!$A$2:$CP$214"}</definedName>
    <definedName name="dfhdf" localSheetId="7" hidden="1">{"'előző év december'!$A$2:$CP$214"}</definedName>
    <definedName name="dfhdf" localSheetId="8" hidden="1">{"'előző év december'!$A$2:$CP$214"}</definedName>
    <definedName name="dfhdf" localSheetId="24" hidden="1">{"'előző év december'!$A$2:$CP$214"}</definedName>
    <definedName name="dfhdf" hidden="1">{"'előző év december'!$A$2:$CP$214"}</definedName>
    <definedName name="ds" localSheetId="0" hidden="1">{"'előző év december'!$A$2:$CP$214"}</definedName>
    <definedName name="ds" localSheetId="9" hidden="1">{"'előző év december'!$A$2:$CP$214"}</definedName>
    <definedName name="ds" localSheetId="10" hidden="1">{"'előző év december'!$A$2:$CP$214"}</definedName>
    <definedName name="ds" localSheetId="11" hidden="1">{"'előző év december'!$A$2:$CP$214"}</definedName>
    <definedName name="ds" localSheetId="12" hidden="1">{"'előző év december'!$A$2:$CP$214"}</definedName>
    <definedName name="ds" localSheetId="13" hidden="1">{"'előző év december'!$A$2:$CP$214"}</definedName>
    <definedName name="ds" localSheetId="14" hidden="1">{"'előző év december'!$A$2:$CP$214"}</definedName>
    <definedName name="ds" localSheetId="17" hidden="1">{"'előző év december'!$A$2:$CP$214"}</definedName>
    <definedName name="ds" localSheetId="18" hidden="1">{"'előző év december'!$A$2:$CP$214"}</definedName>
    <definedName name="ds" localSheetId="1" hidden="1">{"'előző év december'!$A$2:$CP$214"}</definedName>
    <definedName name="ds" localSheetId="19" hidden="1">{"'előző év december'!$A$2:$CP$214"}</definedName>
    <definedName name="ds" localSheetId="20" hidden="1">{"'előző év december'!$A$2:$CP$214"}</definedName>
    <definedName name="ds" localSheetId="21" hidden="1">{"'előző év december'!$A$2:$CP$214"}</definedName>
    <definedName name="ds" localSheetId="22" hidden="1">{"'előző év december'!$A$2:$CP$214"}</definedName>
    <definedName name="ds" localSheetId="23" hidden="1">{"'előző év december'!$A$2:$CP$214"}</definedName>
    <definedName name="ds" localSheetId="28" hidden="1">{"'előző év december'!$A$2:$CP$214"}</definedName>
    <definedName name="ds" localSheetId="29" hidden="1">{"'előző év december'!$A$2:$CP$214"}</definedName>
    <definedName name="ds" localSheetId="2" hidden="1">{"'előző év december'!$A$2:$CP$214"}</definedName>
    <definedName name="ds" localSheetId="30" hidden="1">{"'előző év december'!$A$2:$CP$214"}</definedName>
    <definedName name="ds" localSheetId="34" hidden="1">{"'előző év december'!$A$2:$CP$214"}</definedName>
    <definedName name="ds" localSheetId="37" hidden="1">{"'előző év december'!$A$2:$CP$214"}</definedName>
    <definedName name="ds" localSheetId="38" hidden="1">{"'előző év december'!$A$2:$CP$214"}</definedName>
    <definedName name="ds" localSheetId="3" hidden="1">{"'előző év december'!$A$2:$CP$214"}</definedName>
    <definedName name="ds" localSheetId="42" hidden="1">{"'előző év december'!$A$2:$CP$214"}</definedName>
    <definedName name="ds" localSheetId="44" hidden="1">{"'előző év december'!$A$2:$CP$214"}</definedName>
    <definedName name="ds" localSheetId="46" hidden="1">{"'előző év december'!$A$2:$CP$214"}</definedName>
    <definedName name="ds" localSheetId="47" hidden="1">{"'előző év december'!$A$2:$CP$214"}</definedName>
    <definedName name="ds" localSheetId="5" hidden="1">{"'előző év december'!$A$2:$CP$214"}</definedName>
    <definedName name="ds" localSheetId="6" hidden="1">{"'előző év december'!$A$2:$CP$214"}</definedName>
    <definedName name="ds" localSheetId="7" hidden="1">{"'előző év december'!$A$2:$CP$214"}</definedName>
    <definedName name="ds" localSheetId="8" hidden="1">{"'előző év december'!$A$2:$CP$214"}</definedName>
    <definedName name="ds" localSheetId="24" hidden="1">{"'előző év december'!$A$2:$CP$214"}</definedName>
    <definedName name="ds" hidden="1">{"'előző év december'!$A$2:$CP$214"}</definedName>
    <definedName name="dsfgsdfg" localSheetId="0" hidden="1">{"'előző év december'!$A$2:$CP$214"}</definedName>
    <definedName name="dsfgsdfg" localSheetId="9" hidden="1">{"'előző év december'!$A$2:$CP$214"}</definedName>
    <definedName name="dsfgsdfg" localSheetId="10" hidden="1">{"'előző év december'!$A$2:$CP$214"}</definedName>
    <definedName name="dsfgsdfg" localSheetId="11" hidden="1">{"'előző év december'!$A$2:$CP$214"}</definedName>
    <definedName name="dsfgsdfg" localSheetId="12" hidden="1">{"'előző év december'!$A$2:$CP$214"}</definedName>
    <definedName name="dsfgsdfg" localSheetId="13" hidden="1">{"'előző év december'!$A$2:$CP$214"}</definedName>
    <definedName name="dsfgsdfg" localSheetId="14" hidden="1">{"'előző év december'!$A$2:$CP$214"}</definedName>
    <definedName name="dsfgsdfg" localSheetId="17" hidden="1">{"'előző év december'!$A$2:$CP$214"}</definedName>
    <definedName name="dsfgsdfg" localSheetId="18" hidden="1">{"'előző év december'!$A$2:$CP$214"}</definedName>
    <definedName name="dsfgsdfg" localSheetId="1" hidden="1">{"'előző év december'!$A$2:$CP$214"}</definedName>
    <definedName name="dsfgsdfg" localSheetId="19" hidden="1">{"'előző év december'!$A$2:$CP$214"}</definedName>
    <definedName name="dsfgsdfg" localSheetId="20" hidden="1">{"'előző év december'!$A$2:$CP$214"}</definedName>
    <definedName name="dsfgsdfg" localSheetId="21" hidden="1">{"'előző év december'!$A$2:$CP$214"}</definedName>
    <definedName name="dsfgsdfg" localSheetId="22" hidden="1">{"'előző év december'!$A$2:$CP$214"}</definedName>
    <definedName name="dsfgsdfg" localSheetId="23" hidden="1">{"'előző év december'!$A$2:$CP$214"}</definedName>
    <definedName name="dsfgsdfg" localSheetId="28" hidden="1">{"'előző év december'!$A$2:$CP$214"}</definedName>
    <definedName name="dsfgsdfg" localSheetId="29" hidden="1">{"'előző év december'!$A$2:$CP$214"}</definedName>
    <definedName name="dsfgsdfg" localSheetId="2" hidden="1">{"'előző év december'!$A$2:$CP$214"}</definedName>
    <definedName name="dsfgsdfg" localSheetId="30" hidden="1">{"'előző év december'!$A$2:$CP$214"}</definedName>
    <definedName name="dsfgsdfg" localSheetId="34" hidden="1">{"'előző év december'!$A$2:$CP$214"}</definedName>
    <definedName name="dsfgsdfg" localSheetId="37" hidden="1">{"'előző év december'!$A$2:$CP$214"}</definedName>
    <definedName name="dsfgsdfg" localSheetId="38" hidden="1">{"'előző év december'!$A$2:$CP$214"}</definedName>
    <definedName name="dsfgsdfg" localSheetId="3" hidden="1">{"'előző év december'!$A$2:$CP$214"}</definedName>
    <definedName name="dsfgsdfg" localSheetId="42" hidden="1">{"'előző év december'!$A$2:$CP$214"}</definedName>
    <definedName name="dsfgsdfg" localSheetId="44" hidden="1">{"'előző év december'!$A$2:$CP$214"}</definedName>
    <definedName name="dsfgsdfg" localSheetId="46" hidden="1">{"'előző év december'!$A$2:$CP$214"}</definedName>
    <definedName name="dsfgsdfg" localSheetId="47" hidden="1">{"'előző év december'!$A$2:$CP$214"}</definedName>
    <definedName name="dsfgsdfg" localSheetId="5" hidden="1">{"'előző év december'!$A$2:$CP$214"}</definedName>
    <definedName name="dsfgsdfg" localSheetId="6" hidden="1">{"'előző év december'!$A$2:$CP$214"}</definedName>
    <definedName name="dsfgsdfg" localSheetId="7" hidden="1">{"'előző év december'!$A$2:$CP$214"}</definedName>
    <definedName name="dsfgsdfg" localSheetId="8" hidden="1">{"'előző év december'!$A$2:$CP$214"}</definedName>
    <definedName name="dsfgsdfg" localSheetId="24" hidden="1">{"'előző év december'!$A$2:$CP$214"}</definedName>
    <definedName name="dsfgsdfg" hidden="1">{"'előző év december'!$A$2:$CP$214"}</definedName>
    <definedName name="dyf" localSheetId="0" hidden="1">{"'előző év december'!$A$2:$CP$214"}</definedName>
    <definedName name="dyf" localSheetId="9" hidden="1">{"'előző év december'!$A$2:$CP$214"}</definedName>
    <definedName name="dyf" localSheetId="10" hidden="1">{"'előző év december'!$A$2:$CP$214"}</definedName>
    <definedName name="dyf" localSheetId="11" hidden="1">{"'előző év december'!$A$2:$CP$214"}</definedName>
    <definedName name="dyf" localSheetId="12" hidden="1">{"'előző év december'!$A$2:$CP$214"}</definedName>
    <definedName name="dyf" localSheetId="13" hidden="1">{"'előző év december'!$A$2:$CP$214"}</definedName>
    <definedName name="dyf" localSheetId="14" hidden="1">{"'előző év december'!$A$2:$CP$214"}</definedName>
    <definedName name="dyf" localSheetId="17" hidden="1">{"'előző év december'!$A$2:$CP$214"}</definedName>
    <definedName name="dyf" localSheetId="18" hidden="1">{"'előző év december'!$A$2:$CP$214"}</definedName>
    <definedName name="dyf" localSheetId="1" hidden="1">{"'előző év december'!$A$2:$CP$214"}</definedName>
    <definedName name="dyf" localSheetId="19" hidden="1">{"'előző év december'!$A$2:$CP$214"}</definedName>
    <definedName name="dyf" localSheetId="20" hidden="1">{"'előző év december'!$A$2:$CP$214"}</definedName>
    <definedName name="dyf" localSheetId="21" hidden="1">{"'előző év december'!$A$2:$CP$214"}</definedName>
    <definedName name="dyf" localSheetId="22" hidden="1">{"'előző év december'!$A$2:$CP$214"}</definedName>
    <definedName name="dyf" localSheetId="23" hidden="1">{"'előző év december'!$A$2:$CP$214"}</definedName>
    <definedName name="dyf" localSheetId="28" hidden="1">{"'előző év december'!$A$2:$CP$214"}</definedName>
    <definedName name="dyf" localSheetId="29" hidden="1">{"'előző év december'!$A$2:$CP$214"}</definedName>
    <definedName name="dyf" localSheetId="2" hidden="1">{"'előző év december'!$A$2:$CP$214"}</definedName>
    <definedName name="dyf" localSheetId="30" hidden="1">{"'előző év december'!$A$2:$CP$214"}</definedName>
    <definedName name="dyf" localSheetId="34" hidden="1">{"'előző év december'!$A$2:$CP$214"}</definedName>
    <definedName name="dyf" localSheetId="37" hidden="1">{"'előző év december'!$A$2:$CP$214"}</definedName>
    <definedName name="dyf" localSheetId="38" hidden="1">{"'előző év december'!$A$2:$CP$214"}</definedName>
    <definedName name="dyf" localSheetId="3" hidden="1">{"'előző év december'!$A$2:$CP$214"}</definedName>
    <definedName name="dyf" localSheetId="42" hidden="1">{"'előző év december'!$A$2:$CP$214"}</definedName>
    <definedName name="dyf" localSheetId="44" hidden="1">{"'előző év december'!$A$2:$CP$214"}</definedName>
    <definedName name="dyf" localSheetId="46" hidden="1">{"'előző év december'!$A$2:$CP$214"}</definedName>
    <definedName name="dyf" localSheetId="47" hidden="1">{"'előző év december'!$A$2:$CP$214"}</definedName>
    <definedName name="dyf" localSheetId="5" hidden="1">{"'előző év december'!$A$2:$CP$214"}</definedName>
    <definedName name="dyf" localSheetId="6" hidden="1">{"'előző év december'!$A$2:$CP$214"}</definedName>
    <definedName name="dyf" localSheetId="7" hidden="1">{"'előző év december'!$A$2:$CP$214"}</definedName>
    <definedName name="dyf" localSheetId="8" hidden="1">{"'előző év december'!$A$2:$CP$214"}</definedName>
    <definedName name="dyf" localSheetId="24" hidden="1">{"'előző év december'!$A$2:$CP$214"}</definedName>
    <definedName name="dyf" hidden="1">{"'előző év december'!$A$2:$CP$214"}</definedName>
    <definedName name="edr" localSheetId="0" hidden="1">{"'előző év december'!$A$2:$CP$214"}</definedName>
    <definedName name="edr" localSheetId="9" hidden="1">{"'előző év december'!$A$2:$CP$214"}</definedName>
    <definedName name="edr" localSheetId="10" hidden="1">{"'előző év december'!$A$2:$CP$214"}</definedName>
    <definedName name="edr" localSheetId="11" hidden="1">{"'előző év december'!$A$2:$CP$214"}</definedName>
    <definedName name="edr" localSheetId="12" hidden="1">{"'előző év december'!$A$2:$CP$214"}</definedName>
    <definedName name="edr" localSheetId="13" hidden="1">{"'előző év december'!$A$2:$CP$214"}</definedName>
    <definedName name="edr" localSheetId="14" hidden="1">{"'előző év december'!$A$2:$CP$214"}</definedName>
    <definedName name="edr" localSheetId="17" hidden="1">{"'előző év december'!$A$2:$CP$214"}</definedName>
    <definedName name="edr" localSheetId="18" hidden="1">{"'előző év december'!$A$2:$CP$214"}</definedName>
    <definedName name="edr" localSheetId="1" hidden="1">{"'előző év december'!$A$2:$CP$214"}</definedName>
    <definedName name="edr" localSheetId="19" hidden="1">{"'előző év december'!$A$2:$CP$214"}</definedName>
    <definedName name="edr" localSheetId="20" hidden="1">{"'előző év december'!$A$2:$CP$214"}</definedName>
    <definedName name="edr" localSheetId="21" hidden="1">{"'előző év december'!$A$2:$CP$214"}</definedName>
    <definedName name="edr" localSheetId="22" hidden="1">{"'előző év december'!$A$2:$CP$214"}</definedName>
    <definedName name="edr" localSheetId="23" hidden="1">{"'előző év december'!$A$2:$CP$214"}</definedName>
    <definedName name="edr" localSheetId="28" hidden="1">{"'előző év december'!$A$2:$CP$214"}</definedName>
    <definedName name="edr" localSheetId="29" hidden="1">{"'előző év december'!$A$2:$CP$214"}</definedName>
    <definedName name="edr" localSheetId="2" hidden="1">{"'előző év december'!$A$2:$CP$214"}</definedName>
    <definedName name="edr" localSheetId="30" hidden="1">{"'előző év december'!$A$2:$CP$214"}</definedName>
    <definedName name="edr" localSheetId="34" hidden="1">{"'előző év december'!$A$2:$CP$214"}</definedName>
    <definedName name="edr" localSheetId="37" hidden="1">{"'előző év december'!$A$2:$CP$214"}</definedName>
    <definedName name="edr" localSheetId="38" hidden="1">{"'előző év december'!$A$2:$CP$214"}</definedName>
    <definedName name="edr" localSheetId="3" hidden="1">{"'előző év december'!$A$2:$CP$214"}</definedName>
    <definedName name="edr" localSheetId="42" hidden="1">{"'előző év december'!$A$2:$CP$214"}</definedName>
    <definedName name="edr" localSheetId="44" hidden="1">{"'előző év december'!$A$2:$CP$214"}</definedName>
    <definedName name="edr" localSheetId="45" hidden="1">{"'előző év december'!$A$2:$CP$214"}</definedName>
    <definedName name="edr" localSheetId="46" hidden="1">{"'előző év december'!$A$2:$CP$214"}</definedName>
    <definedName name="edr" localSheetId="47" hidden="1">{"'előző év december'!$A$2:$CP$214"}</definedName>
    <definedName name="edr" localSheetId="5" hidden="1">{"'előző év december'!$A$2:$CP$214"}</definedName>
    <definedName name="edr" localSheetId="6" hidden="1">{"'előző év december'!$A$2:$CP$214"}</definedName>
    <definedName name="edr" localSheetId="7" hidden="1">{"'előző év december'!$A$2:$CP$214"}</definedName>
    <definedName name="edr" localSheetId="8" hidden="1">{"'előző év december'!$A$2:$CP$214"}</definedName>
    <definedName name="edr" localSheetId="24" hidden="1">{"'előző év december'!$A$2:$CP$214"}</definedName>
    <definedName name="edr" hidden="1">{"'előző év december'!$A$2:$CP$214"}</definedName>
    <definedName name="efdef" localSheetId="24" hidden="1">{"'előző év december'!$A$2:$CP$214"}</definedName>
    <definedName name="efdef" hidden="1">{"'előző év december'!$A$2:$CP$214"}</definedName>
    <definedName name="egyhettelkorabb_datum">OFFSET('[33]c3-8'!$E$1,1,0,COUNT('[33]c3-8'!$A:$A),1)</definedName>
    <definedName name="egyhonappalkorabb_datum">OFFSET('[33]c3-8'!$G$1,1,0,COUNT('[33]c3-8'!$A:$A),1)</definedName>
    <definedName name="ert" localSheetId="0" hidden="1">{"'előző év december'!$A$2:$CP$214"}</definedName>
    <definedName name="ert" localSheetId="9" hidden="1">{"'előző év december'!$A$2:$CP$214"}</definedName>
    <definedName name="ert" localSheetId="10" hidden="1">{"'előző év december'!$A$2:$CP$214"}</definedName>
    <definedName name="ert" localSheetId="11" hidden="1">{"'előző év december'!$A$2:$CP$214"}</definedName>
    <definedName name="ert" localSheetId="12" hidden="1">{"'előző év december'!$A$2:$CP$214"}</definedName>
    <definedName name="ert" localSheetId="13" hidden="1">{"'előző év december'!$A$2:$CP$214"}</definedName>
    <definedName name="ert" localSheetId="14" hidden="1">{"'előző év december'!$A$2:$CP$214"}</definedName>
    <definedName name="ert" localSheetId="17" hidden="1">{"'előző év december'!$A$2:$CP$214"}</definedName>
    <definedName name="ert" localSheetId="18" hidden="1">{"'előző év december'!$A$2:$CP$214"}</definedName>
    <definedName name="ert" localSheetId="1" hidden="1">{"'előző év december'!$A$2:$CP$214"}</definedName>
    <definedName name="ert" localSheetId="19" hidden="1">{"'előző év december'!$A$2:$CP$214"}</definedName>
    <definedName name="ert" localSheetId="20" hidden="1">{"'előző év december'!$A$2:$CP$214"}</definedName>
    <definedName name="ert" localSheetId="21" hidden="1">{"'előző év december'!$A$2:$CP$214"}</definedName>
    <definedName name="ert" localSheetId="22" hidden="1">{"'előző év december'!$A$2:$CP$214"}</definedName>
    <definedName name="ert" localSheetId="23" hidden="1">{"'előző év december'!$A$2:$CP$214"}</definedName>
    <definedName name="ert" localSheetId="28" hidden="1">{"'előző év december'!$A$2:$CP$214"}</definedName>
    <definedName name="ert" localSheetId="29" hidden="1">{"'előző év december'!$A$2:$CP$214"}</definedName>
    <definedName name="ert" localSheetId="2" hidden="1">{"'előző év december'!$A$2:$CP$214"}</definedName>
    <definedName name="ert" localSheetId="30" hidden="1">{"'előző év december'!$A$2:$CP$214"}</definedName>
    <definedName name="ert" localSheetId="34" hidden="1">{"'előző év december'!$A$2:$CP$214"}</definedName>
    <definedName name="ert" localSheetId="37" hidden="1">{"'előző év december'!$A$2:$CP$214"}</definedName>
    <definedName name="ert" localSheetId="38" hidden="1">{"'előző év december'!$A$2:$CP$214"}</definedName>
    <definedName name="ert" localSheetId="3" hidden="1">{"'előző év december'!$A$2:$CP$214"}</definedName>
    <definedName name="ert" localSheetId="42" hidden="1">{"'előző év december'!$A$2:$CP$214"}</definedName>
    <definedName name="ert" localSheetId="44" hidden="1">{"'előző év december'!$A$2:$CP$214"}</definedName>
    <definedName name="ert" localSheetId="45" hidden="1">{"'előző év december'!$A$2:$CP$214"}</definedName>
    <definedName name="ert" localSheetId="46" hidden="1">{"'előző év december'!$A$2:$CP$214"}</definedName>
    <definedName name="ert" localSheetId="47" hidden="1">{"'előző év december'!$A$2:$CP$214"}</definedName>
    <definedName name="ert" localSheetId="5" hidden="1">{"'előző év december'!$A$2:$CP$214"}</definedName>
    <definedName name="ert" localSheetId="6" hidden="1">{"'előző év december'!$A$2:$CP$214"}</definedName>
    <definedName name="ert" localSheetId="7" hidden="1">{"'előző év december'!$A$2:$CP$214"}</definedName>
    <definedName name="ert" localSheetId="8" hidden="1">{"'előző év december'!$A$2:$CP$214"}</definedName>
    <definedName name="ert" localSheetId="24" hidden="1">{"'előző év december'!$A$2:$CP$214"}</definedName>
    <definedName name="ert" hidden="1">{"'előző év december'!$A$2:$CP$214"}</definedName>
    <definedName name="ertertwertwert" localSheetId="0" hidden="1">{"'előző év december'!$A$2:$CP$214"}</definedName>
    <definedName name="ertertwertwert" localSheetId="9" hidden="1">{"'előző év december'!$A$2:$CP$214"}</definedName>
    <definedName name="ertertwertwert" localSheetId="10" hidden="1">{"'előző év december'!$A$2:$CP$214"}</definedName>
    <definedName name="ertertwertwert" localSheetId="11" hidden="1">{"'előző év december'!$A$2:$CP$214"}</definedName>
    <definedName name="ertertwertwert" localSheetId="12" hidden="1">{"'előző év december'!$A$2:$CP$214"}</definedName>
    <definedName name="ertertwertwert" localSheetId="13" hidden="1">{"'előző év december'!$A$2:$CP$214"}</definedName>
    <definedName name="ertertwertwert" localSheetId="14" hidden="1">{"'előző év december'!$A$2:$CP$214"}</definedName>
    <definedName name="ertertwertwert" localSheetId="17" hidden="1">{"'előző év december'!$A$2:$CP$214"}</definedName>
    <definedName name="ertertwertwert" localSheetId="18" hidden="1">{"'előző év december'!$A$2:$CP$214"}</definedName>
    <definedName name="ertertwertwert" localSheetId="1" hidden="1">{"'előző év december'!$A$2:$CP$214"}</definedName>
    <definedName name="ertertwertwert" localSheetId="19" hidden="1">{"'előző év december'!$A$2:$CP$214"}</definedName>
    <definedName name="ertertwertwert" localSheetId="20" hidden="1">{"'előző év december'!$A$2:$CP$214"}</definedName>
    <definedName name="ertertwertwert" localSheetId="21" hidden="1">{"'előző év december'!$A$2:$CP$214"}</definedName>
    <definedName name="ertertwertwert" localSheetId="22" hidden="1">{"'előző év december'!$A$2:$CP$214"}</definedName>
    <definedName name="ertertwertwert" localSheetId="23" hidden="1">{"'előző év december'!$A$2:$CP$214"}</definedName>
    <definedName name="ertertwertwert" localSheetId="28" hidden="1">{"'előző év december'!$A$2:$CP$214"}</definedName>
    <definedName name="ertertwertwert" localSheetId="29" hidden="1">{"'előző év december'!$A$2:$CP$214"}</definedName>
    <definedName name="ertertwertwert" localSheetId="2" hidden="1">{"'előző év december'!$A$2:$CP$214"}</definedName>
    <definedName name="ertertwertwert" localSheetId="30" hidden="1">{"'előző év december'!$A$2:$CP$214"}</definedName>
    <definedName name="ertertwertwert" localSheetId="34" hidden="1">{"'előző év december'!$A$2:$CP$214"}</definedName>
    <definedName name="ertertwertwert" localSheetId="37" hidden="1">{"'előző év december'!$A$2:$CP$214"}</definedName>
    <definedName name="ertertwertwert" localSheetId="38" hidden="1">{"'előző év december'!$A$2:$CP$214"}</definedName>
    <definedName name="ertertwertwert" localSheetId="3" hidden="1">{"'előző év december'!$A$2:$CP$214"}</definedName>
    <definedName name="ertertwertwert" localSheetId="42" hidden="1">{"'előző év december'!$A$2:$CP$214"}</definedName>
    <definedName name="ertertwertwert" localSheetId="44" hidden="1">{"'előző év december'!$A$2:$CP$214"}</definedName>
    <definedName name="ertertwertwert" localSheetId="45" hidden="1">{"'előző év december'!$A$2:$CP$214"}</definedName>
    <definedName name="ertertwertwert" localSheetId="46" hidden="1">{"'előző év december'!$A$2:$CP$214"}</definedName>
    <definedName name="ertertwertwert" localSheetId="47" hidden="1">{"'előző év december'!$A$2:$CP$214"}</definedName>
    <definedName name="ertertwertwert" localSheetId="5" hidden="1">{"'előző év december'!$A$2:$CP$214"}</definedName>
    <definedName name="ertertwertwert" localSheetId="6" hidden="1">{"'előző év december'!$A$2:$CP$214"}</definedName>
    <definedName name="ertertwertwert" localSheetId="7" hidden="1">{"'előző év december'!$A$2:$CP$214"}</definedName>
    <definedName name="ertertwertwert" localSheetId="8" hidden="1">{"'előző év december'!$A$2:$CP$214"}</definedName>
    <definedName name="ertertwertwert" localSheetId="24" hidden="1">{"'előző év december'!$A$2:$CP$214"}</definedName>
    <definedName name="ertertwertwert" hidden="1">{"'előző év december'!$A$2:$CP$214"}</definedName>
    <definedName name="esi">OFFSET([27]ESI!$B$2,0,0,COUNT([27]date!$A$2:$A$188),1)</definedName>
    <definedName name="ew" localSheetId="0" hidden="1">[1]Market!#REF!</definedName>
    <definedName name="ew" localSheetId="9" hidden="1">[1]Market!#REF!</definedName>
    <definedName name="ew" localSheetId="10" hidden="1">[2]Market!#REF!</definedName>
    <definedName name="ew" localSheetId="11" hidden="1">[2]Market!#REF!</definedName>
    <definedName name="ew" localSheetId="12" hidden="1">[2]Market!#REF!</definedName>
    <definedName name="ew" localSheetId="13" hidden="1">[2]Market!#REF!</definedName>
    <definedName name="ew" localSheetId="14" hidden="1">[1]Market!#REF!</definedName>
    <definedName name="ew" localSheetId="17" hidden="1">[3]Market!#REF!</definedName>
    <definedName name="ew" localSheetId="1" hidden="1">[1]Market!#REF!</definedName>
    <definedName name="ew" localSheetId="19" hidden="1">[4]Market!#REF!</definedName>
    <definedName name="ew" localSheetId="21" hidden="1">[4]Market!#REF!</definedName>
    <definedName name="ew" localSheetId="22" hidden="1">[4]Market!#REF!</definedName>
    <definedName name="ew" localSheetId="23" hidden="1">[3]Market!#REF!</definedName>
    <definedName name="ew" localSheetId="26" hidden="1">[3]Market!#REF!</definedName>
    <definedName name="ew" localSheetId="27" hidden="1">[3]Market!#REF!</definedName>
    <definedName name="ew" localSheetId="28" hidden="1">[5]Market!#REF!</definedName>
    <definedName name="ew" localSheetId="29" hidden="1">[5]Market!#REF!</definedName>
    <definedName name="ew" localSheetId="2" hidden="1">[1]Market!#REF!</definedName>
    <definedName name="ew" localSheetId="30" hidden="1">[5]Market!#REF!</definedName>
    <definedName name="ew" localSheetId="32" hidden="1">[3]Market!#REF!</definedName>
    <definedName name="ew" localSheetId="33" hidden="1">[3]Market!#REF!</definedName>
    <definedName name="ew" localSheetId="34" hidden="1">[3]Market!#REF!</definedName>
    <definedName name="ew" localSheetId="36" hidden="1">[3]Market!#REF!</definedName>
    <definedName name="ew" localSheetId="37" hidden="1">[3]Market!#REF!</definedName>
    <definedName name="ew" localSheetId="38" hidden="1">[3]Market!#REF!</definedName>
    <definedName name="ew" localSheetId="3" hidden="1">[1]Market!#REF!</definedName>
    <definedName name="ew" localSheetId="42" hidden="1">[5]Market!#REF!</definedName>
    <definedName name="ew" localSheetId="43" hidden="1">[3]Market!#REF!</definedName>
    <definedName name="ew" localSheetId="5" hidden="1">[1]Market!#REF!</definedName>
    <definedName name="ew" localSheetId="6" hidden="1">[1]Market!#REF!</definedName>
    <definedName name="ew" localSheetId="7" hidden="1">[1]Market!#REF!</definedName>
    <definedName name="ew" localSheetId="8" hidden="1">[1]Market!#REF!</definedName>
    <definedName name="ew" hidden="1">[3]Market!#REF!</definedName>
    <definedName name="f" localSheetId="0" hidden="1">{"'előző év december'!$A$2:$CP$214"}</definedName>
    <definedName name="f" localSheetId="9" hidden="1">{"'előző év december'!$A$2:$CP$214"}</definedName>
    <definedName name="f" localSheetId="10" hidden="1">{"'előző év december'!$A$2:$CP$214"}</definedName>
    <definedName name="f" localSheetId="11" hidden="1">{"'előző év december'!$A$2:$CP$214"}</definedName>
    <definedName name="f" localSheetId="12" hidden="1">{"'előző év december'!$A$2:$CP$214"}</definedName>
    <definedName name="f" localSheetId="13" hidden="1">{"'előző év december'!$A$2:$CP$214"}</definedName>
    <definedName name="f" localSheetId="14" hidden="1">{"'előző év december'!$A$2:$CP$214"}</definedName>
    <definedName name="f" localSheetId="17" hidden="1">{"'előző év december'!$A$2:$CP$214"}</definedName>
    <definedName name="f" localSheetId="18" hidden="1">{"'előző év december'!$A$2:$CP$214"}</definedName>
    <definedName name="f" localSheetId="1" hidden="1">{"'előző év december'!$A$2:$CP$214"}</definedName>
    <definedName name="f" localSheetId="19" hidden="1">{"'előző év december'!$A$2:$CP$214"}</definedName>
    <definedName name="f" localSheetId="20" hidden="1">{"'előző év december'!$A$2:$CP$214"}</definedName>
    <definedName name="f" localSheetId="21" hidden="1">{"'előző év december'!$A$2:$CP$214"}</definedName>
    <definedName name="f" localSheetId="22" hidden="1">{"'előző év december'!$A$2:$CP$214"}</definedName>
    <definedName name="f" localSheetId="23" hidden="1">{"'előző év december'!$A$2:$CP$214"}</definedName>
    <definedName name="f" localSheetId="28" hidden="1">{"'előző év december'!$A$2:$CP$214"}</definedName>
    <definedName name="f" localSheetId="29" hidden="1">{"'előző év december'!$A$2:$CP$214"}</definedName>
    <definedName name="f" localSheetId="2" hidden="1">{"'előző év december'!$A$2:$CP$214"}</definedName>
    <definedName name="f" localSheetId="30" hidden="1">{"'előző év december'!$A$2:$CP$214"}</definedName>
    <definedName name="f" localSheetId="34" hidden="1">{"'előző év december'!$A$2:$CP$214"}</definedName>
    <definedName name="f" localSheetId="37" hidden="1">{"'előző év december'!$A$2:$CP$214"}</definedName>
    <definedName name="f" localSheetId="38" hidden="1">{"'előző év december'!$A$2:$CP$214"}</definedName>
    <definedName name="f" localSheetId="3" hidden="1">{"'előző év december'!$A$2:$CP$214"}</definedName>
    <definedName name="f" localSheetId="42" hidden="1">{"'előző év december'!$A$2:$CP$214"}</definedName>
    <definedName name="f" localSheetId="44" hidden="1">{"'előző év december'!$A$2:$CP$214"}</definedName>
    <definedName name="f" localSheetId="45" hidden="1">{"'előző év december'!$A$2:$CP$214"}</definedName>
    <definedName name="f" localSheetId="46" hidden="1">{"'előző év december'!$A$2:$CP$214"}</definedName>
    <definedName name="f" localSheetId="47" hidden="1">{"'előző év december'!$A$2:$CP$214"}</definedName>
    <definedName name="f" localSheetId="5" hidden="1">{"'előző év december'!$A$2:$CP$214"}</definedName>
    <definedName name="f" localSheetId="6" hidden="1">{"'előző év december'!$A$2:$CP$214"}</definedName>
    <definedName name="f" localSheetId="7" hidden="1">{"'előző év december'!$A$2:$CP$214"}</definedName>
    <definedName name="f" localSheetId="8" hidden="1">{"'előző év december'!$A$2:$CP$214"}</definedName>
    <definedName name="f" localSheetId="24" hidden="1">{"'előző év december'!$A$2:$CP$214"}</definedName>
    <definedName name="f" hidden="1">{"'előző év december'!$A$2:$CP$214"}</definedName>
    <definedName name="fa">#REF!</definedName>
    <definedName name="facts">OFFSET([29]Oracle_sub!$L$1,[29]Oracle_sub!$S$26-1,0,[29]Oracle_sub!$S$28,1)</definedName>
    <definedName name="famcod">#REF!</definedName>
    <definedName name="Families">#REF!</definedName>
    <definedName name="feldolg_int" localSheetId="19">OFFSET('[34]ULC YoY'!$I$30,0,0,COUNT([34]ULC!$A$30:$A$200),1)</definedName>
    <definedName name="feldolg_int" localSheetId="22">OFFSET('[34]ULC YoY'!$I$30,0,0,COUNT([34]ULC!$A$30:$A$200),1)</definedName>
    <definedName name="feldolg_int" localSheetId="23">OFFSET('[34]ULC YoY'!$I$30,0,0,COUNT([34]ULC!$A$30:$A$200),1)</definedName>
    <definedName name="feldolg_int">OFFSET('[35]ULC YoY'!$I$30,0,0,COUNT([35]ULC!$A$30:$A$200),1)</definedName>
    <definedName name="feldolg_intalk" localSheetId="19">OFFSET('[34]ULC YoY'!$O$30,0,0,COUNT([34]ULC!$A$30:$A$200),1)</definedName>
    <definedName name="feldolg_intalk" localSheetId="22">OFFSET('[34]ULC YoY'!$O$30,0,0,COUNT([34]ULC!$A$30:$A$200),1)</definedName>
    <definedName name="feldolg_intalk" localSheetId="23">OFFSET('[34]ULC YoY'!$O$30,0,0,COUNT([34]ULC!$A$30:$A$200),1)</definedName>
    <definedName name="feldolg_intalk">OFFSET('[35]ULC YoY'!$O$30,0,0,COUNT([35]ULC!$A$30:$A$200),1)</definedName>
    <definedName name="feldolg_lfs" localSheetId="19">OFFSET('[34]ULC YoY'!$C$30,0,0,COUNT([34]ULC!$A$30:$A$200),1)</definedName>
    <definedName name="feldolg_lfs" localSheetId="22">OFFSET('[34]ULC YoY'!$C$30,0,0,COUNT([34]ULC!$A$30:$A$200),1)</definedName>
    <definedName name="feldolg_lfs" localSheetId="23">OFFSET('[34]ULC YoY'!$C$30,0,0,COUNT([34]ULC!$A$30:$A$200),1)</definedName>
    <definedName name="feldolg_lfs">OFFSET('[35]ULC YoY'!$C$30,0,0,COUNT([35]ULC!$A$30:$A$200),1)</definedName>
    <definedName name="ff" localSheetId="0" hidden="1">{"'előző év december'!$A$2:$CP$214"}</definedName>
    <definedName name="ff" localSheetId="9" hidden="1">{"'előző év december'!$A$2:$CP$214"}</definedName>
    <definedName name="ff" localSheetId="10" hidden="1">{"'előző év december'!$A$2:$CP$214"}</definedName>
    <definedName name="ff" localSheetId="11" hidden="1">{"'előző év december'!$A$2:$CP$214"}</definedName>
    <definedName name="ff" localSheetId="12" hidden="1">{"'előző év december'!$A$2:$CP$214"}</definedName>
    <definedName name="ff" localSheetId="13" hidden="1">{"'előző év december'!$A$2:$CP$214"}</definedName>
    <definedName name="ff" localSheetId="14" hidden="1">{"'előző év december'!$A$2:$CP$214"}</definedName>
    <definedName name="ff" localSheetId="17" hidden="1">{"'előző év december'!$A$2:$CP$214"}</definedName>
    <definedName name="ff" localSheetId="18" hidden="1">{"'előző év december'!$A$2:$CP$214"}</definedName>
    <definedName name="ff" localSheetId="1" hidden="1">{"'előző év december'!$A$2:$CP$214"}</definedName>
    <definedName name="ff" localSheetId="19" hidden="1">{"'előző év december'!$A$2:$CP$214"}</definedName>
    <definedName name="ff" localSheetId="20" hidden="1">{"'előző év december'!$A$2:$CP$214"}</definedName>
    <definedName name="ff" localSheetId="21" hidden="1">{"'előző év december'!$A$2:$CP$214"}</definedName>
    <definedName name="ff" localSheetId="22" hidden="1">{"'előző év december'!$A$2:$CP$214"}</definedName>
    <definedName name="ff" localSheetId="23" hidden="1">{"'előző év december'!$A$2:$CP$214"}</definedName>
    <definedName name="ff" localSheetId="28" hidden="1">{"'előző év december'!$A$2:$CP$214"}</definedName>
    <definedName name="ff" localSheetId="29" hidden="1">{"'előző év december'!$A$2:$CP$214"}</definedName>
    <definedName name="ff" localSheetId="2" hidden="1">{"'előző év december'!$A$2:$CP$214"}</definedName>
    <definedName name="ff" localSheetId="30" hidden="1">{"'előző év december'!$A$2:$CP$214"}</definedName>
    <definedName name="ff" localSheetId="34" hidden="1">{"'előző év december'!$A$2:$CP$214"}</definedName>
    <definedName name="ff" localSheetId="37" hidden="1">{"'előző év december'!$A$2:$CP$214"}</definedName>
    <definedName name="ff" localSheetId="38" hidden="1">{"'előző év december'!$A$2:$CP$214"}</definedName>
    <definedName name="ff" localSheetId="3" hidden="1">{"'előző év december'!$A$2:$CP$214"}</definedName>
    <definedName name="ff" localSheetId="42" hidden="1">{"'előző év december'!$A$2:$CP$214"}</definedName>
    <definedName name="ff" localSheetId="44" hidden="1">{"'előző év december'!$A$2:$CP$214"}</definedName>
    <definedName name="ff" localSheetId="45" hidden="1">{"'előző év december'!$A$2:$CP$214"}</definedName>
    <definedName name="ff" localSheetId="46" hidden="1">{"'előző év december'!$A$2:$CP$214"}</definedName>
    <definedName name="ff" localSheetId="47" hidden="1">{"'előző év december'!$A$2:$CP$214"}</definedName>
    <definedName name="ff" localSheetId="5" hidden="1">{"'előző év december'!$A$2:$CP$214"}</definedName>
    <definedName name="ff" localSheetId="6" hidden="1">{"'előző év december'!$A$2:$CP$214"}</definedName>
    <definedName name="ff" localSheetId="7" hidden="1">{"'előző év december'!$A$2:$CP$214"}</definedName>
    <definedName name="ff" localSheetId="8" hidden="1">{"'előző év december'!$A$2:$CP$214"}</definedName>
    <definedName name="ff" localSheetId="24" hidden="1">{"'előző év december'!$A$2:$CP$214"}</definedName>
    <definedName name="ff" hidden="1">{"'előző év december'!$A$2:$CP$214"}</definedName>
    <definedName name="ffg" localSheetId="0" hidden="1">{"'előző év december'!$A$2:$CP$214"}</definedName>
    <definedName name="ffg" localSheetId="9" hidden="1">{"'előző év december'!$A$2:$CP$214"}</definedName>
    <definedName name="ffg" localSheetId="10" hidden="1">{"'előző év december'!$A$2:$CP$214"}</definedName>
    <definedName name="ffg" localSheetId="11" hidden="1">{"'előző év december'!$A$2:$CP$214"}</definedName>
    <definedName name="ffg" localSheetId="12" hidden="1">{"'előző év december'!$A$2:$CP$214"}</definedName>
    <definedName name="ffg" localSheetId="13" hidden="1">{"'előző év december'!$A$2:$CP$214"}</definedName>
    <definedName name="ffg" localSheetId="14" hidden="1">{"'előző év december'!$A$2:$CP$214"}</definedName>
    <definedName name="ffg" localSheetId="17" hidden="1">{"'előző év december'!$A$2:$CP$214"}</definedName>
    <definedName name="ffg" localSheetId="18" hidden="1">{"'előző év december'!$A$2:$CP$214"}</definedName>
    <definedName name="ffg" localSheetId="1" hidden="1">{"'előző év december'!$A$2:$CP$214"}</definedName>
    <definedName name="ffg" localSheetId="19" hidden="1">{"'előző év december'!$A$2:$CP$214"}</definedName>
    <definedName name="ffg" localSheetId="20" hidden="1">{"'előző év december'!$A$2:$CP$214"}</definedName>
    <definedName name="ffg" localSheetId="21" hidden="1">{"'előző év december'!$A$2:$CP$214"}</definedName>
    <definedName name="ffg" localSheetId="22" hidden="1">{"'előző év december'!$A$2:$CP$214"}</definedName>
    <definedName name="ffg" localSheetId="23" hidden="1">{"'előző év december'!$A$2:$CP$214"}</definedName>
    <definedName name="ffg" localSheetId="28" hidden="1">{"'előző év december'!$A$2:$CP$214"}</definedName>
    <definedName name="ffg" localSheetId="29" hidden="1">{"'előző év december'!$A$2:$CP$214"}</definedName>
    <definedName name="ffg" localSheetId="2" hidden="1">{"'előző év december'!$A$2:$CP$214"}</definedName>
    <definedName name="ffg" localSheetId="30" hidden="1">{"'előző év december'!$A$2:$CP$214"}</definedName>
    <definedName name="ffg" localSheetId="34" hidden="1">{"'előző év december'!$A$2:$CP$214"}</definedName>
    <definedName name="ffg" localSheetId="37" hidden="1">{"'előző év december'!$A$2:$CP$214"}</definedName>
    <definedName name="ffg" localSheetId="38" hidden="1">{"'előző év december'!$A$2:$CP$214"}</definedName>
    <definedName name="ffg" localSheetId="3" hidden="1">{"'előző év december'!$A$2:$CP$214"}</definedName>
    <definedName name="ffg" localSheetId="42" hidden="1">{"'előző év december'!$A$2:$CP$214"}</definedName>
    <definedName name="ffg" localSheetId="44" hidden="1">{"'előző év december'!$A$2:$CP$214"}</definedName>
    <definedName name="ffg" localSheetId="45" hidden="1">{"'előző év december'!$A$2:$CP$214"}</definedName>
    <definedName name="ffg" localSheetId="46" hidden="1">{"'előző év december'!$A$2:$CP$214"}</definedName>
    <definedName name="ffg" localSheetId="47" hidden="1">{"'előző év december'!$A$2:$CP$214"}</definedName>
    <definedName name="ffg" localSheetId="5" hidden="1">{"'előző év december'!$A$2:$CP$214"}</definedName>
    <definedName name="ffg" localSheetId="6" hidden="1">{"'előző év december'!$A$2:$CP$214"}</definedName>
    <definedName name="ffg" localSheetId="7" hidden="1">{"'előző év december'!$A$2:$CP$214"}</definedName>
    <definedName name="ffg" localSheetId="8" hidden="1">{"'előző év december'!$A$2:$CP$214"}</definedName>
    <definedName name="ffg" localSheetId="24" hidden="1">{"'előző év december'!$A$2:$CP$214"}</definedName>
    <definedName name="ffg" hidden="1">{"'előző év december'!$A$2:$CP$214"}</definedName>
    <definedName name="fg" localSheetId="0" hidden="1">{"'előző év december'!$A$2:$CP$214"}</definedName>
    <definedName name="fg" localSheetId="9" hidden="1">{"'előző év december'!$A$2:$CP$214"}</definedName>
    <definedName name="fg" localSheetId="10" hidden="1">{"'előző év december'!$A$2:$CP$214"}</definedName>
    <definedName name="fg" localSheetId="11" hidden="1">{"'előző év december'!$A$2:$CP$214"}</definedName>
    <definedName name="fg" localSheetId="12" hidden="1">{"'előző év december'!$A$2:$CP$214"}</definedName>
    <definedName name="fg" localSheetId="13" hidden="1">{"'előző év december'!$A$2:$CP$214"}</definedName>
    <definedName name="fg" localSheetId="14" hidden="1">{"'előző év december'!$A$2:$CP$214"}</definedName>
    <definedName name="fg" localSheetId="17" hidden="1">{"'előző év december'!$A$2:$CP$214"}</definedName>
    <definedName name="fg" localSheetId="18" hidden="1">{"'előző év december'!$A$2:$CP$214"}</definedName>
    <definedName name="fg" localSheetId="1" hidden="1">{"'előző év december'!$A$2:$CP$214"}</definedName>
    <definedName name="fg" localSheetId="19" hidden="1">{"'előző év december'!$A$2:$CP$214"}</definedName>
    <definedName name="fg" localSheetId="20" hidden="1">{"'előző év december'!$A$2:$CP$214"}</definedName>
    <definedName name="fg" localSheetId="21" hidden="1">{"'előző év december'!$A$2:$CP$214"}</definedName>
    <definedName name="fg" localSheetId="22" hidden="1">{"'előző év december'!$A$2:$CP$214"}</definedName>
    <definedName name="fg" localSheetId="23" hidden="1">{"'előző év december'!$A$2:$CP$214"}</definedName>
    <definedName name="fg" localSheetId="28" hidden="1">{"'előző év december'!$A$2:$CP$214"}</definedName>
    <definedName name="fg" localSheetId="29" hidden="1">{"'előző év december'!$A$2:$CP$214"}</definedName>
    <definedName name="fg" localSheetId="2" hidden="1">{"'előző év december'!$A$2:$CP$214"}</definedName>
    <definedName name="fg" localSheetId="30" hidden="1">{"'előző év december'!$A$2:$CP$214"}</definedName>
    <definedName name="fg" localSheetId="34" hidden="1">{"'előző év december'!$A$2:$CP$214"}</definedName>
    <definedName name="fg" localSheetId="37" hidden="1">{"'előző év december'!$A$2:$CP$214"}</definedName>
    <definedName name="fg" localSheetId="38" hidden="1">{"'előző év december'!$A$2:$CP$214"}</definedName>
    <definedName name="fg" localSheetId="3" hidden="1">{"'előző év december'!$A$2:$CP$214"}</definedName>
    <definedName name="fg" localSheetId="42" hidden="1">{"'előző év december'!$A$2:$CP$214"}</definedName>
    <definedName name="fg" localSheetId="44" hidden="1">{"'előző év december'!$A$2:$CP$214"}</definedName>
    <definedName name="fg" localSheetId="45" hidden="1">{"'előző év december'!$A$2:$CP$214"}</definedName>
    <definedName name="fg" localSheetId="46" hidden="1">{"'előző év december'!$A$2:$CP$214"}</definedName>
    <definedName name="fg" localSheetId="47" hidden="1">{"'előző év december'!$A$2:$CP$214"}</definedName>
    <definedName name="fg" localSheetId="5" hidden="1">{"'előző év december'!$A$2:$CP$214"}</definedName>
    <definedName name="fg" localSheetId="6" hidden="1">{"'előző év december'!$A$2:$CP$214"}</definedName>
    <definedName name="fg" localSheetId="7" hidden="1">{"'előző év december'!$A$2:$CP$214"}</definedName>
    <definedName name="fg" localSheetId="8" hidden="1">{"'előző év december'!$A$2:$CP$214"}</definedName>
    <definedName name="fg" localSheetId="24" hidden="1">{"'előző év december'!$A$2:$CP$214"}</definedName>
    <definedName name="fg" hidden="1">{"'előző év december'!$A$2:$CP$214"}</definedName>
    <definedName name="fgh" localSheetId="0" hidden="1">{"'előző év december'!$A$2:$CP$214"}</definedName>
    <definedName name="fgh" localSheetId="9" hidden="1">{"'előző év december'!$A$2:$CP$214"}</definedName>
    <definedName name="fgh" localSheetId="10" hidden="1">{"'előző év december'!$A$2:$CP$214"}</definedName>
    <definedName name="fgh" localSheetId="11" hidden="1">{"'előző év december'!$A$2:$CP$214"}</definedName>
    <definedName name="fgh" localSheetId="12" hidden="1">{"'előző év december'!$A$2:$CP$214"}</definedName>
    <definedName name="fgh" localSheetId="13" hidden="1">{"'előző év december'!$A$2:$CP$214"}</definedName>
    <definedName name="fgh" localSheetId="14" hidden="1">{"'előző év december'!$A$2:$CP$214"}</definedName>
    <definedName name="fgh" localSheetId="17" hidden="1">{"'előző év december'!$A$2:$CP$214"}</definedName>
    <definedName name="fgh" localSheetId="18" hidden="1">{"'előző év december'!$A$2:$CP$214"}</definedName>
    <definedName name="fgh" localSheetId="1" hidden="1">{"'előző év december'!$A$2:$CP$214"}</definedName>
    <definedName name="fgh" localSheetId="19" hidden="1">{"'előző év december'!$A$2:$CP$214"}</definedName>
    <definedName name="fgh" localSheetId="20" hidden="1">{"'előző év december'!$A$2:$CP$214"}</definedName>
    <definedName name="fgh" localSheetId="21" hidden="1">{"'előző év december'!$A$2:$CP$214"}</definedName>
    <definedName name="fgh" localSheetId="22" hidden="1">{"'előző év december'!$A$2:$CP$214"}</definedName>
    <definedName name="fgh" localSheetId="23" hidden="1">{"'előző év december'!$A$2:$CP$214"}</definedName>
    <definedName name="fgh" localSheetId="28" hidden="1">{"'előző év december'!$A$2:$CP$214"}</definedName>
    <definedName name="fgh" localSheetId="29" hidden="1">{"'előző év december'!$A$2:$CP$214"}</definedName>
    <definedName name="fgh" localSheetId="2" hidden="1">{"'előző év december'!$A$2:$CP$214"}</definedName>
    <definedName name="fgh" localSheetId="30" hidden="1">{"'előző év december'!$A$2:$CP$214"}</definedName>
    <definedName name="fgh" localSheetId="34" hidden="1">{"'előző év december'!$A$2:$CP$214"}</definedName>
    <definedName name="fgh" localSheetId="37" hidden="1">{"'előző év december'!$A$2:$CP$214"}</definedName>
    <definedName name="fgh" localSheetId="38" hidden="1">{"'előző év december'!$A$2:$CP$214"}</definedName>
    <definedName name="fgh" localSheetId="3" hidden="1">{"'előző év december'!$A$2:$CP$214"}</definedName>
    <definedName name="fgh" localSheetId="42" hidden="1">{"'előző év december'!$A$2:$CP$214"}</definedName>
    <definedName name="fgh" localSheetId="44" hidden="1">{"'előző év december'!$A$2:$CP$214"}</definedName>
    <definedName name="fgh" localSheetId="46" hidden="1">{"'előző év december'!$A$2:$CP$214"}</definedName>
    <definedName name="fgh" localSheetId="47" hidden="1">{"'előző év december'!$A$2:$CP$214"}</definedName>
    <definedName name="fgh" localSheetId="5" hidden="1">{"'előző év december'!$A$2:$CP$214"}</definedName>
    <definedName name="fgh" localSheetId="6" hidden="1">{"'előző év december'!$A$2:$CP$214"}</definedName>
    <definedName name="fgh" localSheetId="7" hidden="1">{"'előző év december'!$A$2:$CP$214"}</definedName>
    <definedName name="fgh" localSheetId="8" hidden="1">{"'előző év december'!$A$2:$CP$214"}</definedName>
    <definedName name="fgh" localSheetId="24" hidden="1">{"'előző év december'!$A$2:$CP$214"}</definedName>
    <definedName name="fgh" hidden="1">{"'előző év december'!$A$2:$CP$214"}</definedName>
    <definedName name="fghf" localSheetId="0" hidden="1">{"'előző év december'!$A$2:$CP$214"}</definedName>
    <definedName name="fghf" localSheetId="9" hidden="1">{"'előző év december'!$A$2:$CP$214"}</definedName>
    <definedName name="fghf" localSheetId="10" hidden="1">{"'előző év december'!$A$2:$CP$214"}</definedName>
    <definedName name="fghf" localSheetId="11" hidden="1">{"'előző év december'!$A$2:$CP$214"}</definedName>
    <definedName name="fghf" localSheetId="12" hidden="1">{"'előző év december'!$A$2:$CP$214"}</definedName>
    <definedName name="fghf" localSheetId="13" hidden="1">{"'előző év december'!$A$2:$CP$214"}</definedName>
    <definedName name="fghf" localSheetId="14" hidden="1">{"'előző év december'!$A$2:$CP$214"}</definedName>
    <definedName name="fghf" localSheetId="17" hidden="1">{"'előző év december'!$A$2:$CP$214"}</definedName>
    <definedName name="fghf" localSheetId="18" hidden="1">{"'előző év december'!$A$2:$CP$214"}</definedName>
    <definedName name="fghf" localSheetId="1" hidden="1">{"'előző év december'!$A$2:$CP$214"}</definedName>
    <definedName name="fghf" localSheetId="19" hidden="1">{"'előző év december'!$A$2:$CP$214"}</definedName>
    <definedName name="fghf" localSheetId="20" hidden="1">{"'előző év december'!$A$2:$CP$214"}</definedName>
    <definedName name="fghf" localSheetId="21" hidden="1">{"'előző év december'!$A$2:$CP$214"}</definedName>
    <definedName name="fghf" localSheetId="22" hidden="1">{"'előző év december'!$A$2:$CP$214"}</definedName>
    <definedName name="fghf" localSheetId="23" hidden="1">{"'előző év december'!$A$2:$CP$214"}</definedName>
    <definedName name="fghf" localSheetId="28" hidden="1">{"'előző év december'!$A$2:$CP$214"}</definedName>
    <definedName name="fghf" localSheetId="29" hidden="1">{"'előző év december'!$A$2:$CP$214"}</definedName>
    <definedName name="fghf" localSheetId="2" hidden="1">{"'előző év december'!$A$2:$CP$214"}</definedName>
    <definedName name="fghf" localSheetId="30" hidden="1">{"'előző év december'!$A$2:$CP$214"}</definedName>
    <definedName name="fghf" localSheetId="34" hidden="1">{"'előző év december'!$A$2:$CP$214"}</definedName>
    <definedName name="fghf" localSheetId="37" hidden="1">{"'előző év december'!$A$2:$CP$214"}</definedName>
    <definedName name="fghf" localSheetId="38" hidden="1">{"'előző év december'!$A$2:$CP$214"}</definedName>
    <definedName name="fghf" localSheetId="3" hidden="1">{"'előző év december'!$A$2:$CP$214"}</definedName>
    <definedName name="fghf" localSheetId="42" hidden="1">{"'előző év december'!$A$2:$CP$214"}</definedName>
    <definedName name="fghf" localSheetId="44" hidden="1">{"'előző év december'!$A$2:$CP$214"}</definedName>
    <definedName name="fghf" localSheetId="46" hidden="1">{"'előző év december'!$A$2:$CP$214"}</definedName>
    <definedName name="fghf" localSheetId="47" hidden="1">{"'előző év december'!$A$2:$CP$214"}</definedName>
    <definedName name="fghf" localSheetId="5" hidden="1">{"'előző év december'!$A$2:$CP$214"}</definedName>
    <definedName name="fghf" localSheetId="6" hidden="1">{"'előző év december'!$A$2:$CP$214"}</definedName>
    <definedName name="fghf" localSheetId="7" hidden="1">{"'előző év december'!$A$2:$CP$214"}</definedName>
    <definedName name="fghf" localSheetId="8" hidden="1">{"'előző év december'!$A$2:$CP$214"}</definedName>
    <definedName name="fghf" localSheetId="24" hidden="1">{"'előző év december'!$A$2:$CP$214"}</definedName>
    <definedName name="fghf" hidden="1">{"'előző év december'!$A$2:$CP$214"}</definedName>
    <definedName name="finkep">OFFSET([30]adatok!$AI$18,0,0,1,COUNT([30]adatok!$AI$1:$IV$1))</definedName>
    <definedName name="fiskalis2" localSheetId="0" hidden="1">[17]Market!#REF!</definedName>
    <definedName name="fiskalis2" localSheetId="9" hidden="1">[17]Market!#REF!</definedName>
    <definedName name="fiskalis2" localSheetId="10" hidden="1">[17]Market!#REF!</definedName>
    <definedName name="fiskalis2" localSheetId="11" hidden="1">[17]Market!#REF!</definedName>
    <definedName name="fiskalis2" localSheetId="12" hidden="1">[17]Market!#REF!</definedName>
    <definedName name="fiskalis2" localSheetId="14" hidden="1">[17]Market!#REF!</definedName>
    <definedName name="fiskalis2" localSheetId="17" hidden="1">[17]Market!#REF!</definedName>
    <definedName name="fiskalis2" localSheetId="21" hidden="1">[17]Market!#REF!</definedName>
    <definedName name="fiskalis2" localSheetId="22" hidden="1">[17]Market!#REF!</definedName>
    <definedName name="fiskalis2" localSheetId="23" hidden="1">[17]Market!#REF!</definedName>
    <definedName name="fiskalis2" localSheetId="26" hidden="1">[17]Market!#REF!</definedName>
    <definedName name="fiskalis2" localSheetId="27" hidden="1">[17]Market!#REF!</definedName>
    <definedName name="fiskalis2" localSheetId="28" hidden="1">[17]Market!#REF!</definedName>
    <definedName name="fiskalis2" localSheetId="29" hidden="1">[17]Market!#REF!</definedName>
    <definedName name="fiskalis2" localSheetId="2" hidden="1">[17]Market!#REF!</definedName>
    <definedName name="fiskalis2" localSheetId="30" hidden="1">[17]Market!#REF!</definedName>
    <definedName name="fiskalis2" localSheetId="32" hidden="1">[17]Market!#REF!</definedName>
    <definedName name="fiskalis2" localSheetId="33" hidden="1">[17]Market!#REF!</definedName>
    <definedName name="fiskalis2" localSheetId="36" hidden="1">[17]Market!#REF!</definedName>
    <definedName name="fiskalis2" localSheetId="37" hidden="1">[17]Market!#REF!</definedName>
    <definedName name="fiskalis2" localSheetId="3" hidden="1">[17]Market!#REF!</definedName>
    <definedName name="fiskalis2" localSheetId="42" hidden="1">[17]Market!#REF!</definedName>
    <definedName name="fiskalis2" localSheetId="43" hidden="1">[17]Market!#REF!</definedName>
    <definedName name="fiskalis2" localSheetId="6" hidden="1">[17]Market!#REF!</definedName>
    <definedName name="fiskalis2" localSheetId="8" hidden="1">[17]Market!#REF!</definedName>
    <definedName name="fiskalis2" hidden="1">[17]Market!#REF!</definedName>
    <definedName name="frt" localSheetId="0" hidden="1">{"'előző év december'!$A$2:$CP$214"}</definedName>
    <definedName name="frt" localSheetId="9" hidden="1">{"'előző év december'!$A$2:$CP$214"}</definedName>
    <definedName name="frt" localSheetId="10" hidden="1">{"'előző év december'!$A$2:$CP$214"}</definedName>
    <definedName name="frt" localSheetId="11" hidden="1">{"'előző év december'!$A$2:$CP$214"}</definedName>
    <definedName name="frt" localSheetId="12" hidden="1">{"'előző év december'!$A$2:$CP$214"}</definedName>
    <definedName name="frt" localSheetId="13" hidden="1">{"'előző év december'!$A$2:$CP$214"}</definedName>
    <definedName name="frt" localSheetId="14" hidden="1">{"'előző év december'!$A$2:$CP$214"}</definedName>
    <definedName name="frt" localSheetId="17" hidden="1">{"'előző év december'!$A$2:$CP$214"}</definedName>
    <definedName name="frt" localSheetId="18" hidden="1">{"'előző év december'!$A$2:$CP$214"}</definedName>
    <definedName name="frt" localSheetId="1" hidden="1">{"'előző év december'!$A$2:$CP$214"}</definedName>
    <definedName name="frt" localSheetId="19" hidden="1">{"'előző év december'!$A$2:$CP$214"}</definedName>
    <definedName name="frt" localSheetId="20" hidden="1">{"'előző év december'!$A$2:$CP$214"}</definedName>
    <definedName name="frt" localSheetId="21" hidden="1">{"'előző év december'!$A$2:$CP$214"}</definedName>
    <definedName name="frt" localSheetId="22" hidden="1">{"'előző év december'!$A$2:$CP$214"}</definedName>
    <definedName name="frt" localSheetId="23" hidden="1">{"'előző év december'!$A$2:$CP$214"}</definedName>
    <definedName name="frt" localSheetId="28" hidden="1">{"'előző év december'!$A$2:$CP$214"}</definedName>
    <definedName name="frt" localSheetId="29" hidden="1">{"'előző év december'!$A$2:$CP$214"}</definedName>
    <definedName name="frt" localSheetId="2" hidden="1">{"'előző év december'!$A$2:$CP$214"}</definedName>
    <definedName name="frt" localSheetId="30" hidden="1">{"'előző év december'!$A$2:$CP$214"}</definedName>
    <definedName name="frt" localSheetId="34" hidden="1">{"'előző év december'!$A$2:$CP$214"}</definedName>
    <definedName name="frt" localSheetId="37" hidden="1">{"'előző év december'!$A$2:$CP$214"}</definedName>
    <definedName name="frt" localSheetId="38" hidden="1">{"'előző év december'!$A$2:$CP$214"}</definedName>
    <definedName name="frt" localSheetId="3" hidden="1">{"'előző év december'!$A$2:$CP$214"}</definedName>
    <definedName name="frt" localSheetId="42" hidden="1">{"'előző év december'!$A$2:$CP$214"}</definedName>
    <definedName name="frt" localSheetId="44" hidden="1">{"'előző év december'!$A$2:$CP$214"}</definedName>
    <definedName name="frt" localSheetId="45" hidden="1">{"'előző év december'!$A$2:$CP$214"}</definedName>
    <definedName name="frt" localSheetId="46" hidden="1">{"'előző év december'!$A$2:$CP$214"}</definedName>
    <definedName name="frt" localSheetId="47" hidden="1">{"'előző év december'!$A$2:$CP$214"}</definedName>
    <definedName name="frt" localSheetId="5" hidden="1">{"'előző év december'!$A$2:$CP$214"}</definedName>
    <definedName name="frt" localSheetId="6" hidden="1">{"'előző év december'!$A$2:$CP$214"}</definedName>
    <definedName name="frt" localSheetId="7" hidden="1">{"'előző év december'!$A$2:$CP$214"}</definedName>
    <definedName name="frt" localSheetId="8" hidden="1">{"'előző év december'!$A$2:$CP$214"}</definedName>
    <definedName name="frt" localSheetId="24" hidden="1">{"'előző év december'!$A$2:$CP$214"}</definedName>
    <definedName name="frt" hidden="1">{"'előző év december'!$A$2:$CP$214"}</definedName>
    <definedName name="fuel_employees_CZ">OFFSET([23]data!$M$2,0,0,COUNTA([23]data!$M:$M)-1,1)</definedName>
    <definedName name="fuel_employees_CZ_H">OFFSET([24]data!$M$2,0,0,COUNTA([24]data!$M:$M)-1,1)</definedName>
    <definedName name="fuel_employees_EN">OFFSET([23]data!$N$2,0,0,COUNTA([23]data!$N:$N)-1,1)</definedName>
    <definedName name="fuel_employees_EN_H">OFFSET([24]data!$N$2,0,0,COUNTA([24]data!$N:$N)-1,1)</definedName>
    <definedName name="fuel_employer_pay_CZ">OFFSET([23]data!$F$2,0,0,COUNTA([23]data!$F:$F)-1,1)</definedName>
    <definedName name="Fuel_employer_pay_CZ_H">OFFSET([24]data!$F$2,0,0,COUNTA([24]data!$F:$F)-1,1)</definedName>
    <definedName name="fuel_employer_pay_EN">OFFSET([23]data!$G$2,0,0,COUNTA([23]data!$G:$G)-1,1)</definedName>
    <definedName name="fuel_employer_pay_EN_H">OFFSET([24]data!$G$2,0,0,COUNTA([24]data!$G:$G)-1,1)</definedName>
    <definedName name="futures_1m">OFFSET([29]Oracle_sub!$K$1,[29]Oracle_sub!$S$26-1,0,[29]Oracle_sub!$S$28,1)</definedName>
    <definedName name="futures_1w">OFFSET([29]Oracle_sub!$J$1,[29]Oracle_sub!$S$26-1,0,[29]Oracle_sub!$S$28,1)</definedName>
    <definedName name="futures_today">OFFSET([29]Oracle_sub!$I$1,[29]Oracle_sub!$S$26-1,0,[29]Oracle_sub!$S$28,1)</definedName>
    <definedName name="g" localSheetId="0" hidden="1">{"'előző év december'!$A$2:$CP$214"}</definedName>
    <definedName name="g" localSheetId="9" hidden="1">{"'előző év december'!$A$2:$CP$214"}</definedName>
    <definedName name="g" localSheetId="10" hidden="1">{"'előző év december'!$A$2:$CP$214"}</definedName>
    <definedName name="g" localSheetId="11" hidden="1">{"'előző év december'!$A$2:$CP$214"}</definedName>
    <definedName name="g" localSheetId="12" hidden="1">{"'előző év december'!$A$2:$CP$214"}</definedName>
    <definedName name="g" localSheetId="13" hidden="1">{"'előző év december'!$A$2:$CP$214"}</definedName>
    <definedName name="g" localSheetId="14" hidden="1">{"'előző év december'!$A$2:$CP$214"}</definedName>
    <definedName name="g" localSheetId="17" hidden="1">{"'előző év december'!$A$2:$CP$214"}</definedName>
    <definedName name="g" localSheetId="18" hidden="1">{"'előző év december'!$A$2:$CP$214"}</definedName>
    <definedName name="g" localSheetId="1" hidden="1">{"'előző év december'!$A$2:$CP$214"}</definedName>
    <definedName name="g" localSheetId="19" hidden="1">{"'előző év december'!$A$2:$CP$214"}</definedName>
    <definedName name="g" localSheetId="20" hidden="1">{"'előző év december'!$A$2:$CP$214"}</definedName>
    <definedName name="g" localSheetId="21" hidden="1">{"'előző év december'!$A$2:$CP$214"}</definedName>
    <definedName name="g" localSheetId="22" hidden="1">{"'előző év december'!$A$2:$CP$214"}</definedName>
    <definedName name="g" localSheetId="23" hidden="1">{"'előző év december'!$A$2:$CP$214"}</definedName>
    <definedName name="g" localSheetId="28" hidden="1">{"'előző év december'!$A$2:$CP$214"}</definedName>
    <definedName name="g" localSheetId="29" hidden="1">{"'előző év december'!$A$2:$CP$214"}</definedName>
    <definedName name="g" localSheetId="2" hidden="1">{"'előző év december'!$A$2:$CP$214"}</definedName>
    <definedName name="g" localSheetId="30" hidden="1">{"'előző év december'!$A$2:$CP$214"}</definedName>
    <definedName name="g" localSheetId="34" hidden="1">{"'előző év december'!$A$2:$CP$214"}</definedName>
    <definedName name="g" localSheetId="37" hidden="1">{"'előző év december'!$A$2:$CP$214"}</definedName>
    <definedName name="g" localSheetId="38" hidden="1">{"'előző év december'!$A$2:$CP$214"}</definedName>
    <definedName name="g" localSheetId="3" hidden="1">{"'előző év december'!$A$2:$CP$214"}</definedName>
    <definedName name="g" localSheetId="42" hidden="1">{"'előző év december'!$A$2:$CP$214"}</definedName>
    <definedName name="g" localSheetId="44" hidden="1">{"'előző év december'!$A$2:$CP$214"}</definedName>
    <definedName name="g" localSheetId="46" hidden="1">{"'előző év december'!$A$2:$CP$214"}</definedName>
    <definedName name="g" localSheetId="47" hidden="1">{"'előző év december'!$A$2:$CP$214"}</definedName>
    <definedName name="g" localSheetId="5" hidden="1">{"'előző év december'!$A$2:$CP$214"}</definedName>
    <definedName name="g" localSheetId="6" hidden="1">{"'előző év december'!$A$2:$CP$214"}</definedName>
    <definedName name="g" localSheetId="7" hidden="1">{"'előző év december'!$A$2:$CP$214"}</definedName>
    <definedName name="g" localSheetId="8" hidden="1">{"'előző év december'!$A$2:$CP$214"}</definedName>
    <definedName name="g" localSheetId="24" hidden="1">{"'előző év december'!$A$2:$CP$214"}</definedName>
    <definedName name="g" hidden="1">{"'előző év december'!$A$2:$CP$214"}</definedName>
    <definedName name="gg" localSheetId="0" hidden="1">{"'előző év december'!$A$2:$CP$214"}</definedName>
    <definedName name="gg" localSheetId="9" hidden="1">{"'előző év december'!$A$2:$CP$214"}</definedName>
    <definedName name="gg" localSheetId="10" hidden="1">{"'előző év december'!$A$2:$CP$214"}</definedName>
    <definedName name="gg" localSheetId="11" hidden="1">{"'előző év december'!$A$2:$CP$214"}</definedName>
    <definedName name="gg" localSheetId="12" hidden="1">{"'előző év december'!$A$2:$CP$214"}</definedName>
    <definedName name="gg" localSheetId="13" hidden="1">{"'előző év december'!$A$2:$CP$214"}</definedName>
    <definedName name="gg" localSheetId="14" hidden="1">{"'előző év december'!$A$2:$CP$214"}</definedName>
    <definedName name="gg" localSheetId="17" hidden="1">{"'előző év december'!$A$2:$CP$214"}</definedName>
    <definedName name="gg" localSheetId="18" hidden="1">{"'előző év december'!$A$2:$CP$214"}</definedName>
    <definedName name="gg" localSheetId="1" hidden="1">{"'előző év december'!$A$2:$CP$214"}</definedName>
    <definedName name="gg" localSheetId="19" hidden="1">{"'előző év december'!$A$2:$CP$214"}</definedName>
    <definedName name="gg" localSheetId="20" hidden="1">{"'előző év december'!$A$2:$CP$214"}</definedName>
    <definedName name="gg" localSheetId="21" hidden="1">{"'előző év december'!$A$2:$CP$214"}</definedName>
    <definedName name="gg" localSheetId="22" hidden="1">{"'előző év december'!$A$2:$CP$214"}</definedName>
    <definedName name="gg" localSheetId="23" hidden="1">{"'előző év december'!$A$2:$CP$214"}</definedName>
    <definedName name="gg" localSheetId="28" hidden="1">{"'előző év december'!$A$2:$CP$214"}</definedName>
    <definedName name="gg" localSheetId="29" hidden="1">{"'előző év december'!$A$2:$CP$214"}</definedName>
    <definedName name="gg" localSheetId="2" hidden="1">{"'előző év december'!$A$2:$CP$214"}</definedName>
    <definedName name="gg" localSheetId="30" hidden="1">{"'előző év december'!$A$2:$CP$214"}</definedName>
    <definedName name="gg" localSheetId="34" hidden="1">{"'előző év december'!$A$2:$CP$214"}</definedName>
    <definedName name="gg" localSheetId="37" hidden="1">{"'előző év december'!$A$2:$CP$214"}</definedName>
    <definedName name="gg" localSheetId="38" hidden="1">{"'előző év december'!$A$2:$CP$214"}</definedName>
    <definedName name="gg" localSheetId="3" hidden="1">{"'előző év december'!$A$2:$CP$214"}</definedName>
    <definedName name="gg" localSheetId="42" hidden="1">{"'előző év december'!$A$2:$CP$214"}</definedName>
    <definedName name="gg" localSheetId="44" hidden="1">{"'előző év december'!$A$2:$CP$214"}</definedName>
    <definedName name="gg" localSheetId="46" hidden="1">{"'előző év december'!$A$2:$CP$214"}</definedName>
    <definedName name="gg" localSheetId="47" hidden="1">{"'előző év december'!$A$2:$CP$214"}</definedName>
    <definedName name="gg" localSheetId="5" hidden="1">{"'előző év december'!$A$2:$CP$214"}</definedName>
    <definedName name="gg" localSheetId="6" hidden="1">{"'előző év december'!$A$2:$CP$214"}</definedName>
    <definedName name="gg" localSheetId="7" hidden="1">{"'előző év december'!$A$2:$CP$214"}</definedName>
    <definedName name="gg" localSheetId="8" hidden="1">{"'előző év december'!$A$2:$CP$214"}</definedName>
    <definedName name="gg" localSheetId="24" hidden="1">{"'előző év december'!$A$2:$CP$214"}</definedName>
    <definedName name="gg" hidden="1">{"'előző év december'!$A$2:$CP$214"}</definedName>
    <definedName name="gggg" localSheetId="0" hidden="1">{"'előző év december'!$A$2:$CP$214"}</definedName>
    <definedName name="gggg" localSheetId="9" hidden="1">{"'előző év december'!$A$2:$CP$214"}</definedName>
    <definedName name="gggg" localSheetId="10" hidden="1">{"'előző év december'!$A$2:$CP$214"}</definedName>
    <definedName name="gggg" localSheetId="11" hidden="1">{"'előző év december'!$A$2:$CP$214"}</definedName>
    <definedName name="gggg" localSheetId="12" hidden="1">{"'előző év december'!$A$2:$CP$214"}</definedName>
    <definedName name="gggg" localSheetId="13" hidden="1">{"'előző év december'!$A$2:$CP$214"}</definedName>
    <definedName name="gggg" localSheetId="14" hidden="1">{"'előző év december'!$A$2:$CP$214"}</definedName>
    <definedName name="gggg" localSheetId="17" hidden="1">{"'előző év december'!$A$2:$CP$214"}</definedName>
    <definedName name="gggg" localSheetId="18" hidden="1">{"'előző év december'!$A$2:$CP$214"}</definedName>
    <definedName name="gggg" localSheetId="1" hidden="1">{"'előző év december'!$A$2:$CP$214"}</definedName>
    <definedName name="gggg" localSheetId="19" hidden="1">{"'előző év december'!$A$2:$CP$214"}</definedName>
    <definedName name="gggg" localSheetId="20" hidden="1">{"'előző év december'!$A$2:$CP$214"}</definedName>
    <definedName name="gggg" localSheetId="21" hidden="1">{"'előző év december'!$A$2:$CP$214"}</definedName>
    <definedName name="gggg" localSheetId="22" hidden="1">{"'előző év december'!$A$2:$CP$214"}</definedName>
    <definedName name="gggg" localSheetId="23" hidden="1">{"'előző év december'!$A$2:$CP$214"}</definedName>
    <definedName name="gggg" localSheetId="28" hidden="1">{"'előző év december'!$A$2:$CP$214"}</definedName>
    <definedName name="gggg" localSheetId="29" hidden="1">{"'előző év december'!$A$2:$CP$214"}</definedName>
    <definedName name="gggg" localSheetId="2" hidden="1">{"'előző év december'!$A$2:$CP$214"}</definedName>
    <definedName name="gggg" localSheetId="30" hidden="1">{"'előző év december'!$A$2:$CP$214"}</definedName>
    <definedName name="gggg" localSheetId="34" hidden="1">{"'előző év december'!$A$2:$CP$214"}</definedName>
    <definedName name="gggg" localSheetId="37" hidden="1">{"'előző év december'!$A$2:$CP$214"}</definedName>
    <definedName name="gggg" localSheetId="38" hidden="1">{"'előző év december'!$A$2:$CP$214"}</definedName>
    <definedName name="gggg" localSheetId="3" hidden="1">{"'előző év december'!$A$2:$CP$214"}</definedName>
    <definedName name="gggg" localSheetId="42" hidden="1">{"'előző év december'!$A$2:$CP$214"}</definedName>
    <definedName name="gggg" localSheetId="44" hidden="1">{"'előző év december'!$A$2:$CP$214"}</definedName>
    <definedName name="gggg" localSheetId="46" hidden="1">{"'előző év december'!$A$2:$CP$214"}</definedName>
    <definedName name="gggg" localSheetId="47" hidden="1">{"'előző év december'!$A$2:$CP$214"}</definedName>
    <definedName name="gggg" localSheetId="5" hidden="1">{"'előző év december'!$A$2:$CP$214"}</definedName>
    <definedName name="gggg" localSheetId="6" hidden="1">{"'előző év december'!$A$2:$CP$214"}</definedName>
    <definedName name="gggg" localSheetId="7" hidden="1">{"'előző év december'!$A$2:$CP$214"}</definedName>
    <definedName name="gggg" localSheetId="8" hidden="1">{"'előző év december'!$A$2:$CP$214"}</definedName>
    <definedName name="gggg" localSheetId="24" hidden="1">{"'előző év december'!$A$2:$CP$214"}</definedName>
    <definedName name="gggg" hidden="1">{"'előző év december'!$A$2:$CP$214"}</definedName>
    <definedName name="gh" localSheetId="0" hidden="1">{"'előző év december'!$A$2:$CP$214"}</definedName>
    <definedName name="gh" localSheetId="9" hidden="1">{"'előző év december'!$A$2:$CP$214"}</definedName>
    <definedName name="gh" localSheetId="10" hidden="1">{"'előző év december'!$A$2:$CP$214"}</definedName>
    <definedName name="gh" localSheetId="11" hidden="1">{"'előző év december'!$A$2:$CP$214"}</definedName>
    <definedName name="gh" localSheetId="12" hidden="1">{"'előző év december'!$A$2:$CP$214"}</definedName>
    <definedName name="gh" localSheetId="13" hidden="1">{"'előző év december'!$A$2:$CP$214"}</definedName>
    <definedName name="gh" localSheetId="14" hidden="1">{"'előző év december'!$A$2:$CP$214"}</definedName>
    <definedName name="gh" localSheetId="17" hidden="1">{"'előző év december'!$A$2:$CP$214"}</definedName>
    <definedName name="gh" localSheetId="18" hidden="1">{"'előző év december'!$A$2:$CP$214"}</definedName>
    <definedName name="gh" localSheetId="1" hidden="1">{"'előző év december'!$A$2:$CP$214"}</definedName>
    <definedName name="gh" localSheetId="19" hidden="1">{"'előző év december'!$A$2:$CP$214"}</definedName>
    <definedName name="gh" localSheetId="20" hidden="1">{"'előző év december'!$A$2:$CP$214"}</definedName>
    <definedName name="gh" localSheetId="21" hidden="1">{"'előző év december'!$A$2:$CP$214"}</definedName>
    <definedName name="gh" localSheetId="22" hidden="1">{"'előző év december'!$A$2:$CP$214"}</definedName>
    <definedName name="gh" localSheetId="23" hidden="1">{"'előző év december'!$A$2:$CP$214"}</definedName>
    <definedName name="gh" localSheetId="28" hidden="1">{"'előző év december'!$A$2:$CP$214"}</definedName>
    <definedName name="gh" localSheetId="29" hidden="1">{"'előző év december'!$A$2:$CP$214"}</definedName>
    <definedName name="gh" localSheetId="2" hidden="1">{"'előző év december'!$A$2:$CP$214"}</definedName>
    <definedName name="gh" localSheetId="30" hidden="1">{"'előző év december'!$A$2:$CP$214"}</definedName>
    <definedName name="gh" localSheetId="34" hidden="1">{"'előző év december'!$A$2:$CP$214"}</definedName>
    <definedName name="gh" localSheetId="37" hidden="1">{"'előző év december'!$A$2:$CP$214"}</definedName>
    <definedName name="gh" localSheetId="38" hidden="1">{"'előző év december'!$A$2:$CP$214"}</definedName>
    <definedName name="gh" localSheetId="3" hidden="1">{"'előző év december'!$A$2:$CP$214"}</definedName>
    <definedName name="gh" localSheetId="42" hidden="1">{"'előző év december'!$A$2:$CP$214"}</definedName>
    <definedName name="gh" localSheetId="44" hidden="1">{"'előző év december'!$A$2:$CP$214"}</definedName>
    <definedName name="gh" localSheetId="45" hidden="1">{"'előző év december'!$A$2:$CP$214"}</definedName>
    <definedName name="gh" localSheetId="46" hidden="1">{"'előző év december'!$A$2:$CP$214"}</definedName>
    <definedName name="gh" localSheetId="47" hidden="1">{"'előző év december'!$A$2:$CP$214"}</definedName>
    <definedName name="gh" localSheetId="5" hidden="1">{"'előző év december'!$A$2:$CP$214"}</definedName>
    <definedName name="gh" localSheetId="6" hidden="1">{"'előző év december'!$A$2:$CP$214"}</definedName>
    <definedName name="gh" localSheetId="7" hidden="1">{"'előző év december'!$A$2:$CP$214"}</definedName>
    <definedName name="gh" localSheetId="8" hidden="1">{"'előző év december'!$A$2:$CP$214"}</definedName>
    <definedName name="gh" localSheetId="24" hidden="1">{"'előző év december'!$A$2:$CP$214"}</definedName>
    <definedName name="gh" hidden="1">{"'előző év december'!$A$2:$CP$214"}</definedName>
    <definedName name="ghj" localSheetId="0" hidden="1">{"'előző év december'!$A$2:$CP$214"}</definedName>
    <definedName name="ghj" localSheetId="9" hidden="1">{"'előző év december'!$A$2:$CP$214"}</definedName>
    <definedName name="ghj" localSheetId="10" hidden="1">{"'előző év december'!$A$2:$CP$214"}</definedName>
    <definedName name="ghj" localSheetId="11" hidden="1">{"'előző év december'!$A$2:$CP$214"}</definedName>
    <definedName name="ghj" localSheetId="12" hidden="1">{"'előző év december'!$A$2:$CP$214"}</definedName>
    <definedName name="ghj" localSheetId="13" hidden="1">{"'előző év december'!$A$2:$CP$214"}</definedName>
    <definedName name="ghj" localSheetId="14" hidden="1">{"'előző év december'!$A$2:$CP$214"}</definedName>
    <definedName name="ghj" localSheetId="17" hidden="1">{"'előző év december'!$A$2:$CP$214"}</definedName>
    <definedName name="ghj" localSheetId="18" hidden="1">{"'előző év december'!$A$2:$CP$214"}</definedName>
    <definedName name="ghj" localSheetId="1" hidden="1">{"'előző év december'!$A$2:$CP$214"}</definedName>
    <definedName name="ghj" localSheetId="19" hidden="1">{"'előző év december'!$A$2:$CP$214"}</definedName>
    <definedName name="ghj" localSheetId="20" hidden="1">{"'előző év december'!$A$2:$CP$214"}</definedName>
    <definedName name="ghj" localSheetId="21" hidden="1">{"'előző év december'!$A$2:$CP$214"}</definedName>
    <definedName name="ghj" localSheetId="22" hidden="1">{"'előző év december'!$A$2:$CP$214"}</definedName>
    <definedName name="ghj" localSheetId="23" hidden="1">{"'előző év december'!$A$2:$CP$214"}</definedName>
    <definedName name="ghj" localSheetId="28" hidden="1">{"'előző év december'!$A$2:$CP$214"}</definedName>
    <definedName name="ghj" localSheetId="29" hidden="1">{"'előző év december'!$A$2:$CP$214"}</definedName>
    <definedName name="ghj" localSheetId="2" hidden="1">{"'előző év december'!$A$2:$CP$214"}</definedName>
    <definedName name="ghj" localSheetId="30" hidden="1">{"'előző év december'!$A$2:$CP$214"}</definedName>
    <definedName name="ghj" localSheetId="34" hidden="1">{"'előző év december'!$A$2:$CP$214"}</definedName>
    <definedName name="ghj" localSheetId="37" hidden="1">{"'előző év december'!$A$2:$CP$214"}</definedName>
    <definedName name="ghj" localSheetId="38" hidden="1">{"'előző év december'!$A$2:$CP$214"}</definedName>
    <definedName name="ghj" localSheetId="3" hidden="1">{"'előző év december'!$A$2:$CP$214"}</definedName>
    <definedName name="ghj" localSheetId="42" hidden="1">{"'előző év december'!$A$2:$CP$214"}</definedName>
    <definedName name="ghj" localSheetId="44" hidden="1">{"'előző év december'!$A$2:$CP$214"}</definedName>
    <definedName name="ghj" localSheetId="45" hidden="1">{"'előző év december'!$A$2:$CP$214"}</definedName>
    <definedName name="ghj" localSheetId="46" hidden="1">{"'előző év december'!$A$2:$CP$214"}</definedName>
    <definedName name="ghj" localSheetId="47" hidden="1">{"'előző év december'!$A$2:$CP$214"}</definedName>
    <definedName name="ghj" localSheetId="5" hidden="1">{"'előző év december'!$A$2:$CP$214"}</definedName>
    <definedName name="ghj" localSheetId="6" hidden="1">{"'előző év december'!$A$2:$CP$214"}</definedName>
    <definedName name="ghj" localSheetId="7" hidden="1">{"'előző év december'!$A$2:$CP$214"}</definedName>
    <definedName name="ghj" localSheetId="8" hidden="1">{"'előző év december'!$A$2:$CP$214"}</definedName>
    <definedName name="ghj" localSheetId="24" hidden="1">{"'előző év december'!$A$2:$CP$214"}</definedName>
    <definedName name="ghj" hidden="1">{"'előző év december'!$A$2:$CP$214"}</definedName>
    <definedName name="Grades">#REF!</definedName>
    <definedName name="GraphX" localSheetId="0" hidden="1">'[18]DATA WORK AREA'!$A$27:$A$33</definedName>
    <definedName name="GraphX" localSheetId="9" hidden="1">'[18]DATA WORK AREA'!$A$27:$A$33</definedName>
    <definedName name="GraphX" localSheetId="10" hidden="1">'[19]DATA WORK AREA'!$A$27:$A$33</definedName>
    <definedName name="GraphX" localSheetId="11" hidden="1">'[19]DATA WORK AREA'!$A$27:$A$33</definedName>
    <definedName name="GraphX" localSheetId="12" hidden="1">'[19]DATA WORK AREA'!$A$27:$A$33</definedName>
    <definedName name="GraphX" localSheetId="13" hidden="1">'[19]DATA WORK AREA'!$A$27:$A$33</definedName>
    <definedName name="GraphX" localSheetId="14" hidden="1">'[18]DATA WORK AREA'!$A$27:$A$33</definedName>
    <definedName name="GraphX" localSheetId="1" hidden="1">'[18]DATA WORK AREA'!$A$27:$A$33</definedName>
    <definedName name="GraphX" localSheetId="19" hidden="1">'[20]DATA WORK AREA'!$A$27:$A$33</definedName>
    <definedName name="GraphX" localSheetId="21" hidden="1">'[20]DATA WORK AREA'!$A$27:$A$33</definedName>
    <definedName name="GraphX" localSheetId="22" hidden="1">'[20]DATA WORK AREA'!$A$27:$A$33</definedName>
    <definedName name="GraphX" localSheetId="28" hidden="1">'[21]DATA WORK AREA'!$A$27:$A$33</definedName>
    <definedName name="GraphX" localSheetId="29" hidden="1">'[21]DATA WORK AREA'!$A$27:$A$33</definedName>
    <definedName name="GraphX" localSheetId="2" hidden="1">'[18]DATA WORK AREA'!$A$27:$A$33</definedName>
    <definedName name="GraphX" localSheetId="30" hidden="1">'[21]DATA WORK AREA'!$A$27:$A$33</definedName>
    <definedName name="GraphX" localSheetId="34" hidden="1">'[22]DATA WORK AREA'!$A$27:$A$33</definedName>
    <definedName name="GraphX" localSheetId="38" hidden="1">'[22]DATA WORK AREA'!$A$27:$A$33</definedName>
    <definedName name="GraphX" localSheetId="3" hidden="1">'[18]DATA WORK AREA'!$A$27:$A$33</definedName>
    <definedName name="GraphX" localSheetId="5" hidden="1">'[18]DATA WORK AREA'!$A$27:$A$33</definedName>
    <definedName name="GraphX" localSheetId="6" hidden="1">'[18]DATA WORK AREA'!$A$27:$A$33</definedName>
    <definedName name="GraphX" localSheetId="7" hidden="1">'[18]DATA WORK AREA'!$A$27:$A$33</definedName>
    <definedName name="GraphX" localSheetId="8" hidden="1">'[18]DATA WORK AREA'!$A$27:$A$33</definedName>
    <definedName name="GraphX" hidden="1">'[22]DATA WORK AREA'!$A$27:$A$33</definedName>
    <definedName name="gsdhstrbsd" localSheetId="0">#REF!</definedName>
    <definedName name="gsdhstrbsd" localSheetId="11">#REF!</definedName>
    <definedName name="gsdhstrbsd" localSheetId="14">#REF!</definedName>
    <definedName name="gsdhstrbsd" localSheetId="17">#REF!</definedName>
    <definedName name="gsdhstrbsd" localSheetId="20">#REF!</definedName>
    <definedName name="gsdhstrbsd" localSheetId="22">#REF!</definedName>
    <definedName name="gsdhstrbsd" localSheetId="23">#REF!</definedName>
    <definedName name="gsdhstrbsd" localSheetId="26">#REF!</definedName>
    <definedName name="gsdhstrbsd" localSheetId="27">#REF!</definedName>
    <definedName name="gsdhstrbsd" localSheetId="32">#REF!</definedName>
    <definedName name="gsdhstrbsd" localSheetId="33">#REF!</definedName>
    <definedName name="gsdhstrbsd" localSheetId="36">#REF!</definedName>
    <definedName name="gsdhstrbsd" localSheetId="37">#REF!</definedName>
    <definedName name="gsdhstrbsd" localSheetId="3">#REF!</definedName>
    <definedName name="gsdhstrbsd" localSheetId="43">#REF!</definedName>
    <definedName name="gsdhstrbsd" localSheetId="8">#REF!</definedName>
    <definedName name="gsdhstrbsd">#REF!</definedName>
    <definedName name="gvi">OFFSET([27]ESI!$C$2,0,0,COUNT([27]date!$A$2:$A$188),1)</definedName>
    <definedName name="gwe" localSheetId="0">#REF!</definedName>
    <definedName name="gwe" localSheetId="11">#REF!</definedName>
    <definedName name="gwe" localSheetId="14">#REF!</definedName>
    <definedName name="gwe" localSheetId="17">#REF!</definedName>
    <definedName name="gwe" localSheetId="20">#REF!</definedName>
    <definedName name="gwe" localSheetId="22">#REF!</definedName>
    <definedName name="gwe" localSheetId="23">#REF!</definedName>
    <definedName name="gwe" localSheetId="26">#REF!</definedName>
    <definedName name="gwe" localSheetId="27">#REF!</definedName>
    <definedName name="gwe" localSheetId="32">#REF!</definedName>
    <definedName name="gwe" localSheetId="33">#REF!</definedName>
    <definedName name="gwe" localSheetId="36">#REF!</definedName>
    <definedName name="gwe" localSheetId="37">#REF!</definedName>
    <definedName name="gwe" localSheetId="3">#REF!</definedName>
    <definedName name="gwe" localSheetId="43">#REF!</definedName>
    <definedName name="gwe" localSheetId="8">#REF!</definedName>
    <definedName name="gwe">#REF!</definedName>
    <definedName name="hgf" localSheetId="0" hidden="1">{"'előző év december'!$A$2:$CP$214"}</definedName>
    <definedName name="hgf" localSheetId="9" hidden="1">{"'előző év december'!$A$2:$CP$214"}</definedName>
    <definedName name="hgf" localSheetId="10" hidden="1">{"'előző év december'!$A$2:$CP$214"}</definedName>
    <definedName name="hgf" localSheetId="11" hidden="1">{"'előző év december'!$A$2:$CP$214"}</definedName>
    <definedName name="hgf" localSheetId="12" hidden="1">{"'előző év december'!$A$2:$CP$214"}</definedName>
    <definedName name="hgf" localSheetId="13" hidden="1">{"'előző év december'!$A$2:$CP$214"}</definedName>
    <definedName name="hgf" localSheetId="14" hidden="1">{"'előző év december'!$A$2:$CP$214"}</definedName>
    <definedName name="hgf" localSheetId="17" hidden="1">{"'előző év december'!$A$2:$CP$214"}</definedName>
    <definedName name="hgf" localSheetId="18" hidden="1">{"'előző év december'!$A$2:$CP$214"}</definedName>
    <definedName name="hgf" localSheetId="1" hidden="1">{"'előző év december'!$A$2:$CP$214"}</definedName>
    <definedName name="hgf" localSheetId="19" hidden="1">{"'előző év december'!$A$2:$CP$214"}</definedName>
    <definedName name="hgf" localSheetId="20" hidden="1">{"'előző év december'!$A$2:$CP$214"}</definedName>
    <definedName name="hgf" localSheetId="21" hidden="1">{"'előző év december'!$A$2:$CP$214"}</definedName>
    <definedName name="hgf" localSheetId="22" hidden="1">{"'előző év december'!$A$2:$CP$214"}</definedName>
    <definedName name="hgf" localSheetId="23" hidden="1">{"'előző év december'!$A$2:$CP$214"}</definedName>
    <definedName name="hgf" localSheetId="28" hidden="1">{"'előző év december'!$A$2:$CP$214"}</definedName>
    <definedName name="hgf" localSheetId="29" hidden="1">{"'előző év december'!$A$2:$CP$214"}</definedName>
    <definedName name="hgf" localSheetId="2" hidden="1">{"'előző év december'!$A$2:$CP$214"}</definedName>
    <definedName name="hgf" localSheetId="30" hidden="1">{"'előző év december'!$A$2:$CP$214"}</definedName>
    <definedName name="hgf" localSheetId="34" hidden="1">{"'előző év december'!$A$2:$CP$214"}</definedName>
    <definedName name="hgf" localSheetId="37" hidden="1">{"'előző év december'!$A$2:$CP$214"}</definedName>
    <definedName name="hgf" localSheetId="38" hidden="1">{"'előző év december'!$A$2:$CP$214"}</definedName>
    <definedName name="hgf" localSheetId="3" hidden="1">{"'előző év december'!$A$2:$CP$214"}</definedName>
    <definedName name="hgf" localSheetId="42" hidden="1">{"'előző év december'!$A$2:$CP$214"}</definedName>
    <definedName name="hgf" localSheetId="44" hidden="1">{"'előző év december'!$A$2:$CP$214"}</definedName>
    <definedName name="hgf" localSheetId="45" hidden="1">{"'előző év december'!$A$2:$CP$214"}</definedName>
    <definedName name="hgf" localSheetId="46" hidden="1">{"'előző év december'!$A$2:$CP$214"}</definedName>
    <definedName name="hgf" localSheetId="47" hidden="1">{"'előző év december'!$A$2:$CP$214"}</definedName>
    <definedName name="hgf" localSheetId="5" hidden="1">{"'előző év december'!$A$2:$CP$214"}</definedName>
    <definedName name="hgf" localSheetId="6" hidden="1">{"'előző év december'!$A$2:$CP$214"}</definedName>
    <definedName name="hgf" localSheetId="7" hidden="1">{"'előző év december'!$A$2:$CP$214"}</definedName>
    <definedName name="hgf" localSheetId="8" hidden="1">{"'előző év december'!$A$2:$CP$214"}</definedName>
    <definedName name="hgf" localSheetId="24" hidden="1">{"'előző év december'!$A$2:$CP$214"}</definedName>
    <definedName name="hgf" hidden="1">{"'előző év december'!$A$2:$CP$214"}</definedName>
    <definedName name="hhh" localSheetId="0">OFFSET(#REF!,0,0,COUNT(#REF!),1)</definedName>
    <definedName name="hhh" localSheetId="11">OFFSET(#REF!,0,0,COUNT(#REF!),1)</definedName>
    <definedName name="hhh" localSheetId="14">OFFSET(#REF!,0,0,COUNT(#REF!),1)</definedName>
    <definedName name="hhh" localSheetId="17">OFFSET(#REF!,0,0,COUNT(#REF!),1)</definedName>
    <definedName name="hhh" localSheetId="20">OFFSET(#REF!,0,0,COUNT(#REF!),1)</definedName>
    <definedName name="hhh" localSheetId="23">OFFSET(#REF!,0,0,COUNT(#REF!),1)</definedName>
    <definedName name="hhh" localSheetId="26">OFFSET(#REF!,0,0,COUNT(#REF!),1)</definedName>
    <definedName name="hhh" localSheetId="27">OFFSET(#REF!,0,0,COUNT(#REF!),1)</definedName>
    <definedName name="hhh" localSheetId="32">OFFSET(#REF!,0,0,COUNT(#REF!),1)</definedName>
    <definedName name="hhh" localSheetId="33">OFFSET(#REF!,0,0,COUNT(#REF!),1)</definedName>
    <definedName name="hhh" localSheetId="36">OFFSET(#REF!,0,0,COUNT(#REF!),1)</definedName>
    <definedName name="hhh" localSheetId="37">OFFSET(#REF!,0,0,COUNT(#REF!),1)</definedName>
    <definedName name="hhh" localSheetId="3">OFFSET(#REF!,0,0,COUNT(#REF!),1)</definedName>
    <definedName name="hhh" localSheetId="43">OFFSET(#REF!,0,0,COUNT(#REF!),1)</definedName>
    <definedName name="hhh" localSheetId="8">OFFSET(#REF!,0,0,COUNT(#REF!),1)</definedName>
    <definedName name="hhh">OFFSET(#REF!,0,0,COUNT(#REF!),1)</definedName>
    <definedName name="ht" localSheetId="0" hidden="1">{"'előző év december'!$A$2:$CP$214"}</definedName>
    <definedName name="ht" localSheetId="9" hidden="1">{"'előző év december'!$A$2:$CP$214"}</definedName>
    <definedName name="ht" localSheetId="10" hidden="1">{"'előző év december'!$A$2:$CP$214"}</definedName>
    <definedName name="ht" localSheetId="11" hidden="1">{"'előző év december'!$A$2:$CP$214"}</definedName>
    <definedName name="ht" localSheetId="12" hidden="1">{"'előző év december'!$A$2:$CP$214"}</definedName>
    <definedName name="ht" localSheetId="13" hidden="1">{"'előző év december'!$A$2:$CP$214"}</definedName>
    <definedName name="ht" localSheetId="14" hidden="1">{"'előző év december'!$A$2:$CP$214"}</definedName>
    <definedName name="ht" localSheetId="17" hidden="1">{"'előző év december'!$A$2:$CP$214"}</definedName>
    <definedName name="ht" localSheetId="18" hidden="1">{"'előző év december'!$A$2:$CP$214"}</definedName>
    <definedName name="ht" localSheetId="1" hidden="1">{"'előző év december'!$A$2:$CP$214"}</definedName>
    <definedName name="ht" localSheetId="19" hidden="1">{"'előző év december'!$A$2:$CP$214"}</definedName>
    <definedName name="ht" localSheetId="20" hidden="1">{"'előző év december'!$A$2:$CP$214"}</definedName>
    <definedName name="ht" localSheetId="21" hidden="1">{"'előző év december'!$A$2:$CP$214"}</definedName>
    <definedName name="ht" localSheetId="22" hidden="1">{"'előző év december'!$A$2:$CP$214"}</definedName>
    <definedName name="ht" localSheetId="23" hidden="1">{"'előző év december'!$A$2:$CP$214"}</definedName>
    <definedName name="ht" localSheetId="28" hidden="1">{"'előző év december'!$A$2:$CP$214"}</definedName>
    <definedName name="ht" localSheetId="29" hidden="1">{"'előző év december'!$A$2:$CP$214"}</definedName>
    <definedName name="ht" localSheetId="2" hidden="1">{"'előző év december'!$A$2:$CP$214"}</definedName>
    <definedName name="ht" localSheetId="30" hidden="1">{"'előző év december'!$A$2:$CP$214"}</definedName>
    <definedName name="ht" localSheetId="34" hidden="1">{"'előző év december'!$A$2:$CP$214"}</definedName>
    <definedName name="ht" localSheetId="37" hidden="1">{"'előző év december'!$A$2:$CP$214"}</definedName>
    <definedName name="ht" localSheetId="38" hidden="1">{"'előző év december'!$A$2:$CP$214"}</definedName>
    <definedName name="ht" localSheetId="3" hidden="1">{"'előző év december'!$A$2:$CP$214"}</definedName>
    <definedName name="ht" localSheetId="42" hidden="1">{"'előző év december'!$A$2:$CP$214"}</definedName>
    <definedName name="ht" localSheetId="44" hidden="1">{"'előző év december'!$A$2:$CP$214"}</definedName>
    <definedName name="ht" localSheetId="46" hidden="1">{"'előző év december'!$A$2:$CP$214"}</definedName>
    <definedName name="ht" localSheetId="47" hidden="1">{"'előző év december'!$A$2:$CP$214"}</definedName>
    <definedName name="ht" localSheetId="5" hidden="1">{"'előző év december'!$A$2:$CP$214"}</definedName>
    <definedName name="ht" localSheetId="6" hidden="1">{"'előző év december'!$A$2:$CP$214"}</definedName>
    <definedName name="ht" localSheetId="7" hidden="1">{"'előző év december'!$A$2:$CP$214"}</definedName>
    <definedName name="ht" localSheetId="8" hidden="1">{"'előző év december'!$A$2:$CP$214"}</definedName>
    <definedName name="ht" localSheetId="24" hidden="1">{"'előző év december'!$A$2:$CP$214"}</definedName>
    <definedName name="ht" hidden="1">{"'előző év december'!$A$2:$CP$214"}</definedName>
    <definedName name="HTML_CodePage" hidden="1">1250</definedName>
    <definedName name="HTML_Control" localSheetId="0" hidden="1">{"'előző év december'!$A$2:$CP$214"}</definedName>
    <definedName name="HTML_Control" localSheetId="9" hidden="1">{"'előző év december'!$A$2:$CP$214"}</definedName>
    <definedName name="HTML_Control" localSheetId="10" hidden="1">{"'előző év december'!$A$2:$CP$214"}</definedName>
    <definedName name="HTML_Control" localSheetId="11" hidden="1">{"'előző év december'!$A$2:$CP$214"}</definedName>
    <definedName name="HTML_Control" localSheetId="12" hidden="1">{"'előző év december'!$A$2:$CP$214"}</definedName>
    <definedName name="HTML_Control" localSheetId="13" hidden="1">{"'előző év december'!$A$2:$CP$214"}</definedName>
    <definedName name="HTML_Control" localSheetId="14" hidden="1">{"'előző év december'!$A$2:$CP$214"}</definedName>
    <definedName name="HTML_Control" localSheetId="17" hidden="1">{"'előző év december'!$A$2:$CP$214"}</definedName>
    <definedName name="HTML_Control" localSheetId="18" hidden="1">{"'előző év december'!$A$2:$CP$214"}</definedName>
    <definedName name="HTML_Control" localSheetId="1" hidden="1">{"'előző év december'!$A$2:$CP$214"}</definedName>
    <definedName name="HTML_Control" localSheetId="19" hidden="1">{"'előző év december'!$A$2:$CP$214"}</definedName>
    <definedName name="HTML_Control" localSheetId="20" hidden="1">{"'előző év december'!$A$2:$CP$214"}</definedName>
    <definedName name="HTML_Control" localSheetId="21" hidden="1">{"'előző év december'!$A$2:$CP$214"}</definedName>
    <definedName name="HTML_Control" localSheetId="22" hidden="1">{"'előző év december'!$A$2:$CP$214"}</definedName>
    <definedName name="HTML_Control" localSheetId="23" hidden="1">{"'előző év december'!$A$2:$CP$214"}</definedName>
    <definedName name="HTML_Control" localSheetId="28" hidden="1">{"'előző év december'!$A$2:$CP$214"}</definedName>
    <definedName name="HTML_Control" localSheetId="29" hidden="1">{"'előző év december'!$A$2:$CP$214"}</definedName>
    <definedName name="HTML_Control" localSheetId="2" hidden="1">{"'előző év december'!$A$2:$CP$214"}</definedName>
    <definedName name="HTML_Control" localSheetId="30" hidden="1">{"'előző év december'!$A$2:$CP$214"}</definedName>
    <definedName name="HTML_Control" localSheetId="34" hidden="1">{"'előző év december'!$A$2:$CP$214"}</definedName>
    <definedName name="HTML_Control" localSheetId="37" hidden="1">{"'előző év december'!$A$2:$CP$214"}</definedName>
    <definedName name="HTML_Control" localSheetId="38" hidden="1">{"'előző év december'!$A$2:$CP$214"}</definedName>
    <definedName name="HTML_Control" localSheetId="3" hidden="1">{"'előző év december'!$A$2:$CP$214"}</definedName>
    <definedName name="HTML_Control" localSheetId="42" hidden="1">{"'előző év december'!$A$2:$CP$214"}</definedName>
    <definedName name="HTML_Control" localSheetId="44" hidden="1">{"'előző év december'!$A$2:$CP$214"}</definedName>
    <definedName name="HTML_Control" localSheetId="45" hidden="1">{"'előző év december'!$A$2:$CP$214"}</definedName>
    <definedName name="HTML_Control" localSheetId="46" hidden="1">{"'előző év december'!$A$2:$CP$214"}</definedName>
    <definedName name="HTML_Control" localSheetId="47" hidden="1">{"'előző év december'!$A$2:$CP$214"}</definedName>
    <definedName name="HTML_Control" localSheetId="5" hidden="1">{"'előző év december'!$A$2:$CP$214"}</definedName>
    <definedName name="HTML_Control" localSheetId="6" hidden="1">{"'előző év december'!$A$2:$CP$214"}</definedName>
    <definedName name="HTML_Control" localSheetId="7" hidden="1">{"'előző év december'!$A$2:$CP$214"}</definedName>
    <definedName name="HTML_Control" localSheetId="8" hidden="1">{"'előző év december'!$A$2:$CP$214"}</definedName>
    <definedName name="HTML_Control" localSheetId="24" hidden="1">{"'előző év december'!$A$2:$CP$214"}</definedName>
    <definedName name="HTML_Control" hidden="1">{"'előző év december'!$A$2:$CP$214"}</definedName>
    <definedName name="HTML_Controll2" localSheetId="0" hidden="1">{"'előző év december'!$A$2:$CP$214"}</definedName>
    <definedName name="HTML_Controll2" localSheetId="9" hidden="1">{"'előző év december'!$A$2:$CP$214"}</definedName>
    <definedName name="HTML_Controll2" localSheetId="10" hidden="1">{"'előző év december'!$A$2:$CP$214"}</definedName>
    <definedName name="HTML_Controll2" localSheetId="11" hidden="1">{"'előző év december'!$A$2:$CP$214"}</definedName>
    <definedName name="HTML_Controll2" localSheetId="12" hidden="1">{"'előző év december'!$A$2:$CP$214"}</definedName>
    <definedName name="HTML_Controll2" localSheetId="13" hidden="1">{"'előző év december'!$A$2:$CP$214"}</definedName>
    <definedName name="HTML_Controll2" localSheetId="14" hidden="1">{"'előző év december'!$A$2:$CP$214"}</definedName>
    <definedName name="HTML_Controll2" localSheetId="17" hidden="1">{"'előző év december'!$A$2:$CP$214"}</definedName>
    <definedName name="HTML_Controll2" localSheetId="18" hidden="1">{"'előző év december'!$A$2:$CP$214"}</definedName>
    <definedName name="HTML_Controll2" localSheetId="1" hidden="1">{"'előző év december'!$A$2:$CP$214"}</definedName>
    <definedName name="HTML_Controll2" localSheetId="19" hidden="1">{"'előző év december'!$A$2:$CP$214"}</definedName>
    <definedName name="HTML_Controll2" localSheetId="20" hidden="1">{"'előző év december'!$A$2:$CP$214"}</definedName>
    <definedName name="HTML_Controll2" localSheetId="21" hidden="1">{"'előző év december'!$A$2:$CP$214"}</definedName>
    <definedName name="HTML_Controll2" localSheetId="22" hidden="1">{"'előző év december'!$A$2:$CP$214"}</definedName>
    <definedName name="HTML_Controll2" localSheetId="23" hidden="1">{"'előző év december'!$A$2:$CP$214"}</definedName>
    <definedName name="HTML_Controll2" localSheetId="28" hidden="1">{"'előző év december'!$A$2:$CP$214"}</definedName>
    <definedName name="HTML_Controll2" localSheetId="29" hidden="1">{"'előző év december'!$A$2:$CP$214"}</definedName>
    <definedName name="HTML_Controll2" localSheetId="2" hidden="1">{"'előző év december'!$A$2:$CP$214"}</definedName>
    <definedName name="HTML_Controll2" localSheetId="30" hidden="1">{"'előző év december'!$A$2:$CP$214"}</definedName>
    <definedName name="HTML_Controll2" localSheetId="34" hidden="1">{"'előző év december'!$A$2:$CP$214"}</definedName>
    <definedName name="HTML_Controll2" localSheetId="37" hidden="1">{"'előző év december'!$A$2:$CP$214"}</definedName>
    <definedName name="HTML_Controll2" localSheetId="38" hidden="1">{"'előző év december'!$A$2:$CP$214"}</definedName>
    <definedName name="HTML_Controll2" localSheetId="3" hidden="1">{"'előző év december'!$A$2:$CP$214"}</definedName>
    <definedName name="HTML_Controll2" localSheetId="42" hidden="1">{"'előző év december'!$A$2:$CP$214"}</definedName>
    <definedName name="HTML_Controll2" localSheetId="44" hidden="1">{"'előző év december'!$A$2:$CP$214"}</definedName>
    <definedName name="HTML_Controll2" localSheetId="45" hidden="1">{"'előző év december'!$A$2:$CP$214"}</definedName>
    <definedName name="HTML_Controll2" localSheetId="46" hidden="1">{"'előző év december'!$A$2:$CP$214"}</definedName>
    <definedName name="HTML_Controll2" localSheetId="47" hidden="1">{"'előző év december'!$A$2:$CP$214"}</definedName>
    <definedName name="HTML_Controll2" localSheetId="5" hidden="1">{"'előző év december'!$A$2:$CP$214"}</definedName>
    <definedName name="HTML_Controll2" localSheetId="6" hidden="1">{"'előző év december'!$A$2:$CP$214"}</definedName>
    <definedName name="HTML_Controll2" localSheetId="7" hidden="1">{"'előző év december'!$A$2:$CP$214"}</definedName>
    <definedName name="HTML_Controll2" localSheetId="8" hidden="1">{"'előző év december'!$A$2:$CP$214"}</definedName>
    <definedName name="HTML_Controll2" localSheetId="24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0" hidden="1">{"'előző év december'!$A$2:$CP$214"}</definedName>
    <definedName name="html_f" localSheetId="9" hidden="1">{"'előző év december'!$A$2:$CP$214"}</definedName>
    <definedName name="html_f" localSheetId="10" hidden="1">{"'előző év december'!$A$2:$CP$214"}</definedName>
    <definedName name="html_f" localSheetId="11" hidden="1">{"'előző év december'!$A$2:$CP$214"}</definedName>
    <definedName name="html_f" localSheetId="12" hidden="1">{"'előző év december'!$A$2:$CP$214"}</definedName>
    <definedName name="html_f" localSheetId="13" hidden="1">{"'előző év december'!$A$2:$CP$214"}</definedName>
    <definedName name="html_f" localSheetId="14" hidden="1">{"'előző év december'!$A$2:$CP$214"}</definedName>
    <definedName name="html_f" localSheetId="17" hidden="1">{"'előző év december'!$A$2:$CP$214"}</definedName>
    <definedName name="html_f" localSheetId="18" hidden="1">{"'előző év december'!$A$2:$CP$214"}</definedName>
    <definedName name="html_f" localSheetId="1" hidden="1">{"'előző év december'!$A$2:$CP$214"}</definedName>
    <definedName name="html_f" localSheetId="19" hidden="1">{"'előző év december'!$A$2:$CP$214"}</definedName>
    <definedName name="html_f" localSheetId="20" hidden="1">{"'előző év december'!$A$2:$CP$214"}</definedName>
    <definedName name="html_f" localSheetId="21" hidden="1">{"'előző év december'!$A$2:$CP$214"}</definedName>
    <definedName name="html_f" localSheetId="22" hidden="1">{"'előző év december'!$A$2:$CP$214"}</definedName>
    <definedName name="html_f" localSheetId="23" hidden="1">{"'előző év december'!$A$2:$CP$214"}</definedName>
    <definedName name="html_f" localSheetId="28" hidden="1">{"'előző év december'!$A$2:$CP$214"}</definedName>
    <definedName name="html_f" localSheetId="29" hidden="1">{"'előző év december'!$A$2:$CP$214"}</definedName>
    <definedName name="html_f" localSheetId="2" hidden="1">{"'előző év december'!$A$2:$CP$214"}</definedName>
    <definedName name="html_f" localSheetId="30" hidden="1">{"'előző év december'!$A$2:$CP$214"}</definedName>
    <definedName name="html_f" localSheetId="34" hidden="1">{"'előző év december'!$A$2:$CP$214"}</definedName>
    <definedName name="html_f" localSheetId="37" hidden="1">{"'előző év december'!$A$2:$CP$214"}</definedName>
    <definedName name="html_f" localSheetId="38" hidden="1">{"'előző év december'!$A$2:$CP$214"}</definedName>
    <definedName name="html_f" localSheetId="3" hidden="1">{"'előző év december'!$A$2:$CP$214"}</definedName>
    <definedName name="html_f" localSheetId="42" hidden="1">{"'előző év december'!$A$2:$CP$214"}</definedName>
    <definedName name="html_f" localSheetId="44" hidden="1">{"'előző év december'!$A$2:$CP$214"}</definedName>
    <definedName name="html_f" localSheetId="45" hidden="1">{"'előző év december'!$A$2:$CP$214"}</definedName>
    <definedName name="html_f" localSheetId="46" hidden="1">{"'előző év december'!$A$2:$CP$214"}</definedName>
    <definedName name="html_f" localSheetId="47" hidden="1">{"'előző év december'!$A$2:$CP$214"}</definedName>
    <definedName name="html_f" localSheetId="5" hidden="1">{"'előző év december'!$A$2:$CP$214"}</definedName>
    <definedName name="html_f" localSheetId="6" hidden="1">{"'előző év december'!$A$2:$CP$214"}</definedName>
    <definedName name="html_f" localSheetId="7" hidden="1">{"'előző év december'!$A$2:$CP$214"}</definedName>
    <definedName name="html_f" localSheetId="8" hidden="1">{"'előző év december'!$A$2:$CP$214"}</definedName>
    <definedName name="html_f" localSheetId="24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INT">[4]Market!#REF!</definedName>
    <definedName name="jov">OFFSET([30]adatok!$AI$16,0,0,1,COUNT([30]adatok!$AI$1:$IV$1))</definedName>
    <definedName name="kind_of_fuel_CZ">OFFSET([23]data!$X$2,0,0,COUNTA([23]data!$X:$X)-1,1)</definedName>
    <definedName name="kind_of_fuel_CZ_H">OFFSET([24]data!$X$2,0,0,COUNTA([24]data!$X:$X)-1,1)</definedName>
    <definedName name="kind_of_fuel_EN">OFFSET([23]data!$Y$2,0,0,COUNTA([23]data!$Y:$Y)-1,1)</definedName>
    <definedName name="kind_of_fuel_EN_H">OFFSET([24]data!$Y$2,0,0,COUNTA([24]data!$Y:$Y)-1,1)</definedName>
    <definedName name="kopint">OFFSET([27]ESI!$D$2,0,0,COUNT([27]date!$A$2:$A$188),1)</definedName>
    <definedName name="kulker" localSheetId="0" hidden="1">{"'előző év december'!$A$2:$CP$214"}</definedName>
    <definedName name="kulker" localSheetId="9" hidden="1">{"'előző év december'!$A$2:$CP$214"}</definedName>
    <definedName name="kulker" localSheetId="10" hidden="1">{"'előző év december'!$A$2:$CP$214"}</definedName>
    <definedName name="kulker" localSheetId="11" hidden="1">{"'előző év december'!$A$2:$CP$214"}</definedName>
    <definedName name="kulker" localSheetId="12" hidden="1">{"'előző év december'!$A$2:$CP$214"}</definedName>
    <definedName name="kulker" localSheetId="13" hidden="1">{"'előző év december'!$A$2:$CP$214"}</definedName>
    <definedName name="kulker" localSheetId="14" hidden="1">{"'előző év december'!$A$2:$CP$214"}</definedName>
    <definedName name="kulker" localSheetId="17" hidden="1">{"'előző év december'!$A$2:$CP$214"}</definedName>
    <definedName name="kulker" localSheetId="18" hidden="1">{"'előző év december'!$A$2:$CP$214"}</definedName>
    <definedName name="kulker" localSheetId="1" hidden="1">{"'előző év december'!$A$2:$CP$214"}</definedName>
    <definedName name="kulker" localSheetId="19" hidden="1">{"'előző év december'!$A$2:$CP$214"}</definedName>
    <definedName name="kulker" localSheetId="20" hidden="1">{"'előző év december'!$A$2:$CP$214"}</definedName>
    <definedName name="kulker" localSheetId="21" hidden="1">{"'előző év december'!$A$2:$CP$214"}</definedName>
    <definedName name="kulker" localSheetId="22" hidden="1">{"'előző év december'!$A$2:$CP$214"}</definedName>
    <definedName name="kulker" localSheetId="23" hidden="1">{"'előző év december'!$A$2:$CP$214"}</definedName>
    <definedName name="kulker" localSheetId="28" hidden="1">{"'előző év december'!$A$2:$CP$214"}</definedName>
    <definedName name="kulker" localSheetId="29" hidden="1">{"'előző év december'!$A$2:$CP$214"}</definedName>
    <definedName name="kulker" localSheetId="2" hidden="1">{"'előző év december'!$A$2:$CP$214"}</definedName>
    <definedName name="kulker" localSheetId="30" hidden="1">{"'előző év december'!$A$2:$CP$214"}</definedName>
    <definedName name="kulker" localSheetId="34" hidden="1">{"'előző év december'!$A$2:$CP$214"}</definedName>
    <definedName name="kulker" localSheetId="37" hidden="1">{"'előző év december'!$A$2:$CP$214"}</definedName>
    <definedName name="kulker" localSheetId="38" hidden="1">{"'előző év december'!$A$2:$CP$214"}</definedName>
    <definedName name="kulker" localSheetId="3" hidden="1">{"'előző év december'!$A$2:$CP$214"}</definedName>
    <definedName name="kulker" localSheetId="42" hidden="1">{"'előző év december'!$A$2:$CP$214"}</definedName>
    <definedName name="kulker" localSheetId="44" hidden="1">{"'előző év december'!$A$2:$CP$214"}</definedName>
    <definedName name="kulker" localSheetId="46" hidden="1">{"'előző év december'!$A$2:$CP$214"}</definedName>
    <definedName name="kulker" localSheetId="47" hidden="1">{"'előző év december'!$A$2:$CP$214"}</definedName>
    <definedName name="kulker" localSheetId="5" hidden="1">{"'előző év december'!$A$2:$CP$214"}</definedName>
    <definedName name="kulker" localSheetId="6" hidden="1">{"'előző év december'!$A$2:$CP$214"}</definedName>
    <definedName name="kulker" localSheetId="7" hidden="1">{"'előző év december'!$A$2:$CP$214"}</definedName>
    <definedName name="kulker" localSheetId="8" hidden="1">{"'előző év december'!$A$2:$CP$214"}</definedName>
    <definedName name="kulker" localSheetId="24" hidden="1">{"'előző év december'!$A$2:$CP$214"}</definedName>
    <definedName name="kulker" hidden="1">{"'előző év december'!$A$2:$CP$214"}</definedName>
    <definedName name="legfrisebb_datum">OFFSET('[33]c3-8'!$C$1,1,0,COUNT('[33]c3-8'!$A:$A),1)</definedName>
    <definedName name="lengyel3M" localSheetId="19">OFFSET([31]ábrákhoz!$AA$8,[31]ábrákhoz!$Z$1,0,[31]ábrákhoz!$AA$1,1)</definedName>
    <definedName name="lengyel3M" localSheetId="20">OFFSET([32]ábrákhoz!$AA$8,[32]ábrákhoz!$Z$1,0,[32]ábrákhoz!$AA$1,1)</definedName>
    <definedName name="lengyel3M" localSheetId="22">OFFSET([31]ábrákhoz!$AA$8,[31]ábrákhoz!$Z$1,0,[31]ábrákhoz!$AA$1,1)</definedName>
    <definedName name="lengyel3M" localSheetId="23">OFFSET([31]ábrákhoz!$AA$8,[31]ábrákhoz!$Z$1,0,[31]ábrákhoz!$AA$1,1)</definedName>
    <definedName name="lengyel3M">OFFSET([32]ábrákhoz!$AA$8,[32]ábrákhoz!$Z$1,0,[32]ábrákhoz!$AA$1,1)</definedName>
    <definedName name="lengyelCDS" localSheetId="19">OFFSET([31]ábrákhoz!$S$8,[31]ábrákhoz!$Q$1,0,[31]ábrákhoz!$R$1,1)</definedName>
    <definedName name="lengyelCDS" localSheetId="20">OFFSET([32]ábrákhoz!$S$8,[32]ábrákhoz!$Q$1,0,[32]ábrákhoz!$R$1,1)</definedName>
    <definedName name="lengyelCDS" localSheetId="22">OFFSET([31]ábrákhoz!$S$8,[31]ábrákhoz!$Q$1,0,[31]ábrákhoz!$R$1,1)</definedName>
    <definedName name="lengyelCDS" localSheetId="23">OFFSET([31]ábrákhoz!$S$8,[31]ábrákhoz!$Q$1,0,[31]ábrákhoz!$R$1,1)</definedName>
    <definedName name="lengyelCDS">OFFSET([32]ábrákhoz!$S$8,[32]ábrákhoz!$Q$1,0,[32]ábrákhoz!$R$1,1)</definedName>
    <definedName name="lengyeldepo" localSheetId="19">OFFSET([31]ábrákhoz!$CF$8,[31]ábrákhoz!$CU$2,0,[31]ábrákhoz!$CU$3,1)</definedName>
    <definedName name="lengyeldepo" localSheetId="20">OFFSET([32]ábrákhoz!$CF$8,[32]ábrákhoz!$CU$2,0,[32]ábrákhoz!$CU$3,1)</definedName>
    <definedName name="lengyeldepo" localSheetId="22">OFFSET([31]ábrákhoz!$CF$8,[31]ábrákhoz!$CU$2,0,[31]ábrákhoz!$CU$3,1)</definedName>
    <definedName name="lengyeldepo" localSheetId="23">OFFSET([31]ábrákhoz!$CF$8,[31]ábrákhoz!$CU$2,0,[31]ábrákhoz!$CU$3,1)</definedName>
    <definedName name="lengyeldepo">OFFSET([32]ábrákhoz!$CF$8,[32]ábrákhoz!$CU$2,0,[32]ábrákhoz!$CU$3,1)</definedName>
    <definedName name="lengyelF" localSheetId="19">OFFSET([31]ábrákhoz!$BY$8,[31]ábrákhoz!$BY$1,0,[31]ábrákhoz!$BZ$1,1)</definedName>
    <definedName name="lengyelF" localSheetId="20">OFFSET([32]ábrákhoz!$BY$8,[32]ábrákhoz!$BY$1,0,[32]ábrákhoz!$BZ$1,1)</definedName>
    <definedName name="lengyelF" localSheetId="22">OFFSET([31]ábrákhoz!$BY$8,[31]ábrákhoz!$BY$1,0,[31]ábrákhoz!$BZ$1,1)</definedName>
    <definedName name="lengyelF" localSheetId="23">OFFSET([31]ábrákhoz!$BY$8,[31]ábrákhoz!$BY$1,0,[31]ábrákhoz!$BZ$1,1)</definedName>
    <definedName name="lengyelF">OFFSET([32]ábrákhoz!$BY$8,[32]ábrákhoz!$BY$1,0,[32]ábrákhoz!$BZ$1,1)</definedName>
    <definedName name="lengyelFX" localSheetId="19">OFFSET([31]ábrákhoz!$B$8,[31]ábrákhoz!$C$3,0,[31]ábrákhoz!$D$3,1)</definedName>
    <definedName name="lengyelFX" localSheetId="20">OFFSET([32]ábrákhoz!$B$8,[32]ábrákhoz!$C$3,0,[32]ábrákhoz!$D$3,1)</definedName>
    <definedName name="lengyelFX" localSheetId="22">OFFSET([31]ábrákhoz!$B$8,[31]ábrákhoz!$C$3,0,[31]ábrákhoz!$D$3,1)</definedName>
    <definedName name="lengyelFX" localSheetId="23">OFFSET([31]ábrákhoz!$B$8,[31]ábrákhoz!$C$3,0,[31]ábrákhoz!$D$3,1)</definedName>
    <definedName name="lengyelFX">OFFSET([32]ábrákhoz!$B$8,[32]ábrákhoz!$C$3,0,[32]ábrákhoz!$D$3,1)</definedName>
    <definedName name="lengyelM" localSheetId="19">OFFSET([31]ábrákhoz!$AS$8,[31]ábrákhoz!$AR$1,0,[31]ábrákhoz!$AS$1,1)</definedName>
    <definedName name="lengyelM" localSheetId="20">OFFSET([32]ábrákhoz!$AS$8,[32]ábrákhoz!$AR$1,0,[32]ábrákhoz!$AS$1,1)</definedName>
    <definedName name="lengyelM" localSheetId="22">OFFSET([31]ábrákhoz!$AS$8,[31]ábrákhoz!$AR$1,0,[31]ábrákhoz!$AS$1,1)</definedName>
    <definedName name="lengyelM" localSheetId="23">OFFSET([31]ábrákhoz!$AS$8,[31]ábrákhoz!$AR$1,0,[31]ábrákhoz!$AS$1,1)</definedName>
    <definedName name="lengyelM">OFFSET([32]ábrákhoz!$AS$8,[32]ábrákhoz!$AR$1,0,[32]ábrákhoz!$AS$1,1)</definedName>
    <definedName name="LocCode">#REF!</definedName>
    <definedName name="m" localSheetId="0" hidden="1">{"'előző év december'!$A$2:$CP$214"}</definedName>
    <definedName name="m" localSheetId="9" hidden="1">{"'előző év december'!$A$2:$CP$214"}</definedName>
    <definedName name="m" localSheetId="10" hidden="1">{"'előző év december'!$A$2:$CP$214"}</definedName>
    <definedName name="m" localSheetId="11" hidden="1">{"'előző év december'!$A$2:$CP$214"}</definedName>
    <definedName name="m" localSheetId="12" hidden="1">{"'előző év december'!$A$2:$CP$214"}</definedName>
    <definedName name="m" localSheetId="13" hidden="1">{"'előző év december'!$A$2:$CP$214"}</definedName>
    <definedName name="m" localSheetId="14" hidden="1">{"'előző év december'!$A$2:$CP$214"}</definedName>
    <definedName name="m" localSheetId="17" hidden="1">{"'előző év december'!$A$2:$CP$214"}</definedName>
    <definedName name="m" localSheetId="18" hidden="1">{"'előző év december'!$A$2:$CP$214"}</definedName>
    <definedName name="m" localSheetId="1" hidden="1">{"'előző év december'!$A$2:$CP$214"}</definedName>
    <definedName name="m" localSheetId="19" hidden="1">{"'előző év december'!$A$2:$CP$214"}</definedName>
    <definedName name="m" localSheetId="20" hidden="1">{"'előző év december'!$A$2:$CP$214"}</definedName>
    <definedName name="m" localSheetId="21" hidden="1">{"'előző év december'!$A$2:$CP$214"}</definedName>
    <definedName name="m" localSheetId="22" hidden="1">{"'előző év december'!$A$2:$CP$214"}</definedName>
    <definedName name="m" localSheetId="23" hidden="1">{"'előző év december'!$A$2:$CP$214"}</definedName>
    <definedName name="m" localSheetId="28" hidden="1">{"'előző év december'!$A$2:$CP$214"}</definedName>
    <definedName name="m" localSheetId="29" hidden="1">{"'előző év december'!$A$2:$CP$214"}</definedName>
    <definedName name="m" localSheetId="2" hidden="1">{"'előző év december'!$A$2:$CP$214"}</definedName>
    <definedName name="m" localSheetId="30" hidden="1">{"'előző év december'!$A$2:$CP$214"}</definedName>
    <definedName name="m" localSheetId="34" hidden="1">{"'előző év december'!$A$2:$CP$214"}</definedName>
    <definedName name="m" localSheetId="37" hidden="1">{"'előző év december'!$A$2:$CP$214"}</definedName>
    <definedName name="m" localSheetId="38" hidden="1">{"'előző év december'!$A$2:$CP$214"}</definedName>
    <definedName name="m" localSheetId="3" hidden="1">{"'előző év december'!$A$2:$CP$214"}</definedName>
    <definedName name="m" localSheetId="42" hidden="1">{"'előző év december'!$A$2:$CP$214"}</definedName>
    <definedName name="m" localSheetId="44" hidden="1">{"'előző év december'!$A$2:$CP$214"}</definedName>
    <definedName name="m" localSheetId="46" hidden="1">{"'előző év december'!$A$2:$CP$214"}</definedName>
    <definedName name="m" localSheetId="47" hidden="1">{"'előző év december'!$A$2:$CP$214"}</definedName>
    <definedName name="m" localSheetId="5" hidden="1">{"'előző év december'!$A$2:$CP$214"}</definedName>
    <definedName name="m" localSheetId="6" hidden="1">{"'előző év december'!$A$2:$CP$214"}</definedName>
    <definedName name="m" localSheetId="7" hidden="1">{"'előző év december'!$A$2:$CP$214"}</definedName>
    <definedName name="m" localSheetId="8" hidden="1">{"'előző év december'!$A$2:$CP$214"}</definedName>
    <definedName name="m" localSheetId="24" hidden="1">{"'előző év december'!$A$2:$CP$214"}</definedName>
    <definedName name="m" hidden="1">{"'előző év december'!$A$2:$CP$214"}</definedName>
    <definedName name="magyar3M" localSheetId="19">OFFSET([31]ábrákhoz!$AC$8,[31]ábrákhoz!$Z$1,0,[31]ábrákhoz!$AA$1,1)</definedName>
    <definedName name="magyar3M" localSheetId="20">OFFSET([32]ábrákhoz!$AC$8,[32]ábrákhoz!$Z$1,0,[32]ábrákhoz!$AA$1,1)</definedName>
    <definedName name="magyar3M" localSheetId="22">OFFSET([31]ábrákhoz!$AC$8,[31]ábrákhoz!$Z$1,0,[31]ábrákhoz!$AA$1,1)</definedName>
    <definedName name="magyar3M" localSheetId="23">OFFSET([31]ábrákhoz!$AC$8,[31]ábrákhoz!$Z$1,0,[31]ábrákhoz!$AA$1,1)</definedName>
    <definedName name="magyar3M">OFFSET([32]ábrákhoz!$AC$8,[32]ábrákhoz!$Z$1,0,[32]ábrákhoz!$AA$1,1)</definedName>
    <definedName name="magyarCDS" localSheetId="19">OFFSET([31]ábrákhoz!$U$8,[31]ábrákhoz!$Q$1,0,[31]ábrákhoz!$R$1,1)</definedName>
    <definedName name="magyarCDS" localSheetId="20">OFFSET([32]ábrákhoz!$U$8,[32]ábrákhoz!$Q$1,0,[32]ábrákhoz!$R$1,1)</definedName>
    <definedName name="magyarCDS" localSheetId="22">OFFSET([31]ábrákhoz!$U$8,[31]ábrákhoz!$Q$1,0,[31]ábrákhoz!$R$1,1)</definedName>
    <definedName name="magyarCDS" localSheetId="23">OFFSET([31]ábrákhoz!$U$8,[31]ábrákhoz!$Q$1,0,[31]ábrákhoz!$R$1,1)</definedName>
    <definedName name="magyarCDS">OFFSET([32]ábrákhoz!$U$8,[32]ábrákhoz!$Q$1,0,[32]ábrákhoz!$R$1,1)</definedName>
    <definedName name="magyardepo" localSheetId="19">OFFSET([31]ábrákhoz!$CH$8,[31]ábrákhoz!$CU$2,0,[31]ábrákhoz!$CU$3,1)</definedName>
    <definedName name="magyardepo" localSheetId="20">OFFSET([32]ábrákhoz!$CH$8,[32]ábrákhoz!$CU$2,0,[32]ábrákhoz!$CU$3,1)</definedName>
    <definedName name="magyardepo" localSheetId="22">OFFSET([31]ábrákhoz!$CH$8,[31]ábrákhoz!$CU$2,0,[31]ábrákhoz!$CU$3,1)</definedName>
    <definedName name="magyardepo" localSheetId="23">OFFSET([31]ábrákhoz!$CH$8,[31]ábrákhoz!$CU$2,0,[31]ábrákhoz!$CU$3,1)</definedName>
    <definedName name="magyardepo">OFFSET([32]ábrákhoz!$CH$8,[32]ábrákhoz!$CU$2,0,[32]ábrákhoz!$CU$3,1)</definedName>
    <definedName name="magyarF" localSheetId="19">OFFSET([31]ábrákhoz!$CA$8,[31]ábrákhoz!$BY$1,0,[31]ábrákhoz!$BZ$1,1)</definedName>
    <definedName name="magyarF" localSheetId="20">OFFSET([32]ábrákhoz!$CA$8,[32]ábrákhoz!$BY$1,0,[32]ábrákhoz!$BZ$1,1)</definedName>
    <definedName name="magyarF" localSheetId="22">OFFSET([31]ábrákhoz!$CA$8,[31]ábrákhoz!$BY$1,0,[31]ábrákhoz!$BZ$1,1)</definedName>
    <definedName name="magyarF" localSheetId="23">OFFSET([31]ábrákhoz!$CA$8,[31]ábrákhoz!$BY$1,0,[31]ábrákhoz!$BZ$1,1)</definedName>
    <definedName name="magyarF">OFFSET([32]ábrákhoz!$CA$8,[32]ábrákhoz!$BY$1,0,[32]ábrákhoz!$BZ$1,1)</definedName>
    <definedName name="magyarFX" localSheetId="19">OFFSET([31]ábrákhoz!$D$8,[31]ábrákhoz!$C$3,0,[31]ábrákhoz!$D$3,1)</definedName>
    <definedName name="magyarFX" localSheetId="20">OFFSET([32]ábrákhoz!$D$8,[32]ábrákhoz!$C$3,0,[32]ábrákhoz!$D$3,1)</definedName>
    <definedName name="magyarFX" localSheetId="22">OFFSET([31]ábrákhoz!$D$8,[31]ábrákhoz!$C$3,0,[31]ábrákhoz!$D$3,1)</definedName>
    <definedName name="magyarFX" localSheetId="23">OFFSET([31]ábrákhoz!$D$8,[31]ábrákhoz!$C$3,0,[31]ábrákhoz!$D$3,1)</definedName>
    <definedName name="magyarFX">OFFSET([32]ábrákhoz!$D$8,[32]ábrákhoz!$C$3,0,[32]ábrákhoz!$D$3,1)</definedName>
    <definedName name="magyarM" localSheetId="19">OFFSET([31]ábrákhoz!$AU$8,[31]ábrákhoz!$AR$1,0,[31]ábrákhoz!$AS$1,1)</definedName>
    <definedName name="magyarM" localSheetId="20">OFFSET([32]ábrákhoz!$AU$8,[32]ábrákhoz!$AR$1,0,[32]ábrákhoz!$AS$1,1)</definedName>
    <definedName name="magyarM" localSheetId="22">OFFSET([31]ábrákhoz!$AU$8,[31]ábrákhoz!$AR$1,0,[31]ábrákhoz!$AS$1,1)</definedName>
    <definedName name="magyarM" localSheetId="23">OFFSET([31]ábrákhoz!$AU$8,[31]ábrákhoz!$AR$1,0,[31]ábrákhoz!$AS$1,1)</definedName>
    <definedName name="magyarM">OFFSET([32]ábrákhoz!$AU$8,[32]ábrákhoz!$AR$1,0,[32]ábrákhoz!$AS$1,1)</definedName>
    <definedName name="maxminfd">OFFSET([27]area!$C$2,0,0,COUNT([27]date!$A$2:$A$188),1)</definedName>
    <definedName name="maxminpsz">OFFSET([27]area!$E$2,0,0,COUNT([27]date!$A$2:$A$188),1)</definedName>
    <definedName name="mh" localSheetId="0" hidden="1">{"'előző év december'!$A$2:$CP$214"}</definedName>
    <definedName name="mh" localSheetId="9" hidden="1">{"'előző év december'!$A$2:$CP$214"}</definedName>
    <definedName name="mh" localSheetId="10" hidden="1">{"'előző év december'!$A$2:$CP$214"}</definedName>
    <definedName name="mh" localSheetId="11" hidden="1">{"'előző év december'!$A$2:$CP$214"}</definedName>
    <definedName name="mh" localSheetId="12" hidden="1">{"'előző év december'!$A$2:$CP$214"}</definedName>
    <definedName name="mh" localSheetId="13" hidden="1">{"'előző év december'!$A$2:$CP$214"}</definedName>
    <definedName name="mh" localSheetId="14" hidden="1">{"'előző év december'!$A$2:$CP$214"}</definedName>
    <definedName name="mh" localSheetId="17" hidden="1">{"'előző év december'!$A$2:$CP$214"}</definedName>
    <definedName name="mh" localSheetId="18" hidden="1">{"'előző év december'!$A$2:$CP$214"}</definedName>
    <definedName name="mh" localSheetId="1" hidden="1">{"'előző év december'!$A$2:$CP$214"}</definedName>
    <definedName name="mh" localSheetId="19" hidden="1">{"'előző év december'!$A$2:$CP$214"}</definedName>
    <definedName name="mh" localSheetId="20" hidden="1">{"'előző év december'!$A$2:$CP$214"}</definedName>
    <definedName name="mh" localSheetId="21" hidden="1">{"'előző év december'!$A$2:$CP$214"}</definedName>
    <definedName name="mh" localSheetId="22" hidden="1">{"'előző év december'!$A$2:$CP$214"}</definedName>
    <definedName name="mh" localSheetId="23" hidden="1">{"'előző év december'!$A$2:$CP$214"}</definedName>
    <definedName name="mh" localSheetId="28" hidden="1">{"'előző év december'!$A$2:$CP$214"}</definedName>
    <definedName name="mh" localSheetId="29" hidden="1">{"'előző év december'!$A$2:$CP$214"}</definedName>
    <definedName name="mh" localSheetId="2" hidden="1">{"'előző év december'!$A$2:$CP$214"}</definedName>
    <definedName name="mh" localSheetId="30" hidden="1">{"'előző év december'!$A$2:$CP$214"}</definedName>
    <definedName name="mh" localSheetId="34" hidden="1">{"'előző év december'!$A$2:$CP$214"}</definedName>
    <definedName name="mh" localSheetId="37" hidden="1">{"'előző év december'!$A$2:$CP$214"}</definedName>
    <definedName name="mh" localSheetId="38" hidden="1">{"'előző év december'!$A$2:$CP$214"}</definedName>
    <definedName name="mh" localSheetId="3" hidden="1">{"'előző év december'!$A$2:$CP$214"}</definedName>
    <definedName name="mh" localSheetId="42" hidden="1">{"'előző év december'!$A$2:$CP$214"}</definedName>
    <definedName name="mh" localSheetId="44" hidden="1">{"'előző év december'!$A$2:$CP$214"}</definedName>
    <definedName name="mh" localSheetId="46" hidden="1">{"'előző év december'!$A$2:$CP$214"}</definedName>
    <definedName name="mh" localSheetId="47" hidden="1">{"'előző év december'!$A$2:$CP$214"}</definedName>
    <definedName name="mh" localSheetId="5" hidden="1">{"'előző év december'!$A$2:$CP$214"}</definedName>
    <definedName name="mh" localSheetId="6" hidden="1">{"'előző év december'!$A$2:$CP$214"}</definedName>
    <definedName name="mh" localSheetId="7" hidden="1">{"'előző év december'!$A$2:$CP$214"}</definedName>
    <definedName name="mh" localSheetId="8" hidden="1">{"'előző év december'!$A$2:$CP$214"}</definedName>
    <definedName name="mh" localSheetId="24" hidden="1">{"'előző év december'!$A$2:$CP$214"}</definedName>
    <definedName name="mh" hidden="1">{"'előző év december'!$A$2:$CP$214"}</definedName>
    <definedName name="mhz" localSheetId="0" hidden="1">{"'előző év december'!$A$2:$CP$214"}</definedName>
    <definedName name="mhz" localSheetId="9" hidden="1">{"'előző év december'!$A$2:$CP$214"}</definedName>
    <definedName name="mhz" localSheetId="10" hidden="1">{"'előző év december'!$A$2:$CP$214"}</definedName>
    <definedName name="mhz" localSheetId="11" hidden="1">{"'előző év december'!$A$2:$CP$214"}</definedName>
    <definedName name="mhz" localSheetId="12" hidden="1">{"'előző év december'!$A$2:$CP$214"}</definedName>
    <definedName name="mhz" localSheetId="13" hidden="1">{"'előző év december'!$A$2:$CP$214"}</definedName>
    <definedName name="mhz" localSheetId="14" hidden="1">{"'előző év december'!$A$2:$CP$214"}</definedName>
    <definedName name="mhz" localSheetId="17" hidden="1">{"'előző év december'!$A$2:$CP$214"}</definedName>
    <definedName name="mhz" localSheetId="18" hidden="1">{"'előző év december'!$A$2:$CP$214"}</definedName>
    <definedName name="mhz" localSheetId="1" hidden="1">{"'előző év december'!$A$2:$CP$214"}</definedName>
    <definedName name="mhz" localSheetId="19" hidden="1">{"'előző év december'!$A$2:$CP$214"}</definedName>
    <definedName name="mhz" localSheetId="20" hidden="1">{"'előző év december'!$A$2:$CP$214"}</definedName>
    <definedName name="mhz" localSheetId="21" hidden="1">{"'előző év december'!$A$2:$CP$214"}</definedName>
    <definedName name="mhz" localSheetId="22" hidden="1">{"'előző év december'!$A$2:$CP$214"}</definedName>
    <definedName name="mhz" localSheetId="23" hidden="1">{"'előző év december'!$A$2:$CP$214"}</definedName>
    <definedName name="mhz" localSheetId="28" hidden="1">{"'előző év december'!$A$2:$CP$214"}</definedName>
    <definedName name="mhz" localSheetId="29" hidden="1">{"'előző év december'!$A$2:$CP$214"}</definedName>
    <definedName name="mhz" localSheetId="2" hidden="1">{"'előző év december'!$A$2:$CP$214"}</definedName>
    <definedName name="mhz" localSheetId="30" hidden="1">{"'előző év december'!$A$2:$CP$214"}</definedName>
    <definedName name="mhz" localSheetId="34" hidden="1">{"'előző év december'!$A$2:$CP$214"}</definedName>
    <definedName name="mhz" localSheetId="37" hidden="1">{"'előző év december'!$A$2:$CP$214"}</definedName>
    <definedName name="mhz" localSheetId="38" hidden="1">{"'előző év december'!$A$2:$CP$214"}</definedName>
    <definedName name="mhz" localSheetId="3" hidden="1">{"'előző év december'!$A$2:$CP$214"}</definedName>
    <definedName name="mhz" localSheetId="42" hidden="1">{"'előző év december'!$A$2:$CP$214"}</definedName>
    <definedName name="mhz" localSheetId="44" hidden="1">{"'előző év december'!$A$2:$CP$214"}</definedName>
    <definedName name="mhz" localSheetId="46" hidden="1">{"'előző év december'!$A$2:$CP$214"}</definedName>
    <definedName name="mhz" localSheetId="47" hidden="1">{"'előző év december'!$A$2:$CP$214"}</definedName>
    <definedName name="mhz" localSheetId="5" hidden="1">{"'előző év december'!$A$2:$CP$214"}</definedName>
    <definedName name="mhz" localSheetId="6" hidden="1">{"'előző év december'!$A$2:$CP$214"}</definedName>
    <definedName name="mhz" localSheetId="7" hidden="1">{"'előző év december'!$A$2:$CP$214"}</definedName>
    <definedName name="mhz" localSheetId="8" hidden="1">{"'előző év december'!$A$2:$CP$214"}</definedName>
    <definedName name="mhz" localSheetId="24" hidden="1">{"'előző év december'!$A$2:$CP$214"}</definedName>
    <definedName name="mhz" hidden="1">{"'előző év december'!$A$2:$CP$214"}</definedName>
    <definedName name="minfd">OFFSET([27]area!$B$2,0,0,COUNT([27]date!$A$2:$A$188),1)</definedName>
    <definedName name="minpsz">OFFSET([27]area!$D$2,0,0,COUNT([27]date!$A$2:$A$188),1)</definedName>
    <definedName name="Monthfield" localSheetId="0">#REF!</definedName>
    <definedName name="Monthfield" localSheetId="11">#REF!</definedName>
    <definedName name="Monthfield" localSheetId="14">#REF!</definedName>
    <definedName name="Monthfield" localSheetId="17">#REF!</definedName>
    <definedName name="Monthfield" localSheetId="20">#REF!</definedName>
    <definedName name="Monthfield" localSheetId="22">#REF!</definedName>
    <definedName name="Monthfield" localSheetId="23">#REF!</definedName>
    <definedName name="Monthfield" localSheetId="26">#REF!</definedName>
    <definedName name="Monthfield" localSheetId="27">#REF!</definedName>
    <definedName name="Monthfield" localSheetId="32">#REF!</definedName>
    <definedName name="Monthfield" localSheetId="33">#REF!</definedName>
    <definedName name="Monthfield" localSheetId="36">#REF!</definedName>
    <definedName name="Monthfield" localSheetId="37">#REF!</definedName>
    <definedName name="Monthfield" localSheetId="3">#REF!</definedName>
    <definedName name="Monthfield" localSheetId="43">#REF!</definedName>
    <definedName name="Monthfield" localSheetId="8">#REF!</definedName>
    <definedName name="Monthfield">#REF!</definedName>
    <definedName name="nm" localSheetId="0" hidden="1">{"'előző év december'!$A$2:$CP$214"}</definedName>
    <definedName name="nm" localSheetId="9" hidden="1">{"'előző év december'!$A$2:$CP$214"}</definedName>
    <definedName name="nm" localSheetId="10" hidden="1">{"'előző év december'!$A$2:$CP$214"}</definedName>
    <definedName name="nm" localSheetId="11" hidden="1">{"'előző év december'!$A$2:$CP$214"}</definedName>
    <definedName name="nm" localSheetId="12" hidden="1">{"'előző év december'!$A$2:$CP$214"}</definedName>
    <definedName name="nm" localSheetId="13" hidden="1">{"'előző év december'!$A$2:$CP$214"}</definedName>
    <definedName name="nm" localSheetId="14" hidden="1">{"'előző év december'!$A$2:$CP$214"}</definedName>
    <definedName name="nm" localSheetId="17" hidden="1">{"'előző év december'!$A$2:$CP$214"}</definedName>
    <definedName name="nm" localSheetId="18" hidden="1">{"'előző év december'!$A$2:$CP$214"}</definedName>
    <definedName name="nm" localSheetId="1" hidden="1">{"'előző év december'!$A$2:$CP$214"}</definedName>
    <definedName name="nm" localSheetId="19" hidden="1">{"'előző év december'!$A$2:$CP$214"}</definedName>
    <definedName name="nm" localSheetId="20" hidden="1">{"'előző év december'!$A$2:$CP$214"}</definedName>
    <definedName name="nm" localSheetId="21" hidden="1">{"'előző év december'!$A$2:$CP$214"}</definedName>
    <definedName name="nm" localSheetId="22" hidden="1">{"'előző év december'!$A$2:$CP$214"}</definedName>
    <definedName name="nm" localSheetId="23" hidden="1">{"'előző év december'!$A$2:$CP$214"}</definedName>
    <definedName name="nm" localSheetId="28" hidden="1">{"'előző év december'!$A$2:$CP$214"}</definedName>
    <definedName name="nm" localSheetId="29" hidden="1">{"'előző év december'!$A$2:$CP$214"}</definedName>
    <definedName name="nm" localSheetId="2" hidden="1">{"'előző év december'!$A$2:$CP$214"}</definedName>
    <definedName name="nm" localSheetId="30" hidden="1">{"'előző év december'!$A$2:$CP$214"}</definedName>
    <definedName name="nm" localSheetId="34" hidden="1">{"'előző év december'!$A$2:$CP$214"}</definedName>
    <definedName name="nm" localSheetId="37" hidden="1">{"'előző év december'!$A$2:$CP$214"}</definedName>
    <definedName name="nm" localSheetId="38" hidden="1">{"'előző év december'!$A$2:$CP$214"}</definedName>
    <definedName name="nm" localSheetId="3" hidden="1">{"'előző év december'!$A$2:$CP$214"}</definedName>
    <definedName name="nm" localSheetId="42" hidden="1">{"'előző év december'!$A$2:$CP$214"}</definedName>
    <definedName name="nm" localSheetId="44" hidden="1">{"'előző év december'!$A$2:$CP$214"}</definedName>
    <definedName name="nm" localSheetId="45" hidden="1">{"'előző év december'!$A$2:$CP$214"}</definedName>
    <definedName name="nm" localSheetId="46" hidden="1">{"'előző év december'!$A$2:$CP$214"}</definedName>
    <definedName name="nm" localSheetId="47" hidden="1">{"'előző év december'!$A$2:$CP$214"}</definedName>
    <definedName name="nm" localSheetId="5" hidden="1">{"'előző év december'!$A$2:$CP$214"}</definedName>
    <definedName name="nm" localSheetId="6" hidden="1">{"'előző év december'!$A$2:$CP$214"}</definedName>
    <definedName name="nm" localSheetId="7" hidden="1">{"'előző év december'!$A$2:$CP$214"}</definedName>
    <definedName name="nm" localSheetId="8" hidden="1">{"'előző év december'!$A$2:$CP$214"}</definedName>
    <definedName name="nm" localSheetId="24" hidden="1">{"'előző év december'!$A$2:$CP$214"}</definedName>
    <definedName name="nm" hidden="1">{"'előző év december'!$A$2:$CP$214"}</definedName>
    <definedName name="ntrad_afa_szurt">OFFSET('[28]ntrad_ex PTI, áfa'!$G$14,0,0,COUNT('[28]ntrad_ex PTI, áfa'!$G$14:$G$1000))</definedName>
    <definedName name="ownership">#REF!</definedName>
    <definedName name="ParamsCopy" localSheetId="0">#REF!</definedName>
    <definedName name="ParamsCopy" localSheetId="11">#REF!</definedName>
    <definedName name="ParamsCopy" localSheetId="14">#REF!</definedName>
    <definedName name="ParamsCopy" localSheetId="17">#REF!</definedName>
    <definedName name="ParamsCopy" localSheetId="20">#REF!</definedName>
    <definedName name="ParamsCopy" localSheetId="22">#REF!</definedName>
    <definedName name="ParamsCopy" localSheetId="23">#REF!</definedName>
    <definedName name="ParamsCopy" localSheetId="26">#REF!</definedName>
    <definedName name="ParamsCopy" localSheetId="27">#REF!</definedName>
    <definedName name="ParamsCopy" localSheetId="32">#REF!</definedName>
    <definedName name="ParamsCopy" localSheetId="33">#REF!</definedName>
    <definedName name="ParamsCopy" localSheetId="36">#REF!</definedName>
    <definedName name="ParamsCopy" localSheetId="37">#REF!</definedName>
    <definedName name="ParamsCopy" localSheetId="3">#REF!</definedName>
    <definedName name="ParamsCopy" localSheetId="43">#REF!</definedName>
    <definedName name="ParamsCopy" localSheetId="8">#REF!</definedName>
    <definedName name="ParamsCopy">#REF!</definedName>
    <definedName name="ParamsPaste" localSheetId="0">#REF!</definedName>
    <definedName name="ParamsPaste" localSheetId="11">#REF!</definedName>
    <definedName name="ParamsPaste" localSheetId="14">#REF!</definedName>
    <definedName name="ParamsPaste" localSheetId="17">#REF!</definedName>
    <definedName name="ParamsPaste" localSheetId="20">#REF!</definedName>
    <definedName name="ParamsPaste" localSheetId="23">#REF!</definedName>
    <definedName name="ParamsPaste" localSheetId="26">#REF!</definedName>
    <definedName name="ParamsPaste" localSheetId="27">#REF!</definedName>
    <definedName name="ParamsPaste" localSheetId="32">#REF!</definedName>
    <definedName name="ParamsPaste" localSheetId="33">#REF!</definedName>
    <definedName name="ParamsPaste" localSheetId="36">#REF!</definedName>
    <definedName name="ParamsPaste" localSheetId="37">#REF!</definedName>
    <definedName name="ParamsPaste" localSheetId="3">#REF!</definedName>
    <definedName name="ParamsPaste" localSheetId="43">#REF!</definedName>
    <definedName name="ParamsPaste" localSheetId="8">#REF!</definedName>
    <definedName name="ParamsPaste">#REF!</definedName>
    <definedName name="premium" localSheetId="0">OFFSET(#REF!,0,0,COUNT(#REF!),1)</definedName>
    <definedName name="premium" localSheetId="11">OFFSET(#REF!,0,0,COUNT(#REF!),1)</definedName>
    <definedName name="premium" localSheetId="14">OFFSET(#REF!,0,0,COUNT(#REF!),1)</definedName>
    <definedName name="premium" localSheetId="17">OFFSET(#REF!,0,0,COUNT(#REF!),1)</definedName>
    <definedName name="premium" localSheetId="20">OFFSET(#REF!,0,0,COUNT(#REF!),1)</definedName>
    <definedName name="premium" localSheetId="23">OFFSET(#REF!,0,0,COUNT(#REF!),1)</definedName>
    <definedName name="premium" localSheetId="26">OFFSET(#REF!,0,0,COUNT(#REF!),1)</definedName>
    <definedName name="premium" localSheetId="27">OFFSET(#REF!,0,0,COUNT(#REF!),1)</definedName>
    <definedName name="premium" localSheetId="32">OFFSET(#REF!,0,0,COUNT(#REF!),1)</definedName>
    <definedName name="premium" localSheetId="33">OFFSET(#REF!,0,0,COUNT(#REF!),1)</definedName>
    <definedName name="premium" localSheetId="36">OFFSET(#REF!,0,0,COUNT(#REF!),1)</definedName>
    <definedName name="premium" localSheetId="37">OFFSET(#REF!,0,0,COUNT(#REF!),1)</definedName>
    <definedName name="premium" localSheetId="3">OFFSET(#REF!,0,0,COUNT(#REF!),1)</definedName>
    <definedName name="premium" localSheetId="43">OFFSET(#REF!,0,0,COUNT(#REF!),1)</definedName>
    <definedName name="premium" localSheetId="8">OFFSET(#REF!,0,0,COUNT(#REF!),1)</definedName>
    <definedName name="premium">OFFSET(#REF!,0,0,COUNT(#REF!),1)</definedName>
    <definedName name="PRINT">[4]Market!#REF!</definedName>
    <definedName name="_xlnm.Print_Area" localSheetId="0">#REF!</definedName>
    <definedName name="_xlnm.Print_Area" localSheetId="11">#REF!</definedName>
    <definedName name="_xlnm.Print_Area" localSheetId="14">#REF!</definedName>
    <definedName name="_xlnm.Print_Area" localSheetId="17">#REF!</definedName>
    <definedName name="_xlnm.Print_Area" localSheetId="19">#REF!</definedName>
    <definedName name="_xlnm.Print_Area" localSheetId="20">#REF!</definedName>
    <definedName name="_xlnm.Print_Area" localSheetId="21">#REF!</definedName>
    <definedName name="_xlnm.Print_Area" localSheetId="22">#REF!</definedName>
    <definedName name="_xlnm.Print_Area" localSheetId="23">#REF!</definedName>
    <definedName name="_xlnm.Print_Area" localSheetId="26">#REF!</definedName>
    <definedName name="_xlnm.Print_Area" localSheetId="27">#REF!</definedName>
    <definedName name="_xlnm.Print_Area" localSheetId="32">#REF!</definedName>
    <definedName name="_xlnm.Print_Area" localSheetId="33">#REF!</definedName>
    <definedName name="_xlnm.Print_Area" localSheetId="36">#REF!</definedName>
    <definedName name="_xlnm.Print_Area" localSheetId="37">#REF!</definedName>
    <definedName name="_xlnm.Print_Area" localSheetId="3">#REF!</definedName>
    <definedName name="_xlnm.Print_Area" localSheetId="43">#REF!</definedName>
    <definedName name="_xlnm.Print_Area" localSheetId="8">#REF!</definedName>
    <definedName name="_xlnm.Print_Area">#REF!</definedName>
    <definedName name="provide_car_provisions_CZ">OFFSET([23]data!$T$2,0,0,COUNTA([23]data!$T:$T)-1,1)</definedName>
    <definedName name="provide_car_provisions_CZ_H">OFFSET([24]data!$T$2,0,0,COUNTA([24]data!$T:$T)-1,1)</definedName>
    <definedName name="provide_car_provisions_EN">OFFSET([23]data!$U$2,0,0,COUNTA([23]data!$U:$U)-1,1)</definedName>
    <definedName name="provide_car_provisions_EN_H">OFFSET([24]data!$U$2,0,0,COUNTA([24]data!$U:$U)-1,1)</definedName>
    <definedName name="pszolg_int" localSheetId="19">OFFSET('[34]ULC YoY'!$J$30,0,0,COUNT([34]ULC!$A$30:$A$200),1)</definedName>
    <definedName name="pszolg_int" localSheetId="22">OFFSET('[34]ULC YoY'!$J$30,0,0,COUNT([34]ULC!$A$30:$A$200),1)</definedName>
    <definedName name="pszolg_int" localSheetId="23">OFFSET('[34]ULC YoY'!$J$30,0,0,COUNT([34]ULC!$A$30:$A$200),1)</definedName>
    <definedName name="pszolg_int">OFFSET('[35]ULC YoY'!$J$30,0,0,COUNT([35]ULC!$A$30:$A$200),1)</definedName>
    <definedName name="pszolg_intalk" localSheetId="19">OFFSET('[34]ULC YoY'!$P$30,0,0,COUNT([34]ULC!$A$30:$A$200),1)</definedName>
    <definedName name="pszolg_intalk" localSheetId="22">OFFSET('[34]ULC YoY'!$P$30,0,0,COUNT([34]ULC!$A$30:$A$200),1)</definedName>
    <definedName name="pszolg_intalk" localSheetId="23">OFFSET('[34]ULC YoY'!$P$30,0,0,COUNT([34]ULC!$A$30:$A$200),1)</definedName>
    <definedName name="pszolg_intalk">OFFSET('[35]ULC YoY'!$P$30,0,0,COUNT([35]ULC!$A$30:$A$200),1)</definedName>
    <definedName name="pszolg_lfs" localSheetId="19">OFFSET('[34]ULC YoY'!$D$30,0,0,COUNT([34]ULC!$A$30:$A$200),1)</definedName>
    <definedName name="pszolg_lfs" localSheetId="22">OFFSET('[34]ULC YoY'!$D$30,0,0,COUNT([34]ULC!$A$30:$A$200),1)</definedName>
    <definedName name="pszolg_lfs" localSheetId="23">OFFSET('[34]ULC YoY'!$D$30,0,0,COUNT([34]ULC!$A$30:$A$200),1)</definedName>
    <definedName name="pszolg_lfs">OFFSET('[35]ULC YoY'!$D$30,0,0,COUNT([35]ULC!$A$30:$A$200),1)</definedName>
    <definedName name="q" localSheetId="0">#REF!</definedName>
    <definedName name="q" localSheetId="11">#REF!</definedName>
    <definedName name="q" localSheetId="14">#REF!</definedName>
    <definedName name="q" localSheetId="17">#REF!</definedName>
    <definedName name="q" localSheetId="20">#REF!</definedName>
    <definedName name="q" localSheetId="22">#REF!</definedName>
    <definedName name="q" localSheetId="23">#REF!</definedName>
    <definedName name="q" localSheetId="26">#REF!</definedName>
    <definedName name="q" localSheetId="27">#REF!</definedName>
    <definedName name="q" localSheetId="32">#REF!</definedName>
    <definedName name="q" localSheetId="33">#REF!</definedName>
    <definedName name="q" localSheetId="36">#REF!</definedName>
    <definedName name="q" localSheetId="37">#REF!</definedName>
    <definedName name="q" localSheetId="3">#REF!</definedName>
    <definedName name="q" localSheetId="43">#REF!</definedName>
    <definedName name="q" localSheetId="8">#REF!</definedName>
    <definedName name="q">#REF!</definedName>
    <definedName name="Query2">#REF!</definedName>
    <definedName name="Query3">#REF!</definedName>
    <definedName name="qwerw" localSheetId="0" hidden="1">{"'előző év december'!$A$2:$CP$214"}</definedName>
    <definedName name="qwerw" localSheetId="9" hidden="1">{"'előző év december'!$A$2:$CP$214"}</definedName>
    <definedName name="qwerw" localSheetId="10" hidden="1">{"'előző év december'!$A$2:$CP$214"}</definedName>
    <definedName name="qwerw" localSheetId="11" hidden="1">{"'előző év december'!$A$2:$CP$214"}</definedName>
    <definedName name="qwerw" localSheetId="12" hidden="1">{"'előző év december'!$A$2:$CP$214"}</definedName>
    <definedName name="qwerw" localSheetId="13" hidden="1">{"'előző év december'!$A$2:$CP$214"}</definedName>
    <definedName name="qwerw" localSheetId="14" hidden="1">{"'előző év december'!$A$2:$CP$214"}</definedName>
    <definedName name="qwerw" localSheetId="17" hidden="1">{"'előző év december'!$A$2:$CP$214"}</definedName>
    <definedName name="qwerw" localSheetId="18" hidden="1">{"'előző év december'!$A$2:$CP$214"}</definedName>
    <definedName name="qwerw" localSheetId="1" hidden="1">{"'előző év december'!$A$2:$CP$214"}</definedName>
    <definedName name="qwerw" localSheetId="19" hidden="1">{"'előző év december'!$A$2:$CP$214"}</definedName>
    <definedName name="qwerw" localSheetId="20" hidden="1">{"'előző év december'!$A$2:$CP$214"}</definedName>
    <definedName name="qwerw" localSheetId="21" hidden="1">{"'előző év december'!$A$2:$CP$214"}</definedName>
    <definedName name="qwerw" localSheetId="22" hidden="1">{"'előző év december'!$A$2:$CP$214"}</definedName>
    <definedName name="qwerw" localSheetId="23" hidden="1">{"'előző év december'!$A$2:$CP$214"}</definedName>
    <definedName name="qwerw" localSheetId="28" hidden="1">{"'előző év december'!$A$2:$CP$214"}</definedName>
    <definedName name="qwerw" localSheetId="29" hidden="1">{"'előző év december'!$A$2:$CP$214"}</definedName>
    <definedName name="qwerw" localSheetId="2" hidden="1">{"'előző év december'!$A$2:$CP$214"}</definedName>
    <definedName name="qwerw" localSheetId="30" hidden="1">{"'előző év december'!$A$2:$CP$214"}</definedName>
    <definedName name="qwerw" localSheetId="34" hidden="1">{"'előző év december'!$A$2:$CP$214"}</definedName>
    <definedName name="qwerw" localSheetId="37" hidden="1">{"'előző év december'!$A$2:$CP$214"}</definedName>
    <definedName name="qwerw" localSheetId="38" hidden="1">{"'előző év december'!$A$2:$CP$214"}</definedName>
    <definedName name="qwerw" localSheetId="3" hidden="1">{"'előző év december'!$A$2:$CP$214"}</definedName>
    <definedName name="qwerw" localSheetId="42" hidden="1">{"'előző év december'!$A$2:$CP$214"}</definedName>
    <definedName name="qwerw" localSheetId="44" hidden="1">{"'előző év december'!$A$2:$CP$214"}</definedName>
    <definedName name="qwerw" localSheetId="45" hidden="1">{"'előző év december'!$A$2:$CP$214"}</definedName>
    <definedName name="qwerw" localSheetId="46" hidden="1">{"'előző év december'!$A$2:$CP$214"}</definedName>
    <definedName name="qwerw" localSheetId="47" hidden="1">{"'előző év december'!$A$2:$CP$214"}</definedName>
    <definedName name="qwerw" localSheetId="5" hidden="1">{"'előző év december'!$A$2:$CP$214"}</definedName>
    <definedName name="qwerw" localSheetId="6" hidden="1">{"'előző év december'!$A$2:$CP$214"}</definedName>
    <definedName name="qwerw" localSheetId="7" hidden="1">{"'előző év december'!$A$2:$CP$214"}</definedName>
    <definedName name="qwerw" localSheetId="8" hidden="1">{"'előző év december'!$A$2:$CP$214"}</definedName>
    <definedName name="qwerw" localSheetId="24" hidden="1">{"'előző év december'!$A$2:$CP$214"}</definedName>
    <definedName name="qwerw" hidden="1">{"'előző év december'!$A$2:$CP$214"}</definedName>
    <definedName name="realg">OFFSET([30]adatok!$AI$15,0,0,1,COUNT([30]adatok!$AI$1:$IV$1))</definedName>
    <definedName name="Regions">#REF!</definedName>
    <definedName name="roman3M" localSheetId="19">OFFSET([31]ábrákhoz!$AB$8,[31]ábrákhoz!$Z$1,0,[31]ábrákhoz!$AA$1,1)</definedName>
    <definedName name="roman3M" localSheetId="20">OFFSET([32]ábrákhoz!$AB$8,[32]ábrákhoz!$Z$1,0,[32]ábrákhoz!$AA$1,1)</definedName>
    <definedName name="roman3M" localSheetId="22">OFFSET([31]ábrákhoz!$AB$8,[31]ábrákhoz!$Z$1,0,[31]ábrákhoz!$AA$1,1)</definedName>
    <definedName name="roman3M" localSheetId="23">OFFSET([31]ábrákhoz!$AB$8,[31]ábrákhoz!$Z$1,0,[31]ábrákhoz!$AA$1,1)</definedName>
    <definedName name="roman3M">OFFSET([32]ábrákhoz!$AB$8,[32]ábrákhoz!$Z$1,0,[32]ábrákhoz!$AA$1,1)</definedName>
    <definedName name="romanCDS" localSheetId="19">OFFSET([31]ábrákhoz!$T$8,[31]ábrákhoz!$Q$1,0,[31]ábrákhoz!$R$1,1)</definedName>
    <definedName name="romanCDS" localSheetId="20">OFFSET([32]ábrákhoz!$T$8,[32]ábrákhoz!$Q$1,0,[32]ábrákhoz!$R$1,1)</definedName>
    <definedName name="romanCDS" localSheetId="22">OFFSET([31]ábrákhoz!$T$8,[31]ábrákhoz!$Q$1,0,[31]ábrákhoz!$R$1,1)</definedName>
    <definedName name="romanCDS" localSheetId="23">OFFSET([31]ábrákhoz!$T$8,[31]ábrákhoz!$Q$1,0,[31]ábrákhoz!$R$1,1)</definedName>
    <definedName name="romanCDS">OFFSET([32]ábrákhoz!$T$8,[32]ábrákhoz!$Q$1,0,[32]ábrákhoz!$R$1,1)</definedName>
    <definedName name="romandepo" localSheetId="19">OFFSET([31]ábrákhoz!$CG$8,[31]ábrákhoz!$CU$2,0,[31]ábrákhoz!$CU$3,1)</definedName>
    <definedName name="romandepo" localSheetId="20">OFFSET([32]ábrákhoz!$CG$8,[32]ábrákhoz!$CU$2,0,[32]ábrákhoz!$CU$3,1)</definedName>
    <definedName name="romandepo" localSheetId="22">OFFSET([31]ábrákhoz!$CG$8,[31]ábrákhoz!$CU$2,0,[31]ábrákhoz!$CU$3,1)</definedName>
    <definedName name="romandepo" localSheetId="23">OFFSET([31]ábrákhoz!$CG$8,[31]ábrákhoz!$CU$2,0,[31]ábrákhoz!$CU$3,1)</definedName>
    <definedName name="romandepo">OFFSET([32]ábrákhoz!$CG$8,[32]ábrákhoz!$CU$2,0,[32]ábrákhoz!$CU$3,1)</definedName>
    <definedName name="romanF" localSheetId="19">OFFSET([31]ábrákhoz!$BZ$8,[31]ábrákhoz!$BY$1,0,[31]ábrákhoz!$BZ$1,1)</definedName>
    <definedName name="romanF" localSheetId="20">OFFSET([32]ábrákhoz!$BZ$8,[32]ábrákhoz!$BY$1,0,[32]ábrákhoz!$BZ$1,1)</definedName>
    <definedName name="romanF" localSheetId="22">OFFSET([31]ábrákhoz!$BZ$8,[31]ábrákhoz!$BY$1,0,[31]ábrákhoz!$BZ$1,1)</definedName>
    <definedName name="romanF" localSheetId="23">OFFSET([31]ábrákhoz!$BZ$8,[31]ábrákhoz!$BY$1,0,[31]ábrákhoz!$BZ$1,1)</definedName>
    <definedName name="romanF">OFFSET([32]ábrákhoz!$BZ$8,[32]ábrákhoz!$BY$1,0,[32]ábrákhoz!$BZ$1,1)</definedName>
    <definedName name="romanFX" localSheetId="19">OFFSET([31]ábrákhoz!$G$8,[31]ábrákhoz!$C$3,0,[31]ábrákhoz!$D$3,1)</definedName>
    <definedName name="romanFX" localSheetId="20">OFFSET([32]ábrákhoz!$G$8,[32]ábrákhoz!$C$3,0,[32]ábrákhoz!$D$3,1)</definedName>
    <definedName name="romanFX" localSheetId="22">OFFSET([31]ábrákhoz!$G$8,[31]ábrákhoz!$C$3,0,[31]ábrákhoz!$D$3,1)</definedName>
    <definedName name="romanFX" localSheetId="23">OFFSET([31]ábrákhoz!$G$8,[31]ábrákhoz!$C$3,0,[31]ábrákhoz!$D$3,1)</definedName>
    <definedName name="romanFX">OFFSET([32]ábrákhoz!$G$8,[32]ábrákhoz!$C$3,0,[32]ábrákhoz!$D$3,1)</definedName>
    <definedName name="romanM" localSheetId="19">OFFSET([31]ábrákhoz!$AT$8,[31]ábrákhoz!$AR$1,0,[31]ábrákhoz!$AS$1,1)</definedName>
    <definedName name="romanM" localSheetId="20">OFFSET([32]ábrákhoz!$AT$8,[32]ábrákhoz!$AR$1,0,[32]ábrákhoz!$AS$1,1)</definedName>
    <definedName name="romanM" localSheetId="22">OFFSET([31]ábrákhoz!$AT$8,[31]ábrákhoz!$AR$1,0,[31]ábrákhoz!$AS$1,1)</definedName>
    <definedName name="romanM" localSheetId="23">OFFSET([31]ábrákhoz!$AT$8,[31]ábrákhoz!$AR$1,0,[31]ábrákhoz!$AS$1,1)</definedName>
    <definedName name="romanM">OFFSET([32]ábrákhoz!$AT$8,[32]ábrákhoz!$AR$1,0,[32]ábrákhoz!$AS$1,1)</definedName>
    <definedName name="rt" localSheetId="0" hidden="1">{"'előző év december'!$A$2:$CP$214"}</definedName>
    <definedName name="rt" localSheetId="9" hidden="1">{"'előző év december'!$A$2:$CP$214"}</definedName>
    <definedName name="rt" localSheetId="10" hidden="1">{"'előző év december'!$A$2:$CP$214"}</definedName>
    <definedName name="rt" localSheetId="11" hidden="1">{"'előző év december'!$A$2:$CP$214"}</definedName>
    <definedName name="rt" localSheetId="12" hidden="1">{"'előző év december'!$A$2:$CP$214"}</definedName>
    <definedName name="rt" localSheetId="13" hidden="1">{"'előző év december'!$A$2:$CP$214"}</definedName>
    <definedName name="rt" localSheetId="14" hidden="1">{"'előző év december'!$A$2:$CP$214"}</definedName>
    <definedName name="rt" localSheetId="17" hidden="1">{"'előző év december'!$A$2:$CP$214"}</definedName>
    <definedName name="rt" localSheetId="18" hidden="1">{"'előző év december'!$A$2:$CP$214"}</definedName>
    <definedName name="rt" localSheetId="1" hidden="1">{"'előző év december'!$A$2:$CP$214"}</definedName>
    <definedName name="rt" localSheetId="19" hidden="1">{"'előző év december'!$A$2:$CP$214"}</definedName>
    <definedName name="rt" localSheetId="20" hidden="1">{"'előző év december'!$A$2:$CP$214"}</definedName>
    <definedName name="rt" localSheetId="21" hidden="1">{"'előző év december'!$A$2:$CP$214"}</definedName>
    <definedName name="rt" localSheetId="22" hidden="1">{"'előző év december'!$A$2:$CP$214"}</definedName>
    <definedName name="rt" localSheetId="23" hidden="1">{"'előző év december'!$A$2:$CP$214"}</definedName>
    <definedName name="rt" localSheetId="28" hidden="1">{"'előző év december'!$A$2:$CP$214"}</definedName>
    <definedName name="rt" localSheetId="29" hidden="1">{"'előző év december'!$A$2:$CP$214"}</definedName>
    <definedName name="rt" localSheetId="2" hidden="1">{"'előző év december'!$A$2:$CP$214"}</definedName>
    <definedName name="rt" localSheetId="30" hidden="1">{"'előző év december'!$A$2:$CP$214"}</definedName>
    <definedName name="rt" localSheetId="34" hidden="1">{"'előző év december'!$A$2:$CP$214"}</definedName>
    <definedName name="rt" localSheetId="37" hidden="1">{"'előző év december'!$A$2:$CP$214"}</definedName>
    <definedName name="rt" localSheetId="38" hidden="1">{"'előző év december'!$A$2:$CP$214"}</definedName>
    <definedName name="rt" localSheetId="3" hidden="1">{"'előző év december'!$A$2:$CP$214"}</definedName>
    <definedName name="rt" localSheetId="42" hidden="1">{"'előző év december'!$A$2:$CP$214"}</definedName>
    <definedName name="rt" localSheetId="44" hidden="1">{"'előző év december'!$A$2:$CP$214"}</definedName>
    <definedName name="rt" localSheetId="45" hidden="1">{"'előző év december'!$A$2:$CP$214"}</definedName>
    <definedName name="rt" localSheetId="46" hidden="1">{"'előző év december'!$A$2:$CP$214"}</definedName>
    <definedName name="rt" localSheetId="47" hidden="1">{"'előző év december'!$A$2:$CP$214"}</definedName>
    <definedName name="rt" localSheetId="5" hidden="1">{"'előző év december'!$A$2:$CP$214"}</definedName>
    <definedName name="rt" localSheetId="6" hidden="1">{"'előző év december'!$A$2:$CP$214"}</definedName>
    <definedName name="rt" localSheetId="7" hidden="1">{"'előző év december'!$A$2:$CP$214"}</definedName>
    <definedName name="rt" localSheetId="8" hidden="1">{"'előző év december'!$A$2:$CP$214"}</definedName>
    <definedName name="rt" localSheetId="24" hidden="1">{"'előző év december'!$A$2:$CP$214"}</definedName>
    <definedName name="rt" hidden="1">{"'előző év december'!$A$2:$CP$214"}</definedName>
    <definedName name="rte" localSheetId="0" hidden="1">{"'előző év december'!$A$2:$CP$214"}</definedName>
    <definedName name="rte" localSheetId="9" hidden="1">{"'előző év december'!$A$2:$CP$214"}</definedName>
    <definedName name="rte" localSheetId="10" hidden="1">{"'előző év december'!$A$2:$CP$214"}</definedName>
    <definedName name="rte" localSheetId="11" hidden="1">{"'előző év december'!$A$2:$CP$214"}</definedName>
    <definedName name="rte" localSheetId="12" hidden="1">{"'előző év december'!$A$2:$CP$214"}</definedName>
    <definedName name="rte" localSheetId="13" hidden="1">{"'előző év december'!$A$2:$CP$214"}</definedName>
    <definedName name="rte" localSheetId="14" hidden="1">{"'előző év december'!$A$2:$CP$214"}</definedName>
    <definedName name="rte" localSheetId="17" hidden="1">{"'előző év december'!$A$2:$CP$214"}</definedName>
    <definedName name="rte" localSheetId="18" hidden="1">{"'előző év december'!$A$2:$CP$214"}</definedName>
    <definedName name="rte" localSheetId="1" hidden="1">{"'előző év december'!$A$2:$CP$214"}</definedName>
    <definedName name="rte" localSheetId="19" hidden="1">{"'előző év december'!$A$2:$CP$214"}</definedName>
    <definedName name="rte" localSheetId="20" hidden="1">{"'előző év december'!$A$2:$CP$214"}</definedName>
    <definedName name="rte" localSheetId="21" hidden="1">{"'előző év december'!$A$2:$CP$214"}</definedName>
    <definedName name="rte" localSheetId="22" hidden="1">{"'előző év december'!$A$2:$CP$214"}</definedName>
    <definedName name="rte" localSheetId="23" hidden="1">{"'előző év december'!$A$2:$CP$214"}</definedName>
    <definedName name="rte" localSheetId="28" hidden="1">{"'előző év december'!$A$2:$CP$214"}</definedName>
    <definedName name="rte" localSheetId="29" hidden="1">{"'előző év december'!$A$2:$CP$214"}</definedName>
    <definedName name="rte" localSheetId="2" hidden="1">{"'előző év december'!$A$2:$CP$214"}</definedName>
    <definedName name="rte" localSheetId="30" hidden="1">{"'előző év december'!$A$2:$CP$214"}</definedName>
    <definedName name="rte" localSheetId="34" hidden="1">{"'előző év december'!$A$2:$CP$214"}</definedName>
    <definedName name="rte" localSheetId="37" hidden="1">{"'előző év december'!$A$2:$CP$214"}</definedName>
    <definedName name="rte" localSheetId="38" hidden="1">{"'előző év december'!$A$2:$CP$214"}</definedName>
    <definedName name="rte" localSheetId="3" hidden="1">{"'előző év december'!$A$2:$CP$214"}</definedName>
    <definedName name="rte" localSheetId="42" hidden="1">{"'előző év december'!$A$2:$CP$214"}</definedName>
    <definedName name="rte" localSheetId="44" hidden="1">{"'előző év december'!$A$2:$CP$214"}</definedName>
    <definedName name="rte" localSheetId="45" hidden="1">{"'előző év december'!$A$2:$CP$214"}</definedName>
    <definedName name="rte" localSheetId="46" hidden="1">{"'előző év december'!$A$2:$CP$214"}</definedName>
    <definedName name="rte" localSheetId="47" hidden="1">{"'előző év december'!$A$2:$CP$214"}</definedName>
    <definedName name="rte" localSheetId="5" hidden="1">{"'előző év december'!$A$2:$CP$214"}</definedName>
    <definedName name="rte" localSheetId="6" hidden="1">{"'előző év december'!$A$2:$CP$214"}</definedName>
    <definedName name="rte" localSheetId="7" hidden="1">{"'előző év december'!$A$2:$CP$214"}</definedName>
    <definedName name="rte" localSheetId="8" hidden="1">{"'előző év december'!$A$2:$CP$214"}</definedName>
    <definedName name="rte" localSheetId="24" hidden="1">{"'előző év december'!$A$2:$CP$214"}</definedName>
    <definedName name="rte" hidden="1">{"'előző év december'!$A$2:$CP$214"}</definedName>
    <definedName name="rtew" localSheetId="0" hidden="1">{"'előző év december'!$A$2:$CP$214"}</definedName>
    <definedName name="rtew" localSheetId="9" hidden="1">{"'előző év december'!$A$2:$CP$214"}</definedName>
    <definedName name="rtew" localSheetId="10" hidden="1">{"'előző év december'!$A$2:$CP$214"}</definedName>
    <definedName name="rtew" localSheetId="11" hidden="1">{"'előző év december'!$A$2:$CP$214"}</definedName>
    <definedName name="rtew" localSheetId="12" hidden="1">{"'előző év december'!$A$2:$CP$214"}</definedName>
    <definedName name="rtew" localSheetId="13" hidden="1">{"'előző év december'!$A$2:$CP$214"}</definedName>
    <definedName name="rtew" localSheetId="14" hidden="1">{"'előző év december'!$A$2:$CP$214"}</definedName>
    <definedName name="rtew" localSheetId="17" hidden="1">{"'előző év december'!$A$2:$CP$214"}</definedName>
    <definedName name="rtew" localSheetId="18" hidden="1">{"'előző év december'!$A$2:$CP$214"}</definedName>
    <definedName name="rtew" localSheetId="1" hidden="1">{"'előző év december'!$A$2:$CP$214"}</definedName>
    <definedName name="rtew" localSheetId="19" hidden="1">{"'előző év december'!$A$2:$CP$214"}</definedName>
    <definedName name="rtew" localSheetId="20" hidden="1">{"'előző év december'!$A$2:$CP$214"}</definedName>
    <definedName name="rtew" localSheetId="21" hidden="1">{"'előző év december'!$A$2:$CP$214"}</definedName>
    <definedName name="rtew" localSheetId="22" hidden="1">{"'előző év december'!$A$2:$CP$214"}</definedName>
    <definedName name="rtew" localSheetId="23" hidden="1">{"'előző év december'!$A$2:$CP$214"}</definedName>
    <definedName name="rtew" localSheetId="28" hidden="1">{"'előző év december'!$A$2:$CP$214"}</definedName>
    <definedName name="rtew" localSheetId="29" hidden="1">{"'előző év december'!$A$2:$CP$214"}</definedName>
    <definedName name="rtew" localSheetId="2" hidden="1">{"'előző év december'!$A$2:$CP$214"}</definedName>
    <definedName name="rtew" localSheetId="30" hidden="1">{"'előző év december'!$A$2:$CP$214"}</definedName>
    <definedName name="rtew" localSheetId="34" hidden="1">{"'előző év december'!$A$2:$CP$214"}</definedName>
    <definedName name="rtew" localSheetId="37" hidden="1">{"'előző év december'!$A$2:$CP$214"}</definedName>
    <definedName name="rtew" localSheetId="38" hidden="1">{"'előző év december'!$A$2:$CP$214"}</definedName>
    <definedName name="rtew" localSheetId="3" hidden="1">{"'előző év december'!$A$2:$CP$214"}</definedName>
    <definedName name="rtew" localSheetId="42" hidden="1">{"'előző év december'!$A$2:$CP$214"}</definedName>
    <definedName name="rtew" localSheetId="44" hidden="1">{"'előző év december'!$A$2:$CP$214"}</definedName>
    <definedName name="rtew" localSheetId="45" hidden="1">{"'előző év december'!$A$2:$CP$214"}</definedName>
    <definedName name="rtew" localSheetId="46" hidden="1">{"'előző év december'!$A$2:$CP$214"}</definedName>
    <definedName name="rtew" localSheetId="47" hidden="1">{"'előző év december'!$A$2:$CP$214"}</definedName>
    <definedName name="rtew" localSheetId="5" hidden="1">{"'előző év december'!$A$2:$CP$214"}</definedName>
    <definedName name="rtew" localSheetId="6" hidden="1">{"'előző év december'!$A$2:$CP$214"}</definedName>
    <definedName name="rtew" localSheetId="7" hidden="1">{"'előző év december'!$A$2:$CP$214"}</definedName>
    <definedName name="rtew" localSheetId="8" hidden="1">{"'előző év december'!$A$2:$CP$214"}</definedName>
    <definedName name="rtew" localSheetId="24" hidden="1">{"'előző év december'!$A$2:$CP$214"}</definedName>
    <definedName name="rtew" hidden="1">{"'előző év december'!$A$2:$CP$214"}</definedName>
    <definedName name="rtn" localSheetId="0" hidden="1">{"'előző év december'!$A$2:$CP$214"}</definedName>
    <definedName name="rtn" localSheetId="9" hidden="1">{"'előző év december'!$A$2:$CP$214"}</definedName>
    <definedName name="rtn" localSheetId="10" hidden="1">{"'előző év december'!$A$2:$CP$214"}</definedName>
    <definedName name="rtn" localSheetId="11" hidden="1">{"'előző év december'!$A$2:$CP$214"}</definedName>
    <definedName name="rtn" localSheetId="12" hidden="1">{"'előző év december'!$A$2:$CP$214"}</definedName>
    <definedName name="rtn" localSheetId="13" hidden="1">{"'előző év december'!$A$2:$CP$214"}</definedName>
    <definedName name="rtn" localSheetId="14" hidden="1">{"'előző év december'!$A$2:$CP$214"}</definedName>
    <definedName name="rtn" localSheetId="17" hidden="1">{"'előző év december'!$A$2:$CP$214"}</definedName>
    <definedName name="rtn" localSheetId="18" hidden="1">{"'előző év december'!$A$2:$CP$214"}</definedName>
    <definedName name="rtn" localSheetId="1" hidden="1">{"'előző év december'!$A$2:$CP$214"}</definedName>
    <definedName name="rtn" localSheetId="19" hidden="1">{"'előző év december'!$A$2:$CP$214"}</definedName>
    <definedName name="rtn" localSheetId="20" hidden="1">{"'előző év december'!$A$2:$CP$214"}</definedName>
    <definedName name="rtn" localSheetId="21" hidden="1">{"'előző év december'!$A$2:$CP$214"}</definedName>
    <definedName name="rtn" localSheetId="22" hidden="1">{"'előző év december'!$A$2:$CP$214"}</definedName>
    <definedName name="rtn" localSheetId="23" hidden="1">{"'előző év december'!$A$2:$CP$214"}</definedName>
    <definedName name="rtn" localSheetId="28" hidden="1">{"'előző év december'!$A$2:$CP$214"}</definedName>
    <definedName name="rtn" localSheetId="29" hidden="1">{"'előző év december'!$A$2:$CP$214"}</definedName>
    <definedName name="rtn" localSheetId="2" hidden="1">{"'előző év december'!$A$2:$CP$214"}</definedName>
    <definedName name="rtn" localSheetId="30" hidden="1">{"'előző év december'!$A$2:$CP$214"}</definedName>
    <definedName name="rtn" localSheetId="34" hidden="1">{"'előző év december'!$A$2:$CP$214"}</definedName>
    <definedName name="rtn" localSheetId="37" hidden="1">{"'előző év december'!$A$2:$CP$214"}</definedName>
    <definedName name="rtn" localSheetId="38" hidden="1">{"'előző év december'!$A$2:$CP$214"}</definedName>
    <definedName name="rtn" localSheetId="3" hidden="1">{"'előző év december'!$A$2:$CP$214"}</definedName>
    <definedName name="rtn" localSheetId="42" hidden="1">{"'előző év december'!$A$2:$CP$214"}</definedName>
    <definedName name="rtn" localSheetId="44" hidden="1">{"'előző év december'!$A$2:$CP$214"}</definedName>
    <definedName name="rtn" localSheetId="46" hidden="1">{"'előző év december'!$A$2:$CP$214"}</definedName>
    <definedName name="rtn" localSheetId="47" hidden="1">{"'előző év december'!$A$2:$CP$214"}</definedName>
    <definedName name="rtn" localSheetId="5" hidden="1">{"'előző év december'!$A$2:$CP$214"}</definedName>
    <definedName name="rtn" localSheetId="6" hidden="1">{"'előző év december'!$A$2:$CP$214"}</definedName>
    <definedName name="rtn" localSheetId="7" hidden="1">{"'előző év december'!$A$2:$CP$214"}</definedName>
    <definedName name="rtn" localSheetId="8" hidden="1">{"'előző év december'!$A$2:$CP$214"}</definedName>
    <definedName name="rtn" localSheetId="24" hidden="1">{"'előző év december'!$A$2:$CP$214"}</definedName>
    <definedName name="rtn" hidden="1">{"'előző év december'!$A$2:$CP$214"}</definedName>
    <definedName name="rtz" localSheetId="0" hidden="1">{"'előző év december'!$A$2:$CP$214"}</definedName>
    <definedName name="rtz" localSheetId="9" hidden="1">{"'előző év december'!$A$2:$CP$214"}</definedName>
    <definedName name="rtz" localSheetId="10" hidden="1">{"'előző év december'!$A$2:$CP$214"}</definedName>
    <definedName name="rtz" localSheetId="11" hidden="1">{"'előző év december'!$A$2:$CP$214"}</definedName>
    <definedName name="rtz" localSheetId="12" hidden="1">{"'előző év december'!$A$2:$CP$214"}</definedName>
    <definedName name="rtz" localSheetId="13" hidden="1">{"'előző év december'!$A$2:$CP$214"}</definedName>
    <definedName name="rtz" localSheetId="14" hidden="1">{"'előző év december'!$A$2:$CP$214"}</definedName>
    <definedName name="rtz" localSheetId="17" hidden="1">{"'előző év december'!$A$2:$CP$214"}</definedName>
    <definedName name="rtz" localSheetId="18" hidden="1">{"'előző év december'!$A$2:$CP$214"}</definedName>
    <definedName name="rtz" localSheetId="1" hidden="1">{"'előző év december'!$A$2:$CP$214"}</definedName>
    <definedName name="rtz" localSheetId="19" hidden="1">{"'előző év december'!$A$2:$CP$214"}</definedName>
    <definedName name="rtz" localSheetId="20" hidden="1">{"'előző év december'!$A$2:$CP$214"}</definedName>
    <definedName name="rtz" localSheetId="21" hidden="1">{"'előző év december'!$A$2:$CP$214"}</definedName>
    <definedName name="rtz" localSheetId="22" hidden="1">{"'előző év december'!$A$2:$CP$214"}</definedName>
    <definedName name="rtz" localSheetId="23" hidden="1">{"'előző év december'!$A$2:$CP$214"}</definedName>
    <definedName name="rtz" localSheetId="28" hidden="1">{"'előző év december'!$A$2:$CP$214"}</definedName>
    <definedName name="rtz" localSheetId="29" hidden="1">{"'előző év december'!$A$2:$CP$214"}</definedName>
    <definedName name="rtz" localSheetId="2" hidden="1">{"'előző év december'!$A$2:$CP$214"}</definedName>
    <definedName name="rtz" localSheetId="30" hidden="1">{"'előző év december'!$A$2:$CP$214"}</definedName>
    <definedName name="rtz" localSheetId="34" hidden="1">{"'előző év december'!$A$2:$CP$214"}</definedName>
    <definedName name="rtz" localSheetId="37" hidden="1">{"'előző év december'!$A$2:$CP$214"}</definedName>
    <definedName name="rtz" localSheetId="38" hidden="1">{"'előző év december'!$A$2:$CP$214"}</definedName>
    <definedName name="rtz" localSheetId="3" hidden="1">{"'előző év december'!$A$2:$CP$214"}</definedName>
    <definedName name="rtz" localSheetId="42" hidden="1">{"'előző év december'!$A$2:$CP$214"}</definedName>
    <definedName name="rtz" localSheetId="44" hidden="1">{"'előző év december'!$A$2:$CP$214"}</definedName>
    <definedName name="rtz" localSheetId="45" hidden="1">{"'előző év december'!$A$2:$CP$214"}</definedName>
    <definedName name="rtz" localSheetId="46" hidden="1">{"'előző év december'!$A$2:$CP$214"}</definedName>
    <definedName name="rtz" localSheetId="47" hidden="1">{"'előző év december'!$A$2:$CP$214"}</definedName>
    <definedName name="rtz" localSheetId="5" hidden="1">{"'előző év december'!$A$2:$CP$214"}</definedName>
    <definedName name="rtz" localSheetId="6" hidden="1">{"'előző év december'!$A$2:$CP$214"}</definedName>
    <definedName name="rtz" localSheetId="7" hidden="1">{"'előző év december'!$A$2:$CP$214"}</definedName>
    <definedName name="rtz" localSheetId="8" hidden="1">{"'előző év december'!$A$2:$CP$214"}</definedName>
    <definedName name="rtz" localSheetId="24" hidden="1">{"'előző év december'!$A$2:$CP$214"}</definedName>
    <definedName name="rtz" hidden="1">{"'előző év december'!$A$2:$CP$214"}</definedName>
    <definedName name="sd" localSheetId="0">#REF!</definedName>
    <definedName name="sd" localSheetId="11">#REF!</definedName>
    <definedName name="sd" localSheetId="14">#REF!</definedName>
    <definedName name="sd" localSheetId="17">#REF!</definedName>
    <definedName name="sd" localSheetId="20">#REF!</definedName>
    <definedName name="sd" localSheetId="22">#REF!</definedName>
    <definedName name="sd" localSheetId="23">#REF!</definedName>
    <definedName name="sd" localSheetId="26">#REF!</definedName>
    <definedName name="sd" localSheetId="27">#REF!</definedName>
    <definedName name="sd" localSheetId="32">#REF!</definedName>
    <definedName name="sd" localSheetId="33">#REF!</definedName>
    <definedName name="sd" localSheetId="36">#REF!</definedName>
    <definedName name="sd" localSheetId="37">#REF!</definedName>
    <definedName name="sd" localSheetId="3">#REF!</definedName>
    <definedName name="sd" localSheetId="43">#REF!</definedName>
    <definedName name="sd" localSheetId="8">#REF!</definedName>
    <definedName name="sd">#REF!</definedName>
    <definedName name="sdf" localSheetId="0" hidden="1">{"'előző év december'!$A$2:$CP$214"}</definedName>
    <definedName name="sdf" localSheetId="9" hidden="1">{"'előző év december'!$A$2:$CP$214"}</definedName>
    <definedName name="sdf" localSheetId="10" hidden="1">{"'előző év december'!$A$2:$CP$214"}</definedName>
    <definedName name="sdf" localSheetId="11" hidden="1">{"'előző év december'!$A$2:$CP$214"}</definedName>
    <definedName name="sdf" localSheetId="12" hidden="1">{"'előző év december'!$A$2:$CP$214"}</definedName>
    <definedName name="sdf" localSheetId="13" hidden="1">{"'előző év december'!$A$2:$CP$214"}</definedName>
    <definedName name="sdf" localSheetId="14" hidden="1">{"'előző év december'!$A$2:$CP$214"}</definedName>
    <definedName name="sdf" localSheetId="17" hidden="1">{"'előző év december'!$A$2:$CP$214"}</definedName>
    <definedName name="sdf" localSheetId="18" hidden="1">{"'előző év december'!$A$2:$CP$214"}</definedName>
    <definedName name="sdf" localSheetId="1" hidden="1">{"'előző év december'!$A$2:$CP$214"}</definedName>
    <definedName name="sdf" localSheetId="19" hidden="1">{"'előző év december'!$A$2:$CP$214"}</definedName>
    <definedName name="sdf" localSheetId="20" hidden="1">{"'előző év december'!$A$2:$CP$214"}</definedName>
    <definedName name="sdf" localSheetId="21" hidden="1">{"'előző év december'!$A$2:$CP$214"}</definedName>
    <definedName name="sdf" localSheetId="22" hidden="1">{"'előző év december'!$A$2:$CP$214"}</definedName>
    <definedName name="sdf" localSheetId="23" hidden="1">{"'előző év december'!$A$2:$CP$214"}</definedName>
    <definedName name="sdf" localSheetId="28" hidden="1">{"'előző év december'!$A$2:$CP$214"}</definedName>
    <definedName name="sdf" localSheetId="29" hidden="1">{"'előző év december'!$A$2:$CP$214"}</definedName>
    <definedName name="sdf" localSheetId="2" hidden="1">{"'előző év december'!$A$2:$CP$214"}</definedName>
    <definedName name="sdf" localSheetId="30" hidden="1">{"'előző év december'!$A$2:$CP$214"}</definedName>
    <definedName name="sdf" localSheetId="34" hidden="1">{"'előző év december'!$A$2:$CP$214"}</definedName>
    <definedName name="sdf" localSheetId="37" hidden="1">{"'előző év december'!$A$2:$CP$214"}</definedName>
    <definedName name="sdf" localSheetId="38" hidden="1">{"'előző év december'!$A$2:$CP$214"}</definedName>
    <definedName name="sdf" localSheetId="3" hidden="1">{"'előző év december'!$A$2:$CP$214"}</definedName>
    <definedName name="sdf" localSheetId="42" hidden="1">{"'előző év december'!$A$2:$CP$214"}</definedName>
    <definedName name="sdf" localSheetId="44" hidden="1">{"'előző év december'!$A$2:$CP$214"}</definedName>
    <definedName name="sdf" localSheetId="45" hidden="1">{"'előző év december'!$A$2:$CP$214"}</definedName>
    <definedName name="sdf" localSheetId="46" hidden="1">{"'előző év december'!$A$2:$CP$214"}</definedName>
    <definedName name="sdf" localSheetId="47" hidden="1">{"'előző év december'!$A$2:$CP$214"}</definedName>
    <definedName name="sdf" localSheetId="5" hidden="1">{"'előző év december'!$A$2:$CP$214"}</definedName>
    <definedName name="sdf" localSheetId="6" hidden="1">{"'előző év december'!$A$2:$CP$214"}</definedName>
    <definedName name="sdf" localSheetId="7" hidden="1">{"'előző év december'!$A$2:$CP$214"}</definedName>
    <definedName name="sdf" localSheetId="8" hidden="1">{"'előző év december'!$A$2:$CP$214"}</definedName>
    <definedName name="sdf" localSheetId="24" hidden="1">{"'előző év december'!$A$2:$CP$214"}</definedName>
    <definedName name="sdf" hidden="1">{"'előző év december'!$A$2:$CP$214"}</definedName>
    <definedName name="sdfsfd" localSheetId="0" hidden="1">{"'előző év december'!$A$2:$CP$214"}</definedName>
    <definedName name="sdfsfd" localSheetId="9" hidden="1">{"'előző év december'!$A$2:$CP$214"}</definedName>
    <definedName name="sdfsfd" localSheetId="10" hidden="1">{"'előző év december'!$A$2:$CP$214"}</definedName>
    <definedName name="sdfsfd" localSheetId="11" hidden="1">{"'előző év december'!$A$2:$CP$214"}</definedName>
    <definedName name="sdfsfd" localSheetId="12" hidden="1">{"'előző év december'!$A$2:$CP$214"}</definedName>
    <definedName name="sdfsfd" localSheetId="13" hidden="1">{"'előző év december'!$A$2:$CP$214"}</definedName>
    <definedName name="sdfsfd" localSheetId="14" hidden="1">{"'előző év december'!$A$2:$CP$214"}</definedName>
    <definedName name="sdfsfd" localSheetId="17" hidden="1">{"'előző év december'!$A$2:$CP$214"}</definedName>
    <definedName name="sdfsfd" localSheetId="18" hidden="1">{"'előző év december'!$A$2:$CP$214"}</definedName>
    <definedName name="sdfsfd" localSheetId="1" hidden="1">{"'előző év december'!$A$2:$CP$214"}</definedName>
    <definedName name="sdfsfd" localSheetId="19" hidden="1">{"'előző év december'!$A$2:$CP$214"}</definedName>
    <definedName name="sdfsfd" localSheetId="20" hidden="1">{"'előző év december'!$A$2:$CP$214"}</definedName>
    <definedName name="sdfsfd" localSheetId="21" hidden="1">{"'előző év december'!$A$2:$CP$214"}</definedName>
    <definedName name="sdfsfd" localSheetId="22" hidden="1">{"'előző év december'!$A$2:$CP$214"}</definedName>
    <definedName name="sdfsfd" localSheetId="23" hidden="1">{"'előző év december'!$A$2:$CP$214"}</definedName>
    <definedName name="sdfsfd" localSheetId="28" hidden="1">{"'előző év december'!$A$2:$CP$214"}</definedName>
    <definedName name="sdfsfd" localSheetId="29" hidden="1">{"'előző év december'!$A$2:$CP$214"}</definedName>
    <definedName name="sdfsfd" localSheetId="2" hidden="1">{"'előző év december'!$A$2:$CP$214"}</definedName>
    <definedName name="sdfsfd" localSheetId="30" hidden="1">{"'előző év december'!$A$2:$CP$214"}</definedName>
    <definedName name="sdfsfd" localSheetId="34" hidden="1">{"'előző év december'!$A$2:$CP$214"}</definedName>
    <definedName name="sdfsfd" localSheetId="37" hidden="1">{"'előző év december'!$A$2:$CP$214"}</definedName>
    <definedName name="sdfsfd" localSheetId="38" hidden="1">{"'előző év december'!$A$2:$CP$214"}</definedName>
    <definedName name="sdfsfd" localSheetId="3" hidden="1">{"'előző év december'!$A$2:$CP$214"}</definedName>
    <definedName name="sdfsfd" localSheetId="42" hidden="1">{"'előző év december'!$A$2:$CP$214"}</definedName>
    <definedName name="sdfsfd" localSheetId="44" hidden="1">{"'előző év december'!$A$2:$CP$214"}</definedName>
    <definedName name="sdfsfd" localSheetId="46" hidden="1">{"'előző év december'!$A$2:$CP$214"}</definedName>
    <definedName name="sdfsfd" localSheetId="47" hidden="1">{"'előző év december'!$A$2:$CP$214"}</definedName>
    <definedName name="sdfsfd" localSheetId="5" hidden="1">{"'előző év december'!$A$2:$CP$214"}</definedName>
    <definedName name="sdfsfd" localSheetId="6" hidden="1">{"'előző év december'!$A$2:$CP$214"}</definedName>
    <definedName name="sdfsfd" localSheetId="7" hidden="1">{"'előző év december'!$A$2:$CP$214"}</definedName>
    <definedName name="sdfsfd" localSheetId="8" hidden="1">{"'előző év december'!$A$2:$CP$214"}</definedName>
    <definedName name="sdfsfd" localSheetId="24" hidden="1">{"'előző év december'!$A$2:$CP$214"}</definedName>
    <definedName name="sdfsfd" hidden="1">{"'előző év december'!$A$2:$CP$214"}</definedName>
    <definedName name="sector">#REF!</definedName>
    <definedName name="sf" localSheetId="0">#REF!</definedName>
    <definedName name="sf" localSheetId="11">#REF!</definedName>
    <definedName name="sf" localSheetId="14">#REF!</definedName>
    <definedName name="sf" localSheetId="17">#REF!</definedName>
    <definedName name="sf" localSheetId="20">#REF!</definedName>
    <definedName name="sf" localSheetId="22">#REF!</definedName>
    <definedName name="sf" localSheetId="23">#REF!</definedName>
    <definedName name="sf" localSheetId="26">#REF!</definedName>
    <definedName name="sf" localSheetId="27">#REF!</definedName>
    <definedName name="sf" localSheetId="32">#REF!</definedName>
    <definedName name="sf" localSheetId="33">#REF!</definedName>
    <definedName name="sf" localSheetId="36">#REF!</definedName>
    <definedName name="sf" localSheetId="37">#REF!</definedName>
    <definedName name="sf" localSheetId="3">#REF!</definedName>
    <definedName name="sf" localSheetId="43">#REF!</definedName>
    <definedName name="sf" localSheetId="8">#REF!</definedName>
    <definedName name="sf">#REF!</definedName>
    <definedName name="SolverModelBands" localSheetId="0">#REF!</definedName>
    <definedName name="SolverModelBands" localSheetId="11">#REF!</definedName>
    <definedName name="SolverModelBands" localSheetId="14">#REF!</definedName>
    <definedName name="SolverModelBands" localSheetId="17">#REF!</definedName>
    <definedName name="SolverModelBands" localSheetId="20">#REF!</definedName>
    <definedName name="SolverModelBands" localSheetId="23">#REF!</definedName>
    <definedName name="SolverModelBands" localSheetId="26">#REF!</definedName>
    <definedName name="SolverModelBands" localSheetId="27">#REF!</definedName>
    <definedName name="SolverModelBands" localSheetId="32">#REF!</definedName>
    <definedName name="SolverModelBands" localSheetId="33">#REF!</definedName>
    <definedName name="SolverModelBands" localSheetId="36">#REF!</definedName>
    <definedName name="SolverModelBands" localSheetId="37">#REF!</definedName>
    <definedName name="SolverModelBands" localSheetId="3">#REF!</definedName>
    <definedName name="SolverModelBands" localSheetId="43">#REF!</definedName>
    <definedName name="SolverModelBands" localSheetId="8">#REF!</definedName>
    <definedName name="SolverModelBands">#REF!</definedName>
    <definedName name="SolverModelParams" localSheetId="0">#REF!</definedName>
    <definedName name="SolverModelParams" localSheetId="11">#REF!</definedName>
    <definedName name="SolverModelParams" localSheetId="14">#REF!</definedName>
    <definedName name="SolverModelParams" localSheetId="17">#REF!</definedName>
    <definedName name="SolverModelParams" localSheetId="20">#REF!</definedName>
    <definedName name="SolverModelParams" localSheetId="23">#REF!</definedName>
    <definedName name="SolverModelParams" localSheetId="26">#REF!</definedName>
    <definedName name="SolverModelParams" localSheetId="27">#REF!</definedName>
    <definedName name="SolverModelParams" localSheetId="32">#REF!</definedName>
    <definedName name="SolverModelParams" localSheetId="33">#REF!</definedName>
    <definedName name="SolverModelParams" localSheetId="36">#REF!</definedName>
    <definedName name="SolverModelParams" localSheetId="37">#REF!</definedName>
    <definedName name="SolverModelParams" localSheetId="3">#REF!</definedName>
    <definedName name="SolverModelParams" localSheetId="43">#REF!</definedName>
    <definedName name="SolverModelParams" localSheetId="8">#REF!</definedName>
    <definedName name="SolverModelParams">#REF!</definedName>
    <definedName name="ss" localSheetId="0" hidden="1">{"'előző év december'!$A$2:$CP$214"}</definedName>
    <definedName name="ss" localSheetId="9" hidden="1">{"'előző év december'!$A$2:$CP$214"}</definedName>
    <definedName name="ss" localSheetId="10" hidden="1">{"'előző év december'!$A$2:$CP$214"}</definedName>
    <definedName name="ss" localSheetId="11" hidden="1">{"'előző év december'!$A$2:$CP$214"}</definedName>
    <definedName name="ss" localSheetId="12" hidden="1">{"'előző év december'!$A$2:$CP$214"}</definedName>
    <definedName name="ss" localSheetId="13" hidden="1">{"'előző év december'!$A$2:$CP$214"}</definedName>
    <definedName name="ss" localSheetId="14" hidden="1">{"'előző év december'!$A$2:$CP$214"}</definedName>
    <definedName name="ss" localSheetId="17" hidden="1">{"'előző év december'!$A$2:$CP$214"}</definedName>
    <definedName name="ss" localSheetId="18" hidden="1">{"'előző év december'!$A$2:$CP$214"}</definedName>
    <definedName name="ss" localSheetId="1" hidden="1">{"'előző év december'!$A$2:$CP$214"}</definedName>
    <definedName name="ss" localSheetId="19" hidden="1">{"'előző év december'!$A$2:$CP$214"}</definedName>
    <definedName name="ss" localSheetId="20" hidden="1">{"'előző év december'!$A$2:$CP$214"}</definedName>
    <definedName name="ss" localSheetId="21" hidden="1">{"'előző év december'!$A$2:$CP$214"}</definedName>
    <definedName name="ss" localSheetId="22" hidden="1">{"'előző év december'!$A$2:$CP$214"}</definedName>
    <definedName name="ss" localSheetId="23" hidden="1">{"'előző év december'!$A$2:$CP$214"}</definedName>
    <definedName name="ss" localSheetId="28" hidden="1">{"'előző év december'!$A$2:$CP$214"}</definedName>
    <definedName name="ss" localSheetId="29" hidden="1">{"'előző év december'!$A$2:$CP$214"}</definedName>
    <definedName name="ss" localSheetId="2" hidden="1">{"'előző év december'!$A$2:$CP$214"}</definedName>
    <definedName name="ss" localSheetId="30" hidden="1">{"'előző év december'!$A$2:$CP$214"}</definedName>
    <definedName name="ss" localSheetId="34" hidden="1">{"'előző év december'!$A$2:$CP$214"}</definedName>
    <definedName name="ss" localSheetId="37" hidden="1">{"'előző év december'!$A$2:$CP$214"}</definedName>
    <definedName name="ss" localSheetId="38" hidden="1">{"'előző év december'!$A$2:$CP$214"}</definedName>
    <definedName name="ss" localSheetId="3" hidden="1">{"'előző év december'!$A$2:$CP$214"}</definedName>
    <definedName name="ss" localSheetId="42" hidden="1">{"'előző év december'!$A$2:$CP$214"}</definedName>
    <definedName name="ss" localSheetId="44" hidden="1">{"'előző év december'!$A$2:$CP$214"}</definedName>
    <definedName name="ss" localSheetId="46" hidden="1">{"'előző év december'!$A$2:$CP$214"}</definedName>
    <definedName name="ss" localSheetId="47" hidden="1">{"'előző év december'!$A$2:$CP$214"}</definedName>
    <definedName name="ss" localSheetId="5" hidden="1">{"'előző év december'!$A$2:$CP$214"}</definedName>
    <definedName name="ss" localSheetId="6" hidden="1">{"'előző év december'!$A$2:$CP$214"}</definedName>
    <definedName name="ss" localSheetId="7" hidden="1">{"'előző év december'!$A$2:$CP$214"}</definedName>
    <definedName name="ss" localSheetId="8" hidden="1">{"'előző év december'!$A$2:$CP$214"}</definedName>
    <definedName name="ss" localSheetId="24" hidden="1">{"'előző év december'!$A$2:$CP$214"}</definedName>
    <definedName name="ss" hidden="1">{"'előző év december'!$A$2:$CP$214"}</definedName>
    <definedName name="stock_1">[36]Input!$B$7</definedName>
    <definedName name="stock_2">[36]Input!$B$8</definedName>
    <definedName name="stock_3">[36]Input!$B$9</definedName>
    <definedName name="stock_4">[36]Input!$B$10</definedName>
    <definedName name="szloven3M" localSheetId="19">OFFSET([31]ábrákhoz!$Z$8,[31]ábrákhoz!$Z$1,0,[31]ábrákhoz!$AA$1,1)</definedName>
    <definedName name="szloven3M" localSheetId="20">OFFSET([32]ábrákhoz!$Z$8,[32]ábrákhoz!$Z$1,0,[32]ábrákhoz!$AA$1,1)</definedName>
    <definedName name="szloven3M" localSheetId="22">OFFSET([31]ábrákhoz!$Z$8,[31]ábrákhoz!$Z$1,0,[31]ábrákhoz!$AA$1,1)</definedName>
    <definedName name="szloven3M" localSheetId="23">OFFSET([31]ábrákhoz!$Z$8,[31]ábrákhoz!$Z$1,0,[31]ábrákhoz!$AA$1,1)</definedName>
    <definedName name="szloven3M">OFFSET([32]ábrákhoz!$Z$8,[32]ábrákhoz!$Z$1,0,[32]ábrákhoz!$AA$1,1)</definedName>
    <definedName name="szlovenCDS" localSheetId="19">OFFSET([31]ábrákhoz!$Q$8,[31]ábrákhoz!$Q$1,0,[31]ábrákhoz!$R$1,1)</definedName>
    <definedName name="szlovenCDS" localSheetId="20">OFFSET([32]ábrákhoz!$Q$8,[32]ábrákhoz!$Q$1,0,[32]ábrákhoz!$R$1,1)</definedName>
    <definedName name="szlovenCDS" localSheetId="22">OFFSET([31]ábrákhoz!$Q$8,[31]ábrákhoz!$Q$1,0,[31]ábrákhoz!$R$1,1)</definedName>
    <definedName name="szlovenCDS" localSheetId="23">OFFSET([31]ábrákhoz!$Q$8,[31]ábrákhoz!$Q$1,0,[31]ábrákhoz!$R$1,1)</definedName>
    <definedName name="szlovenCDS">OFFSET([32]ábrákhoz!$Q$8,[32]ábrákhoz!$Q$1,0,[32]ábrákhoz!$R$1,1)</definedName>
    <definedName name="szlovenM" localSheetId="19">OFFSET([31]ábrákhoz!$AR$8,[31]ábrákhoz!$AR$1,0,[31]ábrákhoz!$AS$1,1)</definedName>
    <definedName name="szlovenM" localSheetId="20">OFFSET([32]ábrákhoz!$AR$8,[32]ábrákhoz!$AR$1,0,[32]ábrákhoz!$AS$1,1)</definedName>
    <definedName name="szlovenM" localSheetId="22">OFFSET([31]ábrákhoz!$AR$8,[31]ábrákhoz!$AR$1,0,[31]ábrákhoz!$AS$1,1)</definedName>
    <definedName name="szlovenM" localSheetId="23">OFFSET([31]ábrákhoz!$AR$8,[31]ábrákhoz!$AR$1,0,[31]ábrákhoz!$AS$1,1)</definedName>
    <definedName name="szlovenM">OFFSET([32]ábrákhoz!$AR$8,[32]ábrákhoz!$AR$1,0,[32]ábrákhoz!$AS$1,1)</definedName>
    <definedName name="tablebp">#REF!</definedName>
    <definedName name="tabletc">#REF!</definedName>
    <definedName name="tcmedraw">[4]Market!#REF!</definedName>
    <definedName name="tcp10raw">[4]Market!#REF!</definedName>
    <definedName name="tcp90raw">[4]Market!#REF!</definedName>
    <definedName name="tcq1raw">[4]Market!#REF!</definedName>
    <definedName name="tcq3raw">[4]Market!#REF!</definedName>
    <definedName name="test" localSheetId="0" hidden="1">{"'előző év december'!$A$2:$CP$214"}</definedName>
    <definedName name="test" localSheetId="9" hidden="1">{"'előző év december'!$A$2:$CP$214"}</definedName>
    <definedName name="test" localSheetId="10" hidden="1">{"'előző év december'!$A$2:$CP$214"}</definedName>
    <definedName name="test" localSheetId="11" hidden="1">{"'előző év december'!$A$2:$CP$214"}</definedName>
    <definedName name="test" localSheetId="12" hidden="1">{"'előző év december'!$A$2:$CP$214"}</definedName>
    <definedName name="test" localSheetId="13" hidden="1">{"'előző év december'!$A$2:$CP$214"}</definedName>
    <definedName name="test" localSheetId="14" hidden="1">{"'előző év december'!$A$2:$CP$214"}</definedName>
    <definedName name="test" localSheetId="17" hidden="1">{"'előző év december'!$A$2:$CP$214"}</definedName>
    <definedName name="test" localSheetId="18" hidden="1">{"'előző év december'!$A$2:$CP$214"}</definedName>
    <definedName name="test" localSheetId="1" hidden="1">{"'előző év december'!$A$2:$CP$214"}</definedName>
    <definedName name="test" localSheetId="19" hidden="1">{"'előző év december'!$A$2:$CP$214"}</definedName>
    <definedName name="test" localSheetId="20" hidden="1">{"'előző év december'!$A$2:$CP$214"}</definedName>
    <definedName name="test" localSheetId="21" hidden="1">{"'előző év december'!$A$2:$CP$214"}</definedName>
    <definedName name="test" localSheetId="22" hidden="1">{"'előző év december'!$A$2:$CP$214"}</definedName>
    <definedName name="test" localSheetId="23" hidden="1">{"'előző év december'!$A$2:$CP$214"}</definedName>
    <definedName name="test" localSheetId="28" hidden="1">{"'előző év december'!$A$2:$CP$214"}</definedName>
    <definedName name="test" localSheetId="29" hidden="1">{"'előző év december'!$A$2:$CP$214"}</definedName>
    <definedName name="test" localSheetId="2" hidden="1">{"'előző év december'!$A$2:$CP$214"}</definedName>
    <definedName name="test" localSheetId="30" hidden="1">{"'előző év december'!$A$2:$CP$214"}</definedName>
    <definedName name="test" localSheetId="34" hidden="1">{"'előző év december'!$A$2:$CP$214"}</definedName>
    <definedName name="test" localSheetId="37" hidden="1">{"'előző év december'!$A$2:$CP$214"}</definedName>
    <definedName name="test" localSheetId="38" hidden="1">{"'előző év december'!$A$2:$CP$214"}</definedName>
    <definedName name="test" localSheetId="3" hidden="1">{"'előző év december'!$A$2:$CP$214"}</definedName>
    <definedName name="test" localSheetId="42" hidden="1">{"'előző év december'!$A$2:$CP$214"}</definedName>
    <definedName name="test" localSheetId="44" hidden="1">{"'előző év december'!$A$2:$CP$214"}</definedName>
    <definedName name="test" localSheetId="45" hidden="1">{"'előző év december'!$A$2:$CP$214"}</definedName>
    <definedName name="test" localSheetId="46" hidden="1">{"'előző év december'!$A$2:$CP$214"}</definedName>
    <definedName name="test" localSheetId="47" hidden="1">{"'előző év december'!$A$2:$CP$214"}</definedName>
    <definedName name="test" localSheetId="5" hidden="1">{"'előző év december'!$A$2:$CP$214"}</definedName>
    <definedName name="test" localSheetId="6" hidden="1">{"'előző év december'!$A$2:$CP$214"}</definedName>
    <definedName name="test" localSheetId="7" hidden="1">{"'előző év december'!$A$2:$CP$214"}</definedName>
    <definedName name="test" localSheetId="8" hidden="1">{"'előző év december'!$A$2:$CP$214"}</definedName>
    <definedName name="test" localSheetId="24" hidden="1">{"'előző év december'!$A$2:$CP$214"}</definedName>
    <definedName name="test" hidden="1">{"'előző év december'!$A$2:$CP$214"}</definedName>
    <definedName name="tge" localSheetId="0" hidden="1">[1]Market!#REF!</definedName>
    <definedName name="tge" localSheetId="9" hidden="1">[1]Market!#REF!</definedName>
    <definedName name="tge" localSheetId="10" hidden="1">[2]Market!#REF!</definedName>
    <definedName name="tge" localSheetId="11" hidden="1">[2]Market!#REF!</definedName>
    <definedName name="tge" localSheetId="12" hidden="1">[2]Market!#REF!</definedName>
    <definedName name="tge" localSheetId="13" hidden="1">[2]Market!#REF!</definedName>
    <definedName name="tge" localSheetId="14" hidden="1">[1]Market!#REF!</definedName>
    <definedName name="tge" localSheetId="17" hidden="1">[3]Market!#REF!</definedName>
    <definedName name="tge" localSheetId="1" hidden="1">[1]Market!#REF!</definedName>
    <definedName name="tge" localSheetId="19" hidden="1">[4]Market!#REF!</definedName>
    <definedName name="tge" localSheetId="21" hidden="1">[4]Market!#REF!</definedName>
    <definedName name="tge" localSheetId="22" hidden="1">[4]Market!#REF!</definedName>
    <definedName name="tge" localSheetId="26" hidden="1">[3]Market!#REF!</definedName>
    <definedName name="tge" localSheetId="27" hidden="1">[3]Market!#REF!</definedName>
    <definedName name="tge" localSheetId="28" hidden="1">[5]Market!#REF!</definedName>
    <definedName name="tge" localSheetId="29" hidden="1">[5]Market!#REF!</definedName>
    <definedName name="tge" localSheetId="2" hidden="1">[1]Market!#REF!</definedName>
    <definedName name="tge" localSheetId="30" hidden="1">[5]Market!#REF!</definedName>
    <definedName name="tge" localSheetId="32" hidden="1">[3]Market!#REF!</definedName>
    <definedName name="tge" localSheetId="33" hidden="1">[3]Market!#REF!</definedName>
    <definedName name="tge" localSheetId="34" hidden="1">[3]Market!#REF!</definedName>
    <definedName name="tge" localSheetId="36" hidden="1">[3]Market!#REF!</definedName>
    <definedName name="tge" localSheetId="37" hidden="1">[3]Market!#REF!</definedName>
    <definedName name="tge" localSheetId="38" hidden="1">[3]Market!#REF!</definedName>
    <definedName name="tge" localSheetId="3" hidden="1">[1]Market!#REF!</definedName>
    <definedName name="tge" localSheetId="42" hidden="1">[5]Market!#REF!</definedName>
    <definedName name="tge" localSheetId="43" hidden="1">[3]Market!#REF!</definedName>
    <definedName name="tge" localSheetId="5" hidden="1">[1]Market!#REF!</definedName>
    <definedName name="tge" localSheetId="6" hidden="1">[1]Market!#REF!</definedName>
    <definedName name="tge" localSheetId="7" hidden="1">[1]Market!#REF!</definedName>
    <definedName name="tge" localSheetId="8" hidden="1">[1]Market!#REF!</definedName>
    <definedName name="tge" hidden="1">[3]Market!#REF!</definedName>
    <definedName name="tgz" localSheetId="0" hidden="1">{"'előző év december'!$A$2:$CP$214"}</definedName>
    <definedName name="tgz" localSheetId="9" hidden="1">{"'előző év december'!$A$2:$CP$214"}</definedName>
    <definedName name="tgz" localSheetId="10" hidden="1">{"'előző év december'!$A$2:$CP$214"}</definedName>
    <definedName name="tgz" localSheetId="11" hidden="1">{"'előző év december'!$A$2:$CP$214"}</definedName>
    <definedName name="tgz" localSheetId="12" hidden="1">{"'előző év december'!$A$2:$CP$214"}</definedName>
    <definedName name="tgz" localSheetId="13" hidden="1">{"'előző év december'!$A$2:$CP$214"}</definedName>
    <definedName name="tgz" localSheetId="14" hidden="1">{"'előző év december'!$A$2:$CP$214"}</definedName>
    <definedName name="tgz" localSheetId="17" hidden="1">{"'előző év december'!$A$2:$CP$214"}</definedName>
    <definedName name="tgz" localSheetId="18" hidden="1">{"'előző év december'!$A$2:$CP$214"}</definedName>
    <definedName name="tgz" localSheetId="1" hidden="1">{"'előző év december'!$A$2:$CP$214"}</definedName>
    <definedName name="tgz" localSheetId="19" hidden="1">{"'előző év december'!$A$2:$CP$214"}</definedName>
    <definedName name="tgz" localSheetId="20" hidden="1">{"'előző év december'!$A$2:$CP$214"}</definedName>
    <definedName name="tgz" localSheetId="21" hidden="1">{"'előző év december'!$A$2:$CP$214"}</definedName>
    <definedName name="tgz" localSheetId="22" hidden="1">{"'előző év december'!$A$2:$CP$214"}</definedName>
    <definedName name="tgz" localSheetId="23" hidden="1">{"'előző év december'!$A$2:$CP$214"}</definedName>
    <definedName name="tgz" localSheetId="28" hidden="1">{"'előző év december'!$A$2:$CP$214"}</definedName>
    <definedName name="tgz" localSheetId="29" hidden="1">{"'előző év december'!$A$2:$CP$214"}</definedName>
    <definedName name="tgz" localSheetId="2" hidden="1">{"'előző év december'!$A$2:$CP$214"}</definedName>
    <definedName name="tgz" localSheetId="30" hidden="1">{"'előző év december'!$A$2:$CP$214"}</definedName>
    <definedName name="tgz" localSheetId="34" hidden="1">{"'előző év december'!$A$2:$CP$214"}</definedName>
    <definedName name="tgz" localSheetId="37" hidden="1">{"'előző év december'!$A$2:$CP$214"}</definedName>
    <definedName name="tgz" localSheetId="38" hidden="1">{"'előző év december'!$A$2:$CP$214"}</definedName>
    <definedName name="tgz" localSheetId="3" hidden="1">{"'előző év december'!$A$2:$CP$214"}</definedName>
    <definedName name="tgz" localSheetId="42" hidden="1">{"'előző év december'!$A$2:$CP$214"}</definedName>
    <definedName name="tgz" localSheetId="44" hidden="1">{"'előző év december'!$A$2:$CP$214"}</definedName>
    <definedName name="tgz" localSheetId="45" hidden="1">{"'előző év december'!$A$2:$CP$214"}</definedName>
    <definedName name="tgz" localSheetId="46" hidden="1">{"'előző év december'!$A$2:$CP$214"}</definedName>
    <definedName name="tgz" localSheetId="47" hidden="1">{"'előző év december'!$A$2:$CP$214"}</definedName>
    <definedName name="tgz" localSheetId="5" hidden="1">{"'előző év december'!$A$2:$CP$214"}</definedName>
    <definedName name="tgz" localSheetId="6" hidden="1">{"'előző év december'!$A$2:$CP$214"}</definedName>
    <definedName name="tgz" localSheetId="7" hidden="1">{"'előző év december'!$A$2:$CP$214"}</definedName>
    <definedName name="tgz" localSheetId="8" hidden="1">{"'előző év december'!$A$2:$CP$214"}</definedName>
    <definedName name="tgz" localSheetId="24" hidden="1">{"'előző év december'!$A$2:$CP$214"}</definedName>
    <definedName name="tgz" hidden="1">{"'előző év december'!$A$2:$CP$214"}</definedName>
    <definedName name="torok3M" localSheetId="19">OFFSET([31]ábrákhoz!$AD$8,[31]ábrákhoz!$Z$1,0,[31]ábrákhoz!$AA$1,1)</definedName>
    <definedName name="torok3M" localSheetId="20">OFFSET([32]ábrákhoz!$AD$8,[32]ábrákhoz!$Z$1,0,[32]ábrákhoz!$AA$1,1)</definedName>
    <definedName name="torok3M" localSheetId="22">OFFSET([31]ábrákhoz!$AD$8,[31]ábrákhoz!$Z$1,0,[31]ábrákhoz!$AA$1,1)</definedName>
    <definedName name="torok3M" localSheetId="23">OFFSET([31]ábrákhoz!$AD$8,[31]ábrákhoz!$Z$1,0,[31]ábrákhoz!$AA$1,1)</definedName>
    <definedName name="torok3M">OFFSET([32]ábrákhoz!$AD$8,[32]ábrákhoz!$Z$1,0,[32]ábrákhoz!$AA$1,1)</definedName>
    <definedName name="tran">OFFSET([30]adatok!$AI$17,0,0,1,COUNT([30]adatok!$AI$1:$IV$1))</definedName>
    <definedName name="tre" localSheetId="0" hidden="1">{"'előző év december'!$A$2:$CP$214"}</definedName>
    <definedName name="tre" localSheetId="9" hidden="1">{"'előző év december'!$A$2:$CP$214"}</definedName>
    <definedName name="tre" localSheetId="10" hidden="1">{"'előző év december'!$A$2:$CP$214"}</definedName>
    <definedName name="tre" localSheetId="11" hidden="1">{"'előző év december'!$A$2:$CP$214"}</definedName>
    <definedName name="tre" localSheetId="12" hidden="1">{"'előző év december'!$A$2:$CP$214"}</definedName>
    <definedName name="tre" localSheetId="13" hidden="1">{"'előző év december'!$A$2:$CP$214"}</definedName>
    <definedName name="tre" localSheetId="14" hidden="1">{"'előző év december'!$A$2:$CP$214"}</definedName>
    <definedName name="tre" localSheetId="17" hidden="1">{"'előző év december'!$A$2:$CP$214"}</definedName>
    <definedName name="tre" localSheetId="18" hidden="1">{"'előző év december'!$A$2:$CP$214"}</definedName>
    <definedName name="tre" localSheetId="1" hidden="1">{"'előző év december'!$A$2:$CP$214"}</definedName>
    <definedName name="tre" localSheetId="19" hidden="1">{"'előző év december'!$A$2:$CP$214"}</definedName>
    <definedName name="tre" localSheetId="20" hidden="1">{"'előző év december'!$A$2:$CP$214"}</definedName>
    <definedName name="tre" localSheetId="21" hidden="1">{"'előző év december'!$A$2:$CP$214"}</definedName>
    <definedName name="tre" localSheetId="22" hidden="1">{"'előző év december'!$A$2:$CP$214"}</definedName>
    <definedName name="tre" localSheetId="23" hidden="1">{"'előző év december'!$A$2:$CP$214"}</definedName>
    <definedName name="tre" localSheetId="28" hidden="1">{"'előző év december'!$A$2:$CP$214"}</definedName>
    <definedName name="tre" localSheetId="29" hidden="1">{"'előző év december'!$A$2:$CP$214"}</definedName>
    <definedName name="tre" localSheetId="2" hidden="1">{"'előző év december'!$A$2:$CP$214"}</definedName>
    <definedName name="tre" localSheetId="30" hidden="1">{"'előző év december'!$A$2:$CP$214"}</definedName>
    <definedName name="tre" localSheetId="34" hidden="1">{"'előző év december'!$A$2:$CP$214"}</definedName>
    <definedName name="tre" localSheetId="37" hidden="1">{"'előző év december'!$A$2:$CP$214"}</definedName>
    <definedName name="tre" localSheetId="38" hidden="1">{"'előző év december'!$A$2:$CP$214"}</definedName>
    <definedName name="tre" localSheetId="3" hidden="1">{"'előző év december'!$A$2:$CP$214"}</definedName>
    <definedName name="tre" localSheetId="42" hidden="1">{"'előző év december'!$A$2:$CP$214"}</definedName>
    <definedName name="tre" localSheetId="44" hidden="1">{"'előző év december'!$A$2:$CP$214"}</definedName>
    <definedName name="tre" localSheetId="45" hidden="1">{"'előző év december'!$A$2:$CP$214"}</definedName>
    <definedName name="tre" localSheetId="46" hidden="1">{"'előző év december'!$A$2:$CP$214"}</definedName>
    <definedName name="tre" localSheetId="47" hidden="1">{"'előző év december'!$A$2:$CP$214"}</definedName>
    <definedName name="tre" localSheetId="5" hidden="1">{"'előző év december'!$A$2:$CP$214"}</definedName>
    <definedName name="tre" localSheetId="6" hidden="1">{"'előző év december'!$A$2:$CP$214"}</definedName>
    <definedName name="tre" localSheetId="7" hidden="1">{"'előző év december'!$A$2:$CP$214"}</definedName>
    <definedName name="tre" localSheetId="8" hidden="1">{"'előző év december'!$A$2:$CP$214"}</definedName>
    <definedName name="tre" localSheetId="24" hidden="1">{"'előző év december'!$A$2:$CP$214"}</definedName>
    <definedName name="tre" hidden="1">{"'előző év december'!$A$2:$CP$214"}</definedName>
    <definedName name="új4" localSheetId="0">#REF!</definedName>
    <definedName name="új4" localSheetId="11">#REF!</definedName>
    <definedName name="új4" localSheetId="14">#REF!</definedName>
    <definedName name="új4" localSheetId="17">#REF!</definedName>
    <definedName name="új4" localSheetId="20">#REF!</definedName>
    <definedName name="új4" localSheetId="22">#REF!</definedName>
    <definedName name="új4" localSheetId="23">#REF!</definedName>
    <definedName name="új4" localSheetId="26">#REF!</definedName>
    <definedName name="új4" localSheetId="27">#REF!</definedName>
    <definedName name="új4" localSheetId="32">#REF!</definedName>
    <definedName name="új4" localSheetId="33">#REF!</definedName>
    <definedName name="új4" localSheetId="36">#REF!</definedName>
    <definedName name="új4" localSheetId="37">#REF!</definedName>
    <definedName name="új4" localSheetId="3">#REF!</definedName>
    <definedName name="új4" localSheetId="43">#REF!</definedName>
    <definedName name="új4" localSheetId="8">#REF!</definedName>
    <definedName name="új4">#REF!</definedName>
    <definedName name="vb" localSheetId="0" hidden="1">{"'előző év december'!$A$2:$CP$214"}</definedName>
    <definedName name="vb" localSheetId="9" hidden="1">{"'előző év december'!$A$2:$CP$214"}</definedName>
    <definedName name="vb" localSheetId="10" hidden="1">{"'előző év december'!$A$2:$CP$214"}</definedName>
    <definedName name="vb" localSheetId="11" hidden="1">{"'előző év december'!$A$2:$CP$214"}</definedName>
    <definedName name="vb" localSheetId="12" hidden="1">{"'előző év december'!$A$2:$CP$214"}</definedName>
    <definedName name="vb" localSheetId="13" hidden="1">{"'előző év december'!$A$2:$CP$214"}</definedName>
    <definedName name="vb" localSheetId="14" hidden="1">{"'előző év december'!$A$2:$CP$214"}</definedName>
    <definedName name="vb" localSheetId="17" hidden="1">{"'előző év december'!$A$2:$CP$214"}</definedName>
    <definedName name="vb" localSheetId="18" hidden="1">{"'előző év december'!$A$2:$CP$214"}</definedName>
    <definedName name="vb" localSheetId="1" hidden="1">{"'előző év december'!$A$2:$CP$214"}</definedName>
    <definedName name="vb" localSheetId="19" hidden="1">{"'előző év december'!$A$2:$CP$214"}</definedName>
    <definedName name="vb" localSheetId="20" hidden="1">{"'előző év december'!$A$2:$CP$214"}</definedName>
    <definedName name="vb" localSheetId="21" hidden="1">{"'előző év december'!$A$2:$CP$214"}</definedName>
    <definedName name="vb" localSheetId="22" hidden="1">{"'előző év december'!$A$2:$CP$214"}</definedName>
    <definedName name="vb" localSheetId="23" hidden="1">{"'előző év december'!$A$2:$CP$214"}</definedName>
    <definedName name="vb" localSheetId="28" hidden="1">{"'előző év december'!$A$2:$CP$214"}</definedName>
    <definedName name="vb" localSheetId="29" hidden="1">{"'előző év december'!$A$2:$CP$214"}</definedName>
    <definedName name="vb" localSheetId="2" hidden="1">{"'előző év december'!$A$2:$CP$214"}</definedName>
    <definedName name="vb" localSheetId="30" hidden="1">{"'előző év december'!$A$2:$CP$214"}</definedName>
    <definedName name="vb" localSheetId="34" hidden="1">{"'előző év december'!$A$2:$CP$214"}</definedName>
    <definedName name="vb" localSheetId="37" hidden="1">{"'előző év december'!$A$2:$CP$214"}</definedName>
    <definedName name="vb" localSheetId="38" hidden="1">{"'előző év december'!$A$2:$CP$214"}</definedName>
    <definedName name="vb" localSheetId="3" hidden="1">{"'előző év december'!$A$2:$CP$214"}</definedName>
    <definedName name="vb" localSheetId="42" hidden="1">{"'előző év december'!$A$2:$CP$214"}</definedName>
    <definedName name="vb" localSheetId="44" hidden="1">{"'előző év december'!$A$2:$CP$214"}</definedName>
    <definedName name="vb" localSheetId="45" hidden="1">{"'előző év december'!$A$2:$CP$214"}</definedName>
    <definedName name="vb" localSheetId="46" hidden="1">{"'előző év december'!$A$2:$CP$214"}</definedName>
    <definedName name="vb" localSheetId="47" hidden="1">{"'előző év december'!$A$2:$CP$214"}</definedName>
    <definedName name="vb" localSheetId="5" hidden="1">{"'előző év december'!$A$2:$CP$214"}</definedName>
    <definedName name="vb" localSheetId="6" hidden="1">{"'előző év december'!$A$2:$CP$214"}</definedName>
    <definedName name="vb" localSheetId="7" hidden="1">{"'előző év december'!$A$2:$CP$214"}</definedName>
    <definedName name="vb" localSheetId="8" hidden="1">{"'előző év december'!$A$2:$CP$214"}</definedName>
    <definedName name="vb" localSheetId="24" hidden="1">{"'előző év december'!$A$2:$CP$214"}</definedName>
    <definedName name="vb" hidden="1">{"'előző év december'!$A$2:$CP$214"}</definedName>
    <definedName name="vc" localSheetId="0" hidden="1">{"'előző év december'!$A$2:$CP$214"}</definedName>
    <definedName name="vc" localSheetId="9" hidden="1">{"'előző év december'!$A$2:$CP$214"}</definedName>
    <definedName name="vc" localSheetId="10" hidden="1">{"'előző év december'!$A$2:$CP$214"}</definedName>
    <definedName name="vc" localSheetId="11" hidden="1">{"'előző év december'!$A$2:$CP$214"}</definedName>
    <definedName name="vc" localSheetId="12" hidden="1">{"'előző év december'!$A$2:$CP$214"}</definedName>
    <definedName name="vc" localSheetId="13" hidden="1">{"'előző év december'!$A$2:$CP$214"}</definedName>
    <definedName name="vc" localSheetId="14" hidden="1">{"'előző év december'!$A$2:$CP$214"}</definedName>
    <definedName name="vc" localSheetId="17" hidden="1">{"'előző év december'!$A$2:$CP$214"}</definedName>
    <definedName name="vc" localSheetId="18" hidden="1">{"'előző év december'!$A$2:$CP$214"}</definedName>
    <definedName name="vc" localSheetId="1" hidden="1">{"'előző év december'!$A$2:$CP$214"}</definedName>
    <definedName name="vc" localSheetId="19" hidden="1">{"'előző év december'!$A$2:$CP$214"}</definedName>
    <definedName name="vc" localSheetId="20" hidden="1">{"'előző év december'!$A$2:$CP$214"}</definedName>
    <definedName name="vc" localSheetId="21" hidden="1">{"'előző év december'!$A$2:$CP$214"}</definedName>
    <definedName name="vc" localSheetId="22" hidden="1">{"'előző év december'!$A$2:$CP$214"}</definedName>
    <definedName name="vc" localSheetId="23" hidden="1">{"'előző év december'!$A$2:$CP$214"}</definedName>
    <definedName name="vc" localSheetId="28" hidden="1">{"'előző év december'!$A$2:$CP$214"}</definedName>
    <definedName name="vc" localSheetId="29" hidden="1">{"'előző év december'!$A$2:$CP$214"}</definedName>
    <definedName name="vc" localSheetId="2" hidden="1">{"'előző év december'!$A$2:$CP$214"}</definedName>
    <definedName name="vc" localSheetId="30" hidden="1">{"'előző év december'!$A$2:$CP$214"}</definedName>
    <definedName name="vc" localSheetId="34" hidden="1">{"'előző év december'!$A$2:$CP$214"}</definedName>
    <definedName name="vc" localSheetId="37" hidden="1">{"'előző év december'!$A$2:$CP$214"}</definedName>
    <definedName name="vc" localSheetId="38" hidden="1">{"'előző év december'!$A$2:$CP$214"}</definedName>
    <definedName name="vc" localSheetId="3" hidden="1">{"'előző év december'!$A$2:$CP$214"}</definedName>
    <definedName name="vc" localSheetId="42" hidden="1">{"'előző év december'!$A$2:$CP$214"}</definedName>
    <definedName name="vc" localSheetId="44" hidden="1">{"'előző év december'!$A$2:$CP$214"}</definedName>
    <definedName name="vc" localSheetId="45" hidden="1">{"'előző év december'!$A$2:$CP$214"}</definedName>
    <definedName name="vc" localSheetId="46" hidden="1">{"'előző év december'!$A$2:$CP$214"}</definedName>
    <definedName name="vc" localSheetId="47" hidden="1">{"'előző év december'!$A$2:$CP$214"}</definedName>
    <definedName name="vc" localSheetId="5" hidden="1">{"'előző év december'!$A$2:$CP$214"}</definedName>
    <definedName name="vc" localSheetId="6" hidden="1">{"'előző év december'!$A$2:$CP$214"}</definedName>
    <definedName name="vc" localSheetId="7" hidden="1">{"'előző év december'!$A$2:$CP$214"}</definedName>
    <definedName name="vc" localSheetId="8" hidden="1">{"'előző év december'!$A$2:$CP$214"}</definedName>
    <definedName name="vc" localSheetId="24" hidden="1">{"'előző év december'!$A$2:$CP$214"}</definedName>
    <definedName name="vc" hidden="1">{"'előző év december'!$A$2:$CP$214"}</definedName>
    <definedName name="verseny_int" localSheetId="19">OFFSET('[34]ULC YoY'!$H$30,0,0,COUNT([34]ULC!$A$30:$A$200),1)</definedName>
    <definedName name="verseny_int" localSheetId="22">OFFSET('[34]ULC YoY'!$H$30,0,0,COUNT([34]ULC!$A$30:$A$200),1)</definedName>
    <definedName name="verseny_int" localSheetId="23">OFFSET('[34]ULC YoY'!$H$30,0,0,COUNT([34]ULC!$A$30:$A$200),1)</definedName>
    <definedName name="verseny_int">OFFSET('[35]ULC YoY'!$H$30,0,0,COUNT([35]ULC!$A$30:$A$200),1)</definedName>
    <definedName name="verseny_intalk" localSheetId="19">OFFSET('[34]ULC YoY'!$N$30,0,0,COUNT([34]ULC!$A$30:$A$200),1)</definedName>
    <definedName name="verseny_intalk" localSheetId="22">OFFSET('[34]ULC YoY'!$N$30,0,0,COUNT([34]ULC!$A$30:$A$200),1)</definedName>
    <definedName name="verseny_intalk" localSheetId="23">OFFSET('[34]ULC YoY'!$N$30,0,0,COUNT([34]ULC!$A$30:$A$200),1)</definedName>
    <definedName name="verseny_intalk">OFFSET('[35]ULC YoY'!$N$30,0,0,COUNT([35]ULC!$A$30:$A$200),1)</definedName>
    <definedName name="verseny_lfs" localSheetId="19">OFFSET('[34]ULC YoY'!$B$30,0,0,COUNT([34]ULC!$A$30:$A$200),1)</definedName>
    <definedName name="verseny_lfs" localSheetId="22">OFFSET('[34]ULC YoY'!$B$30,0,0,COUNT([34]ULC!$A$30:$A$200),1)</definedName>
    <definedName name="verseny_lfs" localSheetId="23">OFFSET('[34]ULC YoY'!$B$30,0,0,COUNT([34]ULC!$A$30:$A$200),1)</definedName>
    <definedName name="verseny_lfs">OFFSET('[35]ULC YoY'!$B$30,0,0,COUNT([35]ULC!$A$30:$A$200),1)</definedName>
    <definedName name="verseny_nomg_int" localSheetId="19">OFFSET('[34]ULC YoY'!$K$30,0,0,COUNT([34]ULC!$A$30:$A$200),1)</definedName>
    <definedName name="verseny_nomg_int" localSheetId="22">OFFSET('[34]ULC YoY'!$K$30,0,0,COUNT([34]ULC!$A$30:$A$200),1)</definedName>
    <definedName name="verseny_nomg_int" localSheetId="23">OFFSET('[34]ULC YoY'!$K$30,0,0,COUNT([34]ULC!$A$30:$A$200),1)</definedName>
    <definedName name="verseny_nomg_int">OFFSET('[35]ULC YoY'!$K$30,0,0,COUNT([35]ULC!$A$30:$A$200),1)</definedName>
    <definedName name="verseny_nomg_intalk" localSheetId="19">OFFSET('[34]ULC YoY'!$Q$30,0,0,COUNT([34]ULC!$A$30:$A$200),1)</definedName>
    <definedName name="verseny_nomg_intalk" localSheetId="22">OFFSET('[34]ULC YoY'!$Q$30,0,0,COUNT([34]ULC!$A$30:$A$200),1)</definedName>
    <definedName name="verseny_nomg_intalk" localSheetId="23">OFFSET('[34]ULC YoY'!$Q$30,0,0,COUNT([34]ULC!$A$30:$A$200),1)</definedName>
    <definedName name="verseny_nomg_intalk">OFFSET('[35]ULC YoY'!$Q$30,0,0,COUNT([35]ULC!$A$30:$A$200),1)</definedName>
    <definedName name="verseny_nomg_lfs" localSheetId="19">OFFSET('[34]ULC YoY'!$E$30,0,0,COUNT([34]ULC!$A$30:$A$200),1)</definedName>
    <definedName name="verseny_nomg_lfs" localSheetId="22">OFFSET('[34]ULC YoY'!$E$30,0,0,COUNT([34]ULC!$A$30:$A$200),1)</definedName>
    <definedName name="verseny_nomg_lfs" localSheetId="23">OFFSET('[34]ULC YoY'!$E$30,0,0,COUNT([34]ULC!$A$30:$A$200),1)</definedName>
    <definedName name="verseny_nomg_lfs">OFFSET('[35]ULC YoY'!$E$30,0,0,COUNT([35]ULC!$A$30:$A$200),1)</definedName>
    <definedName name="w" localSheetId="0" hidden="1">{"'előző év december'!$A$2:$CP$214"}</definedName>
    <definedName name="w" localSheetId="9" hidden="1">{"'előző év december'!$A$2:$CP$214"}</definedName>
    <definedName name="w" localSheetId="10" hidden="1">{"'előző év december'!$A$2:$CP$214"}</definedName>
    <definedName name="w" localSheetId="11" hidden="1">{"'előző év december'!$A$2:$CP$214"}</definedName>
    <definedName name="w" localSheetId="12" hidden="1">{"'előző év december'!$A$2:$CP$214"}</definedName>
    <definedName name="w" localSheetId="13" hidden="1">{"'előző év december'!$A$2:$CP$214"}</definedName>
    <definedName name="w" localSheetId="14" hidden="1">{"'előző év december'!$A$2:$CP$214"}</definedName>
    <definedName name="w" localSheetId="17" hidden="1">{"'előző év december'!$A$2:$CP$214"}</definedName>
    <definedName name="w" localSheetId="18" hidden="1">{"'előző év december'!$A$2:$CP$214"}</definedName>
    <definedName name="w" localSheetId="1" hidden="1">{"'előző év december'!$A$2:$CP$214"}</definedName>
    <definedName name="w" localSheetId="19" hidden="1">{"'előző év december'!$A$2:$CP$214"}</definedName>
    <definedName name="w" localSheetId="20" hidden="1">{"'előző év december'!$A$2:$CP$214"}</definedName>
    <definedName name="w" localSheetId="21" hidden="1">{"'előző év december'!$A$2:$CP$214"}</definedName>
    <definedName name="w" localSheetId="22" hidden="1">{"'előző év december'!$A$2:$CP$214"}</definedName>
    <definedName name="w" localSheetId="23" hidden="1">{"'előző év december'!$A$2:$CP$214"}</definedName>
    <definedName name="w" localSheetId="28" hidden="1">{"'előző év december'!$A$2:$CP$214"}</definedName>
    <definedName name="w" localSheetId="29" hidden="1">{"'előző év december'!$A$2:$CP$214"}</definedName>
    <definedName name="w" localSheetId="2" hidden="1">{"'előző év december'!$A$2:$CP$214"}</definedName>
    <definedName name="w" localSheetId="30" hidden="1">{"'előző év december'!$A$2:$CP$214"}</definedName>
    <definedName name="w" localSheetId="34" hidden="1">{"'előző év december'!$A$2:$CP$214"}</definedName>
    <definedName name="w" localSheetId="37" hidden="1">{"'előző év december'!$A$2:$CP$214"}</definedName>
    <definedName name="w" localSheetId="38" hidden="1">{"'előző év december'!$A$2:$CP$214"}</definedName>
    <definedName name="w" localSheetId="3" hidden="1">{"'előző év december'!$A$2:$CP$214"}</definedName>
    <definedName name="w" localSheetId="42" hidden="1">{"'előző év december'!$A$2:$CP$214"}</definedName>
    <definedName name="w" localSheetId="44" hidden="1">{"'előző év december'!$A$2:$CP$214"}</definedName>
    <definedName name="w" localSheetId="45" hidden="1">{"'előző év december'!$A$2:$CP$214"}</definedName>
    <definedName name="w" localSheetId="46" hidden="1">{"'előző év december'!$A$2:$CP$214"}</definedName>
    <definedName name="w" localSheetId="47" hidden="1">{"'előző év december'!$A$2:$CP$214"}</definedName>
    <definedName name="w" localSheetId="5" hidden="1">{"'előző év december'!$A$2:$CP$214"}</definedName>
    <definedName name="w" localSheetId="6" hidden="1">{"'előző év december'!$A$2:$CP$214"}</definedName>
    <definedName name="w" localSheetId="7" hidden="1">{"'előző év december'!$A$2:$CP$214"}</definedName>
    <definedName name="w" localSheetId="8" hidden="1">{"'előző év december'!$A$2:$CP$214"}</definedName>
    <definedName name="w" localSheetId="24" hidden="1">{"'előző év december'!$A$2:$CP$214"}</definedName>
    <definedName name="w" hidden="1">{"'előző év december'!$A$2:$CP$214"}</definedName>
    <definedName name="we" localSheetId="0" hidden="1">{"'előző év december'!$A$2:$CP$214"}</definedName>
    <definedName name="we" localSheetId="9" hidden="1">{"'előző év december'!$A$2:$CP$214"}</definedName>
    <definedName name="we" localSheetId="10" hidden="1">{"'előző év december'!$A$2:$CP$214"}</definedName>
    <definedName name="we" localSheetId="11" hidden="1">{"'előző év december'!$A$2:$CP$214"}</definedName>
    <definedName name="we" localSheetId="12" hidden="1">{"'előző év december'!$A$2:$CP$214"}</definedName>
    <definedName name="we" localSheetId="13" hidden="1">{"'előző év december'!$A$2:$CP$214"}</definedName>
    <definedName name="we" localSheetId="14" hidden="1">{"'előző év december'!$A$2:$CP$214"}</definedName>
    <definedName name="we" localSheetId="17" hidden="1">{"'előző év december'!$A$2:$CP$214"}</definedName>
    <definedName name="we" localSheetId="18" hidden="1">{"'előző év december'!$A$2:$CP$214"}</definedName>
    <definedName name="we" localSheetId="1" hidden="1">{"'előző év december'!$A$2:$CP$214"}</definedName>
    <definedName name="we" localSheetId="19" hidden="1">{"'előző év december'!$A$2:$CP$214"}</definedName>
    <definedName name="we" localSheetId="20" hidden="1">{"'előző év december'!$A$2:$CP$214"}</definedName>
    <definedName name="we" localSheetId="21" hidden="1">{"'előző év december'!$A$2:$CP$214"}</definedName>
    <definedName name="we" localSheetId="22" hidden="1">{"'előző év december'!$A$2:$CP$214"}</definedName>
    <definedName name="we" localSheetId="23" hidden="1">{"'előző év december'!$A$2:$CP$214"}</definedName>
    <definedName name="we" localSheetId="28" hidden="1">{"'előző év december'!$A$2:$CP$214"}</definedName>
    <definedName name="we" localSheetId="29" hidden="1">{"'előző év december'!$A$2:$CP$214"}</definedName>
    <definedName name="we" localSheetId="2" hidden="1">{"'előző év december'!$A$2:$CP$214"}</definedName>
    <definedName name="we" localSheetId="30" hidden="1">{"'előző év december'!$A$2:$CP$214"}</definedName>
    <definedName name="we" localSheetId="34" hidden="1">{"'előző év december'!$A$2:$CP$214"}</definedName>
    <definedName name="we" localSheetId="37" hidden="1">{"'előző év december'!$A$2:$CP$214"}</definedName>
    <definedName name="we" localSheetId="38" hidden="1">{"'előző év december'!$A$2:$CP$214"}</definedName>
    <definedName name="we" localSheetId="3" hidden="1">{"'előző év december'!$A$2:$CP$214"}</definedName>
    <definedName name="we" localSheetId="42" hidden="1">{"'előző év december'!$A$2:$CP$214"}</definedName>
    <definedName name="we" localSheetId="44" hidden="1">{"'előző év december'!$A$2:$CP$214"}</definedName>
    <definedName name="we" localSheetId="45" hidden="1">{"'előző év december'!$A$2:$CP$214"}</definedName>
    <definedName name="we" localSheetId="46" hidden="1">{"'előző év december'!$A$2:$CP$214"}</definedName>
    <definedName name="we" localSheetId="47" hidden="1">{"'előző év december'!$A$2:$CP$214"}</definedName>
    <definedName name="we" localSheetId="5" hidden="1">{"'előző év december'!$A$2:$CP$214"}</definedName>
    <definedName name="we" localSheetId="6" hidden="1">{"'előző év december'!$A$2:$CP$214"}</definedName>
    <definedName name="we" localSheetId="7" hidden="1">{"'előző év december'!$A$2:$CP$214"}</definedName>
    <definedName name="we" localSheetId="8" hidden="1">{"'előző év december'!$A$2:$CP$214"}</definedName>
    <definedName name="we" localSheetId="24" hidden="1">{"'előző év december'!$A$2:$CP$214"}</definedName>
    <definedName name="we" hidden="1">{"'előző év december'!$A$2:$CP$214"}</definedName>
    <definedName name="wee" localSheetId="0" hidden="1">{"'előző év december'!$A$2:$CP$214"}</definedName>
    <definedName name="wee" localSheetId="9" hidden="1">{"'előző év december'!$A$2:$CP$214"}</definedName>
    <definedName name="wee" localSheetId="10" hidden="1">{"'előző év december'!$A$2:$CP$214"}</definedName>
    <definedName name="wee" localSheetId="11" hidden="1">{"'előző év december'!$A$2:$CP$214"}</definedName>
    <definedName name="wee" localSheetId="12" hidden="1">{"'előző év december'!$A$2:$CP$214"}</definedName>
    <definedName name="wee" localSheetId="13" hidden="1">{"'előző év december'!$A$2:$CP$214"}</definedName>
    <definedName name="wee" localSheetId="14" hidden="1">{"'előző év december'!$A$2:$CP$214"}</definedName>
    <definedName name="wee" localSheetId="17" hidden="1">{"'előző év december'!$A$2:$CP$214"}</definedName>
    <definedName name="wee" localSheetId="18" hidden="1">{"'előző év december'!$A$2:$CP$214"}</definedName>
    <definedName name="wee" localSheetId="1" hidden="1">{"'előző év december'!$A$2:$CP$214"}</definedName>
    <definedName name="wee" localSheetId="19" hidden="1">{"'előző év december'!$A$2:$CP$214"}</definedName>
    <definedName name="wee" localSheetId="20" hidden="1">{"'előző év december'!$A$2:$CP$214"}</definedName>
    <definedName name="wee" localSheetId="21" hidden="1">{"'előző év december'!$A$2:$CP$214"}</definedName>
    <definedName name="wee" localSheetId="22" hidden="1">{"'előző év december'!$A$2:$CP$214"}</definedName>
    <definedName name="wee" localSheetId="23" hidden="1">{"'előző év december'!$A$2:$CP$214"}</definedName>
    <definedName name="wee" localSheetId="28" hidden="1">{"'előző év december'!$A$2:$CP$214"}</definedName>
    <definedName name="wee" localSheetId="29" hidden="1">{"'előző év december'!$A$2:$CP$214"}</definedName>
    <definedName name="wee" localSheetId="2" hidden="1">{"'előző év december'!$A$2:$CP$214"}</definedName>
    <definedName name="wee" localSheetId="30" hidden="1">{"'előző év december'!$A$2:$CP$214"}</definedName>
    <definedName name="wee" localSheetId="34" hidden="1">{"'előző év december'!$A$2:$CP$214"}</definedName>
    <definedName name="wee" localSheetId="37" hidden="1">{"'előző év december'!$A$2:$CP$214"}</definedName>
    <definedName name="wee" localSheetId="38" hidden="1">{"'előző év december'!$A$2:$CP$214"}</definedName>
    <definedName name="wee" localSheetId="3" hidden="1">{"'előző év december'!$A$2:$CP$214"}</definedName>
    <definedName name="wee" localSheetId="42" hidden="1">{"'előző év december'!$A$2:$CP$214"}</definedName>
    <definedName name="wee" localSheetId="44" hidden="1">{"'előző év december'!$A$2:$CP$214"}</definedName>
    <definedName name="wee" localSheetId="45" hidden="1">{"'előző év december'!$A$2:$CP$214"}</definedName>
    <definedName name="wee" localSheetId="46" hidden="1">{"'előző év december'!$A$2:$CP$214"}</definedName>
    <definedName name="wee" localSheetId="47" hidden="1">{"'előző év december'!$A$2:$CP$214"}</definedName>
    <definedName name="wee" localSheetId="5" hidden="1">{"'előző év december'!$A$2:$CP$214"}</definedName>
    <definedName name="wee" localSheetId="6" hidden="1">{"'előző év december'!$A$2:$CP$214"}</definedName>
    <definedName name="wee" localSheetId="7" hidden="1">{"'előző év december'!$A$2:$CP$214"}</definedName>
    <definedName name="wee" localSheetId="8" hidden="1">{"'előző év december'!$A$2:$CP$214"}</definedName>
    <definedName name="wee" localSheetId="24" hidden="1">{"'előző év december'!$A$2:$CP$214"}</definedName>
    <definedName name="wee" hidden="1">{"'előző év december'!$A$2:$CP$214"}</definedName>
    <definedName name="werwe" localSheetId="0" hidden="1">{"'előző év december'!$A$2:$CP$214"}</definedName>
    <definedName name="werwe" localSheetId="9" hidden="1">{"'előző év december'!$A$2:$CP$214"}</definedName>
    <definedName name="werwe" localSheetId="10" hidden="1">{"'előző év december'!$A$2:$CP$214"}</definedName>
    <definedName name="werwe" localSheetId="11" hidden="1">{"'előző év december'!$A$2:$CP$214"}</definedName>
    <definedName name="werwe" localSheetId="12" hidden="1">{"'előző év december'!$A$2:$CP$214"}</definedName>
    <definedName name="werwe" localSheetId="13" hidden="1">{"'előző év december'!$A$2:$CP$214"}</definedName>
    <definedName name="werwe" localSheetId="14" hidden="1">{"'előző év december'!$A$2:$CP$214"}</definedName>
    <definedName name="werwe" localSheetId="17" hidden="1">{"'előző év december'!$A$2:$CP$214"}</definedName>
    <definedName name="werwe" localSheetId="18" hidden="1">{"'előző év december'!$A$2:$CP$214"}</definedName>
    <definedName name="werwe" localSheetId="1" hidden="1">{"'előző év december'!$A$2:$CP$214"}</definedName>
    <definedName name="werwe" localSheetId="19" hidden="1">{"'előző év december'!$A$2:$CP$214"}</definedName>
    <definedName name="werwe" localSheetId="20" hidden="1">{"'előző év december'!$A$2:$CP$214"}</definedName>
    <definedName name="werwe" localSheetId="21" hidden="1">{"'előző év december'!$A$2:$CP$214"}</definedName>
    <definedName name="werwe" localSheetId="22" hidden="1">{"'előző év december'!$A$2:$CP$214"}</definedName>
    <definedName name="werwe" localSheetId="23" hidden="1">{"'előző év december'!$A$2:$CP$214"}</definedName>
    <definedName name="werwe" localSheetId="28" hidden="1">{"'előző év december'!$A$2:$CP$214"}</definedName>
    <definedName name="werwe" localSheetId="29" hidden="1">{"'előző év december'!$A$2:$CP$214"}</definedName>
    <definedName name="werwe" localSheetId="2" hidden="1">{"'előző év december'!$A$2:$CP$214"}</definedName>
    <definedName name="werwe" localSheetId="30" hidden="1">{"'előző év december'!$A$2:$CP$214"}</definedName>
    <definedName name="werwe" localSheetId="34" hidden="1">{"'előző év december'!$A$2:$CP$214"}</definedName>
    <definedName name="werwe" localSheetId="37" hidden="1">{"'előző év december'!$A$2:$CP$214"}</definedName>
    <definedName name="werwe" localSheetId="38" hidden="1">{"'előző év december'!$A$2:$CP$214"}</definedName>
    <definedName name="werwe" localSheetId="3" hidden="1">{"'előző év december'!$A$2:$CP$214"}</definedName>
    <definedName name="werwe" localSheetId="42" hidden="1">{"'előző év december'!$A$2:$CP$214"}</definedName>
    <definedName name="werwe" localSheetId="44" hidden="1">{"'előző év december'!$A$2:$CP$214"}</definedName>
    <definedName name="werwe" localSheetId="46" hidden="1">{"'előző év december'!$A$2:$CP$214"}</definedName>
    <definedName name="werwe" localSheetId="47" hidden="1">{"'előző év december'!$A$2:$CP$214"}</definedName>
    <definedName name="werwe" localSheetId="5" hidden="1">{"'előző év december'!$A$2:$CP$214"}</definedName>
    <definedName name="werwe" localSheetId="6" hidden="1">{"'előző év december'!$A$2:$CP$214"}</definedName>
    <definedName name="werwe" localSheetId="7" hidden="1">{"'előző év december'!$A$2:$CP$214"}</definedName>
    <definedName name="werwe" localSheetId="8" hidden="1">{"'előző év december'!$A$2:$CP$214"}</definedName>
    <definedName name="werwe" localSheetId="24" hidden="1">{"'előző év december'!$A$2:$CP$214"}</definedName>
    <definedName name="werwe" hidden="1">{"'előző év december'!$A$2:$CP$214"}</definedName>
    <definedName name="werwer" localSheetId="0" hidden="1">{"'előző év december'!$A$2:$CP$214"}</definedName>
    <definedName name="werwer" localSheetId="9" hidden="1">{"'előző év december'!$A$2:$CP$214"}</definedName>
    <definedName name="werwer" localSheetId="10" hidden="1">{"'előző év december'!$A$2:$CP$214"}</definedName>
    <definedName name="werwer" localSheetId="11" hidden="1">{"'előző év december'!$A$2:$CP$214"}</definedName>
    <definedName name="werwer" localSheetId="12" hidden="1">{"'előző év december'!$A$2:$CP$214"}</definedName>
    <definedName name="werwer" localSheetId="13" hidden="1">{"'előző év december'!$A$2:$CP$214"}</definedName>
    <definedName name="werwer" localSheetId="14" hidden="1">{"'előző év december'!$A$2:$CP$214"}</definedName>
    <definedName name="werwer" localSheetId="17" hidden="1">{"'előző év december'!$A$2:$CP$214"}</definedName>
    <definedName name="werwer" localSheetId="18" hidden="1">{"'előző év december'!$A$2:$CP$214"}</definedName>
    <definedName name="werwer" localSheetId="1" hidden="1">{"'előző év december'!$A$2:$CP$214"}</definedName>
    <definedName name="werwer" localSheetId="19" hidden="1">{"'előző év december'!$A$2:$CP$214"}</definedName>
    <definedName name="werwer" localSheetId="20" hidden="1">{"'előző év december'!$A$2:$CP$214"}</definedName>
    <definedName name="werwer" localSheetId="21" hidden="1">{"'előző év december'!$A$2:$CP$214"}</definedName>
    <definedName name="werwer" localSheetId="22" hidden="1">{"'előző év december'!$A$2:$CP$214"}</definedName>
    <definedName name="werwer" localSheetId="23" hidden="1">{"'előző év december'!$A$2:$CP$214"}</definedName>
    <definedName name="werwer" localSheetId="28" hidden="1">{"'előző év december'!$A$2:$CP$214"}</definedName>
    <definedName name="werwer" localSheetId="29" hidden="1">{"'előző év december'!$A$2:$CP$214"}</definedName>
    <definedName name="werwer" localSheetId="2" hidden="1">{"'előző év december'!$A$2:$CP$214"}</definedName>
    <definedName name="werwer" localSheetId="30" hidden="1">{"'előző év december'!$A$2:$CP$214"}</definedName>
    <definedName name="werwer" localSheetId="34" hidden="1">{"'előző év december'!$A$2:$CP$214"}</definedName>
    <definedName name="werwer" localSheetId="37" hidden="1">{"'előző év december'!$A$2:$CP$214"}</definedName>
    <definedName name="werwer" localSheetId="38" hidden="1">{"'előző év december'!$A$2:$CP$214"}</definedName>
    <definedName name="werwer" localSheetId="3" hidden="1">{"'előző év december'!$A$2:$CP$214"}</definedName>
    <definedName name="werwer" localSheetId="42" hidden="1">{"'előző év december'!$A$2:$CP$214"}</definedName>
    <definedName name="werwer" localSheetId="44" hidden="1">{"'előző év december'!$A$2:$CP$214"}</definedName>
    <definedName name="werwer" localSheetId="45" hidden="1">{"'előző év december'!$A$2:$CP$214"}</definedName>
    <definedName name="werwer" localSheetId="46" hidden="1">{"'előző év december'!$A$2:$CP$214"}</definedName>
    <definedName name="werwer" localSheetId="47" hidden="1">{"'előző év december'!$A$2:$CP$214"}</definedName>
    <definedName name="werwer" localSheetId="5" hidden="1">{"'előző év december'!$A$2:$CP$214"}</definedName>
    <definedName name="werwer" localSheetId="6" hidden="1">{"'előző év december'!$A$2:$CP$214"}</definedName>
    <definedName name="werwer" localSheetId="7" hidden="1">{"'előző év december'!$A$2:$CP$214"}</definedName>
    <definedName name="werwer" localSheetId="8" hidden="1">{"'előző év december'!$A$2:$CP$214"}</definedName>
    <definedName name="werwer" localSheetId="24" hidden="1">{"'előző év december'!$A$2:$CP$214"}</definedName>
    <definedName name="werwer" hidden="1">{"'előző év december'!$A$2:$CP$214"}</definedName>
    <definedName name="ww" localSheetId="0" hidden="1">{"'előző év december'!$A$2:$CP$214"}</definedName>
    <definedName name="ww" localSheetId="9" hidden="1">{"'előző év december'!$A$2:$CP$214"}</definedName>
    <definedName name="ww" localSheetId="10" hidden="1">{"'előző év december'!$A$2:$CP$214"}</definedName>
    <definedName name="ww" localSheetId="11" hidden="1">{"'előző év december'!$A$2:$CP$214"}</definedName>
    <definedName name="ww" localSheetId="12" hidden="1">{"'előző év december'!$A$2:$CP$214"}</definedName>
    <definedName name="ww" localSheetId="13" hidden="1">{"'előző év december'!$A$2:$CP$214"}</definedName>
    <definedName name="ww" localSheetId="14" hidden="1">{"'előző év december'!$A$2:$CP$214"}</definedName>
    <definedName name="ww" localSheetId="17" hidden="1">{"'előző év december'!$A$2:$CP$214"}</definedName>
    <definedName name="ww" localSheetId="18" hidden="1">{"'előző év december'!$A$2:$CP$214"}</definedName>
    <definedName name="ww" localSheetId="1" hidden="1">{"'előző év december'!$A$2:$CP$214"}</definedName>
    <definedName name="ww" localSheetId="19" hidden="1">{"'előző év december'!$A$2:$CP$214"}</definedName>
    <definedName name="ww" localSheetId="20" hidden="1">{"'előző év december'!$A$2:$CP$214"}</definedName>
    <definedName name="ww" localSheetId="21" hidden="1">{"'előző év december'!$A$2:$CP$214"}</definedName>
    <definedName name="ww" localSheetId="22" hidden="1">{"'előző év december'!$A$2:$CP$214"}</definedName>
    <definedName name="ww" localSheetId="23" hidden="1">{"'előző év december'!$A$2:$CP$214"}</definedName>
    <definedName name="ww" localSheetId="28" hidden="1">{"'előző év december'!$A$2:$CP$214"}</definedName>
    <definedName name="ww" localSheetId="29" hidden="1">{"'előző év december'!$A$2:$CP$214"}</definedName>
    <definedName name="ww" localSheetId="2" hidden="1">{"'előző év december'!$A$2:$CP$214"}</definedName>
    <definedName name="ww" localSheetId="30" hidden="1">{"'előző év december'!$A$2:$CP$214"}</definedName>
    <definedName name="ww" localSheetId="34" hidden="1">{"'előző év december'!$A$2:$CP$214"}</definedName>
    <definedName name="ww" localSheetId="37" hidden="1">{"'előző év december'!$A$2:$CP$214"}</definedName>
    <definedName name="ww" localSheetId="38" hidden="1">{"'előző év december'!$A$2:$CP$214"}</definedName>
    <definedName name="ww" localSheetId="3" hidden="1">{"'előző év december'!$A$2:$CP$214"}</definedName>
    <definedName name="ww" localSheetId="42" hidden="1">{"'előző év december'!$A$2:$CP$214"}</definedName>
    <definedName name="ww" localSheetId="44" hidden="1">{"'előző év december'!$A$2:$CP$214"}</definedName>
    <definedName name="ww" localSheetId="45" hidden="1">{"'előző év december'!$A$2:$CP$214"}</definedName>
    <definedName name="ww" localSheetId="46" hidden="1">{"'előző év december'!$A$2:$CP$214"}</definedName>
    <definedName name="ww" localSheetId="47" hidden="1">{"'előző év december'!$A$2:$CP$214"}</definedName>
    <definedName name="ww" localSheetId="5" hidden="1">{"'előző év december'!$A$2:$CP$214"}</definedName>
    <definedName name="ww" localSheetId="6" hidden="1">{"'előző év december'!$A$2:$CP$214"}</definedName>
    <definedName name="ww" localSheetId="7" hidden="1">{"'előző év december'!$A$2:$CP$214"}</definedName>
    <definedName name="ww" localSheetId="8" hidden="1">{"'előző év december'!$A$2:$CP$214"}</definedName>
    <definedName name="ww" localSheetId="24" hidden="1">{"'előző év december'!$A$2:$CP$214"}</definedName>
    <definedName name="ww" hidden="1">{"'előző év december'!$A$2:$CP$214"}</definedName>
    <definedName name="www" localSheetId="0" hidden="1">{"'előző év december'!$A$2:$CP$214"}</definedName>
    <definedName name="www" localSheetId="9" hidden="1">{"'előző év december'!$A$2:$CP$214"}</definedName>
    <definedName name="www" localSheetId="10" hidden="1">{"'előző év december'!$A$2:$CP$214"}</definedName>
    <definedName name="www" localSheetId="11" hidden="1">{"'előző év december'!$A$2:$CP$214"}</definedName>
    <definedName name="www" localSheetId="12" hidden="1">{"'előző év december'!$A$2:$CP$214"}</definedName>
    <definedName name="www" localSheetId="13" hidden="1">{"'előző év december'!$A$2:$CP$214"}</definedName>
    <definedName name="www" localSheetId="14" hidden="1">{"'előző év december'!$A$2:$CP$214"}</definedName>
    <definedName name="www" localSheetId="17" hidden="1">{"'előző év december'!$A$2:$CP$214"}</definedName>
    <definedName name="www" localSheetId="18" hidden="1">{"'előző év december'!$A$2:$CP$214"}</definedName>
    <definedName name="www" localSheetId="1" hidden="1">{"'előző év december'!$A$2:$CP$214"}</definedName>
    <definedName name="www" localSheetId="19" hidden="1">{"'előző év december'!$A$2:$CP$214"}</definedName>
    <definedName name="www" localSheetId="20" hidden="1">{"'előző év december'!$A$2:$CP$214"}</definedName>
    <definedName name="www" localSheetId="21" hidden="1">{"'előző év december'!$A$2:$CP$214"}</definedName>
    <definedName name="www" localSheetId="22" hidden="1">{"'előző év december'!$A$2:$CP$214"}</definedName>
    <definedName name="www" localSheetId="23" hidden="1">{"'előző év december'!$A$2:$CP$214"}</definedName>
    <definedName name="www" localSheetId="28" hidden="1">{"'előző év december'!$A$2:$CP$214"}</definedName>
    <definedName name="www" localSheetId="29" hidden="1">{"'előző év december'!$A$2:$CP$214"}</definedName>
    <definedName name="www" localSheetId="2" hidden="1">{"'előző év december'!$A$2:$CP$214"}</definedName>
    <definedName name="www" localSheetId="30" hidden="1">{"'előző év december'!$A$2:$CP$214"}</definedName>
    <definedName name="www" localSheetId="34" hidden="1">{"'előző év december'!$A$2:$CP$214"}</definedName>
    <definedName name="www" localSheetId="37" hidden="1">{"'előző év december'!$A$2:$CP$214"}</definedName>
    <definedName name="www" localSheetId="38" hidden="1">{"'előző év december'!$A$2:$CP$214"}</definedName>
    <definedName name="www" localSheetId="3" hidden="1">{"'előző év december'!$A$2:$CP$214"}</definedName>
    <definedName name="www" localSheetId="42" hidden="1">{"'előző év december'!$A$2:$CP$214"}</definedName>
    <definedName name="www" localSheetId="44" hidden="1">{"'előző év december'!$A$2:$CP$214"}</definedName>
    <definedName name="www" localSheetId="45" hidden="1">{"'előző év december'!$A$2:$CP$214"}</definedName>
    <definedName name="www" localSheetId="46" hidden="1">{"'előző év december'!$A$2:$CP$214"}</definedName>
    <definedName name="www" localSheetId="47" hidden="1">{"'előző év december'!$A$2:$CP$214"}</definedName>
    <definedName name="www" localSheetId="5" hidden="1">{"'előző év december'!$A$2:$CP$214"}</definedName>
    <definedName name="www" localSheetId="6" hidden="1">{"'előző év december'!$A$2:$CP$214"}</definedName>
    <definedName name="www" localSheetId="7" hidden="1">{"'előző év december'!$A$2:$CP$214"}</definedName>
    <definedName name="www" localSheetId="8" hidden="1">{"'előző év december'!$A$2:$CP$214"}</definedName>
    <definedName name="www" localSheetId="24" hidden="1">{"'előző év december'!$A$2:$CP$214"}</definedName>
    <definedName name="www" hidden="1">{"'előző év december'!$A$2:$CP$214"}</definedName>
    <definedName name="xxorg">#REF!</definedName>
    <definedName name="xxx" localSheetId="0" hidden="1">{"'előző év december'!$A$2:$CP$214"}</definedName>
    <definedName name="xxx" localSheetId="9" hidden="1">{"'előző év december'!$A$2:$CP$214"}</definedName>
    <definedName name="xxx" localSheetId="10" hidden="1">{"'előző év december'!$A$2:$CP$214"}</definedName>
    <definedName name="xxx" localSheetId="11" hidden="1">{"'előző év december'!$A$2:$CP$214"}</definedName>
    <definedName name="xxx" localSheetId="12" hidden="1">{"'előző év december'!$A$2:$CP$214"}</definedName>
    <definedName name="xxx" localSheetId="13" hidden="1">{"'előző év december'!$A$2:$CP$214"}</definedName>
    <definedName name="xxx" localSheetId="14" hidden="1">{"'előző év december'!$A$2:$CP$214"}</definedName>
    <definedName name="xxx" localSheetId="17" hidden="1">{"'előző év december'!$A$2:$CP$214"}</definedName>
    <definedName name="xxx" localSheetId="18" hidden="1">{"'előző év december'!$A$2:$CP$214"}</definedName>
    <definedName name="xxx" localSheetId="1" hidden="1">{"'előző év december'!$A$2:$CP$214"}</definedName>
    <definedName name="xxx" localSheetId="19" hidden="1">{"'előző év december'!$A$2:$CP$214"}</definedName>
    <definedName name="xxx" localSheetId="20" hidden="1">{"'előző év december'!$A$2:$CP$214"}</definedName>
    <definedName name="xxx" localSheetId="21" hidden="1">{"'előző év december'!$A$2:$CP$214"}</definedName>
    <definedName name="xxx" localSheetId="22" hidden="1">{"'előző év december'!$A$2:$CP$214"}</definedName>
    <definedName name="xxx" localSheetId="23" hidden="1">{"'előző év december'!$A$2:$CP$214"}</definedName>
    <definedName name="xxx" localSheetId="28" hidden="1">{"'előző év december'!$A$2:$CP$214"}</definedName>
    <definedName name="xxx" localSheetId="29" hidden="1">{"'előző év december'!$A$2:$CP$214"}</definedName>
    <definedName name="xxx" localSheetId="2" hidden="1">{"'előző év december'!$A$2:$CP$214"}</definedName>
    <definedName name="xxx" localSheetId="30" hidden="1">{"'előző év december'!$A$2:$CP$214"}</definedName>
    <definedName name="xxx" localSheetId="34" hidden="1">{"'előző év december'!$A$2:$CP$214"}</definedName>
    <definedName name="xxx" localSheetId="37" hidden="1">{"'előző év december'!$A$2:$CP$214"}</definedName>
    <definedName name="xxx" localSheetId="38" hidden="1">{"'előző év december'!$A$2:$CP$214"}</definedName>
    <definedName name="xxx" localSheetId="3" hidden="1">{"'előző év december'!$A$2:$CP$214"}</definedName>
    <definedName name="xxx" localSheetId="42" hidden="1">{"'előző év december'!$A$2:$CP$214"}</definedName>
    <definedName name="xxx" localSheetId="44" hidden="1">{"'előző év december'!$A$2:$CP$214"}</definedName>
    <definedName name="xxx" localSheetId="45" hidden="1">{"'előző év december'!$A$2:$CP$214"}</definedName>
    <definedName name="xxx" localSheetId="46" hidden="1">{"'előző év december'!$A$2:$CP$214"}</definedName>
    <definedName name="xxx" localSheetId="47" hidden="1">{"'előző év december'!$A$2:$CP$214"}</definedName>
    <definedName name="xxx" localSheetId="5" hidden="1">{"'előző év december'!$A$2:$CP$214"}</definedName>
    <definedName name="xxx" localSheetId="6" hidden="1">{"'előző év december'!$A$2:$CP$214"}</definedName>
    <definedName name="xxx" localSheetId="7" hidden="1">{"'előző év december'!$A$2:$CP$214"}</definedName>
    <definedName name="xxx" localSheetId="8" hidden="1">{"'előző év december'!$A$2:$CP$214"}</definedName>
    <definedName name="xxx" localSheetId="24" hidden="1">{"'előző év december'!$A$2:$CP$214"}</definedName>
    <definedName name="xxx" hidden="1">{"'előző év december'!$A$2:$CP$214"}</definedName>
    <definedName name="xxxxxxx" localSheetId="0" hidden="1">{"'előző év december'!$A$2:$CP$214"}</definedName>
    <definedName name="xxxxxxx" localSheetId="9" hidden="1">{"'előző év december'!$A$2:$CP$214"}</definedName>
    <definedName name="xxxxxxx" localSheetId="10" hidden="1">{"'előző év december'!$A$2:$CP$214"}</definedName>
    <definedName name="xxxxxxx" localSheetId="11" hidden="1">{"'előző év december'!$A$2:$CP$214"}</definedName>
    <definedName name="xxxxxxx" localSheetId="12" hidden="1">{"'előző év december'!$A$2:$CP$214"}</definedName>
    <definedName name="xxxxxxx" localSheetId="13" hidden="1">{"'előző év december'!$A$2:$CP$214"}</definedName>
    <definedName name="xxxxxxx" localSheetId="14" hidden="1">{"'előző év december'!$A$2:$CP$214"}</definedName>
    <definedName name="xxxxxxx" localSheetId="18" hidden="1">{"'előző év december'!$A$2:$CP$214"}</definedName>
    <definedName name="xxxxxxx" localSheetId="1" hidden="1">{"'előző év december'!$A$2:$CP$214"}</definedName>
    <definedName name="xxxxxxx" localSheetId="19" hidden="1">{"'előző év december'!$A$2:$CP$214"}</definedName>
    <definedName name="xxxxxxx" localSheetId="20" hidden="1">{"'előző év december'!$A$2:$CP$214"}</definedName>
    <definedName name="xxxxxxx" localSheetId="21" hidden="1">{"'előző év december'!$A$2:$CP$214"}</definedName>
    <definedName name="xxxxxxx" localSheetId="22" hidden="1">{"'előző év december'!$A$2:$CP$214"}</definedName>
    <definedName name="xxxxxxx" localSheetId="23" hidden="1">{"'előző év december'!$A$2:$CP$214"}</definedName>
    <definedName name="xxxxxxx" localSheetId="28" hidden="1">{"'előző év december'!$A$2:$CP$214"}</definedName>
    <definedName name="xxxxxxx" localSheetId="29" hidden="1">{"'előző év december'!$A$2:$CP$214"}</definedName>
    <definedName name="xxxxxxx" localSheetId="2" hidden="1">{"'előző év december'!$A$2:$CP$214"}</definedName>
    <definedName name="xxxxxxx" localSheetId="30" hidden="1">{"'előző év december'!$A$2:$CP$214"}</definedName>
    <definedName name="xxxxxxx" localSheetId="34" hidden="1">{"'előző év december'!$A$2:$CP$214"}</definedName>
    <definedName name="xxxxxxx" localSheetId="37" hidden="1">{"'előző év december'!$A$2:$CP$214"}</definedName>
    <definedName name="xxxxxxx" localSheetId="38" hidden="1">{"'előző év december'!$A$2:$CP$214"}</definedName>
    <definedName name="xxxxxxx" localSheetId="3" hidden="1">{"'előző év december'!$A$2:$CP$214"}</definedName>
    <definedName name="xxxxxxx" localSheetId="42" hidden="1">{"'előző év december'!$A$2:$CP$214"}</definedName>
    <definedName name="xxxxxxx" localSheetId="44" hidden="1">{"'előző év december'!$A$2:$CP$214"}</definedName>
    <definedName name="xxxxxxx" localSheetId="47" hidden="1">{"'előző év december'!$A$2:$CP$214"}</definedName>
    <definedName name="xxxxxxx" localSheetId="5" hidden="1">{"'előző év december'!$A$2:$CP$214"}</definedName>
    <definedName name="xxxxxxx" localSheetId="6" hidden="1">{"'előző év december'!$A$2:$CP$214"}</definedName>
    <definedName name="xxxxxxx" localSheetId="7" hidden="1">{"'előző év december'!$A$2:$CP$214"}</definedName>
    <definedName name="xxxxxxx" localSheetId="8" hidden="1">{"'előző év december'!$A$2:$CP$214"}</definedName>
    <definedName name="xxxxxxx" localSheetId="24" hidden="1">{"'előző év december'!$A$2:$CP$214"}</definedName>
    <definedName name="xxxxxxx" hidden="1">{"'előző év december'!$A$2:$CP$214"}</definedName>
    <definedName name="yygf" localSheetId="0" hidden="1">{"'előző év december'!$A$2:$CP$214"}</definedName>
    <definedName name="yygf" localSheetId="9" hidden="1">{"'előző év december'!$A$2:$CP$214"}</definedName>
    <definedName name="yygf" localSheetId="10" hidden="1">{"'előző év december'!$A$2:$CP$214"}</definedName>
    <definedName name="yygf" localSheetId="11" hidden="1">{"'előző év december'!$A$2:$CP$214"}</definedName>
    <definedName name="yygf" localSheetId="12" hidden="1">{"'előző év december'!$A$2:$CP$214"}</definedName>
    <definedName name="yygf" localSheetId="13" hidden="1">{"'előző év december'!$A$2:$CP$214"}</definedName>
    <definedName name="yygf" localSheetId="14" hidden="1">{"'előző év december'!$A$2:$CP$214"}</definedName>
    <definedName name="yygf" localSheetId="17" hidden="1">{"'előző év december'!$A$2:$CP$214"}</definedName>
    <definedName name="yygf" localSheetId="18" hidden="1">{"'előző év december'!$A$2:$CP$214"}</definedName>
    <definedName name="yygf" localSheetId="1" hidden="1">{"'előző év december'!$A$2:$CP$214"}</definedName>
    <definedName name="yygf" localSheetId="19" hidden="1">{"'előző év december'!$A$2:$CP$214"}</definedName>
    <definedName name="yygf" localSheetId="20" hidden="1">{"'előző év december'!$A$2:$CP$214"}</definedName>
    <definedName name="yygf" localSheetId="21" hidden="1">{"'előző év december'!$A$2:$CP$214"}</definedName>
    <definedName name="yygf" localSheetId="22" hidden="1">{"'előző év december'!$A$2:$CP$214"}</definedName>
    <definedName name="yygf" localSheetId="23" hidden="1">{"'előző év december'!$A$2:$CP$214"}</definedName>
    <definedName name="yygf" localSheetId="28" hidden="1">{"'előző év december'!$A$2:$CP$214"}</definedName>
    <definedName name="yygf" localSheetId="29" hidden="1">{"'előző év december'!$A$2:$CP$214"}</definedName>
    <definedName name="yygf" localSheetId="2" hidden="1">{"'előző év december'!$A$2:$CP$214"}</definedName>
    <definedName name="yygf" localSheetId="30" hidden="1">{"'előző év december'!$A$2:$CP$214"}</definedName>
    <definedName name="yygf" localSheetId="34" hidden="1">{"'előző év december'!$A$2:$CP$214"}</definedName>
    <definedName name="yygf" localSheetId="37" hidden="1">{"'előző év december'!$A$2:$CP$214"}</definedName>
    <definedName name="yygf" localSheetId="38" hidden="1">{"'előző év december'!$A$2:$CP$214"}</definedName>
    <definedName name="yygf" localSheetId="3" hidden="1">{"'előző év december'!$A$2:$CP$214"}</definedName>
    <definedName name="yygf" localSheetId="42" hidden="1">{"'előző év december'!$A$2:$CP$214"}</definedName>
    <definedName name="yygf" localSheetId="44" hidden="1">{"'előző év december'!$A$2:$CP$214"}</definedName>
    <definedName name="yygf" localSheetId="46" hidden="1">{"'előző év december'!$A$2:$CP$214"}</definedName>
    <definedName name="yygf" localSheetId="47" hidden="1">{"'előző év december'!$A$2:$CP$214"}</definedName>
    <definedName name="yygf" localSheetId="5" hidden="1">{"'előző év december'!$A$2:$CP$214"}</definedName>
    <definedName name="yygf" localSheetId="6" hidden="1">{"'előző év december'!$A$2:$CP$214"}</definedName>
    <definedName name="yygf" localSheetId="7" hidden="1">{"'előző év december'!$A$2:$CP$214"}</definedName>
    <definedName name="yygf" localSheetId="8" hidden="1">{"'előző év december'!$A$2:$CP$214"}</definedName>
    <definedName name="yygf" localSheetId="24" hidden="1">{"'előző év december'!$A$2:$CP$214"}</definedName>
    <definedName name="yygf" hidden="1">{"'előző év december'!$A$2:$CP$214"}</definedName>
    <definedName name="yyy" localSheetId="0" hidden="1">{"'előző év december'!$A$2:$CP$214"}</definedName>
    <definedName name="yyy" localSheetId="9" hidden="1">{"'előző év december'!$A$2:$CP$214"}</definedName>
    <definedName name="yyy" localSheetId="10" hidden="1">{"'előző év december'!$A$2:$CP$214"}</definedName>
    <definedName name="yyy" localSheetId="11" hidden="1">{"'előző év december'!$A$2:$CP$214"}</definedName>
    <definedName name="yyy" localSheetId="12" hidden="1">{"'előző év december'!$A$2:$CP$214"}</definedName>
    <definedName name="yyy" localSheetId="13" hidden="1">{"'előző év december'!$A$2:$CP$214"}</definedName>
    <definedName name="yyy" localSheetId="14" hidden="1">{"'előző év december'!$A$2:$CP$214"}</definedName>
    <definedName name="yyy" localSheetId="17" hidden="1">{"'előző év december'!$A$2:$CP$214"}</definedName>
    <definedName name="yyy" localSheetId="18" hidden="1">{"'előző év december'!$A$2:$CP$214"}</definedName>
    <definedName name="yyy" localSheetId="1" hidden="1">{"'előző év december'!$A$2:$CP$214"}</definedName>
    <definedName name="yyy" localSheetId="19" hidden="1">{"'előző év december'!$A$2:$CP$214"}</definedName>
    <definedName name="yyy" localSheetId="20" hidden="1">{"'előző év december'!$A$2:$CP$214"}</definedName>
    <definedName name="yyy" localSheetId="21" hidden="1">{"'előző év december'!$A$2:$CP$214"}</definedName>
    <definedName name="yyy" localSheetId="22" hidden="1">{"'előző év december'!$A$2:$CP$214"}</definedName>
    <definedName name="yyy" localSheetId="23" hidden="1">{"'előző év december'!$A$2:$CP$214"}</definedName>
    <definedName name="yyy" localSheetId="28" hidden="1">{"'előző év december'!$A$2:$CP$214"}</definedName>
    <definedName name="yyy" localSheetId="29" hidden="1">{"'előző év december'!$A$2:$CP$214"}</definedName>
    <definedName name="yyy" localSheetId="2" hidden="1">{"'előző év december'!$A$2:$CP$214"}</definedName>
    <definedName name="yyy" localSheetId="30" hidden="1">{"'előző év december'!$A$2:$CP$214"}</definedName>
    <definedName name="yyy" localSheetId="34" hidden="1">{"'előző év december'!$A$2:$CP$214"}</definedName>
    <definedName name="yyy" localSheetId="37" hidden="1">{"'előző év december'!$A$2:$CP$214"}</definedName>
    <definedName name="yyy" localSheetId="38" hidden="1">{"'előző év december'!$A$2:$CP$214"}</definedName>
    <definedName name="yyy" localSheetId="3" hidden="1">{"'előző év december'!$A$2:$CP$214"}</definedName>
    <definedName name="yyy" localSheetId="42" hidden="1">{"'előző év december'!$A$2:$CP$214"}</definedName>
    <definedName name="yyy" localSheetId="44" hidden="1">{"'előző év december'!$A$2:$CP$214"}</definedName>
    <definedName name="yyy" localSheetId="45" hidden="1">{"'előző év december'!$A$2:$CP$214"}</definedName>
    <definedName name="yyy" localSheetId="46" hidden="1">{"'előző év december'!$A$2:$CP$214"}</definedName>
    <definedName name="yyy" localSheetId="47" hidden="1">{"'előző év december'!$A$2:$CP$214"}</definedName>
    <definedName name="yyy" localSheetId="5" hidden="1">{"'előző év december'!$A$2:$CP$214"}</definedName>
    <definedName name="yyy" localSheetId="6" hidden="1">{"'előző év december'!$A$2:$CP$214"}</definedName>
    <definedName name="yyy" localSheetId="7" hidden="1">{"'előző év december'!$A$2:$CP$214"}</definedName>
    <definedName name="yyy" localSheetId="8" hidden="1">{"'előző év december'!$A$2:$CP$214"}</definedName>
    <definedName name="yyy" localSheetId="24" hidden="1">{"'előző év december'!$A$2:$CP$214"}</definedName>
    <definedName name="yyy" hidden="1">{"'előző év december'!$A$2:$CP$214"}</definedName>
    <definedName name="ztr" localSheetId="0" hidden="1">{"'előző év december'!$A$2:$CP$214"}</definedName>
    <definedName name="ztr" localSheetId="9" hidden="1">{"'előző év december'!$A$2:$CP$214"}</definedName>
    <definedName name="ztr" localSheetId="10" hidden="1">{"'előző év december'!$A$2:$CP$214"}</definedName>
    <definedName name="ztr" localSheetId="11" hidden="1">{"'előző év december'!$A$2:$CP$214"}</definedName>
    <definedName name="ztr" localSheetId="12" hidden="1">{"'előző év december'!$A$2:$CP$214"}</definedName>
    <definedName name="ztr" localSheetId="13" hidden="1">{"'előző év december'!$A$2:$CP$214"}</definedName>
    <definedName name="ztr" localSheetId="14" hidden="1">{"'előző év december'!$A$2:$CP$214"}</definedName>
    <definedName name="ztr" localSheetId="17" hidden="1">{"'előző év december'!$A$2:$CP$214"}</definedName>
    <definedName name="ztr" localSheetId="18" hidden="1">{"'előző év december'!$A$2:$CP$214"}</definedName>
    <definedName name="ztr" localSheetId="1" hidden="1">{"'előző év december'!$A$2:$CP$214"}</definedName>
    <definedName name="ztr" localSheetId="19" hidden="1">{"'előző év december'!$A$2:$CP$214"}</definedName>
    <definedName name="ztr" localSheetId="20" hidden="1">{"'előző év december'!$A$2:$CP$214"}</definedName>
    <definedName name="ztr" localSheetId="21" hidden="1">{"'előző év december'!$A$2:$CP$214"}</definedName>
    <definedName name="ztr" localSheetId="22" hidden="1">{"'előző év december'!$A$2:$CP$214"}</definedName>
    <definedName name="ztr" localSheetId="23" hidden="1">{"'előző év december'!$A$2:$CP$214"}</definedName>
    <definedName name="ztr" localSheetId="28" hidden="1">{"'előző év december'!$A$2:$CP$214"}</definedName>
    <definedName name="ztr" localSheetId="29" hidden="1">{"'előző év december'!$A$2:$CP$214"}</definedName>
    <definedName name="ztr" localSheetId="2" hidden="1">{"'előző év december'!$A$2:$CP$214"}</definedName>
    <definedName name="ztr" localSheetId="30" hidden="1">{"'előző év december'!$A$2:$CP$214"}</definedName>
    <definedName name="ztr" localSheetId="34" hidden="1">{"'előző év december'!$A$2:$CP$214"}</definedName>
    <definedName name="ztr" localSheetId="37" hidden="1">{"'előző év december'!$A$2:$CP$214"}</definedName>
    <definedName name="ztr" localSheetId="38" hidden="1">{"'előző év december'!$A$2:$CP$214"}</definedName>
    <definedName name="ztr" localSheetId="3" hidden="1">{"'előző év december'!$A$2:$CP$214"}</definedName>
    <definedName name="ztr" localSheetId="42" hidden="1">{"'előző év december'!$A$2:$CP$214"}</definedName>
    <definedName name="ztr" localSheetId="44" hidden="1">{"'előző év december'!$A$2:$CP$214"}</definedName>
    <definedName name="ztr" localSheetId="45" hidden="1">{"'előző év december'!$A$2:$CP$214"}</definedName>
    <definedName name="ztr" localSheetId="46" hidden="1">{"'előző év december'!$A$2:$CP$214"}</definedName>
    <definedName name="ztr" localSheetId="47" hidden="1">{"'előző év december'!$A$2:$CP$214"}</definedName>
    <definedName name="ztr" localSheetId="5" hidden="1">{"'előző év december'!$A$2:$CP$214"}</definedName>
    <definedName name="ztr" localSheetId="6" hidden="1">{"'előző év december'!$A$2:$CP$214"}</definedName>
    <definedName name="ztr" localSheetId="7" hidden="1">{"'előző év december'!$A$2:$CP$214"}</definedName>
    <definedName name="ztr" localSheetId="8" hidden="1">{"'előző év december'!$A$2:$CP$214"}</definedName>
    <definedName name="ztr" localSheetId="24" hidden="1">{"'előző év december'!$A$2:$CP$214"}</definedName>
    <definedName name="ztr" hidden="1">{"'előző év december'!$A$2:$CP$214"}</definedName>
    <definedName name="zzz" localSheetId="0" hidden="1">{"'előző év december'!$A$2:$CP$214"}</definedName>
    <definedName name="zzz" localSheetId="9" hidden="1">{"'előző év december'!$A$2:$CP$214"}</definedName>
    <definedName name="zzz" localSheetId="10" hidden="1">{"'előző év december'!$A$2:$CP$214"}</definedName>
    <definedName name="zzz" localSheetId="11" hidden="1">{"'előző év december'!$A$2:$CP$214"}</definedName>
    <definedName name="zzz" localSheetId="12" hidden="1">{"'előző év december'!$A$2:$CP$214"}</definedName>
    <definedName name="zzz" localSheetId="13" hidden="1">{"'előző év december'!$A$2:$CP$214"}</definedName>
    <definedName name="zzz" localSheetId="14" hidden="1">{"'előző év december'!$A$2:$CP$214"}</definedName>
    <definedName name="zzz" localSheetId="17" hidden="1">{"'előző év december'!$A$2:$CP$214"}</definedName>
    <definedName name="zzz" localSheetId="18" hidden="1">{"'előző év december'!$A$2:$CP$214"}</definedName>
    <definedName name="zzz" localSheetId="1" hidden="1">{"'előző év december'!$A$2:$CP$214"}</definedName>
    <definedName name="zzz" localSheetId="19" hidden="1">{"'előző év december'!$A$2:$CP$214"}</definedName>
    <definedName name="zzz" localSheetId="20" hidden="1">{"'előző év december'!$A$2:$CP$214"}</definedName>
    <definedName name="zzz" localSheetId="21" hidden="1">{"'előző év december'!$A$2:$CP$214"}</definedName>
    <definedName name="zzz" localSheetId="22" hidden="1">{"'előző év december'!$A$2:$CP$214"}</definedName>
    <definedName name="zzz" localSheetId="23" hidden="1">{"'előző év december'!$A$2:$CP$214"}</definedName>
    <definedName name="zzz" localSheetId="28" hidden="1">{"'előző év december'!$A$2:$CP$214"}</definedName>
    <definedName name="zzz" localSheetId="29" hidden="1">{"'előző év december'!$A$2:$CP$214"}</definedName>
    <definedName name="zzz" localSheetId="2" hidden="1">{"'előző év december'!$A$2:$CP$214"}</definedName>
    <definedName name="zzz" localSheetId="30" hidden="1">{"'előző év december'!$A$2:$CP$214"}</definedName>
    <definedName name="zzz" localSheetId="34" hidden="1">{"'előző év december'!$A$2:$CP$214"}</definedName>
    <definedName name="zzz" localSheetId="37" hidden="1">{"'előző év december'!$A$2:$CP$214"}</definedName>
    <definedName name="zzz" localSheetId="38" hidden="1">{"'előző év december'!$A$2:$CP$214"}</definedName>
    <definedName name="zzz" localSheetId="3" hidden="1">{"'előző év december'!$A$2:$CP$214"}</definedName>
    <definedName name="zzz" localSheetId="42" hidden="1">{"'előző év december'!$A$2:$CP$214"}</definedName>
    <definedName name="zzz" localSheetId="44" hidden="1">{"'előző év december'!$A$2:$CP$214"}</definedName>
    <definedName name="zzz" localSheetId="45" hidden="1">{"'előző év december'!$A$2:$CP$214"}</definedName>
    <definedName name="zzz" localSheetId="46" hidden="1">{"'előző év december'!$A$2:$CP$214"}</definedName>
    <definedName name="zzz" localSheetId="47" hidden="1">{"'előző év december'!$A$2:$CP$214"}</definedName>
    <definedName name="zzz" localSheetId="5" hidden="1">{"'előző év december'!$A$2:$CP$214"}</definedName>
    <definedName name="zzz" localSheetId="6" hidden="1">{"'előző év december'!$A$2:$CP$214"}</definedName>
    <definedName name="zzz" localSheetId="7" hidden="1">{"'előző év december'!$A$2:$CP$214"}</definedName>
    <definedName name="zzz" localSheetId="8" hidden="1">{"'előző év december'!$A$2:$CP$214"}</definedName>
    <definedName name="zzz" localSheetId="24" hidden="1">{"'előző év december'!$A$2:$CP$214"}</definedName>
    <definedName name="zzz" hidden="1">{"'előző év december'!$A$2:$CP$214"}</definedName>
    <definedName name="zzzz" localSheetId="0" hidden="1">[1]Market!#REF!</definedName>
    <definedName name="zzzz" localSheetId="9" hidden="1">[1]Market!#REF!</definedName>
    <definedName name="zzzz" localSheetId="10" hidden="1">[1]Market!#REF!</definedName>
    <definedName name="zzzz" localSheetId="11" hidden="1">[1]Market!#REF!</definedName>
    <definedName name="zzzz" localSheetId="12" hidden="1">[1]Market!#REF!</definedName>
    <definedName name="zzzz" localSheetId="13" hidden="1">[1]Market!#REF!</definedName>
    <definedName name="zzzz" localSheetId="14" hidden="1">[1]Market!#REF!</definedName>
    <definedName name="zzzz" localSheetId="17" hidden="1">[3]Market!#REF!</definedName>
    <definedName name="zzzz" localSheetId="1" hidden="1">[1]Market!#REF!</definedName>
    <definedName name="zzzz" localSheetId="21" hidden="1">[3]Market!#REF!</definedName>
    <definedName name="zzzz" localSheetId="22" hidden="1">[3]Market!#REF!</definedName>
    <definedName name="zzzz" localSheetId="26" hidden="1">[3]Market!#REF!</definedName>
    <definedName name="zzzz" localSheetId="27" hidden="1">[3]Market!#REF!</definedName>
    <definedName name="zzzz" localSheetId="28" hidden="1">[5]Market!#REF!</definedName>
    <definedName name="zzzz" localSheetId="29" hidden="1">[5]Market!#REF!</definedName>
    <definedName name="zzzz" localSheetId="2" hidden="1">[1]Market!#REF!</definedName>
    <definedName name="zzzz" localSheetId="30" hidden="1">[5]Market!#REF!</definedName>
    <definedName name="zzzz" localSheetId="32" hidden="1">[3]Market!#REF!</definedName>
    <definedName name="zzzz" localSheetId="33" hidden="1">[3]Market!#REF!</definedName>
    <definedName name="zzzz" localSheetId="34" hidden="1">[3]Market!#REF!</definedName>
    <definedName name="zzzz" localSheetId="36" hidden="1">[3]Market!#REF!</definedName>
    <definedName name="zzzz" localSheetId="37" hidden="1">[3]Market!#REF!</definedName>
    <definedName name="zzzz" localSheetId="3" hidden="1">[1]Market!#REF!</definedName>
    <definedName name="zzzz" localSheetId="43" hidden="1">[3]Market!#REF!</definedName>
    <definedName name="zzzz" localSheetId="5" hidden="1">[1]Market!#REF!</definedName>
    <definedName name="zzzz" localSheetId="6" hidden="1">[1]Market!#REF!</definedName>
    <definedName name="zzzz" localSheetId="7" hidden="1">[1]Market!#REF!</definedName>
    <definedName name="zzzz" localSheetId="8" hidden="1">[1]Market!#REF!</definedName>
    <definedName name="zzzz" hidden="1">[3]Market!#REF!</definedName>
  </definedNames>
  <calcPr calcId="125725"/>
  <customWorkbookViews>
    <customWorkbookView name="tothb - Egyéni nézet" guid="{12391359-EEBA-4660-9472-8C5B54830DE2}" mergeInterval="0" personalView="1" maximized="1" xWindow="1" yWindow="1" windowWidth="1276" windowHeight="804" tabRatio="836" activeSheetId="42"/>
    <customWorkbookView name="Martonosi Ádám - Personal View" guid="{64EF2733-55F4-454C-A9C4-0BFED603E507}" mergeInterval="0" personalView="1" maximized="1" xWindow="1" yWindow="1" windowWidth="1118" windowHeight="833" tabRatio="836" activeSheetId="15"/>
    <customWorkbookView name="lukacsm - Personal View" guid="{09DD512A-0E35-49B4-A6A7-E4A258EA5F1E}" mergeInterval="0" personalView="1" maximized="1" xWindow="1" yWindow="1" windowWidth="1174" windowHeight="833" tabRatio="860" activeSheetId="16"/>
    <customWorkbookView name="Schindler István - Personal View" guid="{063ACB86-53C7-44F2-A09A-AE209DF163FF}" mergeInterval="0" personalView="1" maximized="1" xWindow="1" yWindow="1" windowWidth="1656" windowHeight="380" tabRatio="860" activeSheetId="1"/>
    <customWorkbookView name="KISSRE - Personal View" guid="{F878B3D9-BFCC-4710-9AD4-3C46DBC5337A}" mergeInterval="0" personalView="1" maximized="1" xWindow="1" yWindow="1" windowWidth="1162" windowHeight="833" tabRatio="836" activeSheetId="13"/>
    <customWorkbookView name="Oláh Zsolt - Personal View" guid="{7586FCB8-52C5-4831-A181-DC7C56D98AF4}" mergeInterval="0" personalView="1" maximized="1" xWindow="1" yWindow="1" windowWidth="1276" windowHeight="705" tabRatio="836" activeSheetId="20"/>
    <customWorkbookView name="szabolaj - Personal View" guid="{483AC0EA-E2F6-4189-9E64-31237EEFB6D6}" mergeInterval="0" personalView="1" maximized="1" xWindow="1" yWindow="1" windowWidth="1020" windowHeight="547" tabRatio="860" activeSheetId="41"/>
  </customWorkbookViews>
</workbook>
</file>

<file path=xl/calcChain.xml><?xml version="1.0" encoding="utf-8"?>
<calcChain xmlns="http://schemas.openxmlformats.org/spreadsheetml/2006/main">
  <c r="F52" i="456"/>
  <c r="E52"/>
  <c r="D52"/>
  <c r="F51"/>
  <c r="E51"/>
  <c r="D51"/>
  <c r="I647" i="416" l="1"/>
  <c r="I648"/>
  <c r="I649"/>
  <c r="I650"/>
  <c r="I651"/>
  <c r="I652"/>
  <c r="I653"/>
  <c r="G650" i="412" l="1"/>
  <c r="H650"/>
  <c r="G651"/>
  <c r="H651"/>
  <c r="G652"/>
  <c r="H652"/>
  <c r="G653"/>
  <c r="H653"/>
  <c r="G654"/>
  <c r="H654"/>
  <c r="G655"/>
  <c r="H655"/>
  <c r="E198" i="343" l="1"/>
  <c r="F198"/>
  <c r="G198"/>
  <c r="I643" i="416"/>
  <c r="I644"/>
  <c r="I645"/>
  <c r="I646"/>
  <c r="G646" i="412"/>
  <c r="H646"/>
  <c r="G647"/>
  <c r="H647"/>
  <c r="G648"/>
  <c r="H648"/>
  <c r="G649"/>
  <c r="H649"/>
  <c r="C155" i="380"/>
  <c r="C156"/>
  <c r="C157"/>
  <c r="C158"/>
  <c r="C159"/>
  <c r="C160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95"/>
  <c r="C194"/>
  <c r="C193"/>
  <c r="C192"/>
  <c r="C191"/>
  <c r="C190"/>
  <c r="C189"/>
  <c r="C188"/>
  <c r="C187"/>
  <c r="C186"/>
  <c r="C185"/>
  <c r="C184"/>
  <c r="C182"/>
  <c r="C183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I593" i="416"/>
  <c r="I607"/>
  <c r="I609"/>
  <c r="I623"/>
  <c r="I625"/>
  <c r="I639"/>
  <c r="I641"/>
  <c r="I595"/>
  <c r="I603"/>
  <c r="I611"/>
  <c r="I619"/>
  <c r="I627"/>
  <c r="I635"/>
  <c r="I591"/>
  <c r="I592"/>
  <c r="I594"/>
  <c r="I596"/>
  <c r="I597"/>
  <c r="I598"/>
  <c r="I600"/>
  <c r="I602"/>
  <c r="I604"/>
  <c r="I605"/>
  <c r="I606"/>
  <c r="I608"/>
  <c r="I610"/>
  <c r="I612"/>
  <c r="I613"/>
  <c r="I614"/>
  <c r="I616"/>
  <c r="I618"/>
  <c r="I620"/>
  <c r="I621"/>
  <c r="I622"/>
  <c r="I624"/>
  <c r="I626"/>
  <c r="I628"/>
  <c r="I629"/>
  <c r="I630"/>
  <c r="I632"/>
  <c r="I634"/>
  <c r="I636"/>
  <c r="I637"/>
  <c r="I638"/>
  <c r="I640"/>
  <c r="I642"/>
  <c r="I633"/>
  <c r="I617"/>
  <c r="I601"/>
  <c r="I631"/>
  <c r="I615"/>
  <c r="I599"/>
  <c r="G567" i="412"/>
  <c r="H567"/>
  <c r="G568"/>
  <c r="H568"/>
  <c r="G569"/>
  <c r="H569"/>
  <c r="G570"/>
  <c r="H570"/>
  <c r="G571"/>
  <c r="H571"/>
  <c r="G572"/>
  <c r="H572"/>
  <c r="G573"/>
  <c r="H573"/>
  <c r="G574"/>
  <c r="H574"/>
  <c r="G575"/>
  <c r="H575"/>
  <c r="G576"/>
  <c r="H576"/>
  <c r="G577"/>
  <c r="H577"/>
  <c r="G578"/>
  <c r="H578"/>
  <c r="G579"/>
  <c r="H579"/>
  <c r="G580"/>
  <c r="H580"/>
  <c r="G581"/>
  <c r="H581"/>
  <c r="G582"/>
  <c r="H582"/>
  <c r="G583"/>
  <c r="H583"/>
  <c r="G584"/>
  <c r="H584"/>
  <c r="G585"/>
  <c r="H585"/>
  <c r="G586"/>
  <c r="H586"/>
  <c r="G587"/>
  <c r="H587"/>
  <c r="G588"/>
  <c r="H588"/>
  <c r="G589"/>
  <c r="H589"/>
  <c r="G590"/>
  <c r="H590"/>
  <c r="G591"/>
  <c r="H591"/>
  <c r="G592"/>
  <c r="H592"/>
  <c r="G593"/>
  <c r="H593"/>
  <c r="G594"/>
  <c r="H594"/>
  <c r="G595"/>
  <c r="H595"/>
  <c r="G596"/>
  <c r="H596"/>
  <c r="G597"/>
  <c r="H597"/>
  <c r="G598"/>
  <c r="H598"/>
  <c r="G599"/>
  <c r="H599"/>
  <c r="G600"/>
  <c r="H600"/>
  <c r="G601"/>
  <c r="H601"/>
  <c r="G602"/>
  <c r="H602"/>
  <c r="G603"/>
  <c r="H603"/>
  <c r="G604"/>
  <c r="H604"/>
  <c r="G605"/>
  <c r="H605"/>
  <c r="G606"/>
  <c r="H606"/>
  <c r="G607"/>
  <c r="H607"/>
  <c r="G608"/>
  <c r="H608"/>
  <c r="G609"/>
  <c r="H609"/>
  <c r="G610"/>
  <c r="H610"/>
  <c r="G611"/>
  <c r="H611"/>
  <c r="G612"/>
  <c r="H612"/>
  <c r="G613"/>
  <c r="H613"/>
  <c r="G614"/>
  <c r="H614"/>
  <c r="G615"/>
  <c r="H615"/>
  <c r="G616"/>
  <c r="H616"/>
  <c r="G617"/>
  <c r="H617"/>
  <c r="G618"/>
  <c r="H618"/>
  <c r="G619"/>
  <c r="H619"/>
  <c r="G620"/>
  <c r="H620"/>
  <c r="G621"/>
  <c r="H621"/>
  <c r="G622"/>
  <c r="H622"/>
  <c r="G623"/>
  <c r="H623"/>
  <c r="G624"/>
  <c r="H624"/>
  <c r="G625"/>
  <c r="H625"/>
  <c r="G626"/>
  <c r="H626"/>
  <c r="G627"/>
  <c r="H627"/>
  <c r="G628"/>
  <c r="H628"/>
  <c r="G629"/>
  <c r="H629"/>
  <c r="G630"/>
  <c r="H630"/>
  <c r="G631"/>
  <c r="H631"/>
  <c r="G632"/>
  <c r="H632"/>
  <c r="G633"/>
  <c r="H633"/>
  <c r="G634"/>
  <c r="H634"/>
  <c r="G635"/>
  <c r="H635"/>
  <c r="G636"/>
  <c r="H636"/>
  <c r="G637"/>
  <c r="H637"/>
  <c r="G638"/>
  <c r="H638"/>
  <c r="G639"/>
  <c r="H639"/>
  <c r="G640"/>
  <c r="H640"/>
  <c r="G641"/>
  <c r="H641"/>
  <c r="G642"/>
  <c r="H642"/>
  <c r="G643"/>
  <c r="H643"/>
  <c r="G644"/>
  <c r="H644"/>
  <c r="G645"/>
  <c r="H645"/>
  <c r="E196" i="343"/>
  <c r="F196"/>
  <c r="G196"/>
  <c r="E197"/>
  <c r="F197"/>
  <c r="G197"/>
  <c r="I583" i="416"/>
  <c r="I584"/>
  <c r="I585"/>
  <c r="I586"/>
  <c r="I587"/>
  <c r="I588"/>
  <c r="I589"/>
  <c r="I590"/>
  <c r="E15" i="343"/>
  <c r="F15"/>
  <c r="G15"/>
  <c r="E16"/>
  <c r="F16"/>
  <c r="G16"/>
  <c r="E17"/>
  <c r="F17"/>
  <c r="G17"/>
  <c r="E18"/>
  <c r="F18"/>
  <c r="G18"/>
  <c r="E19"/>
  <c r="F19"/>
  <c r="G19"/>
  <c r="E20"/>
  <c r="F20"/>
  <c r="G20"/>
  <c r="E21"/>
  <c r="F21"/>
  <c r="G21"/>
  <c r="E22"/>
  <c r="F22"/>
  <c r="G22"/>
  <c r="E23"/>
  <c r="F23"/>
  <c r="G23"/>
  <c r="E24"/>
  <c r="F24"/>
  <c r="G24"/>
  <c r="E25"/>
  <c r="F25"/>
  <c r="G25"/>
  <c r="E26"/>
  <c r="F26"/>
  <c r="G26"/>
  <c r="E27"/>
  <c r="F27"/>
  <c r="G27"/>
  <c r="E28"/>
  <c r="F28"/>
  <c r="G28"/>
  <c r="E29"/>
  <c r="F29"/>
  <c r="G29"/>
  <c r="E30"/>
  <c r="F30"/>
  <c r="G30"/>
  <c r="E31"/>
  <c r="F31"/>
  <c r="G31"/>
  <c r="E32"/>
  <c r="F32"/>
  <c r="G32"/>
  <c r="E33"/>
  <c r="F33"/>
  <c r="G33"/>
  <c r="E34"/>
  <c r="F34"/>
  <c r="G34"/>
  <c r="E35"/>
  <c r="F35"/>
  <c r="G35"/>
  <c r="E36"/>
  <c r="F36"/>
  <c r="G36"/>
  <c r="E37"/>
  <c r="F37"/>
  <c r="G37"/>
  <c r="E38"/>
  <c r="F38"/>
  <c r="G38"/>
  <c r="E39"/>
  <c r="F39"/>
  <c r="G39"/>
  <c r="E40"/>
  <c r="F40"/>
  <c r="G40"/>
  <c r="E41"/>
  <c r="F41"/>
  <c r="G41"/>
  <c r="E42"/>
  <c r="F42"/>
  <c r="G42"/>
  <c r="E43"/>
  <c r="F43"/>
  <c r="G43"/>
  <c r="E44"/>
  <c r="F44"/>
  <c r="G44"/>
  <c r="E45"/>
  <c r="F45"/>
  <c r="G45"/>
  <c r="E46"/>
  <c r="F46"/>
  <c r="G46"/>
  <c r="E47"/>
  <c r="F47"/>
  <c r="G47"/>
  <c r="E48"/>
  <c r="F48"/>
  <c r="G48"/>
  <c r="E49"/>
  <c r="F49"/>
  <c r="G49"/>
  <c r="E50"/>
  <c r="F50"/>
  <c r="G50"/>
  <c r="E51"/>
  <c r="F51"/>
  <c r="G51"/>
  <c r="E52"/>
  <c r="F52"/>
  <c r="G52"/>
  <c r="E53"/>
  <c r="F53"/>
  <c r="G53"/>
  <c r="E54"/>
  <c r="F54"/>
  <c r="G54"/>
  <c r="E55"/>
  <c r="F55"/>
  <c r="G55"/>
  <c r="E56"/>
  <c r="F56"/>
  <c r="G56"/>
  <c r="E57"/>
  <c r="F57"/>
  <c r="G57"/>
  <c r="E58"/>
  <c r="F58"/>
  <c r="G58"/>
  <c r="E59"/>
  <c r="F59"/>
  <c r="G59"/>
  <c r="E60"/>
  <c r="F60"/>
  <c r="G60"/>
  <c r="E61"/>
  <c r="F61"/>
  <c r="G61"/>
  <c r="E62"/>
  <c r="F62"/>
  <c r="G62"/>
  <c r="E63"/>
  <c r="F63"/>
  <c r="G63"/>
  <c r="E64"/>
  <c r="F64"/>
  <c r="G64"/>
  <c r="E65"/>
  <c r="F65"/>
  <c r="G65"/>
  <c r="E66"/>
  <c r="F66"/>
  <c r="G66"/>
  <c r="E67"/>
  <c r="F67"/>
  <c r="G67"/>
  <c r="E68"/>
  <c r="F68"/>
  <c r="G68"/>
  <c r="E69"/>
  <c r="F69"/>
  <c r="G69"/>
  <c r="E70"/>
  <c r="F70"/>
  <c r="G70"/>
  <c r="E71"/>
  <c r="F71"/>
  <c r="G71"/>
  <c r="E72"/>
  <c r="F72"/>
  <c r="G72"/>
  <c r="E73"/>
  <c r="F73"/>
  <c r="G73"/>
  <c r="E74"/>
  <c r="F74"/>
  <c r="G74"/>
  <c r="E75"/>
  <c r="F75"/>
  <c r="G75"/>
  <c r="E76"/>
  <c r="F76"/>
  <c r="G76"/>
  <c r="E77"/>
  <c r="F77"/>
  <c r="G77"/>
  <c r="E78"/>
  <c r="F78"/>
  <c r="G78"/>
  <c r="E79"/>
  <c r="F79"/>
  <c r="G79"/>
  <c r="E80"/>
  <c r="F80"/>
  <c r="G80"/>
  <c r="E81"/>
  <c r="F81"/>
  <c r="G81"/>
  <c r="E82"/>
  <c r="F82"/>
  <c r="G82"/>
  <c r="E83"/>
  <c r="F83"/>
  <c r="G83"/>
  <c r="E84"/>
  <c r="F84"/>
  <c r="G84"/>
  <c r="E85"/>
  <c r="F85"/>
  <c r="G85"/>
  <c r="E86"/>
  <c r="F86"/>
  <c r="G86"/>
  <c r="E87"/>
  <c r="F87"/>
  <c r="G87"/>
  <c r="E88"/>
  <c r="F88"/>
  <c r="G88"/>
  <c r="E89"/>
  <c r="F89"/>
  <c r="G89"/>
  <c r="E90"/>
  <c r="F90"/>
  <c r="G90"/>
  <c r="E91"/>
  <c r="F91"/>
  <c r="G91"/>
  <c r="E92"/>
  <c r="F92"/>
  <c r="G92"/>
  <c r="E93"/>
  <c r="F93"/>
  <c r="G93"/>
  <c r="E94"/>
  <c r="F94"/>
  <c r="G94"/>
  <c r="E95"/>
  <c r="F95"/>
  <c r="G95"/>
  <c r="E96"/>
  <c r="F96"/>
  <c r="G96"/>
  <c r="E97"/>
  <c r="F97"/>
  <c r="G97"/>
  <c r="E98"/>
  <c r="F98"/>
  <c r="G98"/>
  <c r="E99"/>
  <c r="F99"/>
  <c r="G99"/>
  <c r="E100"/>
  <c r="F100"/>
  <c r="G100"/>
  <c r="E101"/>
  <c r="F101"/>
  <c r="G101"/>
  <c r="E102"/>
  <c r="F102"/>
  <c r="G102"/>
  <c r="E103"/>
  <c r="F103"/>
  <c r="G103"/>
  <c r="E104"/>
  <c r="F104"/>
  <c r="G104"/>
  <c r="E105"/>
  <c r="F105"/>
  <c r="G105"/>
  <c r="E106"/>
  <c r="F106"/>
  <c r="G106"/>
  <c r="E107"/>
  <c r="F107"/>
  <c r="G107"/>
  <c r="E108"/>
  <c r="F108"/>
  <c r="G108"/>
  <c r="E109"/>
  <c r="F109"/>
  <c r="G109"/>
  <c r="E110"/>
  <c r="F110"/>
  <c r="G110"/>
  <c r="E111"/>
  <c r="F111"/>
  <c r="G111"/>
  <c r="E112"/>
  <c r="F112"/>
  <c r="G112"/>
  <c r="E113"/>
  <c r="F113"/>
  <c r="G113"/>
  <c r="E114"/>
  <c r="F114"/>
  <c r="G114"/>
  <c r="E115"/>
  <c r="F115"/>
  <c r="G115"/>
  <c r="E116"/>
  <c r="F116"/>
  <c r="G116"/>
  <c r="E117"/>
  <c r="F117"/>
  <c r="G117"/>
  <c r="E118"/>
  <c r="F118"/>
  <c r="G118"/>
  <c r="E119"/>
  <c r="F119"/>
  <c r="G119"/>
  <c r="E120"/>
  <c r="F120"/>
  <c r="G120"/>
  <c r="E121"/>
  <c r="F121"/>
  <c r="G121"/>
  <c r="E122"/>
  <c r="F122"/>
  <c r="G122"/>
  <c r="E123"/>
  <c r="F123"/>
  <c r="G123"/>
  <c r="E124"/>
  <c r="F124"/>
  <c r="G124"/>
  <c r="E125"/>
  <c r="F125"/>
  <c r="G125"/>
  <c r="E126"/>
  <c r="F126"/>
  <c r="G126"/>
  <c r="E127"/>
  <c r="F127"/>
  <c r="G127"/>
  <c r="E128"/>
  <c r="F128"/>
  <c r="G128"/>
  <c r="E129"/>
  <c r="F129"/>
  <c r="G129"/>
  <c r="E130"/>
  <c r="F130"/>
  <c r="G130"/>
  <c r="E131"/>
  <c r="F131"/>
  <c r="G131"/>
  <c r="E132"/>
  <c r="F132"/>
  <c r="G132"/>
  <c r="E133"/>
  <c r="F133"/>
  <c r="G133"/>
  <c r="E134"/>
  <c r="F134"/>
  <c r="G134"/>
  <c r="E135"/>
  <c r="F135"/>
  <c r="G135"/>
  <c r="E136"/>
  <c r="F136"/>
  <c r="G136"/>
  <c r="E137"/>
  <c r="F137"/>
  <c r="G137"/>
  <c r="E138"/>
  <c r="F138"/>
  <c r="G138"/>
  <c r="E139"/>
  <c r="F139"/>
  <c r="G139"/>
  <c r="E140"/>
  <c r="F140"/>
  <c r="G140"/>
  <c r="E141"/>
  <c r="F141"/>
  <c r="G141"/>
  <c r="E142"/>
  <c r="F142"/>
  <c r="G142"/>
  <c r="E143"/>
  <c r="F143"/>
  <c r="G143"/>
  <c r="E144"/>
  <c r="F144"/>
  <c r="G144"/>
  <c r="E145"/>
  <c r="F145"/>
  <c r="G145"/>
  <c r="E146"/>
  <c r="F146"/>
  <c r="G146"/>
  <c r="E147"/>
  <c r="F147"/>
  <c r="G147"/>
  <c r="E148"/>
  <c r="F148"/>
  <c r="G148"/>
  <c r="E149"/>
  <c r="F149"/>
  <c r="G149"/>
  <c r="E150"/>
  <c r="F150"/>
  <c r="G150"/>
  <c r="E151"/>
  <c r="F151"/>
  <c r="G151"/>
  <c r="E152"/>
  <c r="F152"/>
  <c r="G152"/>
  <c r="E153"/>
  <c r="F153"/>
  <c r="G153"/>
  <c r="E154"/>
  <c r="F154"/>
  <c r="G154"/>
  <c r="E155"/>
  <c r="F155"/>
  <c r="G155"/>
  <c r="E156"/>
  <c r="F156"/>
  <c r="G156"/>
  <c r="E157"/>
  <c r="F157"/>
  <c r="G157"/>
  <c r="E158"/>
  <c r="F158"/>
  <c r="G158"/>
  <c r="E159"/>
  <c r="F159"/>
  <c r="G159"/>
  <c r="E160"/>
  <c r="F160"/>
  <c r="G160"/>
  <c r="E161"/>
  <c r="F161"/>
  <c r="G161"/>
  <c r="E162"/>
  <c r="F162"/>
  <c r="G162"/>
  <c r="E163"/>
  <c r="F163"/>
  <c r="G163"/>
  <c r="E164"/>
  <c r="F164"/>
  <c r="G164"/>
  <c r="E165"/>
  <c r="F165"/>
  <c r="G165"/>
  <c r="E166"/>
  <c r="F166"/>
  <c r="G166"/>
  <c r="E167"/>
  <c r="F167"/>
  <c r="G167"/>
  <c r="E168"/>
  <c r="F168"/>
  <c r="G168"/>
  <c r="E169"/>
  <c r="F169"/>
  <c r="G169"/>
  <c r="E170"/>
  <c r="F170"/>
  <c r="G170"/>
  <c r="E171"/>
  <c r="F171"/>
  <c r="G171"/>
  <c r="E172"/>
  <c r="F172"/>
  <c r="G172"/>
  <c r="E173"/>
  <c r="F173"/>
  <c r="G173"/>
  <c r="E174"/>
  <c r="F174"/>
  <c r="G174"/>
  <c r="E175"/>
  <c r="F175"/>
  <c r="G175"/>
  <c r="E176"/>
  <c r="F176"/>
  <c r="G176"/>
  <c r="E177"/>
  <c r="F177"/>
  <c r="G177"/>
  <c r="E178"/>
  <c r="F178"/>
  <c r="G178"/>
  <c r="E179"/>
  <c r="F179"/>
  <c r="G179"/>
  <c r="E180"/>
  <c r="F180"/>
  <c r="G180"/>
  <c r="E181"/>
  <c r="F181"/>
  <c r="G181"/>
  <c r="E182"/>
  <c r="F182"/>
  <c r="G182"/>
  <c r="E183"/>
  <c r="F183"/>
  <c r="G183"/>
  <c r="E184"/>
  <c r="F184"/>
  <c r="G184"/>
  <c r="E185"/>
  <c r="F185"/>
  <c r="G185"/>
  <c r="E186"/>
  <c r="F186"/>
  <c r="G186"/>
  <c r="E187"/>
  <c r="F187"/>
  <c r="G187"/>
  <c r="E188"/>
  <c r="F188"/>
  <c r="G188"/>
  <c r="E189"/>
  <c r="F189"/>
  <c r="G189"/>
  <c r="E190"/>
  <c r="F190"/>
  <c r="G190"/>
  <c r="E191"/>
  <c r="F191"/>
  <c r="G191"/>
  <c r="E192"/>
  <c r="F192"/>
  <c r="G192"/>
  <c r="E193"/>
  <c r="F193"/>
  <c r="G193"/>
  <c r="E194"/>
  <c r="F194"/>
  <c r="G194"/>
  <c r="E195"/>
  <c r="F195"/>
  <c r="G195"/>
  <c r="G14"/>
  <c r="F14"/>
  <c r="E14"/>
  <c r="I577" i="416"/>
  <c r="I578"/>
  <c r="I579"/>
  <c r="I580"/>
  <c r="I581"/>
  <c r="I582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G362" i="412"/>
  <c r="H362"/>
  <c r="G363"/>
  <c r="H363"/>
  <c r="G364"/>
  <c r="H364"/>
  <c r="G365"/>
  <c r="H365"/>
  <c r="G366"/>
  <c r="H366"/>
  <c r="G367"/>
  <c r="H367"/>
  <c r="G368"/>
  <c r="H368"/>
  <c r="G369"/>
  <c r="H369"/>
  <c r="G370"/>
  <c r="H370"/>
  <c r="G371"/>
  <c r="H371"/>
  <c r="G372"/>
  <c r="H372"/>
  <c r="G373"/>
  <c r="H373"/>
  <c r="G374"/>
  <c r="H374"/>
  <c r="G375"/>
  <c r="H375"/>
  <c r="G376"/>
  <c r="H376"/>
  <c r="G377"/>
  <c r="H377"/>
  <c r="G378"/>
  <c r="H378"/>
  <c r="G379"/>
  <c r="H379"/>
  <c r="G380"/>
  <c r="H380"/>
  <c r="G381"/>
  <c r="H381"/>
  <c r="G382"/>
  <c r="H382"/>
  <c r="G383"/>
  <c r="H383"/>
  <c r="G384"/>
  <c r="H384"/>
  <c r="G385"/>
  <c r="H385"/>
  <c r="G386"/>
  <c r="H386"/>
  <c r="G387"/>
  <c r="H387"/>
  <c r="G388"/>
  <c r="H388"/>
  <c r="G389"/>
  <c r="H389"/>
  <c r="G390"/>
  <c r="H390"/>
  <c r="G391"/>
  <c r="H391"/>
  <c r="G392"/>
  <c r="H392"/>
  <c r="G393"/>
  <c r="H393"/>
  <c r="G394"/>
  <c r="H394"/>
  <c r="G395"/>
  <c r="H395"/>
  <c r="G396"/>
  <c r="H396"/>
  <c r="G397"/>
  <c r="H397"/>
  <c r="G398"/>
  <c r="H398"/>
  <c r="G399"/>
  <c r="H399"/>
  <c r="G400"/>
  <c r="H400"/>
  <c r="G401"/>
  <c r="H401"/>
  <c r="G402"/>
  <c r="H402"/>
  <c r="G403"/>
  <c r="H403"/>
  <c r="G404"/>
  <c r="H404"/>
  <c r="G405"/>
  <c r="H405"/>
  <c r="G406"/>
  <c r="H406"/>
  <c r="G407"/>
  <c r="H407"/>
  <c r="G408"/>
  <c r="H408"/>
  <c r="G409"/>
  <c r="H409"/>
  <c r="G410"/>
  <c r="H410"/>
  <c r="G411"/>
  <c r="H411"/>
  <c r="G412"/>
  <c r="H412"/>
  <c r="G413"/>
  <c r="H413"/>
  <c r="G414"/>
  <c r="H414"/>
  <c r="G415"/>
  <c r="H415"/>
  <c r="G416"/>
  <c r="H416"/>
  <c r="G417"/>
  <c r="H417"/>
  <c r="G418"/>
  <c r="H418"/>
  <c r="G419"/>
  <c r="H419"/>
  <c r="G420"/>
  <c r="H420"/>
  <c r="G421"/>
  <c r="H421"/>
  <c r="G422"/>
  <c r="H422"/>
  <c r="G423"/>
  <c r="H423"/>
  <c r="G424"/>
  <c r="H424"/>
  <c r="G425"/>
  <c r="H425"/>
  <c r="G426"/>
  <c r="H426"/>
  <c r="G427"/>
  <c r="H427"/>
  <c r="G428"/>
  <c r="H428"/>
  <c r="G429"/>
  <c r="H429"/>
  <c r="G430"/>
  <c r="H430"/>
  <c r="G431"/>
  <c r="H431"/>
  <c r="G432"/>
  <c r="H432"/>
  <c r="G433"/>
  <c r="H433"/>
  <c r="G434"/>
  <c r="H434"/>
  <c r="G435"/>
  <c r="H435"/>
  <c r="G436"/>
  <c r="H436"/>
  <c r="G437"/>
  <c r="H437"/>
  <c r="G438"/>
  <c r="H438"/>
  <c r="G439"/>
  <c r="H439"/>
  <c r="G440"/>
  <c r="H440"/>
  <c r="G441"/>
  <c r="H441"/>
  <c r="G442"/>
  <c r="H442"/>
  <c r="G443"/>
  <c r="H443"/>
  <c r="G444"/>
  <c r="H444"/>
  <c r="G445"/>
  <c r="H445"/>
  <c r="G446"/>
  <c r="H446"/>
  <c r="G447"/>
  <c r="H447"/>
  <c r="G448"/>
  <c r="H448"/>
  <c r="G449"/>
  <c r="H449"/>
  <c r="G450"/>
  <c r="H450"/>
  <c r="G451"/>
  <c r="H451"/>
  <c r="G452"/>
  <c r="H452"/>
  <c r="G453"/>
  <c r="H453"/>
  <c r="G454"/>
  <c r="H454"/>
  <c r="G455"/>
  <c r="H455"/>
  <c r="G456"/>
  <c r="H456"/>
  <c r="G457"/>
  <c r="H457"/>
  <c r="G458"/>
  <c r="H458"/>
  <c r="G459"/>
  <c r="H459"/>
  <c r="G460"/>
  <c r="H460"/>
  <c r="G461"/>
  <c r="H461"/>
  <c r="G462"/>
  <c r="H462"/>
  <c r="G463"/>
  <c r="H463"/>
  <c r="G464"/>
  <c r="H464"/>
  <c r="G465"/>
  <c r="H465"/>
  <c r="G466"/>
  <c r="H466"/>
  <c r="G467"/>
  <c r="H467"/>
  <c r="G468"/>
  <c r="H468"/>
  <c r="G469"/>
  <c r="H469"/>
  <c r="G470"/>
  <c r="H470"/>
  <c r="G471"/>
  <c r="H471"/>
  <c r="G472"/>
  <c r="H472"/>
  <c r="G473"/>
  <c r="H473"/>
  <c r="G474"/>
  <c r="H474"/>
  <c r="G475"/>
  <c r="H475"/>
  <c r="G476"/>
  <c r="H476"/>
  <c r="G477"/>
  <c r="H477"/>
  <c r="G478"/>
  <c r="H478"/>
  <c r="G479"/>
  <c r="H479"/>
  <c r="G480"/>
  <c r="H480"/>
  <c r="G481"/>
  <c r="H481"/>
  <c r="G482"/>
  <c r="H482"/>
  <c r="G483"/>
  <c r="H483"/>
  <c r="G484"/>
  <c r="H484"/>
  <c r="G485"/>
  <c r="H485"/>
  <c r="G486"/>
  <c r="H486"/>
  <c r="G487"/>
  <c r="H487"/>
  <c r="G488"/>
  <c r="H488"/>
  <c r="G489"/>
  <c r="H489"/>
  <c r="G490"/>
  <c r="H490"/>
  <c r="G491"/>
  <c r="H491"/>
  <c r="G492"/>
  <c r="H492"/>
  <c r="G493"/>
  <c r="H493"/>
  <c r="G494"/>
  <c r="H494"/>
  <c r="G495"/>
  <c r="H495"/>
  <c r="G496"/>
  <c r="H496"/>
  <c r="G497"/>
  <c r="H497"/>
  <c r="G498"/>
  <c r="H498"/>
  <c r="G499"/>
  <c r="H499"/>
  <c r="G500"/>
  <c r="H500"/>
  <c r="G501"/>
  <c r="H501"/>
  <c r="G502"/>
  <c r="H502"/>
  <c r="G503"/>
  <c r="H503"/>
  <c r="G504"/>
  <c r="H504"/>
  <c r="G505"/>
  <c r="H505"/>
  <c r="G506"/>
  <c r="H506"/>
  <c r="G507"/>
  <c r="H507"/>
  <c r="G508"/>
  <c r="H508"/>
  <c r="G509"/>
  <c r="H509"/>
  <c r="G510"/>
  <c r="H510"/>
  <c r="G511"/>
  <c r="H511"/>
  <c r="G512"/>
  <c r="H512"/>
  <c r="G513"/>
  <c r="H513"/>
  <c r="G514"/>
  <c r="H514"/>
  <c r="G515"/>
  <c r="H515"/>
  <c r="G516"/>
  <c r="H516"/>
  <c r="G517"/>
  <c r="H517"/>
  <c r="G518"/>
  <c r="H518"/>
  <c r="G519"/>
  <c r="H519"/>
  <c r="G520"/>
  <c r="H520"/>
  <c r="G521"/>
  <c r="H521"/>
  <c r="G522"/>
  <c r="H522"/>
  <c r="G523"/>
  <c r="H523"/>
  <c r="G524"/>
  <c r="H524"/>
  <c r="G525"/>
  <c r="H525"/>
  <c r="G526"/>
  <c r="H526"/>
  <c r="G527"/>
  <c r="H527"/>
  <c r="G528"/>
  <c r="H528"/>
  <c r="G529"/>
  <c r="H529"/>
  <c r="G530"/>
  <c r="H530"/>
  <c r="G531"/>
  <c r="H531"/>
  <c r="G532"/>
  <c r="H532"/>
  <c r="G533"/>
  <c r="H533"/>
  <c r="G534"/>
  <c r="H534"/>
  <c r="G535"/>
  <c r="H535"/>
  <c r="G536"/>
  <c r="H536"/>
  <c r="G537"/>
  <c r="H537"/>
  <c r="G538"/>
  <c r="H538"/>
  <c r="G539"/>
  <c r="H539"/>
  <c r="G540"/>
  <c r="H540"/>
  <c r="G541"/>
  <c r="H541"/>
  <c r="G542"/>
  <c r="H542"/>
  <c r="G543"/>
  <c r="H543"/>
  <c r="G544"/>
  <c r="H544"/>
  <c r="G545"/>
  <c r="H545"/>
  <c r="G546"/>
  <c r="H546"/>
  <c r="G547"/>
  <c r="H547"/>
  <c r="G548"/>
  <c r="H548"/>
  <c r="G549"/>
  <c r="H549"/>
  <c r="G550"/>
  <c r="H550"/>
  <c r="G551"/>
  <c r="H551"/>
  <c r="G552"/>
  <c r="H552"/>
  <c r="G553"/>
  <c r="H553"/>
  <c r="G554"/>
  <c r="H554"/>
  <c r="G555"/>
  <c r="H555"/>
  <c r="G556"/>
  <c r="H556"/>
  <c r="G557"/>
  <c r="H557"/>
  <c r="G558"/>
  <c r="H558"/>
  <c r="G559"/>
  <c r="H559"/>
  <c r="G560"/>
  <c r="H560"/>
  <c r="G561"/>
  <c r="H561"/>
  <c r="G562"/>
  <c r="H562"/>
  <c r="G563"/>
  <c r="H563"/>
  <c r="G564"/>
  <c r="H564"/>
  <c r="G565"/>
  <c r="H565"/>
  <c r="G566"/>
  <c r="H566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H358"/>
  <c r="H357"/>
  <c r="H354"/>
  <c r="H350"/>
  <c r="H349"/>
  <c r="H346"/>
  <c r="H342"/>
  <c r="H341"/>
  <c r="H338"/>
  <c r="H334"/>
  <c r="H333"/>
  <c r="H330"/>
  <c r="H326"/>
  <c r="H325"/>
  <c r="H322"/>
  <c r="H318"/>
  <c r="H317"/>
  <c r="H314"/>
  <c r="H310"/>
  <c r="H309"/>
  <c r="H306"/>
  <c r="H302"/>
  <c r="H301"/>
  <c r="H298"/>
  <c r="H294"/>
  <c r="H293"/>
  <c r="H290"/>
  <c r="H286"/>
  <c r="H285"/>
  <c r="H282"/>
  <c r="H278"/>
  <c r="H277"/>
  <c r="H274"/>
  <c r="H270"/>
  <c r="H269"/>
  <c r="H266"/>
  <c r="H265"/>
  <c r="H262"/>
  <c r="H261"/>
  <c r="H258"/>
  <c r="H257"/>
  <c r="H254"/>
  <c r="H253"/>
  <c r="H250"/>
  <c r="H249"/>
  <c r="H246"/>
  <c r="H245"/>
  <c r="H242"/>
  <c r="H241"/>
  <c r="H238"/>
  <c r="H237"/>
  <c r="H234"/>
  <c r="H233"/>
  <c r="H230"/>
  <c r="H229"/>
  <c r="H226"/>
  <c r="H225"/>
  <c r="H222"/>
  <c r="H221"/>
  <c r="H218"/>
  <c r="H217"/>
  <c r="H214"/>
  <c r="H213"/>
  <c r="H210"/>
  <c r="H209"/>
  <c r="H206"/>
  <c r="H205"/>
  <c r="H202"/>
  <c r="H201"/>
  <c r="H198"/>
  <c r="H197"/>
  <c r="H194"/>
  <c r="H193"/>
  <c r="H190"/>
  <c r="H189"/>
  <c r="H186"/>
  <c r="H185"/>
  <c r="H182"/>
  <c r="H181"/>
  <c r="H178"/>
  <c r="H177"/>
  <c r="H174"/>
  <c r="H173"/>
  <c r="H170"/>
  <c r="H169"/>
  <c r="H166"/>
  <c r="H165"/>
  <c r="H162"/>
  <c r="H161"/>
  <c r="H158"/>
  <c r="H157"/>
  <c r="H154"/>
  <c r="H153"/>
  <c r="H150"/>
  <c r="H149"/>
  <c r="H146"/>
  <c r="H145"/>
  <c r="H142"/>
  <c r="H141"/>
  <c r="H138"/>
  <c r="H137"/>
  <c r="H134"/>
  <c r="H133"/>
  <c r="H130"/>
  <c r="H129"/>
  <c r="H126"/>
  <c r="H125"/>
  <c r="H122"/>
  <c r="H121"/>
  <c r="H118"/>
  <c r="H117"/>
  <c r="H114"/>
  <c r="H113"/>
  <c r="H110"/>
  <c r="H109"/>
  <c r="H106"/>
  <c r="H105"/>
  <c r="H102"/>
  <c r="H101"/>
  <c r="H98"/>
  <c r="H97"/>
  <c r="H94"/>
  <c r="H93"/>
  <c r="H90"/>
  <c r="H89"/>
  <c r="H86"/>
  <c r="H85"/>
  <c r="H82"/>
  <c r="H81"/>
  <c r="H78"/>
  <c r="H77"/>
  <c r="H74"/>
  <c r="H73"/>
  <c r="H70"/>
  <c r="H69"/>
  <c r="H66"/>
  <c r="H65"/>
  <c r="H62"/>
  <c r="H61"/>
  <c r="H58"/>
  <c r="H57"/>
  <c r="H54"/>
  <c r="H53"/>
  <c r="H50"/>
  <c r="H49"/>
  <c r="H46"/>
  <c r="H45"/>
  <c r="H42"/>
  <c r="H41"/>
  <c r="H38"/>
  <c r="H37"/>
  <c r="H34"/>
  <c r="H33"/>
  <c r="H30"/>
  <c r="H29"/>
  <c r="H26"/>
  <c r="H25"/>
  <c r="H22"/>
  <c r="H21"/>
  <c r="H18"/>
  <c r="H17"/>
  <c r="H14"/>
  <c r="H13"/>
  <c r="H15"/>
  <c r="H16"/>
  <c r="H19"/>
  <c r="H20"/>
  <c r="H23"/>
  <c r="H24"/>
  <c r="H27"/>
  <c r="H28"/>
  <c r="H31"/>
  <c r="H32"/>
  <c r="H35"/>
  <c r="H36"/>
  <c r="H39"/>
  <c r="H40"/>
  <c r="H43"/>
  <c r="H44"/>
  <c r="H47"/>
  <c r="H48"/>
  <c r="H51"/>
  <c r="H52"/>
  <c r="H55"/>
  <c r="H56"/>
  <c r="H59"/>
  <c r="H60"/>
  <c r="H63"/>
  <c r="H64"/>
  <c r="H67"/>
  <c r="H68"/>
  <c r="H71"/>
  <c r="H72"/>
  <c r="H75"/>
  <c r="H76"/>
  <c r="H79"/>
  <c r="H80"/>
  <c r="H83"/>
  <c r="H84"/>
  <c r="H87"/>
  <c r="H88"/>
  <c r="H91"/>
  <c r="H92"/>
  <c r="H95"/>
  <c r="H96"/>
  <c r="H99"/>
  <c r="H100"/>
  <c r="H103"/>
  <c r="H104"/>
  <c r="H107"/>
  <c r="H108"/>
  <c r="H111"/>
  <c r="H112"/>
  <c r="H115"/>
  <c r="H116"/>
  <c r="H119"/>
  <c r="H120"/>
  <c r="H123"/>
  <c r="H124"/>
  <c r="H127"/>
  <c r="H128"/>
  <c r="H131"/>
  <c r="H132"/>
  <c r="H135"/>
  <c r="H136"/>
  <c r="H139"/>
  <c r="H140"/>
  <c r="H143"/>
  <c r="H144"/>
  <c r="H147"/>
  <c r="H148"/>
  <c r="H151"/>
  <c r="H152"/>
  <c r="H155"/>
  <c r="H156"/>
  <c r="H159"/>
  <c r="H160"/>
  <c r="H163"/>
  <c r="H164"/>
  <c r="H167"/>
  <c r="H168"/>
  <c r="H171"/>
  <c r="H172"/>
  <c r="H175"/>
  <c r="H176"/>
  <c r="H179"/>
  <c r="H180"/>
  <c r="H183"/>
  <c r="H184"/>
  <c r="H187"/>
  <c r="H188"/>
  <c r="H191"/>
  <c r="H192"/>
  <c r="H195"/>
  <c r="H196"/>
  <c r="H199"/>
  <c r="H200"/>
  <c r="H203"/>
  <c r="H204"/>
  <c r="H207"/>
  <c r="H208"/>
  <c r="H211"/>
  <c r="H212"/>
  <c r="H215"/>
  <c r="H216"/>
  <c r="H219"/>
  <c r="H220"/>
  <c r="H223"/>
  <c r="H224"/>
  <c r="H227"/>
  <c r="H228"/>
  <c r="H231"/>
  <c r="H232"/>
  <c r="H235"/>
  <c r="H236"/>
  <c r="H239"/>
  <c r="H240"/>
  <c r="H243"/>
  <c r="H244"/>
  <c r="H247"/>
  <c r="H248"/>
  <c r="H251"/>
  <c r="H252"/>
  <c r="H255"/>
  <c r="H256"/>
  <c r="H259"/>
  <c r="H260"/>
  <c r="H263"/>
  <c r="H264"/>
  <c r="H267"/>
  <c r="H268"/>
  <c r="H271"/>
  <c r="H272"/>
  <c r="H275"/>
  <c r="H276"/>
  <c r="H279"/>
  <c r="H280"/>
  <c r="H283"/>
  <c r="H284"/>
  <c r="H287"/>
  <c r="H288"/>
  <c r="H291"/>
  <c r="H292"/>
  <c r="H295"/>
  <c r="H296"/>
  <c r="H299"/>
  <c r="H300"/>
  <c r="H303"/>
  <c r="H304"/>
  <c r="H307"/>
  <c r="H308"/>
  <c r="H311"/>
  <c r="H312"/>
  <c r="H315"/>
  <c r="H316"/>
  <c r="H319"/>
  <c r="H320"/>
  <c r="H323"/>
  <c r="H324"/>
  <c r="H327"/>
  <c r="H328"/>
  <c r="H331"/>
  <c r="H332"/>
  <c r="H335"/>
  <c r="H336"/>
  <c r="H339"/>
  <c r="H340"/>
  <c r="H343"/>
  <c r="H344"/>
  <c r="H347"/>
  <c r="H348"/>
  <c r="H351"/>
  <c r="H352"/>
  <c r="H355"/>
  <c r="H356"/>
  <c r="H359"/>
  <c r="H360"/>
  <c r="H361"/>
  <c r="H353"/>
  <c r="H345"/>
  <c r="H337"/>
  <c r="H329"/>
  <c r="H321"/>
  <c r="H313"/>
  <c r="H305"/>
  <c r="H297"/>
  <c r="H289"/>
  <c r="H281"/>
  <c r="H273"/>
</calcChain>
</file>

<file path=xl/sharedStrings.xml><?xml version="1.0" encoding="utf-8"?>
<sst xmlns="http://schemas.openxmlformats.org/spreadsheetml/2006/main" count="1324" uniqueCount="661">
  <si>
    <t>Cím:</t>
  </si>
  <si>
    <t>Tengelyfelirat:</t>
  </si>
  <si>
    <t>%</t>
  </si>
  <si>
    <t>Eurozóna</t>
  </si>
  <si>
    <t>USA</t>
  </si>
  <si>
    <t>Kína</t>
  </si>
  <si>
    <t>Japán</t>
  </si>
  <si>
    <t>China</t>
  </si>
  <si>
    <t>Japan</t>
  </si>
  <si>
    <t>Fejlett gazdaságok</t>
  </si>
  <si>
    <t>Fejlődő gazdaságok</t>
  </si>
  <si>
    <t>Oroszország</t>
  </si>
  <si>
    <t>Russia</t>
  </si>
  <si>
    <t>Developing economies</t>
  </si>
  <si>
    <t>Dátum</t>
  </si>
  <si>
    <t>Forrás:</t>
  </si>
  <si>
    <t>Bloomberg</t>
  </si>
  <si>
    <t>Title:</t>
  </si>
  <si>
    <t>bal tengely</t>
  </si>
  <si>
    <t>jobb tengely</t>
  </si>
  <si>
    <t>Per cent</t>
  </si>
  <si>
    <t>Megjegyzés:</t>
  </si>
  <si>
    <t>Összesen</t>
  </si>
  <si>
    <t>Élelmiszer</t>
  </si>
  <si>
    <t>Food</t>
  </si>
  <si>
    <t>GKI fogyasztói bizalmi index (jobb tengely)</t>
  </si>
  <si>
    <t>Retail sales</t>
  </si>
  <si>
    <t>Real net wage bill</t>
  </si>
  <si>
    <t>Egyenlegmutató</t>
  </si>
  <si>
    <t>per cent</t>
  </si>
  <si>
    <t>Energiatermelő ágazatok (jobb tengely)</t>
  </si>
  <si>
    <t>Továbbfelhasználásra termelő ágazatok (jobb tengely)</t>
  </si>
  <si>
    <t>Fogyasztási cikkeket gyártó ágazatok</t>
  </si>
  <si>
    <t>Consumer goods producer branches</t>
  </si>
  <si>
    <t>* Az egyenlegmutató az áremelkedésre számítók aránya és az árcsökkenésre számítók arányának a különbsége.</t>
  </si>
  <si>
    <t>* Balance is the difference between the proportion of corporations expecting price increase and price decrease.</t>
  </si>
  <si>
    <t>Balance</t>
  </si>
  <si>
    <t>CPI 3 havi átlagok változása (jobb tengely)</t>
  </si>
  <si>
    <t>Mezőgazdaság</t>
  </si>
  <si>
    <t>Metals</t>
  </si>
  <si>
    <t>Oil (aggregate)</t>
  </si>
  <si>
    <t>Fémek</t>
  </si>
  <si>
    <t>Agriculture</t>
  </si>
  <si>
    <t>Source:</t>
  </si>
  <si>
    <t>Advanced economies</t>
  </si>
  <si>
    <t>Adószűrt maginfláció</t>
  </si>
  <si>
    <t>Keresletérzékeny termékek inflációja</t>
  </si>
  <si>
    <t>Core inflation excluding indirect tax effect</t>
  </si>
  <si>
    <t>Demand sensitive inflation</t>
  </si>
  <si>
    <t>Áruexport</t>
  </si>
  <si>
    <t>Piaci szolgáltatások</t>
  </si>
  <si>
    <t>Market services</t>
  </si>
  <si>
    <t>Reál nettó keresettömeg</t>
  </si>
  <si>
    <t>Ritkán változó árú termékek inflációja</t>
  </si>
  <si>
    <t>Sticky Price Inflation</t>
  </si>
  <si>
    <t>IFO üzleti klíma</t>
  </si>
  <si>
    <t>IFO business climate</t>
  </si>
  <si>
    <t>szóráspont</t>
  </si>
  <si>
    <t>Points of std. deviation</t>
  </si>
  <si>
    <t>Áruimport</t>
  </si>
  <si>
    <t>trend százalékában</t>
  </si>
  <si>
    <t>Export</t>
  </si>
  <si>
    <t>Import</t>
  </si>
  <si>
    <t>Industry</t>
  </si>
  <si>
    <t>Construction</t>
  </si>
  <si>
    <t>Public services</t>
  </si>
  <si>
    <t>Taxes less subsidies on products</t>
  </si>
  <si>
    <t>Ipar</t>
  </si>
  <si>
    <t>Építőipar</t>
  </si>
  <si>
    <t>Közösségi szolgáltatások</t>
  </si>
  <si>
    <t>Hungary</t>
  </si>
  <si>
    <t>percentage of trend</t>
  </si>
  <si>
    <t>Egyenleg (jobb tengely)</t>
  </si>
  <si>
    <t>Magyarország</t>
  </si>
  <si>
    <t>A kiskereskedelmi értékesítések, keresetek és a fogyasztói bizalmi index alakulása</t>
  </si>
  <si>
    <t>Developments in retail sales, income and the consumer confidence index</t>
  </si>
  <si>
    <t>Contribution of the output of the main sectors of the national economy to GDP growth</t>
  </si>
  <si>
    <t>A kiskereskedelmi értékesítési árak várható alakulása a következő 3 hónapban* és a tény infláció</t>
  </si>
  <si>
    <t>Expected changes in retail sales prices in the next 3 months* and actual inflation</t>
  </si>
  <si>
    <t>Aktivitási ráta</t>
  </si>
  <si>
    <t>Foglalkoztatási ráta</t>
  </si>
  <si>
    <t>Munkanélküliségi ráta (jobb tengely)</t>
  </si>
  <si>
    <t>Participation rate</t>
  </si>
  <si>
    <t>Employment rate</t>
  </si>
  <si>
    <t>Kibocsátási rés</t>
  </si>
  <si>
    <t>Output gap</t>
  </si>
  <si>
    <t>Bizonytalansági sáv (90%)</t>
  </si>
  <si>
    <t>Uncertainty band (90%)</t>
  </si>
  <si>
    <t>Hozzáadott érték</t>
  </si>
  <si>
    <t>Value added</t>
  </si>
  <si>
    <t>EABCI (jobb tengely)</t>
  </si>
  <si>
    <t>Éves változás (%)</t>
  </si>
  <si>
    <t>Kőolaj (aggregált)</t>
  </si>
  <si>
    <t>Note:</t>
  </si>
  <si>
    <t>dummyfcast+</t>
  </si>
  <si>
    <t>dummyfcast-</t>
  </si>
  <si>
    <t>Consumer goods calculated from CPI (indirect tax filtered)</t>
  </si>
  <si>
    <t>Egyesült Királyság</t>
  </si>
  <si>
    <t>Románia</t>
  </si>
  <si>
    <t>Lengyelország</t>
  </si>
  <si>
    <t>Csehország</t>
  </si>
  <si>
    <t>Szlovákia</t>
  </si>
  <si>
    <t>Growth contribution of capital</t>
  </si>
  <si>
    <t>Growth contribution of productivity</t>
  </si>
  <si>
    <t xml:space="preserve">A főbb nemzetgazdasági szektorok kibocsátásának a GDP növekedéshez való hozzájárulása </t>
  </si>
  <si>
    <t>Az ipari termelői árak éves változása</t>
  </si>
  <si>
    <t>Infláció</t>
  </si>
  <si>
    <t>Inflation</t>
  </si>
  <si>
    <t>Changes in major commodity prices (USD)</t>
  </si>
  <si>
    <t>KSH</t>
  </si>
  <si>
    <t>MNB</t>
  </si>
  <si>
    <t>Központi bankok adatbázisa</t>
  </si>
  <si>
    <t>Eurostat</t>
  </si>
  <si>
    <t>OECD</t>
  </si>
  <si>
    <t>Romania</t>
  </si>
  <si>
    <t>Slovakia</t>
  </si>
  <si>
    <t>Czech Republic</t>
  </si>
  <si>
    <t>Poland</t>
  </si>
  <si>
    <t>Databases of central banks</t>
  </si>
  <si>
    <t>Éves változás.</t>
  </si>
  <si>
    <t>Annual change.</t>
  </si>
  <si>
    <t>A fejlett gazdaságok alapkamatainak alakulása</t>
  </si>
  <si>
    <t>United Kingdom</t>
  </si>
  <si>
    <t>Tengelyfelirat</t>
  </si>
  <si>
    <t>Termékadók és -támogatások</t>
  </si>
  <si>
    <t>3.1.</t>
  </si>
  <si>
    <t>3.2.</t>
  </si>
  <si>
    <t>3.3.</t>
  </si>
  <si>
    <t>3.4.</t>
  </si>
  <si>
    <t>3.5.</t>
  </si>
  <si>
    <t>3.6.</t>
  </si>
  <si>
    <t>Fogy.-i cikkek CPI-ből számítva (indirekt adótól szűrve)</t>
  </si>
  <si>
    <t>Terms of trade</t>
  </si>
  <si>
    <t>Spain</t>
  </si>
  <si>
    <t>Portugal</t>
  </si>
  <si>
    <t>Italy</t>
  </si>
  <si>
    <t>Infláció a fejlett gazdaságokban</t>
  </si>
  <si>
    <t>Olasz</t>
  </si>
  <si>
    <t>Portugál</t>
  </si>
  <si>
    <t>Spanyol</t>
  </si>
  <si>
    <t>GKI, KSH</t>
  </si>
  <si>
    <t>EABCI (right scale)</t>
  </si>
  <si>
    <t>Change of 3 months average of CPI (right scale)</t>
  </si>
  <si>
    <t>2005. január = 100</t>
  </si>
  <si>
    <t>January 2005 = 100</t>
  </si>
  <si>
    <t>Európai Bizottság, IFO</t>
  </si>
  <si>
    <t>European Commission, IFO</t>
  </si>
  <si>
    <t>Output gap measures</t>
  </si>
  <si>
    <t>c3-5</t>
  </si>
  <si>
    <t>Teljes versenyszféra</t>
  </si>
  <si>
    <t>bal tengely/left scale</t>
  </si>
  <si>
    <t>jobb tengely/right scale</t>
  </si>
  <si>
    <t>milliárd forint</t>
  </si>
  <si>
    <t>Billion HUF</t>
  </si>
  <si>
    <t>Loans granted by credit institutions and other financial intermediaries. Seasonally unadjusted transactions.</t>
  </si>
  <si>
    <t>Total transactions</t>
  </si>
  <si>
    <t>A teljes vállalati és a kkv szektor hitelállományának éves növekedési üteme</t>
  </si>
  <si>
    <t>Annual growth rate of lending to non-financial corporates and SMEs</t>
  </si>
  <si>
    <t>A vállalati szektor idősora tranzakciók alapján, míg a kkv idősor 2013 negyedik negyedévtől becsült tranzakciók alapján.</t>
  </si>
  <si>
    <t>Data for corporate loans total are based on transactions. For SME loans, estimated transaction are applied as of Q4 2013.</t>
  </si>
  <si>
    <t>Corporate loans total (financial intermediaries total)</t>
  </si>
  <si>
    <t>Corporate loans total (MFIs)</t>
  </si>
  <si>
    <t>SME loans (banking sector)</t>
  </si>
  <si>
    <t>Vállalati hitelek (pü-i közvetítők összesen)</t>
  </si>
  <si>
    <t>Vállalati hitelek (hitelintézetek)</t>
  </si>
  <si>
    <t>Kkv hitelek (bankszektor)</t>
  </si>
  <si>
    <t>A háztartási szektor belföldi hiteleinek tranzakciói hitelcél szerint</t>
  </si>
  <si>
    <t>Quarterly transactions in loans to households from domestic financial intermediaries by credit purpose</t>
  </si>
  <si>
    <t>Hitelintézetek - lakáscélú</t>
  </si>
  <si>
    <t>Hitelintézetek - egyéb</t>
  </si>
  <si>
    <t>Egyéb pénzügyi vállalkozások - lakáscélú</t>
  </si>
  <si>
    <t>Egyéb pénzügyi vállalkozások - egyéb</t>
  </si>
  <si>
    <t>MFI loans for house purchase</t>
  </si>
  <si>
    <t>MFI consumer and other loans</t>
  </si>
  <si>
    <t>Non-MFI loans for house purchase</t>
  </si>
  <si>
    <t>Non-MFI consumer and other loans</t>
  </si>
  <si>
    <t>Total private sector</t>
  </si>
  <si>
    <t>EUR/USD FX rate</t>
  </si>
  <si>
    <t>EUR/USD árfolyam</t>
  </si>
  <si>
    <t>Eurozóna nomináleffektív árfolyam index (jobb tengely)</t>
  </si>
  <si>
    <t>ECB, Consensus Economics</t>
  </si>
  <si>
    <t>EKB, Consensus Economics</t>
  </si>
  <si>
    <t>Munkanélküliségi és aktivitási ráta az USA-ban</t>
  </si>
  <si>
    <t>Az infláció és az inflációs alapmutatók alakulása</t>
  </si>
  <si>
    <t>A versenyszféra foglalkoztatottságának alakulása</t>
  </si>
  <si>
    <t>Bureau of Labor Statistics (BLS)</t>
  </si>
  <si>
    <t>Evolution of employment in the private sector</t>
  </si>
  <si>
    <t>Inflációs várakozások a régióban</t>
  </si>
  <si>
    <t>Inflation expectations in the region</t>
  </si>
  <si>
    <t>Szezonálisan igazított negyedéves változás.</t>
  </si>
  <si>
    <t>Seasonally adjusted quarterly change.</t>
  </si>
  <si>
    <t>Fontosabb nyersanyagárak alakulása (USD-ben)</t>
  </si>
  <si>
    <t>Unemployment rate</t>
  </si>
  <si>
    <t>Resource utilisation based output gap</t>
  </si>
  <si>
    <t>Annual change in industrial producer prices</t>
  </si>
  <si>
    <t xml:space="preserve">Development of inflation and underlying inflation indicators </t>
  </si>
  <si>
    <t>Német és euroövezeti konjunktúraindikátorok alakulása</t>
  </si>
  <si>
    <t>Participation rate (right scale)</t>
  </si>
  <si>
    <t>Szezonálisan igazított adatok</t>
  </si>
  <si>
    <t>Seasonally adjusted series</t>
  </si>
  <si>
    <t>Az euro dollárral szembeni árfolyamának alakulása</t>
  </si>
  <si>
    <t>Nem támogatott üres álláshely ráta</t>
  </si>
  <si>
    <t>Munkanélküliségi ráta</t>
  </si>
  <si>
    <t>Non-supported vacancy rate</t>
  </si>
  <si>
    <t>Az építőipari termelés, szerződésállomány és új szerződések éves változása</t>
  </si>
  <si>
    <t>Annual changes in construction output, orders and new orders</t>
  </si>
  <si>
    <t>Investment</t>
  </si>
  <si>
    <t>House-
holds</t>
  </si>
  <si>
    <t>Non-
tradeable</t>
  </si>
  <si>
    <t>Tradeable</t>
  </si>
  <si>
    <t>Beruházások</t>
  </si>
  <si>
    <t>Lakosság</t>
  </si>
  <si>
    <t>Nem
exportáló
vállalatok</t>
  </si>
  <si>
    <t>Exportáló
vállalatok</t>
  </si>
  <si>
    <t>Development of sectoral investments</t>
  </si>
  <si>
    <t>Szektorális beruházások alakulása</t>
  </si>
  <si>
    <t>Bruttó átlagkeresetek (jobb tengely)</t>
  </si>
  <si>
    <t>2012-es minimálbér hatástól szűrt index (jobb tengely)</t>
  </si>
  <si>
    <t>Quasi-fiscal</t>
  </si>
  <si>
    <t>Ipari konjunktúraindikátorok alakulása</t>
  </si>
  <si>
    <t>Erőforrás-kihasználtság alapú kibocsátási rés</t>
  </si>
  <si>
    <t xml:space="preserve">Éves változás. </t>
  </si>
  <si>
    <t xml:space="preserve">Annual change. </t>
  </si>
  <si>
    <t>Inflation in CEE countries</t>
  </si>
  <si>
    <t>Central bank rates in CEE economies</t>
  </si>
  <si>
    <t>OECD, Eurostat</t>
  </si>
  <si>
    <t>Eltérés</t>
  </si>
  <si>
    <t>Difference</t>
  </si>
  <si>
    <t>Infláció a kelet-közép-európai országokban</t>
  </si>
  <si>
    <t>A kelet-közép-európai országok alapkamatainak alakulása</t>
  </si>
  <si>
    <t>Filtered by minimum wage effect in 2012 (rhs)</t>
  </si>
  <si>
    <t>Gross average wages (rhs)</t>
  </si>
  <si>
    <t>Changes in the EUR/USD exchange rate</t>
  </si>
  <si>
    <t>Az erőforrás-kihasználtság alapú kibocsátási rés különböző vállalati kapacitáskihasználtságra vonatkozó indikátorok információtartalmát sűríti egyetlen indikátorba. A bizonytalansági sáv ezen becslés bizonytalanságát jeleníti meg. A módszertant bemutatja: Rácz O. M. (2012): A gazdaság ciklikus pozíciójának megítélése bizalmi indikátorok segítségével, MNB Szemle, 2012 június.</t>
  </si>
  <si>
    <t>The resource utilisation based output gap consolidates the information content of various corporate capacity utilisation indicators into a single indicator. The uncertainty band reflects the uncertainty of that estimate. For a detailed description of the methodology, see: Rácz O. M. (2012): Using confidence indicators for the assessment of the cyclical position of the economy, MNB Bulletin, June 2012.</t>
  </si>
  <si>
    <t>Germany</t>
  </si>
  <si>
    <t>Európai Központi Bank</t>
  </si>
  <si>
    <t>European Central Bank</t>
  </si>
  <si>
    <t>Federal Reserve</t>
  </si>
  <si>
    <t>Bank of Japan</t>
  </si>
  <si>
    <t>Growth contribution of labour</t>
  </si>
  <si>
    <t>Szezonálisan igazított adatok.</t>
  </si>
  <si>
    <t>Tőke hozzájárulása</t>
  </si>
  <si>
    <t>Munka hozzájárulása</t>
  </si>
  <si>
    <t>Termelékenység hozzájárulása</t>
  </si>
  <si>
    <t>Központi bankok adatbázisa, IMF, Eurostat</t>
  </si>
  <si>
    <t>Databases of central banks, IMF, Eurostat</t>
  </si>
  <si>
    <t>FTSE</t>
  </si>
  <si>
    <t>DAX Index</t>
  </si>
  <si>
    <t>S&amp;P 500</t>
  </si>
  <si>
    <t>Főbb tőzsdeindexek</t>
  </si>
  <si>
    <t>Leading stock exchange indicators</t>
  </si>
  <si>
    <t>Central bank rates in developed economies</t>
  </si>
  <si>
    <t>Euro-area nominal effective exchange rate (right scale)</t>
  </si>
  <si>
    <t>The non-supported vacancy ratio indicates the ratio of non-supported vacancies to active workers in the quarter.</t>
  </si>
  <si>
    <t>Beveridge-görbe alakulása</t>
  </si>
  <si>
    <t>Quarterly GDP growth in China and Russia</t>
  </si>
  <si>
    <t>Negyedéves GDP növekedés Kínában és Oroszországban</t>
  </si>
  <si>
    <t>Seasonally adjusted series.</t>
  </si>
  <si>
    <t>Industrial business climate indicators</t>
  </si>
  <si>
    <t>GKI and MNB calculation based on HCSO data</t>
  </si>
  <si>
    <t>MNB calculation based on HCSO data</t>
  </si>
  <si>
    <t>Teljes kiskereskedelmi értékesítés*</t>
  </si>
  <si>
    <t>Retail sales*</t>
  </si>
  <si>
    <t>Német</t>
  </si>
  <si>
    <t>HCSO</t>
  </si>
  <si>
    <t>GKI, HCSO</t>
  </si>
  <si>
    <t>MNB calculation based on National Employment Service and HCSO data</t>
  </si>
  <si>
    <t>MNB calculations based on data of the European Commission</t>
  </si>
  <si>
    <t>GDP at market prices (per cent)</t>
  </si>
  <si>
    <t>GDP piaci áron (%)</t>
  </si>
  <si>
    <t>Potenciális növekedés (%)</t>
  </si>
  <si>
    <t>GDP növekedés (%)</t>
  </si>
  <si>
    <t>Potential output growth (per cent)</t>
  </si>
  <si>
    <t>GDP growth (per cent)</t>
  </si>
  <si>
    <t>* Teljes munkaidő egyenértékes, külföldi telephelyen dolgozók nélkül.</t>
  </si>
  <si>
    <t>* Full-time equivalent without workers employed abroad.</t>
  </si>
  <si>
    <t>TME hazai versenyszféra*</t>
  </si>
  <si>
    <t>FTE domestic private sector*</t>
  </si>
  <si>
    <t>A nem támogatott üres álláshely ráta a negyedév folyamán rendelkezésre álló nem támogatott üres álláshelyek az aktívak arányában.</t>
  </si>
  <si>
    <t>A bruttó átlagkereset éves változása és a munkapiaci feszesség alakulása</t>
  </si>
  <si>
    <t>Annual changes in gross average wages and development of labour market tightness</t>
  </si>
  <si>
    <t>HCSO, MNB calculation based on National Employment Service data</t>
  </si>
  <si>
    <t>Olajár (jobb tengely)</t>
  </si>
  <si>
    <t>Ásványi fűtőanyag hozzájárulása</t>
  </si>
  <si>
    <t>Egyéb termék hozzájárulása</t>
  </si>
  <si>
    <t>Cserearány változása</t>
  </si>
  <si>
    <t>Az áruforgalmi cserearány és az olajár alakulása</t>
  </si>
  <si>
    <t>Evolution of terms of trade and oil prices</t>
  </si>
  <si>
    <t>Annual change (%)</t>
  </si>
  <si>
    <t>Contribution of mineral fuels</t>
  </si>
  <si>
    <t>Contribution of other products</t>
  </si>
  <si>
    <t>Százalékpont</t>
  </si>
  <si>
    <t>Percentage point</t>
  </si>
  <si>
    <t>Bizonytalansági sáv minimum</t>
  </si>
  <si>
    <t>Uncertainty band minimum</t>
  </si>
  <si>
    <t>Oil prices (rhs)</t>
  </si>
  <si>
    <t>Az ábrán az olajár fél éves késleltetése szerepel (fordított skálán). Éves változás.</t>
  </si>
  <si>
    <t>Chart shows the six-month delay of oil prices on reverse scale. Annual change.</t>
  </si>
  <si>
    <t>Negyedéves GDP növekedés a fejlett gazdaságokban</t>
  </si>
  <si>
    <t>Negyedéves GDP növekedés a kelet-közép-európai országokban</t>
  </si>
  <si>
    <t>Quarterly GDP growth in CEE countries</t>
  </si>
  <si>
    <t>Görög (jobb t.)</t>
  </si>
  <si>
    <t>Greece (rhs)</t>
  </si>
  <si>
    <t>Energy producer branches (rhs)</t>
  </si>
  <si>
    <t>Intermediate goods producer branches (rhs)</t>
  </si>
  <si>
    <t>CPI</t>
  </si>
  <si>
    <t>A készletváltozás és hozzájárulása a GDP változásához</t>
  </si>
  <si>
    <t>Changes in inventories and their contribution to GDP growth</t>
  </si>
  <si>
    <t>Hozzájárulás a GDP változásához</t>
  </si>
  <si>
    <t>Contribution to GDP growth</t>
  </si>
  <si>
    <t>Milliárd forint</t>
  </si>
  <si>
    <t>HUF billion</t>
  </si>
  <si>
    <t>Euro area</t>
  </si>
  <si>
    <t>Business climate indices for Germany and the euro area</t>
  </si>
  <si>
    <t>Aktivitási ráta (jobb tengely)</t>
  </si>
  <si>
    <t>IMF</t>
  </si>
  <si>
    <t>A külkereskedelmi termékforgalom alakulása</t>
  </si>
  <si>
    <t>IMF, KSH</t>
  </si>
  <si>
    <t>HCSO, IMF</t>
  </si>
  <si>
    <t>Készletváltozás folyó áron (jobb tengely)</t>
  </si>
  <si>
    <t>Change in inventories at current prices (right scale)</t>
  </si>
  <si>
    <t>Nemzeti számlák szerint.</t>
  </si>
  <si>
    <t>National Accounts data.</t>
  </si>
  <si>
    <t>Építőipari termelés (jobb tengely)</t>
  </si>
  <si>
    <t>Construction output (right scale)</t>
  </si>
  <si>
    <t>Tárgyhavi új szerződések</t>
  </si>
  <si>
    <t>Szerződésállomány</t>
  </si>
  <si>
    <t>Monthly new orders</t>
  </si>
  <si>
    <t>Total order book</t>
  </si>
  <si>
    <t>Development of Beveridge curve</t>
  </si>
  <si>
    <t>Non-subsidised vacancies / unemployment</t>
  </si>
  <si>
    <t>Nem támogatott álláshelyek / munkanélküliek száma</t>
  </si>
  <si>
    <t>European Commission, HCSO</t>
  </si>
  <si>
    <t>Feldolgozóipar új exportrendelései* (jobb tengely)</t>
  </si>
  <si>
    <t>Európai Bizottság, KSH</t>
  </si>
  <si>
    <t>Egyenleg</t>
  </si>
  <si>
    <t>ESI confidence indicator</t>
  </si>
  <si>
    <t xml:space="preserve"> ESI bizalmi indikátor</t>
  </si>
  <si>
    <t>New export orders of manufacturing* (right scale)</t>
  </si>
  <si>
    <t>Unemployment and participation rate in the U.S.</t>
  </si>
  <si>
    <t xml:space="preserve"> </t>
  </si>
  <si>
    <t>A potenciális kibocsátás éves változása</t>
  </si>
  <si>
    <t>A 10 éves periféria és német államkötvény hozamok</t>
  </si>
  <si>
    <t>2014Q2</t>
  </si>
  <si>
    <t>2014Q3</t>
  </si>
  <si>
    <t>2014Q4</t>
  </si>
  <si>
    <t>10-year periphery and German bond yields</t>
  </si>
  <si>
    <t>Trade balance (rhs)</t>
  </si>
  <si>
    <t>Consumer confidence (rhs)</t>
  </si>
  <si>
    <t>Aktivitási, foglalkoztatási és munkanélküliségi ráta a nemzetgazdaságban</t>
  </si>
  <si>
    <t>Participation, employment and unemployment rate, total economy</t>
  </si>
  <si>
    <t>Unemployment rate (rhs)</t>
  </si>
  <si>
    <t>Annual changes and components of unit labour cost in private sector</t>
  </si>
  <si>
    <t>2015Q1</t>
  </si>
  <si>
    <t>Olaszország</t>
  </si>
  <si>
    <t>2013. január 1 = 0.</t>
  </si>
  <si>
    <t>1st January 2013 = 0.</t>
  </si>
  <si>
    <t>Negyedéves GDP növekedés az eurozónában</t>
  </si>
  <si>
    <t>France</t>
  </si>
  <si>
    <t>Németország</t>
  </si>
  <si>
    <t>Franciaország</t>
  </si>
  <si>
    <t>Quarterly GDP growth in euro area</t>
  </si>
  <si>
    <t>PPI</t>
  </si>
  <si>
    <t>Fogyasztói és termelői árak alakulása Kínában</t>
  </si>
  <si>
    <t>National Bureau of Statistics of China, OECD</t>
  </si>
  <si>
    <t>Élelmiszer jellegű vegyes</t>
  </si>
  <si>
    <t>Iparcikk jellegű vegyes</t>
  </si>
  <si>
    <t>Kultúr- és egyéb cikk</t>
  </si>
  <si>
    <t>A fogyasztás és a kiskereskedelmi értékesítések és a turisztikai kereslet alakulása</t>
  </si>
  <si>
    <t>A fajlagos munkaerőköltség összetevőinek éves változása</t>
  </si>
  <si>
    <t>* Teljes munkaidő egyenértékes. Szezonálisan igazított adatok.</t>
  </si>
  <si>
    <t>* Full-time equivalent. Seasonally adjusted data.</t>
  </si>
  <si>
    <t>Munkaköltség/fő</t>
  </si>
  <si>
    <t>TME* létszám</t>
  </si>
  <si>
    <t>TME* fajlagos-munkaerőköltség</t>
  </si>
  <si>
    <t>Labour cost per capita</t>
  </si>
  <si>
    <t xml:space="preserve">FTE* employment </t>
  </si>
  <si>
    <t>FTE* unit labour cost</t>
  </si>
  <si>
    <t>Szűk
állam</t>
  </si>
  <si>
    <t>Govern-
ment</t>
  </si>
  <si>
    <t>Kvázi-
fiskális
kör</t>
  </si>
  <si>
    <t>Kiskereskedelmi értékesítések</t>
  </si>
  <si>
    <t>Textil- ruházati és lábbeli</t>
  </si>
  <si>
    <t>Turizmus (jobb tengely)</t>
  </si>
  <si>
    <t>Turism (right hand scale)</t>
  </si>
  <si>
    <t>Changes in consumption and retail sales</t>
  </si>
  <si>
    <t>Fogyasztás</t>
  </si>
  <si>
    <t>Consumption</t>
  </si>
  <si>
    <t>Food and beverages</t>
  </si>
  <si>
    <t>Sales in non specialized stores</t>
  </si>
  <si>
    <t>Textiles, clothing, footwear</t>
  </si>
  <si>
    <t>Books, computer equipment and other</t>
  </si>
  <si>
    <t>Changes in consumption, retail sales and in turism demand</t>
  </si>
  <si>
    <t>A lakossági fogyasztás és a kiskereskedelmi értékesítések alakulása</t>
  </si>
  <si>
    <t>2013.III.</t>
  </si>
  <si>
    <t>2014.I.</t>
  </si>
  <si>
    <t>2014.III.</t>
  </si>
  <si>
    <t>2015.I.</t>
  </si>
  <si>
    <t>Ipari kibocsátás és hozzáadott érték volumenének alakulása</t>
  </si>
  <si>
    <t>Kibocsátás</t>
  </si>
  <si>
    <t>Output</t>
  </si>
  <si>
    <t>A hitelintézetek valamint az egyéb pénzügyi közvetítők hitelei. Szezonálisan nem igazított tranzakciók.</t>
  </si>
  <si>
    <t>A vállalati szektor belföldi hiteleinek tranzakciói futamidő szerint</t>
  </si>
  <si>
    <t>Quarterly transactions in loans to non-financial corporations from domestic financial intermediaries</t>
  </si>
  <si>
    <t>Hitelintézetek - hosszú</t>
  </si>
  <si>
    <t>Hitelintézetek - rövid</t>
  </si>
  <si>
    <t>Egyéb pénzügyi vállalkozások - hosszú</t>
  </si>
  <si>
    <t>Egyéb pénzügyi vállalkozások - rövid</t>
  </si>
  <si>
    <t>Long-term MFI loans</t>
  </si>
  <si>
    <t>Short-term MFI loans</t>
  </si>
  <si>
    <t>Long-term non-MFI loans</t>
  </si>
  <si>
    <t>Short-term non-MFI loans</t>
  </si>
  <si>
    <t>Összes termék (100%)</t>
  </si>
  <si>
    <t>Ukrajna</t>
  </si>
  <si>
    <t>Oroszország és Ukrajna kereskedelmi súlyának és forgalmának alakulása</t>
  </si>
  <si>
    <t>2014Q1</t>
  </si>
  <si>
    <t>Ukraine</t>
  </si>
  <si>
    <t>Evolution of weight and volume of trade with Russia and Ukraine</t>
  </si>
  <si>
    <t>Foods and live animals (9.9%)</t>
  </si>
  <si>
    <t>Chemicals and related products (27.7%)</t>
  </si>
  <si>
    <t>Manufactured goods (11.1%)</t>
  </si>
  <si>
    <t>Miscellaneous manufactured articles (3.3%)</t>
  </si>
  <si>
    <t>Machinery and transport equipment (46.5%)</t>
  </si>
  <si>
    <t>Total (100%)</t>
  </si>
  <si>
    <t>Vegyipari termékek (forintban)</t>
  </si>
  <si>
    <t>Vegyipari termékek (volumen)</t>
  </si>
  <si>
    <t>2013Q3</t>
  </si>
  <si>
    <t>2014.II.</t>
  </si>
  <si>
    <t>2014.IV.</t>
  </si>
  <si>
    <t>Chemical products (in HUF)</t>
  </si>
  <si>
    <t>Chemical products (volume)</t>
  </si>
  <si>
    <t>Evolution of Hungarian exports of chemical products to Russia</t>
  </si>
  <si>
    <t>Az Oroszországba irányuló vegyipari termék exportunk alakulása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</si>
  <si>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</si>
  <si>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</si>
  <si>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</si>
  <si>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</si>
  <si>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</si>
  <si>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</si>
  <si>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</si>
  <si>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</si>
  <si>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</si>
  <si>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</si>
  <si>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2013Q4</t>
  </si>
  <si>
    <t>2011.I.né.</t>
  </si>
  <si>
    <t>2011.II.né.</t>
  </si>
  <si>
    <t>2011.III.né.</t>
  </si>
  <si>
    <t>2011.IV.né.</t>
  </si>
  <si>
    <t>2012.I.né.</t>
  </si>
  <si>
    <t>2012.II.né.</t>
  </si>
  <si>
    <t>2012.III.né.</t>
  </si>
  <si>
    <t>2012.IV.né.</t>
  </si>
  <si>
    <t>2013.I.né.</t>
  </si>
  <si>
    <t>2013.II.né.</t>
  </si>
  <si>
    <t>2013.III.né.</t>
  </si>
  <si>
    <t>2013.IV.né.</t>
  </si>
  <si>
    <t>2014.I.né.</t>
  </si>
  <si>
    <t>2014.II.né.</t>
  </si>
  <si>
    <t>2014.III.né.</t>
  </si>
  <si>
    <t>2014.IV.né.</t>
  </si>
  <si>
    <t>Aktuális adatközlés (2015. I. né.)</t>
  </si>
  <si>
    <t>Actual publication (2015Q1)</t>
  </si>
  <si>
    <t>Actual</t>
  </si>
  <si>
    <t>Aktuális</t>
  </si>
  <si>
    <t>GDP idősorok negyedéves változása</t>
  </si>
  <si>
    <t>Quarterly changes in GDP series</t>
  </si>
  <si>
    <t>Negyedéves változás (%)</t>
  </si>
  <si>
    <t>SWDA</t>
  </si>
  <si>
    <t>SWDAR</t>
  </si>
  <si>
    <t>2015. I. negyedévi adatközlés alapján</t>
  </si>
  <si>
    <t>Data from 2015Q1 publication</t>
  </si>
  <si>
    <t>Torzítás</t>
  </si>
  <si>
    <t>Distortion</t>
  </si>
  <si>
    <t>Jegybanki mérlegfőösszeg a fejlett országokban (a GDP százalékában)</t>
  </si>
  <si>
    <t>SZNSZ</t>
  </si>
  <si>
    <t>SZNSZK</t>
  </si>
  <si>
    <t>1995.II.</t>
  </si>
  <si>
    <t>1995.III.</t>
  </si>
  <si>
    <t>1995.IV.</t>
  </si>
  <si>
    <t>1996.I.</t>
  </si>
  <si>
    <t>1996.II.</t>
  </si>
  <si>
    <t>1996.III.</t>
  </si>
  <si>
    <t>1996.IV.</t>
  </si>
  <si>
    <t>1997.I.</t>
  </si>
  <si>
    <t>1997.II.</t>
  </si>
  <si>
    <t>1997.III.</t>
  </si>
  <si>
    <t>1997.IV.</t>
  </si>
  <si>
    <t>1998.I.</t>
  </si>
  <si>
    <t>1998.II.</t>
  </si>
  <si>
    <t>1998.III.</t>
  </si>
  <si>
    <t>1998.IV.</t>
  </si>
  <si>
    <t>1999.I.</t>
  </si>
  <si>
    <t>1999.II.</t>
  </si>
  <si>
    <t>1999.III.</t>
  </si>
  <si>
    <t>1999.IV.</t>
  </si>
  <si>
    <t>2000.I.</t>
  </si>
  <si>
    <t>2000.II.</t>
  </si>
  <si>
    <t>2000.III.</t>
  </si>
  <si>
    <t>2000.IV.</t>
  </si>
  <si>
    <t>2001.I.</t>
  </si>
  <si>
    <t>2001.II.</t>
  </si>
  <si>
    <t>2001.III.</t>
  </si>
  <si>
    <t>2001.IV.</t>
  </si>
  <si>
    <t>2002.I.</t>
  </si>
  <si>
    <t>2002.II.</t>
  </si>
  <si>
    <t>2002.III.</t>
  </si>
  <si>
    <t>2002.IV.</t>
  </si>
  <si>
    <t>2003.I.</t>
  </si>
  <si>
    <t>2003.II.</t>
  </si>
  <si>
    <t>2003.III.</t>
  </si>
  <si>
    <t>2003.IV.</t>
  </si>
  <si>
    <t>2004.I.</t>
  </si>
  <si>
    <t>2004.II.</t>
  </si>
  <si>
    <t>2004.III.</t>
  </si>
  <si>
    <t>2004.IV.</t>
  </si>
  <si>
    <t>2005.I.</t>
  </si>
  <si>
    <t>2005.II.</t>
  </si>
  <si>
    <t>2005.III.</t>
  </si>
  <si>
    <t>2005.IV.</t>
  </si>
  <si>
    <t>2006.I.</t>
  </si>
  <si>
    <t>2006.II.</t>
  </si>
  <si>
    <t>2006.III.</t>
  </si>
  <si>
    <t>2006.IV.</t>
  </si>
  <si>
    <t>2007.I.</t>
  </si>
  <si>
    <t>2007.II.</t>
  </si>
  <si>
    <t>2007.III.</t>
  </si>
  <si>
    <t>2007.IV.</t>
  </si>
  <si>
    <t>2008.I.</t>
  </si>
  <si>
    <t>2008.II.</t>
  </si>
  <si>
    <t>2008.III.</t>
  </si>
  <si>
    <t>2008.IV.</t>
  </si>
  <si>
    <t>2009.I.</t>
  </si>
  <si>
    <t>2009.II.</t>
  </si>
  <si>
    <t>2009.III.</t>
  </si>
  <si>
    <t>2009.IV.</t>
  </si>
  <si>
    <t>2010.I.</t>
  </si>
  <si>
    <t>2010.II.</t>
  </si>
  <si>
    <t>2010.III.</t>
  </si>
  <si>
    <t>2010.IV.</t>
  </si>
  <si>
    <t>2011.I.</t>
  </si>
  <si>
    <t>2011.II.</t>
  </si>
  <si>
    <t>2011.III.</t>
  </si>
  <si>
    <t>2011.IV.</t>
  </si>
  <si>
    <t>2012.I.</t>
  </si>
  <si>
    <t>2012.II.</t>
  </si>
  <si>
    <t>2012.III.</t>
  </si>
  <si>
    <t>2012.IV.</t>
  </si>
  <si>
    <t>2013.I.</t>
  </si>
  <si>
    <t>2013.II.</t>
  </si>
  <si>
    <t>2013.IV.</t>
  </si>
  <si>
    <t>Quarterly change (per cent)</t>
  </si>
  <si>
    <t>Dow Jones</t>
  </si>
  <si>
    <t xml:space="preserve">Nikkei 225 </t>
  </si>
  <si>
    <t>Nikkei 225</t>
  </si>
  <si>
    <t>EUR/USD árfolyam előrejelzés*</t>
  </si>
  <si>
    <t>EUR/USD FX rate forecast*</t>
  </si>
  <si>
    <t>*2015. áprilisi előzetes adat alapján.</t>
  </si>
  <si>
    <t>*April 2015 based on preliminary data.</t>
  </si>
  <si>
    <t>*Háromhavi visszatekintő mozgóátlag.</t>
  </si>
  <si>
    <t>*Three-month backward-looking moving average.</t>
  </si>
  <si>
    <t>* 2015 júniusi Consensus várakozás. A nagyobb érték az euro felértékelődését jelzi.</t>
  </si>
  <si>
    <t>* June 2015 Consensus poll. Higher values mean euro appreciation.</t>
  </si>
  <si>
    <t>HUF billions</t>
  </si>
  <si>
    <t>Élelmiszer és élő állat (9,9%)</t>
  </si>
  <si>
    <t>Vegyi áru és hasonló termékek (27,7%)</t>
  </si>
  <si>
    <t>Feldolgozott termék (11,1%)</t>
  </si>
  <si>
    <t>Különféle feldolgozott termék (3,3%)</t>
  </si>
  <si>
    <t>Gép és szállítóeszközök (46,5%)</t>
  </si>
  <si>
    <t>External trade of goods, annual change.</t>
  </si>
  <si>
    <t>Oroszországba irányuló magyar áruexport alakulása ágazati megbontásban</t>
  </si>
  <si>
    <t>Evolution of Hungarian export of goods to Russia by sectoral breakdown</t>
  </si>
  <si>
    <t>teljes exporton belüli súlya (%)</t>
  </si>
  <si>
    <t>teljes importon belüli súlya (%)</t>
  </si>
  <si>
    <t>2015 Q1</t>
  </si>
  <si>
    <t>0.6</t>
  </si>
  <si>
    <t>115.2</t>
  </si>
  <si>
    <t>7.0</t>
  </si>
  <si>
    <t>2.0</t>
  </si>
  <si>
    <t>2.4</t>
  </si>
  <si>
    <t>3.1</t>
  </si>
  <si>
    <t>2.5</t>
  </si>
  <si>
    <t>1.7</t>
  </si>
  <si>
    <t>1.3</t>
  </si>
  <si>
    <t>8.6</t>
  </si>
  <si>
    <t>3.9</t>
  </si>
  <si>
    <t>1.9</t>
  </si>
  <si>
    <t>5.9</t>
  </si>
  <si>
    <t>1.8</t>
  </si>
  <si>
    <t>11.8</t>
  </si>
  <si>
    <t>15.4</t>
  </si>
  <si>
    <t>94.5</t>
  </si>
  <si>
    <t>1.6</t>
  </si>
  <si>
    <t>1.1</t>
  </si>
  <si>
    <t>7.4</t>
  </si>
  <si>
    <t>8.9</t>
  </si>
  <si>
    <t>18.1</t>
  </si>
  <si>
    <t>weight within total exports (per cent)</t>
  </si>
  <si>
    <t>weight within total imports (per cent)</t>
  </si>
  <si>
    <t>kereskedelmi érték (éves változás, %)</t>
  </si>
  <si>
    <t>kereskedelmi volumen (éves változás, %)</t>
  </si>
  <si>
    <t>trade value (annual change, per cent)</t>
  </si>
  <si>
    <t>trade volume (annual change, per cent)</t>
  </si>
  <si>
    <t>Áru-külkereskedelem, éves változás.</t>
  </si>
  <si>
    <t>2015.I.né.</t>
  </si>
  <si>
    <t>–12,5</t>
  </si>
  <si>
    <t>–30,4</t>
  </si>
  <si>
    <t>–28</t>
  </si>
  <si>
    <t>–11,4</t>
  </si>
  <si>
    <t>–44,8</t>
  </si>
  <si>
    <t>–0,8</t>
  </si>
  <si>
    <t>–25,5</t>
  </si>
  <si>
    <t>–1145</t>
  </si>
  <si>
    <t>–1024</t>
  </si>
  <si>
    <t>–119</t>
  </si>
  <si>
    <t>–8,9</t>
  </si>
  <si>
    <t>–1,3</t>
  </si>
  <si>
    <t>–37,6</t>
  </si>
  <si>
    <t>–53,7</t>
  </si>
  <si>
    <t>–12.5</t>
  </si>
  <si>
    <t>–30.4</t>
  </si>
  <si>
    <t>–4.0</t>
  </si>
  <si>
    <t>–28.0</t>
  </si>
  <si>
    <t>–11.4</t>
  </si>
  <si>
    <t>–44.8</t>
  </si>
  <si>
    <t>–0.8</t>
  </si>
  <si>
    <t>–25.5</t>
  </si>
  <si>
    <t>–8.9</t>
  </si>
  <si>
    <t>–1.3</t>
  </si>
  <si>
    <t>–37.6</t>
  </si>
  <si>
    <t>–53.7</t>
  </si>
  <si>
    <t>External trade in goods</t>
  </si>
  <si>
    <t>Development of industrial output and value added</t>
  </si>
  <si>
    <t>Quarterly GDP growth in developed economies</t>
  </si>
  <si>
    <t>Inflation in developed economies</t>
  </si>
  <si>
    <t>Consumer and producer prices in China</t>
  </si>
  <si>
    <t>Central bank balance sheet total in developed countries (as a percentage of GDP)</t>
  </si>
  <si>
    <t>GKI, illetve KSH-adatok alapján MNB-számítás</t>
  </si>
  <si>
    <t>Európai Bizottság adatai alapján MNB-számítás</t>
  </si>
  <si>
    <t>KSH-adatok alapján MNB-számítás</t>
  </si>
  <si>
    <t>NFSZ, KSH-adatok alapján MNB-számítás</t>
  </si>
  <si>
    <t>KSH, NFSZ adatok alapján MNB-számítás</t>
  </si>
  <si>
    <t>Annual changes in potential output</t>
  </si>
  <si>
    <t>Kibocsátási rés-mutatók</t>
  </si>
  <si>
    <t>Termelői árak</t>
  </si>
  <si>
    <t>Fogyasztói árak</t>
  </si>
  <si>
    <t>Evolution of mineral fuel imports from Russia</t>
  </si>
  <si>
    <t>Az Oroszországból érkező energiahordozó-import alakulása</t>
  </si>
  <si>
    <t>Energiahordozó-import (forintban)</t>
  </si>
  <si>
    <t>Energiahordozó-import (kereskedett mennyiségben)</t>
  </si>
  <si>
    <t>Mineral fuel imports (in HUF)</t>
  </si>
  <si>
    <t>Mineral fuel imports (in traded volume)</t>
  </si>
  <si>
    <t>A kiskereskedelemi értékesítések alakulása üzletcsoportok szerint</t>
  </si>
  <si>
    <t>Evolution of retail sales in major commodity groups</t>
  </si>
  <si>
    <t>Az ábra azt mutatja, hogy az elmúlt négy évben miként alakult a különböző adatközlések szerint a szezonálisan igazított (SZNSZ), valamint a szezonálisan igazított és kiegyensúlyozott (SZNSZK) GDP növekedési üteme közötti eltérés.</t>
  </si>
  <si>
    <t>The chart shows the difference between the seasonally adjusted (SWDA) and the seasonally adjusted and reconciled (SWDAR) GDP growth rates in the last four years, in different data releases.</t>
  </si>
  <si>
    <t>Torzítás az első negyedévi, szezonálisan igazított GDP növekedésben</t>
  </si>
  <si>
    <t>Bias of quarterly change in Q1 GDP</t>
  </si>
  <si>
    <t>–4,0</t>
  </si>
  <si>
    <t>7,0</t>
  </si>
  <si>
    <t>2,0</t>
  </si>
</sst>
</file>

<file path=xl/styles.xml><?xml version="1.0" encoding="utf-8"?>
<styleSheet xmlns="http://schemas.openxmlformats.org/spreadsheetml/2006/main">
  <numFmts count="18">
    <numFmt numFmtId="43" formatCode="_-* #,##0.00\ _F_t_-;\-* #,##0.00\ _F_t_-;_-* &quot;-&quot;??\ _F_t_-;_-@_-"/>
    <numFmt numFmtId="164" formatCode="_-* #,##0.00_-;\-* #,##0.00_-;_-* &quot;-&quot;??_-;_-@_-"/>
    <numFmt numFmtId="165" formatCode="0.0"/>
    <numFmt numFmtId="166" formatCode="yyyy/mmm"/>
    <numFmt numFmtId="167" formatCode="[$-409]mmm\-yy;@"/>
    <numFmt numFmtId="168" formatCode="0.000"/>
    <numFmt numFmtId="169" formatCode="gede\r\a\l"/>
    <numFmt numFmtId="170" formatCode="##0.0;\-##0.0;0.0;"/>
    <numFmt numFmtId="171" formatCode="#,###,##0"/>
    <numFmt numFmtId="172" formatCode="&quot;DM&quot;#,##0.00;[Red]\-&quot;DM&quot;#,##0.00"/>
    <numFmt numFmtId="173" formatCode="[$-40E]yy/\ mmmm;@"/>
    <numFmt numFmtId="174" formatCode="d/mm/yyyy;@"/>
    <numFmt numFmtId="175" formatCode="yyyy/mmm\."/>
    <numFmt numFmtId="176" formatCode="dd/mm/yyyy;@"/>
    <numFmt numFmtId="177" formatCode="#0.0"/>
    <numFmt numFmtId="178" formatCode="yyyy\-mm\-dd"/>
    <numFmt numFmtId="179" formatCode="0.0000"/>
    <numFmt numFmtId="180" formatCode="0.0%"/>
  </numFmts>
  <fonts count="155">
    <font>
      <sz val="10"/>
      <color theme="1"/>
      <name val="Trebuchet MS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Garamond"/>
      <family val="1"/>
      <charset val="238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Helv"/>
    </font>
    <font>
      <i/>
      <sz val="8"/>
      <name val="Tms Rmn"/>
    </font>
    <font>
      <b/>
      <sz val="8"/>
      <name val="Tms Rmn"/>
    </font>
    <font>
      <sz val="12"/>
      <name val="Arial CE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Trebuchet MS"/>
      <family val="2"/>
    </font>
    <font>
      <sz val="8"/>
      <name val="Times New Roman CE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rgb="FFFF0000"/>
      <name val="Calibri"/>
      <family val="2"/>
      <charset val="238"/>
      <scheme val="minor"/>
    </font>
    <font>
      <sz val="9"/>
      <color rgb="FF00FF00"/>
      <name val="Calibri"/>
      <family val="2"/>
      <charset val="238"/>
      <scheme val="minor"/>
    </font>
    <font>
      <sz val="9"/>
      <color theme="0" tint="-0.14999847407452621"/>
      <name val="Calibri"/>
      <family val="2"/>
      <charset val="238"/>
      <scheme val="minor"/>
    </font>
    <font>
      <i/>
      <sz val="9"/>
      <color theme="0" tint="-0.14999847407452621"/>
      <name val="Calibri"/>
      <family val="2"/>
      <charset val="238"/>
      <scheme val="minor"/>
    </font>
    <font>
      <sz val="9"/>
      <color theme="1"/>
      <name val="Calibri"/>
      <family val="2"/>
      <charset val="238"/>
      <scheme val="major"/>
    </font>
    <font>
      <sz val="9"/>
      <name val="Calibri"/>
      <family val="2"/>
      <charset val="238"/>
      <scheme val="major"/>
    </font>
    <font>
      <sz val="11"/>
      <name val="Arial"/>
      <family val="2"/>
      <charset val="238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b/>
      <sz val="18"/>
      <color theme="3"/>
      <name val="Calibri"/>
      <family val="2"/>
      <charset val="238"/>
      <scheme val="major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0"/>
      <color rgb="FF006100"/>
      <name val="Calibri"/>
      <family val="2"/>
      <charset val="238"/>
    </font>
    <font>
      <sz val="10"/>
      <color rgb="FF9C0006"/>
      <name val="Calibri"/>
      <family val="2"/>
      <charset val="238"/>
    </font>
    <font>
      <sz val="10"/>
      <color rgb="FF9C6500"/>
      <name val="Calibri"/>
      <family val="2"/>
      <charset val="238"/>
    </font>
    <font>
      <sz val="10"/>
      <color rgb="FF3F3F76"/>
      <name val="Calibri"/>
      <family val="2"/>
      <charset val="238"/>
    </font>
    <font>
      <b/>
      <sz val="10"/>
      <color rgb="FF3F3F3F"/>
      <name val="Calibri"/>
      <family val="2"/>
      <charset val="238"/>
    </font>
    <font>
      <b/>
      <sz val="10"/>
      <color rgb="FFFA7D00"/>
      <name val="Calibri"/>
      <family val="2"/>
      <charset val="238"/>
    </font>
    <font>
      <sz val="10"/>
      <color rgb="FFFA7D0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0"/>
      <color rgb="FF7F7F7F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theme="0"/>
      <name val="Calibri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</font>
    <font>
      <sz val="10"/>
      <name val="Calibri"/>
      <family val="2"/>
      <charset val="238"/>
      <scheme val="minor"/>
    </font>
    <font>
      <sz val="11"/>
      <color theme="0"/>
      <name val="Calibri"/>
      <family val="2"/>
      <charset val="238"/>
    </font>
    <font>
      <sz val="10"/>
      <color theme="0"/>
      <name val="Trebuchet MS"/>
      <family val="2"/>
      <charset val="238"/>
    </font>
    <font>
      <sz val="10"/>
      <color rgb="FF9C0006"/>
      <name val="Trebuchet MS"/>
      <family val="2"/>
      <charset val="238"/>
    </font>
    <font>
      <sz val="11"/>
      <color rgb="FF3F3F76"/>
      <name val="Calibri"/>
      <family val="2"/>
      <charset val="238"/>
    </font>
    <font>
      <sz val="10"/>
      <color rgb="FF3F3F76"/>
      <name val="Trebuchet MS"/>
      <family val="2"/>
      <charset val="238"/>
    </font>
    <font>
      <b/>
      <sz val="10"/>
      <color rgb="FFFA7D00"/>
      <name val="Trebuchet MS"/>
      <family val="2"/>
      <charset val="238"/>
    </font>
    <font>
      <b/>
      <sz val="10"/>
      <color theme="0"/>
      <name val="Trebuchet MS"/>
      <family val="2"/>
      <charset val="238"/>
    </font>
    <font>
      <b/>
      <sz val="15"/>
      <color theme="3"/>
      <name val="Trebuchet MS"/>
      <family val="2"/>
      <charset val="238"/>
    </font>
    <font>
      <b/>
      <sz val="13"/>
      <color theme="3"/>
      <name val="Trebuchet MS"/>
      <family val="2"/>
      <charset val="238"/>
    </font>
    <font>
      <b/>
      <sz val="11"/>
      <color theme="3"/>
      <name val="Trebuchet MS"/>
      <family val="2"/>
      <charset val="238"/>
    </font>
    <font>
      <b/>
      <sz val="11"/>
      <color theme="0"/>
      <name val="Calibri"/>
      <family val="2"/>
      <charset val="238"/>
    </font>
    <font>
      <i/>
      <sz val="10"/>
      <color rgb="FF7F7F7F"/>
      <name val="Trebuchet MS"/>
      <family val="2"/>
      <charset val="238"/>
    </font>
    <font>
      <sz val="11"/>
      <color rgb="FFFF0000"/>
      <name val="Calibri"/>
      <family val="2"/>
      <charset val="238"/>
    </font>
    <font>
      <sz val="10"/>
      <color rgb="FFFF0000"/>
      <name val="Trebuchet MS"/>
      <family val="2"/>
      <charset val="238"/>
    </font>
    <font>
      <sz val="10"/>
      <color rgb="FF006100"/>
      <name val="Trebuchet MS"/>
      <family val="2"/>
      <charset val="238"/>
    </font>
    <font>
      <sz val="11"/>
      <color rgb="FFFA7D00"/>
      <name val="Calibri"/>
      <family val="2"/>
      <charset val="238"/>
    </font>
    <font>
      <sz val="10"/>
      <color rgb="FFFA7D00"/>
      <name val="Trebuchet MS"/>
      <family val="2"/>
      <charset val="238"/>
    </font>
    <font>
      <sz val="12"/>
      <color theme="1"/>
      <name val="Garamond"/>
      <family val="1"/>
      <charset val="238"/>
    </font>
    <font>
      <sz val="11"/>
      <color rgb="FF006100"/>
      <name val="Calibri"/>
      <family val="2"/>
      <charset val="238"/>
    </font>
    <font>
      <b/>
      <sz val="11"/>
      <color rgb="FF3F3F3F"/>
      <name val="Calibri"/>
      <family val="2"/>
      <charset val="238"/>
    </font>
    <font>
      <b/>
      <sz val="10"/>
      <color rgb="FF3F3F3F"/>
      <name val="Trebuchet MS"/>
      <family val="2"/>
      <charset val="238"/>
    </font>
    <font>
      <i/>
      <sz val="11"/>
      <color rgb="FF7F7F7F"/>
      <name val="Calibri"/>
      <family val="2"/>
      <charset val="238"/>
    </font>
    <font>
      <sz val="10"/>
      <color rgb="FF9C6500"/>
      <name val="Trebuchet MS"/>
      <family val="2"/>
      <charset val="238"/>
    </font>
    <font>
      <sz val="10"/>
      <name val="MS Sans Serif"/>
      <family val="2"/>
      <charset val="238"/>
    </font>
    <font>
      <sz val="8"/>
      <name val="Times New Roman"/>
      <family val="1"/>
      <charset val="238"/>
    </font>
    <font>
      <sz val="10"/>
      <name val="Arial CE"/>
      <charset val="238"/>
    </font>
    <font>
      <b/>
      <sz val="11"/>
      <color theme="1"/>
      <name val="Calibri"/>
      <family val="2"/>
      <charset val="238"/>
    </font>
    <font>
      <b/>
      <sz val="10"/>
      <color theme="1"/>
      <name val="Trebuchet MS"/>
      <family val="2"/>
      <charset val="238"/>
    </font>
    <font>
      <sz val="11"/>
      <color rgb="FF9C0006"/>
      <name val="Calibri"/>
      <family val="2"/>
      <charset val="238"/>
    </font>
    <font>
      <sz val="11"/>
      <color rgb="FF9C6500"/>
      <name val="Calibri"/>
      <family val="2"/>
      <charset val="238"/>
    </font>
    <font>
      <b/>
      <sz val="11"/>
      <color rgb="FFFA7D00"/>
      <name val="Calibri"/>
      <family val="2"/>
      <charset val="238"/>
    </font>
    <font>
      <sz val="9"/>
      <color theme="3"/>
      <name val="Calibri"/>
      <family val="2"/>
      <charset val="238"/>
      <scheme val="major"/>
    </font>
    <font>
      <sz val="10"/>
      <name val="Arial"/>
      <family val="2"/>
      <charset val="238"/>
    </font>
    <font>
      <sz val="10"/>
      <name val="Calibri"/>
      <family val="2"/>
      <charset val="238"/>
      <scheme val="major"/>
    </font>
    <font>
      <sz val="10"/>
      <color theme="1"/>
      <name val="Calibri"/>
      <family val="2"/>
      <charset val="238"/>
      <scheme val="major"/>
    </font>
    <font>
      <sz val="10"/>
      <name val="Arial"/>
      <family val="2"/>
      <charset val="238"/>
    </font>
    <font>
      <sz val="10"/>
      <name val="Garamond"/>
      <family val="1"/>
      <charset val="238"/>
    </font>
  </fonts>
  <fills count="65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rgb="FF4F81BD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52">
    <xf numFmtId="0" fontId="0" fillId="0" borderId="0"/>
    <xf numFmtId="0" fontId="28" fillId="0" borderId="0"/>
    <xf numFmtId="0" fontId="29" fillId="2" borderId="0" applyNumberFormat="0" applyBorder="0" applyAlignment="0" applyProtection="0"/>
    <xf numFmtId="164" fontId="3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/>
    <xf numFmtId="0" fontId="31" fillId="0" borderId="0"/>
    <xf numFmtId="0" fontId="36" fillId="0" borderId="0"/>
    <xf numFmtId="0" fontId="27" fillId="0" borderId="0"/>
    <xf numFmtId="0" fontId="37" fillId="0" borderId="0"/>
    <xf numFmtId="0" fontId="31" fillId="0" borderId="0"/>
    <xf numFmtId="0" fontId="35" fillId="0" borderId="0"/>
    <xf numFmtId="0" fontId="38" fillId="0" borderId="0"/>
    <xf numFmtId="0" fontId="35" fillId="0" borderId="0"/>
    <xf numFmtId="0" fontId="37" fillId="0" borderId="0"/>
    <xf numFmtId="0" fontId="28" fillId="0" borderId="0"/>
    <xf numFmtId="0" fontId="35" fillId="0" borderId="0"/>
    <xf numFmtId="0" fontId="37" fillId="0" borderId="0"/>
    <xf numFmtId="0" fontId="35" fillId="0" borderId="0"/>
    <xf numFmtId="0" fontId="36" fillId="0" borderId="0"/>
    <xf numFmtId="0" fontId="31" fillId="0" borderId="0"/>
    <xf numFmtId="0" fontId="37" fillId="0" borderId="0"/>
    <xf numFmtId="0" fontId="35" fillId="0" borderId="0"/>
    <xf numFmtId="0" fontId="31" fillId="0" borderId="0"/>
    <xf numFmtId="0" fontId="27" fillId="0" borderId="0"/>
    <xf numFmtId="0" fontId="31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28" fillId="0" borderId="0"/>
    <xf numFmtId="0" fontId="27" fillId="0" borderId="0"/>
    <xf numFmtId="0" fontId="28" fillId="0" borderId="0"/>
    <xf numFmtId="0" fontId="39" fillId="0" borderId="0"/>
    <xf numFmtId="0" fontId="27" fillId="0" borderId="0"/>
    <xf numFmtId="0" fontId="28" fillId="0" borderId="0"/>
    <xf numFmtId="0" fontId="31" fillId="0" borderId="0"/>
    <xf numFmtId="0" fontId="40" fillId="0" borderId="1"/>
    <xf numFmtId="9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1" fillId="0" borderId="2">
      <alignment horizontal="right" vertical="center"/>
    </xf>
    <xf numFmtId="9" fontId="28" fillId="0" borderId="0" applyFont="0" applyFill="0" applyBorder="0" applyAlignment="0" applyProtection="0"/>
    <xf numFmtId="0" fontId="27" fillId="0" borderId="0"/>
    <xf numFmtId="0" fontId="27" fillId="4" borderId="3" applyNumberFormat="0" applyFont="0" applyAlignment="0" applyProtection="0"/>
    <xf numFmtId="0" fontId="42" fillId="0" borderId="4">
      <alignment horizontal="center" vertical="center"/>
    </xf>
    <xf numFmtId="165" fontId="42" fillId="0" borderId="0" applyBorder="0"/>
    <xf numFmtId="165" fontId="42" fillId="0" borderId="5"/>
    <xf numFmtId="0" fontId="42" fillId="0" borderId="6">
      <alignment horizontal="center" vertical="center"/>
    </xf>
    <xf numFmtId="0" fontId="43" fillId="0" borderId="0"/>
    <xf numFmtId="0" fontId="44" fillId="0" borderId="0"/>
    <xf numFmtId="0" fontId="45" fillId="0" borderId="0"/>
    <xf numFmtId="0" fontId="28" fillId="0" borderId="0"/>
    <xf numFmtId="0" fontId="46" fillId="0" borderId="0"/>
    <xf numFmtId="0" fontId="31" fillId="0" borderId="0"/>
    <xf numFmtId="0" fontId="31" fillId="0" borderId="0" applyNumberFormat="0" applyFont="0" applyFill="0" applyBorder="0" applyAlignment="0" applyProtection="0"/>
    <xf numFmtId="0" fontId="31" fillId="0" borderId="0"/>
    <xf numFmtId="9" fontId="37" fillId="0" borderId="0" applyFont="0" applyFill="0" applyBorder="0" applyAlignment="0" applyProtection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3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31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31" fillId="0" borderId="0">
      <alignment horizontal="left" wrapText="1"/>
    </xf>
    <xf numFmtId="0" fontId="35" fillId="0" borderId="0"/>
    <xf numFmtId="0" fontId="27" fillId="0" borderId="0"/>
    <xf numFmtId="0" fontId="38" fillId="0" borderId="7" applyNumberFormat="0" applyFill="0" applyProtection="0">
      <alignment horizontal="left" vertical="center" wrapText="1"/>
    </xf>
    <xf numFmtId="170" fontId="38" fillId="0" borderId="7" applyFill="0" applyProtection="0">
      <alignment horizontal="right" vertical="center" wrapText="1"/>
    </xf>
    <xf numFmtId="0" fontId="38" fillId="0" borderId="0" applyNumberFormat="0" applyFill="0" applyBorder="0" applyProtection="0">
      <alignment horizontal="left" vertical="center" wrapText="1"/>
    </xf>
    <xf numFmtId="0" fontId="38" fillId="0" borderId="0" applyNumberFormat="0" applyFill="0" applyBorder="0" applyProtection="0">
      <alignment horizontal="left" vertical="center" wrapText="1"/>
    </xf>
    <xf numFmtId="170" fontId="38" fillId="0" borderId="0" applyFill="0" applyBorder="0" applyProtection="0">
      <alignment horizontal="right" vertical="center" wrapText="1"/>
    </xf>
    <xf numFmtId="0" fontId="38" fillId="0" borderId="8" applyNumberFormat="0" applyFill="0" applyProtection="0">
      <alignment horizontal="left" vertical="center" wrapText="1"/>
    </xf>
    <xf numFmtId="0" fontId="38" fillId="0" borderId="8" applyNumberFormat="0" applyFill="0" applyProtection="0">
      <alignment horizontal="left" vertical="center" wrapText="1"/>
    </xf>
    <xf numFmtId="170" fontId="38" fillId="0" borderId="8" applyFill="0" applyProtection="0">
      <alignment horizontal="right" vertical="center" wrapText="1"/>
    </xf>
    <xf numFmtId="0" fontId="38" fillId="0" borderId="0" applyNumberFormat="0" applyFill="0" applyBorder="0" applyProtection="0">
      <alignment vertical="center" wrapText="1"/>
    </xf>
    <xf numFmtId="0" fontId="38" fillId="0" borderId="0" applyNumberFormat="0" applyFill="0" applyBorder="0" applyProtection="0">
      <alignment horizontal="left" vertical="center" wrapText="1"/>
    </xf>
    <xf numFmtId="0" fontId="38" fillId="0" borderId="0" applyNumberFormat="0" applyFill="0" applyBorder="0" applyProtection="0">
      <alignment vertical="center" wrapText="1"/>
    </xf>
    <xf numFmtId="0" fontId="38" fillId="0" borderId="0" applyNumberFormat="0" applyFill="0" applyBorder="0" applyProtection="0">
      <alignment vertical="center" wrapText="1"/>
    </xf>
    <xf numFmtId="0" fontId="27" fillId="0" borderId="0" applyNumberFormat="0" applyFont="0" applyFill="0" applyBorder="0" applyProtection="0">
      <alignment horizontal="left" vertical="center"/>
    </xf>
    <xf numFmtId="0" fontId="27" fillId="0" borderId="9" applyNumberFormat="0" applyFont="0" applyFill="0" applyProtection="0">
      <alignment horizontal="center" vertical="center" wrapText="1"/>
    </xf>
    <xf numFmtId="0" fontId="47" fillId="0" borderId="9" applyNumberFormat="0" applyFill="0" applyProtection="0">
      <alignment horizontal="center" vertical="center" wrapText="1"/>
    </xf>
    <xf numFmtId="0" fontId="47" fillId="0" borderId="9" applyNumberFormat="0" applyFill="0" applyProtection="0">
      <alignment horizontal="center" vertical="center" wrapText="1"/>
    </xf>
    <xf numFmtId="0" fontId="38" fillId="0" borderId="7" applyNumberFormat="0" applyFill="0" applyProtection="0">
      <alignment horizontal="left" vertical="center" wrapText="1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8" fillId="0" borderId="0"/>
    <xf numFmtId="0" fontId="27" fillId="0" borderId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50" fillId="22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3" borderId="0" applyNumberFormat="0" applyBorder="0" applyAlignment="0" applyProtection="0"/>
    <xf numFmtId="0" fontId="51" fillId="8" borderId="0" applyNumberFormat="0" applyBorder="0" applyAlignment="0" applyProtection="0"/>
    <xf numFmtId="0" fontId="52" fillId="12" borderId="10" applyNumberFormat="0" applyAlignment="0" applyProtection="0"/>
    <xf numFmtId="0" fontId="53" fillId="24" borderId="11" applyNumberFormat="0" applyAlignment="0" applyProtection="0"/>
    <xf numFmtId="171" fontId="54" fillId="25" borderId="0" applyNumberFormat="0" applyBorder="0">
      <alignment vertical="top"/>
      <protection locked="0"/>
    </xf>
    <xf numFmtId="4" fontId="5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9" borderId="0" applyNumberFormat="0" applyBorder="0" applyAlignment="0" applyProtection="0"/>
    <xf numFmtId="0" fontId="58" fillId="0" borderId="12" applyNumberFormat="0" applyFill="0" applyAlignment="0" applyProtection="0"/>
    <xf numFmtId="0" fontId="59" fillId="0" borderId="13" applyNumberFormat="0" applyFill="0" applyAlignment="0" applyProtection="0"/>
    <xf numFmtId="0" fontId="60" fillId="0" borderId="14" applyNumberFormat="0" applyFill="0" applyAlignment="0" applyProtection="0"/>
    <xf numFmtId="0" fontId="60" fillId="0" borderId="0" applyNumberFormat="0" applyFill="0" applyBorder="0" applyAlignment="0" applyProtection="0"/>
    <xf numFmtId="171" fontId="61" fillId="26" borderId="0" applyNumberFormat="0" applyBorder="0">
      <alignment horizontal="left"/>
      <protection locked="0"/>
    </xf>
    <xf numFmtId="0" fontId="62" fillId="12" borderId="10" applyNumberFormat="0" applyAlignment="0" applyProtection="0"/>
    <xf numFmtId="0" fontId="27" fillId="4" borderId="3" applyNumberFormat="0" applyFont="0" applyAlignment="0" applyProtection="0"/>
    <xf numFmtId="171" fontId="54" fillId="27" borderId="0" applyNumberFormat="0" applyBorder="0">
      <alignment horizontal="right"/>
      <protection locked="0"/>
    </xf>
    <xf numFmtId="0" fontId="63" fillId="0" borderId="15" applyNumberFormat="0" applyFill="0" applyAlignment="0" applyProtection="0"/>
    <xf numFmtId="171" fontId="64" fillId="27" borderId="0" applyNumberFormat="0" applyBorder="0">
      <alignment horizontal="right"/>
      <protection locked="0"/>
    </xf>
    <xf numFmtId="171" fontId="65" fillId="27" borderId="0" applyNumberFormat="0" applyBorder="0">
      <alignment horizontal="right"/>
      <protection locked="0"/>
    </xf>
    <xf numFmtId="0" fontId="66" fillId="28" borderId="0" applyNumberFormat="0" applyBorder="0" applyAlignment="0" applyProtection="0"/>
    <xf numFmtId="0" fontId="28" fillId="0" borderId="0"/>
    <xf numFmtId="0" fontId="67" fillId="12" borderId="16" applyNumberFormat="0" applyAlignment="0" applyProtection="0"/>
    <xf numFmtId="0" fontId="68" fillId="0" borderId="0" applyNumberFormat="0" applyFill="0" applyBorder="0" applyAlignment="0" applyProtection="0"/>
    <xf numFmtId="171" fontId="69" fillId="29" borderId="0" applyNumberFormat="0" applyBorder="0">
      <alignment horizontal="center"/>
      <protection locked="0"/>
    </xf>
    <xf numFmtId="171" fontId="70" fillId="27" borderId="0" applyNumberFormat="0" applyBorder="0">
      <alignment horizontal="left"/>
      <protection locked="0"/>
    </xf>
    <xf numFmtId="171" fontId="71" fillId="25" borderId="0" applyNumberFormat="0" applyBorder="0">
      <alignment horizontal="center"/>
      <protection locked="0"/>
    </xf>
    <xf numFmtId="171" fontId="71" fillId="27" borderId="0" applyNumberFormat="0" applyBorder="0">
      <alignment horizontal="left"/>
      <protection locked="0"/>
    </xf>
    <xf numFmtId="171" fontId="72" fillId="25" borderId="0" applyNumberFormat="0" applyBorder="0">
      <protection locked="0"/>
    </xf>
    <xf numFmtId="171" fontId="70" fillId="5" borderId="0" applyNumberFormat="0" applyBorder="0">
      <alignment horizontal="left"/>
      <protection locked="0"/>
    </xf>
    <xf numFmtId="171" fontId="73" fillId="25" borderId="0" applyNumberFormat="0" applyBorder="0">
      <protection locked="0"/>
    </xf>
    <xf numFmtId="171" fontId="70" fillId="30" borderId="0" applyNumberFormat="0" applyBorder="0">
      <alignment horizontal="right"/>
      <protection locked="0"/>
    </xf>
    <xf numFmtId="171" fontId="70" fillId="26" borderId="0" applyNumberFormat="0" applyBorder="0">
      <protection locked="0"/>
    </xf>
    <xf numFmtId="171" fontId="74" fillId="31" borderId="0" applyNumberFormat="0" applyBorder="0">
      <protection locked="0"/>
    </xf>
    <xf numFmtId="171" fontId="75" fillId="31" borderId="0" applyNumberFormat="0" applyBorder="0">
      <protection locked="0"/>
    </xf>
    <xf numFmtId="171" fontId="70" fillId="27" borderId="0" applyNumberFormat="0" applyBorder="0">
      <protection locked="0"/>
    </xf>
    <xf numFmtId="171" fontId="70" fillId="27" borderId="0" applyNumberFormat="0" applyBorder="0">
      <protection locked="0"/>
    </xf>
    <xf numFmtId="171" fontId="70" fillId="27" borderId="0" applyNumberFormat="0" applyBorder="0">
      <protection locked="0"/>
    </xf>
    <xf numFmtId="171" fontId="70" fillId="32" borderId="0" applyNumberFormat="0" applyBorder="0">
      <alignment vertical="top"/>
      <protection locked="0"/>
    </xf>
    <xf numFmtId="171" fontId="76" fillId="33" borderId="0" applyNumberFormat="0" applyBorder="0">
      <protection locked="0"/>
    </xf>
    <xf numFmtId="172" fontId="55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9" fontId="28" fillId="0" borderId="0" applyFont="0" applyFill="0" applyBorder="0" applyAlignment="0" applyProtection="0"/>
    <xf numFmtId="0" fontId="78" fillId="0" borderId="0"/>
    <xf numFmtId="0" fontId="36" fillId="0" borderId="0"/>
    <xf numFmtId="0" fontId="79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1" fillId="0" borderId="0"/>
    <xf numFmtId="0" fontId="23" fillId="0" borderId="0"/>
    <xf numFmtId="0" fontId="80" fillId="0" borderId="0"/>
    <xf numFmtId="9" fontId="27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2" fillId="0" borderId="0"/>
    <xf numFmtId="0" fontId="22" fillId="0" borderId="0"/>
    <xf numFmtId="9" fontId="19" fillId="0" borderId="0" applyFont="0" applyFill="0" applyBorder="0" applyAlignment="0" applyProtection="0"/>
    <xf numFmtId="0" fontId="18" fillId="0" borderId="0"/>
    <xf numFmtId="0" fontId="31" fillId="0" borderId="0"/>
    <xf numFmtId="0" fontId="22" fillId="0" borderId="0"/>
    <xf numFmtId="0" fontId="31" fillId="0" borderId="0"/>
    <xf numFmtId="0" fontId="22" fillId="0" borderId="0"/>
    <xf numFmtId="0" fontId="17" fillId="0" borderId="0"/>
    <xf numFmtId="0" fontId="22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6" fillId="0" borderId="0"/>
    <xf numFmtId="0" fontId="53" fillId="34" borderId="0"/>
    <xf numFmtId="0" fontId="27" fillId="0" borderId="0"/>
    <xf numFmtId="0" fontId="80" fillId="0" borderId="0"/>
    <xf numFmtId="0" fontId="39" fillId="0" borderId="0"/>
    <xf numFmtId="0" fontId="80" fillId="0" borderId="0"/>
    <xf numFmtId="0" fontId="37" fillId="0" borderId="0"/>
    <xf numFmtId="0" fontId="16" fillId="0" borderId="0"/>
    <xf numFmtId="9" fontId="2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5" fillId="0" borderId="0"/>
    <xf numFmtId="0" fontId="31" fillId="0" borderId="0"/>
    <xf numFmtId="0" fontId="82" fillId="0" borderId="0"/>
    <xf numFmtId="0" fontId="14" fillId="0" borderId="0"/>
    <xf numFmtId="0" fontId="13" fillId="0" borderId="0"/>
    <xf numFmtId="0" fontId="12" fillId="4" borderId="3" applyNumberFormat="0" applyFont="0" applyAlignment="0" applyProtection="0"/>
    <xf numFmtId="0" fontId="83" fillId="0" borderId="0"/>
    <xf numFmtId="0" fontId="83" fillId="0" borderId="0"/>
    <xf numFmtId="0" fontId="83" fillId="0" borderId="0"/>
    <xf numFmtId="0" fontId="84" fillId="0" borderId="0"/>
    <xf numFmtId="0" fontId="22" fillId="0" borderId="0"/>
    <xf numFmtId="0" fontId="22" fillId="0" borderId="0"/>
    <xf numFmtId="0" fontId="11" fillId="0" borderId="0"/>
    <xf numFmtId="0" fontId="10" fillId="0" borderId="0"/>
    <xf numFmtId="0" fontId="95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96" fillId="0" borderId="0"/>
    <xf numFmtId="0" fontId="96" fillId="0" borderId="0"/>
    <xf numFmtId="0" fontId="98" fillId="0" borderId="0"/>
    <xf numFmtId="0" fontId="4" fillId="0" borderId="0"/>
    <xf numFmtId="0" fontId="22" fillId="0" borderId="0"/>
    <xf numFmtId="178" fontId="31" fillId="0" borderId="0" applyFont="0" applyFill="0" applyBorder="0" applyAlignment="0" applyProtection="0"/>
    <xf numFmtId="0" fontId="27" fillId="35" borderId="0" applyNumberFormat="0" applyBorder="0" applyAlignment="0" applyProtection="0"/>
    <xf numFmtId="0" fontId="27" fillId="37" borderId="0" applyNumberFormat="0" applyBorder="0" applyAlignment="0" applyProtection="0"/>
    <xf numFmtId="0" fontId="27" fillId="39" borderId="0" applyNumberFormat="0" applyBorder="0" applyAlignment="0" applyProtection="0"/>
    <xf numFmtId="0" fontId="27" fillId="41" borderId="0" applyNumberFormat="0" applyBorder="0" applyAlignment="0" applyProtection="0"/>
    <xf numFmtId="0" fontId="27" fillId="43" borderId="0" applyNumberFormat="0" applyBorder="0" applyAlignment="0" applyProtection="0"/>
    <xf numFmtId="0" fontId="27" fillId="45" borderId="0" applyNumberFormat="0" applyBorder="0" applyAlignment="0" applyProtection="0"/>
    <xf numFmtId="0" fontId="27" fillId="36" borderId="0" applyNumberFormat="0" applyBorder="0" applyAlignment="0" applyProtection="0"/>
    <xf numFmtId="0" fontId="27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42" borderId="0" applyNumberFormat="0" applyBorder="0" applyAlignment="0" applyProtection="0"/>
    <xf numFmtId="0" fontId="27" fillId="44" borderId="0" applyNumberFormat="0" applyBorder="0" applyAlignment="0" applyProtection="0"/>
    <xf numFmtId="0" fontId="27" fillId="46" borderId="0" applyNumberFormat="0" applyBorder="0" applyAlignment="0" applyProtection="0"/>
    <xf numFmtId="0" fontId="22" fillId="0" borderId="0"/>
    <xf numFmtId="0" fontId="31" fillId="0" borderId="0"/>
    <xf numFmtId="0" fontId="27" fillId="0" borderId="0"/>
    <xf numFmtId="0" fontId="99" fillId="0" borderId="0" applyNumberFormat="0" applyFill="0" applyBorder="0" applyAlignment="0" applyProtection="0"/>
    <xf numFmtId="0" fontId="100" fillId="0" borderId="18" applyNumberFormat="0" applyFill="0" applyAlignment="0" applyProtection="0"/>
    <xf numFmtId="0" fontId="101" fillId="0" borderId="19" applyNumberFormat="0" applyFill="0" applyAlignment="0" applyProtection="0"/>
    <xf numFmtId="0" fontId="102" fillId="0" borderId="20" applyNumberFormat="0" applyFill="0" applyAlignment="0" applyProtection="0"/>
    <xf numFmtId="0" fontId="102" fillId="0" borderId="0" applyNumberFormat="0" applyFill="0" applyBorder="0" applyAlignment="0" applyProtection="0"/>
    <xf numFmtId="0" fontId="103" fillId="48" borderId="0" applyNumberFormat="0" applyBorder="0" applyAlignment="0" applyProtection="0"/>
    <xf numFmtId="0" fontId="104" fillId="49" borderId="0" applyNumberFormat="0" applyBorder="0" applyAlignment="0" applyProtection="0"/>
    <xf numFmtId="0" fontId="105" fillId="50" borderId="0" applyNumberFormat="0" applyBorder="0" applyAlignment="0" applyProtection="0"/>
    <xf numFmtId="0" fontId="106" fillId="51" borderId="21" applyNumberFormat="0" applyAlignment="0" applyProtection="0"/>
    <xf numFmtId="0" fontId="107" fillId="52" borderId="22" applyNumberFormat="0" applyAlignment="0" applyProtection="0"/>
    <xf numFmtId="0" fontId="108" fillId="52" borderId="21" applyNumberFormat="0" applyAlignment="0" applyProtection="0"/>
    <xf numFmtId="0" fontId="109" fillId="0" borderId="23" applyNumberFormat="0" applyFill="0" applyAlignment="0" applyProtection="0"/>
    <xf numFmtId="0" fontId="110" fillId="53" borderId="24" applyNumberFormat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25" applyNumberFormat="0" applyFill="0" applyAlignment="0" applyProtection="0"/>
    <xf numFmtId="0" fontId="114" fillId="5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114" fillId="55" borderId="0" applyNumberFormat="0" applyBorder="0" applyAlignment="0" applyProtection="0"/>
    <xf numFmtId="0" fontId="114" fillId="2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114" fillId="56" borderId="0" applyNumberFormat="0" applyBorder="0" applyAlignment="0" applyProtection="0"/>
    <xf numFmtId="0" fontId="114" fillId="57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114" fillId="58" borderId="0" applyNumberFormat="0" applyBorder="0" applyAlignment="0" applyProtection="0"/>
    <xf numFmtId="0" fontId="114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114" fillId="60" borderId="0" applyNumberFormat="0" applyBorder="0" applyAlignment="0" applyProtection="0"/>
    <xf numFmtId="0" fontId="114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114" fillId="62" borderId="0" applyNumberFormat="0" applyBorder="0" applyAlignment="0" applyProtection="0"/>
    <xf numFmtId="0" fontId="114" fillId="63" borderId="0" applyNumberFormat="0" applyBorder="0" applyAlignment="0" applyProtection="0"/>
    <xf numFmtId="0" fontId="3" fillId="45" borderId="0" applyNumberFormat="0" applyBorder="0" applyAlignment="0" applyProtection="0"/>
    <xf numFmtId="0" fontId="3" fillId="46" borderId="0" applyNumberFormat="0" applyBorder="0" applyAlignment="0" applyProtection="0"/>
    <xf numFmtId="0" fontId="114" fillId="64" borderId="0" applyNumberFormat="0" applyBorder="0" applyAlignment="0" applyProtection="0"/>
    <xf numFmtId="0" fontId="115" fillId="0" borderId="0"/>
    <xf numFmtId="0" fontId="3" fillId="4" borderId="3" applyNumberFormat="0" applyFont="0" applyAlignment="0" applyProtection="0"/>
    <xf numFmtId="0" fontId="116" fillId="0" borderId="0"/>
    <xf numFmtId="0" fontId="27" fillId="35" borderId="0" applyNumberFormat="0" applyBorder="0" applyAlignment="0" applyProtection="0"/>
    <xf numFmtId="0" fontId="27" fillId="37" borderId="0" applyNumberFormat="0" applyBorder="0" applyAlignment="0" applyProtection="0"/>
    <xf numFmtId="0" fontId="27" fillId="39" borderId="0" applyNumberFormat="0" applyBorder="0" applyAlignment="0" applyProtection="0"/>
    <xf numFmtId="0" fontId="27" fillId="41" borderId="0" applyNumberFormat="0" applyBorder="0" applyAlignment="0" applyProtection="0"/>
    <xf numFmtId="0" fontId="27" fillId="43" borderId="0" applyNumberFormat="0" applyBorder="0" applyAlignment="0" applyProtection="0"/>
    <xf numFmtId="0" fontId="27" fillId="45" borderId="0" applyNumberFormat="0" applyBorder="0" applyAlignment="0" applyProtection="0"/>
    <xf numFmtId="0" fontId="27" fillId="35" borderId="0" applyNumberFormat="0" applyBorder="0" applyAlignment="0" applyProtection="0"/>
    <xf numFmtId="0" fontId="27" fillId="37" borderId="0" applyNumberFormat="0" applyBorder="0" applyAlignment="0" applyProtection="0"/>
    <xf numFmtId="0" fontId="27" fillId="39" borderId="0" applyNumberFormat="0" applyBorder="0" applyAlignment="0" applyProtection="0"/>
    <xf numFmtId="0" fontId="27" fillId="41" borderId="0" applyNumberFormat="0" applyBorder="0" applyAlignment="0" applyProtection="0"/>
    <xf numFmtId="0" fontId="27" fillId="43" borderId="0" applyNumberFormat="0" applyBorder="0" applyAlignment="0" applyProtection="0"/>
    <xf numFmtId="0" fontId="27" fillId="45" borderId="0" applyNumberFormat="0" applyBorder="0" applyAlignment="0" applyProtection="0"/>
    <xf numFmtId="0" fontId="27" fillId="36" borderId="0" applyNumberFormat="0" applyBorder="0" applyAlignment="0" applyProtection="0"/>
    <xf numFmtId="0" fontId="27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42" borderId="0" applyNumberFormat="0" applyBorder="0" applyAlignment="0" applyProtection="0"/>
    <xf numFmtId="0" fontId="27" fillId="44" borderId="0" applyNumberFormat="0" applyBorder="0" applyAlignment="0" applyProtection="0"/>
    <xf numFmtId="0" fontId="27" fillId="46" borderId="0" applyNumberFormat="0" applyBorder="0" applyAlignment="0" applyProtection="0"/>
    <xf numFmtId="0" fontId="27" fillId="36" borderId="0" applyNumberFormat="0" applyBorder="0" applyAlignment="0" applyProtection="0"/>
    <xf numFmtId="0" fontId="27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42" borderId="0" applyNumberFormat="0" applyBorder="0" applyAlignment="0" applyProtection="0"/>
    <xf numFmtId="0" fontId="27" fillId="44" borderId="0" applyNumberFormat="0" applyBorder="0" applyAlignment="0" applyProtection="0"/>
    <xf numFmtId="0" fontId="27" fillId="46" borderId="0" applyNumberFormat="0" applyBorder="0" applyAlignment="0" applyProtection="0"/>
    <xf numFmtId="0" fontId="118" fillId="55" borderId="0" applyNumberFormat="0" applyBorder="0" applyAlignment="0" applyProtection="0"/>
    <xf numFmtId="0" fontId="119" fillId="55" borderId="0" applyNumberFormat="0" applyBorder="0" applyAlignment="0" applyProtection="0"/>
    <xf numFmtId="0" fontId="118" fillId="56" borderId="0" applyNumberFormat="0" applyBorder="0" applyAlignment="0" applyProtection="0"/>
    <xf numFmtId="0" fontId="119" fillId="56" borderId="0" applyNumberFormat="0" applyBorder="0" applyAlignment="0" applyProtection="0"/>
    <xf numFmtId="0" fontId="118" fillId="58" borderId="0" applyNumberFormat="0" applyBorder="0" applyAlignment="0" applyProtection="0"/>
    <xf numFmtId="0" fontId="119" fillId="58" borderId="0" applyNumberFormat="0" applyBorder="0" applyAlignment="0" applyProtection="0"/>
    <xf numFmtId="0" fontId="118" fillId="60" borderId="0" applyNumberFormat="0" applyBorder="0" applyAlignment="0" applyProtection="0"/>
    <xf numFmtId="0" fontId="119" fillId="60" borderId="0" applyNumberFormat="0" applyBorder="0" applyAlignment="0" applyProtection="0"/>
    <xf numFmtId="0" fontId="118" fillId="62" borderId="0" applyNumberFormat="0" applyBorder="0" applyAlignment="0" applyProtection="0"/>
    <xf numFmtId="0" fontId="119" fillId="62" borderId="0" applyNumberFormat="0" applyBorder="0" applyAlignment="0" applyProtection="0"/>
    <xf numFmtId="0" fontId="118" fillId="64" borderId="0" applyNumberFormat="0" applyBorder="0" applyAlignment="0" applyProtection="0"/>
    <xf numFmtId="0" fontId="119" fillId="64" borderId="0" applyNumberFormat="0" applyBorder="0" applyAlignment="0" applyProtection="0"/>
    <xf numFmtId="0" fontId="119" fillId="55" borderId="0" applyNumberFormat="0" applyBorder="0" applyAlignment="0" applyProtection="0"/>
    <xf numFmtId="0" fontId="119" fillId="56" borderId="0" applyNumberFormat="0" applyBorder="0" applyAlignment="0" applyProtection="0"/>
    <xf numFmtId="0" fontId="119" fillId="58" borderId="0" applyNumberFormat="0" applyBorder="0" applyAlignment="0" applyProtection="0"/>
    <xf numFmtId="0" fontId="119" fillId="60" borderId="0" applyNumberFormat="0" applyBorder="0" applyAlignment="0" applyProtection="0"/>
    <xf numFmtId="0" fontId="119" fillId="62" borderId="0" applyNumberFormat="0" applyBorder="0" applyAlignment="0" applyProtection="0"/>
    <xf numFmtId="0" fontId="119" fillId="64" borderId="0" applyNumberFormat="0" applyBorder="0" applyAlignment="0" applyProtection="0"/>
    <xf numFmtId="0" fontId="119" fillId="54" borderId="0" applyNumberFormat="0" applyBorder="0" applyAlignment="0" applyProtection="0"/>
    <xf numFmtId="0" fontId="119" fillId="2" borderId="0" applyNumberFormat="0" applyBorder="0" applyAlignment="0" applyProtection="0"/>
    <xf numFmtId="0" fontId="119" fillId="57" borderId="0" applyNumberFormat="0" applyBorder="0" applyAlignment="0" applyProtection="0"/>
    <xf numFmtId="0" fontId="119" fillId="59" borderId="0" applyNumberFormat="0" applyBorder="0" applyAlignment="0" applyProtection="0"/>
    <xf numFmtId="0" fontId="119" fillId="61" borderId="0" applyNumberFormat="0" applyBorder="0" applyAlignment="0" applyProtection="0"/>
    <xf numFmtId="0" fontId="119" fillId="63" borderId="0" applyNumberFormat="0" applyBorder="0" applyAlignment="0" applyProtection="0"/>
    <xf numFmtId="0" fontId="120" fillId="49" borderId="0" applyNumberFormat="0" applyBorder="0" applyAlignment="0" applyProtection="0"/>
    <xf numFmtId="0" fontId="121" fillId="51" borderId="21" applyNumberFormat="0" applyAlignment="0" applyProtection="0"/>
    <xf numFmtId="0" fontId="122" fillId="51" borderId="21" applyNumberFormat="0" applyAlignment="0" applyProtection="0"/>
    <xf numFmtId="0" fontId="123" fillId="52" borderId="21" applyNumberFormat="0" applyAlignment="0" applyProtection="0"/>
    <xf numFmtId="0" fontId="124" fillId="53" borderId="24" applyNumberFormat="0" applyAlignment="0" applyProtection="0"/>
    <xf numFmtId="0" fontId="100" fillId="0" borderId="18" applyNumberFormat="0" applyFill="0" applyAlignment="0" applyProtection="0"/>
    <xf numFmtId="0" fontId="125" fillId="0" borderId="18" applyNumberFormat="0" applyFill="0" applyAlignment="0" applyProtection="0"/>
    <xf numFmtId="0" fontId="101" fillId="0" borderId="19" applyNumberFormat="0" applyFill="0" applyAlignment="0" applyProtection="0"/>
    <xf numFmtId="0" fontId="126" fillId="0" borderId="19" applyNumberFormat="0" applyFill="0" applyAlignment="0" applyProtection="0"/>
    <xf numFmtId="0" fontId="102" fillId="0" borderId="20" applyNumberFormat="0" applyFill="0" applyAlignment="0" applyProtection="0"/>
    <xf numFmtId="0" fontId="127" fillId="0" borderId="20" applyNumberFormat="0" applyFill="0" applyAlignment="0" applyProtection="0"/>
    <xf numFmtId="0" fontId="102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53" borderId="24" applyNumberFormat="0" applyAlignment="0" applyProtection="0"/>
    <xf numFmtId="0" fontId="124" fillId="53" borderId="24" applyNumberFormat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48" borderId="0" applyNumberFormat="0" applyBorder="0" applyAlignment="0" applyProtection="0"/>
    <xf numFmtId="0" fontId="125" fillId="0" borderId="18" applyNumberFormat="0" applyFill="0" applyAlignment="0" applyProtection="0"/>
    <xf numFmtId="0" fontId="126" fillId="0" borderId="19" applyNumberFormat="0" applyFill="0" applyAlignment="0" applyProtection="0"/>
    <xf numFmtId="0" fontId="127" fillId="0" borderId="20" applyNumberFormat="0" applyFill="0" applyAlignment="0" applyProtection="0"/>
    <xf numFmtId="0" fontId="127" fillId="0" borderId="0" applyNumberFormat="0" applyFill="0" applyBorder="0" applyAlignment="0" applyProtection="0"/>
    <xf numFmtId="0" fontId="133" fillId="0" borderId="23" applyNumberFormat="0" applyFill="0" applyAlignment="0" applyProtection="0"/>
    <xf numFmtId="0" fontId="134" fillId="0" borderId="23" applyNumberFormat="0" applyFill="0" applyAlignment="0" applyProtection="0"/>
    <xf numFmtId="0" fontId="122" fillId="51" borderId="21" applyNumberFormat="0" applyAlignment="0" applyProtection="0"/>
    <xf numFmtId="0" fontId="135" fillId="4" borderId="3" applyNumberFormat="0" applyFont="0" applyAlignment="0" applyProtection="0"/>
    <xf numFmtId="0" fontId="118" fillId="54" borderId="0" applyNumberFormat="0" applyBorder="0" applyAlignment="0" applyProtection="0"/>
    <xf numFmtId="0" fontId="119" fillId="54" borderId="0" applyNumberFormat="0" applyBorder="0" applyAlignment="0" applyProtection="0"/>
    <xf numFmtId="0" fontId="118" fillId="2" borderId="0" applyNumberFormat="0" applyBorder="0" applyAlignment="0" applyProtection="0"/>
    <xf numFmtId="0" fontId="119" fillId="2" borderId="0" applyNumberFormat="0" applyBorder="0" applyAlignment="0" applyProtection="0"/>
    <xf numFmtId="0" fontId="118" fillId="57" borderId="0" applyNumberFormat="0" applyBorder="0" applyAlignment="0" applyProtection="0"/>
    <xf numFmtId="0" fontId="119" fillId="57" borderId="0" applyNumberFormat="0" applyBorder="0" applyAlignment="0" applyProtection="0"/>
    <xf numFmtId="0" fontId="118" fillId="59" borderId="0" applyNumberFormat="0" applyBorder="0" applyAlignment="0" applyProtection="0"/>
    <xf numFmtId="0" fontId="119" fillId="59" borderId="0" applyNumberFormat="0" applyBorder="0" applyAlignment="0" applyProtection="0"/>
    <xf numFmtId="0" fontId="118" fillId="61" borderId="0" applyNumberFormat="0" applyBorder="0" applyAlignment="0" applyProtection="0"/>
    <xf numFmtId="0" fontId="119" fillId="61" borderId="0" applyNumberFormat="0" applyBorder="0" applyAlignment="0" applyProtection="0"/>
    <xf numFmtId="0" fontId="118" fillId="63" borderId="0" applyNumberFormat="0" applyBorder="0" applyAlignment="0" applyProtection="0"/>
    <xf numFmtId="0" fontId="119" fillId="63" borderId="0" applyNumberFormat="0" applyBorder="0" applyAlignment="0" applyProtection="0"/>
    <xf numFmtId="0" fontId="136" fillId="48" borderId="0" applyNumberFormat="0" applyBorder="0" applyAlignment="0" applyProtection="0"/>
    <xf numFmtId="0" fontId="132" fillId="48" borderId="0" applyNumberFormat="0" applyBorder="0" applyAlignment="0" applyProtection="0"/>
    <xf numFmtId="0" fontId="137" fillId="52" borderId="22" applyNumberFormat="0" applyAlignment="0" applyProtection="0"/>
    <xf numFmtId="0" fontId="138" fillId="52" borderId="22" applyNumberFormat="0" applyAlignment="0" applyProtection="0"/>
    <xf numFmtId="0" fontId="134" fillId="0" borderId="23" applyNumberFormat="0" applyFill="0" applyAlignment="0" applyProtection="0"/>
    <xf numFmtId="0" fontId="13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40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141" fillId="0" borderId="0"/>
    <xf numFmtId="0" fontId="141" fillId="0" borderId="0"/>
    <xf numFmtId="0" fontId="14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2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37" fillId="0" borderId="0"/>
    <xf numFmtId="0" fontId="31" fillId="0" borderId="0"/>
    <xf numFmtId="0" fontId="37" fillId="0" borderId="0"/>
    <xf numFmtId="0" fontId="37" fillId="0" borderId="0"/>
    <xf numFmtId="0" fontId="143" fillId="0" borderId="0"/>
    <xf numFmtId="0" fontId="14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7" fillId="0" borderId="0"/>
    <xf numFmtId="0" fontId="2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4" borderId="3" applyNumberFormat="0" applyFont="0" applyAlignment="0" applyProtection="0"/>
    <xf numFmtId="0" fontId="138" fillId="52" borderId="22" applyNumberFormat="0" applyAlignment="0" applyProtection="0"/>
    <xf numFmtId="0" fontId="144" fillId="0" borderId="25" applyNumberFormat="0" applyFill="0" applyAlignment="0" applyProtection="0"/>
    <xf numFmtId="0" fontId="145" fillId="0" borderId="25" applyNumberFormat="0" applyFill="0" applyAlignment="0" applyProtection="0"/>
    <xf numFmtId="0" fontId="146" fillId="49" borderId="0" applyNumberFormat="0" applyBorder="0" applyAlignment="0" applyProtection="0"/>
    <xf numFmtId="0" fontId="120" fillId="49" borderId="0" applyNumberFormat="0" applyBorder="0" applyAlignment="0" applyProtection="0"/>
    <xf numFmtId="0" fontId="147" fillId="50" borderId="0" applyNumberFormat="0" applyBorder="0" applyAlignment="0" applyProtection="0"/>
    <xf numFmtId="0" fontId="140" fillId="50" borderId="0" applyNumberFormat="0" applyBorder="0" applyAlignment="0" applyProtection="0"/>
    <xf numFmtId="0" fontId="148" fillId="52" borderId="21" applyNumberFormat="0" applyAlignment="0" applyProtection="0"/>
    <xf numFmtId="0" fontId="123" fillId="52" borderId="21" applyNumberFormat="0" applyAlignment="0" applyProtection="0"/>
    <xf numFmtId="0" fontId="145" fillId="0" borderId="25" applyNumberFormat="0" applyFill="0" applyAlignment="0" applyProtection="0"/>
    <xf numFmtId="0" fontId="131" fillId="0" borderId="0" applyNumberFormat="0" applyFill="0" applyBorder="0" applyAlignment="0" applyProtection="0"/>
    <xf numFmtId="0" fontId="150" fillId="0" borderId="0"/>
    <xf numFmtId="9" fontId="150" fillId="0" borderId="0" applyFont="0" applyFill="0" applyBorder="0" applyAlignment="0" applyProtection="0"/>
    <xf numFmtId="0" fontId="1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27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1" fillId="0" borderId="0"/>
    <xf numFmtId="9" fontId="80" fillId="0" borderId="0" applyFont="0" applyFill="0" applyBorder="0" applyAlignment="0" applyProtection="0"/>
    <xf numFmtId="0" fontId="31" fillId="0" borderId="0"/>
    <xf numFmtId="0" fontId="31" fillId="0" borderId="0"/>
  </cellStyleXfs>
  <cellXfs count="344">
    <xf numFmtId="0" fontId="0" fillId="0" borderId="0" xfId="0"/>
    <xf numFmtId="0" fontId="85" fillId="0" borderId="0" xfId="0" applyFont="1"/>
    <xf numFmtId="0" fontId="85" fillId="0" borderId="0" xfId="0" applyFont="1" applyFill="1"/>
    <xf numFmtId="0" fontId="86" fillId="0" borderId="0" xfId="39" applyFont="1" applyFill="1"/>
    <xf numFmtId="0" fontId="85" fillId="0" borderId="0" xfId="251" applyFont="1" applyAlignment="1">
      <alignment horizontal="left" vertical="center"/>
    </xf>
    <xf numFmtId="0" fontId="85" fillId="0" borderId="0" xfId="251" applyFont="1"/>
    <xf numFmtId="0" fontId="86" fillId="0" borderId="0" xfId="39" applyFont="1" applyFill="1" applyBorder="1"/>
    <xf numFmtId="0" fontId="85" fillId="0" borderId="0" xfId="251" applyFont="1" applyAlignment="1">
      <alignment vertical="center"/>
    </xf>
    <xf numFmtId="0" fontId="85" fillId="0" borderId="0" xfId="251" applyFont="1" applyAlignment="1">
      <alignment horizontal="center" vertical="center"/>
    </xf>
    <xf numFmtId="14" fontId="85" fillId="0" borderId="0" xfId="0" applyNumberFormat="1" applyFont="1"/>
    <xf numFmtId="165" fontId="85" fillId="0" borderId="0" xfId="251" applyNumberFormat="1" applyFont="1"/>
    <xf numFmtId="0" fontId="85" fillId="0" borderId="0" xfId="284" applyFont="1" applyAlignment="1">
      <alignment horizontal="left" vertical="center"/>
    </xf>
    <xf numFmtId="0" fontId="85" fillId="0" borderId="0" xfId="0" applyFont="1" applyBorder="1"/>
    <xf numFmtId="0" fontId="85" fillId="0" borderId="0" xfId="284" applyFont="1" applyAlignment="1">
      <alignment vertical="center"/>
    </xf>
    <xf numFmtId="14" fontId="86" fillId="6" borderId="0" xfId="0" applyNumberFormat="1" applyFont="1" applyFill="1" applyBorder="1"/>
    <xf numFmtId="173" fontId="86" fillId="6" borderId="0" xfId="0" applyNumberFormat="1" applyFont="1" applyFill="1" applyBorder="1"/>
    <xf numFmtId="2" fontId="86" fillId="6" borderId="0" xfId="0" applyNumberFormat="1" applyFont="1" applyFill="1" applyBorder="1" applyAlignment="1">
      <alignment horizontal="center"/>
    </xf>
    <xf numFmtId="174" fontId="85" fillId="0" borderId="0" xfId="285" applyNumberFormat="1" applyFont="1" applyBorder="1"/>
    <xf numFmtId="0" fontId="85" fillId="3" borderId="0" xfId="284" applyFont="1" applyFill="1" applyAlignment="1">
      <alignment vertical="center"/>
    </xf>
    <xf numFmtId="0" fontId="85" fillId="3" borderId="0" xfId="285" applyFont="1" applyFill="1"/>
    <xf numFmtId="0" fontId="85" fillId="0" borderId="0" xfId="284" applyFont="1" applyFill="1" applyBorder="1" applyAlignment="1">
      <alignment horizontal="left" vertical="center"/>
    </xf>
    <xf numFmtId="0" fontId="85" fillId="0" borderId="0" xfId="284" applyFont="1"/>
    <xf numFmtId="0" fontId="85" fillId="0" borderId="0" xfId="285" applyFont="1"/>
    <xf numFmtId="0" fontId="85" fillId="0" borderId="0" xfId="285" applyFont="1" applyAlignment="1">
      <alignment horizontal="center" vertical="center"/>
    </xf>
    <xf numFmtId="14" fontId="85" fillId="0" borderId="0" xfId="285" applyNumberFormat="1" applyFont="1"/>
    <xf numFmtId="165" fontId="85" fillId="0" borderId="0" xfId="285" applyNumberFormat="1" applyFont="1"/>
    <xf numFmtId="0" fontId="86" fillId="0" borderId="0" xfId="39" applyFont="1" applyFill="1" applyBorder="1" applyAlignment="1"/>
    <xf numFmtId="0" fontId="85" fillId="3" borderId="0" xfId="0" applyFont="1" applyFill="1" applyBorder="1"/>
    <xf numFmtId="14" fontId="85" fillId="3" borderId="0" xfId="0" applyNumberFormat="1" applyFont="1" applyFill="1" applyBorder="1" applyAlignment="1">
      <alignment horizontal="left"/>
    </xf>
    <xf numFmtId="2" fontId="85" fillId="3" borderId="0" xfId="0" applyNumberFormat="1" applyFont="1" applyFill="1" applyBorder="1"/>
    <xf numFmtId="14" fontId="86" fillId="3" borderId="0" xfId="0" applyNumberFormat="1" applyFont="1" applyFill="1" applyBorder="1" applyAlignment="1">
      <alignment horizontal="left"/>
    </xf>
    <xf numFmtId="175" fontId="87" fillId="3" borderId="0" xfId="275" applyNumberFormat="1" applyFont="1" applyFill="1" applyBorder="1" applyAlignment="1">
      <alignment horizontal="left"/>
    </xf>
    <xf numFmtId="2" fontId="87" fillId="0" borderId="0" xfId="38" applyNumberFormat="1" applyFont="1" applyFill="1"/>
    <xf numFmtId="2" fontId="87" fillId="0" borderId="0" xfId="276" applyNumberFormat="1" applyFont="1" applyAlignment="1">
      <alignment horizontal="center"/>
    </xf>
    <xf numFmtId="0" fontId="87" fillId="0" borderId="0" xfId="276" applyFont="1"/>
    <xf numFmtId="0" fontId="87" fillId="0" borderId="0" xfId="28" applyFont="1"/>
    <xf numFmtId="0" fontId="87" fillId="0" borderId="0" xfId="276" applyFont="1" applyAlignment="1">
      <alignment horizontal="left"/>
    </xf>
    <xf numFmtId="0" fontId="87" fillId="0" borderId="0" xfId="276" applyFont="1" applyAlignment="1">
      <alignment horizontal="center" wrapText="1"/>
    </xf>
    <xf numFmtId="0" fontId="85" fillId="0" borderId="0" xfId="1" applyFont="1" applyFill="1"/>
    <xf numFmtId="0" fontId="85" fillId="3" borderId="0" xfId="1" applyFont="1" applyFill="1"/>
    <xf numFmtId="0" fontId="85" fillId="3" borderId="0" xfId="1" applyFont="1" applyFill="1" applyAlignment="1">
      <alignment horizontal="left" vertical="center"/>
    </xf>
    <xf numFmtId="0" fontId="86" fillId="3" borderId="0" xfId="141" applyFont="1" applyFill="1"/>
    <xf numFmtId="0" fontId="86" fillId="0" borderId="0" xfId="141" applyFont="1" applyFill="1"/>
    <xf numFmtId="0" fontId="86" fillId="3" borderId="0" xfId="141" applyFont="1" applyFill="1" applyAlignment="1">
      <alignment horizontal="right"/>
    </xf>
    <xf numFmtId="0" fontId="86" fillId="3" borderId="0" xfId="141" applyFont="1" applyFill="1" applyAlignment="1">
      <alignment horizontal="center"/>
    </xf>
    <xf numFmtId="1" fontId="86" fillId="3" borderId="0" xfId="141" applyNumberFormat="1" applyFont="1" applyFill="1"/>
    <xf numFmtId="165" fontId="86" fillId="3" borderId="0" xfId="141" applyNumberFormat="1" applyFont="1" applyFill="1" applyAlignment="1">
      <alignment horizontal="center" vertical="center"/>
    </xf>
    <xf numFmtId="165" fontId="86" fillId="3" borderId="0" xfId="141" applyNumberFormat="1" applyFont="1" applyFill="1"/>
    <xf numFmtId="14" fontId="86" fillId="3" borderId="0" xfId="141" applyNumberFormat="1" applyFont="1" applyFill="1"/>
    <xf numFmtId="0" fontId="85" fillId="0" borderId="0" xfId="250" applyFont="1" applyFill="1"/>
    <xf numFmtId="0" fontId="86" fillId="0" borderId="0" xfId="27" applyFont="1"/>
    <xf numFmtId="0" fontId="86" fillId="0" borderId="0" xfId="27" applyFont="1" applyFill="1"/>
    <xf numFmtId="0" fontId="85" fillId="3" borderId="0" xfId="0" applyFont="1" applyFill="1" applyAlignment="1"/>
    <xf numFmtId="0" fontId="86" fillId="0" borderId="0" xfId="70" applyFont="1" applyFill="1" applyBorder="1" applyAlignment="1">
      <alignment horizontal="left" vertical="center"/>
    </xf>
    <xf numFmtId="0" fontId="86" fillId="0" borderId="0" xfId="70" applyFont="1" applyFill="1" applyBorder="1"/>
    <xf numFmtId="0" fontId="85" fillId="0" borderId="0" xfId="47" applyFont="1" applyBorder="1"/>
    <xf numFmtId="0" fontId="86" fillId="0" borderId="0" xfId="70" applyFont="1" applyFill="1" applyBorder="1" applyAlignment="1"/>
    <xf numFmtId="0" fontId="89" fillId="0" borderId="0" xfId="47" applyFont="1" applyFill="1" applyBorder="1" applyAlignment="1">
      <alignment horizontal="center" vertical="center" wrapText="1"/>
    </xf>
    <xf numFmtId="14" fontId="86" fillId="0" borderId="0" xfId="47" applyNumberFormat="1" applyFont="1" applyFill="1" applyBorder="1" applyAlignment="1">
      <alignment horizontal="center"/>
    </xf>
    <xf numFmtId="165" fontId="86" fillId="0" borderId="0" xfId="70" applyNumberFormat="1" applyFont="1" applyFill="1" applyBorder="1" applyAlignment="1">
      <alignment vertical="center"/>
    </xf>
    <xf numFmtId="0" fontId="85" fillId="3" borderId="0" xfId="250" applyFont="1" applyFill="1" applyBorder="1" applyAlignment="1">
      <alignment horizontal="left"/>
    </xf>
    <xf numFmtId="2" fontId="85" fillId="0" borderId="0" xfId="0" applyNumberFormat="1" applyFont="1"/>
    <xf numFmtId="0" fontId="85" fillId="3" borderId="0" xfId="250" applyFont="1" applyFill="1"/>
    <xf numFmtId="14" fontId="86" fillId="0" borderId="0" xfId="254" applyNumberFormat="1" applyFont="1" applyAlignment="1">
      <alignment horizontal="left" vertical="center"/>
    </xf>
    <xf numFmtId="0" fontId="85" fillId="0" borderId="0" xfId="60" applyFont="1"/>
    <xf numFmtId="0" fontId="85" fillId="0" borderId="0" xfId="60" applyFont="1" applyFill="1"/>
    <xf numFmtId="14" fontId="86" fillId="0" borderId="0" xfId="0" applyNumberFormat="1" applyFont="1" applyFill="1" applyBorder="1"/>
    <xf numFmtId="0" fontId="88" fillId="3" borderId="0" xfId="251" applyFont="1" applyFill="1"/>
    <xf numFmtId="0" fontId="87" fillId="3" borderId="0" xfId="35" applyFont="1" applyFill="1"/>
    <xf numFmtId="0" fontId="88" fillId="3" borderId="0" xfId="109" applyFont="1" applyFill="1"/>
    <xf numFmtId="0" fontId="88" fillId="3" borderId="0" xfId="0" applyFont="1" applyFill="1"/>
    <xf numFmtId="0" fontId="87" fillId="3" borderId="0" xfId="109" applyNumberFormat="1" applyFont="1" applyFill="1"/>
    <xf numFmtId="165" fontId="87" fillId="3" borderId="0" xfId="109" applyNumberFormat="1" applyFont="1" applyFill="1" applyAlignment="1">
      <alignment horizontal="center" vertical="center"/>
    </xf>
    <xf numFmtId="165" fontId="86" fillId="3" borderId="0" xfId="0" applyNumberFormat="1" applyFont="1" applyFill="1" applyAlignment="1">
      <alignment horizontal="center" vertical="center"/>
    </xf>
    <xf numFmtId="0" fontId="86" fillId="0" borderId="0" xfId="39" applyFont="1" applyFill="1" applyAlignment="1">
      <alignment horizontal="center"/>
    </xf>
    <xf numFmtId="0" fontId="86" fillId="0" borderId="0" xfId="39" applyFont="1" applyFill="1" applyBorder="1" applyAlignment="1">
      <alignment horizontal="right"/>
    </xf>
    <xf numFmtId="0" fontId="86" fillId="0" borderId="0" xfId="39" applyFont="1" applyFill="1" applyAlignment="1"/>
    <xf numFmtId="2" fontId="86" fillId="0" borderId="0" xfId="245" applyNumberFormat="1" applyFont="1" applyFill="1" applyBorder="1"/>
    <xf numFmtId="14" fontId="85" fillId="0" borderId="0" xfId="47" applyNumberFormat="1" applyFont="1" applyFill="1" applyBorder="1"/>
    <xf numFmtId="0" fontId="86" fillId="0" borderId="0" xfId="39" applyFont="1" applyFill="1" applyAlignment="1">
      <alignment horizontal="right"/>
    </xf>
    <xf numFmtId="14" fontId="90" fillId="0" borderId="0" xfId="47" applyNumberFormat="1" applyFont="1" applyFill="1" applyBorder="1"/>
    <xf numFmtId="0" fontId="86" fillId="3" borderId="0" xfId="73" applyFont="1" applyFill="1"/>
    <xf numFmtId="0" fontId="85" fillId="3" borderId="0" xfId="244" applyFont="1" applyFill="1"/>
    <xf numFmtId="0" fontId="86" fillId="3" borderId="0" xfId="244" applyFont="1" applyFill="1"/>
    <xf numFmtId="0" fontId="86" fillId="3" borderId="0" xfId="244" applyFont="1" applyFill="1" applyAlignment="1">
      <alignment horizontal="center" vertical="center"/>
    </xf>
    <xf numFmtId="14" fontId="86" fillId="3" borderId="0" xfId="83" applyNumberFormat="1" applyFont="1" applyFill="1" applyAlignment="1">
      <alignment horizontal="left"/>
    </xf>
    <xf numFmtId="0" fontId="85" fillId="3" borderId="0" xfId="0" applyFont="1" applyFill="1"/>
    <xf numFmtId="0" fontId="86" fillId="0" borderId="0" xfId="0" applyFont="1" applyFill="1"/>
    <xf numFmtId="0" fontId="91" fillId="3" borderId="0" xfId="0" applyFont="1" applyFill="1"/>
    <xf numFmtId="0" fontId="92" fillId="0" borderId="0" xfId="0" applyFont="1" applyAlignment="1">
      <alignment vertical="center"/>
    </xf>
    <xf numFmtId="14" fontId="86" fillId="3" borderId="0" xfId="28" applyNumberFormat="1" applyFont="1" applyFill="1" applyAlignment="1"/>
    <xf numFmtId="2" fontId="85" fillId="3" borderId="0" xfId="228" applyNumberFormat="1" applyFont="1" applyFill="1"/>
    <xf numFmtId="0" fontId="86" fillId="0" borderId="0" xfId="73" applyFont="1"/>
    <xf numFmtId="0" fontId="85" fillId="3" borderId="0" xfId="250" applyFont="1" applyFill="1" applyAlignment="1"/>
    <xf numFmtId="0" fontId="85" fillId="3" borderId="0" xfId="250" applyFont="1" applyFill="1" applyBorder="1" applyAlignment="1"/>
    <xf numFmtId="0" fontId="86" fillId="3" borderId="0" xfId="73" applyFont="1" applyFill="1" applyBorder="1"/>
    <xf numFmtId="169" fontId="86" fillId="3" borderId="0" xfId="73" applyNumberFormat="1" applyFont="1" applyFill="1"/>
    <xf numFmtId="14" fontId="86" fillId="3" borderId="0" xfId="73" applyNumberFormat="1" applyFont="1" applyFill="1" applyAlignment="1">
      <alignment horizontal="left"/>
    </xf>
    <xf numFmtId="2" fontId="86" fillId="0" borderId="0" xfId="73" applyNumberFormat="1" applyFont="1"/>
    <xf numFmtId="0" fontId="85" fillId="0" borderId="0" xfId="0" applyFont="1" applyAlignment="1">
      <alignment horizontal="right"/>
    </xf>
    <xf numFmtId="17" fontId="85" fillId="0" borderId="0" xfId="250" applyNumberFormat="1" applyFont="1"/>
    <xf numFmtId="167" fontId="86" fillId="0" borderId="0" xfId="73" applyNumberFormat="1" applyFont="1"/>
    <xf numFmtId="0" fontId="86" fillId="0" borderId="0" xfId="0" applyFont="1"/>
    <xf numFmtId="0" fontId="86" fillId="0" borderId="0" xfId="231" applyFont="1" applyAlignment="1">
      <alignment horizontal="left" vertical="center"/>
    </xf>
    <xf numFmtId="0" fontId="86" fillId="0" borderId="0" xfId="28" applyFont="1" applyAlignment="1">
      <alignment horizontal="left"/>
    </xf>
    <xf numFmtId="165" fontId="86" fillId="0" borderId="0" xfId="28" applyNumberFormat="1" applyFont="1" applyAlignment="1">
      <alignment horizontal="left"/>
    </xf>
    <xf numFmtId="0" fontId="85" fillId="0" borderId="0" xfId="0" applyFont="1" applyAlignment="1">
      <alignment horizontal="left"/>
    </xf>
    <xf numFmtId="0" fontId="85" fillId="3" borderId="0" xfId="69" applyFont="1" applyFill="1"/>
    <xf numFmtId="0" fontId="88" fillId="0" borderId="0" xfId="0" applyFont="1"/>
    <xf numFmtId="0" fontId="87" fillId="0" borderId="0" xfId="206" applyFont="1" applyAlignment="1">
      <alignment horizontal="left"/>
    </xf>
    <xf numFmtId="14" fontId="85" fillId="0" borderId="0" xfId="69" applyNumberFormat="1" applyFont="1"/>
    <xf numFmtId="0" fontId="86" fillId="0" borderId="0" xfId="39" applyFont="1"/>
    <xf numFmtId="0" fontId="85" fillId="3" borderId="0" xfId="259" applyFont="1" applyFill="1"/>
    <xf numFmtId="14" fontId="85" fillId="0" borderId="0" xfId="259" applyNumberFormat="1" applyFont="1"/>
    <xf numFmtId="0" fontId="86" fillId="0" borderId="0" xfId="39" applyFont="1" applyAlignment="1">
      <alignment horizontal="center"/>
    </xf>
    <xf numFmtId="2" fontId="86" fillId="0" borderId="0" xfId="39" applyNumberFormat="1" applyFont="1" applyAlignment="1">
      <alignment horizontal="center"/>
    </xf>
    <xf numFmtId="2" fontId="86" fillId="0" borderId="0" xfId="39" applyNumberFormat="1" applyFont="1"/>
    <xf numFmtId="0" fontId="85" fillId="0" borderId="0" xfId="69" applyFont="1"/>
    <xf numFmtId="165" fontId="85" fillId="0" borderId="0" xfId="69" applyNumberFormat="1" applyFont="1" applyAlignment="1">
      <alignment horizontal="center"/>
    </xf>
    <xf numFmtId="169" fontId="85" fillId="0" borderId="0" xfId="69" applyNumberFormat="1" applyFont="1"/>
    <xf numFmtId="165" fontId="85" fillId="0" borderId="0" xfId="69" applyNumberFormat="1" applyFont="1"/>
    <xf numFmtId="0" fontId="85" fillId="0" borderId="0" xfId="69" applyFont="1" applyAlignment="1">
      <alignment horizontal="center"/>
    </xf>
    <xf numFmtId="165" fontId="86" fillId="0" borderId="0" xfId="73" applyNumberFormat="1" applyFont="1" applyAlignment="1">
      <alignment horizontal="right"/>
    </xf>
    <xf numFmtId="49" fontId="85" fillId="3" borderId="0" xfId="0" applyNumberFormat="1" applyFont="1" applyFill="1"/>
    <xf numFmtId="49" fontId="85" fillId="3" borderId="0" xfId="1" applyNumberFormat="1" applyFont="1" applyFill="1"/>
    <xf numFmtId="49" fontId="87" fillId="0" borderId="0" xfId="28" applyNumberFormat="1" applyFont="1"/>
    <xf numFmtId="49" fontId="85" fillId="3" borderId="0" xfId="0" applyNumberFormat="1" applyFont="1" applyFill="1" applyBorder="1"/>
    <xf numFmtId="49" fontId="85" fillId="0" borderId="0" xfId="284" applyNumberFormat="1" applyFont="1" applyAlignment="1">
      <alignment horizontal="left" vertical="center"/>
    </xf>
    <xf numFmtId="49" fontId="85" fillId="0" borderId="0" xfId="251" applyNumberFormat="1" applyFont="1" applyAlignment="1">
      <alignment horizontal="left" vertical="center"/>
    </xf>
    <xf numFmtId="49" fontId="85" fillId="3" borderId="0" xfId="0" applyNumberFormat="1" applyFont="1" applyFill="1" applyAlignment="1">
      <alignment horizontal="left" vertical="center"/>
    </xf>
    <xf numFmtId="49" fontId="86" fillId="0" borderId="0" xfId="73" applyNumberFormat="1" applyFont="1" applyAlignment="1">
      <alignment horizontal="left" vertical="center"/>
    </xf>
    <xf numFmtId="49" fontId="85" fillId="0" borderId="0" xfId="69" applyNumberFormat="1" applyFont="1" applyAlignment="1">
      <alignment horizontal="left" vertical="center"/>
    </xf>
    <xf numFmtId="49" fontId="86" fillId="0" borderId="0" xfId="39" applyNumberFormat="1" applyFont="1" applyAlignment="1">
      <alignment horizontal="left" vertical="center"/>
    </xf>
    <xf numFmtId="49" fontId="85" fillId="0" borderId="0" xfId="0" applyNumberFormat="1" applyFont="1" applyAlignment="1">
      <alignment horizontal="left" vertical="center"/>
    </xf>
    <xf numFmtId="49" fontId="85" fillId="3" borderId="0" xfId="244" applyNumberFormat="1" applyFont="1" applyFill="1" applyAlignment="1">
      <alignment horizontal="left" vertical="center"/>
    </xf>
    <xf numFmtId="49" fontId="86" fillId="0" borderId="0" xfId="39" applyNumberFormat="1" applyFont="1" applyFill="1" applyBorder="1" applyAlignment="1">
      <alignment horizontal="left" vertical="center"/>
    </xf>
    <xf numFmtId="49" fontId="88" fillId="3" borderId="0" xfId="251" applyNumberFormat="1" applyFont="1" applyFill="1" applyAlignment="1">
      <alignment horizontal="left" vertical="center"/>
    </xf>
    <xf numFmtId="49" fontId="85" fillId="3" borderId="0" xfId="1" applyNumberFormat="1" applyFont="1" applyFill="1" applyAlignment="1">
      <alignment horizontal="left" vertical="center"/>
    </xf>
    <xf numFmtId="49" fontId="86" fillId="3" borderId="0" xfId="141" applyNumberFormat="1" applyFont="1" applyFill="1" applyAlignment="1">
      <alignment horizontal="left" vertical="center"/>
    </xf>
    <xf numFmtId="49" fontId="87" fillId="0" borderId="0" xfId="28" applyNumberFormat="1" applyFont="1" applyAlignment="1">
      <alignment horizontal="left" vertical="center"/>
    </xf>
    <xf numFmtId="49" fontId="85" fillId="3" borderId="0" xfId="0" applyNumberFormat="1" applyFont="1" applyFill="1" applyBorder="1" applyAlignment="1">
      <alignment horizontal="left" vertical="center"/>
    </xf>
    <xf numFmtId="49" fontId="87" fillId="0" borderId="0" xfId="206" applyNumberFormat="1" applyFont="1" applyAlignment="1">
      <alignment horizontal="left"/>
    </xf>
    <xf numFmtId="49" fontId="88" fillId="3" borderId="0" xfId="109" applyNumberFormat="1" applyFont="1" applyFill="1"/>
    <xf numFmtId="0" fontId="93" fillId="0" borderId="0" xfId="60" applyFont="1"/>
    <xf numFmtId="0" fontId="93" fillId="3" borderId="0" xfId="60" applyFont="1" applyFill="1" applyAlignment="1"/>
    <xf numFmtId="0" fontId="93" fillId="3" borderId="0" xfId="259" applyFont="1" applyFill="1"/>
    <xf numFmtId="49" fontId="93" fillId="3" borderId="0" xfId="259" applyNumberFormat="1" applyFont="1" applyFill="1"/>
    <xf numFmtId="49" fontId="93" fillId="0" borderId="0" xfId="60" applyNumberFormat="1" applyFont="1" applyAlignment="1">
      <alignment horizontal="left" vertical="center"/>
    </xf>
    <xf numFmtId="0" fontId="94" fillId="0" borderId="0" xfId="266" applyFont="1" applyFill="1" applyBorder="1" applyAlignment="1">
      <alignment horizontal="left" vertical="center"/>
    </xf>
    <xf numFmtId="165" fontId="94" fillId="0" borderId="0" xfId="266" applyNumberFormat="1" applyFont="1" applyFill="1" applyBorder="1" applyAlignment="1">
      <alignment horizontal="center" vertical="center"/>
    </xf>
    <xf numFmtId="14" fontId="94" fillId="0" borderId="0" xfId="266" applyNumberFormat="1" applyFont="1" applyBorder="1" applyAlignment="1">
      <alignment horizontal="right" vertical="center"/>
    </xf>
    <xf numFmtId="0" fontId="85" fillId="3" borderId="0" xfId="0" applyFont="1" applyFill="1" applyBorder="1" applyAlignment="1"/>
    <xf numFmtId="0" fontId="93" fillId="0" borderId="0" xfId="289" applyFont="1"/>
    <xf numFmtId="14" fontId="93" fillId="0" borderId="0" xfId="289" applyNumberFormat="1" applyFont="1"/>
    <xf numFmtId="49" fontId="93" fillId="0" borderId="0" xfId="289" applyNumberFormat="1" applyFont="1"/>
    <xf numFmtId="14" fontId="88" fillId="0" borderId="0" xfId="290" applyNumberFormat="1" applyFont="1"/>
    <xf numFmtId="0" fontId="88" fillId="0" borderId="0" xfId="290" applyFont="1"/>
    <xf numFmtId="2" fontId="88" fillId="0" borderId="0" xfId="290" applyNumberFormat="1" applyFont="1"/>
    <xf numFmtId="0" fontId="85" fillId="0" borderId="0" xfId="259" applyFont="1" applyFill="1"/>
    <xf numFmtId="49" fontId="85" fillId="3" borderId="0" xfId="259" applyNumberFormat="1" applyFont="1" applyFill="1"/>
    <xf numFmtId="0" fontId="85" fillId="0" borderId="0" xfId="259" applyFont="1" applyFill="1" applyAlignment="1">
      <alignment horizontal="left" vertical="center"/>
    </xf>
    <xf numFmtId="49" fontId="85" fillId="0" borderId="0" xfId="259" applyNumberFormat="1" applyFont="1" applyFill="1" applyAlignment="1">
      <alignment horizontal="left" vertical="center"/>
    </xf>
    <xf numFmtId="0" fontId="85" fillId="0" borderId="0" xfId="259" applyFont="1" applyFill="1" applyAlignment="1">
      <alignment horizontal="left"/>
    </xf>
    <xf numFmtId="14" fontId="85" fillId="3" borderId="0" xfId="259" applyNumberFormat="1" applyFont="1" applyFill="1" applyAlignment="1">
      <alignment horizontal="right"/>
    </xf>
    <xf numFmtId="165" fontId="85" fillId="0" borderId="0" xfId="259" applyNumberFormat="1" applyFont="1" applyFill="1" applyAlignment="1">
      <alignment horizontal="center" vertical="center"/>
    </xf>
    <xf numFmtId="166" fontId="85" fillId="3" borderId="0" xfId="259" applyNumberFormat="1" applyFont="1" applyFill="1" applyAlignment="1">
      <alignment horizontal="right"/>
    </xf>
    <xf numFmtId="0" fontId="86" fillId="0" borderId="0" xfId="259" applyFont="1" applyFill="1" applyAlignment="1">
      <alignment horizontal="center" vertical="center"/>
    </xf>
    <xf numFmtId="165" fontId="85" fillId="0" borderId="0" xfId="259" applyNumberFormat="1" applyFont="1" applyFill="1" applyAlignment="1">
      <alignment horizontal="center"/>
    </xf>
    <xf numFmtId="1" fontId="85" fillId="0" borderId="0" xfId="259" applyNumberFormat="1" applyFont="1" applyFill="1" applyAlignment="1">
      <alignment horizontal="center"/>
    </xf>
    <xf numFmtId="0" fontId="85" fillId="0" borderId="0" xfId="259" applyFont="1" applyFill="1" applyAlignment="1">
      <alignment horizontal="center"/>
    </xf>
    <xf numFmtId="0" fontId="85" fillId="3" borderId="0" xfId="259" applyFont="1" applyFill="1" applyAlignment="1">
      <alignment horizontal="left" vertical="center"/>
    </xf>
    <xf numFmtId="49" fontId="85" fillId="3" borderId="0" xfId="259" applyNumberFormat="1" applyFont="1" applyFill="1" applyAlignment="1">
      <alignment horizontal="left" vertical="center"/>
    </xf>
    <xf numFmtId="2" fontId="93" fillId="0" borderId="0" xfId="289" applyNumberFormat="1" applyFont="1"/>
    <xf numFmtId="165" fontId="87" fillId="0" borderId="0" xfId="206" applyNumberFormat="1" applyFont="1" applyAlignment="1">
      <alignment horizontal="right"/>
    </xf>
    <xf numFmtId="14" fontId="85" fillId="0" borderId="17" xfId="0" applyNumberFormat="1" applyFont="1" applyBorder="1"/>
    <xf numFmtId="165" fontId="85" fillId="0" borderId="0" xfId="285" applyNumberFormat="1" applyFont="1" applyFill="1"/>
    <xf numFmtId="0" fontId="85" fillId="0" borderId="0" xfId="251" applyFont="1" applyFill="1"/>
    <xf numFmtId="165" fontId="85" fillId="0" borderId="0" xfId="251" applyNumberFormat="1" applyFont="1" applyFill="1"/>
    <xf numFmtId="0" fontId="85" fillId="0" borderId="0" xfId="285" applyFont="1" applyFill="1"/>
    <xf numFmtId="14" fontId="88" fillId="0" borderId="0" xfId="292" applyNumberFormat="1" applyFont="1"/>
    <xf numFmtId="2" fontId="88" fillId="0" borderId="0" xfId="292" applyNumberFormat="1" applyFont="1"/>
    <xf numFmtId="0" fontId="88" fillId="0" borderId="0" xfId="292" applyFont="1"/>
    <xf numFmtId="14" fontId="87" fillId="0" borderId="0" xfId="276" applyNumberFormat="1" applyFont="1"/>
    <xf numFmtId="0" fontId="85" fillId="0" borderId="0" xfId="284" applyFont="1" applyAlignment="1"/>
    <xf numFmtId="0" fontId="86" fillId="0" borderId="0" xfId="41" applyFont="1"/>
    <xf numFmtId="174" fontId="85" fillId="0" borderId="0" xfId="0" applyNumberFormat="1" applyFont="1"/>
    <xf numFmtId="14" fontId="85" fillId="0" borderId="0" xfId="0" applyNumberFormat="1" applyFont="1" applyFill="1"/>
    <xf numFmtId="174" fontId="85" fillId="0" borderId="0" xfId="0" applyNumberFormat="1" applyFont="1" applyFill="1"/>
    <xf numFmtId="176" fontId="85" fillId="0" borderId="0" xfId="285" applyNumberFormat="1" applyFont="1"/>
    <xf numFmtId="0" fontId="85" fillId="3" borderId="0" xfId="259" applyFont="1" applyFill="1" applyAlignment="1">
      <alignment horizontal="left"/>
    </xf>
    <xf numFmtId="0" fontId="85" fillId="0" borderId="0" xfId="259" applyFont="1"/>
    <xf numFmtId="14" fontId="86" fillId="0" borderId="0" xfId="259" applyNumberFormat="1" applyFont="1"/>
    <xf numFmtId="4" fontId="85" fillId="0" borderId="0" xfId="259" applyNumberFormat="1" applyFont="1"/>
    <xf numFmtId="2" fontId="85" fillId="0" borderId="0" xfId="259" applyNumberFormat="1" applyFont="1"/>
    <xf numFmtId="0" fontId="85" fillId="0" borderId="0" xfId="259" applyFont="1" applyAlignment="1">
      <alignment horizontal="left"/>
    </xf>
    <xf numFmtId="0" fontId="88" fillId="0" borderId="0" xfId="0" applyFont="1" applyBorder="1"/>
    <xf numFmtId="0" fontId="88" fillId="0" borderId="6" xfId="0" applyFont="1" applyBorder="1"/>
    <xf numFmtId="0" fontId="88" fillId="0" borderId="17" xfId="0" applyFont="1" applyBorder="1"/>
    <xf numFmtId="14" fontId="88" fillId="0" borderId="0" xfId="293" applyNumberFormat="1" applyFont="1"/>
    <xf numFmtId="2" fontId="88" fillId="0" borderId="0" xfId="293" applyNumberFormat="1" applyFont="1"/>
    <xf numFmtId="49" fontId="87" fillId="0" borderId="0" xfId="276" applyNumberFormat="1" applyFont="1" applyAlignment="1">
      <alignment horizontal="left" vertical="center"/>
    </xf>
    <xf numFmtId="0" fontId="88" fillId="0" borderId="0" xfId="294" applyFont="1"/>
    <xf numFmtId="0" fontId="97" fillId="0" borderId="0" xfId="294" applyFont="1"/>
    <xf numFmtId="0" fontId="97" fillId="0" borderId="0" xfId="294" applyFont="1" applyAlignment="1">
      <alignment horizontal="center"/>
    </xf>
    <xf numFmtId="17" fontId="97" fillId="0" borderId="0" xfId="294" applyNumberFormat="1" applyFont="1" applyFill="1" applyBorder="1" applyAlignment="1">
      <alignment horizontal="center" wrapText="1"/>
    </xf>
    <xf numFmtId="177" fontId="97" fillId="0" borderId="0" xfId="294" applyNumberFormat="1" applyFont="1" applyFill="1" applyAlignment="1">
      <alignment horizontal="center"/>
    </xf>
    <xf numFmtId="177" fontId="97" fillId="0" borderId="0" xfId="295" applyNumberFormat="1" applyFont="1" applyFill="1" applyAlignment="1">
      <alignment horizontal="center"/>
    </xf>
    <xf numFmtId="2" fontId="85" fillId="0" borderId="0" xfId="0" applyNumberFormat="1" applyFont="1" applyAlignment="1">
      <alignment horizontal="right"/>
    </xf>
    <xf numFmtId="0" fontId="93" fillId="0" borderId="0" xfId="0" applyFont="1"/>
    <xf numFmtId="14" fontId="93" fillId="0" borderId="0" xfId="0" applyNumberFormat="1" applyFont="1"/>
    <xf numFmtId="0" fontId="85" fillId="0" borderId="0" xfId="244" applyFont="1" applyFill="1"/>
    <xf numFmtId="168" fontId="85" fillId="0" borderId="0" xfId="47" applyNumberFormat="1" applyFont="1" applyBorder="1"/>
    <xf numFmtId="0" fontId="88" fillId="0" borderId="0" xfId="60" applyFont="1"/>
    <xf numFmtId="0" fontId="86" fillId="0" borderId="0" xfId="27" applyFont="1" applyBorder="1"/>
    <xf numFmtId="165" fontId="86" fillId="0" borderId="0" xfId="27" applyNumberFormat="1" applyFont="1"/>
    <xf numFmtId="165" fontId="85" fillId="0" borderId="0" xfId="0" applyNumberFormat="1" applyFont="1"/>
    <xf numFmtId="17" fontId="87" fillId="0" borderId="0" xfId="0" applyNumberFormat="1" applyFont="1" applyFill="1" applyBorder="1"/>
    <xf numFmtId="0" fontId="86" fillId="0" borderId="0" xfId="27" applyFont="1" applyAlignment="1">
      <alignment wrapText="1"/>
    </xf>
    <xf numFmtId="49" fontId="86" fillId="0" borderId="0" xfId="27" applyNumberFormat="1" applyFont="1" applyAlignment="1">
      <alignment horizontal="left" vertical="center"/>
    </xf>
    <xf numFmtId="0" fontId="85" fillId="3" borderId="0" xfId="251" applyFont="1" applyFill="1" applyBorder="1"/>
    <xf numFmtId="2" fontId="89" fillId="0" borderId="0" xfId="73" applyNumberFormat="1" applyFont="1"/>
    <xf numFmtId="165" fontId="85" fillId="3" borderId="0" xfId="0" applyNumberFormat="1" applyFont="1" applyFill="1"/>
    <xf numFmtId="2" fontId="85" fillId="3" borderId="0" xfId="0" applyNumberFormat="1" applyFont="1" applyFill="1"/>
    <xf numFmtId="14" fontId="85" fillId="3" borderId="0" xfId="285" applyNumberFormat="1" applyFont="1" applyFill="1"/>
    <xf numFmtId="0" fontId="88" fillId="0" borderId="0" xfId="163" applyFont="1"/>
    <xf numFmtId="0" fontId="93" fillId="3" borderId="0" xfId="259" applyFont="1" applyFill="1" applyAlignment="1">
      <alignment horizontal="left"/>
    </xf>
    <xf numFmtId="0" fontId="93" fillId="0" borderId="0" xfId="259" applyFont="1"/>
    <xf numFmtId="14" fontId="88" fillId="0" borderId="0" xfId="0" applyNumberFormat="1" applyFont="1"/>
    <xf numFmtId="0" fontId="86" fillId="3" borderId="0" xfId="70" applyFont="1" applyFill="1" applyBorder="1" applyAlignment="1">
      <alignment horizontal="left" vertical="center"/>
    </xf>
    <xf numFmtId="2" fontId="87" fillId="0" borderId="0" xfId="276" applyNumberFormat="1" applyFont="1"/>
    <xf numFmtId="14" fontId="85" fillId="0" borderId="0" xfId="0" applyNumberFormat="1" applyFont="1" applyAlignment="1">
      <alignment wrapText="1"/>
    </xf>
    <xf numFmtId="165" fontId="88" fillId="0" borderId="0" xfId="0" applyNumberFormat="1" applyFont="1" applyAlignment="1">
      <alignment horizontal="right"/>
    </xf>
    <xf numFmtId="0" fontId="94" fillId="0" borderId="0" xfId="42" applyFont="1" applyFill="1"/>
    <xf numFmtId="0" fontId="93" fillId="0" borderId="0" xfId="284" applyFont="1" applyAlignment="1">
      <alignment horizontal="left" vertical="center"/>
    </xf>
    <xf numFmtId="0" fontId="93" fillId="0" borderId="0" xfId="284" applyFont="1"/>
    <xf numFmtId="0" fontId="94" fillId="0" borderId="0" xfId="42" applyFont="1" applyFill="1" applyBorder="1"/>
    <xf numFmtId="0" fontId="93" fillId="0" borderId="0" xfId="284" applyFont="1" applyAlignment="1">
      <alignment vertical="center"/>
    </xf>
    <xf numFmtId="0" fontId="94" fillId="0" borderId="0" xfId="39" applyFont="1" applyFill="1" applyBorder="1"/>
    <xf numFmtId="0" fontId="93" fillId="0" borderId="0" xfId="284" applyFont="1" applyAlignment="1"/>
    <xf numFmtId="14" fontId="93" fillId="0" borderId="0" xfId="285" applyNumberFormat="1" applyFont="1"/>
    <xf numFmtId="49" fontId="93" fillId="0" borderId="0" xfId="284" applyNumberFormat="1" applyFont="1" applyAlignment="1">
      <alignment horizontal="left" vertical="center"/>
    </xf>
    <xf numFmtId="0" fontId="94" fillId="0" borderId="0" xfId="41" applyFont="1"/>
    <xf numFmtId="174" fontId="93" fillId="0" borderId="0" xfId="0" applyNumberFormat="1" applyFont="1"/>
    <xf numFmtId="165" fontId="93" fillId="0" borderId="0" xfId="0" applyNumberFormat="1" applyFont="1"/>
    <xf numFmtId="0" fontId="93" fillId="0" borderId="0" xfId="259" applyFont="1" applyFill="1"/>
    <xf numFmtId="0" fontId="93" fillId="3" borderId="0" xfId="259" applyFont="1" applyFill="1" applyAlignment="1">
      <alignment horizontal="left" vertical="center"/>
    </xf>
    <xf numFmtId="14" fontId="94" fillId="0" borderId="0" xfId="259" applyNumberFormat="1" applyFont="1"/>
    <xf numFmtId="4" fontId="93" fillId="0" borderId="0" xfId="259" applyNumberFormat="1" applyFont="1"/>
    <xf numFmtId="2" fontId="93" fillId="0" borderId="0" xfId="259" applyNumberFormat="1" applyFont="1"/>
    <xf numFmtId="179" fontId="85" fillId="3" borderId="0" xfId="244" applyNumberFormat="1" applyFont="1" applyFill="1"/>
    <xf numFmtId="2" fontId="93" fillId="0" borderId="0" xfId="0" applyNumberFormat="1" applyFont="1"/>
    <xf numFmtId="14" fontId="85" fillId="0" borderId="0" xfId="251" applyNumberFormat="1" applyFont="1"/>
    <xf numFmtId="0" fontId="85" fillId="0" borderId="0" xfId="0" applyFont="1" applyBorder="1" applyAlignment="1">
      <alignment horizontal="center"/>
    </xf>
    <xf numFmtId="0" fontId="86" fillId="0" borderId="0" xfId="83" applyFont="1" applyBorder="1"/>
    <xf numFmtId="0" fontId="85" fillId="0" borderId="0" xfId="357" applyFont="1"/>
    <xf numFmtId="0" fontId="85" fillId="0" borderId="0" xfId="357" applyFont="1" applyBorder="1"/>
    <xf numFmtId="0" fontId="85" fillId="0" borderId="0" xfId="357" applyFont="1" applyFill="1" applyBorder="1"/>
    <xf numFmtId="17" fontId="87" fillId="0" borderId="0" xfId="357" applyNumberFormat="1" applyFont="1"/>
    <xf numFmtId="165" fontId="85" fillId="0" borderId="0" xfId="357" applyNumberFormat="1" applyFont="1" applyAlignment="1">
      <alignment horizontal="center"/>
    </xf>
    <xf numFmtId="17" fontId="86" fillId="0" borderId="26" xfId="357" applyNumberFormat="1" applyFont="1" applyFill="1" applyBorder="1" applyAlignment="1">
      <alignment horizontal="center" vertical="center"/>
    </xf>
    <xf numFmtId="165" fontId="85" fillId="0" borderId="0" xfId="357" applyNumberFormat="1" applyFont="1"/>
    <xf numFmtId="0" fontId="87" fillId="0" borderId="0" xfId="355" applyNumberFormat="1" applyFont="1" applyFill="1" applyBorder="1" applyAlignment="1">
      <alignment horizontal="right"/>
    </xf>
    <xf numFmtId="14" fontId="86" fillId="0" borderId="0" xfId="42" applyNumberFormat="1" applyFont="1" applyFill="1"/>
    <xf numFmtId="14" fontId="86" fillId="0" borderId="0" xfId="42" applyNumberFormat="1" applyFont="1" applyFill="1" applyBorder="1"/>
    <xf numFmtId="14" fontId="86" fillId="0" borderId="0" xfId="39" applyNumberFormat="1" applyFont="1" applyFill="1" applyBorder="1"/>
    <xf numFmtId="168" fontId="85" fillId="0" borderId="0" xfId="0" applyNumberFormat="1" applyFont="1"/>
    <xf numFmtId="14" fontId="88" fillId="0" borderId="0" xfId="0" applyNumberFormat="1" applyFont="1" applyFill="1"/>
    <xf numFmtId="0" fontId="86" fillId="5" borderId="0" xfId="35" applyFont="1" applyFill="1" applyBorder="1"/>
    <xf numFmtId="0" fontId="86" fillId="47" borderId="0" xfId="35" applyFont="1" applyFill="1" applyBorder="1"/>
    <xf numFmtId="0" fontId="86" fillId="0" borderId="0" xfId="35" applyFont="1"/>
    <xf numFmtId="49" fontId="86" fillId="47" borderId="0" xfId="35" applyNumberFormat="1" applyFont="1" applyFill="1" applyBorder="1"/>
    <xf numFmtId="14" fontId="86" fillId="0" borderId="0" xfId="250" applyNumberFormat="1" applyFont="1"/>
    <xf numFmtId="3" fontId="86" fillId="47" borderId="0" xfId="35" applyNumberFormat="1" applyFont="1" applyFill="1" applyBorder="1" applyAlignment="1"/>
    <xf numFmtId="14" fontId="88" fillId="0" borderId="0" xfId="294" applyNumberFormat="1" applyFont="1"/>
    <xf numFmtId="2" fontId="88" fillId="0" borderId="0" xfId="294" applyNumberFormat="1" applyFont="1"/>
    <xf numFmtId="14" fontId="87" fillId="0" borderId="0" xfId="357" applyNumberFormat="1" applyFont="1"/>
    <xf numFmtId="14" fontId="88" fillId="0" borderId="0" xfId="357" applyNumberFormat="1" applyFont="1" applyFill="1"/>
    <xf numFmtId="14" fontId="88" fillId="0" borderId="0" xfId="357" applyNumberFormat="1" applyFont="1"/>
    <xf numFmtId="0" fontId="80" fillId="3" borderId="0" xfId="259" applyFont="1" applyFill="1" applyAlignment="1">
      <alignment horizontal="left"/>
    </xf>
    <xf numFmtId="0" fontId="80" fillId="3" borderId="0" xfId="259" applyFont="1" applyFill="1"/>
    <xf numFmtId="0" fontId="80" fillId="0" borderId="0" xfId="259" applyFont="1"/>
    <xf numFmtId="0" fontId="80" fillId="0" borderId="0" xfId="259" applyFont="1" applyFill="1"/>
    <xf numFmtId="0" fontId="80" fillId="3" borderId="0" xfId="259" applyFont="1" applyFill="1" applyAlignment="1">
      <alignment horizontal="left" vertical="center"/>
    </xf>
    <xf numFmtId="0" fontId="117" fillId="0" borderId="0" xfId="259" applyFont="1"/>
    <xf numFmtId="14" fontId="117" fillId="0" borderId="0" xfId="259" applyNumberFormat="1" applyFont="1"/>
    <xf numFmtId="4" fontId="80" fillId="0" borderId="0" xfId="259" applyNumberFormat="1" applyFont="1"/>
    <xf numFmtId="2" fontId="80" fillId="0" borderId="0" xfId="259" applyNumberFormat="1" applyFont="1"/>
    <xf numFmtId="0" fontId="93" fillId="3" borderId="0" xfId="314" applyFont="1" applyFill="1"/>
    <xf numFmtId="0" fontId="93" fillId="3" borderId="0" xfId="314" applyFont="1" applyFill="1" applyBorder="1"/>
    <xf numFmtId="0" fontId="93" fillId="3" borderId="0" xfId="250" applyFont="1" applyFill="1" applyBorder="1" applyAlignment="1">
      <alignment horizontal="left"/>
    </xf>
    <xf numFmtId="49" fontId="93" fillId="3" borderId="0" xfId="314" applyNumberFormat="1" applyFont="1" applyFill="1" applyAlignment="1">
      <alignment horizontal="left" vertical="center"/>
    </xf>
    <xf numFmtId="0" fontId="93" fillId="3" borderId="0" xfId="285" applyNumberFormat="1" applyFont="1" applyFill="1"/>
    <xf numFmtId="165" fontId="93" fillId="3" borderId="0" xfId="314" applyNumberFormat="1" applyFont="1" applyFill="1"/>
    <xf numFmtId="14" fontId="93" fillId="3" borderId="0" xfId="285" applyNumberFormat="1" applyFont="1" applyFill="1"/>
    <xf numFmtId="2" fontId="93" fillId="3" borderId="0" xfId="314" applyNumberFormat="1" applyFont="1" applyFill="1"/>
    <xf numFmtId="0" fontId="149" fillId="3" borderId="0" xfId="314" applyFont="1" applyFill="1"/>
    <xf numFmtId="0" fontId="149" fillId="3" borderId="0" xfId="285" applyNumberFormat="1" applyFont="1" applyFill="1"/>
    <xf numFmtId="2" fontId="149" fillId="3" borderId="0" xfId="314" applyNumberFormat="1" applyFont="1" applyFill="1"/>
    <xf numFmtId="168" fontId="93" fillId="3" borderId="0" xfId="314" applyNumberFormat="1" applyFont="1" applyFill="1"/>
    <xf numFmtId="0" fontId="86" fillId="0" borderId="0" xfId="503" applyFont="1"/>
    <xf numFmtId="165" fontId="86" fillId="0" borderId="0" xfId="503" applyNumberFormat="1" applyFont="1" applyAlignment="1">
      <alignment horizontal="center"/>
    </xf>
    <xf numFmtId="0" fontId="151" fillId="0" borderId="0" xfId="35" applyFont="1" applyFill="1" applyBorder="1"/>
    <xf numFmtId="0" fontId="151" fillId="0" borderId="0" xfId="141" applyFont="1" applyFill="1"/>
    <xf numFmtId="0" fontId="151" fillId="0" borderId="0" xfId="141" applyFont="1" applyFill="1" applyBorder="1"/>
    <xf numFmtId="0" fontId="152" fillId="0" borderId="0" xfId="259" applyFont="1" applyFill="1"/>
    <xf numFmtId="2" fontId="151" fillId="0" borderId="0" xfId="141" applyNumberFormat="1" applyFont="1" applyFill="1"/>
    <xf numFmtId="1" fontId="151" fillId="0" borderId="0" xfId="141" applyNumberFormat="1" applyFont="1" applyFill="1"/>
    <xf numFmtId="180" fontId="151" fillId="0" borderId="0" xfId="141" applyNumberFormat="1" applyFont="1" applyFill="1"/>
    <xf numFmtId="49" fontId="152" fillId="0" borderId="28" xfId="160" quotePrefix="1" applyNumberFormat="1" applyFont="1" applyFill="1" applyBorder="1" applyAlignment="1">
      <alignment horizontal="center"/>
    </xf>
    <xf numFmtId="49" fontId="152" fillId="0" borderId="27" xfId="160" quotePrefix="1" applyNumberFormat="1" applyFont="1" applyFill="1" applyBorder="1" applyAlignment="1">
      <alignment horizontal="center"/>
    </xf>
    <xf numFmtId="49" fontId="152" fillId="0" borderId="30" xfId="160" quotePrefix="1" applyNumberFormat="1" applyFont="1" applyFill="1" applyBorder="1" applyAlignment="1">
      <alignment horizontal="center"/>
    </xf>
    <xf numFmtId="49" fontId="152" fillId="0" borderId="5" xfId="160" quotePrefix="1" applyNumberFormat="1" applyFont="1" applyFill="1" applyBorder="1" applyAlignment="1">
      <alignment horizontal="center"/>
    </xf>
    <xf numFmtId="49" fontId="152" fillId="0" borderId="29" xfId="160" quotePrefix="1" applyNumberFormat="1" applyFont="1" applyFill="1" applyBorder="1" applyAlignment="1">
      <alignment horizontal="center"/>
    </xf>
    <xf numFmtId="49" fontId="152" fillId="0" borderId="0" xfId="160" quotePrefix="1" applyNumberFormat="1" applyFont="1" applyFill="1" applyBorder="1" applyAlignment="1">
      <alignment horizontal="center"/>
    </xf>
    <xf numFmtId="49" fontId="152" fillId="0" borderId="6" xfId="160" quotePrefix="1" applyNumberFormat="1" applyFont="1" applyFill="1" applyBorder="1" applyAlignment="1">
      <alignment horizontal="center"/>
    </xf>
    <xf numFmtId="49" fontId="152" fillId="0" borderId="1" xfId="160" quotePrefix="1" applyNumberFormat="1" applyFont="1" applyFill="1" applyBorder="1" applyAlignment="1">
      <alignment horizontal="center"/>
    </xf>
    <xf numFmtId="49" fontId="152" fillId="0" borderId="31" xfId="160" quotePrefix="1" applyNumberFormat="1" applyFont="1" applyFill="1" applyBorder="1" applyAlignment="1">
      <alignment horizontal="center"/>
    </xf>
    <xf numFmtId="0" fontId="151" fillId="0" borderId="0" xfId="550" applyFont="1" applyFill="1"/>
    <xf numFmtId="0" fontId="151" fillId="0" borderId="28" xfId="551" applyFont="1" applyFill="1" applyBorder="1" applyAlignment="1">
      <alignment horizontal="centerContinuous"/>
    </xf>
    <xf numFmtId="0" fontId="151" fillId="0" borderId="27" xfId="551" applyFont="1" applyFill="1" applyBorder="1" applyAlignment="1">
      <alignment horizontal="centerContinuous"/>
    </xf>
    <xf numFmtId="0" fontId="151" fillId="0" borderId="28" xfId="551" applyFont="1" applyFill="1" applyBorder="1" applyAlignment="1">
      <alignment horizontal="center"/>
    </xf>
    <xf numFmtId="0" fontId="151" fillId="0" borderId="27" xfId="551" applyFont="1" applyFill="1" applyBorder="1" applyAlignment="1">
      <alignment horizontal="center"/>
    </xf>
    <xf numFmtId="0" fontId="151" fillId="0" borderId="30" xfId="551" applyFont="1" applyFill="1" applyBorder="1" applyAlignment="1">
      <alignment horizontal="center"/>
    </xf>
    <xf numFmtId="0" fontId="151" fillId="0" borderId="27" xfId="551" applyFont="1" applyFill="1" applyBorder="1" applyAlignment="1">
      <alignment horizontal="left"/>
    </xf>
    <xf numFmtId="0" fontId="151" fillId="0" borderId="0" xfId="551" applyFont="1" applyFill="1" applyBorder="1" applyAlignment="1">
      <alignment horizontal="left"/>
    </xf>
    <xf numFmtId="49" fontId="151" fillId="0" borderId="5" xfId="551" applyNumberFormat="1" applyFont="1" applyFill="1" applyBorder="1" applyAlignment="1">
      <alignment horizontal="center"/>
    </xf>
    <xf numFmtId="49" fontId="151" fillId="0" borderId="0" xfId="551" applyNumberFormat="1" applyFont="1" applyFill="1" applyBorder="1" applyAlignment="1">
      <alignment horizontal="center"/>
    </xf>
    <xf numFmtId="49" fontId="151" fillId="0" borderId="1" xfId="551" applyNumberFormat="1" applyFont="1" applyFill="1" applyBorder="1" applyAlignment="1">
      <alignment horizontal="center"/>
    </xf>
    <xf numFmtId="0" fontId="151" fillId="0" borderId="6" xfId="551" applyFont="1" applyFill="1" applyBorder="1" applyAlignment="1">
      <alignment horizontal="left"/>
    </xf>
    <xf numFmtId="0" fontId="151" fillId="0" borderId="29" xfId="551" applyFont="1" applyFill="1" applyBorder="1" applyAlignment="1">
      <alignment horizontal="center"/>
    </xf>
    <xf numFmtId="49" fontId="151" fillId="0" borderId="29" xfId="551" applyNumberFormat="1" applyFont="1" applyFill="1" applyBorder="1" applyAlignment="1">
      <alignment horizontal="center"/>
    </xf>
    <xf numFmtId="49" fontId="151" fillId="0" borderId="6" xfId="551" applyNumberFormat="1" applyFont="1" applyFill="1" applyBorder="1" applyAlignment="1">
      <alignment horizontal="center"/>
    </xf>
    <xf numFmtId="49" fontId="151" fillId="0" borderId="31" xfId="551" applyNumberFormat="1" applyFont="1" applyFill="1" applyBorder="1" applyAlignment="1">
      <alignment horizontal="center"/>
    </xf>
    <xf numFmtId="0" fontId="151" fillId="0" borderId="0" xfId="551" applyFont="1" applyFill="1" applyBorder="1"/>
    <xf numFmtId="49" fontId="151" fillId="0" borderId="28" xfId="551" applyNumberFormat="1" applyFont="1" applyFill="1" applyBorder="1" applyAlignment="1">
      <alignment horizontal="center"/>
    </xf>
    <xf numFmtId="49" fontId="151" fillId="0" borderId="27" xfId="551" applyNumberFormat="1" applyFont="1" applyFill="1" applyBorder="1" applyAlignment="1">
      <alignment horizontal="center"/>
    </xf>
    <xf numFmtId="49" fontId="151" fillId="0" borderId="30" xfId="551" applyNumberFormat="1" applyFont="1" applyFill="1" applyBorder="1" applyAlignment="1">
      <alignment horizontal="center"/>
    </xf>
    <xf numFmtId="49" fontId="151" fillId="0" borderId="29" xfId="551" quotePrefix="1" applyNumberFormat="1" applyFont="1" applyFill="1" applyBorder="1" applyAlignment="1">
      <alignment horizontal="center"/>
    </xf>
    <xf numFmtId="49" fontId="151" fillId="0" borderId="6" xfId="551" quotePrefix="1" applyNumberFormat="1" applyFont="1" applyFill="1" applyBorder="1" applyAlignment="1">
      <alignment horizontal="center"/>
    </xf>
    <xf numFmtId="49" fontId="151" fillId="0" borderId="31" xfId="551" quotePrefix="1" applyNumberFormat="1" applyFont="1" applyFill="1" applyBorder="1" applyAlignment="1">
      <alignment horizontal="center"/>
    </xf>
    <xf numFmtId="0" fontId="151" fillId="0" borderId="28" xfId="551" applyFont="1" applyFill="1" applyBorder="1" applyAlignment="1">
      <alignment horizontal="center" vertical="center"/>
    </xf>
    <xf numFmtId="0" fontId="151" fillId="0" borderId="5" xfId="551" applyFont="1" applyFill="1" applyBorder="1" applyAlignment="1">
      <alignment horizontal="center" vertical="center"/>
    </xf>
    <xf numFmtId="0" fontId="151" fillId="0" borderId="29" xfId="551" applyFont="1" applyFill="1" applyBorder="1" applyAlignment="1">
      <alignment horizontal="center" vertical="center"/>
    </xf>
    <xf numFmtId="0" fontId="86" fillId="0" borderId="0" xfId="503" applyFont="1" applyAlignment="1">
      <alignment horizontal="center"/>
    </xf>
  </cellXfs>
  <cellStyles count="552">
    <cellStyle name="20% - 1. jelölőszín 2" xfId="300"/>
    <cellStyle name="20% - 1. jelölőszín 3" xfId="358"/>
    <cellStyle name="20% - 2. jelölőszín 2" xfId="301"/>
    <cellStyle name="20% - 2. jelölőszín 3" xfId="359"/>
    <cellStyle name="20% - 3. jelölőszín 2" xfId="302"/>
    <cellStyle name="20% - 3. jelölőszín 3" xfId="360"/>
    <cellStyle name="20% - 4. jelölőszín 2" xfId="303"/>
    <cellStyle name="20% - 4. jelölőszín 3" xfId="361"/>
    <cellStyle name="20% - 5. jelölőszín 2" xfId="304"/>
    <cellStyle name="20% - 5. jelölőszín 3" xfId="362"/>
    <cellStyle name="20% - 6. jelölőszín 2" xfId="305"/>
    <cellStyle name="20% - 6. jelölőszín 3" xfId="363"/>
    <cellStyle name="20% - Accent1" xfId="332" builtinId="30" customBuiltin="1"/>
    <cellStyle name="20% - Accent1 2" xfId="164"/>
    <cellStyle name="20% - Accent1 2 2" xfId="364"/>
    <cellStyle name="20% - Accent2" xfId="336" builtinId="34" customBuiltin="1"/>
    <cellStyle name="20% - Accent2 2" xfId="165"/>
    <cellStyle name="20% - Accent2 2 2" xfId="365"/>
    <cellStyle name="20% - Accent3" xfId="340" builtinId="38" customBuiltin="1"/>
    <cellStyle name="20% - Accent3 2" xfId="166"/>
    <cellStyle name="20% - Accent3 2 2" xfId="366"/>
    <cellStyle name="20% - Accent4" xfId="344" builtinId="42" customBuiltin="1"/>
    <cellStyle name="20% - Accent4 2" xfId="167"/>
    <cellStyle name="20% - Accent4 2 2" xfId="367"/>
    <cellStyle name="20% - Accent5" xfId="348" builtinId="46" customBuiltin="1"/>
    <cellStyle name="20% - Accent5 2" xfId="168"/>
    <cellStyle name="20% - Accent5 2 2" xfId="368"/>
    <cellStyle name="20% - Accent6" xfId="352" builtinId="50" customBuiltin="1"/>
    <cellStyle name="20% - Accent6 2" xfId="169"/>
    <cellStyle name="20% - Accent6 2 2" xfId="369"/>
    <cellStyle name="40% - 1. jelölőszín 2" xfId="306"/>
    <cellStyle name="40% - 1. jelölőszín 3" xfId="370"/>
    <cellStyle name="40% - 2. jelölőszín 2" xfId="307"/>
    <cellStyle name="40% - 2. jelölőszín 3" xfId="371"/>
    <cellStyle name="40% - 3. jelölőszín 2" xfId="308"/>
    <cellStyle name="40% - 3. jelölőszín 3" xfId="372"/>
    <cellStyle name="40% - 4. jelölőszín 2" xfId="309"/>
    <cellStyle name="40% - 4. jelölőszín 3" xfId="373"/>
    <cellStyle name="40% - 5. jelölőszín 2" xfId="310"/>
    <cellStyle name="40% - 5. jelölőszín 3" xfId="374"/>
    <cellStyle name="40% - 6. jelölőszín 2" xfId="311"/>
    <cellStyle name="40% - 6. jelölőszín 3" xfId="375"/>
    <cellStyle name="40% - Accent1" xfId="333" builtinId="31" customBuiltin="1"/>
    <cellStyle name="40% - Accent1 2" xfId="170"/>
    <cellStyle name="40% - Accent1 2 2" xfId="376"/>
    <cellStyle name="40% - Accent2" xfId="337" builtinId="35" customBuiltin="1"/>
    <cellStyle name="40% - Accent2 2" xfId="171"/>
    <cellStyle name="40% - Accent2 2 2" xfId="377"/>
    <cellStyle name="40% - Accent3" xfId="341" builtinId="39" customBuiltin="1"/>
    <cellStyle name="40% - Accent3 2" xfId="172"/>
    <cellStyle name="40% - Accent3 2 2" xfId="378"/>
    <cellStyle name="40% - Accent4" xfId="345" builtinId="43" customBuiltin="1"/>
    <cellStyle name="40% - Accent4 2" xfId="173"/>
    <cellStyle name="40% - Accent4 2 2" xfId="379"/>
    <cellStyle name="40% - Accent5" xfId="349" builtinId="47" customBuiltin="1"/>
    <cellStyle name="40% - Accent5 2" xfId="174"/>
    <cellStyle name="40% - Accent5 2 2" xfId="380"/>
    <cellStyle name="40% - Accent6" xfId="353" builtinId="51" customBuiltin="1"/>
    <cellStyle name="40% - Accent6 2" xfId="175"/>
    <cellStyle name="40% - Accent6 2 2" xfId="381"/>
    <cellStyle name="60% - 1. jelölőszín 2" xfId="382"/>
    <cellStyle name="60% - 1. jelölőszín 3" xfId="383"/>
    <cellStyle name="60% - 2. jelölőszín 2" xfId="384"/>
    <cellStyle name="60% - 2. jelölőszín 3" xfId="385"/>
    <cellStyle name="60% - 3. jelölőszín 2" xfId="386"/>
    <cellStyle name="60% - 3. jelölőszín 3" xfId="387"/>
    <cellStyle name="60% - 4. jelölőszín 2" xfId="388"/>
    <cellStyle name="60% - 4. jelölőszín 3" xfId="389"/>
    <cellStyle name="60% - 5. jelölőszín 2" xfId="390"/>
    <cellStyle name="60% - 5. jelölőszín 3" xfId="391"/>
    <cellStyle name="60% - 6. jelölőszín 2" xfId="392"/>
    <cellStyle name="60% - 6. jelölőszín 3" xfId="393"/>
    <cellStyle name="60% - Accent1" xfId="334" builtinId="32" customBuiltin="1"/>
    <cellStyle name="60% - Accent1 2" xfId="176"/>
    <cellStyle name="60% - Accent1 2 2" xfId="394"/>
    <cellStyle name="60% - Accent2" xfId="338" builtinId="36" customBuiltin="1"/>
    <cellStyle name="60% - Accent2 2" xfId="177"/>
    <cellStyle name="60% - Accent2 2 2" xfId="395"/>
    <cellStyle name="60% - Accent3" xfId="342" builtinId="40" customBuiltin="1"/>
    <cellStyle name="60% - Accent3 2" xfId="178"/>
    <cellStyle name="60% - Accent3 2 2" xfId="396"/>
    <cellStyle name="60% - Accent4" xfId="346" builtinId="44" customBuiltin="1"/>
    <cellStyle name="60% - Accent4 2" xfId="179"/>
    <cellStyle name="60% - Accent4 2 2" xfId="397"/>
    <cellStyle name="60% - Accent5" xfId="350" builtinId="48" customBuiltin="1"/>
    <cellStyle name="60% - Accent5 2" xfId="180"/>
    <cellStyle name="60% - Accent5 2 2" xfId="398"/>
    <cellStyle name="60% - Accent6" xfId="354" builtinId="52" customBuiltin="1"/>
    <cellStyle name="60% - Accent6 2" xfId="181"/>
    <cellStyle name="60% - Accent6 2 2" xfId="399"/>
    <cellStyle name="Accent1" xfId="331" builtinId="29" customBuiltin="1"/>
    <cellStyle name="Accent1 2" xfId="182"/>
    <cellStyle name="Accent1 2 2" xfId="400"/>
    <cellStyle name="Accent2" xfId="335" builtinId="33" customBuiltin="1"/>
    <cellStyle name="Accent2 2" xfId="2"/>
    <cellStyle name="Accent2 2 2" xfId="401"/>
    <cellStyle name="Accent3" xfId="339" builtinId="37" customBuiltin="1"/>
    <cellStyle name="Accent3 2" xfId="183"/>
    <cellStyle name="Accent3 2 2" xfId="402"/>
    <cellStyle name="Accent4" xfId="343" builtinId="41" customBuiltin="1"/>
    <cellStyle name="Accent4 2" xfId="184"/>
    <cellStyle name="Accent4 2 2" xfId="403"/>
    <cellStyle name="Accent5" xfId="347" builtinId="45" customBuiltin="1"/>
    <cellStyle name="Accent5 2" xfId="185"/>
    <cellStyle name="Accent5 2 2" xfId="404"/>
    <cellStyle name="Accent6" xfId="351" builtinId="49" customBuiltin="1"/>
    <cellStyle name="Accent6 2" xfId="186"/>
    <cellStyle name="Accent6 2 2" xfId="405"/>
    <cellStyle name="annee semestre" xfId="62"/>
    <cellStyle name="Bad" xfId="321" builtinId="27" customBuiltin="1"/>
    <cellStyle name="Bad 2" xfId="187"/>
    <cellStyle name="Bad 2 2" xfId="406"/>
    <cellStyle name="Bevitel 2" xfId="407"/>
    <cellStyle name="Bevitel 3" xfId="408"/>
    <cellStyle name="blp_column_header" xfId="264"/>
    <cellStyle name="Calculation" xfId="325" builtinId="22" customBuiltin="1"/>
    <cellStyle name="Calculation 2" xfId="188"/>
    <cellStyle name="Calculation 2 2" xfId="409"/>
    <cellStyle name="Check Cell" xfId="327" builtinId="23" customBuiltin="1"/>
    <cellStyle name="Check Cell 2" xfId="189"/>
    <cellStyle name="Check Cell 2 2" xfId="410"/>
    <cellStyle name="Címsor 1 2" xfId="411"/>
    <cellStyle name="Címsor 1 3" xfId="412"/>
    <cellStyle name="Címsor 2 2" xfId="413"/>
    <cellStyle name="Címsor 2 3" xfId="414"/>
    <cellStyle name="Címsor 3 2" xfId="415"/>
    <cellStyle name="Címsor 3 3" xfId="416"/>
    <cellStyle name="Címsor 4 2" xfId="417"/>
    <cellStyle name="Címsor 4 3" xfId="418"/>
    <cellStyle name="Comma 2" xfId="3"/>
    <cellStyle name="Comma 2 10" xfId="4"/>
    <cellStyle name="Comma 2 10 2" xfId="127"/>
    <cellStyle name="Comma 2 11" xfId="5"/>
    <cellStyle name="Comma 2 11 2" xfId="128"/>
    <cellStyle name="Comma 2 12" xfId="6"/>
    <cellStyle name="Comma 2 12 2" xfId="129"/>
    <cellStyle name="Comma 2 13" xfId="7"/>
    <cellStyle name="Comma 2 13 2" xfId="130"/>
    <cellStyle name="Comma 2 14" xfId="8"/>
    <cellStyle name="Comma 2 14 2" xfId="131"/>
    <cellStyle name="Comma 2 2" xfId="9"/>
    <cellStyle name="Comma 2 2 2" xfId="132"/>
    <cellStyle name="Comma 2 3" xfId="10"/>
    <cellStyle name="Comma 2 3 2" xfId="133"/>
    <cellStyle name="Comma 2 4" xfId="11"/>
    <cellStyle name="Comma 2 4 2" xfId="134"/>
    <cellStyle name="Comma 2 5" xfId="12"/>
    <cellStyle name="Comma 2 5 2" xfId="135"/>
    <cellStyle name="Comma 2 6" xfId="13"/>
    <cellStyle name="Comma 2 6 2" xfId="136"/>
    <cellStyle name="Comma 2 7" xfId="14"/>
    <cellStyle name="Comma 2 7 2" xfId="137"/>
    <cellStyle name="Comma 2 8" xfId="15"/>
    <cellStyle name="Comma 2 8 2" xfId="138"/>
    <cellStyle name="Comma 2 9" xfId="16"/>
    <cellStyle name="Comma 2 9 2" xfId="139"/>
    <cellStyle name="Comma 3" xfId="17"/>
    <cellStyle name="Comma 4" xfId="18"/>
    <cellStyle name="Comma 4 2" xfId="140"/>
    <cellStyle name="Date" xfId="299"/>
    <cellStyle name="Detail ligne" xfId="190"/>
    <cellStyle name="Dezimal_ACEA" xfId="191"/>
    <cellStyle name="données" xfId="63"/>
    <cellStyle name="donnéesbord" xfId="64"/>
    <cellStyle name="Ellenőrzőcella 2" xfId="419"/>
    <cellStyle name="Ellenőrzőcella 3" xfId="420"/>
    <cellStyle name="Explanatory Text" xfId="329" builtinId="53" customBuiltin="1"/>
    <cellStyle name="Explanatory Text 2" xfId="192"/>
    <cellStyle name="Explanatory Text 2 2" xfId="421"/>
    <cellStyle name="Ezres 2" xfId="19"/>
    <cellStyle name="Figyelmeztetés 2" xfId="422"/>
    <cellStyle name="Figyelmeztetés 3" xfId="423"/>
    <cellStyle name="Good" xfId="320" builtinId="26" customBuiltin="1"/>
    <cellStyle name="Good 2" xfId="193"/>
    <cellStyle name="Good 2 2" xfId="424"/>
    <cellStyle name="Heading 1" xfId="316" builtinId="16" customBuiltin="1"/>
    <cellStyle name="Heading 1 2" xfId="194"/>
    <cellStyle name="Heading 1 2 2" xfId="425"/>
    <cellStyle name="Heading 2" xfId="317" builtinId="17" customBuiltin="1"/>
    <cellStyle name="Heading 2 2" xfId="195"/>
    <cellStyle name="Heading 2 2 2" xfId="426"/>
    <cellStyle name="Heading 3" xfId="318" builtinId="18" customBuiltin="1"/>
    <cellStyle name="Heading 3 2" xfId="196"/>
    <cellStyle name="Heading 3 2 2" xfId="427"/>
    <cellStyle name="Heading 4" xfId="319" builtinId="19" customBuiltin="1"/>
    <cellStyle name="Heading 4 2" xfId="197"/>
    <cellStyle name="Heading 4 2 2" xfId="428"/>
    <cellStyle name="Hivatkozás 2" xfId="105"/>
    <cellStyle name="Hivatkozott cella 2" xfId="429"/>
    <cellStyle name="Hivatkozott cella 3" xfId="430"/>
    <cellStyle name="Hyperlink 2" xfId="20"/>
    <cellStyle name="Hyperlink 3" xfId="21"/>
    <cellStyle name="Hyperlink䟟monetáris.xls Chart 4" xfId="22"/>
    <cellStyle name="Identification requete" xfId="198"/>
    <cellStyle name="Input" xfId="323" builtinId="20" customBuiltin="1"/>
    <cellStyle name="Input 2" xfId="199"/>
    <cellStyle name="Input 2 2" xfId="431"/>
    <cellStyle name="Jegyzet 2" xfId="200"/>
    <cellStyle name="Jegyzet 2 2" xfId="432"/>
    <cellStyle name="Jegyzet 3" xfId="279"/>
    <cellStyle name="Jegyzet 4" xfId="356"/>
    <cellStyle name="Jelölőszín (1) 2" xfId="433"/>
    <cellStyle name="Jelölőszín (1) 3" xfId="434"/>
    <cellStyle name="Jelölőszín (2) 2" xfId="435"/>
    <cellStyle name="Jelölőszín (2) 3" xfId="436"/>
    <cellStyle name="Jelölőszín (3) 2" xfId="437"/>
    <cellStyle name="Jelölőszín (3) 3" xfId="438"/>
    <cellStyle name="Jelölőszín (4) 2" xfId="439"/>
    <cellStyle name="Jelölőszín (4) 3" xfId="440"/>
    <cellStyle name="Jelölőszín (5) 2" xfId="441"/>
    <cellStyle name="Jelölőszín (5) 3" xfId="442"/>
    <cellStyle name="Jelölőszín (6) 2" xfId="443"/>
    <cellStyle name="Jelölőszín (6) 3" xfId="444"/>
    <cellStyle name="Jó 2" xfId="445"/>
    <cellStyle name="Jó 3" xfId="446"/>
    <cellStyle name="Kimenet 2" xfId="447"/>
    <cellStyle name="Kimenet 3" xfId="448"/>
    <cellStyle name="Ligne détail" xfId="201"/>
    <cellStyle name="Linked Cell" xfId="326" builtinId="24" customBuiltin="1"/>
    <cellStyle name="Linked Cell 2" xfId="202"/>
    <cellStyle name="Linked Cell 2 2" xfId="449"/>
    <cellStyle name="Magyarázó szöveg 2" xfId="450"/>
    <cellStyle name="Magyarázó szöveg 3" xfId="451"/>
    <cellStyle name="MEV1" xfId="203"/>
    <cellStyle name="MEV2" xfId="204"/>
    <cellStyle name="Neutral" xfId="322" builtinId="28" customBuiltin="1"/>
    <cellStyle name="Neutral 2" xfId="205"/>
    <cellStyle name="Neutral 2 2" xfId="452"/>
    <cellStyle name="Normal" xfId="0" builtinId="0"/>
    <cellStyle name="Normal 10" xfId="23"/>
    <cellStyle name="Normál 10" xfId="106"/>
    <cellStyle name="Normal 10 2" xfId="141"/>
    <cellStyle name="Normál 10 2" xfId="453"/>
    <cellStyle name="Normál 10 3" xfId="454"/>
    <cellStyle name="Normal 11" xfId="24"/>
    <cellStyle name="Normál 11" xfId="280"/>
    <cellStyle name="Normal 11 2" xfId="142"/>
    <cellStyle name="Normal 12" xfId="25"/>
    <cellStyle name="Normál 12" xfId="281"/>
    <cellStyle name="Normal 13" xfId="26"/>
    <cellStyle name="Normál 13" xfId="282"/>
    <cellStyle name="Normal 13 2" xfId="143"/>
    <cellStyle name="Normal 13 3" xfId="265"/>
    <cellStyle name="Normal 14" xfId="27"/>
    <cellStyle name="Normál 14" xfId="283"/>
    <cellStyle name="Normal 14 2" xfId="144"/>
    <cellStyle name="Normal 14 2 2" xfId="313"/>
    <cellStyle name="Normal 15" xfId="109"/>
    <cellStyle name="Normál 15" xfId="288"/>
    <cellStyle name="Normal 15 2" xfId="145"/>
    <cellStyle name="Normal 16" xfId="146"/>
    <cellStyle name="Normál 16" xfId="355"/>
    <cellStyle name="Normal 16 2" xfId="147"/>
    <cellStyle name="Normal 16 3" xfId="506"/>
    <cellStyle name="Normal 17" xfId="148"/>
    <cellStyle name="Normal 17 2" xfId="149"/>
    <cellStyle name="Normal 18" xfId="150"/>
    <cellStyle name="Normal 18 2" xfId="151"/>
    <cellStyle name="Normal 18 3" xfId="507"/>
    <cellStyle name="Normal 18 3 2" xfId="508"/>
    <cellStyle name="Normal 18 3 2 2" xfId="509"/>
    <cellStyle name="Normal 18 3 2 3" xfId="510"/>
    <cellStyle name="Normal 18 3 3" xfId="511"/>
    <cellStyle name="Normal 18 4" xfId="512"/>
    <cellStyle name="Normal 18 4 2" xfId="513"/>
    <cellStyle name="Normal 19" xfId="152"/>
    <cellStyle name="Normal 19 2" xfId="153"/>
    <cellStyle name="Normal 2" xfId="28"/>
    <cellStyle name="Normál 2" xfId="29"/>
    <cellStyle name="Normal 2 10" xfId="233"/>
    <cellStyle name="Normal 2 10 2" xfId="235"/>
    <cellStyle name="Normal 2 10 3" xfId="241"/>
    <cellStyle name="Normal 2 11" xfId="76"/>
    <cellStyle name="Normal 2 12" xfId="227"/>
    <cellStyle name="Normal 2 13" xfId="266"/>
    <cellStyle name="Normal 2 14" xfId="267"/>
    <cellStyle name="Normal 2 15" xfId="295"/>
    <cellStyle name="Normal 2 16" xfId="455"/>
    <cellStyle name="Normal 2 17" xfId="514"/>
    <cellStyle name="Normal 2 2" xfId="30"/>
    <cellStyle name="Normál 2 2" xfId="31"/>
    <cellStyle name="Normal 2 2 2" xfId="75"/>
    <cellStyle name="Normál 2 2 2" xfId="32"/>
    <cellStyle name="Normál 2 2 2 2" xfId="312"/>
    <cellStyle name="Normal 2 2 3" xfId="314"/>
    <cellStyle name="Normál 2 2 3" xfId="456"/>
    <cellStyle name="Normál 2 2 4" xfId="457"/>
    <cellStyle name="Normal 2 3" xfId="33"/>
    <cellStyle name="Normál 2 3" xfId="34"/>
    <cellStyle name="Normal 2 3 2" xfId="238"/>
    <cellStyle name="Normál 2 3 2" xfId="458"/>
    <cellStyle name="Normal 2 3 2 2" xfId="284"/>
    <cellStyle name="Normal 2 3 3" xfId="251"/>
    <cellStyle name="Normál 2 3 3" xfId="459"/>
    <cellStyle name="Normal 2 4" xfId="35"/>
    <cellStyle name="Normál 2 4" xfId="36"/>
    <cellStyle name="Normál 2 4 2" xfId="460"/>
    <cellStyle name="Normal 2 5" xfId="37"/>
    <cellStyle name="Normál 2 5" xfId="38"/>
    <cellStyle name="Normal 2 5 2" xfId="73"/>
    <cellStyle name="Normál 2 5 2" xfId="461"/>
    <cellStyle name="Normál 2 5 3" xfId="462"/>
    <cellStyle name="Normal 2 6" xfId="60"/>
    <cellStyle name="Normál 2 6" xfId="163"/>
    <cellStyle name="Normal 2 7" xfId="77"/>
    <cellStyle name="Normál 2 7" xfId="230"/>
    <cellStyle name="Normal 2 8" xfId="78"/>
    <cellStyle name="Normál 2 8" xfId="463"/>
    <cellStyle name="Normal 2 9" xfId="79"/>
    <cellStyle name="Normál 2 9" xfId="464"/>
    <cellStyle name="Normal 20" xfId="154"/>
    <cellStyle name="Normal 20 2" xfId="155"/>
    <cellStyle name="Normal 21" xfId="156"/>
    <cellStyle name="Normál 21" xfId="515"/>
    <cellStyle name="Normal 21 2" xfId="157"/>
    <cellStyle name="Normal 22" xfId="158"/>
    <cellStyle name="Normal 23" xfId="107"/>
    <cellStyle name="Normal 24" xfId="80"/>
    <cellStyle name="Normal 25" xfId="162"/>
    <cellStyle name="Normal 26" xfId="81"/>
    <cellStyle name="Normal 27" xfId="229"/>
    <cellStyle name="Normal 27 2" xfId="256"/>
    <cellStyle name="Normal 28" xfId="237"/>
    <cellStyle name="Normal 28 2" xfId="257"/>
    <cellStyle name="Normal 29" xfId="82"/>
    <cellStyle name="Normal 3" xfId="39"/>
    <cellStyle name="Normál 3" xfId="40"/>
    <cellStyle name="Normal 3 10" xfId="83"/>
    <cellStyle name="Normal 3 11" xfId="84"/>
    <cellStyle name="Normal 3 12" xfId="206"/>
    <cellStyle name="Normal 3 12 2" xfId="298"/>
    <cellStyle name="Normal 3 13" xfId="268"/>
    <cellStyle name="Normal 3 14" xfId="269"/>
    <cellStyle name="Normal 3 15" xfId="465"/>
    <cellStyle name="Normal 3 16" xfId="466"/>
    <cellStyle name="Normal 3 2" xfId="41"/>
    <cellStyle name="Normál 3 2" xfId="467"/>
    <cellStyle name="Normal 3 2 2" xfId="516"/>
    <cellStyle name="Normal 3 3" xfId="42"/>
    <cellStyle name="Normál 3 3" xfId="468"/>
    <cellStyle name="Normal 3 4" xfId="85"/>
    <cellStyle name="Normál 3 4" xfId="469"/>
    <cellStyle name="Normal 3 5" xfId="86"/>
    <cellStyle name="Normál 3 5" xfId="470"/>
    <cellStyle name="Normal 3 6" xfId="87"/>
    <cellStyle name="Normal 3 7" xfId="88"/>
    <cellStyle name="Normal 3 8" xfId="89"/>
    <cellStyle name="Normal 3 9" xfId="90"/>
    <cellStyle name="Normal 30" xfId="242"/>
    <cellStyle name="Normal 31" xfId="91"/>
    <cellStyle name="Normal 32" xfId="243"/>
    <cellStyle name="Normal 33" xfId="92"/>
    <cellStyle name="Normal 34" xfId="244"/>
    <cellStyle name="Normal 35" xfId="93"/>
    <cellStyle name="Normal 36" xfId="247"/>
    <cellStyle name="Normal 36 2" xfId="260"/>
    <cellStyle name="Normal 36 2 2" xfId="517"/>
    <cellStyle name="Normal 36 3" xfId="518"/>
    <cellStyle name="Normal 37" xfId="253"/>
    <cellStyle name="Normal 37 2" xfId="258"/>
    <cellStyle name="Normal 37 2 2" xfId="519"/>
    <cellStyle name="Normal 37 3" xfId="520"/>
    <cellStyle name="Normal 38" xfId="94"/>
    <cellStyle name="Normal 39" xfId="263"/>
    <cellStyle name="Normal 39 2" xfId="521"/>
    <cellStyle name="Normal 4" xfId="43"/>
    <cellStyle name="Normál 4" xfId="44"/>
    <cellStyle name="Normal 4 2" xfId="72"/>
    <cellStyle name="Normál 4 2" xfId="45"/>
    <cellStyle name="Normál 4 2 2" xfId="471"/>
    <cellStyle name="Normal 4 3" xfId="472"/>
    <cellStyle name="Normál 4 3" xfId="473"/>
    <cellStyle name="Normal 4 3 2" xfId="522"/>
    <cellStyle name="Normal 4 4" xfId="474"/>
    <cellStyle name="Normál 4 4" xfId="475"/>
    <cellStyle name="Normal 4 5" xfId="523"/>
    <cellStyle name="Normál 4 5" xfId="476"/>
    <cellStyle name="Normal 4 6" xfId="524"/>
    <cellStyle name="Normal 40" xfId="95"/>
    <cellStyle name="Normal 41" xfId="274"/>
    <cellStyle name="Normal 41 2" xfId="525"/>
    <cellStyle name="Normal 42" xfId="277"/>
    <cellStyle name="Normal 42 2" xfId="287"/>
    <cellStyle name="Normal 43" xfId="278"/>
    <cellStyle name="Normal 43 2" xfId="286"/>
    <cellStyle name="Normal 43 2 2" xfId="290"/>
    <cellStyle name="Normal 43 2 3" xfId="292"/>
    <cellStyle name="Normal 43 2 3 2" xfId="526"/>
    <cellStyle name="Normal 43 2 4" xfId="293"/>
    <cellStyle name="Normal 44" xfId="96"/>
    <cellStyle name="Normal 45" xfId="289"/>
    <cellStyle name="Normal 45 2" xfId="527"/>
    <cellStyle name="Normal 45 2 2" xfId="528"/>
    <cellStyle name="Normal 45 3" xfId="529"/>
    <cellStyle name="Normal 45 4" xfId="530"/>
    <cellStyle name="Normal 46" xfId="291"/>
    <cellStyle name="Normal 47" xfId="294"/>
    <cellStyle name="Normal 47 2" xfId="531"/>
    <cellStyle name="Normal 48" xfId="296"/>
    <cellStyle name="Normal 49" xfId="297"/>
    <cellStyle name="Normal 5" xfId="46"/>
    <cellStyle name="Normál 5" xfId="47"/>
    <cellStyle name="Normal 5 2" xfId="270"/>
    <cellStyle name="Normál 5 2" xfId="232"/>
    <cellStyle name="Normal 5 2 2" xfId="532"/>
    <cellStyle name="Normal 5 2 3" xfId="533"/>
    <cellStyle name="Normal 5 2 4" xfId="534"/>
    <cellStyle name="Normal 5 3" xfId="477"/>
    <cellStyle name="Normál 5 3" xfId="239"/>
    <cellStyle name="Normál 5 3 2" xfId="285"/>
    <cellStyle name="Normal 5 4" xfId="478"/>
    <cellStyle name="Normál 5 4" xfId="255"/>
    <cellStyle name="Normál 5 5" xfId="479"/>
    <cellStyle name="Normál 5 6" xfId="480"/>
    <cellStyle name="Normal 50" xfId="357"/>
    <cellStyle name="Normal 51" xfId="503"/>
    <cellStyle name="Normal 51 2" xfId="550"/>
    <cellStyle name="Normal 52" xfId="535"/>
    <cellStyle name="Normal 53" xfId="536"/>
    <cellStyle name="Normal 54" xfId="505"/>
    <cellStyle name="Normal 54 2" xfId="551"/>
    <cellStyle name="Normal 6" xfId="48"/>
    <cellStyle name="Normál 6" xfId="49"/>
    <cellStyle name="Normal 6 2" xfId="481"/>
    <cellStyle name="Normál 6 2" xfId="482"/>
    <cellStyle name="Normal 6 3" xfId="483"/>
    <cellStyle name="Normál 6 3" xfId="484"/>
    <cellStyle name="Normal 60" xfId="97"/>
    <cellStyle name="Normal 66" xfId="98"/>
    <cellStyle name="Normal 68" xfId="99"/>
    <cellStyle name="Normal 7" xfId="1"/>
    <cellStyle name="Normál 7" xfId="50"/>
    <cellStyle name="Normal 7 2" xfId="69"/>
    <cellStyle name="Normál 7 2" xfId="485"/>
    <cellStyle name="Normal 7 2 2" xfId="234"/>
    <cellStyle name="Normal 7 2 3" xfId="236"/>
    <cellStyle name="Normal 7 2 3 2" xfId="259"/>
    <cellStyle name="Normal 7 2 4" xfId="240"/>
    <cellStyle name="Normal 7 2 5" xfId="250"/>
    <cellStyle name="Normal 7 3" xfId="71"/>
    <cellStyle name="Normál 7 3" xfId="486"/>
    <cellStyle name="Normal 70" xfId="100"/>
    <cellStyle name="Normal 74" xfId="101"/>
    <cellStyle name="Normal 78" xfId="102"/>
    <cellStyle name="Normal 8" xfId="51"/>
    <cellStyle name="Normál 8" xfId="52"/>
    <cellStyle name="Normal 8 2" xfId="108"/>
    <cellStyle name="Normál 8 2" xfId="487"/>
    <cellStyle name="Normál 8 3" xfId="488"/>
    <cellStyle name="Normal 82" xfId="103"/>
    <cellStyle name="Normal 9" xfId="53"/>
    <cellStyle name="Normál 9" xfId="231"/>
    <cellStyle name="Normal 9 2" xfId="159"/>
    <cellStyle name="Normál 9 2" xfId="254"/>
    <cellStyle name="Normal 9 3" xfId="537"/>
    <cellStyle name="Normál 9 3" xfId="489"/>
    <cellStyle name="Normal 9 4" xfId="538"/>
    <cellStyle name="Normál 9 4" xfId="490"/>
    <cellStyle name="Normal 9 5" xfId="539"/>
    <cellStyle name="Normal_mci2" xfId="276"/>
    <cellStyle name="Normal_risk&amp;interest&amp;spread" xfId="275"/>
    <cellStyle name="Normál_uzlidnk" xfId="70"/>
    <cellStyle name="normální_CC podklady" xfId="540"/>
    <cellStyle name="Note 2" xfId="61"/>
    <cellStyle name="Note 3" xfId="491"/>
    <cellStyle name="Notes" xfId="54"/>
    <cellStyle name="Output" xfId="324" builtinId="21" customBuiltin="1"/>
    <cellStyle name="Output 2" xfId="207"/>
    <cellStyle name="Output 2 2" xfId="492"/>
    <cellStyle name="Összesen 2" xfId="493"/>
    <cellStyle name="Összesen 3" xfId="494"/>
    <cellStyle name="Percent" xfId="245" builtinId="5"/>
    <cellStyle name="Percent 10" xfId="160"/>
    <cellStyle name="Percent 10 2" xfId="161"/>
    <cellStyle name="Percent 11" xfId="249"/>
    <cellStyle name="Percent 11 2" xfId="262"/>
    <cellStyle name="Percent 11 2 2" xfId="541"/>
    <cellStyle name="Percent 11 3" xfId="542"/>
    <cellStyle name="Percent 12" xfId="252"/>
    <cellStyle name="Percent 12 2" xfId="543"/>
    <cellStyle name="Percent 13" xfId="504"/>
    <cellStyle name="Percent 13 2" xfId="544"/>
    <cellStyle name="Percent 13 2 2" xfId="545"/>
    <cellStyle name="Percent 2" xfId="55"/>
    <cellStyle name="Percent 2 2" xfId="271"/>
    <cellStyle name="Percent 2 3" xfId="272"/>
    <cellStyle name="Percent 2 4" xfId="273"/>
    <cellStyle name="Percent 3" xfId="56"/>
    <cellStyle name="Percent 4" xfId="57"/>
    <cellStyle name="Percent 5" xfId="74"/>
    <cellStyle name="Percent 6" xfId="104"/>
    <cellStyle name="Percent 7" xfId="228"/>
    <cellStyle name="Percent 8" xfId="246"/>
    <cellStyle name="Percent 9" xfId="248"/>
    <cellStyle name="Percent 9 2" xfId="261"/>
    <cellStyle name="Percent 9 2 2" xfId="546"/>
    <cellStyle name="Percent 9 3" xfId="547"/>
    <cellStyle name="Rossz 2" xfId="495"/>
    <cellStyle name="Rossz 3" xfId="496"/>
    <cellStyle name="semestre" xfId="65"/>
    <cellStyle name="Semleges 2" xfId="497"/>
    <cellStyle name="Semleges 3" xfId="498"/>
    <cellStyle name="sor1" xfId="58"/>
    <cellStyle name="ss10" xfId="110"/>
    <cellStyle name="ss11" xfId="111"/>
    <cellStyle name="ss12" xfId="112"/>
    <cellStyle name="ss13" xfId="113"/>
    <cellStyle name="ss14" xfId="114"/>
    <cellStyle name="ss15" xfId="115"/>
    <cellStyle name="ss16" xfId="116"/>
    <cellStyle name="ss17" xfId="117"/>
    <cellStyle name="ss18" xfId="118"/>
    <cellStyle name="ss19" xfId="119"/>
    <cellStyle name="ss20" xfId="120"/>
    <cellStyle name="ss21" xfId="121"/>
    <cellStyle name="ss22" xfId="122"/>
    <cellStyle name="ss6" xfId="123"/>
    <cellStyle name="ss7" xfId="124"/>
    <cellStyle name="ss8" xfId="125"/>
    <cellStyle name="ss9" xfId="126"/>
    <cellStyle name="Standard_96" xfId="548"/>
    <cellStyle name="Style 1" xfId="66"/>
    <cellStyle name="Számítás 2" xfId="499"/>
    <cellStyle name="Számítás 3" xfId="500"/>
    <cellStyle name="Százalék 2" xfId="59"/>
    <cellStyle name="Százalék 3" xfId="549"/>
    <cellStyle name="tête chapitre" xfId="67"/>
    <cellStyle name="Title" xfId="315" builtinId="15" customBuiltin="1"/>
    <cellStyle name="Title 2" xfId="208"/>
    <cellStyle name="titre" xfId="68"/>
    <cellStyle name="Titre colonne" xfId="209"/>
    <cellStyle name="Titre colonnes" xfId="210"/>
    <cellStyle name="Titre general" xfId="211"/>
    <cellStyle name="Titre général" xfId="212"/>
    <cellStyle name="Titre ligne" xfId="213"/>
    <cellStyle name="Titre lignes" xfId="214"/>
    <cellStyle name="Titre tableau" xfId="215"/>
    <cellStyle name="Total" xfId="330" builtinId="25" customBuiltin="1"/>
    <cellStyle name="Total 2" xfId="216"/>
    <cellStyle name="Total 2 2" xfId="501"/>
    <cellStyle name="Total intermediaire" xfId="217"/>
    <cellStyle name="Total intermediaire 0" xfId="218"/>
    <cellStyle name="Total intermediaire 1" xfId="219"/>
    <cellStyle name="Total intermediaire 2" xfId="220"/>
    <cellStyle name="Total intermediaire 3" xfId="221"/>
    <cellStyle name="Total intermediaire 4" xfId="222"/>
    <cellStyle name="Total intermediaire_Sheet1" xfId="223"/>
    <cellStyle name="Total tableau" xfId="224"/>
    <cellStyle name="Währung_ACEA" xfId="225"/>
    <cellStyle name="Warning Text" xfId="328" builtinId="11" customBuiltin="1"/>
    <cellStyle name="Warning Text 2" xfId="226"/>
    <cellStyle name="Warning Text 2 2" xfId="502"/>
  </cellStyles>
  <dxfs count="0"/>
  <tableStyles count="0" defaultTableStyle="TableStyleMedium9" defaultPivotStyle="PivotStyleLight16"/>
  <colors>
    <mruColors>
      <color rgb="FF9C0000"/>
      <color rgb="FF77933C"/>
      <color rgb="FFFF7171"/>
      <color rgb="FF604A7B"/>
      <color rgb="FF009900"/>
      <color rgb="FF295B7E"/>
      <color rgb="FFA6A6A6"/>
      <color rgb="FFFE0000"/>
      <color rgb="FF1F497D"/>
      <color rgb="FF558ED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externalLink" Target="externalLinks/externalLink7.xml"/><Relationship Id="rId63" Type="http://schemas.openxmlformats.org/officeDocument/2006/relationships/externalLink" Target="externalLinks/externalLink15.xml"/><Relationship Id="rId68" Type="http://schemas.openxmlformats.org/officeDocument/2006/relationships/externalLink" Target="externalLinks/externalLink20.xml"/><Relationship Id="rId76" Type="http://schemas.openxmlformats.org/officeDocument/2006/relationships/externalLink" Target="externalLinks/externalLink28.xml"/><Relationship Id="rId84" Type="http://schemas.openxmlformats.org/officeDocument/2006/relationships/externalLink" Target="externalLinks/externalLink3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5.xml"/><Relationship Id="rId58" Type="http://schemas.openxmlformats.org/officeDocument/2006/relationships/externalLink" Target="externalLinks/externalLink10.xml"/><Relationship Id="rId66" Type="http://schemas.openxmlformats.org/officeDocument/2006/relationships/externalLink" Target="externalLinks/externalLink18.xml"/><Relationship Id="rId74" Type="http://schemas.openxmlformats.org/officeDocument/2006/relationships/externalLink" Target="externalLinks/externalLink26.xml"/><Relationship Id="rId79" Type="http://schemas.openxmlformats.org/officeDocument/2006/relationships/externalLink" Target="externalLinks/externalLink31.xml"/><Relationship Id="rId8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3.xml"/><Relationship Id="rId82" Type="http://schemas.openxmlformats.org/officeDocument/2006/relationships/externalLink" Target="externalLinks/externalLink34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8.xml"/><Relationship Id="rId64" Type="http://schemas.openxmlformats.org/officeDocument/2006/relationships/externalLink" Target="externalLinks/externalLink16.xml"/><Relationship Id="rId69" Type="http://schemas.openxmlformats.org/officeDocument/2006/relationships/externalLink" Target="externalLinks/externalLink21.xml"/><Relationship Id="rId77" Type="http://schemas.openxmlformats.org/officeDocument/2006/relationships/externalLink" Target="externalLinks/externalLink2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72" Type="http://schemas.openxmlformats.org/officeDocument/2006/relationships/externalLink" Target="externalLinks/externalLink24.xml"/><Relationship Id="rId80" Type="http://schemas.openxmlformats.org/officeDocument/2006/relationships/externalLink" Target="externalLinks/externalLink32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1.xml"/><Relationship Id="rId67" Type="http://schemas.openxmlformats.org/officeDocument/2006/relationships/externalLink" Target="externalLinks/externalLink1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6.xml"/><Relationship Id="rId62" Type="http://schemas.openxmlformats.org/officeDocument/2006/relationships/externalLink" Target="externalLinks/externalLink14.xml"/><Relationship Id="rId70" Type="http://schemas.openxmlformats.org/officeDocument/2006/relationships/externalLink" Target="externalLinks/externalLink22.xml"/><Relationship Id="rId75" Type="http://schemas.openxmlformats.org/officeDocument/2006/relationships/externalLink" Target="externalLinks/externalLink27.xml"/><Relationship Id="rId83" Type="http://schemas.openxmlformats.org/officeDocument/2006/relationships/externalLink" Target="externalLinks/externalLink35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Relationship Id="rId60" Type="http://schemas.openxmlformats.org/officeDocument/2006/relationships/externalLink" Target="externalLinks/externalLink12.xml"/><Relationship Id="rId65" Type="http://schemas.openxmlformats.org/officeDocument/2006/relationships/externalLink" Target="externalLinks/externalLink17.xml"/><Relationship Id="rId73" Type="http://schemas.openxmlformats.org/officeDocument/2006/relationships/externalLink" Target="externalLinks/externalLink25.xml"/><Relationship Id="rId78" Type="http://schemas.openxmlformats.org/officeDocument/2006/relationships/externalLink" Target="externalLinks/externalLink30.xml"/><Relationship Id="rId81" Type="http://schemas.openxmlformats.org/officeDocument/2006/relationships/externalLink" Target="externalLinks/externalLink33.xml"/><Relationship Id="rId86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8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2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2777"/>
        </c:manualLayout>
      </c:layout>
      <c:barChart>
        <c:barDir val="col"/>
        <c:grouping val="clustered"/>
        <c:ser>
          <c:idx val="2"/>
          <c:order val="0"/>
          <c:tx>
            <c:v>2014. II. né.</c:v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'c3-1'!$C$11:$F$11</c:f>
              <c:strCache>
                <c:ptCount val="4"/>
                <c:pt idx="0">
                  <c:v>Eurozóna</c:v>
                </c:pt>
                <c:pt idx="1">
                  <c:v>Németország</c:v>
                </c:pt>
                <c:pt idx="2">
                  <c:v>Franciaország</c:v>
                </c:pt>
                <c:pt idx="3">
                  <c:v>Olaszország</c:v>
                </c:pt>
              </c:strCache>
            </c:strRef>
          </c:cat>
          <c:val>
            <c:numRef>
              <c:f>'c3-1'!$C$12:$F$12</c:f>
              <c:numCache>
                <c:formatCode>General</c:formatCode>
                <c:ptCount val="4"/>
                <c:pt idx="0">
                  <c:v>0.1</c:v>
                </c:pt>
                <c:pt idx="1">
                  <c:v>-0.1</c:v>
                </c:pt>
                <c:pt idx="2">
                  <c:v>-0.1</c:v>
                </c:pt>
                <c:pt idx="3" formatCode="0.0">
                  <c:v>-0.1</c:v>
                </c:pt>
              </c:numCache>
            </c:numRef>
          </c:val>
        </c:ser>
        <c:ser>
          <c:idx val="3"/>
          <c:order val="1"/>
          <c:tx>
            <c:v>2014. III. né.</c:v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strRef>
              <c:f>'c3-1'!$C$11:$F$11</c:f>
              <c:strCache>
                <c:ptCount val="4"/>
                <c:pt idx="0">
                  <c:v>Eurozóna</c:v>
                </c:pt>
                <c:pt idx="1">
                  <c:v>Németország</c:v>
                </c:pt>
                <c:pt idx="2">
                  <c:v>Franciaország</c:v>
                </c:pt>
                <c:pt idx="3">
                  <c:v>Olaszország</c:v>
                </c:pt>
              </c:strCache>
            </c:strRef>
          </c:cat>
          <c:val>
            <c:numRef>
              <c:f>'c3-1'!$C$13:$F$13</c:f>
              <c:numCache>
                <c:formatCode>General</c:formatCode>
                <c:ptCount val="4"/>
                <c:pt idx="0" formatCode="0.0">
                  <c:v>0.2</c:v>
                </c:pt>
                <c:pt idx="1">
                  <c:v>0.1</c:v>
                </c:pt>
                <c:pt idx="2">
                  <c:v>0.2</c:v>
                </c:pt>
                <c:pt idx="3" formatCode="0.0">
                  <c:v>-0.1</c:v>
                </c:pt>
              </c:numCache>
            </c:numRef>
          </c:val>
        </c:ser>
        <c:ser>
          <c:idx val="4"/>
          <c:order val="2"/>
          <c:tx>
            <c:v>2014. IV. né.</c:v>
          </c:tx>
          <c:spPr>
            <a:solidFill>
              <a:schemeClr val="accent6"/>
            </a:solidFill>
            <a:ln>
              <a:noFill/>
            </a:ln>
          </c:spPr>
          <c:cat>
            <c:strRef>
              <c:f>'c3-1'!$C$11:$F$11</c:f>
              <c:strCache>
                <c:ptCount val="4"/>
                <c:pt idx="0">
                  <c:v>Eurozóna</c:v>
                </c:pt>
                <c:pt idx="1">
                  <c:v>Németország</c:v>
                </c:pt>
                <c:pt idx="2">
                  <c:v>Franciaország</c:v>
                </c:pt>
                <c:pt idx="3">
                  <c:v>Olaszország</c:v>
                </c:pt>
              </c:strCache>
            </c:strRef>
          </c:cat>
          <c:val>
            <c:numRef>
              <c:f>'c3-1'!$C$14:$F$14</c:f>
              <c:numCache>
                <c:formatCode>General</c:formatCode>
                <c:ptCount val="4"/>
                <c:pt idx="0">
                  <c:v>0.3</c:v>
                </c:pt>
                <c:pt idx="1">
                  <c:v>0.7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0"/>
          <c:order val="3"/>
          <c:tx>
            <c:v>2015. I. né.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strRef>
              <c:f>'c3-1'!$C$11:$F$11</c:f>
              <c:strCache>
                <c:ptCount val="4"/>
                <c:pt idx="0">
                  <c:v>Eurozóna</c:v>
                </c:pt>
                <c:pt idx="1">
                  <c:v>Németország</c:v>
                </c:pt>
                <c:pt idx="2">
                  <c:v>Franciaország</c:v>
                </c:pt>
                <c:pt idx="3">
                  <c:v>Olaszország</c:v>
                </c:pt>
              </c:strCache>
            </c:strRef>
          </c:cat>
          <c:val>
            <c:numRef>
              <c:f>'c3-1'!$C$15:$F$15</c:f>
              <c:numCache>
                <c:formatCode>General</c:formatCode>
                <c:ptCount val="4"/>
                <c:pt idx="0">
                  <c:v>0.4</c:v>
                </c:pt>
                <c:pt idx="1">
                  <c:v>0.3</c:v>
                </c:pt>
                <c:pt idx="2">
                  <c:v>0.6</c:v>
                </c:pt>
                <c:pt idx="3">
                  <c:v>0.3</c:v>
                </c:pt>
              </c:numCache>
            </c:numRef>
          </c:val>
        </c:ser>
        <c:axId val="104670720"/>
        <c:axId val="104672256"/>
      </c:barChart>
      <c:catAx>
        <c:axId val="104670720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4672256"/>
        <c:crosses val="autoZero"/>
        <c:auto val="1"/>
        <c:lblAlgn val="ctr"/>
        <c:lblOffset val="100"/>
      </c:catAx>
      <c:valAx>
        <c:axId val="104672256"/>
        <c:scaling>
          <c:orientation val="minMax"/>
          <c:max val="0.8"/>
          <c:min val="-0.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259E-3"/>
            </c:manualLayout>
          </c:layout>
        </c:title>
        <c:numFmt formatCode="0.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4670720"/>
        <c:crosses val="autoZero"/>
        <c:crossBetween val="between"/>
        <c:majorUnit val="0.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018229166668048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7.1988407699037624E-2"/>
          <c:y val="8.3807961504815245E-2"/>
          <c:w val="0.8560231846019245"/>
          <c:h val="0.71076562500000062"/>
        </c:manualLayout>
      </c:layout>
      <c:lineChart>
        <c:grouping val="standard"/>
        <c:ser>
          <c:idx val="0"/>
          <c:order val="0"/>
          <c:tx>
            <c:strRef>
              <c:f>'c3-5'!$B$10</c:f>
              <c:strCache>
                <c:ptCount val="1"/>
                <c:pt idx="0">
                  <c:v>Unemployment rate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'c3-5'!$A$12:$A$148</c:f>
              <c:numCache>
                <c:formatCode>mmm/yy</c:formatCode>
                <c:ptCount val="137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</c:numCache>
            </c:numRef>
          </c:cat>
          <c:val>
            <c:numRef>
              <c:f>'c3-5'!$B$12:$B$148</c:f>
              <c:numCache>
                <c:formatCode>#0.0</c:formatCode>
                <c:ptCount val="137"/>
                <c:pt idx="0">
                  <c:v>5.7</c:v>
                </c:pt>
                <c:pt idx="1">
                  <c:v>5.6</c:v>
                </c:pt>
                <c:pt idx="2">
                  <c:v>5.8</c:v>
                </c:pt>
                <c:pt idx="3">
                  <c:v>5.6</c:v>
                </c:pt>
                <c:pt idx="4">
                  <c:v>5.6</c:v>
                </c:pt>
                <c:pt idx="5">
                  <c:v>5.6</c:v>
                </c:pt>
                <c:pt idx="6">
                  <c:v>5.5</c:v>
                </c:pt>
                <c:pt idx="7">
                  <c:v>5.4</c:v>
                </c:pt>
                <c:pt idx="8">
                  <c:v>5.4</c:v>
                </c:pt>
                <c:pt idx="9">
                  <c:v>5.5</c:v>
                </c:pt>
                <c:pt idx="10">
                  <c:v>5.4</c:v>
                </c:pt>
                <c:pt idx="11">
                  <c:v>5.4</c:v>
                </c:pt>
                <c:pt idx="12">
                  <c:v>5.3</c:v>
                </c:pt>
                <c:pt idx="13">
                  <c:v>5.4</c:v>
                </c:pt>
                <c:pt idx="14">
                  <c:v>5.2</c:v>
                </c:pt>
                <c:pt idx="15">
                  <c:v>5.2</c:v>
                </c:pt>
                <c:pt idx="16">
                  <c:v>5.0999999999999996</c:v>
                </c:pt>
                <c:pt idx="17">
                  <c:v>5</c:v>
                </c:pt>
                <c:pt idx="18">
                  <c:v>5</c:v>
                </c:pt>
                <c:pt idx="19">
                  <c:v>4.9000000000000004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4.9000000000000004</c:v>
                </c:pt>
                <c:pt idx="24">
                  <c:v>4.7</c:v>
                </c:pt>
                <c:pt idx="25">
                  <c:v>4.8</c:v>
                </c:pt>
                <c:pt idx="26">
                  <c:v>4.7</c:v>
                </c:pt>
                <c:pt idx="27">
                  <c:v>4.7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4.7</c:v>
                </c:pt>
                <c:pt idx="31">
                  <c:v>4.7</c:v>
                </c:pt>
                <c:pt idx="32">
                  <c:v>4.5</c:v>
                </c:pt>
                <c:pt idx="33">
                  <c:v>4.4000000000000004</c:v>
                </c:pt>
                <c:pt idx="34">
                  <c:v>4.5</c:v>
                </c:pt>
                <c:pt idx="35">
                  <c:v>4.4000000000000004</c:v>
                </c:pt>
                <c:pt idx="36">
                  <c:v>4.5999999999999996</c:v>
                </c:pt>
                <c:pt idx="37">
                  <c:v>4.5</c:v>
                </c:pt>
                <c:pt idx="38">
                  <c:v>4.4000000000000004</c:v>
                </c:pt>
                <c:pt idx="39">
                  <c:v>4.5</c:v>
                </c:pt>
                <c:pt idx="40">
                  <c:v>4.4000000000000004</c:v>
                </c:pt>
                <c:pt idx="41">
                  <c:v>4.5999999999999996</c:v>
                </c:pt>
                <c:pt idx="42">
                  <c:v>4.7</c:v>
                </c:pt>
                <c:pt idx="43">
                  <c:v>4.5999999999999996</c:v>
                </c:pt>
                <c:pt idx="44">
                  <c:v>4.7</c:v>
                </c:pt>
                <c:pt idx="45">
                  <c:v>4.7</c:v>
                </c:pt>
                <c:pt idx="46">
                  <c:v>4.7</c:v>
                </c:pt>
                <c:pt idx="47">
                  <c:v>5</c:v>
                </c:pt>
                <c:pt idx="48">
                  <c:v>5</c:v>
                </c:pt>
                <c:pt idx="49">
                  <c:v>4.9000000000000004</c:v>
                </c:pt>
                <c:pt idx="50">
                  <c:v>5.0999999999999996</c:v>
                </c:pt>
                <c:pt idx="51">
                  <c:v>5</c:v>
                </c:pt>
                <c:pt idx="52">
                  <c:v>5.4</c:v>
                </c:pt>
                <c:pt idx="53">
                  <c:v>5.6</c:v>
                </c:pt>
                <c:pt idx="54">
                  <c:v>5.8</c:v>
                </c:pt>
                <c:pt idx="55">
                  <c:v>6.1</c:v>
                </c:pt>
                <c:pt idx="56">
                  <c:v>6.1</c:v>
                </c:pt>
                <c:pt idx="57">
                  <c:v>6.5</c:v>
                </c:pt>
                <c:pt idx="58">
                  <c:v>6.8</c:v>
                </c:pt>
                <c:pt idx="59">
                  <c:v>7.3</c:v>
                </c:pt>
                <c:pt idx="60">
                  <c:v>7.8</c:v>
                </c:pt>
                <c:pt idx="61">
                  <c:v>8.3000000000000007</c:v>
                </c:pt>
                <c:pt idx="62">
                  <c:v>8.6999999999999993</c:v>
                </c:pt>
                <c:pt idx="63">
                  <c:v>9</c:v>
                </c:pt>
                <c:pt idx="64">
                  <c:v>9.4</c:v>
                </c:pt>
                <c:pt idx="65">
                  <c:v>9.5</c:v>
                </c:pt>
                <c:pt idx="66">
                  <c:v>9.5</c:v>
                </c:pt>
                <c:pt idx="67">
                  <c:v>9.6</c:v>
                </c:pt>
                <c:pt idx="68">
                  <c:v>9.8000000000000007</c:v>
                </c:pt>
                <c:pt idx="69">
                  <c:v>10</c:v>
                </c:pt>
                <c:pt idx="70">
                  <c:v>9.9</c:v>
                </c:pt>
                <c:pt idx="71">
                  <c:v>9.9</c:v>
                </c:pt>
                <c:pt idx="72">
                  <c:v>9.6999999999999993</c:v>
                </c:pt>
                <c:pt idx="73">
                  <c:v>9.8000000000000007</c:v>
                </c:pt>
                <c:pt idx="74">
                  <c:v>9.9</c:v>
                </c:pt>
                <c:pt idx="75">
                  <c:v>9.9</c:v>
                </c:pt>
                <c:pt idx="76">
                  <c:v>9.6</c:v>
                </c:pt>
                <c:pt idx="77">
                  <c:v>9.4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9.8000000000000007</c:v>
                </c:pt>
                <c:pt idx="83">
                  <c:v>9.4</c:v>
                </c:pt>
                <c:pt idx="84">
                  <c:v>9.1</c:v>
                </c:pt>
                <c:pt idx="85">
                  <c:v>9</c:v>
                </c:pt>
                <c:pt idx="86">
                  <c:v>9</c:v>
                </c:pt>
                <c:pt idx="87">
                  <c:v>9.1</c:v>
                </c:pt>
                <c:pt idx="88">
                  <c:v>9</c:v>
                </c:pt>
                <c:pt idx="89">
                  <c:v>9.1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8.8000000000000007</c:v>
                </c:pt>
                <c:pt idx="94">
                  <c:v>8.6</c:v>
                </c:pt>
                <c:pt idx="95">
                  <c:v>8.5</c:v>
                </c:pt>
                <c:pt idx="96">
                  <c:v>8.1999999999999993</c:v>
                </c:pt>
                <c:pt idx="97">
                  <c:v>8.3000000000000007</c:v>
                </c:pt>
                <c:pt idx="98">
                  <c:v>8.1999999999999993</c:v>
                </c:pt>
                <c:pt idx="99">
                  <c:v>8.1999999999999993</c:v>
                </c:pt>
                <c:pt idx="100">
                  <c:v>8.1999999999999993</c:v>
                </c:pt>
                <c:pt idx="101">
                  <c:v>8.1999999999999993</c:v>
                </c:pt>
                <c:pt idx="102">
                  <c:v>8.1999999999999993</c:v>
                </c:pt>
                <c:pt idx="103">
                  <c:v>8.1</c:v>
                </c:pt>
                <c:pt idx="104">
                  <c:v>7.8</c:v>
                </c:pt>
                <c:pt idx="105">
                  <c:v>7.8</c:v>
                </c:pt>
                <c:pt idx="106">
                  <c:v>7.8</c:v>
                </c:pt>
                <c:pt idx="107">
                  <c:v>7.9</c:v>
                </c:pt>
                <c:pt idx="108">
                  <c:v>7.9</c:v>
                </c:pt>
                <c:pt idx="109">
                  <c:v>7.7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7.3</c:v>
                </c:pt>
                <c:pt idx="115">
                  <c:v>7.2</c:v>
                </c:pt>
                <c:pt idx="116">
                  <c:v>7.2</c:v>
                </c:pt>
                <c:pt idx="117">
                  <c:v>7.2</c:v>
                </c:pt>
                <c:pt idx="118">
                  <c:v>7</c:v>
                </c:pt>
                <c:pt idx="119">
                  <c:v>6.7</c:v>
                </c:pt>
                <c:pt idx="120">
                  <c:v>6.6</c:v>
                </c:pt>
                <c:pt idx="121">
                  <c:v>6.7</c:v>
                </c:pt>
                <c:pt idx="122">
                  <c:v>6.7</c:v>
                </c:pt>
                <c:pt idx="123">
                  <c:v>6.3</c:v>
                </c:pt>
                <c:pt idx="124">
                  <c:v>6.3</c:v>
                </c:pt>
                <c:pt idx="125">
                  <c:v>6.1</c:v>
                </c:pt>
                <c:pt idx="126">
                  <c:v>6.2</c:v>
                </c:pt>
                <c:pt idx="127" formatCode="General">
                  <c:v>6.1</c:v>
                </c:pt>
                <c:pt idx="128" formatCode="General">
                  <c:v>5.9</c:v>
                </c:pt>
                <c:pt idx="129" formatCode="General">
                  <c:v>5.7</c:v>
                </c:pt>
                <c:pt idx="130" formatCode="General">
                  <c:v>5.8</c:v>
                </c:pt>
                <c:pt idx="131" formatCode="General">
                  <c:v>5.6</c:v>
                </c:pt>
                <c:pt idx="132" formatCode="General">
                  <c:v>5.7</c:v>
                </c:pt>
                <c:pt idx="133" formatCode="General">
                  <c:v>5.5</c:v>
                </c:pt>
                <c:pt idx="134" formatCode="General">
                  <c:v>5.5</c:v>
                </c:pt>
                <c:pt idx="135" formatCode="General">
                  <c:v>5.4</c:v>
                </c:pt>
                <c:pt idx="136" formatCode="General">
                  <c:v>5.5</c:v>
                </c:pt>
              </c:numCache>
            </c:numRef>
          </c:val>
        </c:ser>
        <c:marker val="1"/>
        <c:axId val="122938112"/>
        <c:axId val="122939648"/>
      </c:lineChart>
      <c:lineChart>
        <c:grouping val="standard"/>
        <c:ser>
          <c:idx val="1"/>
          <c:order val="1"/>
          <c:tx>
            <c:strRef>
              <c:f>'c3-5'!$C$10</c:f>
              <c:strCache>
                <c:ptCount val="1"/>
                <c:pt idx="0">
                  <c:v>Participation rate (right scale)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'c3-5'!$A$12:$A$148</c:f>
              <c:numCache>
                <c:formatCode>mmm/yy</c:formatCode>
                <c:ptCount val="137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</c:numCache>
            </c:numRef>
          </c:cat>
          <c:val>
            <c:numRef>
              <c:f>'c3-5'!$C$12:$C$148</c:f>
              <c:numCache>
                <c:formatCode>#0.0</c:formatCode>
                <c:ptCount val="137"/>
                <c:pt idx="0">
                  <c:v>66.099999999999994</c:v>
                </c:pt>
                <c:pt idx="1">
                  <c:v>66</c:v>
                </c:pt>
                <c:pt idx="2">
                  <c:v>66</c:v>
                </c:pt>
                <c:pt idx="3">
                  <c:v>65.900000000000006</c:v>
                </c:pt>
                <c:pt idx="4">
                  <c:v>66</c:v>
                </c:pt>
                <c:pt idx="5">
                  <c:v>66.099999999999994</c:v>
                </c:pt>
                <c:pt idx="6">
                  <c:v>66.099999999999994</c:v>
                </c:pt>
                <c:pt idx="7">
                  <c:v>66</c:v>
                </c:pt>
                <c:pt idx="8">
                  <c:v>65.8</c:v>
                </c:pt>
                <c:pt idx="9">
                  <c:v>65.900000000000006</c:v>
                </c:pt>
                <c:pt idx="10">
                  <c:v>66</c:v>
                </c:pt>
                <c:pt idx="11">
                  <c:v>65.900000000000006</c:v>
                </c:pt>
                <c:pt idx="12">
                  <c:v>65.8</c:v>
                </c:pt>
                <c:pt idx="13">
                  <c:v>65.900000000000006</c:v>
                </c:pt>
                <c:pt idx="14">
                  <c:v>65.900000000000006</c:v>
                </c:pt>
                <c:pt idx="15">
                  <c:v>66.099999999999994</c:v>
                </c:pt>
                <c:pt idx="16">
                  <c:v>66.099999999999994</c:v>
                </c:pt>
                <c:pt idx="17">
                  <c:v>66.099999999999994</c:v>
                </c:pt>
                <c:pt idx="18">
                  <c:v>66.099999999999994</c:v>
                </c:pt>
                <c:pt idx="19">
                  <c:v>66.2</c:v>
                </c:pt>
                <c:pt idx="20">
                  <c:v>66.099999999999994</c:v>
                </c:pt>
                <c:pt idx="21">
                  <c:v>66.099999999999994</c:v>
                </c:pt>
                <c:pt idx="22">
                  <c:v>66</c:v>
                </c:pt>
                <c:pt idx="23">
                  <c:v>66</c:v>
                </c:pt>
                <c:pt idx="24">
                  <c:v>66</c:v>
                </c:pt>
                <c:pt idx="25">
                  <c:v>66.099999999999994</c:v>
                </c:pt>
                <c:pt idx="26">
                  <c:v>66.2</c:v>
                </c:pt>
                <c:pt idx="27">
                  <c:v>66.099999999999994</c:v>
                </c:pt>
                <c:pt idx="28">
                  <c:v>66.099999999999994</c:v>
                </c:pt>
                <c:pt idx="29">
                  <c:v>66.2</c:v>
                </c:pt>
                <c:pt idx="30">
                  <c:v>66.099999999999994</c:v>
                </c:pt>
                <c:pt idx="31">
                  <c:v>66.2</c:v>
                </c:pt>
                <c:pt idx="32">
                  <c:v>66.099999999999994</c:v>
                </c:pt>
                <c:pt idx="33">
                  <c:v>66.2</c:v>
                </c:pt>
                <c:pt idx="34">
                  <c:v>66.3</c:v>
                </c:pt>
                <c:pt idx="35">
                  <c:v>66.400000000000006</c:v>
                </c:pt>
                <c:pt idx="36">
                  <c:v>66.400000000000006</c:v>
                </c:pt>
                <c:pt idx="37">
                  <c:v>66.3</c:v>
                </c:pt>
                <c:pt idx="38">
                  <c:v>66.2</c:v>
                </c:pt>
                <c:pt idx="39">
                  <c:v>65.900000000000006</c:v>
                </c:pt>
                <c:pt idx="40">
                  <c:v>66</c:v>
                </c:pt>
                <c:pt idx="41">
                  <c:v>66</c:v>
                </c:pt>
                <c:pt idx="42">
                  <c:v>66</c:v>
                </c:pt>
                <c:pt idx="43">
                  <c:v>65.8</c:v>
                </c:pt>
                <c:pt idx="44">
                  <c:v>66</c:v>
                </c:pt>
                <c:pt idx="45">
                  <c:v>65.8</c:v>
                </c:pt>
                <c:pt idx="46">
                  <c:v>66</c:v>
                </c:pt>
                <c:pt idx="47">
                  <c:v>66</c:v>
                </c:pt>
                <c:pt idx="48">
                  <c:v>66.2</c:v>
                </c:pt>
                <c:pt idx="49">
                  <c:v>66</c:v>
                </c:pt>
                <c:pt idx="50">
                  <c:v>66.099999999999994</c:v>
                </c:pt>
                <c:pt idx="51">
                  <c:v>65.900000000000006</c:v>
                </c:pt>
                <c:pt idx="52">
                  <c:v>66.099999999999994</c:v>
                </c:pt>
                <c:pt idx="53">
                  <c:v>66.099999999999994</c:v>
                </c:pt>
                <c:pt idx="54">
                  <c:v>66.099999999999994</c:v>
                </c:pt>
                <c:pt idx="55">
                  <c:v>66.099999999999994</c:v>
                </c:pt>
                <c:pt idx="56">
                  <c:v>66</c:v>
                </c:pt>
                <c:pt idx="57">
                  <c:v>66</c:v>
                </c:pt>
                <c:pt idx="58">
                  <c:v>65.900000000000006</c:v>
                </c:pt>
                <c:pt idx="59">
                  <c:v>65.8</c:v>
                </c:pt>
                <c:pt idx="60">
                  <c:v>65.7</c:v>
                </c:pt>
                <c:pt idx="61">
                  <c:v>65.8</c:v>
                </c:pt>
                <c:pt idx="62">
                  <c:v>65.599999999999994</c:v>
                </c:pt>
                <c:pt idx="63">
                  <c:v>65.7</c:v>
                </c:pt>
                <c:pt idx="64">
                  <c:v>65.7</c:v>
                </c:pt>
                <c:pt idx="65">
                  <c:v>65.7</c:v>
                </c:pt>
                <c:pt idx="66">
                  <c:v>65.5</c:v>
                </c:pt>
                <c:pt idx="67">
                  <c:v>65.400000000000006</c:v>
                </c:pt>
                <c:pt idx="68">
                  <c:v>65.099999999999994</c:v>
                </c:pt>
                <c:pt idx="69">
                  <c:v>65</c:v>
                </c:pt>
                <c:pt idx="70">
                  <c:v>65</c:v>
                </c:pt>
                <c:pt idx="71">
                  <c:v>64.599999999999994</c:v>
                </c:pt>
                <c:pt idx="72">
                  <c:v>64.8</c:v>
                </c:pt>
                <c:pt idx="73">
                  <c:v>64.900000000000006</c:v>
                </c:pt>
                <c:pt idx="74">
                  <c:v>64.900000000000006</c:v>
                </c:pt>
                <c:pt idx="75">
                  <c:v>65.2</c:v>
                </c:pt>
                <c:pt idx="76">
                  <c:v>64.900000000000006</c:v>
                </c:pt>
                <c:pt idx="77">
                  <c:v>64.599999999999994</c:v>
                </c:pt>
                <c:pt idx="78">
                  <c:v>64.599999999999994</c:v>
                </c:pt>
                <c:pt idx="79">
                  <c:v>64.7</c:v>
                </c:pt>
                <c:pt idx="80">
                  <c:v>64.599999999999994</c:v>
                </c:pt>
                <c:pt idx="81">
                  <c:v>64.400000000000006</c:v>
                </c:pt>
                <c:pt idx="82">
                  <c:v>64.599999999999994</c:v>
                </c:pt>
                <c:pt idx="83">
                  <c:v>64.3</c:v>
                </c:pt>
                <c:pt idx="84">
                  <c:v>64.2</c:v>
                </c:pt>
                <c:pt idx="85">
                  <c:v>64.2</c:v>
                </c:pt>
                <c:pt idx="86">
                  <c:v>64.2</c:v>
                </c:pt>
                <c:pt idx="87">
                  <c:v>64.2</c:v>
                </c:pt>
                <c:pt idx="88">
                  <c:v>64.2</c:v>
                </c:pt>
                <c:pt idx="89">
                  <c:v>64</c:v>
                </c:pt>
                <c:pt idx="90">
                  <c:v>64</c:v>
                </c:pt>
                <c:pt idx="91">
                  <c:v>64.099999999999994</c:v>
                </c:pt>
                <c:pt idx="92">
                  <c:v>64.2</c:v>
                </c:pt>
                <c:pt idx="93">
                  <c:v>64.099999999999994</c:v>
                </c:pt>
                <c:pt idx="94">
                  <c:v>64.099999999999994</c:v>
                </c:pt>
                <c:pt idx="95">
                  <c:v>64</c:v>
                </c:pt>
                <c:pt idx="96">
                  <c:v>63.7</c:v>
                </c:pt>
                <c:pt idx="97">
                  <c:v>63.9</c:v>
                </c:pt>
                <c:pt idx="98">
                  <c:v>63.8</c:v>
                </c:pt>
                <c:pt idx="99">
                  <c:v>63.7</c:v>
                </c:pt>
                <c:pt idx="100">
                  <c:v>63.8</c:v>
                </c:pt>
                <c:pt idx="101">
                  <c:v>63.8</c:v>
                </c:pt>
                <c:pt idx="102">
                  <c:v>63.7</c:v>
                </c:pt>
                <c:pt idx="103">
                  <c:v>63.5</c:v>
                </c:pt>
                <c:pt idx="104">
                  <c:v>63.6</c:v>
                </c:pt>
                <c:pt idx="105">
                  <c:v>63.7</c:v>
                </c:pt>
                <c:pt idx="106">
                  <c:v>63.6</c:v>
                </c:pt>
                <c:pt idx="107">
                  <c:v>63.6</c:v>
                </c:pt>
                <c:pt idx="108">
                  <c:v>63.6</c:v>
                </c:pt>
                <c:pt idx="109">
                  <c:v>63.5</c:v>
                </c:pt>
                <c:pt idx="110">
                  <c:v>63.3</c:v>
                </c:pt>
                <c:pt idx="111">
                  <c:v>63.4</c:v>
                </c:pt>
                <c:pt idx="112">
                  <c:v>63.4</c:v>
                </c:pt>
                <c:pt idx="113">
                  <c:v>63.5</c:v>
                </c:pt>
                <c:pt idx="114">
                  <c:v>63.4</c:v>
                </c:pt>
                <c:pt idx="115">
                  <c:v>63.2</c:v>
                </c:pt>
                <c:pt idx="116">
                  <c:v>63.2</c:v>
                </c:pt>
                <c:pt idx="117">
                  <c:v>62.8</c:v>
                </c:pt>
                <c:pt idx="118">
                  <c:v>63</c:v>
                </c:pt>
                <c:pt idx="119">
                  <c:v>62.8</c:v>
                </c:pt>
                <c:pt idx="120">
                  <c:v>63</c:v>
                </c:pt>
                <c:pt idx="121">
                  <c:v>63</c:v>
                </c:pt>
                <c:pt idx="122">
                  <c:v>63.2</c:v>
                </c:pt>
                <c:pt idx="123">
                  <c:v>62.8</c:v>
                </c:pt>
                <c:pt idx="124">
                  <c:v>62.8</c:v>
                </c:pt>
                <c:pt idx="125">
                  <c:v>62.8</c:v>
                </c:pt>
                <c:pt idx="126">
                  <c:v>62.9</c:v>
                </c:pt>
                <c:pt idx="127">
                  <c:v>62.8</c:v>
                </c:pt>
                <c:pt idx="128">
                  <c:v>62.7</c:v>
                </c:pt>
                <c:pt idx="129">
                  <c:v>62.8</c:v>
                </c:pt>
                <c:pt idx="130">
                  <c:v>62.9</c:v>
                </c:pt>
                <c:pt idx="131">
                  <c:v>62.7</c:v>
                </c:pt>
                <c:pt idx="132">
                  <c:v>62.9</c:v>
                </c:pt>
                <c:pt idx="133">
                  <c:v>62.8</c:v>
                </c:pt>
                <c:pt idx="134" formatCode="General">
                  <c:v>62.7</c:v>
                </c:pt>
                <c:pt idx="135" formatCode="General">
                  <c:v>62.8</c:v>
                </c:pt>
                <c:pt idx="136" formatCode="General">
                  <c:v>62.9</c:v>
                </c:pt>
              </c:numCache>
            </c:numRef>
          </c:val>
        </c:ser>
        <c:marker val="1"/>
        <c:axId val="122947840"/>
        <c:axId val="122945920"/>
      </c:lineChart>
      <c:dateAx>
        <c:axId val="122938112"/>
        <c:scaling>
          <c:orientation val="minMax"/>
          <c:min val="38718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2939648"/>
        <c:crosses val="autoZero"/>
        <c:auto val="1"/>
        <c:lblOffset val="100"/>
        <c:baseTimeUnit val="months"/>
        <c:majorUnit val="12"/>
        <c:majorTimeUnit val="months"/>
      </c:dateAx>
      <c:valAx>
        <c:axId val="122939648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64881205317859E-2"/>
              <c:y val="1.433159722222224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2938112"/>
        <c:crosses val="autoZero"/>
        <c:crossBetween val="between"/>
      </c:valAx>
      <c:valAx>
        <c:axId val="122945920"/>
        <c:scaling>
          <c:orientation val="minMax"/>
          <c:max val="68"/>
          <c:min val="6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6340765985703041"/>
              <c:y val="6.9453125000000834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2947840"/>
        <c:crosses val="max"/>
        <c:crossBetween val="between"/>
      </c:valAx>
      <c:dateAx>
        <c:axId val="122947840"/>
        <c:scaling>
          <c:orientation val="minMax"/>
        </c:scaling>
        <c:delete val="1"/>
        <c:axPos val="b"/>
        <c:numFmt formatCode="mmm/yy" sourceLinked="1"/>
        <c:tickLblPos val="none"/>
        <c:crossAx val="122945920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606597222222219"/>
          <c:w val="1"/>
          <c:h val="8.3717191601050026E-2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7.2085010610122568E-2"/>
          <c:y val="8.919618055555556E-2"/>
          <c:w val="0.87747185101584935"/>
          <c:h val="0.72211631944444443"/>
        </c:manualLayout>
      </c:layout>
      <c:lineChart>
        <c:grouping val="standard"/>
        <c:ser>
          <c:idx val="0"/>
          <c:order val="0"/>
          <c:tx>
            <c:strRef>
              <c:f>'c3-6'!$D$12</c:f>
              <c:strCache>
                <c:ptCount val="1"/>
                <c:pt idx="0">
                  <c:v>Oroszország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'c3-6'!$A$13:$A$49</c:f>
              <c:numCache>
                <c:formatCode>yyyy/mm/dd</c:formatCode>
                <c:ptCount val="37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</c:numCache>
            </c:numRef>
          </c:cat>
          <c:val>
            <c:numRef>
              <c:f>'c3-6'!$D$13:$D$49</c:f>
              <c:numCache>
                <c:formatCode>0.0</c:formatCode>
                <c:ptCount val="37"/>
                <c:pt idx="0">
                  <c:v>1.9531125076449569</c:v>
                </c:pt>
                <c:pt idx="1">
                  <c:v>1.927358018551955</c:v>
                </c:pt>
                <c:pt idx="2">
                  <c:v>2.1891828067149932</c:v>
                </c:pt>
                <c:pt idx="3">
                  <c:v>1.7226326345219141</c:v>
                </c:pt>
                <c:pt idx="4">
                  <c:v>2.1603754347660522</c:v>
                </c:pt>
                <c:pt idx="5">
                  <c:v>2.4519068964060811</c:v>
                </c:pt>
                <c:pt idx="6">
                  <c:v>2.3632037888000852</c:v>
                </c:pt>
                <c:pt idx="7">
                  <c:v>3.4439042378155671</c:v>
                </c:pt>
                <c:pt idx="8">
                  <c:v>2.31898645939425</c:v>
                </c:pt>
                <c:pt idx="9">
                  <c:v>0.46454869181093911</c:v>
                </c:pt>
                <c:pt idx="10">
                  <c:v>-1.4757253221439639</c:v>
                </c:pt>
                <c:pt idx="11">
                  <c:v>-3.4082864394439958</c:v>
                </c:pt>
                <c:pt idx="12">
                  <c:v>-3.565955767725165</c:v>
                </c:pt>
                <c:pt idx="13">
                  <c:v>-1.3421672815633501</c:v>
                </c:pt>
                <c:pt idx="14">
                  <c:v>0.34668397338166351</c:v>
                </c:pt>
                <c:pt idx="15">
                  <c:v>1.129993393399501</c:v>
                </c:pt>
                <c:pt idx="16">
                  <c:v>2.0457276428958608</c:v>
                </c:pt>
                <c:pt idx="17">
                  <c:v>1.049969292986269</c:v>
                </c:pt>
                <c:pt idx="18">
                  <c:v>0.49065204536129059</c:v>
                </c:pt>
                <c:pt idx="19">
                  <c:v>1.130330911746632</c:v>
                </c:pt>
                <c:pt idx="20">
                  <c:v>1.043353664789096</c:v>
                </c:pt>
                <c:pt idx="21">
                  <c:v>0.97319149609878397</c:v>
                </c:pt>
                <c:pt idx="22">
                  <c:v>1.430047922925082</c:v>
                </c:pt>
                <c:pt idx="23">
                  <c:v>1.348893597868086</c:v>
                </c:pt>
                <c:pt idx="24">
                  <c:v>0.76919397807435841</c:v>
                </c:pt>
                <c:pt idx="25">
                  <c:v>0.70453050689235974</c:v>
                </c:pt>
                <c:pt idx="26">
                  <c:v>0.39987206173205991</c:v>
                </c:pt>
                <c:pt idx="27">
                  <c:v>1.4702753352651841E-2</c:v>
                </c:pt>
                <c:pt idx="28">
                  <c:v>0.38310171379895502</c:v>
                </c:pt>
                <c:pt idx="29">
                  <c:v>0.34136837088105632</c:v>
                </c:pt>
                <c:pt idx="30">
                  <c:v>0.27101918311014112</c:v>
                </c:pt>
                <c:pt idx="31">
                  <c:v>0.5</c:v>
                </c:pt>
                <c:pt idx="32">
                  <c:v>-0.2</c:v>
                </c:pt>
                <c:pt idx="33">
                  <c:v>0.24603776887408321</c:v>
                </c:pt>
                <c:pt idx="34" formatCode="General">
                  <c:v>0</c:v>
                </c:pt>
                <c:pt idx="35" formatCode="General">
                  <c:v>0</c:v>
                </c:pt>
              </c:numCache>
            </c:numRef>
          </c:val>
        </c:ser>
        <c:ser>
          <c:idx val="1"/>
          <c:order val="1"/>
          <c:tx>
            <c:strRef>
              <c:f>'c3-6'!$C$12</c:f>
              <c:strCache>
                <c:ptCount val="1"/>
                <c:pt idx="0">
                  <c:v>Kína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'c3-6'!$A$13:$A$49</c:f>
              <c:numCache>
                <c:formatCode>yyyy/mm/dd</c:formatCode>
                <c:ptCount val="37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</c:numCache>
            </c:numRef>
          </c:cat>
          <c:val>
            <c:numRef>
              <c:f>'c3-6'!$C$13:$C$49</c:f>
              <c:numCache>
                <c:formatCode>0.0</c:formatCode>
                <c:ptCount val="37"/>
                <c:pt idx="0">
                  <c:v>2.8145476267762888</c:v>
                </c:pt>
                <c:pt idx="1">
                  <c:v>2.5619454254875507</c:v>
                </c:pt>
                <c:pt idx="2">
                  <c:v>2.6436046595891725</c:v>
                </c:pt>
                <c:pt idx="3">
                  <c:v>2.6977092619030003</c:v>
                </c:pt>
                <c:pt idx="4">
                  <c:v>4.8479288375137912</c:v>
                </c:pt>
                <c:pt idx="5">
                  <c:v>2.6724288074954785</c:v>
                </c:pt>
                <c:pt idx="6">
                  <c:v>2.503039960335542</c:v>
                </c:pt>
                <c:pt idx="7">
                  <c:v>2.258218156753685</c:v>
                </c:pt>
                <c:pt idx="8">
                  <c:v>2.6773369299422143</c:v>
                </c:pt>
                <c:pt idx="9">
                  <c:v>2.0691396053842794</c:v>
                </c:pt>
                <c:pt idx="10">
                  <c:v>2.0391452162411525</c:v>
                </c:pt>
                <c:pt idx="11">
                  <c:v>-0.20946005284854152</c:v>
                </c:pt>
                <c:pt idx="12">
                  <c:v>2.8946648815203986</c:v>
                </c:pt>
                <c:pt idx="13">
                  <c:v>3.1470016040747737</c:v>
                </c:pt>
                <c:pt idx="14">
                  <c:v>2.8926807679430624</c:v>
                </c:pt>
                <c:pt idx="15">
                  <c:v>2.3678479292513259</c:v>
                </c:pt>
                <c:pt idx="16">
                  <c:v>2.6176180320721869</c:v>
                </c:pt>
                <c:pt idx="17">
                  <c:v>2.2270380695952809</c:v>
                </c:pt>
                <c:pt idx="18">
                  <c:v>2.3077366814832487</c:v>
                </c:pt>
                <c:pt idx="19">
                  <c:v>2.3422375331024909</c:v>
                </c:pt>
                <c:pt idx="20">
                  <c:v>2.2999999999999998</c:v>
                </c:pt>
                <c:pt idx="21">
                  <c:v>2.5</c:v>
                </c:pt>
                <c:pt idx="22">
                  <c:v>2.2000000000000002</c:v>
                </c:pt>
                <c:pt idx="23">
                  <c:v>1.8</c:v>
                </c:pt>
                <c:pt idx="24">
                  <c:v>1.4</c:v>
                </c:pt>
                <c:pt idx="25">
                  <c:v>2.1</c:v>
                </c:pt>
                <c:pt idx="26">
                  <c:v>2</c:v>
                </c:pt>
                <c:pt idx="27">
                  <c:v>1.9</c:v>
                </c:pt>
                <c:pt idx="28">
                  <c:v>1.6</c:v>
                </c:pt>
                <c:pt idx="29">
                  <c:v>1.8</c:v>
                </c:pt>
                <c:pt idx="30">
                  <c:v>2.2999999999999998</c:v>
                </c:pt>
                <c:pt idx="31">
                  <c:v>1.7</c:v>
                </c:pt>
                <c:pt idx="32" formatCode="General">
                  <c:v>1.5</c:v>
                </c:pt>
                <c:pt idx="33" formatCode="General">
                  <c:v>2</c:v>
                </c:pt>
                <c:pt idx="34" formatCode="General">
                  <c:v>1.9</c:v>
                </c:pt>
                <c:pt idx="35" formatCode="General">
                  <c:v>1.5</c:v>
                </c:pt>
                <c:pt idx="36" formatCode="General">
                  <c:v>1.3</c:v>
                </c:pt>
              </c:numCache>
            </c:numRef>
          </c:val>
        </c:ser>
        <c:marker val="1"/>
        <c:axId val="122972800"/>
        <c:axId val="122990976"/>
      </c:lineChart>
      <c:dateAx>
        <c:axId val="122972800"/>
        <c:scaling>
          <c:orientation val="minMax"/>
          <c:min val="40544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2990976"/>
        <c:crosses val="autoZero"/>
        <c:auto val="1"/>
        <c:lblOffset val="100"/>
        <c:baseTimeUnit val="months"/>
        <c:majorUnit val="1"/>
        <c:majorTimeUnit val="years"/>
      </c:dateAx>
      <c:valAx>
        <c:axId val="122990976"/>
        <c:scaling>
          <c:orientation val="minMax"/>
          <c:max val="3"/>
          <c:min val="-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0936531394355823E-2"/>
              <c:y val="3.9123263888888888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2972800"/>
        <c:crosses val="autoZero"/>
        <c:crossBetween val="between"/>
        <c:majorUnit val="1"/>
      </c:valAx>
      <c:spPr>
        <a:pattFill prst="pct20"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2.2603328218330852E-2"/>
          <c:y val="0.90998524305555561"/>
          <c:w val="0.97739667178167067"/>
          <c:h val="9.0014756944444468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7.2085010610122568E-2"/>
          <c:y val="8.919618055555556E-2"/>
          <c:w val="0.87747185101584968"/>
          <c:h val="0.72211631944444443"/>
        </c:manualLayout>
      </c:layout>
      <c:lineChart>
        <c:grouping val="standard"/>
        <c:ser>
          <c:idx val="0"/>
          <c:order val="0"/>
          <c:tx>
            <c:strRef>
              <c:f>'c3-6'!$D$11</c:f>
              <c:strCache>
                <c:ptCount val="1"/>
                <c:pt idx="0">
                  <c:v>Russia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'c3-6'!$A$13:$A$49</c:f>
              <c:numCache>
                <c:formatCode>yyyy/mm/dd</c:formatCode>
                <c:ptCount val="37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</c:numCache>
            </c:numRef>
          </c:cat>
          <c:val>
            <c:numRef>
              <c:f>'c3-6'!$D$13:$D$49</c:f>
              <c:numCache>
                <c:formatCode>0.0</c:formatCode>
                <c:ptCount val="37"/>
                <c:pt idx="0">
                  <c:v>1.9531125076449569</c:v>
                </c:pt>
                <c:pt idx="1">
                  <c:v>1.927358018551955</c:v>
                </c:pt>
                <c:pt idx="2">
                  <c:v>2.1891828067149932</c:v>
                </c:pt>
                <c:pt idx="3">
                  <c:v>1.7226326345219141</c:v>
                </c:pt>
                <c:pt idx="4">
                  <c:v>2.1603754347660522</c:v>
                </c:pt>
                <c:pt idx="5">
                  <c:v>2.4519068964060811</c:v>
                </c:pt>
                <c:pt idx="6">
                  <c:v>2.3632037888000852</c:v>
                </c:pt>
                <c:pt idx="7">
                  <c:v>3.4439042378155671</c:v>
                </c:pt>
                <c:pt idx="8">
                  <c:v>2.31898645939425</c:v>
                </c:pt>
                <c:pt idx="9">
                  <c:v>0.46454869181093911</c:v>
                </c:pt>
                <c:pt idx="10">
                  <c:v>-1.4757253221439639</c:v>
                </c:pt>
                <c:pt idx="11">
                  <c:v>-3.4082864394439958</c:v>
                </c:pt>
                <c:pt idx="12">
                  <c:v>-3.565955767725165</c:v>
                </c:pt>
                <c:pt idx="13">
                  <c:v>-1.3421672815633501</c:v>
                </c:pt>
                <c:pt idx="14">
                  <c:v>0.34668397338166351</c:v>
                </c:pt>
                <c:pt idx="15">
                  <c:v>1.129993393399501</c:v>
                </c:pt>
                <c:pt idx="16">
                  <c:v>2.0457276428958608</c:v>
                </c:pt>
                <c:pt idx="17">
                  <c:v>1.049969292986269</c:v>
                </c:pt>
                <c:pt idx="18">
                  <c:v>0.49065204536129059</c:v>
                </c:pt>
                <c:pt idx="19">
                  <c:v>1.130330911746632</c:v>
                </c:pt>
                <c:pt idx="20">
                  <c:v>1.043353664789096</c:v>
                </c:pt>
                <c:pt idx="21">
                  <c:v>0.97319149609878397</c:v>
                </c:pt>
                <c:pt idx="22">
                  <c:v>1.430047922925082</c:v>
                </c:pt>
                <c:pt idx="23">
                  <c:v>1.348893597868086</c:v>
                </c:pt>
                <c:pt idx="24">
                  <c:v>0.76919397807435841</c:v>
                </c:pt>
                <c:pt idx="25">
                  <c:v>0.70453050689235974</c:v>
                </c:pt>
                <c:pt idx="26">
                  <c:v>0.39987206173205991</c:v>
                </c:pt>
                <c:pt idx="27">
                  <c:v>1.4702753352651841E-2</c:v>
                </c:pt>
                <c:pt idx="28">
                  <c:v>0.38310171379895502</c:v>
                </c:pt>
                <c:pt idx="29">
                  <c:v>0.34136837088105632</c:v>
                </c:pt>
                <c:pt idx="30">
                  <c:v>0.27101918311014112</c:v>
                </c:pt>
                <c:pt idx="31">
                  <c:v>0.5</c:v>
                </c:pt>
                <c:pt idx="32">
                  <c:v>-0.2</c:v>
                </c:pt>
                <c:pt idx="33">
                  <c:v>0.24603776887408321</c:v>
                </c:pt>
                <c:pt idx="34" formatCode="General">
                  <c:v>0</c:v>
                </c:pt>
                <c:pt idx="35" formatCode="General">
                  <c:v>0</c:v>
                </c:pt>
              </c:numCache>
            </c:numRef>
          </c:val>
        </c:ser>
        <c:ser>
          <c:idx val="1"/>
          <c:order val="1"/>
          <c:tx>
            <c:strRef>
              <c:f>'c3-6'!$C$11</c:f>
              <c:strCache>
                <c:ptCount val="1"/>
                <c:pt idx="0">
                  <c:v>China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'c3-6'!$A$13:$A$49</c:f>
              <c:numCache>
                <c:formatCode>yyyy/mm/dd</c:formatCode>
                <c:ptCount val="37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</c:numCache>
            </c:numRef>
          </c:cat>
          <c:val>
            <c:numRef>
              <c:f>'c3-6'!$C$13:$C$49</c:f>
              <c:numCache>
                <c:formatCode>0.0</c:formatCode>
                <c:ptCount val="37"/>
                <c:pt idx="0">
                  <c:v>2.8145476267762888</c:v>
                </c:pt>
                <c:pt idx="1">
                  <c:v>2.5619454254875507</c:v>
                </c:pt>
                <c:pt idx="2">
                  <c:v>2.6436046595891725</c:v>
                </c:pt>
                <c:pt idx="3">
                  <c:v>2.6977092619030003</c:v>
                </c:pt>
                <c:pt idx="4">
                  <c:v>4.8479288375137912</c:v>
                </c:pt>
                <c:pt idx="5">
                  <c:v>2.6724288074954785</c:v>
                </c:pt>
                <c:pt idx="6">
                  <c:v>2.503039960335542</c:v>
                </c:pt>
                <c:pt idx="7">
                  <c:v>2.258218156753685</c:v>
                </c:pt>
                <c:pt idx="8">
                  <c:v>2.6773369299422143</c:v>
                </c:pt>
                <c:pt idx="9">
                  <c:v>2.0691396053842794</c:v>
                </c:pt>
                <c:pt idx="10">
                  <c:v>2.0391452162411525</c:v>
                </c:pt>
                <c:pt idx="11">
                  <c:v>-0.20946005284854152</c:v>
                </c:pt>
                <c:pt idx="12">
                  <c:v>2.8946648815203986</c:v>
                </c:pt>
                <c:pt idx="13">
                  <c:v>3.1470016040747737</c:v>
                </c:pt>
                <c:pt idx="14">
                  <c:v>2.8926807679430624</c:v>
                </c:pt>
                <c:pt idx="15">
                  <c:v>2.3678479292513259</c:v>
                </c:pt>
                <c:pt idx="16">
                  <c:v>2.6176180320721869</c:v>
                </c:pt>
                <c:pt idx="17">
                  <c:v>2.2270380695952809</c:v>
                </c:pt>
                <c:pt idx="18">
                  <c:v>2.3077366814832487</c:v>
                </c:pt>
                <c:pt idx="19">
                  <c:v>2.3422375331024909</c:v>
                </c:pt>
                <c:pt idx="20">
                  <c:v>2.2999999999999998</c:v>
                </c:pt>
                <c:pt idx="21">
                  <c:v>2.5</c:v>
                </c:pt>
                <c:pt idx="22">
                  <c:v>2.2000000000000002</c:v>
                </c:pt>
                <c:pt idx="23">
                  <c:v>1.8</c:v>
                </c:pt>
                <c:pt idx="24">
                  <c:v>1.4</c:v>
                </c:pt>
                <c:pt idx="25">
                  <c:v>2.1</c:v>
                </c:pt>
                <c:pt idx="26">
                  <c:v>2</c:v>
                </c:pt>
                <c:pt idx="27">
                  <c:v>1.9</c:v>
                </c:pt>
                <c:pt idx="28">
                  <c:v>1.6</c:v>
                </c:pt>
                <c:pt idx="29">
                  <c:v>1.8</c:v>
                </c:pt>
                <c:pt idx="30">
                  <c:v>2.2999999999999998</c:v>
                </c:pt>
                <c:pt idx="31">
                  <c:v>1.7</c:v>
                </c:pt>
                <c:pt idx="32" formatCode="General">
                  <c:v>1.5</c:v>
                </c:pt>
                <c:pt idx="33" formatCode="General">
                  <c:v>2</c:v>
                </c:pt>
                <c:pt idx="34" formatCode="General">
                  <c:v>1.9</c:v>
                </c:pt>
                <c:pt idx="35" formatCode="General">
                  <c:v>1.5</c:v>
                </c:pt>
                <c:pt idx="36" formatCode="General">
                  <c:v>1.3</c:v>
                </c:pt>
              </c:numCache>
            </c:numRef>
          </c:val>
        </c:ser>
        <c:marker val="1"/>
        <c:axId val="123032320"/>
        <c:axId val="123033856"/>
      </c:lineChart>
      <c:dateAx>
        <c:axId val="123032320"/>
        <c:scaling>
          <c:orientation val="minMax"/>
          <c:min val="40544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033856"/>
        <c:crosses val="autoZero"/>
        <c:auto val="1"/>
        <c:lblOffset val="100"/>
        <c:baseTimeUnit val="months"/>
        <c:majorUnit val="1"/>
        <c:majorTimeUnit val="years"/>
      </c:dateAx>
      <c:valAx>
        <c:axId val="123033856"/>
        <c:scaling>
          <c:orientation val="minMax"/>
          <c:max val="3"/>
          <c:min val="-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0936531394355823E-2"/>
              <c:y val="3.9123263888888888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03232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2.2603328218330852E-2"/>
          <c:y val="0.90998524305555561"/>
          <c:w val="0.97739667178167067"/>
          <c:h val="9.0014756944444468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6794149305555659"/>
        </c:manualLayout>
      </c:layout>
      <c:lineChart>
        <c:grouping val="standard"/>
        <c:ser>
          <c:idx val="0"/>
          <c:order val="0"/>
          <c:tx>
            <c:strRef>
              <c:f>'c3-7'!$E$13</c:f>
              <c:strCache>
                <c:ptCount val="1"/>
                <c:pt idx="0">
                  <c:v>Élelmiszer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'c3-7'!$A$14:$A$198</c:f>
              <c:numCache>
                <c:formatCode>yyyy/mm/dd</c:formatCode>
                <c:ptCount val="18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</c:numCache>
            </c:numRef>
          </c:cat>
          <c:val>
            <c:numRef>
              <c:f>'c3-7'!$E$14:$E$198</c:f>
              <c:numCache>
                <c:formatCode>0.00</c:formatCode>
                <c:ptCount val="185"/>
                <c:pt idx="0">
                  <c:v>79.778378809515232</c:v>
                </c:pt>
                <c:pt idx="1">
                  <c:v>80.645859469282925</c:v>
                </c:pt>
                <c:pt idx="2">
                  <c:v>80.559276369225003</c:v>
                </c:pt>
                <c:pt idx="3">
                  <c:v>82.947224746003627</c:v>
                </c:pt>
                <c:pt idx="4">
                  <c:v>83.485668519095285</c:v>
                </c:pt>
                <c:pt idx="5">
                  <c:v>82.275598590246602</c:v>
                </c:pt>
                <c:pt idx="6">
                  <c:v>79.854529162753323</c:v>
                </c:pt>
                <c:pt idx="7">
                  <c:v>78.321290499823888</c:v>
                </c:pt>
                <c:pt idx="8">
                  <c:v>77.066780585097916</c:v>
                </c:pt>
                <c:pt idx="9">
                  <c:v>76.310124362358266</c:v>
                </c:pt>
                <c:pt idx="10">
                  <c:v>76.301053099213064</c:v>
                </c:pt>
                <c:pt idx="11">
                  <c:v>78.860617913591028</c:v>
                </c:pt>
                <c:pt idx="12">
                  <c:v>78.784641995540127</c:v>
                </c:pt>
                <c:pt idx="13">
                  <c:v>78.436384721599524</c:v>
                </c:pt>
                <c:pt idx="14">
                  <c:v>79.967572710159217</c:v>
                </c:pt>
                <c:pt idx="15">
                  <c:v>78.815410811971759</c:v>
                </c:pt>
                <c:pt idx="16">
                  <c:v>80.962385047660106</c:v>
                </c:pt>
                <c:pt idx="17">
                  <c:v>81.296238054843968</c:v>
                </c:pt>
                <c:pt idx="18">
                  <c:v>84.458866576709568</c:v>
                </c:pt>
                <c:pt idx="19">
                  <c:v>84.242922631303387</c:v>
                </c:pt>
                <c:pt idx="20">
                  <c:v>80.652596085630435</c:v>
                </c:pt>
                <c:pt idx="21">
                  <c:v>76.685919892496145</c:v>
                </c:pt>
                <c:pt idx="22">
                  <c:v>76.452620855336917</c:v>
                </c:pt>
                <c:pt idx="23">
                  <c:v>75.651827683876732</c:v>
                </c:pt>
                <c:pt idx="24">
                  <c:v>76.273142879838915</c:v>
                </c:pt>
                <c:pt idx="25">
                  <c:v>75.728845481973522</c:v>
                </c:pt>
                <c:pt idx="26">
                  <c:v>77.393997378937101</c:v>
                </c:pt>
                <c:pt idx="27">
                  <c:v>76.004674471608453</c:v>
                </c:pt>
                <c:pt idx="28">
                  <c:v>77.993414647088713</c:v>
                </c:pt>
                <c:pt idx="29">
                  <c:v>80.373726553351716</c:v>
                </c:pt>
                <c:pt idx="30">
                  <c:v>84.127344461149605</c:v>
                </c:pt>
                <c:pt idx="31">
                  <c:v>84.245049967339185</c:v>
                </c:pt>
                <c:pt idx="32">
                  <c:v>85.777524021225389</c:v>
                </c:pt>
                <c:pt idx="33">
                  <c:v>85.761869424063804</c:v>
                </c:pt>
                <c:pt idx="34">
                  <c:v>84.631689985103492</c:v>
                </c:pt>
                <c:pt idx="35">
                  <c:v>85.564855511828142</c:v>
                </c:pt>
                <c:pt idx="36">
                  <c:v>86.064738674725163</c:v>
                </c:pt>
                <c:pt idx="37">
                  <c:v>86.008435481738289</c:v>
                </c:pt>
                <c:pt idx="38">
                  <c:v>84.887054290573573</c:v>
                </c:pt>
                <c:pt idx="39">
                  <c:v>84.699121750796607</c:v>
                </c:pt>
                <c:pt idx="40">
                  <c:v>86.815227477943253</c:v>
                </c:pt>
                <c:pt idx="41">
                  <c:v>84.813579186581961</c:v>
                </c:pt>
                <c:pt idx="42">
                  <c:v>81.800418995588345</c:v>
                </c:pt>
                <c:pt idx="43">
                  <c:v>82.830585828606758</c:v>
                </c:pt>
                <c:pt idx="44">
                  <c:v>86.43732990294626</c:v>
                </c:pt>
                <c:pt idx="45">
                  <c:v>91.013672950750191</c:v>
                </c:pt>
                <c:pt idx="46">
                  <c:v>93.118078288019888</c:v>
                </c:pt>
                <c:pt idx="47">
                  <c:v>93.575431788570654</c:v>
                </c:pt>
                <c:pt idx="48">
                  <c:v>96.856782752906597</c:v>
                </c:pt>
                <c:pt idx="49">
                  <c:v>99.874693346072434</c:v>
                </c:pt>
                <c:pt idx="50">
                  <c:v>105.47046956640823</c:v>
                </c:pt>
                <c:pt idx="51">
                  <c:v>107.15668455849725</c:v>
                </c:pt>
                <c:pt idx="52">
                  <c:v>107.3766006550257</c:v>
                </c:pt>
                <c:pt idx="53">
                  <c:v>103.41073337842788</c:v>
                </c:pt>
                <c:pt idx="54">
                  <c:v>100.62826685943645</c:v>
                </c:pt>
                <c:pt idx="55">
                  <c:v>95.865360113589531</c:v>
                </c:pt>
                <c:pt idx="56">
                  <c:v>94.261149469265163</c:v>
                </c:pt>
                <c:pt idx="57">
                  <c:v>91.514367815639758</c:v>
                </c:pt>
                <c:pt idx="58">
                  <c:v>92.078808104934311</c:v>
                </c:pt>
                <c:pt idx="59">
                  <c:v>93.603522156547101</c:v>
                </c:pt>
                <c:pt idx="60">
                  <c:v>94.017212801073228</c:v>
                </c:pt>
                <c:pt idx="61">
                  <c:v>96.457540188139774</c:v>
                </c:pt>
                <c:pt idx="62">
                  <c:v>100.82432661080342</c:v>
                </c:pt>
                <c:pt idx="63">
                  <c:v>98.573901217778754</c:v>
                </c:pt>
                <c:pt idx="64">
                  <c:v>99.37703492632221</c:v>
                </c:pt>
                <c:pt idx="65">
                  <c:v>99.528021154361141</c:v>
                </c:pt>
                <c:pt idx="66">
                  <c:v>99.868567496173156</c:v>
                </c:pt>
                <c:pt idx="67">
                  <c:v>98.719659269394015</c:v>
                </c:pt>
                <c:pt idx="68">
                  <c:v>98.448120874149822</c:v>
                </c:pt>
                <c:pt idx="69">
                  <c:v>98.734015937497347</c:v>
                </c:pt>
                <c:pt idx="70">
                  <c:v>96.907272343231099</c:v>
                </c:pt>
                <c:pt idx="71">
                  <c:v>99.563714232055517</c:v>
                </c:pt>
                <c:pt idx="72">
                  <c:v>100</c:v>
                </c:pt>
                <c:pt idx="73">
                  <c:v>102.80562654317006</c:v>
                </c:pt>
                <c:pt idx="74">
                  <c:v>103.67109666121286</c:v>
                </c:pt>
                <c:pt idx="75">
                  <c:v>106.16428668379527</c:v>
                </c:pt>
                <c:pt idx="76">
                  <c:v>113.13536952757717</c:v>
                </c:pt>
                <c:pt idx="77">
                  <c:v>113.94590107018703</c:v>
                </c:pt>
                <c:pt idx="78">
                  <c:v>112.74451754437807</c:v>
                </c:pt>
                <c:pt idx="79">
                  <c:v>110.78600543230344</c:v>
                </c:pt>
                <c:pt idx="80">
                  <c:v>106.42733823388969</c:v>
                </c:pt>
                <c:pt idx="81">
                  <c:v>107.99182779107251</c:v>
                </c:pt>
                <c:pt idx="82">
                  <c:v>111.43631306644335</c:v>
                </c:pt>
                <c:pt idx="83">
                  <c:v>112.08972201176277</c:v>
                </c:pt>
                <c:pt idx="84">
                  <c:v>112.39174010014197</c:v>
                </c:pt>
                <c:pt idx="85">
                  <c:v>116.17492068011101</c:v>
                </c:pt>
                <c:pt idx="86">
                  <c:v>115.79183371792465</c:v>
                </c:pt>
                <c:pt idx="87">
                  <c:v>115.81111402079326</c:v>
                </c:pt>
                <c:pt idx="88">
                  <c:v>117.46344107648663</c:v>
                </c:pt>
                <c:pt idx="89">
                  <c:v>121.85914421399806</c:v>
                </c:pt>
                <c:pt idx="90">
                  <c:v>123.52597434721244</c:v>
                </c:pt>
                <c:pt idx="91">
                  <c:v>125.68262562554918</c:v>
                </c:pt>
                <c:pt idx="92">
                  <c:v>131.66518387501338</c:v>
                </c:pt>
                <c:pt idx="93">
                  <c:v>133.07287315923995</c:v>
                </c:pt>
                <c:pt idx="94">
                  <c:v>136.15309948811785</c:v>
                </c:pt>
                <c:pt idx="95">
                  <c:v>143.86289866605094</c:v>
                </c:pt>
                <c:pt idx="96">
                  <c:v>150.85373710484876</c:v>
                </c:pt>
                <c:pt idx="97">
                  <c:v>163.28305393719754</c:v>
                </c:pt>
                <c:pt idx="98">
                  <c:v>170.04004276557865</c:v>
                </c:pt>
                <c:pt idx="99">
                  <c:v>169.5959492197361</c:v>
                </c:pt>
                <c:pt idx="100">
                  <c:v>171.024924940023</c:v>
                </c:pt>
                <c:pt idx="101">
                  <c:v>176.97698562155622</c:v>
                </c:pt>
                <c:pt idx="102">
                  <c:v>176.14240301387022</c:v>
                </c:pt>
                <c:pt idx="103">
                  <c:v>163.05083214609496</c:v>
                </c:pt>
                <c:pt idx="104">
                  <c:v>152.00297915529433</c:v>
                </c:pt>
                <c:pt idx="105">
                  <c:v>127.99590641302947</c:v>
                </c:pt>
                <c:pt idx="106">
                  <c:v>120.56096850248717</c:v>
                </c:pt>
                <c:pt idx="107">
                  <c:v>117.37825211191297</c:v>
                </c:pt>
                <c:pt idx="108">
                  <c:v>125.26900745113704</c:v>
                </c:pt>
                <c:pt idx="109">
                  <c:v>122.06969438394411</c:v>
                </c:pt>
                <c:pt idx="110">
                  <c:v>123.56822814585611</c:v>
                </c:pt>
                <c:pt idx="111">
                  <c:v>129.65626011572246</c:v>
                </c:pt>
                <c:pt idx="112">
                  <c:v>139.74098167678926</c:v>
                </c:pt>
                <c:pt idx="113">
                  <c:v>141.35895406581554</c:v>
                </c:pt>
                <c:pt idx="114">
                  <c:v>135.5728342459544</c:v>
                </c:pt>
                <c:pt idx="115">
                  <c:v>134.01386129077173</c:v>
                </c:pt>
                <c:pt idx="116">
                  <c:v>129.80505354200463</c:v>
                </c:pt>
                <c:pt idx="117">
                  <c:v>130.76460240493083</c:v>
                </c:pt>
                <c:pt idx="118">
                  <c:v>135.14300651512801</c:v>
                </c:pt>
                <c:pt idx="119">
                  <c:v>137.2783935561489</c:v>
                </c:pt>
                <c:pt idx="120">
                  <c:v>136.59269606651185</c:v>
                </c:pt>
                <c:pt idx="121">
                  <c:v>136.09601013967637</c:v>
                </c:pt>
                <c:pt idx="122">
                  <c:v>137.4009559714176</c:v>
                </c:pt>
                <c:pt idx="123">
                  <c:v>141.15489599686276</c:v>
                </c:pt>
                <c:pt idx="124">
                  <c:v>139.31307988966697</c:v>
                </c:pt>
                <c:pt idx="125">
                  <c:v>135.17811283555326</c:v>
                </c:pt>
                <c:pt idx="126">
                  <c:v>142.33145400302197</c:v>
                </c:pt>
                <c:pt idx="127">
                  <c:v>149.64162680325194</c:v>
                </c:pt>
                <c:pt idx="128">
                  <c:v>154.31530565986503</c:v>
                </c:pt>
                <c:pt idx="129">
                  <c:v>161.71819130260297</c:v>
                </c:pt>
                <c:pt idx="130">
                  <c:v>163.75080094607534</c:v>
                </c:pt>
                <c:pt idx="131">
                  <c:v>175.10735020030936</c:v>
                </c:pt>
                <c:pt idx="132">
                  <c:v>181.70941138751704</c:v>
                </c:pt>
                <c:pt idx="133">
                  <c:v>187.75894048033078</c:v>
                </c:pt>
                <c:pt idx="134">
                  <c:v>182.8308889325213</c:v>
                </c:pt>
                <c:pt idx="135">
                  <c:v>189.30843018584619</c:v>
                </c:pt>
                <c:pt idx="136">
                  <c:v>185.43683381272032</c:v>
                </c:pt>
                <c:pt idx="137">
                  <c:v>180.05262823465054</c:v>
                </c:pt>
                <c:pt idx="138">
                  <c:v>178.47721925549487</c:v>
                </c:pt>
                <c:pt idx="139">
                  <c:v>180.00326946755476</c:v>
                </c:pt>
                <c:pt idx="140">
                  <c:v>173.34289096656218</c:v>
                </c:pt>
                <c:pt idx="141">
                  <c:v>163.5738851742959</c:v>
                </c:pt>
                <c:pt idx="142">
                  <c:v>162.35643804645738</c:v>
                </c:pt>
                <c:pt idx="143">
                  <c:v>159.71337383234683</c:v>
                </c:pt>
                <c:pt idx="144">
                  <c:v>161.68083910129198</c:v>
                </c:pt>
                <c:pt idx="145">
                  <c:v>167.06433176434962</c:v>
                </c:pt>
                <c:pt idx="146">
                  <c:v>171.39192360867395</c:v>
                </c:pt>
                <c:pt idx="147">
                  <c:v>171.60836799911928</c:v>
                </c:pt>
                <c:pt idx="148">
                  <c:v>167.31298778171646</c:v>
                </c:pt>
                <c:pt idx="149">
                  <c:v>166.07555579608561</c:v>
                </c:pt>
                <c:pt idx="150">
                  <c:v>181.41129351321064</c:v>
                </c:pt>
                <c:pt idx="151">
                  <c:v>182.63942274861324</c:v>
                </c:pt>
                <c:pt idx="152">
                  <c:v>178.85378320108117</c:v>
                </c:pt>
                <c:pt idx="153">
                  <c:v>175.51483512697291</c:v>
                </c:pt>
                <c:pt idx="154">
                  <c:v>174.33843176305729</c:v>
                </c:pt>
                <c:pt idx="155">
                  <c:v>176.15813422440618</c:v>
                </c:pt>
                <c:pt idx="156">
                  <c:v>178.02718566057968</c:v>
                </c:pt>
                <c:pt idx="157">
                  <c:v>178.84699142618635</c:v>
                </c:pt>
                <c:pt idx="158">
                  <c:v>177.70415556871205</c:v>
                </c:pt>
                <c:pt idx="159">
                  <c:v>177.23809392938998</c:v>
                </c:pt>
                <c:pt idx="160">
                  <c:v>181.80272488937987</c:v>
                </c:pt>
                <c:pt idx="161">
                  <c:v>182.44071104775867</c:v>
                </c:pt>
                <c:pt idx="162">
                  <c:v>180.67683734685693</c:v>
                </c:pt>
                <c:pt idx="163">
                  <c:v>172.23264925425963</c:v>
                </c:pt>
                <c:pt idx="164">
                  <c:v>165.63869734695089</c:v>
                </c:pt>
                <c:pt idx="165">
                  <c:v>166.9662555083483</c:v>
                </c:pt>
                <c:pt idx="166">
                  <c:v>165.46492526950624</c:v>
                </c:pt>
                <c:pt idx="167">
                  <c:v>169.99120085381099</c:v>
                </c:pt>
                <c:pt idx="168">
                  <c:v>168.3308080603129</c:v>
                </c:pt>
                <c:pt idx="169">
                  <c:v>172.67031540145501</c:v>
                </c:pt>
                <c:pt idx="170">
                  <c:v>180.06158351082183</c:v>
                </c:pt>
                <c:pt idx="171">
                  <c:v>182.13915789651128</c:v>
                </c:pt>
                <c:pt idx="172">
                  <c:v>179.38842874803456</c:v>
                </c:pt>
                <c:pt idx="173">
                  <c:v>173.13911807780522</c:v>
                </c:pt>
                <c:pt idx="174">
                  <c:v>169.8808542246268</c:v>
                </c:pt>
                <c:pt idx="175">
                  <c:v>164.04017607846885</c:v>
                </c:pt>
                <c:pt idx="176">
                  <c:v>155.52051648271558</c:v>
                </c:pt>
                <c:pt idx="177">
                  <c:v>153.64641704059196</c:v>
                </c:pt>
                <c:pt idx="178">
                  <c:v>155.87201772477783</c:v>
                </c:pt>
                <c:pt idx="179">
                  <c:v>155.44681838964195</c:v>
                </c:pt>
                <c:pt idx="180">
                  <c:v>150.92488195531655</c:v>
                </c:pt>
                <c:pt idx="181">
                  <c:v>145.37276571963184</c:v>
                </c:pt>
                <c:pt idx="182">
                  <c:v>141.65823458619329</c:v>
                </c:pt>
                <c:pt idx="183">
                  <c:v>140.56846813125071</c:v>
                </c:pt>
                <c:pt idx="184">
                  <c:v>139.54396752867564</c:v>
                </c:pt>
              </c:numCache>
            </c:numRef>
          </c:val>
        </c:ser>
        <c:ser>
          <c:idx val="1"/>
          <c:order val="1"/>
          <c:tx>
            <c:strRef>
              <c:f>'c3-7'!$F$13</c:f>
              <c:strCache>
                <c:ptCount val="1"/>
                <c:pt idx="0">
                  <c:v>Fémek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'c3-7'!$A$14:$A$198</c:f>
              <c:numCache>
                <c:formatCode>yyyy/mm/dd</c:formatCode>
                <c:ptCount val="18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</c:numCache>
            </c:numRef>
          </c:cat>
          <c:val>
            <c:numRef>
              <c:f>'c3-7'!$F$14:$F$198</c:f>
              <c:numCache>
                <c:formatCode>0.00</c:formatCode>
                <c:ptCount val="185"/>
                <c:pt idx="0">
                  <c:v>52.859761652382744</c:v>
                </c:pt>
                <c:pt idx="1">
                  <c:v>52.975013858705623</c:v>
                </c:pt>
                <c:pt idx="2">
                  <c:v>51.403516932069394</c:v>
                </c:pt>
                <c:pt idx="3">
                  <c:v>48.9186275065667</c:v>
                </c:pt>
                <c:pt idx="4">
                  <c:v>49.850920577973909</c:v>
                </c:pt>
                <c:pt idx="5">
                  <c:v>49.175885685170691</c:v>
                </c:pt>
                <c:pt idx="6">
                  <c:v>50.290694273307913</c:v>
                </c:pt>
                <c:pt idx="7">
                  <c:v>50.141866690926683</c:v>
                </c:pt>
                <c:pt idx="8">
                  <c:v>52.358483039420634</c:v>
                </c:pt>
                <c:pt idx="9">
                  <c:v>49.356356997988513</c:v>
                </c:pt>
                <c:pt idx="10">
                  <c:v>48.034186641589081</c:v>
                </c:pt>
                <c:pt idx="11">
                  <c:v>49.782861139360975</c:v>
                </c:pt>
                <c:pt idx="12">
                  <c:v>50.106424826167192</c:v>
                </c:pt>
                <c:pt idx="13">
                  <c:v>49.579388370735025</c:v>
                </c:pt>
                <c:pt idx="14">
                  <c:v>47.734130545848288</c:v>
                </c:pt>
                <c:pt idx="15">
                  <c:v>47.101364349417175</c:v>
                </c:pt>
                <c:pt idx="16">
                  <c:v>48.251009584410646</c:v>
                </c:pt>
                <c:pt idx="17">
                  <c:v>46.256513541561993</c:v>
                </c:pt>
                <c:pt idx="18">
                  <c:v>44.361700078463826</c:v>
                </c:pt>
                <c:pt idx="19">
                  <c:v>43.051901200683602</c:v>
                </c:pt>
                <c:pt idx="20">
                  <c:v>41.925651337168517</c:v>
                </c:pt>
                <c:pt idx="21">
                  <c:v>40.470740711404311</c:v>
                </c:pt>
                <c:pt idx="22">
                  <c:v>41.877338989661311</c:v>
                </c:pt>
                <c:pt idx="23">
                  <c:v>42.365814146825954</c:v>
                </c:pt>
                <c:pt idx="24">
                  <c:v>43.384459078665735</c:v>
                </c:pt>
                <c:pt idx="25">
                  <c:v>43.549906669309934</c:v>
                </c:pt>
                <c:pt idx="26">
                  <c:v>44.832709384498663</c:v>
                </c:pt>
                <c:pt idx="27">
                  <c:v>44.365187921750739</c:v>
                </c:pt>
                <c:pt idx="28">
                  <c:v>43.78068771207824</c:v>
                </c:pt>
                <c:pt idx="29">
                  <c:v>44.507643356413936</c:v>
                </c:pt>
                <c:pt idx="30">
                  <c:v>43.942737681304543</c:v>
                </c:pt>
                <c:pt idx="31">
                  <c:v>42.136252836329376</c:v>
                </c:pt>
                <c:pt idx="32">
                  <c:v>42.234762104566492</c:v>
                </c:pt>
                <c:pt idx="33">
                  <c:v>42.558404708279504</c:v>
                </c:pt>
                <c:pt idx="34">
                  <c:v>44.414975193121663</c:v>
                </c:pt>
                <c:pt idx="35">
                  <c:v>44.567275672650219</c:v>
                </c:pt>
                <c:pt idx="36">
                  <c:v>45.861864961486134</c:v>
                </c:pt>
                <c:pt idx="37">
                  <c:v>47.095813357490648</c:v>
                </c:pt>
                <c:pt idx="38">
                  <c:v>46.237433662864298</c:v>
                </c:pt>
                <c:pt idx="39">
                  <c:v>44.659356962692065</c:v>
                </c:pt>
                <c:pt idx="40">
                  <c:v>46.52407509581549</c:v>
                </c:pt>
                <c:pt idx="41">
                  <c:v>47.202766112861532</c:v>
                </c:pt>
                <c:pt idx="42">
                  <c:v>48.052522327309241</c:v>
                </c:pt>
                <c:pt idx="43">
                  <c:v>48.826295827383461</c:v>
                </c:pt>
                <c:pt idx="44">
                  <c:v>48.857864729815702</c:v>
                </c:pt>
                <c:pt idx="45">
                  <c:v>51.732182514017055</c:v>
                </c:pt>
                <c:pt idx="46">
                  <c:v>53.811338037260256</c:v>
                </c:pt>
                <c:pt idx="47">
                  <c:v>57.049996172349672</c:v>
                </c:pt>
                <c:pt idx="48">
                  <c:v>61.041590242452024</c:v>
                </c:pt>
                <c:pt idx="49">
                  <c:v>64.824240658435215</c:v>
                </c:pt>
                <c:pt idx="50">
                  <c:v>65.461028652792635</c:v>
                </c:pt>
                <c:pt idx="51">
                  <c:v>65.414388144191719</c:v>
                </c:pt>
                <c:pt idx="52">
                  <c:v>61.964823995689258</c:v>
                </c:pt>
                <c:pt idx="53">
                  <c:v>63.970928277493222</c:v>
                </c:pt>
                <c:pt idx="54">
                  <c:v>65.897919892942184</c:v>
                </c:pt>
                <c:pt idx="55">
                  <c:v>64.981479784980294</c:v>
                </c:pt>
                <c:pt idx="56">
                  <c:v>65.940348692972179</c:v>
                </c:pt>
                <c:pt idx="57">
                  <c:v>69.123022486102812</c:v>
                </c:pt>
                <c:pt idx="58">
                  <c:v>69.653955461029085</c:v>
                </c:pt>
                <c:pt idx="59">
                  <c:v>70.312938735878845</c:v>
                </c:pt>
                <c:pt idx="60">
                  <c:v>74.912111139202111</c:v>
                </c:pt>
                <c:pt idx="61">
                  <c:v>77.020109349448333</c:v>
                </c:pt>
                <c:pt idx="62">
                  <c:v>80.22986883980316</c:v>
                </c:pt>
                <c:pt idx="63">
                  <c:v>78.591574800398419</c:v>
                </c:pt>
                <c:pt idx="64">
                  <c:v>76.399026132853393</c:v>
                </c:pt>
                <c:pt idx="65">
                  <c:v>77.546420665540566</c:v>
                </c:pt>
                <c:pt idx="66">
                  <c:v>77.439195506897761</c:v>
                </c:pt>
                <c:pt idx="67">
                  <c:v>80.540475455690313</c:v>
                </c:pt>
                <c:pt idx="68">
                  <c:v>80.349856542140301</c:v>
                </c:pt>
                <c:pt idx="69">
                  <c:v>82.739347666973543</c:v>
                </c:pt>
                <c:pt idx="70">
                  <c:v>86.35550778277053</c:v>
                </c:pt>
                <c:pt idx="71">
                  <c:v>93.043555332604157</c:v>
                </c:pt>
                <c:pt idx="72">
                  <c:v>100</c:v>
                </c:pt>
                <c:pt idx="73">
                  <c:v>103.30507751215853</c:v>
                </c:pt>
                <c:pt idx="74">
                  <c:v>104.71538559544744</c:v>
                </c:pt>
                <c:pt idx="75">
                  <c:v>119.35761993404066</c:v>
                </c:pt>
                <c:pt idx="76">
                  <c:v>136.04186864497117</c:v>
                </c:pt>
                <c:pt idx="77">
                  <c:v>123.84751801779355</c:v>
                </c:pt>
                <c:pt idx="78">
                  <c:v>131.20669930272331</c:v>
                </c:pt>
                <c:pt idx="79">
                  <c:v>133.02811109524345</c:v>
                </c:pt>
                <c:pt idx="80">
                  <c:v>133.79207253768033</c:v>
                </c:pt>
                <c:pt idx="81">
                  <c:v>139.73249900598111</c:v>
                </c:pt>
                <c:pt idx="82">
                  <c:v>140.13295011622975</c:v>
                </c:pt>
                <c:pt idx="83">
                  <c:v>142.39419047556575</c:v>
                </c:pt>
                <c:pt idx="84">
                  <c:v>137.35731793595701</c:v>
                </c:pt>
                <c:pt idx="85">
                  <c:v>139.95448879616146</c:v>
                </c:pt>
                <c:pt idx="86">
                  <c:v>147.80200552152172</c:v>
                </c:pt>
                <c:pt idx="87">
                  <c:v>162.42981293982348</c:v>
                </c:pt>
                <c:pt idx="88">
                  <c:v>165.18667938023654</c:v>
                </c:pt>
                <c:pt idx="89">
                  <c:v>158.73414554672067</c:v>
                </c:pt>
                <c:pt idx="90">
                  <c:v>158.07347901891183</c:v>
                </c:pt>
                <c:pt idx="91">
                  <c:v>144.72863215579952</c:v>
                </c:pt>
                <c:pt idx="92">
                  <c:v>140.6277053350243</c:v>
                </c:pt>
                <c:pt idx="93">
                  <c:v>144.6617981127433</c:v>
                </c:pt>
                <c:pt idx="94">
                  <c:v>138.96181752702682</c:v>
                </c:pt>
                <c:pt idx="95">
                  <c:v>130.75152756609464</c:v>
                </c:pt>
                <c:pt idx="96">
                  <c:v>143.48918493251318</c:v>
                </c:pt>
                <c:pt idx="97">
                  <c:v>153.48436916993299</c:v>
                </c:pt>
                <c:pt idx="98">
                  <c:v>161.71922318192412</c:v>
                </c:pt>
                <c:pt idx="99">
                  <c:v>160.01850435633531</c:v>
                </c:pt>
                <c:pt idx="100">
                  <c:v>153.1853478329686</c:v>
                </c:pt>
                <c:pt idx="101">
                  <c:v>149.82008699012013</c:v>
                </c:pt>
                <c:pt idx="102">
                  <c:v>151.17938494911397</c:v>
                </c:pt>
                <c:pt idx="103">
                  <c:v>140.74575139546837</c:v>
                </c:pt>
                <c:pt idx="104">
                  <c:v>131.98790865498856</c:v>
                </c:pt>
                <c:pt idx="105">
                  <c:v>105.75024843418153</c:v>
                </c:pt>
                <c:pt idx="106">
                  <c:v>93.411191479731968</c:v>
                </c:pt>
                <c:pt idx="107">
                  <c:v>86.467388690017316</c:v>
                </c:pt>
                <c:pt idx="108">
                  <c:v>88.202269563454934</c:v>
                </c:pt>
                <c:pt idx="109">
                  <c:v>86.742584531517167</c:v>
                </c:pt>
                <c:pt idx="110">
                  <c:v>84.884510116623105</c:v>
                </c:pt>
                <c:pt idx="111">
                  <c:v>90.375803497836927</c:v>
                </c:pt>
                <c:pt idx="112">
                  <c:v>95.349062572743946</c:v>
                </c:pt>
                <c:pt idx="113">
                  <c:v>105.27830119696368</c:v>
                </c:pt>
                <c:pt idx="114">
                  <c:v>112.62276610754576</c:v>
                </c:pt>
                <c:pt idx="115">
                  <c:v>129.74364431317426</c:v>
                </c:pt>
                <c:pt idx="116">
                  <c:v>121.66510720261165</c:v>
                </c:pt>
                <c:pt idx="117">
                  <c:v>126.65596667986945</c:v>
                </c:pt>
                <c:pt idx="118">
                  <c:v>134.03861466661522</c:v>
                </c:pt>
                <c:pt idx="119">
                  <c:v>142.18686318321986</c:v>
                </c:pt>
                <c:pt idx="120">
                  <c:v>153.77038271180297</c:v>
                </c:pt>
                <c:pt idx="121">
                  <c:v>147.37599980375214</c:v>
                </c:pt>
                <c:pt idx="122">
                  <c:v>160.04085673501564</c:v>
                </c:pt>
                <c:pt idx="123">
                  <c:v>177.57459746298409</c:v>
                </c:pt>
                <c:pt idx="124">
                  <c:v>159.76604596053519</c:v>
                </c:pt>
                <c:pt idx="125">
                  <c:v>147.08857520090604</c:v>
                </c:pt>
                <c:pt idx="126">
                  <c:v>144.26770851810045</c:v>
                </c:pt>
                <c:pt idx="127">
                  <c:v>159.26900841362709</c:v>
                </c:pt>
                <c:pt idx="128">
                  <c:v>162.66055455717972</c:v>
                </c:pt>
                <c:pt idx="129">
                  <c:v>173.9577367952526</c:v>
                </c:pt>
                <c:pt idx="130">
                  <c:v>179.08043734802504</c:v>
                </c:pt>
                <c:pt idx="131">
                  <c:v>187.87179725935766</c:v>
                </c:pt>
                <c:pt idx="132">
                  <c:v>197.44164763096572</c:v>
                </c:pt>
                <c:pt idx="133">
                  <c:v>206.09215950916507</c:v>
                </c:pt>
                <c:pt idx="134">
                  <c:v>196.41924466750083</c:v>
                </c:pt>
                <c:pt idx="135">
                  <c:v>201.14412946573808</c:v>
                </c:pt>
                <c:pt idx="136">
                  <c:v>192.60207913798237</c:v>
                </c:pt>
                <c:pt idx="137">
                  <c:v>189.58338551394593</c:v>
                </c:pt>
                <c:pt idx="138">
                  <c:v>194.82641698254113</c:v>
                </c:pt>
                <c:pt idx="139">
                  <c:v>187.26632603465654</c:v>
                </c:pt>
                <c:pt idx="140">
                  <c:v>180.2469618835442</c:v>
                </c:pt>
                <c:pt idx="141">
                  <c:v>161.58427929235216</c:v>
                </c:pt>
                <c:pt idx="142">
                  <c:v>155.45230682272143</c:v>
                </c:pt>
                <c:pt idx="143">
                  <c:v>154.51451968184043</c:v>
                </c:pt>
                <c:pt idx="144">
                  <c:v>162.5023917637499</c:v>
                </c:pt>
                <c:pt idx="145">
                  <c:v>166.57378738133562</c:v>
                </c:pt>
                <c:pt idx="146">
                  <c:v>166.42965366752048</c:v>
                </c:pt>
                <c:pt idx="147">
                  <c:v>163.66454547535844</c:v>
                </c:pt>
                <c:pt idx="148">
                  <c:v>155.50208692732767</c:v>
                </c:pt>
                <c:pt idx="149">
                  <c:v>149.35142102200382</c:v>
                </c:pt>
                <c:pt idx="150">
                  <c:v>147.31001871802124</c:v>
                </c:pt>
                <c:pt idx="151">
                  <c:v>138.73747850386957</c:v>
                </c:pt>
                <c:pt idx="152">
                  <c:v>144.71018164267181</c:v>
                </c:pt>
                <c:pt idx="153">
                  <c:v>147.51269139660508</c:v>
                </c:pt>
                <c:pt idx="154">
                  <c:v>146.48140710937963</c:v>
                </c:pt>
                <c:pt idx="155">
                  <c:v>155.02290710325687</c:v>
                </c:pt>
                <c:pt idx="156">
                  <c:v>162.74394334165959</c:v>
                </c:pt>
                <c:pt idx="157">
                  <c:v>165.03208495437923</c:v>
                </c:pt>
                <c:pt idx="158">
                  <c:v>153.32988276011056</c:v>
                </c:pt>
                <c:pt idx="159">
                  <c:v>147.62689864616382</c:v>
                </c:pt>
                <c:pt idx="160">
                  <c:v>141.87761699498736</c:v>
                </c:pt>
                <c:pt idx="161">
                  <c:v>136.46078479266245</c:v>
                </c:pt>
                <c:pt idx="162">
                  <c:v>138.87515862814737</c:v>
                </c:pt>
                <c:pt idx="163">
                  <c:v>145.41419939892145</c:v>
                </c:pt>
                <c:pt idx="164">
                  <c:v>142.89300071558068</c:v>
                </c:pt>
                <c:pt idx="165">
                  <c:v>143.86676776950722</c:v>
                </c:pt>
                <c:pt idx="166">
                  <c:v>143.11076146386614</c:v>
                </c:pt>
                <c:pt idx="167">
                  <c:v>144.07770373016359</c:v>
                </c:pt>
                <c:pt idx="168">
                  <c:v>141.88334126003352</c:v>
                </c:pt>
                <c:pt idx="169">
                  <c:v>138.30528065374645</c:v>
                </c:pt>
                <c:pt idx="170">
                  <c:v>132.69894580902977</c:v>
                </c:pt>
                <c:pt idx="171">
                  <c:v>136.31024057723218</c:v>
                </c:pt>
                <c:pt idx="172">
                  <c:v>132.32433529776239</c:v>
                </c:pt>
                <c:pt idx="173">
                  <c:v>130.17460291439536</c:v>
                </c:pt>
                <c:pt idx="174">
                  <c:v>135.73210385317392</c:v>
                </c:pt>
                <c:pt idx="175">
                  <c:v>135.29187474390116</c:v>
                </c:pt>
                <c:pt idx="176">
                  <c:v>129.87228700863324</c:v>
                </c:pt>
                <c:pt idx="177">
                  <c:v>126.15947056307138</c:v>
                </c:pt>
                <c:pt idx="178">
                  <c:v>125.81041178984233</c:v>
                </c:pt>
                <c:pt idx="179">
                  <c:v>119.59644087345806</c:v>
                </c:pt>
                <c:pt idx="180">
                  <c:v>112.8627289946655</c:v>
                </c:pt>
                <c:pt idx="181">
                  <c:v>110.42347267248425</c:v>
                </c:pt>
                <c:pt idx="182">
                  <c:v>108.25959189114288</c:v>
                </c:pt>
                <c:pt idx="183">
                  <c:v>107.61163173492095</c:v>
                </c:pt>
                <c:pt idx="184">
                  <c:v>112.2592841810694</c:v>
                </c:pt>
              </c:numCache>
            </c:numRef>
          </c:val>
        </c:ser>
        <c:ser>
          <c:idx val="2"/>
          <c:order val="2"/>
          <c:tx>
            <c:strRef>
              <c:f>'c3-7'!$G$13</c:f>
              <c:strCache>
                <c:ptCount val="1"/>
                <c:pt idx="0">
                  <c:v>Kőolaj (aggregált)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'c3-7'!$A$14:$A$198</c:f>
              <c:numCache>
                <c:formatCode>yyyy/mm/dd</c:formatCode>
                <c:ptCount val="18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</c:numCache>
            </c:numRef>
          </c:cat>
          <c:val>
            <c:numRef>
              <c:f>'c3-7'!$G$14:$G$198</c:f>
              <c:numCache>
                <c:formatCode>0.00</c:formatCode>
                <c:ptCount val="185"/>
                <c:pt idx="0">
                  <c:v>40.336436880994484</c:v>
                </c:pt>
                <c:pt idx="1">
                  <c:v>43.423299650199681</c:v>
                </c:pt>
                <c:pt idx="2">
                  <c:v>43.963821551018953</c:v>
                </c:pt>
                <c:pt idx="3">
                  <c:v>37.533358751474601</c:v>
                </c:pt>
                <c:pt idx="4">
                  <c:v>43.601076836720303</c:v>
                </c:pt>
                <c:pt idx="5">
                  <c:v>47.393804566221029</c:v>
                </c:pt>
                <c:pt idx="6">
                  <c:v>45.070933388350007</c:v>
                </c:pt>
                <c:pt idx="7">
                  <c:v>47.070042480773118</c:v>
                </c:pt>
                <c:pt idx="8">
                  <c:v>51.355054109909595</c:v>
                </c:pt>
                <c:pt idx="9">
                  <c:v>50.325379607468491</c:v>
                </c:pt>
                <c:pt idx="10">
                  <c:v>51.753106060392597</c:v>
                </c:pt>
                <c:pt idx="11">
                  <c:v>40.362696934688437</c:v>
                </c:pt>
                <c:pt idx="12">
                  <c:v>41.422408969757448</c:v>
                </c:pt>
                <c:pt idx="13">
                  <c:v>43.559231696792807</c:v>
                </c:pt>
                <c:pt idx="14">
                  <c:v>40.052268734769854</c:v>
                </c:pt>
                <c:pt idx="15">
                  <c:v>41.083684443557559</c:v>
                </c:pt>
                <c:pt idx="16">
                  <c:v>44.104921023181831</c:v>
                </c:pt>
                <c:pt idx="17">
                  <c:v>43.211010999558241</c:v>
                </c:pt>
                <c:pt idx="18">
                  <c:v>39.722030954751951</c:v>
                </c:pt>
                <c:pt idx="19">
                  <c:v>41.331417383058003</c:v>
                </c:pt>
                <c:pt idx="20">
                  <c:v>40.122928185148766</c:v>
                </c:pt>
                <c:pt idx="21">
                  <c:v>33.200024122012181</c:v>
                </c:pt>
                <c:pt idx="22">
                  <c:v>29.9256692887312</c:v>
                </c:pt>
                <c:pt idx="23">
                  <c:v>29.670305393673512</c:v>
                </c:pt>
                <c:pt idx="24">
                  <c:v>30.698177900954104</c:v>
                </c:pt>
                <c:pt idx="25">
                  <c:v>31.999890537950748</c:v>
                </c:pt>
                <c:pt idx="26">
                  <c:v>37.903103161210247</c:v>
                </c:pt>
                <c:pt idx="27">
                  <c:v>40.76859770542351</c:v>
                </c:pt>
                <c:pt idx="28">
                  <c:v>41.161139009113533</c:v>
                </c:pt>
                <c:pt idx="29">
                  <c:v>39.270038121788424</c:v>
                </c:pt>
                <c:pt idx="30">
                  <c:v>41.266847810346647</c:v>
                </c:pt>
                <c:pt idx="31">
                  <c:v>42.881728256211083</c:v>
                </c:pt>
                <c:pt idx="32">
                  <c:v>45.305148703201475</c:v>
                </c:pt>
                <c:pt idx="33">
                  <c:v>44.102443535360095</c:v>
                </c:pt>
                <c:pt idx="34">
                  <c:v>39.697990960943258</c:v>
                </c:pt>
                <c:pt idx="35">
                  <c:v>44.635314722593534</c:v>
                </c:pt>
                <c:pt idx="36">
                  <c:v>49.219332424500784</c:v>
                </c:pt>
                <c:pt idx="37">
                  <c:v>52.600105556111423</c:v>
                </c:pt>
                <c:pt idx="38">
                  <c:v>48.533087432525825</c:v>
                </c:pt>
                <c:pt idx="39">
                  <c:v>40.776223246212183</c:v>
                </c:pt>
                <c:pt idx="40">
                  <c:v>41.712846233284942</c:v>
                </c:pt>
                <c:pt idx="41">
                  <c:v>44.629693856179628</c:v>
                </c:pt>
                <c:pt idx="42">
                  <c:v>45.765470822530965</c:v>
                </c:pt>
                <c:pt idx="43">
                  <c:v>47.504600992147473</c:v>
                </c:pt>
                <c:pt idx="44">
                  <c:v>43.053191202883973</c:v>
                </c:pt>
                <c:pt idx="45">
                  <c:v>46.460179169287215</c:v>
                </c:pt>
                <c:pt idx="46">
                  <c:v>46.633755397877422</c:v>
                </c:pt>
                <c:pt idx="47">
                  <c:v>47.941925993206127</c:v>
                </c:pt>
                <c:pt idx="48">
                  <c:v>50.165282691326716</c:v>
                </c:pt>
                <c:pt idx="49">
                  <c:v>50.088293190296355</c:v>
                </c:pt>
                <c:pt idx="50">
                  <c:v>53.820907903874826</c:v>
                </c:pt>
                <c:pt idx="51">
                  <c:v>53.938687083144686</c:v>
                </c:pt>
                <c:pt idx="52">
                  <c:v>60.090698816486764</c:v>
                </c:pt>
                <c:pt idx="53">
                  <c:v>56.910094840526639</c:v>
                </c:pt>
                <c:pt idx="54">
                  <c:v>60.599088240927045</c:v>
                </c:pt>
                <c:pt idx="55">
                  <c:v>67.313666579910588</c:v>
                </c:pt>
                <c:pt idx="56">
                  <c:v>66.374549427106359</c:v>
                </c:pt>
                <c:pt idx="57">
                  <c:v>74.622582416741622</c:v>
                </c:pt>
                <c:pt idx="58">
                  <c:v>67.125716911263183</c:v>
                </c:pt>
                <c:pt idx="59">
                  <c:v>62.356549506358341</c:v>
                </c:pt>
                <c:pt idx="60">
                  <c:v>68.642034449000207</c:v>
                </c:pt>
                <c:pt idx="61">
                  <c:v>71.049176894213772</c:v>
                </c:pt>
                <c:pt idx="62">
                  <c:v>81.445813433805327</c:v>
                </c:pt>
                <c:pt idx="63">
                  <c:v>81.077009020189422</c:v>
                </c:pt>
                <c:pt idx="64">
                  <c:v>76.605333226219969</c:v>
                </c:pt>
                <c:pt idx="65">
                  <c:v>86.33273198256029</c:v>
                </c:pt>
                <c:pt idx="66">
                  <c:v>90.274426991755021</c:v>
                </c:pt>
                <c:pt idx="67">
                  <c:v>99.037727763537021</c:v>
                </c:pt>
                <c:pt idx="68">
                  <c:v>98.697703992687877</c:v>
                </c:pt>
                <c:pt idx="69">
                  <c:v>93.101295364100594</c:v>
                </c:pt>
                <c:pt idx="70">
                  <c:v>88.114775676693114</c:v>
                </c:pt>
                <c:pt idx="71">
                  <c:v>90.375575538349992</c:v>
                </c:pt>
                <c:pt idx="72">
                  <c:v>100</c:v>
                </c:pt>
                <c:pt idx="73">
                  <c:v>95.722321685632963</c:v>
                </c:pt>
                <c:pt idx="74">
                  <c:v>97.621725988738973</c:v>
                </c:pt>
                <c:pt idx="75">
                  <c:v>108.96667789752881</c:v>
                </c:pt>
                <c:pt idx="76">
                  <c:v>110.02869949210363</c:v>
                </c:pt>
                <c:pt idx="77">
                  <c:v>109.43155233035908</c:v>
                </c:pt>
                <c:pt idx="78">
                  <c:v>116.11391112434922</c:v>
                </c:pt>
                <c:pt idx="79">
                  <c:v>115.1201915547344</c:v>
                </c:pt>
                <c:pt idx="80">
                  <c:v>99.589174744830729</c:v>
                </c:pt>
                <c:pt idx="81">
                  <c:v>92.895237831420445</c:v>
                </c:pt>
                <c:pt idx="82">
                  <c:v>93.273872348262472</c:v>
                </c:pt>
                <c:pt idx="83">
                  <c:v>97.794381594309158</c:v>
                </c:pt>
                <c:pt idx="84">
                  <c:v>85.83913673380539</c:v>
                </c:pt>
                <c:pt idx="85">
                  <c:v>92.298337123540534</c:v>
                </c:pt>
                <c:pt idx="86">
                  <c:v>97.219295718443135</c:v>
                </c:pt>
                <c:pt idx="87">
                  <c:v>104.4255461416149</c:v>
                </c:pt>
                <c:pt idx="88">
                  <c:v>104.62525013638336</c:v>
                </c:pt>
                <c:pt idx="89">
                  <c:v>109.37654847756144</c:v>
                </c:pt>
                <c:pt idx="90">
                  <c:v>117.94567010009341</c:v>
                </c:pt>
                <c:pt idx="91">
                  <c:v>112.40959163004874</c:v>
                </c:pt>
                <c:pt idx="92">
                  <c:v>123.01162113604968</c:v>
                </c:pt>
                <c:pt idx="93">
                  <c:v>131.37350943663299</c:v>
                </c:pt>
                <c:pt idx="94">
                  <c:v>146.35257215928513</c:v>
                </c:pt>
                <c:pt idx="95">
                  <c:v>143.50617608549948</c:v>
                </c:pt>
                <c:pt idx="96">
                  <c:v>145.39047088407256</c:v>
                </c:pt>
                <c:pt idx="97">
                  <c:v>149.73145962009872</c:v>
                </c:pt>
                <c:pt idx="98">
                  <c:v>163.18963429837839</c:v>
                </c:pt>
                <c:pt idx="99">
                  <c:v>174.41011383016769</c:v>
                </c:pt>
                <c:pt idx="100">
                  <c:v>196.85553192971966</c:v>
                </c:pt>
                <c:pt idx="101">
                  <c:v>210.93496957001969</c:v>
                </c:pt>
                <c:pt idx="102">
                  <c:v>213.20220955791115</c:v>
                </c:pt>
                <c:pt idx="103">
                  <c:v>183.85566846369215</c:v>
                </c:pt>
                <c:pt idx="104">
                  <c:v>159.7426441713059</c:v>
                </c:pt>
                <c:pt idx="105">
                  <c:v>116.42535454881788</c:v>
                </c:pt>
                <c:pt idx="106">
                  <c:v>86.458491860382509</c:v>
                </c:pt>
                <c:pt idx="107">
                  <c:v>66.362486342088005</c:v>
                </c:pt>
                <c:pt idx="108">
                  <c:v>70.523411198451996</c:v>
                </c:pt>
                <c:pt idx="109">
                  <c:v>67.314185007063571</c:v>
                </c:pt>
                <c:pt idx="110">
                  <c:v>75.055900974616577</c:v>
                </c:pt>
                <c:pt idx="111">
                  <c:v>80.739218011884688</c:v>
                </c:pt>
                <c:pt idx="112">
                  <c:v>93.320543660482102</c:v>
                </c:pt>
                <c:pt idx="113">
                  <c:v>111.00342308678725</c:v>
                </c:pt>
                <c:pt idx="114">
                  <c:v>103.87984640036312</c:v>
                </c:pt>
                <c:pt idx="115">
                  <c:v>115.01567623088653</c:v>
                </c:pt>
                <c:pt idx="116">
                  <c:v>109.70454682617333</c:v>
                </c:pt>
                <c:pt idx="117">
                  <c:v>118.88143545948577</c:v>
                </c:pt>
                <c:pt idx="118">
                  <c:v>124.52833188950993</c:v>
                </c:pt>
                <c:pt idx="119">
                  <c:v>120.28538458333901</c:v>
                </c:pt>
                <c:pt idx="120">
                  <c:v>123.78110823286501</c:v>
                </c:pt>
                <c:pt idx="121">
                  <c:v>119.89252193184623</c:v>
                </c:pt>
                <c:pt idx="122">
                  <c:v>127.19153980904198</c:v>
                </c:pt>
                <c:pt idx="123">
                  <c:v>135.03388089654175</c:v>
                </c:pt>
                <c:pt idx="124">
                  <c:v>121.39076100196075</c:v>
                </c:pt>
                <c:pt idx="125">
                  <c:v>119.93951293213283</c:v>
                </c:pt>
                <c:pt idx="126">
                  <c:v>119.52200181405392</c:v>
                </c:pt>
                <c:pt idx="127">
                  <c:v>121.74835125863311</c:v>
                </c:pt>
                <c:pt idx="128">
                  <c:v>122.18817732636799</c:v>
                </c:pt>
                <c:pt idx="129">
                  <c:v>131.14389940823696</c:v>
                </c:pt>
                <c:pt idx="130">
                  <c:v>135.70681616176273</c:v>
                </c:pt>
                <c:pt idx="131">
                  <c:v>144.5970896941183</c:v>
                </c:pt>
                <c:pt idx="132">
                  <c:v>148.830336124697</c:v>
                </c:pt>
                <c:pt idx="133">
                  <c:v>157.21205773994708</c:v>
                </c:pt>
                <c:pt idx="134">
                  <c:v>174.56409955743922</c:v>
                </c:pt>
                <c:pt idx="135">
                  <c:v>186.86609159915673</c:v>
                </c:pt>
                <c:pt idx="136">
                  <c:v>173.88455300479586</c:v>
                </c:pt>
                <c:pt idx="137">
                  <c:v>170.2372997125884</c:v>
                </c:pt>
                <c:pt idx="138">
                  <c:v>173.54683435065084</c:v>
                </c:pt>
                <c:pt idx="139">
                  <c:v>161.82287391358182</c:v>
                </c:pt>
                <c:pt idx="140">
                  <c:v>162.48651504287349</c:v>
                </c:pt>
                <c:pt idx="141">
                  <c:v>160.9219098218785</c:v>
                </c:pt>
                <c:pt idx="142">
                  <c:v>169.5195804966782</c:v>
                </c:pt>
                <c:pt idx="143">
                  <c:v>167.63865372518291</c:v>
                </c:pt>
                <c:pt idx="144">
                  <c:v>171.92011752793329</c:v>
                </c:pt>
                <c:pt idx="145">
                  <c:v>181.36424307978899</c:v>
                </c:pt>
                <c:pt idx="146">
                  <c:v>189.60409391005933</c:v>
                </c:pt>
                <c:pt idx="147">
                  <c:v>183.05618402663444</c:v>
                </c:pt>
                <c:pt idx="148">
                  <c:v>167.61835607090239</c:v>
                </c:pt>
                <c:pt idx="149">
                  <c:v>146.04122695486834</c:v>
                </c:pt>
                <c:pt idx="150">
                  <c:v>155.66300210637434</c:v>
                </c:pt>
                <c:pt idx="151">
                  <c:v>169.43899616371658</c:v>
                </c:pt>
                <c:pt idx="152">
                  <c:v>171.20010045583564</c:v>
                </c:pt>
                <c:pt idx="153">
                  <c:v>166.57308965306476</c:v>
                </c:pt>
                <c:pt idx="154">
                  <c:v>163.05007885345015</c:v>
                </c:pt>
                <c:pt idx="155">
                  <c:v>162.94415896890951</c:v>
                </c:pt>
                <c:pt idx="156">
                  <c:v>169.00683026363515</c:v>
                </c:pt>
                <c:pt idx="157">
                  <c:v>173.30267623202599</c:v>
                </c:pt>
                <c:pt idx="158">
                  <c:v>165.11183555617268</c:v>
                </c:pt>
                <c:pt idx="159">
                  <c:v>159.01874017051446</c:v>
                </c:pt>
                <c:pt idx="160">
                  <c:v>159.67129086683764</c:v>
                </c:pt>
                <c:pt idx="161">
                  <c:v>160.27172631354964</c:v>
                </c:pt>
                <c:pt idx="162">
                  <c:v>168.85111327054753</c:v>
                </c:pt>
                <c:pt idx="163">
                  <c:v>173.46960608146895</c:v>
                </c:pt>
                <c:pt idx="164">
                  <c:v>174.70262547358254</c:v>
                </c:pt>
                <c:pt idx="165">
                  <c:v>169.48726136300488</c:v>
                </c:pt>
                <c:pt idx="166">
                  <c:v>165.06826571240171</c:v>
                </c:pt>
                <c:pt idx="167">
                  <c:v>169.67700715160851</c:v>
                </c:pt>
                <c:pt idx="168">
                  <c:v>164.43762095160383</c:v>
                </c:pt>
                <c:pt idx="169">
                  <c:v>168.40103623137784</c:v>
                </c:pt>
                <c:pt idx="170">
                  <c:v>167.14126447977586</c:v>
                </c:pt>
                <c:pt idx="171">
                  <c:v>168.55965872090783</c:v>
                </c:pt>
                <c:pt idx="172">
                  <c:v>169.83923625668075</c:v>
                </c:pt>
                <c:pt idx="173">
                  <c:v>174.06127772766439</c:v>
                </c:pt>
                <c:pt idx="174">
                  <c:v>169.03682432350737</c:v>
                </c:pt>
                <c:pt idx="175">
                  <c:v>160.83165798357018</c:v>
                </c:pt>
                <c:pt idx="176">
                  <c:v>154.08925807349226</c:v>
                </c:pt>
                <c:pt idx="177">
                  <c:v>138.3690168561134</c:v>
                </c:pt>
                <c:pt idx="178">
                  <c:v>123.58916632503106</c:v>
                </c:pt>
                <c:pt idx="179">
                  <c:v>97.250917548448811</c:v>
                </c:pt>
                <c:pt idx="180">
                  <c:v>76.13260183434511</c:v>
                </c:pt>
                <c:pt idx="181">
                  <c:v>88.356385078825483</c:v>
                </c:pt>
                <c:pt idx="182">
                  <c:v>85.040262256840336</c:v>
                </c:pt>
                <c:pt idx="183">
                  <c:v>92.332765221316535</c:v>
                </c:pt>
                <c:pt idx="184">
                  <c:v>100.48659636346923</c:v>
                </c:pt>
              </c:numCache>
            </c:numRef>
          </c:val>
        </c:ser>
        <c:marker val="1"/>
        <c:axId val="123260928"/>
        <c:axId val="123262464"/>
      </c:lineChart>
      <c:dateAx>
        <c:axId val="123260928"/>
        <c:scaling>
          <c:orientation val="minMax"/>
          <c:min val="38718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262464"/>
        <c:crosses val="autoZero"/>
        <c:auto val="1"/>
        <c:lblOffset val="100"/>
        <c:baseTimeUnit val="months"/>
        <c:majorUnit val="1"/>
        <c:majorTimeUnit val="years"/>
      </c:dateAx>
      <c:valAx>
        <c:axId val="123262464"/>
        <c:scaling>
          <c:orientation val="minMax"/>
          <c:max val="240"/>
          <c:min val="4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260928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8501168770453487"/>
          <c:w val="1"/>
          <c:h val="0.11350280504908836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6794149305555659"/>
        </c:manualLayout>
      </c:layout>
      <c:lineChart>
        <c:grouping val="standard"/>
        <c:ser>
          <c:idx val="0"/>
          <c:order val="0"/>
          <c:tx>
            <c:strRef>
              <c:f>'c3-7'!$E$12</c:f>
              <c:strCache>
                <c:ptCount val="1"/>
                <c:pt idx="0">
                  <c:v>Food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'c3-7'!$A$16:$A$198</c:f>
              <c:numCache>
                <c:formatCode>yyyy/mm/dd</c:formatCode>
                <c:ptCount val="183"/>
                <c:pt idx="0">
                  <c:v>36586</c:v>
                </c:pt>
                <c:pt idx="1">
                  <c:v>36617</c:v>
                </c:pt>
                <c:pt idx="2">
                  <c:v>36647</c:v>
                </c:pt>
                <c:pt idx="3">
                  <c:v>36678</c:v>
                </c:pt>
                <c:pt idx="4">
                  <c:v>36708</c:v>
                </c:pt>
                <c:pt idx="5">
                  <c:v>36739</c:v>
                </c:pt>
                <c:pt idx="6">
                  <c:v>36770</c:v>
                </c:pt>
                <c:pt idx="7">
                  <c:v>36800</c:v>
                </c:pt>
                <c:pt idx="8">
                  <c:v>36831</c:v>
                </c:pt>
                <c:pt idx="9">
                  <c:v>36861</c:v>
                </c:pt>
                <c:pt idx="10">
                  <c:v>36892</c:v>
                </c:pt>
                <c:pt idx="11">
                  <c:v>36923</c:v>
                </c:pt>
                <c:pt idx="12">
                  <c:v>36951</c:v>
                </c:pt>
                <c:pt idx="13">
                  <c:v>36982</c:v>
                </c:pt>
                <c:pt idx="14">
                  <c:v>37012</c:v>
                </c:pt>
                <c:pt idx="15">
                  <c:v>37043</c:v>
                </c:pt>
                <c:pt idx="16">
                  <c:v>37073</c:v>
                </c:pt>
                <c:pt idx="17">
                  <c:v>37104</c:v>
                </c:pt>
                <c:pt idx="18">
                  <c:v>37135</c:v>
                </c:pt>
                <c:pt idx="19">
                  <c:v>37165</c:v>
                </c:pt>
                <c:pt idx="20">
                  <c:v>37196</c:v>
                </c:pt>
                <c:pt idx="21">
                  <c:v>37226</c:v>
                </c:pt>
                <c:pt idx="22">
                  <c:v>37257</c:v>
                </c:pt>
                <c:pt idx="23">
                  <c:v>37288</c:v>
                </c:pt>
                <c:pt idx="24">
                  <c:v>37316</c:v>
                </c:pt>
                <c:pt idx="25">
                  <c:v>37347</c:v>
                </c:pt>
                <c:pt idx="26">
                  <c:v>37377</c:v>
                </c:pt>
                <c:pt idx="27">
                  <c:v>37408</c:v>
                </c:pt>
                <c:pt idx="28">
                  <c:v>37438</c:v>
                </c:pt>
                <c:pt idx="29">
                  <c:v>37469</c:v>
                </c:pt>
                <c:pt idx="30">
                  <c:v>37500</c:v>
                </c:pt>
                <c:pt idx="31">
                  <c:v>37530</c:v>
                </c:pt>
                <c:pt idx="32">
                  <c:v>37561</c:v>
                </c:pt>
                <c:pt idx="33">
                  <c:v>37591</c:v>
                </c:pt>
                <c:pt idx="34">
                  <c:v>37622</c:v>
                </c:pt>
                <c:pt idx="35">
                  <c:v>37653</c:v>
                </c:pt>
                <c:pt idx="36">
                  <c:v>37681</c:v>
                </c:pt>
                <c:pt idx="37">
                  <c:v>37712</c:v>
                </c:pt>
                <c:pt idx="38">
                  <c:v>37742</c:v>
                </c:pt>
                <c:pt idx="39">
                  <c:v>37773</c:v>
                </c:pt>
                <c:pt idx="40">
                  <c:v>37803</c:v>
                </c:pt>
                <c:pt idx="41">
                  <c:v>37834</c:v>
                </c:pt>
                <c:pt idx="42">
                  <c:v>37865</c:v>
                </c:pt>
                <c:pt idx="43">
                  <c:v>37895</c:v>
                </c:pt>
                <c:pt idx="44">
                  <c:v>37926</c:v>
                </c:pt>
                <c:pt idx="45">
                  <c:v>37956</c:v>
                </c:pt>
                <c:pt idx="46">
                  <c:v>37987</c:v>
                </c:pt>
                <c:pt idx="47">
                  <c:v>38018</c:v>
                </c:pt>
                <c:pt idx="48">
                  <c:v>38047</c:v>
                </c:pt>
                <c:pt idx="49">
                  <c:v>38078</c:v>
                </c:pt>
                <c:pt idx="50">
                  <c:v>38108</c:v>
                </c:pt>
                <c:pt idx="51">
                  <c:v>38139</c:v>
                </c:pt>
                <c:pt idx="52">
                  <c:v>38169</c:v>
                </c:pt>
                <c:pt idx="53">
                  <c:v>38200</c:v>
                </c:pt>
                <c:pt idx="54">
                  <c:v>38231</c:v>
                </c:pt>
                <c:pt idx="55">
                  <c:v>38261</c:v>
                </c:pt>
                <c:pt idx="56">
                  <c:v>38292</c:v>
                </c:pt>
                <c:pt idx="57">
                  <c:v>38322</c:v>
                </c:pt>
                <c:pt idx="58">
                  <c:v>38353</c:v>
                </c:pt>
                <c:pt idx="59">
                  <c:v>38384</c:v>
                </c:pt>
                <c:pt idx="60">
                  <c:v>38412</c:v>
                </c:pt>
                <c:pt idx="61">
                  <c:v>38443</c:v>
                </c:pt>
                <c:pt idx="62">
                  <c:v>38473</c:v>
                </c:pt>
                <c:pt idx="63">
                  <c:v>38504</c:v>
                </c:pt>
                <c:pt idx="64">
                  <c:v>38534</c:v>
                </c:pt>
                <c:pt idx="65">
                  <c:v>38565</c:v>
                </c:pt>
                <c:pt idx="66">
                  <c:v>38596</c:v>
                </c:pt>
                <c:pt idx="67">
                  <c:v>38626</c:v>
                </c:pt>
                <c:pt idx="68">
                  <c:v>38657</c:v>
                </c:pt>
                <c:pt idx="69">
                  <c:v>38687</c:v>
                </c:pt>
                <c:pt idx="70">
                  <c:v>38718</c:v>
                </c:pt>
                <c:pt idx="71">
                  <c:v>38749</c:v>
                </c:pt>
                <c:pt idx="72">
                  <c:v>38777</c:v>
                </c:pt>
                <c:pt idx="73">
                  <c:v>38808</c:v>
                </c:pt>
                <c:pt idx="74">
                  <c:v>38838</c:v>
                </c:pt>
                <c:pt idx="75">
                  <c:v>38869</c:v>
                </c:pt>
                <c:pt idx="76">
                  <c:v>38899</c:v>
                </c:pt>
                <c:pt idx="77">
                  <c:v>38930</c:v>
                </c:pt>
                <c:pt idx="78">
                  <c:v>38961</c:v>
                </c:pt>
                <c:pt idx="79">
                  <c:v>38991</c:v>
                </c:pt>
                <c:pt idx="80">
                  <c:v>39022</c:v>
                </c:pt>
                <c:pt idx="81">
                  <c:v>39052</c:v>
                </c:pt>
                <c:pt idx="82">
                  <c:v>39083</c:v>
                </c:pt>
                <c:pt idx="83">
                  <c:v>39114</c:v>
                </c:pt>
                <c:pt idx="84">
                  <c:v>39142</c:v>
                </c:pt>
                <c:pt idx="85">
                  <c:v>39173</c:v>
                </c:pt>
                <c:pt idx="86">
                  <c:v>39203</c:v>
                </c:pt>
                <c:pt idx="87">
                  <c:v>39234</c:v>
                </c:pt>
                <c:pt idx="88">
                  <c:v>39264</c:v>
                </c:pt>
                <c:pt idx="89">
                  <c:v>39295</c:v>
                </c:pt>
                <c:pt idx="90">
                  <c:v>39326</c:v>
                </c:pt>
                <c:pt idx="91">
                  <c:v>39356</c:v>
                </c:pt>
                <c:pt idx="92">
                  <c:v>39387</c:v>
                </c:pt>
                <c:pt idx="93">
                  <c:v>39417</c:v>
                </c:pt>
                <c:pt idx="94">
                  <c:v>39448</c:v>
                </c:pt>
                <c:pt idx="95">
                  <c:v>39479</c:v>
                </c:pt>
                <c:pt idx="96">
                  <c:v>39508</c:v>
                </c:pt>
                <c:pt idx="97">
                  <c:v>39539</c:v>
                </c:pt>
                <c:pt idx="98">
                  <c:v>39569</c:v>
                </c:pt>
                <c:pt idx="99">
                  <c:v>39600</c:v>
                </c:pt>
                <c:pt idx="100">
                  <c:v>39630</c:v>
                </c:pt>
                <c:pt idx="101">
                  <c:v>39661</c:v>
                </c:pt>
                <c:pt idx="102">
                  <c:v>39692</c:v>
                </c:pt>
                <c:pt idx="103">
                  <c:v>39722</c:v>
                </c:pt>
                <c:pt idx="104">
                  <c:v>39753</c:v>
                </c:pt>
                <c:pt idx="105">
                  <c:v>39783</c:v>
                </c:pt>
                <c:pt idx="106">
                  <c:v>39814</c:v>
                </c:pt>
                <c:pt idx="107">
                  <c:v>39845</c:v>
                </c:pt>
                <c:pt idx="108">
                  <c:v>39873</c:v>
                </c:pt>
                <c:pt idx="109">
                  <c:v>39904</c:v>
                </c:pt>
                <c:pt idx="110">
                  <c:v>39934</c:v>
                </c:pt>
                <c:pt idx="111">
                  <c:v>39965</c:v>
                </c:pt>
                <c:pt idx="112">
                  <c:v>39995</c:v>
                </c:pt>
                <c:pt idx="113">
                  <c:v>40026</c:v>
                </c:pt>
                <c:pt idx="114">
                  <c:v>40057</c:v>
                </c:pt>
                <c:pt idx="115">
                  <c:v>40087</c:v>
                </c:pt>
                <c:pt idx="116">
                  <c:v>40118</c:v>
                </c:pt>
                <c:pt idx="117">
                  <c:v>40148</c:v>
                </c:pt>
                <c:pt idx="118">
                  <c:v>40179</c:v>
                </c:pt>
                <c:pt idx="119">
                  <c:v>40210</c:v>
                </c:pt>
                <c:pt idx="120">
                  <c:v>40238</c:v>
                </c:pt>
                <c:pt idx="121">
                  <c:v>40269</c:v>
                </c:pt>
                <c:pt idx="122">
                  <c:v>40299</c:v>
                </c:pt>
                <c:pt idx="123">
                  <c:v>40330</c:v>
                </c:pt>
                <c:pt idx="124">
                  <c:v>40360</c:v>
                </c:pt>
                <c:pt idx="125">
                  <c:v>40391</c:v>
                </c:pt>
                <c:pt idx="126">
                  <c:v>40422</c:v>
                </c:pt>
                <c:pt idx="127">
                  <c:v>40452</c:v>
                </c:pt>
                <c:pt idx="128">
                  <c:v>40483</c:v>
                </c:pt>
                <c:pt idx="129">
                  <c:v>40513</c:v>
                </c:pt>
                <c:pt idx="130">
                  <c:v>40544</c:v>
                </c:pt>
                <c:pt idx="131">
                  <c:v>40575</c:v>
                </c:pt>
                <c:pt idx="132">
                  <c:v>40603</c:v>
                </c:pt>
                <c:pt idx="133">
                  <c:v>40634</c:v>
                </c:pt>
                <c:pt idx="134">
                  <c:v>40664</c:v>
                </c:pt>
                <c:pt idx="135">
                  <c:v>40695</c:v>
                </c:pt>
                <c:pt idx="136">
                  <c:v>40725</c:v>
                </c:pt>
                <c:pt idx="137">
                  <c:v>40756</c:v>
                </c:pt>
                <c:pt idx="138">
                  <c:v>40787</c:v>
                </c:pt>
                <c:pt idx="139">
                  <c:v>40817</c:v>
                </c:pt>
                <c:pt idx="140">
                  <c:v>40848</c:v>
                </c:pt>
                <c:pt idx="141">
                  <c:v>40878</c:v>
                </c:pt>
                <c:pt idx="142">
                  <c:v>40909</c:v>
                </c:pt>
                <c:pt idx="143">
                  <c:v>40940</c:v>
                </c:pt>
                <c:pt idx="144">
                  <c:v>40969</c:v>
                </c:pt>
                <c:pt idx="145">
                  <c:v>41000</c:v>
                </c:pt>
                <c:pt idx="146">
                  <c:v>41030</c:v>
                </c:pt>
                <c:pt idx="147">
                  <c:v>41061</c:v>
                </c:pt>
                <c:pt idx="148">
                  <c:v>41091</c:v>
                </c:pt>
                <c:pt idx="149">
                  <c:v>41122</c:v>
                </c:pt>
                <c:pt idx="150">
                  <c:v>41153</c:v>
                </c:pt>
                <c:pt idx="151">
                  <c:v>41183</c:v>
                </c:pt>
                <c:pt idx="152">
                  <c:v>41214</c:v>
                </c:pt>
                <c:pt idx="153">
                  <c:v>41244</c:v>
                </c:pt>
                <c:pt idx="154">
                  <c:v>41275</c:v>
                </c:pt>
                <c:pt idx="155">
                  <c:v>41306</c:v>
                </c:pt>
                <c:pt idx="156">
                  <c:v>41334</c:v>
                </c:pt>
                <c:pt idx="157">
                  <c:v>41365</c:v>
                </c:pt>
                <c:pt idx="158">
                  <c:v>41395</c:v>
                </c:pt>
                <c:pt idx="159">
                  <c:v>41426</c:v>
                </c:pt>
                <c:pt idx="160">
                  <c:v>41456</c:v>
                </c:pt>
                <c:pt idx="161">
                  <c:v>41487</c:v>
                </c:pt>
                <c:pt idx="162">
                  <c:v>41518</c:v>
                </c:pt>
                <c:pt idx="163">
                  <c:v>41548</c:v>
                </c:pt>
                <c:pt idx="164">
                  <c:v>41579</c:v>
                </c:pt>
                <c:pt idx="165">
                  <c:v>41609</c:v>
                </c:pt>
                <c:pt idx="166">
                  <c:v>41640</c:v>
                </c:pt>
                <c:pt idx="167">
                  <c:v>41671</c:v>
                </c:pt>
                <c:pt idx="168">
                  <c:v>41699</c:v>
                </c:pt>
                <c:pt idx="169">
                  <c:v>41730</c:v>
                </c:pt>
                <c:pt idx="170">
                  <c:v>41760</c:v>
                </c:pt>
                <c:pt idx="171">
                  <c:v>41791</c:v>
                </c:pt>
                <c:pt idx="172">
                  <c:v>41821</c:v>
                </c:pt>
                <c:pt idx="173">
                  <c:v>41852</c:v>
                </c:pt>
                <c:pt idx="174">
                  <c:v>41883</c:v>
                </c:pt>
                <c:pt idx="175">
                  <c:v>41913</c:v>
                </c:pt>
                <c:pt idx="176">
                  <c:v>41944</c:v>
                </c:pt>
                <c:pt idx="177">
                  <c:v>41974</c:v>
                </c:pt>
                <c:pt idx="178">
                  <c:v>42005</c:v>
                </c:pt>
                <c:pt idx="179">
                  <c:v>42036</c:v>
                </c:pt>
                <c:pt idx="180">
                  <c:v>42064</c:v>
                </c:pt>
                <c:pt idx="181">
                  <c:v>42095</c:v>
                </c:pt>
                <c:pt idx="182">
                  <c:v>42125</c:v>
                </c:pt>
              </c:numCache>
            </c:numRef>
          </c:cat>
          <c:val>
            <c:numRef>
              <c:f>'c3-7'!$E$16:$E$198</c:f>
              <c:numCache>
                <c:formatCode>0.00</c:formatCode>
                <c:ptCount val="183"/>
                <c:pt idx="0">
                  <c:v>80.559276369225003</c:v>
                </c:pt>
                <c:pt idx="1">
                  <c:v>82.947224746003627</c:v>
                </c:pt>
                <c:pt idx="2">
                  <c:v>83.485668519095285</c:v>
                </c:pt>
                <c:pt idx="3">
                  <c:v>82.275598590246602</c:v>
                </c:pt>
                <c:pt idx="4">
                  <c:v>79.854529162753323</c:v>
                </c:pt>
                <c:pt idx="5">
                  <c:v>78.321290499823888</c:v>
                </c:pt>
                <c:pt idx="6">
                  <c:v>77.066780585097916</c:v>
                </c:pt>
                <c:pt idx="7">
                  <c:v>76.310124362358266</c:v>
                </c:pt>
                <c:pt idx="8">
                  <c:v>76.301053099213064</c:v>
                </c:pt>
                <c:pt idx="9">
                  <c:v>78.860617913591028</c:v>
                </c:pt>
                <c:pt idx="10">
                  <c:v>78.784641995540127</c:v>
                </c:pt>
                <c:pt idx="11">
                  <c:v>78.436384721599524</c:v>
                </c:pt>
                <c:pt idx="12">
                  <c:v>79.967572710159217</c:v>
                </c:pt>
                <c:pt idx="13">
                  <c:v>78.815410811971759</c:v>
                </c:pt>
                <c:pt idx="14">
                  <c:v>80.962385047660106</c:v>
                </c:pt>
                <c:pt idx="15">
                  <c:v>81.296238054843968</c:v>
                </c:pt>
                <c:pt idx="16">
                  <c:v>84.458866576709568</c:v>
                </c:pt>
                <c:pt idx="17">
                  <c:v>84.242922631303387</c:v>
                </c:pt>
                <c:pt idx="18">
                  <c:v>80.652596085630435</c:v>
                </c:pt>
                <c:pt idx="19">
                  <c:v>76.685919892496145</c:v>
                </c:pt>
                <c:pt idx="20">
                  <c:v>76.452620855336917</c:v>
                </c:pt>
                <c:pt idx="21">
                  <c:v>75.651827683876732</c:v>
                </c:pt>
                <c:pt idx="22">
                  <c:v>76.273142879838915</c:v>
                </c:pt>
                <c:pt idx="23">
                  <c:v>75.728845481973522</c:v>
                </c:pt>
                <c:pt idx="24">
                  <c:v>77.393997378937101</c:v>
                </c:pt>
                <c:pt idx="25">
                  <c:v>76.004674471608453</c:v>
                </c:pt>
                <c:pt idx="26">
                  <c:v>77.993414647088713</c:v>
                </c:pt>
                <c:pt idx="27">
                  <c:v>80.373726553351716</c:v>
                </c:pt>
                <c:pt idx="28">
                  <c:v>84.127344461149605</c:v>
                </c:pt>
                <c:pt idx="29">
                  <c:v>84.245049967339185</c:v>
                </c:pt>
                <c:pt idx="30">
                  <c:v>85.777524021225389</c:v>
                </c:pt>
                <c:pt idx="31">
                  <c:v>85.761869424063804</c:v>
                </c:pt>
                <c:pt idx="32">
                  <c:v>84.631689985103492</c:v>
                </c:pt>
                <c:pt idx="33">
                  <c:v>85.564855511828142</c:v>
                </c:pt>
                <c:pt idx="34">
                  <c:v>86.064738674725163</c:v>
                </c:pt>
                <c:pt idx="35">
                  <c:v>86.008435481738289</c:v>
                </c:pt>
                <c:pt idx="36">
                  <c:v>84.887054290573573</c:v>
                </c:pt>
                <c:pt idx="37">
                  <c:v>84.699121750796607</c:v>
                </c:pt>
                <c:pt idx="38">
                  <c:v>86.815227477943253</c:v>
                </c:pt>
                <c:pt idx="39">
                  <c:v>84.813579186581961</c:v>
                </c:pt>
                <c:pt idx="40">
                  <c:v>81.800418995588345</c:v>
                </c:pt>
                <c:pt idx="41">
                  <c:v>82.830585828606758</c:v>
                </c:pt>
                <c:pt idx="42">
                  <c:v>86.43732990294626</c:v>
                </c:pt>
                <c:pt idx="43">
                  <c:v>91.013672950750191</c:v>
                </c:pt>
                <c:pt idx="44">
                  <c:v>93.118078288019888</c:v>
                </c:pt>
                <c:pt idx="45">
                  <c:v>93.575431788570654</c:v>
                </c:pt>
                <c:pt idx="46">
                  <c:v>96.856782752906597</c:v>
                </c:pt>
                <c:pt idx="47">
                  <c:v>99.874693346072434</c:v>
                </c:pt>
                <c:pt idx="48">
                  <c:v>105.47046956640823</c:v>
                </c:pt>
                <c:pt idx="49">
                  <c:v>107.15668455849725</c:v>
                </c:pt>
                <c:pt idx="50">
                  <c:v>107.3766006550257</c:v>
                </c:pt>
                <c:pt idx="51">
                  <c:v>103.41073337842788</c:v>
                </c:pt>
                <c:pt idx="52">
                  <c:v>100.62826685943645</c:v>
                </c:pt>
                <c:pt idx="53">
                  <c:v>95.865360113589531</c:v>
                </c:pt>
                <c:pt idx="54">
                  <c:v>94.261149469265163</c:v>
                </c:pt>
                <c:pt idx="55">
                  <c:v>91.514367815639758</c:v>
                </c:pt>
                <c:pt idx="56">
                  <c:v>92.078808104934311</c:v>
                </c:pt>
                <c:pt idx="57">
                  <c:v>93.603522156547101</c:v>
                </c:pt>
                <c:pt idx="58">
                  <c:v>94.017212801073228</c:v>
                </c:pt>
                <c:pt idx="59">
                  <c:v>96.457540188139774</c:v>
                </c:pt>
                <c:pt idx="60">
                  <c:v>100.82432661080342</c:v>
                </c:pt>
                <c:pt idx="61">
                  <c:v>98.573901217778754</c:v>
                </c:pt>
                <c:pt idx="62">
                  <c:v>99.37703492632221</c:v>
                </c:pt>
                <c:pt idx="63">
                  <c:v>99.528021154361141</c:v>
                </c:pt>
                <c:pt idx="64">
                  <c:v>99.868567496173156</c:v>
                </c:pt>
                <c:pt idx="65">
                  <c:v>98.719659269394015</c:v>
                </c:pt>
                <c:pt idx="66">
                  <c:v>98.448120874149822</c:v>
                </c:pt>
                <c:pt idx="67">
                  <c:v>98.734015937497347</c:v>
                </c:pt>
                <c:pt idx="68">
                  <c:v>96.907272343231099</c:v>
                </c:pt>
                <c:pt idx="69">
                  <c:v>99.563714232055517</c:v>
                </c:pt>
                <c:pt idx="70">
                  <c:v>100</c:v>
                </c:pt>
                <c:pt idx="71">
                  <c:v>102.80562654317006</c:v>
                </c:pt>
                <c:pt idx="72">
                  <c:v>103.67109666121286</c:v>
                </c:pt>
                <c:pt idx="73">
                  <c:v>106.16428668379527</c:v>
                </c:pt>
                <c:pt idx="74">
                  <c:v>113.13536952757717</c:v>
                </c:pt>
                <c:pt idx="75">
                  <c:v>113.94590107018703</c:v>
                </c:pt>
                <c:pt idx="76">
                  <c:v>112.74451754437807</c:v>
                </c:pt>
                <c:pt idx="77">
                  <c:v>110.78600543230344</c:v>
                </c:pt>
                <c:pt idx="78">
                  <c:v>106.42733823388969</c:v>
                </c:pt>
                <c:pt idx="79">
                  <c:v>107.99182779107251</c:v>
                </c:pt>
                <c:pt idx="80">
                  <c:v>111.43631306644335</c:v>
                </c:pt>
                <c:pt idx="81">
                  <c:v>112.08972201176277</c:v>
                </c:pt>
                <c:pt idx="82">
                  <c:v>112.39174010014197</c:v>
                </c:pt>
                <c:pt idx="83">
                  <c:v>116.17492068011101</c:v>
                </c:pt>
                <c:pt idx="84">
                  <c:v>115.79183371792465</c:v>
                </c:pt>
                <c:pt idx="85">
                  <c:v>115.81111402079326</c:v>
                </c:pt>
                <c:pt idx="86">
                  <c:v>117.46344107648663</c:v>
                </c:pt>
                <c:pt idx="87">
                  <c:v>121.85914421399806</c:v>
                </c:pt>
                <c:pt idx="88">
                  <c:v>123.52597434721244</c:v>
                </c:pt>
                <c:pt idx="89">
                  <c:v>125.68262562554918</c:v>
                </c:pt>
                <c:pt idx="90">
                  <c:v>131.66518387501338</c:v>
                </c:pt>
                <c:pt idx="91">
                  <c:v>133.07287315923995</c:v>
                </c:pt>
                <c:pt idx="92">
                  <c:v>136.15309948811785</c:v>
                </c:pt>
                <c:pt idx="93">
                  <c:v>143.86289866605094</c:v>
                </c:pt>
                <c:pt idx="94">
                  <c:v>150.85373710484876</c:v>
                </c:pt>
                <c:pt idx="95">
                  <c:v>163.28305393719754</c:v>
                </c:pt>
                <c:pt idx="96">
                  <c:v>170.04004276557865</c:v>
                </c:pt>
                <c:pt idx="97">
                  <c:v>169.5959492197361</c:v>
                </c:pt>
                <c:pt idx="98">
                  <c:v>171.024924940023</c:v>
                </c:pt>
                <c:pt idx="99">
                  <c:v>176.97698562155622</c:v>
                </c:pt>
                <c:pt idx="100">
                  <c:v>176.14240301387022</c:v>
                </c:pt>
                <c:pt idx="101">
                  <c:v>163.05083214609496</c:v>
                </c:pt>
                <c:pt idx="102">
                  <c:v>152.00297915529433</c:v>
                </c:pt>
                <c:pt idx="103">
                  <c:v>127.99590641302947</c:v>
                </c:pt>
                <c:pt idx="104">
                  <c:v>120.56096850248717</c:v>
                </c:pt>
                <c:pt idx="105">
                  <c:v>117.37825211191297</c:v>
                </c:pt>
                <c:pt idx="106">
                  <c:v>125.26900745113704</c:v>
                </c:pt>
                <c:pt idx="107">
                  <c:v>122.06969438394411</c:v>
                </c:pt>
                <c:pt idx="108">
                  <c:v>123.56822814585611</c:v>
                </c:pt>
                <c:pt idx="109">
                  <c:v>129.65626011572246</c:v>
                </c:pt>
                <c:pt idx="110">
                  <c:v>139.74098167678926</c:v>
                </c:pt>
                <c:pt idx="111">
                  <c:v>141.35895406581554</c:v>
                </c:pt>
                <c:pt idx="112">
                  <c:v>135.5728342459544</c:v>
                </c:pt>
                <c:pt idx="113">
                  <c:v>134.01386129077173</c:v>
                </c:pt>
                <c:pt idx="114">
                  <c:v>129.80505354200463</c:v>
                </c:pt>
                <c:pt idx="115">
                  <c:v>130.76460240493083</c:v>
                </c:pt>
                <c:pt idx="116">
                  <c:v>135.14300651512801</c:v>
                </c:pt>
                <c:pt idx="117">
                  <c:v>137.2783935561489</c:v>
                </c:pt>
                <c:pt idx="118">
                  <c:v>136.59269606651185</c:v>
                </c:pt>
                <c:pt idx="119">
                  <c:v>136.09601013967637</c:v>
                </c:pt>
                <c:pt idx="120">
                  <c:v>137.4009559714176</c:v>
                </c:pt>
                <c:pt idx="121">
                  <c:v>141.15489599686276</c:v>
                </c:pt>
                <c:pt idx="122">
                  <c:v>139.31307988966697</c:v>
                </c:pt>
                <c:pt idx="123">
                  <c:v>135.17811283555326</c:v>
                </c:pt>
                <c:pt idx="124">
                  <c:v>142.33145400302197</c:v>
                </c:pt>
                <c:pt idx="125">
                  <c:v>149.64162680325194</c:v>
                </c:pt>
                <c:pt idx="126">
                  <c:v>154.31530565986503</c:v>
                </c:pt>
                <c:pt idx="127">
                  <c:v>161.71819130260297</c:v>
                </c:pt>
                <c:pt idx="128">
                  <c:v>163.75080094607534</c:v>
                </c:pt>
                <c:pt idx="129">
                  <c:v>175.10735020030936</c:v>
                </c:pt>
                <c:pt idx="130">
                  <c:v>181.70941138751704</c:v>
                </c:pt>
                <c:pt idx="131">
                  <c:v>187.75894048033078</c:v>
                </c:pt>
                <c:pt idx="132">
                  <c:v>182.8308889325213</c:v>
                </c:pt>
                <c:pt idx="133">
                  <c:v>189.30843018584619</c:v>
                </c:pt>
                <c:pt idx="134">
                  <c:v>185.43683381272032</c:v>
                </c:pt>
                <c:pt idx="135">
                  <c:v>180.05262823465054</c:v>
                </c:pt>
                <c:pt idx="136">
                  <c:v>178.47721925549487</c:v>
                </c:pt>
                <c:pt idx="137">
                  <c:v>180.00326946755476</c:v>
                </c:pt>
                <c:pt idx="138">
                  <c:v>173.34289096656218</c:v>
                </c:pt>
                <c:pt idx="139">
                  <c:v>163.5738851742959</c:v>
                </c:pt>
                <c:pt idx="140">
                  <c:v>162.35643804645738</c:v>
                </c:pt>
                <c:pt idx="141">
                  <c:v>159.71337383234683</c:v>
                </c:pt>
                <c:pt idx="142">
                  <c:v>161.68083910129198</c:v>
                </c:pt>
                <c:pt idx="143">
                  <c:v>167.06433176434962</c:v>
                </c:pt>
                <c:pt idx="144">
                  <c:v>171.39192360867395</c:v>
                </c:pt>
                <c:pt idx="145">
                  <c:v>171.60836799911928</c:v>
                </c:pt>
                <c:pt idx="146">
                  <c:v>167.31298778171646</c:v>
                </c:pt>
                <c:pt idx="147">
                  <c:v>166.07555579608561</c:v>
                </c:pt>
                <c:pt idx="148">
                  <c:v>181.41129351321064</c:v>
                </c:pt>
                <c:pt idx="149">
                  <c:v>182.63942274861324</c:v>
                </c:pt>
                <c:pt idx="150">
                  <c:v>178.85378320108117</c:v>
                </c:pt>
                <c:pt idx="151">
                  <c:v>175.51483512697291</c:v>
                </c:pt>
                <c:pt idx="152">
                  <c:v>174.33843176305729</c:v>
                </c:pt>
                <c:pt idx="153">
                  <c:v>176.15813422440618</c:v>
                </c:pt>
                <c:pt idx="154">
                  <c:v>178.02718566057968</c:v>
                </c:pt>
                <c:pt idx="155">
                  <c:v>178.84699142618635</c:v>
                </c:pt>
                <c:pt idx="156">
                  <c:v>177.70415556871205</c:v>
                </c:pt>
                <c:pt idx="157">
                  <c:v>177.23809392938998</c:v>
                </c:pt>
                <c:pt idx="158">
                  <c:v>181.80272488937987</c:v>
                </c:pt>
                <c:pt idx="159">
                  <c:v>182.44071104775867</c:v>
                </c:pt>
                <c:pt idx="160">
                  <c:v>180.67683734685693</c:v>
                </c:pt>
                <c:pt idx="161">
                  <c:v>172.23264925425963</c:v>
                </c:pt>
                <c:pt idx="162">
                  <c:v>165.63869734695089</c:v>
                </c:pt>
                <c:pt idx="163">
                  <c:v>166.9662555083483</c:v>
                </c:pt>
                <c:pt idx="164">
                  <c:v>165.46492526950624</c:v>
                </c:pt>
                <c:pt idx="165">
                  <c:v>169.99120085381099</c:v>
                </c:pt>
                <c:pt idx="166">
                  <c:v>168.3308080603129</c:v>
                </c:pt>
                <c:pt idx="167">
                  <c:v>172.67031540145501</c:v>
                </c:pt>
                <c:pt idx="168">
                  <c:v>180.06158351082183</c:v>
                </c:pt>
                <c:pt idx="169">
                  <c:v>182.13915789651128</c:v>
                </c:pt>
                <c:pt idx="170">
                  <c:v>179.38842874803456</c:v>
                </c:pt>
                <c:pt idx="171">
                  <c:v>173.13911807780522</c:v>
                </c:pt>
                <c:pt idx="172">
                  <c:v>169.8808542246268</c:v>
                </c:pt>
                <c:pt idx="173">
                  <c:v>164.04017607846885</c:v>
                </c:pt>
                <c:pt idx="174">
                  <c:v>155.52051648271558</c:v>
                </c:pt>
                <c:pt idx="175">
                  <c:v>153.64641704059196</c:v>
                </c:pt>
                <c:pt idx="176">
                  <c:v>155.87201772477783</c:v>
                </c:pt>
                <c:pt idx="177">
                  <c:v>155.44681838964195</c:v>
                </c:pt>
                <c:pt idx="178">
                  <c:v>150.92488195531655</c:v>
                </c:pt>
                <c:pt idx="179">
                  <c:v>145.37276571963184</c:v>
                </c:pt>
                <c:pt idx="180">
                  <c:v>141.65823458619329</c:v>
                </c:pt>
                <c:pt idx="181">
                  <c:v>140.56846813125071</c:v>
                </c:pt>
                <c:pt idx="182">
                  <c:v>139.54396752867564</c:v>
                </c:pt>
              </c:numCache>
            </c:numRef>
          </c:val>
        </c:ser>
        <c:ser>
          <c:idx val="1"/>
          <c:order val="1"/>
          <c:tx>
            <c:strRef>
              <c:f>'c3-7'!$F$12</c:f>
              <c:strCache>
                <c:ptCount val="1"/>
                <c:pt idx="0">
                  <c:v>Metals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'c3-7'!$A$16:$A$198</c:f>
              <c:numCache>
                <c:formatCode>yyyy/mm/dd</c:formatCode>
                <c:ptCount val="183"/>
                <c:pt idx="0">
                  <c:v>36586</c:v>
                </c:pt>
                <c:pt idx="1">
                  <c:v>36617</c:v>
                </c:pt>
                <c:pt idx="2">
                  <c:v>36647</c:v>
                </c:pt>
                <c:pt idx="3">
                  <c:v>36678</c:v>
                </c:pt>
                <c:pt idx="4">
                  <c:v>36708</c:v>
                </c:pt>
                <c:pt idx="5">
                  <c:v>36739</c:v>
                </c:pt>
                <c:pt idx="6">
                  <c:v>36770</c:v>
                </c:pt>
                <c:pt idx="7">
                  <c:v>36800</c:v>
                </c:pt>
                <c:pt idx="8">
                  <c:v>36831</c:v>
                </c:pt>
                <c:pt idx="9">
                  <c:v>36861</c:v>
                </c:pt>
                <c:pt idx="10">
                  <c:v>36892</c:v>
                </c:pt>
                <c:pt idx="11">
                  <c:v>36923</c:v>
                </c:pt>
                <c:pt idx="12">
                  <c:v>36951</c:v>
                </c:pt>
                <c:pt idx="13">
                  <c:v>36982</c:v>
                </c:pt>
                <c:pt idx="14">
                  <c:v>37012</c:v>
                </c:pt>
                <c:pt idx="15">
                  <c:v>37043</c:v>
                </c:pt>
                <c:pt idx="16">
                  <c:v>37073</c:v>
                </c:pt>
                <c:pt idx="17">
                  <c:v>37104</c:v>
                </c:pt>
                <c:pt idx="18">
                  <c:v>37135</c:v>
                </c:pt>
                <c:pt idx="19">
                  <c:v>37165</c:v>
                </c:pt>
                <c:pt idx="20">
                  <c:v>37196</c:v>
                </c:pt>
                <c:pt idx="21">
                  <c:v>37226</c:v>
                </c:pt>
                <c:pt idx="22">
                  <c:v>37257</c:v>
                </c:pt>
                <c:pt idx="23">
                  <c:v>37288</c:v>
                </c:pt>
                <c:pt idx="24">
                  <c:v>37316</c:v>
                </c:pt>
                <c:pt idx="25">
                  <c:v>37347</c:v>
                </c:pt>
                <c:pt idx="26">
                  <c:v>37377</c:v>
                </c:pt>
                <c:pt idx="27">
                  <c:v>37408</c:v>
                </c:pt>
                <c:pt idx="28">
                  <c:v>37438</c:v>
                </c:pt>
                <c:pt idx="29">
                  <c:v>37469</c:v>
                </c:pt>
                <c:pt idx="30">
                  <c:v>37500</c:v>
                </c:pt>
                <c:pt idx="31">
                  <c:v>37530</c:v>
                </c:pt>
                <c:pt idx="32">
                  <c:v>37561</c:v>
                </c:pt>
                <c:pt idx="33">
                  <c:v>37591</c:v>
                </c:pt>
                <c:pt idx="34">
                  <c:v>37622</c:v>
                </c:pt>
                <c:pt idx="35">
                  <c:v>37653</c:v>
                </c:pt>
                <c:pt idx="36">
                  <c:v>37681</c:v>
                </c:pt>
                <c:pt idx="37">
                  <c:v>37712</c:v>
                </c:pt>
                <c:pt idx="38">
                  <c:v>37742</c:v>
                </c:pt>
                <c:pt idx="39">
                  <c:v>37773</c:v>
                </c:pt>
                <c:pt idx="40">
                  <c:v>37803</c:v>
                </c:pt>
                <c:pt idx="41">
                  <c:v>37834</c:v>
                </c:pt>
                <c:pt idx="42">
                  <c:v>37865</c:v>
                </c:pt>
                <c:pt idx="43">
                  <c:v>37895</c:v>
                </c:pt>
                <c:pt idx="44">
                  <c:v>37926</c:v>
                </c:pt>
                <c:pt idx="45">
                  <c:v>37956</c:v>
                </c:pt>
                <c:pt idx="46">
                  <c:v>37987</c:v>
                </c:pt>
                <c:pt idx="47">
                  <c:v>38018</c:v>
                </c:pt>
                <c:pt idx="48">
                  <c:v>38047</c:v>
                </c:pt>
                <c:pt idx="49">
                  <c:v>38078</c:v>
                </c:pt>
                <c:pt idx="50">
                  <c:v>38108</c:v>
                </c:pt>
                <c:pt idx="51">
                  <c:v>38139</c:v>
                </c:pt>
                <c:pt idx="52">
                  <c:v>38169</c:v>
                </c:pt>
                <c:pt idx="53">
                  <c:v>38200</c:v>
                </c:pt>
                <c:pt idx="54">
                  <c:v>38231</c:v>
                </c:pt>
                <c:pt idx="55">
                  <c:v>38261</c:v>
                </c:pt>
                <c:pt idx="56">
                  <c:v>38292</c:v>
                </c:pt>
                <c:pt idx="57">
                  <c:v>38322</c:v>
                </c:pt>
                <c:pt idx="58">
                  <c:v>38353</c:v>
                </c:pt>
                <c:pt idx="59">
                  <c:v>38384</c:v>
                </c:pt>
                <c:pt idx="60">
                  <c:v>38412</c:v>
                </c:pt>
                <c:pt idx="61">
                  <c:v>38443</c:v>
                </c:pt>
                <c:pt idx="62">
                  <c:v>38473</c:v>
                </c:pt>
                <c:pt idx="63">
                  <c:v>38504</c:v>
                </c:pt>
                <c:pt idx="64">
                  <c:v>38534</c:v>
                </c:pt>
                <c:pt idx="65">
                  <c:v>38565</c:v>
                </c:pt>
                <c:pt idx="66">
                  <c:v>38596</c:v>
                </c:pt>
                <c:pt idx="67">
                  <c:v>38626</c:v>
                </c:pt>
                <c:pt idx="68">
                  <c:v>38657</c:v>
                </c:pt>
                <c:pt idx="69">
                  <c:v>38687</c:v>
                </c:pt>
                <c:pt idx="70">
                  <c:v>38718</c:v>
                </c:pt>
                <c:pt idx="71">
                  <c:v>38749</c:v>
                </c:pt>
                <c:pt idx="72">
                  <c:v>38777</c:v>
                </c:pt>
                <c:pt idx="73">
                  <c:v>38808</c:v>
                </c:pt>
                <c:pt idx="74">
                  <c:v>38838</c:v>
                </c:pt>
                <c:pt idx="75">
                  <c:v>38869</c:v>
                </c:pt>
                <c:pt idx="76">
                  <c:v>38899</c:v>
                </c:pt>
                <c:pt idx="77">
                  <c:v>38930</c:v>
                </c:pt>
                <c:pt idx="78">
                  <c:v>38961</c:v>
                </c:pt>
                <c:pt idx="79">
                  <c:v>38991</c:v>
                </c:pt>
                <c:pt idx="80">
                  <c:v>39022</c:v>
                </c:pt>
                <c:pt idx="81">
                  <c:v>39052</c:v>
                </c:pt>
                <c:pt idx="82">
                  <c:v>39083</c:v>
                </c:pt>
                <c:pt idx="83">
                  <c:v>39114</c:v>
                </c:pt>
                <c:pt idx="84">
                  <c:v>39142</c:v>
                </c:pt>
                <c:pt idx="85">
                  <c:v>39173</c:v>
                </c:pt>
                <c:pt idx="86">
                  <c:v>39203</c:v>
                </c:pt>
                <c:pt idx="87">
                  <c:v>39234</c:v>
                </c:pt>
                <c:pt idx="88">
                  <c:v>39264</c:v>
                </c:pt>
                <c:pt idx="89">
                  <c:v>39295</c:v>
                </c:pt>
                <c:pt idx="90">
                  <c:v>39326</c:v>
                </c:pt>
                <c:pt idx="91">
                  <c:v>39356</c:v>
                </c:pt>
                <c:pt idx="92">
                  <c:v>39387</c:v>
                </c:pt>
                <c:pt idx="93">
                  <c:v>39417</c:v>
                </c:pt>
                <c:pt idx="94">
                  <c:v>39448</c:v>
                </c:pt>
                <c:pt idx="95">
                  <c:v>39479</c:v>
                </c:pt>
                <c:pt idx="96">
                  <c:v>39508</c:v>
                </c:pt>
                <c:pt idx="97">
                  <c:v>39539</c:v>
                </c:pt>
                <c:pt idx="98">
                  <c:v>39569</c:v>
                </c:pt>
                <c:pt idx="99">
                  <c:v>39600</c:v>
                </c:pt>
                <c:pt idx="100">
                  <c:v>39630</c:v>
                </c:pt>
                <c:pt idx="101">
                  <c:v>39661</c:v>
                </c:pt>
                <c:pt idx="102">
                  <c:v>39692</c:v>
                </c:pt>
                <c:pt idx="103">
                  <c:v>39722</c:v>
                </c:pt>
                <c:pt idx="104">
                  <c:v>39753</c:v>
                </c:pt>
                <c:pt idx="105">
                  <c:v>39783</c:v>
                </c:pt>
                <c:pt idx="106">
                  <c:v>39814</c:v>
                </c:pt>
                <c:pt idx="107">
                  <c:v>39845</c:v>
                </c:pt>
                <c:pt idx="108">
                  <c:v>39873</c:v>
                </c:pt>
                <c:pt idx="109">
                  <c:v>39904</c:v>
                </c:pt>
                <c:pt idx="110">
                  <c:v>39934</c:v>
                </c:pt>
                <c:pt idx="111">
                  <c:v>39965</c:v>
                </c:pt>
                <c:pt idx="112">
                  <c:v>39995</c:v>
                </c:pt>
                <c:pt idx="113">
                  <c:v>40026</c:v>
                </c:pt>
                <c:pt idx="114">
                  <c:v>40057</c:v>
                </c:pt>
                <c:pt idx="115">
                  <c:v>40087</c:v>
                </c:pt>
                <c:pt idx="116">
                  <c:v>40118</c:v>
                </c:pt>
                <c:pt idx="117">
                  <c:v>40148</c:v>
                </c:pt>
                <c:pt idx="118">
                  <c:v>40179</c:v>
                </c:pt>
                <c:pt idx="119">
                  <c:v>40210</c:v>
                </c:pt>
                <c:pt idx="120">
                  <c:v>40238</c:v>
                </c:pt>
                <c:pt idx="121">
                  <c:v>40269</c:v>
                </c:pt>
                <c:pt idx="122">
                  <c:v>40299</c:v>
                </c:pt>
                <c:pt idx="123">
                  <c:v>40330</c:v>
                </c:pt>
                <c:pt idx="124">
                  <c:v>40360</c:v>
                </c:pt>
                <c:pt idx="125">
                  <c:v>40391</c:v>
                </c:pt>
                <c:pt idx="126">
                  <c:v>40422</c:v>
                </c:pt>
                <c:pt idx="127">
                  <c:v>40452</c:v>
                </c:pt>
                <c:pt idx="128">
                  <c:v>40483</c:v>
                </c:pt>
                <c:pt idx="129">
                  <c:v>40513</c:v>
                </c:pt>
                <c:pt idx="130">
                  <c:v>40544</c:v>
                </c:pt>
                <c:pt idx="131">
                  <c:v>40575</c:v>
                </c:pt>
                <c:pt idx="132">
                  <c:v>40603</c:v>
                </c:pt>
                <c:pt idx="133">
                  <c:v>40634</c:v>
                </c:pt>
                <c:pt idx="134">
                  <c:v>40664</c:v>
                </c:pt>
                <c:pt idx="135">
                  <c:v>40695</c:v>
                </c:pt>
                <c:pt idx="136">
                  <c:v>40725</c:v>
                </c:pt>
                <c:pt idx="137">
                  <c:v>40756</c:v>
                </c:pt>
                <c:pt idx="138">
                  <c:v>40787</c:v>
                </c:pt>
                <c:pt idx="139">
                  <c:v>40817</c:v>
                </c:pt>
                <c:pt idx="140">
                  <c:v>40848</c:v>
                </c:pt>
                <c:pt idx="141">
                  <c:v>40878</c:v>
                </c:pt>
                <c:pt idx="142">
                  <c:v>40909</c:v>
                </c:pt>
                <c:pt idx="143">
                  <c:v>40940</c:v>
                </c:pt>
                <c:pt idx="144">
                  <c:v>40969</c:v>
                </c:pt>
                <c:pt idx="145">
                  <c:v>41000</c:v>
                </c:pt>
                <c:pt idx="146">
                  <c:v>41030</c:v>
                </c:pt>
                <c:pt idx="147">
                  <c:v>41061</c:v>
                </c:pt>
                <c:pt idx="148">
                  <c:v>41091</c:v>
                </c:pt>
                <c:pt idx="149">
                  <c:v>41122</c:v>
                </c:pt>
                <c:pt idx="150">
                  <c:v>41153</c:v>
                </c:pt>
                <c:pt idx="151">
                  <c:v>41183</c:v>
                </c:pt>
                <c:pt idx="152">
                  <c:v>41214</c:v>
                </c:pt>
                <c:pt idx="153">
                  <c:v>41244</c:v>
                </c:pt>
                <c:pt idx="154">
                  <c:v>41275</c:v>
                </c:pt>
                <c:pt idx="155">
                  <c:v>41306</c:v>
                </c:pt>
                <c:pt idx="156">
                  <c:v>41334</c:v>
                </c:pt>
                <c:pt idx="157">
                  <c:v>41365</c:v>
                </c:pt>
                <c:pt idx="158">
                  <c:v>41395</c:v>
                </c:pt>
                <c:pt idx="159">
                  <c:v>41426</c:v>
                </c:pt>
                <c:pt idx="160">
                  <c:v>41456</c:v>
                </c:pt>
                <c:pt idx="161">
                  <c:v>41487</c:v>
                </c:pt>
                <c:pt idx="162">
                  <c:v>41518</c:v>
                </c:pt>
                <c:pt idx="163">
                  <c:v>41548</c:v>
                </c:pt>
                <c:pt idx="164">
                  <c:v>41579</c:v>
                </c:pt>
                <c:pt idx="165">
                  <c:v>41609</c:v>
                </c:pt>
                <c:pt idx="166">
                  <c:v>41640</c:v>
                </c:pt>
                <c:pt idx="167">
                  <c:v>41671</c:v>
                </c:pt>
                <c:pt idx="168">
                  <c:v>41699</c:v>
                </c:pt>
                <c:pt idx="169">
                  <c:v>41730</c:v>
                </c:pt>
                <c:pt idx="170">
                  <c:v>41760</c:v>
                </c:pt>
                <c:pt idx="171">
                  <c:v>41791</c:v>
                </c:pt>
                <c:pt idx="172">
                  <c:v>41821</c:v>
                </c:pt>
                <c:pt idx="173">
                  <c:v>41852</c:v>
                </c:pt>
                <c:pt idx="174">
                  <c:v>41883</c:v>
                </c:pt>
                <c:pt idx="175">
                  <c:v>41913</c:v>
                </c:pt>
                <c:pt idx="176">
                  <c:v>41944</c:v>
                </c:pt>
                <c:pt idx="177">
                  <c:v>41974</c:v>
                </c:pt>
                <c:pt idx="178">
                  <c:v>42005</c:v>
                </c:pt>
                <c:pt idx="179">
                  <c:v>42036</c:v>
                </c:pt>
                <c:pt idx="180">
                  <c:v>42064</c:v>
                </c:pt>
                <c:pt idx="181">
                  <c:v>42095</c:v>
                </c:pt>
                <c:pt idx="182">
                  <c:v>42125</c:v>
                </c:pt>
              </c:numCache>
            </c:numRef>
          </c:cat>
          <c:val>
            <c:numRef>
              <c:f>'c3-7'!$F$16:$F$198</c:f>
              <c:numCache>
                <c:formatCode>0.00</c:formatCode>
                <c:ptCount val="183"/>
                <c:pt idx="0">
                  <c:v>51.403516932069394</c:v>
                </c:pt>
                <c:pt idx="1">
                  <c:v>48.9186275065667</c:v>
                </c:pt>
                <c:pt idx="2">
                  <c:v>49.850920577973909</c:v>
                </c:pt>
                <c:pt idx="3">
                  <c:v>49.175885685170691</c:v>
                </c:pt>
                <c:pt idx="4">
                  <c:v>50.290694273307913</c:v>
                </c:pt>
                <c:pt idx="5">
                  <c:v>50.141866690926683</c:v>
                </c:pt>
                <c:pt idx="6">
                  <c:v>52.358483039420634</c:v>
                </c:pt>
                <c:pt idx="7">
                  <c:v>49.356356997988513</c:v>
                </c:pt>
                <c:pt idx="8">
                  <c:v>48.034186641589081</c:v>
                </c:pt>
                <c:pt idx="9">
                  <c:v>49.782861139360975</c:v>
                </c:pt>
                <c:pt idx="10">
                  <c:v>50.106424826167192</c:v>
                </c:pt>
                <c:pt idx="11">
                  <c:v>49.579388370735025</c:v>
                </c:pt>
                <c:pt idx="12">
                  <c:v>47.734130545848288</c:v>
                </c:pt>
                <c:pt idx="13">
                  <c:v>47.101364349417175</c:v>
                </c:pt>
                <c:pt idx="14">
                  <c:v>48.251009584410646</c:v>
                </c:pt>
                <c:pt idx="15">
                  <c:v>46.256513541561993</c:v>
                </c:pt>
                <c:pt idx="16">
                  <c:v>44.361700078463826</c:v>
                </c:pt>
                <c:pt idx="17">
                  <c:v>43.051901200683602</c:v>
                </c:pt>
                <c:pt idx="18">
                  <c:v>41.925651337168517</c:v>
                </c:pt>
                <c:pt idx="19">
                  <c:v>40.470740711404311</c:v>
                </c:pt>
                <c:pt idx="20">
                  <c:v>41.877338989661311</c:v>
                </c:pt>
                <c:pt idx="21">
                  <c:v>42.365814146825954</c:v>
                </c:pt>
                <c:pt idx="22">
                  <c:v>43.384459078665735</c:v>
                </c:pt>
                <c:pt idx="23">
                  <c:v>43.549906669309934</c:v>
                </c:pt>
                <c:pt idx="24">
                  <c:v>44.832709384498663</c:v>
                </c:pt>
                <c:pt idx="25">
                  <c:v>44.365187921750739</c:v>
                </c:pt>
                <c:pt idx="26">
                  <c:v>43.78068771207824</c:v>
                </c:pt>
                <c:pt idx="27">
                  <c:v>44.507643356413936</c:v>
                </c:pt>
                <c:pt idx="28">
                  <c:v>43.942737681304543</c:v>
                </c:pt>
                <c:pt idx="29">
                  <c:v>42.136252836329376</c:v>
                </c:pt>
                <c:pt idx="30">
                  <c:v>42.234762104566492</c:v>
                </c:pt>
                <c:pt idx="31">
                  <c:v>42.558404708279504</c:v>
                </c:pt>
                <c:pt idx="32">
                  <c:v>44.414975193121663</c:v>
                </c:pt>
                <c:pt idx="33">
                  <c:v>44.567275672650219</c:v>
                </c:pt>
                <c:pt idx="34">
                  <c:v>45.861864961486134</c:v>
                </c:pt>
                <c:pt idx="35">
                  <c:v>47.095813357490648</c:v>
                </c:pt>
                <c:pt idx="36">
                  <c:v>46.237433662864298</c:v>
                </c:pt>
                <c:pt idx="37">
                  <c:v>44.659356962692065</c:v>
                </c:pt>
                <c:pt idx="38">
                  <c:v>46.52407509581549</c:v>
                </c:pt>
                <c:pt idx="39">
                  <c:v>47.202766112861532</c:v>
                </c:pt>
                <c:pt idx="40">
                  <c:v>48.052522327309241</c:v>
                </c:pt>
                <c:pt idx="41">
                  <c:v>48.826295827383461</c:v>
                </c:pt>
                <c:pt idx="42">
                  <c:v>48.857864729815702</c:v>
                </c:pt>
                <c:pt idx="43">
                  <c:v>51.732182514017055</c:v>
                </c:pt>
                <c:pt idx="44">
                  <c:v>53.811338037260256</c:v>
                </c:pt>
                <c:pt idx="45">
                  <c:v>57.049996172349672</c:v>
                </c:pt>
                <c:pt idx="46">
                  <c:v>61.041590242452024</c:v>
                </c:pt>
                <c:pt idx="47">
                  <c:v>64.824240658435215</c:v>
                </c:pt>
                <c:pt idx="48">
                  <c:v>65.461028652792635</c:v>
                </c:pt>
                <c:pt idx="49">
                  <c:v>65.414388144191719</c:v>
                </c:pt>
                <c:pt idx="50">
                  <c:v>61.964823995689258</c:v>
                </c:pt>
                <c:pt idx="51">
                  <c:v>63.970928277493222</c:v>
                </c:pt>
                <c:pt idx="52">
                  <c:v>65.897919892942184</c:v>
                </c:pt>
                <c:pt idx="53">
                  <c:v>64.981479784980294</c:v>
                </c:pt>
                <c:pt idx="54">
                  <c:v>65.940348692972179</c:v>
                </c:pt>
                <c:pt idx="55">
                  <c:v>69.123022486102812</c:v>
                </c:pt>
                <c:pt idx="56">
                  <c:v>69.653955461029085</c:v>
                </c:pt>
                <c:pt idx="57">
                  <c:v>70.312938735878845</c:v>
                </c:pt>
                <c:pt idx="58">
                  <c:v>74.912111139202111</c:v>
                </c:pt>
                <c:pt idx="59">
                  <c:v>77.020109349448333</c:v>
                </c:pt>
                <c:pt idx="60">
                  <c:v>80.22986883980316</c:v>
                </c:pt>
                <c:pt idx="61">
                  <c:v>78.591574800398419</c:v>
                </c:pt>
                <c:pt idx="62">
                  <c:v>76.399026132853393</c:v>
                </c:pt>
                <c:pt idx="63">
                  <c:v>77.546420665540566</c:v>
                </c:pt>
                <c:pt idx="64">
                  <c:v>77.439195506897761</c:v>
                </c:pt>
                <c:pt idx="65">
                  <c:v>80.540475455690313</c:v>
                </c:pt>
                <c:pt idx="66">
                  <c:v>80.349856542140301</c:v>
                </c:pt>
                <c:pt idx="67">
                  <c:v>82.739347666973543</c:v>
                </c:pt>
                <c:pt idx="68">
                  <c:v>86.35550778277053</c:v>
                </c:pt>
                <c:pt idx="69">
                  <c:v>93.043555332604157</c:v>
                </c:pt>
                <c:pt idx="70">
                  <c:v>100</c:v>
                </c:pt>
                <c:pt idx="71">
                  <c:v>103.30507751215853</c:v>
                </c:pt>
                <c:pt idx="72">
                  <c:v>104.71538559544744</c:v>
                </c:pt>
                <c:pt idx="73">
                  <c:v>119.35761993404066</c:v>
                </c:pt>
                <c:pt idx="74">
                  <c:v>136.04186864497117</c:v>
                </c:pt>
                <c:pt idx="75">
                  <c:v>123.84751801779355</c:v>
                </c:pt>
                <c:pt idx="76">
                  <c:v>131.20669930272331</c:v>
                </c:pt>
                <c:pt idx="77">
                  <c:v>133.02811109524345</c:v>
                </c:pt>
                <c:pt idx="78">
                  <c:v>133.79207253768033</c:v>
                </c:pt>
                <c:pt idx="79">
                  <c:v>139.73249900598111</c:v>
                </c:pt>
                <c:pt idx="80">
                  <c:v>140.13295011622975</c:v>
                </c:pt>
                <c:pt idx="81">
                  <c:v>142.39419047556575</c:v>
                </c:pt>
                <c:pt idx="82">
                  <c:v>137.35731793595701</c:v>
                </c:pt>
                <c:pt idx="83">
                  <c:v>139.95448879616146</c:v>
                </c:pt>
                <c:pt idx="84">
                  <c:v>147.80200552152172</c:v>
                </c:pt>
                <c:pt idx="85">
                  <c:v>162.42981293982348</c:v>
                </c:pt>
                <c:pt idx="86">
                  <c:v>165.18667938023654</c:v>
                </c:pt>
                <c:pt idx="87">
                  <c:v>158.73414554672067</c:v>
                </c:pt>
                <c:pt idx="88">
                  <c:v>158.07347901891183</c:v>
                </c:pt>
                <c:pt idx="89">
                  <c:v>144.72863215579952</c:v>
                </c:pt>
                <c:pt idx="90">
                  <c:v>140.6277053350243</c:v>
                </c:pt>
                <c:pt idx="91">
                  <c:v>144.6617981127433</c:v>
                </c:pt>
                <c:pt idx="92">
                  <c:v>138.96181752702682</c:v>
                </c:pt>
                <c:pt idx="93">
                  <c:v>130.75152756609464</c:v>
                </c:pt>
                <c:pt idx="94">
                  <c:v>143.48918493251318</c:v>
                </c:pt>
                <c:pt idx="95">
                  <c:v>153.48436916993299</c:v>
                </c:pt>
                <c:pt idx="96">
                  <c:v>161.71922318192412</c:v>
                </c:pt>
                <c:pt idx="97">
                  <c:v>160.01850435633531</c:v>
                </c:pt>
                <c:pt idx="98">
                  <c:v>153.1853478329686</c:v>
                </c:pt>
                <c:pt idx="99">
                  <c:v>149.82008699012013</c:v>
                </c:pt>
                <c:pt idx="100">
                  <c:v>151.17938494911397</c:v>
                </c:pt>
                <c:pt idx="101">
                  <c:v>140.74575139546837</c:v>
                </c:pt>
                <c:pt idx="102">
                  <c:v>131.98790865498856</c:v>
                </c:pt>
                <c:pt idx="103">
                  <c:v>105.75024843418153</c:v>
                </c:pt>
                <c:pt idx="104">
                  <c:v>93.411191479731968</c:v>
                </c:pt>
                <c:pt idx="105">
                  <c:v>86.467388690017316</c:v>
                </c:pt>
                <c:pt idx="106">
                  <c:v>88.202269563454934</c:v>
                </c:pt>
                <c:pt idx="107">
                  <c:v>86.742584531517167</c:v>
                </c:pt>
                <c:pt idx="108">
                  <c:v>84.884510116623105</c:v>
                </c:pt>
                <c:pt idx="109">
                  <c:v>90.375803497836927</c:v>
                </c:pt>
                <c:pt idx="110">
                  <c:v>95.349062572743946</c:v>
                </c:pt>
                <c:pt idx="111">
                  <c:v>105.27830119696368</c:v>
                </c:pt>
                <c:pt idx="112">
                  <c:v>112.62276610754576</c:v>
                </c:pt>
                <c:pt idx="113">
                  <c:v>129.74364431317426</c:v>
                </c:pt>
                <c:pt idx="114">
                  <c:v>121.66510720261165</c:v>
                </c:pt>
                <c:pt idx="115">
                  <c:v>126.65596667986945</c:v>
                </c:pt>
                <c:pt idx="116">
                  <c:v>134.03861466661522</c:v>
                </c:pt>
                <c:pt idx="117">
                  <c:v>142.18686318321986</c:v>
                </c:pt>
                <c:pt idx="118">
                  <c:v>153.77038271180297</c:v>
                </c:pt>
                <c:pt idx="119">
                  <c:v>147.37599980375214</c:v>
                </c:pt>
                <c:pt idx="120">
                  <c:v>160.04085673501564</c:v>
                </c:pt>
                <c:pt idx="121">
                  <c:v>177.57459746298409</c:v>
                </c:pt>
                <c:pt idx="122">
                  <c:v>159.76604596053519</c:v>
                </c:pt>
                <c:pt idx="123">
                  <c:v>147.08857520090604</c:v>
                </c:pt>
                <c:pt idx="124">
                  <c:v>144.26770851810045</c:v>
                </c:pt>
                <c:pt idx="125">
                  <c:v>159.26900841362709</c:v>
                </c:pt>
                <c:pt idx="126">
                  <c:v>162.66055455717972</c:v>
                </c:pt>
                <c:pt idx="127">
                  <c:v>173.9577367952526</c:v>
                </c:pt>
                <c:pt idx="128">
                  <c:v>179.08043734802504</c:v>
                </c:pt>
                <c:pt idx="129">
                  <c:v>187.87179725935766</c:v>
                </c:pt>
                <c:pt idx="130">
                  <c:v>197.44164763096572</c:v>
                </c:pt>
                <c:pt idx="131">
                  <c:v>206.09215950916507</c:v>
                </c:pt>
                <c:pt idx="132">
                  <c:v>196.41924466750083</c:v>
                </c:pt>
                <c:pt idx="133">
                  <c:v>201.14412946573808</c:v>
                </c:pt>
                <c:pt idx="134">
                  <c:v>192.60207913798237</c:v>
                </c:pt>
                <c:pt idx="135">
                  <c:v>189.58338551394593</c:v>
                </c:pt>
                <c:pt idx="136">
                  <c:v>194.82641698254113</c:v>
                </c:pt>
                <c:pt idx="137">
                  <c:v>187.26632603465654</c:v>
                </c:pt>
                <c:pt idx="138">
                  <c:v>180.2469618835442</c:v>
                </c:pt>
                <c:pt idx="139">
                  <c:v>161.58427929235216</c:v>
                </c:pt>
                <c:pt idx="140">
                  <c:v>155.45230682272143</c:v>
                </c:pt>
                <c:pt idx="141">
                  <c:v>154.51451968184043</c:v>
                </c:pt>
                <c:pt idx="142">
                  <c:v>162.5023917637499</c:v>
                </c:pt>
                <c:pt idx="143">
                  <c:v>166.57378738133562</c:v>
                </c:pt>
                <c:pt idx="144">
                  <c:v>166.42965366752048</c:v>
                </c:pt>
                <c:pt idx="145">
                  <c:v>163.66454547535844</c:v>
                </c:pt>
                <c:pt idx="146">
                  <c:v>155.50208692732767</c:v>
                </c:pt>
                <c:pt idx="147">
                  <c:v>149.35142102200382</c:v>
                </c:pt>
                <c:pt idx="148">
                  <c:v>147.31001871802124</c:v>
                </c:pt>
                <c:pt idx="149">
                  <c:v>138.73747850386957</c:v>
                </c:pt>
                <c:pt idx="150">
                  <c:v>144.71018164267181</c:v>
                </c:pt>
                <c:pt idx="151">
                  <c:v>147.51269139660508</c:v>
                </c:pt>
                <c:pt idx="152">
                  <c:v>146.48140710937963</c:v>
                </c:pt>
                <c:pt idx="153">
                  <c:v>155.02290710325687</c:v>
                </c:pt>
                <c:pt idx="154">
                  <c:v>162.74394334165959</c:v>
                </c:pt>
                <c:pt idx="155">
                  <c:v>165.03208495437923</c:v>
                </c:pt>
                <c:pt idx="156">
                  <c:v>153.32988276011056</c:v>
                </c:pt>
                <c:pt idx="157">
                  <c:v>147.62689864616382</c:v>
                </c:pt>
                <c:pt idx="158">
                  <c:v>141.87761699498736</c:v>
                </c:pt>
                <c:pt idx="159">
                  <c:v>136.46078479266245</c:v>
                </c:pt>
                <c:pt idx="160">
                  <c:v>138.87515862814737</c:v>
                </c:pt>
                <c:pt idx="161">
                  <c:v>145.41419939892145</c:v>
                </c:pt>
                <c:pt idx="162">
                  <c:v>142.89300071558068</c:v>
                </c:pt>
                <c:pt idx="163">
                  <c:v>143.86676776950722</c:v>
                </c:pt>
                <c:pt idx="164">
                  <c:v>143.11076146386614</c:v>
                </c:pt>
                <c:pt idx="165">
                  <c:v>144.07770373016359</c:v>
                </c:pt>
                <c:pt idx="166">
                  <c:v>141.88334126003352</c:v>
                </c:pt>
                <c:pt idx="167">
                  <c:v>138.30528065374645</c:v>
                </c:pt>
                <c:pt idx="168">
                  <c:v>132.69894580902977</c:v>
                </c:pt>
                <c:pt idx="169">
                  <c:v>136.31024057723218</c:v>
                </c:pt>
                <c:pt idx="170">
                  <c:v>132.32433529776239</c:v>
                </c:pt>
                <c:pt idx="171">
                  <c:v>130.17460291439536</c:v>
                </c:pt>
                <c:pt idx="172">
                  <c:v>135.73210385317392</c:v>
                </c:pt>
                <c:pt idx="173">
                  <c:v>135.29187474390116</c:v>
                </c:pt>
                <c:pt idx="174">
                  <c:v>129.87228700863324</c:v>
                </c:pt>
                <c:pt idx="175">
                  <c:v>126.15947056307138</c:v>
                </c:pt>
                <c:pt idx="176">
                  <c:v>125.81041178984233</c:v>
                </c:pt>
                <c:pt idx="177">
                  <c:v>119.59644087345806</c:v>
                </c:pt>
                <c:pt idx="178">
                  <c:v>112.8627289946655</c:v>
                </c:pt>
                <c:pt idx="179">
                  <c:v>110.42347267248425</c:v>
                </c:pt>
                <c:pt idx="180">
                  <c:v>108.25959189114288</c:v>
                </c:pt>
                <c:pt idx="181">
                  <c:v>107.61163173492095</c:v>
                </c:pt>
                <c:pt idx="182">
                  <c:v>112.2592841810694</c:v>
                </c:pt>
              </c:numCache>
            </c:numRef>
          </c:val>
        </c:ser>
        <c:ser>
          <c:idx val="2"/>
          <c:order val="2"/>
          <c:tx>
            <c:strRef>
              <c:f>'c3-7'!$G$12</c:f>
              <c:strCache>
                <c:ptCount val="1"/>
                <c:pt idx="0">
                  <c:v>Oil (aggregate)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'c3-7'!$A$16:$A$198</c:f>
              <c:numCache>
                <c:formatCode>yyyy/mm/dd</c:formatCode>
                <c:ptCount val="183"/>
                <c:pt idx="0">
                  <c:v>36586</c:v>
                </c:pt>
                <c:pt idx="1">
                  <c:v>36617</c:v>
                </c:pt>
                <c:pt idx="2">
                  <c:v>36647</c:v>
                </c:pt>
                <c:pt idx="3">
                  <c:v>36678</c:v>
                </c:pt>
                <c:pt idx="4">
                  <c:v>36708</c:v>
                </c:pt>
                <c:pt idx="5">
                  <c:v>36739</c:v>
                </c:pt>
                <c:pt idx="6">
                  <c:v>36770</c:v>
                </c:pt>
                <c:pt idx="7">
                  <c:v>36800</c:v>
                </c:pt>
                <c:pt idx="8">
                  <c:v>36831</c:v>
                </c:pt>
                <c:pt idx="9">
                  <c:v>36861</c:v>
                </c:pt>
                <c:pt idx="10">
                  <c:v>36892</c:v>
                </c:pt>
                <c:pt idx="11">
                  <c:v>36923</c:v>
                </c:pt>
                <c:pt idx="12">
                  <c:v>36951</c:v>
                </c:pt>
                <c:pt idx="13">
                  <c:v>36982</c:v>
                </c:pt>
                <c:pt idx="14">
                  <c:v>37012</c:v>
                </c:pt>
                <c:pt idx="15">
                  <c:v>37043</c:v>
                </c:pt>
                <c:pt idx="16">
                  <c:v>37073</c:v>
                </c:pt>
                <c:pt idx="17">
                  <c:v>37104</c:v>
                </c:pt>
                <c:pt idx="18">
                  <c:v>37135</c:v>
                </c:pt>
                <c:pt idx="19">
                  <c:v>37165</c:v>
                </c:pt>
                <c:pt idx="20">
                  <c:v>37196</c:v>
                </c:pt>
                <c:pt idx="21">
                  <c:v>37226</c:v>
                </c:pt>
                <c:pt idx="22">
                  <c:v>37257</c:v>
                </c:pt>
                <c:pt idx="23">
                  <c:v>37288</c:v>
                </c:pt>
                <c:pt idx="24">
                  <c:v>37316</c:v>
                </c:pt>
                <c:pt idx="25">
                  <c:v>37347</c:v>
                </c:pt>
                <c:pt idx="26">
                  <c:v>37377</c:v>
                </c:pt>
                <c:pt idx="27">
                  <c:v>37408</c:v>
                </c:pt>
                <c:pt idx="28">
                  <c:v>37438</c:v>
                </c:pt>
                <c:pt idx="29">
                  <c:v>37469</c:v>
                </c:pt>
                <c:pt idx="30">
                  <c:v>37500</c:v>
                </c:pt>
                <c:pt idx="31">
                  <c:v>37530</c:v>
                </c:pt>
                <c:pt idx="32">
                  <c:v>37561</c:v>
                </c:pt>
                <c:pt idx="33">
                  <c:v>37591</c:v>
                </c:pt>
                <c:pt idx="34">
                  <c:v>37622</c:v>
                </c:pt>
                <c:pt idx="35">
                  <c:v>37653</c:v>
                </c:pt>
                <c:pt idx="36">
                  <c:v>37681</c:v>
                </c:pt>
                <c:pt idx="37">
                  <c:v>37712</c:v>
                </c:pt>
                <c:pt idx="38">
                  <c:v>37742</c:v>
                </c:pt>
                <c:pt idx="39">
                  <c:v>37773</c:v>
                </c:pt>
                <c:pt idx="40">
                  <c:v>37803</c:v>
                </c:pt>
                <c:pt idx="41">
                  <c:v>37834</c:v>
                </c:pt>
                <c:pt idx="42">
                  <c:v>37865</c:v>
                </c:pt>
                <c:pt idx="43">
                  <c:v>37895</c:v>
                </c:pt>
                <c:pt idx="44">
                  <c:v>37926</c:v>
                </c:pt>
                <c:pt idx="45">
                  <c:v>37956</c:v>
                </c:pt>
                <c:pt idx="46">
                  <c:v>37987</c:v>
                </c:pt>
                <c:pt idx="47">
                  <c:v>38018</c:v>
                </c:pt>
                <c:pt idx="48">
                  <c:v>38047</c:v>
                </c:pt>
                <c:pt idx="49">
                  <c:v>38078</c:v>
                </c:pt>
                <c:pt idx="50">
                  <c:v>38108</c:v>
                </c:pt>
                <c:pt idx="51">
                  <c:v>38139</c:v>
                </c:pt>
                <c:pt idx="52">
                  <c:v>38169</c:v>
                </c:pt>
                <c:pt idx="53">
                  <c:v>38200</c:v>
                </c:pt>
                <c:pt idx="54">
                  <c:v>38231</c:v>
                </c:pt>
                <c:pt idx="55">
                  <c:v>38261</c:v>
                </c:pt>
                <c:pt idx="56">
                  <c:v>38292</c:v>
                </c:pt>
                <c:pt idx="57">
                  <c:v>38322</c:v>
                </c:pt>
                <c:pt idx="58">
                  <c:v>38353</c:v>
                </c:pt>
                <c:pt idx="59">
                  <c:v>38384</c:v>
                </c:pt>
                <c:pt idx="60">
                  <c:v>38412</c:v>
                </c:pt>
                <c:pt idx="61">
                  <c:v>38443</c:v>
                </c:pt>
                <c:pt idx="62">
                  <c:v>38473</c:v>
                </c:pt>
                <c:pt idx="63">
                  <c:v>38504</c:v>
                </c:pt>
                <c:pt idx="64">
                  <c:v>38534</c:v>
                </c:pt>
                <c:pt idx="65">
                  <c:v>38565</c:v>
                </c:pt>
                <c:pt idx="66">
                  <c:v>38596</c:v>
                </c:pt>
                <c:pt idx="67">
                  <c:v>38626</c:v>
                </c:pt>
                <c:pt idx="68">
                  <c:v>38657</c:v>
                </c:pt>
                <c:pt idx="69">
                  <c:v>38687</c:v>
                </c:pt>
                <c:pt idx="70">
                  <c:v>38718</c:v>
                </c:pt>
                <c:pt idx="71">
                  <c:v>38749</c:v>
                </c:pt>
                <c:pt idx="72">
                  <c:v>38777</c:v>
                </c:pt>
                <c:pt idx="73">
                  <c:v>38808</c:v>
                </c:pt>
                <c:pt idx="74">
                  <c:v>38838</c:v>
                </c:pt>
                <c:pt idx="75">
                  <c:v>38869</c:v>
                </c:pt>
                <c:pt idx="76">
                  <c:v>38899</c:v>
                </c:pt>
                <c:pt idx="77">
                  <c:v>38930</c:v>
                </c:pt>
                <c:pt idx="78">
                  <c:v>38961</c:v>
                </c:pt>
                <c:pt idx="79">
                  <c:v>38991</c:v>
                </c:pt>
                <c:pt idx="80">
                  <c:v>39022</c:v>
                </c:pt>
                <c:pt idx="81">
                  <c:v>39052</c:v>
                </c:pt>
                <c:pt idx="82">
                  <c:v>39083</c:v>
                </c:pt>
                <c:pt idx="83">
                  <c:v>39114</c:v>
                </c:pt>
                <c:pt idx="84">
                  <c:v>39142</c:v>
                </c:pt>
                <c:pt idx="85">
                  <c:v>39173</c:v>
                </c:pt>
                <c:pt idx="86">
                  <c:v>39203</c:v>
                </c:pt>
                <c:pt idx="87">
                  <c:v>39234</c:v>
                </c:pt>
                <c:pt idx="88">
                  <c:v>39264</c:v>
                </c:pt>
                <c:pt idx="89">
                  <c:v>39295</c:v>
                </c:pt>
                <c:pt idx="90">
                  <c:v>39326</c:v>
                </c:pt>
                <c:pt idx="91">
                  <c:v>39356</c:v>
                </c:pt>
                <c:pt idx="92">
                  <c:v>39387</c:v>
                </c:pt>
                <c:pt idx="93">
                  <c:v>39417</c:v>
                </c:pt>
                <c:pt idx="94">
                  <c:v>39448</c:v>
                </c:pt>
                <c:pt idx="95">
                  <c:v>39479</c:v>
                </c:pt>
                <c:pt idx="96">
                  <c:v>39508</c:v>
                </c:pt>
                <c:pt idx="97">
                  <c:v>39539</c:v>
                </c:pt>
                <c:pt idx="98">
                  <c:v>39569</c:v>
                </c:pt>
                <c:pt idx="99">
                  <c:v>39600</c:v>
                </c:pt>
                <c:pt idx="100">
                  <c:v>39630</c:v>
                </c:pt>
                <c:pt idx="101">
                  <c:v>39661</c:v>
                </c:pt>
                <c:pt idx="102">
                  <c:v>39692</c:v>
                </c:pt>
                <c:pt idx="103">
                  <c:v>39722</c:v>
                </c:pt>
                <c:pt idx="104">
                  <c:v>39753</c:v>
                </c:pt>
                <c:pt idx="105">
                  <c:v>39783</c:v>
                </c:pt>
                <c:pt idx="106">
                  <c:v>39814</c:v>
                </c:pt>
                <c:pt idx="107">
                  <c:v>39845</c:v>
                </c:pt>
                <c:pt idx="108">
                  <c:v>39873</c:v>
                </c:pt>
                <c:pt idx="109">
                  <c:v>39904</c:v>
                </c:pt>
                <c:pt idx="110">
                  <c:v>39934</c:v>
                </c:pt>
                <c:pt idx="111">
                  <c:v>39965</c:v>
                </c:pt>
                <c:pt idx="112">
                  <c:v>39995</c:v>
                </c:pt>
                <c:pt idx="113">
                  <c:v>40026</c:v>
                </c:pt>
                <c:pt idx="114">
                  <c:v>40057</c:v>
                </c:pt>
                <c:pt idx="115">
                  <c:v>40087</c:v>
                </c:pt>
                <c:pt idx="116">
                  <c:v>40118</c:v>
                </c:pt>
                <c:pt idx="117">
                  <c:v>40148</c:v>
                </c:pt>
                <c:pt idx="118">
                  <c:v>40179</c:v>
                </c:pt>
                <c:pt idx="119">
                  <c:v>40210</c:v>
                </c:pt>
                <c:pt idx="120">
                  <c:v>40238</c:v>
                </c:pt>
                <c:pt idx="121">
                  <c:v>40269</c:v>
                </c:pt>
                <c:pt idx="122">
                  <c:v>40299</c:v>
                </c:pt>
                <c:pt idx="123">
                  <c:v>40330</c:v>
                </c:pt>
                <c:pt idx="124">
                  <c:v>40360</c:v>
                </c:pt>
                <c:pt idx="125">
                  <c:v>40391</c:v>
                </c:pt>
                <c:pt idx="126">
                  <c:v>40422</c:v>
                </c:pt>
                <c:pt idx="127">
                  <c:v>40452</c:v>
                </c:pt>
                <c:pt idx="128">
                  <c:v>40483</c:v>
                </c:pt>
                <c:pt idx="129">
                  <c:v>40513</c:v>
                </c:pt>
                <c:pt idx="130">
                  <c:v>40544</c:v>
                </c:pt>
                <c:pt idx="131">
                  <c:v>40575</c:v>
                </c:pt>
                <c:pt idx="132">
                  <c:v>40603</c:v>
                </c:pt>
                <c:pt idx="133">
                  <c:v>40634</c:v>
                </c:pt>
                <c:pt idx="134">
                  <c:v>40664</c:v>
                </c:pt>
                <c:pt idx="135">
                  <c:v>40695</c:v>
                </c:pt>
                <c:pt idx="136">
                  <c:v>40725</c:v>
                </c:pt>
                <c:pt idx="137">
                  <c:v>40756</c:v>
                </c:pt>
                <c:pt idx="138">
                  <c:v>40787</c:v>
                </c:pt>
                <c:pt idx="139">
                  <c:v>40817</c:v>
                </c:pt>
                <c:pt idx="140">
                  <c:v>40848</c:v>
                </c:pt>
                <c:pt idx="141">
                  <c:v>40878</c:v>
                </c:pt>
                <c:pt idx="142">
                  <c:v>40909</c:v>
                </c:pt>
                <c:pt idx="143">
                  <c:v>40940</c:v>
                </c:pt>
                <c:pt idx="144">
                  <c:v>40969</c:v>
                </c:pt>
                <c:pt idx="145">
                  <c:v>41000</c:v>
                </c:pt>
                <c:pt idx="146">
                  <c:v>41030</c:v>
                </c:pt>
                <c:pt idx="147">
                  <c:v>41061</c:v>
                </c:pt>
                <c:pt idx="148">
                  <c:v>41091</c:v>
                </c:pt>
                <c:pt idx="149">
                  <c:v>41122</c:v>
                </c:pt>
                <c:pt idx="150">
                  <c:v>41153</c:v>
                </c:pt>
                <c:pt idx="151">
                  <c:v>41183</c:v>
                </c:pt>
                <c:pt idx="152">
                  <c:v>41214</c:v>
                </c:pt>
                <c:pt idx="153">
                  <c:v>41244</c:v>
                </c:pt>
                <c:pt idx="154">
                  <c:v>41275</c:v>
                </c:pt>
                <c:pt idx="155">
                  <c:v>41306</c:v>
                </c:pt>
                <c:pt idx="156">
                  <c:v>41334</c:v>
                </c:pt>
                <c:pt idx="157">
                  <c:v>41365</c:v>
                </c:pt>
                <c:pt idx="158">
                  <c:v>41395</c:v>
                </c:pt>
                <c:pt idx="159">
                  <c:v>41426</c:v>
                </c:pt>
                <c:pt idx="160">
                  <c:v>41456</c:v>
                </c:pt>
                <c:pt idx="161">
                  <c:v>41487</c:v>
                </c:pt>
                <c:pt idx="162">
                  <c:v>41518</c:v>
                </c:pt>
                <c:pt idx="163">
                  <c:v>41548</c:v>
                </c:pt>
                <c:pt idx="164">
                  <c:v>41579</c:v>
                </c:pt>
                <c:pt idx="165">
                  <c:v>41609</c:v>
                </c:pt>
                <c:pt idx="166">
                  <c:v>41640</c:v>
                </c:pt>
                <c:pt idx="167">
                  <c:v>41671</c:v>
                </c:pt>
                <c:pt idx="168">
                  <c:v>41699</c:v>
                </c:pt>
                <c:pt idx="169">
                  <c:v>41730</c:v>
                </c:pt>
                <c:pt idx="170">
                  <c:v>41760</c:v>
                </c:pt>
                <c:pt idx="171">
                  <c:v>41791</c:v>
                </c:pt>
                <c:pt idx="172">
                  <c:v>41821</c:v>
                </c:pt>
                <c:pt idx="173">
                  <c:v>41852</c:v>
                </c:pt>
                <c:pt idx="174">
                  <c:v>41883</c:v>
                </c:pt>
                <c:pt idx="175">
                  <c:v>41913</c:v>
                </c:pt>
                <c:pt idx="176">
                  <c:v>41944</c:v>
                </c:pt>
                <c:pt idx="177">
                  <c:v>41974</c:v>
                </c:pt>
                <c:pt idx="178">
                  <c:v>42005</c:v>
                </c:pt>
                <c:pt idx="179">
                  <c:v>42036</c:v>
                </c:pt>
                <c:pt idx="180">
                  <c:v>42064</c:v>
                </c:pt>
                <c:pt idx="181">
                  <c:v>42095</c:v>
                </c:pt>
                <c:pt idx="182">
                  <c:v>42125</c:v>
                </c:pt>
              </c:numCache>
            </c:numRef>
          </c:cat>
          <c:val>
            <c:numRef>
              <c:f>'c3-7'!$G$16:$G$198</c:f>
              <c:numCache>
                <c:formatCode>0.00</c:formatCode>
                <c:ptCount val="183"/>
                <c:pt idx="0">
                  <c:v>43.963821551018953</c:v>
                </c:pt>
                <c:pt idx="1">
                  <c:v>37.533358751474601</c:v>
                </c:pt>
                <c:pt idx="2">
                  <c:v>43.601076836720303</c:v>
                </c:pt>
                <c:pt idx="3">
                  <c:v>47.393804566221029</c:v>
                </c:pt>
                <c:pt idx="4">
                  <c:v>45.070933388350007</c:v>
                </c:pt>
                <c:pt idx="5">
                  <c:v>47.070042480773118</c:v>
                </c:pt>
                <c:pt idx="6">
                  <c:v>51.355054109909595</c:v>
                </c:pt>
                <c:pt idx="7">
                  <c:v>50.325379607468491</c:v>
                </c:pt>
                <c:pt idx="8">
                  <c:v>51.753106060392597</c:v>
                </c:pt>
                <c:pt idx="9">
                  <c:v>40.362696934688437</c:v>
                </c:pt>
                <c:pt idx="10">
                  <c:v>41.422408969757448</c:v>
                </c:pt>
                <c:pt idx="11">
                  <c:v>43.559231696792807</c:v>
                </c:pt>
                <c:pt idx="12">
                  <c:v>40.052268734769854</c:v>
                </c:pt>
                <c:pt idx="13">
                  <c:v>41.083684443557559</c:v>
                </c:pt>
                <c:pt idx="14">
                  <c:v>44.104921023181831</c:v>
                </c:pt>
                <c:pt idx="15">
                  <c:v>43.211010999558241</c:v>
                </c:pt>
                <c:pt idx="16">
                  <c:v>39.722030954751951</c:v>
                </c:pt>
                <c:pt idx="17">
                  <c:v>41.331417383058003</c:v>
                </c:pt>
                <c:pt idx="18">
                  <c:v>40.122928185148766</c:v>
                </c:pt>
                <c:pt idx="19">
                  <c:v>33.200024122012181</c:v>
                </c:pt>
                <c:pt idx="20">
                  <c:v>29.9256692887312</c:v>
                </c:pt>
                <c:pt idx="21">
                  <c:v>29.670305393673512</c:v>
                </c:pt>
                <c:pt idx="22">
                  <c:v>30.698177900954104</c:v>
                </c:pt>
                <c:pt idx="23">
                  <c:v>31.999890537950748</c:v>
                </c:pt>
                <c:pt idx="24">
                  <c:v>37.903103161210247</c:v>
                </c:pt>
                <c:pt idx="25">
                  <c:v>40.76859770542351</c:v>
                </c:pt>
                <c:pt idx="26">
                  <c:v>41.161139009113533</c:v>
                </c:pt>
                <c:pt idx="27">
                  <c:v>39.270038121788424</c:v>
                </c:pt>
                <c:pt idx="28">
                  <c:v>41.266847810346647</c:v>
                </c:pt>
                <c:pt idx="29">
                  <c:v>42.881728256211083</c:v>
                </c:pt>
                <c:pt idx="30">
                  <c:v>45.305148703201475</c:v>
                </c:pt>
                <c:pt idx="31">
                  <c:v>44.102443535360095</c:v>
                </c:pt>
                <c:pt idx="32">
                  <c:v>39.697990960943258</c:v>
                </c:pt>
                <c:pt idx="33">
                  <c:v>44.635314722593534</c:v>
                </c:pt>
                <c:pt idx="34">
                  <c:v>49.219332424500784</c:v>
                </c:pt>
                <c:pt idx="35">
                  <c:v>52.600105556111423</c:v>
                </c:pt>
                <c:pt idx="36">
                  <c:v>48.533087432525825</c:v>
                </c:pt>
                <c:pt idx="37">
                  <c:v>40.776223246212183</c:v>
                </c:pt>
                <c:pt idx="38">
                  <c:v>41.712846233284942</c:v>
                </c:pt>
                <c:pt idx="39">
                  <c:v>44.629693856179628</c:v>
                </c:pt>
                <c:pt idx="40">
                  <c:v>45.765470822530965</c:v>
                </c:pt>
                <c:pt idx="41">
                  <c:v>47.504600992147473</c:v>
                </c:pt>
                <c:pt idx="42">
                  <c:v>43.053191202883973</c:v>
                </c:pt>
                <c:pt idx="43">
                  <c:v>46.460179169287215</c:v>
                </c:pt>
                <c:pt idx="44">
                  <c:v>46.633755397877422</c:v>
                </c:pt>
                <c:pt idx="45">
                  <c:v>47.941925993206127</c:v>
                </c:pt>
                <c:pt idx="46">
                  <c:v>50.165282691326716</c:v>
                </c:pt>
                <c:pt idx="47">
                  <c:v>50.088293190296355</c:v>
                </c:pt>
                <c:pt idx="48">
                  <c:v>53.820907903874826</c:v>
                </c:pt>
                <c:pt idx="49">
                  <c:v>53.938687083144686</c:v>
                </c:pt>
                <c:pt idx="50">
                  <c:v>60.090698816486764</c:v>
                </c:pt>
                <c:pt idx="51">
                  <c:v>56.910094840526639</c:v>
                </c:pt>
                <c:pt idx="52">
                  <c:v>60.599088240927045</c:v>
                </c:pt>
                <c:pt idx="53">
                  <c:v>67.313666579910588</c:v>
                </c:pt>
                <c:pt idx="54">
                  <c:v>66.374549427106359</c:v>
                </c:pt>
                <c:pt idx="55">
                  <c:v>74.622582416741622</c:v>
                </c:pt>
                <c:pt idx="56">
                  <c:v>67.125716911263183</c:v>
                </c:pt>
                <c:pt idx="57">
                  <c:v>62.356549506358341</c:v>
                </c:pt>
                <c:pt idx="58">
                  <c:v>68.642034449000207</c:v>
                </c:pt>
                <c:pt idx="59">
                  <c:v>71.049176894213772</c:v>
                </c:pt>
                <c:pt idx="60">
                  <c:v>81.445813433805327</c:v>
                </c:pt>
                <c:pt idx="61">
                  <c:v>81.077009020189422</c:v>
                </c:pt>
                <c:pt idx="62">
                  <c:v>76.605333226219969</c:v>
                </c:pt>
                <c:pt idx="63">
                  <c:v>86.33273198256029</c:v>
                </c:pt>
                <c:pt idx="64">
                  <c:v>90.274426991755021</c:v>
                </c:pt>
                <c:pt idx="65">
                  <c:v>99.037727763537021</c:v>
                </c:pt>
                <c:pt idx="66">
                  <c:v>98.697703992687877</c:v>
                </c:pt>
                <c:pt idx="67">
                  <c:v>93.101295364100594</c:v>
                </c:pt>
                <c:pt idx="68">
                  <c:v>88.114775676693114</c:v>
                </c:pt>
                <c:pt idx="69">
                  <c:v>90.375575538349992</c:v>
                </c:pt>
                <c:pt idx="70">
                  <c:v>100</c:v>
                </c:pt>
                <c:pt idx="71">
                  <c:v>95.722321685632963</c:v>
                </c:pt>
                <c:pt idx="72">
                  <c:v>97.621725988738973</c:v>
                </c:pt>
                <c:pt idx="73">
                  <c:v>108.96667789752881</c:v>
                </c:pt>
                <c:pt idx="74">
                  <c:v>110.02869949210363</c:v>
                </c:pt>
                <c:pt idx="75">
                  <c:v>109.43155233035908</c:v>
                </c:pt>
                <c:pt idx="76">
                  <c:v>116.11391112434922</c:v>
                </c:pt>
                <c:pt idx="77">
                  <c:v>115.1201915547344</c:v>
                </c:pt>
                <c:pt idx="78">
                  <c:v>99.589174744830729</c:v>
                </c:pt>
                <c:pt idx="79">
                  <c:v>92.895237831420445</c:v>
                </c:pt>
                <c:pt idx="80">
                  <c:v>93.273872348262472</c:v>
                </c:pt>
                <c:pt idx="81">
                  <c:v>97.794381594309158</c:v>
                </c:pt>
                <c:pt idx="82">
                  <c:v>85.83913673380539</c:v>
                </c:pt>
                <c:pt idx="83">
                  <c:v>92.298337123540534</c:v>
                </c:pt>
                <c:pt idx="84">
                  <c:v>97.219295718443135</c:v>
                </c:pt>
                <c:pt idx="85">
                  <c:v>104.4255461416149</c:v>
                </c:pt>
                <c:pt idx="86">
                  <c:v>104.62525013638336</c:v>
                </c:pt>
                <c:pt idx="87">
                  <c:v>109.37654847756144</c:v>
                </c:pt>
                <c:pt idx="88">
                  <c:v>117.94567010009341</c:v>
                </c:pt>
                <c:pt idx="89">
                  <c:v>112.40959163004874</c:v>
                </c:pt>
                <c:pt idx="90">
                  <c:v>123.01162113604968</c:v>
                </c:pt>
                <c:pt idx="91">
                  <c:v>131.37350943663299</c:v>
                </c:pt>
                <c:pt idx="92">
                  <c:v>146.35257215928513</c:v>
                </c:pt>
                <c:pt idx="93">
                  <c:v>143.50617608549948</c:v>
                </c:pt>
                <c:pt idx="94">
                  <c:v>145.39047088407256</c:v>
                </c:pt>
                <c:pt idx="95">
                  <c:v>149.73145962009872</c:v>
                </c:pt>
                <c:pt idx="96">
                  <c:v>163.18963429837839</c:v>
                </c:pt>
                <c:pt idx="97">
                  <c:v>174.41011383016769</c:v>
                </c:pt>
                <c:pt idx="98">
                  <c:v>196.85553192971966</c:v>
                </c:pt>
                <c:pt idx="99">
                  <c:v>210.93496957001969</c:v>
                </c:pt>
                <c:pt idx="100">
                  <c:v>213.20220955791115</c:v>
                </c:pt>
                <c:pt idx="101">
                  <c:v>183.85566846369215</c:v>
                </c:pt>
                <c:pt idx="102">
                  <c:v>159.7426441713059</c:v>
                </c:pt>
                <c:pt idx="103">
                  <c:v>116.42535454881788</c:v>
                </c:pt>
                <c:pt idx="104">
                  <c:v>86.458491860382509</c:v>
                </c:pt>
                <c:pt idx="105">
                  <c:v>66.362486342088005</c:v>
                </c:pt>
                <c:pt idx="106">
                  <c:v>70.523411198451996</c:v>
                </c:pt>
                <c:pt idx="107">
                  <c:v>67.314185007063571</c:v>
                </c:pt>
                <c:pt idx="108">
                  <c:v>75.055900974616577</c:v>
                </c:pt>
                <c:pt idx="109">
                  <c:v>80.739218011884688</c:v>
                </c:pt>
                <c:pt idx="110">
                  <c:v>93.320543660482102</c:v>
                </c:pt>
                <c:pt idx="111">
                  <c:v>111.00342308678725</c:v>
                </c:pt>
                <c:pt idx="112">
                  <c:v>103.87984640036312</c:v>
                </c:pt>
                <c:pt idx="113">
                  <c:v>115.01567623088653</c:v>
                </c:pt>
                <c:pt idx="114">
                  <c:v>109.70454682617333</c:v>
                </c:pt>
                <c:pt idx="115">
                  <c:v>118.88143545948577</c:v>
                </c:pt>
                <c:pt idx="116">
                  <c:v>124.52833188950993</c:v>
                </c:pt>
                <c:pt idx="117">
                  <c:v>120.28538458333901</c:v>
                </c:pt>
                <c:pt idx="118">
                  <c:v>123.78110823286501</c:v>
                </c:pt>
                <c:pt idx="119">
                  <c:v>119.89252193184623</c:v>
                </c:pt>
                <c:pt idx="120">
                  <c:v>127.19153980904198</c:v>
                </c:pt>
                <c:pt idx="121">
                  <c:v>135.03388089654175</c:v>
                </c:pt>
                <c:pt idx="122">
                  <c:v>121.39076100196075</c:v>
                </c:pt>
                <c:pt idx="123">
                  <c:v>119.93951293213283</c:v>
                </c:pt>
                <c:pt idx="124">
                  <c:v>119.52200181405392</c:v>
                </c:pt>
                <c:pt idx="125">
                  <c:v>121.74835125863311</c:v>
                </c:pt>
                <c:pt idx="126">
                  <c:v>122.18817732636799</c:v>
                </c:pt>
                <c:pt idx="127">
                  <c:v>131.14389940823696</c:v>
                </c:pt>
                <c:pt idx="128">
                  <c:v>135.70681616176273</c:v>
                </c:pt>
                <c:pt idx="129">
                  <c:v>144.5970896941183</c:v>
                </c:pt>
                <c:pt idx="130">
                  <c:v>148.830336124697</c:v>
                </c:pt>
                <c:pt idx="131">
                  <c:v>157.21205773994708</c:v>
                </c:pt>
                <c:pt idx="132">
                  <c:v>174.56409955743922</c:v>
                </c:pt>
                <c:pt idx="133">
                  <c:v>186.86609159915673</c:v>
                </c:pt>
                <c:pt idx="134">
                  <c:v>173.88455300479586</c:v>
                </c:pt>
                <c:pt idx="135">
                  <c:v>170.2372997125884</c:v>
                </c:pt>
                <c:pt idx="136">
                  <c:v>173.54683435065084</c:v>
                </c:pt>
                <c:pt idx="137">
                  <c:v>161.82287391358182</c:v>
                </c:pt>
                <c:pt idx="138">
                  <c:v>162.48651504287349</c:v>
                </c:pt>
                <c:pt idx="139">
                  <c:v>160.9219098218785</c:v>
                </c:pt>
                <c:pt idx="140">
                  <c:v>169.5195804966782</c:v>
                </c:pt>
                <c:pt idx="141">
                  <c:v>167.63865372518291</c:v>
                </c:pt>
                <c:pt idx="142">
                  <c:v>171.92011752793329</c:v>
                </c:pt>
                <c:pt idx="143">
                  <c:v>181.36424307978899</c:v>
                </c:pt>
                <c:pt idx="144">
                  <c:v>189.60409391005933</c:v>
                </c:pt>
                <c:pt idx="145">
                  <c:v>183.05618402663444</c:v>
                </c:pt>
                <c:pt idx="146">
                  <c:v>167.61835607090239</c:v>
                </c:pt>
                <c:pt idx="147">
                  <c:v>146.04122695486834</c:v>
                </c:pt>
                <c:pt idx="148">
                  <c:v>155.66300210637434</c:v>
                </c:pt>
                <c:pt idx="149">
                  <c:v>169.43899616371658</c:v>
                </c:pt>
                <c:pt idx="150">
                  <c:v>171.20010045583564</c:v>
                </c:pt>
                <c:pt idx="151">
                  <c:v>166.57308965306476</c:v>
                </c:pt>
                <c:pt idx="152">
                  <c:v>163.05007885345015</c:v>
                </c:pt>
                <c:pt idx="153">
                  <c:v>162.94415896890951</c:v>
                </c:pt>
                <c:pt idx="154">
                  <c:v>169.00683026363515</c:v>
                </c:pt>
                <c:pt idx="155">
                  <c:v>173.30267623202599</c:v>
                </c:pt>
                <c:pt idx="156">
                  <c:v>165.11183555617268</c:v>
                </c:pt>
                <c:pt idx="157">
                  <c:v>159.01874017051446</c:v>
                </c:pt>
                <c:pt idx="158">
                  <c:v>159.67129086683764</c:v>
                </c:pt>
                <c:pt idx="159">
                  <c:v>160.27172631354964</c:v>
                </c:pt>
                <c:pt idx="160">
                  <c:v>168.85111327054753</c:v>
                </c:pt>
                <c:pt idx="161">
                  <c:v>173.46960608146895</c:v>
                </c:pt>
                <c:pt idx="162">
                  <c:v>174.70262547358254</c:v>
                </c:pt>
                <c:pt idx="163">
                  <c:v>169.48726136300488</c:v>
                </c:pt>
                <c:pt idx="164">
                  <c:v>165.06826571240171</c:v>
                </c:pt>
                <c:pt idx="165">
                  <c:v>169.67700715160851</c:v>
                </c:pt>
                <c:pt idx="166">
                  <c:v>164.43762095160383</c:v>
                </c:pt>
                <c:pt idx="167">
                  <c:v>168.40103623137784</c:v>
                </c:pt>
                <c:pt idx="168">
                  <c:v>167.14126447977586</c:v>
                </c:pt>
                <c:pt idx="169">
                  <c:v>168.55965872090783</c:v>
                </c:pt>
                <c:pt idx="170">
                  <c:v>169.83923625668075</c:v>
                </c:pt>
                <c:pt idx="171">
                  <c:v>174.06127772766439</c:v>
                </c:pt>
                <c:pt idx="172">
                  <c:v>169.03682432350737</c:v>
                </c:pt>
                <c:pt idx="173">
                  <c:v>160.83165798357018</c:v>
                </c:pt>
                <c:pt idx="174">
                  <c:v>154.08925807349226</c:v>
                </c:pt>
                <c:pt idx="175">
                  <c:v>138.3690168561134</c:v>
                </c:pt>
                <c:pt idx="176">
                  <c:v>123.58916632503106</c:v>
                </c:pt>
                <c:pt idx="177">
                  <c:v>97.250917548448811</c:v>
                </c:pt>
                <c:pt idx="178">
                  <c:v>76.13260183434511</c:v>
                </c:pt>
                <c:pt idx="179">
                  <c:v>88.356385078825483</c:v>
                </c:pt>
                <c:pt idx="180">
                  <c:v>85.040262256840336</c:v>
                </c:pt>
                <c:pt idx="181">
                  <c:v>92.332765221316535</c:v>
                </c:pt>
                <c:pt idx="182">
                  <c:v>100.48659636346923</c:v>
                </c:pt>
              </c:numCache>
            </c:numRef>
          </c:val>
        </c:ser>
        <c:marker val="1"/>
        <c:axId val="123443456"/>
        <c:axId val="123482112"/>
      </c:lineChart>
      <c:dateAx>
        <c:axId val="123443456"/>
        <c:scaling>
          <c:orientation val="minMax"/>
          <c:min val="38718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482112"/>
        <c:crosses val="autoZero"/>
        <c:auto val="1"/>
        <c:lblOffset val="100"/>
        <c:baseTimeUnit val="months"/>
        <c:majorUnit val="1"/>
        <c:majorTimeUnit val="years"/>
      </c:dateAx>
      <c:valAx>
        <c:axId val="123482112"/>
        <c:scaling>
          <c:orientation val="minMax"/>
          <c:max val="240"/>
          <c:min val="4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443456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8501168770453487"/>
          <c:w val="1"/>
          <c:h val="0.11350280504908836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autoTitleDeleted val="1"/>
    <c:plotArea>
      <c:layout>
        <c:manualLayout>
          <c:layoutTarget val="inner"/>
          <c:xMode val="edge"/>
          <c:yMode val="edge"/>
          <c:x val="6.4720161361167136E-2"/>
          <c:y val="8.8148003472222264E-2"/>
          <c:w val="0.88888261961908765"/>
          <c:h val="0.68364626736111556"/>
        </c:manualLayout>
      </c:layout>
      <c:lineChart>
        <c:grouping val="standard"/>
        <c:ser>
          <c:idx val="0"/>
          <c:order val="0"/>
          <c:tx>
            <c:strRef>
              <c:f>'c3-8'!$B$11</c:f>
              <c:strCache>
                <c:ptCount val="1"/>
                <c:pt idx="0">
                  <c:v>Eurozóna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'c3-8'!$A$12:$A$196</c:f>
              <c:numCache>
                <c:formatCode>yyyy/mm/dd</c:formatCode>
                <c:ptCount val="18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</c:numCache>
            </c:numRef>
          </c:cat>
          <c:val>
            <c:numRef>
              <c:f>'c3-8'!$B$12:$B$196</c:f>
              <c:numCache>
                <c:formatCode>0.0</c:formatCode>
                <c:ptCount val="185"/>
                <c:pt idx="0">
                  <c:v>1.9481269999999999</c:v>
                </c:pt>
                <c:pt idx="1">
                  <c:v>2.0363549999999999</c:v>
                </c:pt>
                <c:pt idx="2">
                  <c:v>2.1337619999999999</c:v>
                </c:pt>
                <c:pt idx="3">
                  <c:v>1.828362</c:v>
                </c:pt>
                <c:pt idx="4">
                  <c:v>1.8150679999999999</c:v>
                </c:pt>
                <c:pt idx="5">
                  <c:v>2.2031960000000002</c:v>
                </c:pt>
                <c:pt idx="6">
                  <c:v>2.2125910000000002</c:v>
                </c:pt>
                <c:pt idx="7">
                  <c:v>2.1058620000000001</c:v>
                </c:pt>
                <c:pt idx="8">
                  <c:v>2.490618</c:v>
                </c:pt>
                <c:pt idx="9">
                  <c:v>2.490618</c:v>
                </c:pt>
                <c:pt idx="10">
                  <c:v>2.485811</c:v>
                </c:pt>
                <c:pt idx="11">
                  <c:v>2.5693269999999999</c:v>
                </c:pt>
                <c:pt idx="12">
                  <c:v>2.0918139999999998</c:v>
                </c:pt>
                <c:pt idx="13">
                  <c:v>2.0859169999999998</c:v>
                </c:pt>
                <c:pt idx="14">
                  <c:v>2.2688980000000001</c:v>
                </c:pt>
                <c:pt idx="15">
                  <c:v>2.7381890000000002</c:v>
                </c:pt>
                <c:pt idx="16">
                  <c:v>3.2178490000000002</c:v>
                </c:pt>
                <c:pt idx="17">
                  <c:v>2.9152239999999998</c:v>
                </c:pt>
                <c:pt idx="18">
                  <c:v>2.6221830000000002</c:v>
                </c:pt>
                <c:pt idx="19">
                  <c:v>2.4414720000000001</c:v>
                </c:pt>
                <c:pt idx="20">
                  <c:v>2.2414559999999999</c:v>
                </c:pt>
                <c:pt idx="21">
                  <c:v>2.3302260000000001</c:v>
                </c:pt>
                <c:pt idx="22">
                  <c:v>2.048953</c:v>
                </c:pt>
                <c:pt idx="23">
                  <c:v>2.1408079999999998</c:v>
                </c:pt>
                <c:pt idx="24">
                  <c:v>2.602725</c:v>
                </c:pt>
                <c:pt idx="25">
                  <c:v>2.5071789999999998</c:v>
                </c:pt>
                <c:pt idx="26">
                  <c:v>2.4931359999999998</c:v>
                </c:pt>
                <c:pt idx="27">
                  <c:v>2.3921350000000001</c:v>
                </c:pt>
                <c:pt idx="28">
                  <c:v>2.0095589999999999</c:v>
                </c:pt>
                <c:pt idx="29">
                  <c:v>1.92099</c:v>
                </c:pt>
                <c:pt idx="30">
                  <c:v>2.0115249999999998</c:v>
                </c:pt>
                <c:pt idx="31">
                  <c:v>2.1982810000000002</c:v>
                </c:pt>
                <c:pt idx="32">
                  <c:v>2.0946389999999999</c:v>
                </c:pt>
                <c:pt idx="33">
                  <c:v>2.2880069999999999</c:v>
                </c:pt>
                <c:pt idx="34">
                  <c:v>2.2791399999999999</c:v>
                </c:pt>
                <c:pt idx="35">
                  <c:v>2.268799</c:v>
                </c:pt>
                <c:pt idx="36">
                  <c:v>2.1804839999999999</c:v>
                </c:pt>
                <c:pt idx="37">
                  <c:v>2.3596590000000002</c:v>
                </c:pt>
                <c:pt idx="38">
                  <c:v>2.43249</c:v>
                </c:pt>
                <c:pt idx="39">
                  <c:v>2.1548959999999999</c:v>
                </c:pt>
                <c:pt idx="40">
                  <c:v>1.8741350000000001</c:v>
                </c:pt>
                <c:pt idx="41">
                  <c:v>1.9699709999999999</c:v>
                </c:pt>
                <c:pt idx="42">
                  <c:v>1.9718610000000001</c:v>
                </c:pt>
                <c:pt idx="43">
                  <c:v>2.0551590000000002</c:v>
                </c:pt>
                <c:pt idx="44">
                  <c:v>2.2430110000000001</c:v>
                </c:pt>
                <c:pt idx="45">
                  <c:v>2.0460090000000002</c:v>
                </c:pt>
                <c:pt idx="46">
                  <c:v>2.2389640000000002</c:v>
                </c:pt>
                <c:pt idx="47">
                  <c:v>2.0494400000000002</c:v>
                </c:pt>
                <c:pt idx="48">
                  <c:v>1.86985</c:v>
                </c:pt>
                <c:pt idx="49">
                  <c:v>1.6842109999999999</c:v>
                </c:pt>
                <c:pt idx="50">
                  <c:v>1.757506</c:v>
                </c:pt>
                <c:pt idx="51">
                  <c:v>2.1094400000000002</c:v>
                </c:pt>
                <c:pt idx="52">
                  <c:v>2.4668130000000001</c:v>
                </c:pt>
                <c:pt idx="53">
                  <c:v>2.4540519999999999</c:v>
                </c:pt>
                <c:pt idx="54">
                  <c:v>2.2891189999999999</c:v>
                </c:pt>
                <c:pt idx="55">
                  <c:v>2.3685309999999999</c:v>
                </c:pt>
                <c:pt idx="56">
                  <c:v>2.1002290000000001</c:v>
                </c:pt>
                <c:pt idx="57">
                  <c:v>2.4516930000000001</c:v>
                </c:pt>
                <c:pt idx="58">
                  <c:v>2.2625839999999999</c:v>
                </c:pt>
                <c:pt idx="59">
                  <c:v>2.3498960000000002</c:v>
                </c:pt>
                <c:pt idx="60">
                  <c:v>1.91849</c:v>
                </c:pt>
                <c:pt idx="61">
                  <c:v>2.091097</c:v>
                </c:pt>
                <c:pt idx="62">
                  <c:v>2.1692200000000001</c:v>
                </c:pt>
                <c:pt idx="63">
                  <c:v>2.0658620000000001</c:v>
                </c:pt>
                <c:pt idx="64">
                  <c:v>1.968785</c:v>
                </c:pt>
                <c:pt idx="65">
                  <c:v>2.058913</c:v>
                </c:pt>
                <c:pt idx="66">
                  <c:v>2.1459229999999998</c:v>
                </c:pt>
                <c:pt idx="67">
                  <c:v>2.1506470000000002</c:v>
                </c:pt>
                <c:pt idx="68">
                  <c:v>2.5661909999999999</c:v>
                </c:pt>
                <c:pt idx="69">
                  <c:v>2.3828839999999998</c:v>
                </c:pt>
                <c:pt idx="70">
                  <c:v>2.3140160000000001</c:v>
                </c:pt>
                <c:pt idx="71">
                  <c:v>2.295944</c:v>
                </c:pt>
                <c:pt idx="72">
                  <c:v>2.4420030000000001</c:v>
                </c:pt>
                <c:pt idx="73">
                  <c:v>2.3828839999999998</c:v>
                </c:pt>
                <c:pt idx="74">
                  <c:v>2.183538</c:v>
                </c:pt>
                <c:pt idx="75">
                  <c:v>2.4248500000000002</c:v>
                </c:pt>
                <c:pt idx="76">
                  <c:v>2.5510199999999998</c:v>
                </c:pt>
                <c:pt idx="77">
                  <c:v>2.4468190000000001</c:v>
                </c:pt>
                <c:pt idx="78">
                  <c:v>2.490996</c:v>
                </c:pt>
                <c:pt idx="79">
                  <c:v>2.3248850000000001</c:v>
                </c:pt>
                <c:pt idx="80">
                  <c:v>1.816918</c:v>
                </c:pt>
                <c:pt idx="81">
                  <c:v>1.644053</c:v>
                </c:pt>
                <c:pt idx="82">
                  <c:v>1.8450549999999999</c:v>
                </c:pt>
                <c:pt idx="83">
                  <c:v>1.9082460000000001</c:v>
                </c:pt>
                <c:pt idx="84">
                  <c:v>1.847437</c:v>
                </c:pt>
                <c:pt idx="85">
                  <c:v>1.8520350000000001</c:v>
                </c:pt>
                <c:pt idx="86">
                  <c:v>1.9399310000000001</c:v>
                </c:pt>
                <c:pt idx="87">
                  <c:v>1.9174329999999999</c:v>
                </c:pt>
                <c:pt idx="88">
                  <c:v>1.8632329999999999</c:v>
                </c:pt>
                <c:pt idx="89">
                  <c:v>1.900955</c:v>
                </c:pt>
                <c:pt idx="90">
                  <c:v>1.7764759999999999</c:v>
                </c:pt>
                <c:pt idx="91">
                  <c:v>1.74549</c:v>
                </c:pt>
                <c:pt idx="92">
                  <c:v>2.1355439999999999</c:v>
                </c:pt>
                <c:pt idx="93">
                  <c:v>2.5528599999999999</c:v>
                </c:pt>
                <c:pt idx="94">
                  <c:v>3.068082</c:v>
                </c:pt>
                <c:pt idx="95">
                  <c:v>3.07558</c:v>
                </c:pt>
                <c:pt idx="96">
                  <c:v>3.2182559999999998</c:v>
                </c:pt>
                <c:pt idx="97">
                  <c:v>3.2769349999999999</c:v>
                </c:pt>
                <c:pt idx="98">
                  <c:v>3.6031680000000001</c:v>
                </c:pt>
                <c:pt idx="99">
                  <c:v>3.2827799999999998</c:v>
                </c:pt>
                <c:pt idx="100">
                  <c:v>3.687033</c:v>
                </c:pt>
                <c:pt idx="101">
                  <c:v>3.9701520000000001</c:v>
                </c:pt>
                <c:pt idx="102">
                  <c:v>4.0759569999999998</c:v>
                </c:pt>
                <c:pt idx="103">
                  <c:v>3.8623729999999998</c:v>
                </c:pt>
                <c:pt idx="104">
                  <c:v>3.6566740000000002</c:v>
                </c:pt>
                <c:pt idx="105">
                  <c:v>3.1828979999999998</c:v>
                </c:pt>
                <c:pt idx="106">
                  <c:v>2.1357020000000002</c:v>
                </c:pt>
                <c:pt idx="107">
                  <c:v>1.6001510000000001</c:v>
                </c:pt>
                <c:pt idx="108">
                  <c:v>1.1337870000000001</c:v>
                </c:pt>
                <c:pt idx="109">
                  <c:v>1.186329</c:v>
                </c:pt>
                <c:pt idx="110">
                  <c:v>0.58741259999999995</c:v>
                </c:pt>
                <c:pt idx="111">
                  <c:v>0.61338289999999995</c:v>
                </c:pt>
                <c:pt idx="112">
                  <c:v>4.6180840000000001E-2</c:v>
                </c:pt>
                <c:pt idx="113">
                  <c:v>-0.12881860000000001</c:v>
                </c:pt>
                <c:pt idx="114">
                  <c:v>-0.64504240000000002</c:v>
                </c:pt>
                <c:pt idx="115">
                  <c:v>-0.16609760000000001</c:v>
                </c:pt>
                <c:pt idx="116">
                  <c:v>-0.32237270000000001</c:v>
                </c:pt>
                <c:pt idx="117">
                  <c:v>-0.1197053</c:v>
                </c:pt>
                <c:pt idx="118">
                  <c:v>0.48112509999999997</c:v>
                </c:pt>
                <c:pt idx="119">
                  <c:v>0.92644059999999995</c:v>
                </c:pt>
                <c:pt idx="120">
                  <c:v>0.94357250000000004</c:v>
                </c:pt>
                <c:pt idx="121">
                  <c:v>0.8467479</c:v>
                </c:pt>
                <c:pt idx="122">
                  <c:v>1.5850949999999999</c:v>
                </c:pt>
                <c:pt idx="123">
                  <c:v>1.6349530000000001</c:v>
                </c:pt>
                <c:pt idx="124">
                  <c:v>1.698671</c:v>
                </c:pt>
                <c:pt idx="125">
                  <c:v>1.492537</c:v>
                </c:pt>
                <c:pt idx="126">
                  <c:v>1.734372</c:v>
                </c:pt>
                <c:pt idx="127">
                  <c:v>1.5805530000000001</c:v>
                </c:pt>
                <c:pt idx="128">
                  <c:v>1.8758090000000001</c:v>
                </c:pt>
                <c:pt idx="129">
                  <c:v>1.945238</c:v>
                </c:pt>
                <c:pt idx="130">
                  <c:v>1.9152849999999999</c:v>
                </c:pt>
                <c:pt idx="131">
                  <c:v>2.2122269999999999</c:v>
                </c:pt>
                <c:pt idx="132">
                  <c:v>2.3229989999999998</c:v>
                </c:pt>
                <c:pt idx="133">
                  <c:v>2.4358740000000001</c:v>
                </c:pt>
                <c:pt idx="134">
                  <c:v>2.6827269999999999</c:v>
                </c:pt>
                <c:pt idx="135">
                  <c:v>2.8446790000000002</c:v>
                </c:pt>
                <c:pt idx="136">
                  <c:v>2.732389</c:v>
                </c:pt>
                <c:pt idx="137">
                  <c:v>2.723312</c:v>
                </c:pt>
                <c:pt idx="138">
                  <c:v>2.5344150000000001</c:v>
                </c:pt>
                <c:pt idx="139">
                  <c:v>2.5295719999999999</c:v>
                </c:pt>
                <c:pt idx="140">
                  <c:v>2.984127</c:v>
                </c:pt>
                <c:pt idx="141">
                  <c:v>3.0294810000000001</c:v>
                </c:pt>
                <c:pt idx="142">
                  <c:v>3.0357789999999998</c:v>
                </c:pt>
                <c:pt idx="143">
                  <c:v>2.7480920000000002</c:v>
                </c:pt>
                <c:pt idx="144">
                  <c:v>2.7</c:v>
                </c:pt>
                <c:pt idx="145">
                  <c:v>2.7</c:v>
                </c:pt>
                <c:pt idx="146">
                  <c:v>2.7</c:v>
                </c:pt>
                <c:pt idx="147">
                  <c:v>2.6</c:v>
                </c:pt>
                <c:pt idx="148">
                  <c:v>2.4</c:v>
                </c:pt>
                <c:pt idx="149">
                  <c:v>2.4</c:v>
                </c:pt>
                <c:pt idx="150">
                  <c:v>2.4</c:v>
                </c:pt>
                <c:pt idx="151">
                  <c:v>2.6</c:v>
                </c:pt>
                <c:pt idx="152">
                  <c:v>2.6</c:v>
                </c:pt>
                <c:pt idx="153">
                  <c:v>2.5</c:v>
                </c:pt>
                <c:pt idx="154">
                  <c:v>2.2000000000000002</c:v>
                </c:pt>
                <c:pt idx="155">
                  <c:v>2.2000000000000002</c:v>
                </c:pt>
                <c:pt idx="156">
                  <c:v>2</c:v>
                </c:pt>
                <c:pt idx="157">
                  <c:v>1.8</c:v>
                </c:pt>
                <c:pt idx="158">
                  <c:v>1.7</c:v>
                </c:pt>
                <c:pt idx="159">
                  <c:v>1.2</c:v>
                </c:pt>
                <c:pt idx="160">
                  <c:v>1.4</c:v>
                </c:pt>
                <c:pt idx="161">
                  <c:v>1.6</c:v>
                </c:pt>
                <c:pt idx="162">
                  <c:v>1.6</c:v>
                </c:pt>
                <c:pt idx="163">
                  <c:v>1.3</c:v>
                </c:pt>
                <c:pt idx="164">
                  <c:v>1.1000000000000001</c:v>
                </c:pt>
                <c:pt idx="165">
                  <c:v>0.7</c:v>
                </c:pt>
                <c:pt idx="166">
                  <c:v>0.8</c:v>
                </c:pt>
                <c:pt idx="167">
                  <c:v>0.8</c:v>
                </c:pt>
                <c:pt idx="168">
                  <c:v>0.8</c:v>
                </c:pt>
                <c:pt idx="169" formatCode="General">
                  <c:v>0.7</c:v>
                </c:pt>
                <c:pt idx="170" formatCode="General">
                  <c:v>0.5</c:v>
                </c:pt>
                <c:pt idx="171" formatCode="General">
                  <c:v>0.7</c:v>
                </c:pt>
                <c:pt idx="172" formatCode="General">
                  <c:v>0.5</c:v>
                </c:pt>
                <c:pt idx="173" formatCode="General">
                  <c:v>0.5</c:v>
                </c:pt>
                <c:pt idx="174" formatCode="General">
                  <c:v>0.4</c:v>
                </c:pt>
                <c:pt idx="175" formatCode="General">
                  <c:v>0.4</c:v>
                </c:pt>
                <c:pt idx="176" formatCode="General">
                  <c:v>0.3</c:v>
                </c:pt>
                <c:pt idx="177" formatCode="General">
                  <c:v>0.4</c:v>
                </c:pt>
                <c:pt idx="178" formatCode="General">
                  <c:v>0.3</c:v>
                </c:pt>
                <c:pt idx="179" formatCode="General">
                  <c:v>-0.2</c:v>
                </c:pt>
                <c:pt idx="180" formatCode="General">
                  <c:v>-0.6</c:v>
                </c:pt>
                <c:pt idx="181" formatCode="General">
                  <c:v>-0.3</c:v>
                </c:pt>
                <c:pt idx="182" formatCode="General">
                  <c:v>-0.1</c:v>
                </c:pt>
                <c:pt idx="183" formatCode="General">
                  <c:v>0</c:v>
                </c:pt>
                <c:pt idx="184" formatCode="General">
                  <c:v>0.3</c:v>
                </c:pt>
              </c:numCache>
            </c:numRef>
          </c:val>
        </c:ser>
        <c:ser>
          <c:idx val="1"/>
          <c:order val="1"/>
          <c:tx>
            <c:strRef>
              <c:f>'c3-8'!$C$11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'c3-8'!$A$12:$A$196</c:f>
              <c:numCache>
                <c:formatCode>yyyy/mm/dd</c:formatCode>
                <c:ptCount val="18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</c:numCache>
            </c:numRef>
          </c:cat>
          <c:val>
            <c:numRef>
              <c:f>'c3-8'!$C$12:$C$196</c:f>
              <c:numCache>
                <c:formatCode>0.0</c:formatCode>
                <c:ptCount val="185"/>
                <c:pt idx="0">
                  <c:v>2.7388919999999999</c:v>
                </c:pt>
                <c:pt idx="1">
                  <c:v>3.2218840000000002</c:v>
                </c:pt>
                <c:pt idx="2">
                  <c:v>3.7575759999999998</c:v>
                </c:pt>
                <c:pt idx="3">
                  <c:v>3.0685920000000002</c:v>
                </c:pt>
                <c:pt idx="4">
                  <c:v>3.1889289999999999</c:v>
                </c:pt>
                <c:pt idx="5">
                  <c:v>3.730445</c:v>
                </c:pt>
                <c:pt idx="6">
                  <c:v>3.659268</c:v>
                </c:pt>
                <c:pt idx="7">
                  <c:v>3.4111310000000001</c:v>
                </c:pt>
                <c:pt idx="8">
                  <c:v>3.454437</c:v>
                </c:pt>
                <c:pt idx="9">
                  <c:v>3.4482759999999999</c:v>
                </c:pt>
                <c:pt idx="10">
                  <c:v>3.4462269999999999</c:v>
                </c:pt>
                <c:pt idx="11">
                  <c:v>3.386809</c:v>
                </c:pt>
                <c:pt idx="12">
                  <c:v>3.7322280000000001</c:v>
                </c:pt>
                <c:pt idx="13">
                  <c:v>3.533569</c:v>
                </c:pt>
                <c:pt idx="14">
                  <c:v>2.9205610000000002</c:v>
                </c:pt>
                <c:pt idx="15">
                  <c:v>3.2691189999999999</c:v>
                </c:pt>
                <c:pt idx="16">
                  <c:v>3.6151599999999999</c:v>
                </c:pt>
                <c:pt idx="17">
                  <c:v>3.2482600000000001</c:v>
                </c:pt>
                <c:pt idx="18">
                  <c:v>2.7199080000000002</c:v>
                </c:pt>
                <c:pt idx="19">
                  <c:v>2.7199080000000002</c:v>
                </c:pt>
                <c:pt idx="20">
                  <c:v>2.648244</c:v>
                </c:pt>
                <c:pt idx="21">
                  <c:v>2.1264370000000001</c:v>
                </c:pt>
                <c:pt idx="22">
                  <c:v>1.895462</c:v>
                </c:pt>
                <c:pt idx="23">
                  <c:v>1.5517240000000001</c:v>
                </c:pt>
                <c:pt idx="24">
                  <c:v>1.142204</c:v>
                </c:pt>
                <c:pt idx="25">
                  <c:v>1.137656</c:v>
                </c:pt>
                <c:pt idx="26">
                  <c:v>1.4755959999999999</c:v>
                </c:pt>
                <c:pt idx="27">
                  <c:v>1.6393439999999999</c:v>
                </c:pt>
                <c:pt idx="28">
                  <c:v>1.181767</c:v>
                </c:pt>
                <c:pt idx="29">
                  <c:v>1.0674159999999999</c:v>
                </c:pt>
                <c:pt idx="30">
                  <c:v>1.4647889999999999</c:v>
                </c:pt>
                <c:pt idx="31">
                  <c:v>1.8028169999999999</c:v>
                </c:pt>
                <c:pt idx="32">
                  <c:v>1.514302</c:v>
                </c:pt>
                <c:pt idx="33">
                  <c:v>2.0258859999999999</c:v>
                </c:pt>
                <c:pt idx="34">
                  <c:v>2.1984219999999999</c:v>
                </c:pt>
                <c:pt idx="35">
                  <c:v>2.3769100000000001</c:v>
                </c:pt>
                <c:pt idx="36">
                  <c:v>2.5974029999999999</c:v>
                </c:pt>
                <c:pt idx="37">
                  <c:v>2.980877</c:v>
                </c:pt>
                <c:pt idx="38">
                  <c:v>3.0201340000000001</c:v>
                </c:pt>
                <c:pt idx="39">
                  <c:v>2.2246939999999999</c:v>
                </c:pt>
                <c:pt idx="40">
                  <c:v>2.0578419999999999</c:v>
                </c:pt>
                <c:pt idx="41">
                  <c:v>2.112285</c:v>
                </c:pt>
                <c:pt idx="42">
                  <c:v>2.1099389999999998</c:v>
                </c:pt>
                <c:pt idx="43">
                  <c:v>2.1582729999999999</c:v>
                </c:pt>
                <c:pt idx="44">
                  <c:v>2.3204419999999999</c:v>
                </c:pt>
                <c:pt idx="45">
                  <c:v>2.040816</c:v>
                </c:pt>
                <c:pt idx="46">
                  <c:v>1.7650300000000001</c:v>
                </c:pt>
                <c:pt idx="47">
                  <c:v>1.879491</c:v>
                </c:pt>
                <c:pt idx="48">
                  <c:v>1.9262520000000001</c:v>
                </c:pt>
                <c:pt idx="49">
                  <c:v>1.6930639999999999</c:v>
                </c:pt>
                <c:pt idx="50">
                  <c:v>1.737242</c:v>
                </c:pt>
                <c:pt idx="51">
                  <c:v>2.2850929999999998</c:v>
                </c:pt>
                <c:pt idx="52">
                  <c:v>3.051771</c:v>
                </c:pt>
                <c:pt idx="53">
                  <c:v>3.2661950000000002</c:v>
                </c:pt>
                <c:pt idx="54">
                  <c:v>2.9907560000000002</c:v>
                </c:pt>
                <c:pt idx="55">
                  <c:v>2.654388</c:v>
                </c:pt>
                <c:pt idx="56">
                  <c:v>2.5377969999999999</c:v>
                </c:pt>
                <c:pt idx="57">
                  <c:v>3.1891889999999998</c:v>
                </c:pt>
                <c:pt idx="58">
                  <c:v>3.5230350000000001</c:v>
                </c:pt>
                <c:pt idx="59">
                  <c:v>3.2555619999999998</c:v>
                </c:pt>
                <c:pt idx="60">
                  <c:v>2.9697619999999998</c:v>
                </c:pt>
                <c:pt idx="61">
                  <c:v>3.0075189999999998</c:v>
                </c:pt>
                <c:pt idx="62">
                  <c:v>3.1483460000000001</c:v>
                </c:pt>
                <c:pt idx="63">
                  <c:v>3.5106380000000001</c:v>
                </c:pt>
                <c:pt idx="64">
                  <c:v>2.8027500000000001</c:v>
                </c:pt>
                <c:pt idx="65">
                  <c:v>2.5303110000000002</c:v>
                </c:pt>
                <c:pt idx="66">
                  <c:v>3.1678989999999998</c:v>
                </c:pt>
                <c:pt idx="67">
                  <c:v>3.6411609999999999</c:v>
                </c:pt>
                <c:pt idx="68">
                  <c:v>4.6866770000000004</c:v>
                </c:pt>
                <c:pt idx="69">
                  <c:v>4.3478260000000004</c:v>
                </c:pt>
                <c:pt idx="70">
                  <c:v>3.4554969999999998</c:v>
                </c:pt>
                <c:pt idx="71">
                  <c:v>3.4156589999999998</c:v>
                </c:pt>
                <c:pt idx="72">
                  <c:v>3.9853170000000002</c:v>
                </c:pt>
                <c:pt idx="73">
                  <c:v>3.5974970000000002</c:v>
                </c:pt>
                <c:pt idx="74">
                  <c:v>3.3626490000000002</c:v>
                </c:pt>
                <c:pt idx="75">
                  <c:v>3.5457350000000001</c:v>
                </c:pt>
                <c:pt idx="76">
                  <c:v>4.1666670000000003</c:v>
                </c:pt>
                <c:pt idx="77">
                  <c:v>4.3187660000000001</c:v>
                </c:pt>
                <c:pt idx="78">
                  <c:v>4.1453430000000004</c:v>
                </c:pt>
                <c:pt idx="79">
                  <c:v>3.818737</c:v>
                </c:pt>
                <c:pt idx="80">
                  <c:v>2.0623740000000002</c:v>
                </c:pt>
                <c:pt idx="81">
                  <c:v>1.305221</c:v>
                </c:pt>
                <c:pt idx="82">
                  <c:v>1.973684</c:v>
                </c:pt>
                <c:pt idx="83">
                  <c:v>2.5406499999999999</c:v>
                </c:pt>
                <c:pt idx="84">
                  <c:v>2.0756429999999999</c:v>
                </c:pt>
                <c:pt idx="85">
                  <c:v>2.4151989999999999</c:v>
                </c:pt>
                <c:pt idx="86">
                  <c:v>2.7787790000000001</c:v>
                </c:pt>
                <c:pt idx="87">
                  <c:v>2.5736970000000001</c:v>
                </c:pt>
                <c:pt idx="88">
                  <c:v>2.6908639999999999</c:v>
                </c:pt>
                <c:pt idx="89">
                  <c:v>2.6870379999999998</c:v>
                </c:pt>
                <c:pt idx="90">
                  <c:v>2.358231</c:v>
                </c:pt>
                <c:pt idx="91">
                  <c:v>1.970083</c:v>
                </c:pt>
                <c:pt idx="92">
                  <c:v>2.7550520000000001</c:v>
                </c:pt>
                <c:pt idx="93">
                  <c:v>3.5361750000000001</c:v>
                </c:pt>
                <c:pt idx="94">
                  <c:v>4.306203</c:v>
                </c:pt>
                <c:pt idx="95">
                  <c:v>4.0812689999999998</c:v>
                </c:pt>
                <c:pt idx="96">
                  <c:v>4.2802939999999996</c:v>
                </c:pt>
                <c:pt idx="97">
                  <c:v>4.0265560000000002</c:v>
                </c:pt>
                <c:pt idx="98">
                  <c:v>3.9814560000000001</c:v>
                </c:pt>
                <c:pt idx="99">
                  <c:v>3.93689</c:v>
                </c:pt>
                <c:pt idx="100">
                  <c:v>4.1755430000000002</c:v>
                </c:pt>
                <c:pt idx="101">
                  <c:v>5.0217900000000002</c:v>
                </c:pt>
                <c:pt idx="102">
                  <c:v>5.600123</c:v>
                </c:pt>
                <c:pt idx="103">
                  <c:v>5.371855</c:v>
                </c:pt>
                <c:pt idx="104">
                  <c:v>4.9369269999999998</c:v>
                </c:pt>
                <c:pt idx="105">
                  <c:v>3.655186</c:v>
                </c:pt>
                <c:pt idx="106">
                  <c:v>1.0695749999999999</c:v>
                </c:pt>
                <c:pt idx="107">
                  <c:v>9.1412900000000005E-2</c:v>
                </c:pt>
                <c:pt idx="108">
                  <c:v>2.9846500000000002E-2</c:v>
                </c:pt>
                <c:pt idx="109">
                  <c:v>0.23619109999999999</c:v>
                </c:pt>
                <c:pt idx="110">
                  <c:v>-0.38355620000000001</c:v>
                </c:pt>
                <c:pt idx="111">
                  <c:v>-0.73688569999999998</c:v>
                </c:pt>
                <c:pt idx="112">
                  <c:v>-1.281436</c:v>
                </c:pt>
                <c:pt idx="113">
                  <c:v>-1.426776</c:v>
                </c:pt>
                <c:pt idx="114">
                  <c:v>-2.0971609999999998</c:v>
                </c:pt>
                <c:pt idx="115">
                  <c:v>-1.4843489999999999</c:v>
                </c:pt>
                <c:pt idx="116">
                  <c:v>-1.286206</c:v>
                </c:pt>
                <c:pt idx="117">
                  <c:v>-0.18284829999999999</c:v>
                </c:pt>
                <c:pt idx="118">
                  <c:v>1.8382959999999999</c:v>
                </c:pt>
                <c:pt idx="119">
                  <c:v>2.7213310000000002</c:v>
                </c:pt>
                <c:pt idx="120">
                  <c:v>2.6257090000000001</c:v>
                </c:pt>
                <c:pt idx="121">
                  <c:v>2.143332</c:v>
                </c:pt>
                <c:pt idx="122">
                  <c:v>2.3139590000000001</c:v>
                </c:pt>
                <c:pt idx="123">
                  <c:v>2.2364470000000001</c:v>
                </c:pt>
                <c:pt idx="124">
                  <c:v>2.0209860000000002</c:v>
                </c:pt>
                <c:pt idx="125">
                  <c:v>1.0533490000000001</c:v>
                </c:pt>
                <c:pt idx="126">
                  <c:v>1.235193</c:v>
                </c:pt>
                <c:pt idx="127">
                  <c:v>1.1481049999999999</c:v>
                </c:pt>
                <c:pt idx="128">
                  <c:v>1.143683</c:v>
                </c:pt>
                <c:pt idx="129">
                  <c:v>1.172188</c:v>
                </c:pt>
                <c:pt idx="130">
                  <c:v>1.1431610000000001</c:v>
                </c:pt>
                <c:pt idx="131">
                  <c:v>1.4957229999999999</c:v>
                </c:pt>
                <c:pt idx="132">
                  <c:v>1.631847</c:v>
                </c:pt>
                <c:pt idx="133">
                  <c:v>2.1075849999999998</c:v>
                </c:pt>
                <c:pt idx="134">
                  <c:v>2.681603</c:v>
                </c:pt>
                <c:pt idx="135">
                  <c:v>3.1636310000000001</c:v>
                </c:pt>
                <c:pt idx="136">
                  <c:v>3.5686460000000002</c:v>
                </c:pt>
                <c:pt idx="137">
                  <c:v>3.5588280000000001</c:v>
                </c:pt>
                <c:pt idx="138">
                  <c:v>3.6287159999999998</c:v>
                </c:pt>
                <c:pt idx="139">
                  <c:v>3.7712080000000001</c:v>
                </c:pt>
                <c:pt idx="140">
                  <c:v>3.868357</c:v>
                </c:pt>
                <c:pt idx="141">
                  <c:v>3.5251999999999999</c:v>
                </c:pt>
                <c:pt idx="142">
                  <c:v>3.3943780000000001</c:v>
                </c:pt>
                <c:pt idx="143">
                  <c:v>2.9624190000000001</c:v>
                </c:pt>
                <c:pt idx="144">
                  <c:v>2.9</c:v>
                </c:pt>
                <c:pt idx="145">
                  <c:v>2.8710990000000001</c:v>
                </c:pt>
                <c:pt idx="146">
                  <c:v>2.6513979999999999</c:v>
                </c:pt>
                <c:pt idx="147">
                  <c:v>2.30274</c:v>
                </c:pt>
                <c:pt idx="148">
                  <c:v>1.7042539999999999</c:v>
                </c:pt>
                <c:pt idx="149">
                  <c:v>1.663994</c:v>
                </c:pt>
                <c:pt idx="150">
                  <c:v>1.4084509999999999</c:v>
                </c:pt>
                <c:pt idx="151">
                  <c:v>1.6923790000000001</c:v>
                </c:pt>
                <c:pt idx="152">
                  <c:v>1.991282</c:v>
                </c:pt>
                <c:pt idx="153">
                  <c:v>2.162344</c:v>
                </c:pt>
                <c:pt idx="154">
                  <c:v>1.8</c:v>
                </c:pt>
                <c:pt idx="155">
                  <c:v>1.7</c:v>
                </c:pt>
                <c:pt idx="156">
                  <c:v>1.6</c:v>
                </c:pt>
                <c:pt idx="157">
                  <c:v>1.978</c:v>
                </c:pt>
                <c:pt idx="158">
                  <c:v>1.5</c:v>
                </c:pt>
                <c:pt idx="159">
                  <c:v>1.1000000000000001</c:v>
                </c:pt>
                <c:pt idx="160">
                  <c:v>1.4</c:v>
                </c:pt>
                <c:pt idx="161">
                  <c:v>1.8</c:v>
                </c:pt>
                <c:pt idx="162">
                  <c:v>2</c:v>
                </c:pt>
                <c:pt idx="163">
                  <c:v>1.5</c:v>
                </c:pt>
                <c:pt idx="164">
                  <c:v>1.2</c:v>
                </c:pt>
                <c:pt idx="165">
                  <c:v>1</c:v>
                </c:pt>
                <c:pt idx="166">
                  <c:v>1.2</c:v>
                </c:pt>
                <c:pt idx="167">
                  <c:v>1.5</c:v>
                </c:pt>
                <c:pt idx="168">
                  <c:v>1.6</c:v>
                </c:pt>
                <c:pt idx="169" formatCode="General">
                  <c:v>1.1000000000000001</c:v>
                </c:pt>
                <c:pt idx="170" formatCode="General">
                  <c:v>1.5</c:v>
                </c:pt>
                <c:pt idx="171" formatCode="General">
                  <c:v>2</c:v>
                </c:pt>
                <c:pt idx="172" formatCode="General">
                  <c:v>2.1</c:v>
                </c:pt>
                <c:pt idx="173" formatCode="General">
                  <c:v>2.1</c:v>
                </c:pt>
                <c:pt idx="174" formatCode="General">
                  <c:v>2</c:v>
                </c:pt>
                <c:pt idx="175" formatCode="General">
                  <c:v>1.7</c:v>
                </c:pt>
                <c:pt idx="176" formatCode="General">
                  <c:v>1.7</c:v>
                </c:pt>
                <c:pt idx="177" formatCode="General">
                  <c:v>1.7</c:v>
                </c:pt>
                <c:pt idx="178" formatCode="General">
                  <c:v>1.3</c:v>
                </c:pt>
                <c:pt idx="179" formatCode="General">
                  <c:v>0.8</c:v>
                </c:pt>
                <c:pt idx="180" formatCode="General">
                  <c:v>-0.1</c:v>
                </c:pt>
                <c:pt idx="181" formatCode="General">
                  <c:v>0</c:v>
                </c:pt>
                <c:pt idx="182" formatCode="General">
                  <c:v>-0.1</c:v>
                </c:pt>
                <c:pt idx="183" formatCode="General">
                  <c:v>-0.2</c:v>
                </c:pt>
              </c:numCache>
            </c:numRef>
          </c:val>
        </c:ser>
        <c:ser>
          <c:idx val="2"/>
          <c:order val="2"/>
          <c:tx>
            <c:strRef>
              <c:f>'c3-8'!$D$11</c:f>
              <c:strCache>
                <c:ptCount val="1"/>
                <c:pt idx="0">
                  <c:v>Japán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'c3-8'!$A$12:$A$196</c:f>
              <c:numCache>
                <c:formatCode>yyyy/mm/dd</c:formatCode>
                <c:ptCount val="18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</c:numCache>
            </c:numRef>
          </c:cat>
          <c:val>
            <c:numRef>
              <c:f>'c3-8'!$D$12:$D$196</c:f>
              <c:numCache>
                <c:formatCode>0.0</c:formatCode>
                <c:ptCount val="185"/>
                <c:pt idx="0">
                  <c:v>-0.6763285</c:v>
                </c:pt>
                <c:pt idx="1">
                  <c:v>-0.58195920000000001</c:v>
                </c:pt>
                <c:pt idx="2">
                  <c:v>-0.48449609999999999</c:v>
                </c:pt>
                <c:pt idx="3">
                  <c:v>-0.77145609999999998</c:v>
                </c:pt>
                <c:pt idx="4">
                  <c:v>-0.67502410000000002</c:v>
                </c:pt>
                <c:pt idx="5">
                  <c:v>-0.58027079999999998</c:v>
                </c:pt>
                <c:pt idx="6">
                  <c:v>-0.4854369</c:v>
                </c:pt>
                <c:pt idx="7">
                  <c:v>-0.48402709999999999</c:v>
                </c:pt>
                <c:pt idx="8">
                  <c:v>-0.86872590000000005</c:v>
                </c:pt>
                <c:pt idx="9">
                  <c:v>-1.0597300000000001</c:v>
                </c:pt>
                <c:pt idx="10">
                  <c:v>-0.77519380000000004</c:v>
                </c:pt>
                <c:pt idx="11">
                  <c:v>-0.38872689999999999</c:v>
                </c:pt>
                <c:pt idx="12">
                  <c:v>-0.2918288</c:v>
                </c:pt>
                <c:pt idx="13">
                  <c:v>-0.39024389999999998</c:v>
                </c:pt>
                <c:pt idx="14">
                  <c:v>-0.77896790000000005</c:v>
                </c:pt>
                <c:pt idx="15">
                  <c:v>-0.77745379999999997</c:v>
                </c:pt>
                <c:pt idx="16">
                  <c:v>-0.77669900000000003</c:v>
                </c:pt>
                <c:pt idx="17">
                  <c:v>-0.8754864</c:v>
                </c:pt>
                <c:pt idx="18">
                  <c:v>-0.87804879999999996</c:v>
                </c:pt>
                <c:pt idx="19">
                  <c:v>-0.77821010000000002</c:v>
                </c:pt>
                <c:pt idx="20">
                  <c:v>-0.87633879999999997</c:v>
                </c:pt>
                <c:pt idx="21">
                  <c:v>-0.87633879999999997</c:v>
                </c:pt>
                <c:pt idx="22">
                  <c:v>-1.074219</c:v>
                </c:pt>
                <c:pt idx="23">
                  <c:v>-1.2682929999999999</c:v>
                </c:pt>
                <c:pt idx="24">
                  <c:v>-1.4634149999999999</c:v>
                </c:pt>
                <c:pt idx="25">
                  <c:v>-1.567091</c:v>
                </c:pt>
                <c:pt idx="26">
                  <c:v>-1.1776249999999999</c:v>
                </c:pt>
                <c:pt idx="27">
                  <c:v>-1.077375</c:v>
                </c:pt>
                <c:pt idx="28">
                  <c:v>-0.88062620000000003</c:v>
                </c:pt>
                <c:pt idx="29">
                  <c:v>-0.686948</c:v>
                </c:pt>
                <c:pt idx="30">
                  <c:v>-0.78740160000000003</c:v>
                </c:pt>
                <c:pt idx="31">
                  <c:v>-0.8823529</c:v>
                </c:pt>
                <c:pt idx="32">
                  <c:v>-0.68762279999999998</c:v>
                </c:pt>
                <c:pt idx="33">
                  <c:v>-0.88408640000000005</c:v>
                </c:pt>
                <c:pt idx="34">
                  <c:v>-0.39486670000000001</c:v>
                </c:pt>
                <c:pt idx="35">
                  <c:v>-0.2964427</c:v>
                </c:pt>
                <c:pt idx="36">
                  <c:v>-0.39603959999999999</c:v>
                </c:pt>
                <c:pt idx="37">
                  <c:v>-0.19900499999999999</c:v>
                </c:pt>
                <c:pt idx="38">
                  <c:v>-9.9304859999999995E-2</c:v>
                </c:pt>
                <c:pt idx="39">
                  <c:v>-9.9009899999999998E-2</c:v>
                </c:pt>
                <c:pt idx="40">
                  <c:v>-0.19743340000000001</c:v>
                </c:pt>
                <c:pt idx="41">
                  <c:v>-0.39525690000000002</c:v>
                </c:pt>
                <c:pt idx="42">
                  <c:v>-0.1984127</c:v>
                </c:pt>
                <c:pt idx="43">
                  <c:v>-0.2967359</c:v>
                </c:pt>
                <c:pt idx="44">
                  <c:v>-0.1978239</c:v>
                </c:pt>
                <c:pt idx="45">
                  <c:v>0</c:v>
                </c:pt>
                <c:pt idx="46">
                  <c:v>-0.49554009999999998</c:v>
                </c:pt>
                <c:pt idx="47">
                  <c:v>-0.39643210000000001</c:v>
                </c:pt>
                <c:pt idx="48">
                  <c:v>-0.2982107</c:v>
                </c:pt>
                <c:pt idx="49">
                  <c:v>0</c:v>
                </c:pt>
                <c:pt idx="50">
                  <c:v>-9.9403580000000005E-2</c:v>
                </c:pt>
                <c:pt idx="51">
                  <c:v>-0.39643210000000001</c:v>
                </c:pt>
                <c:pt idx="52">
                  <c:v>-0.4945599</c:v>
                </c:pt>
                <c:pt idx="53">
                  <c:v>0</c:v>
                </c:pt>
                <c:pt idx="54">
                  <c:v>-9.9403580000000005E-2</c:v>
                </c:pt>
                <c:pt idx="55">
                  <c:v>-0.1984127</c:v>
                </c:pt>
                <c:pt idx="56">
                  <c:v>0</c:v>
                </c:pt>
                <c:pt idx="57">
                  <c:v>0.49554009999999998</c:v>
                </c:pt>
                <c:pt idx="58">
                  <c:v>0.79681279999999999</c:v>
                </c:pt>
                <c:pt idx="59">
                  <c:v>0.19900499999999999</c:v>
                </c:pt>
                <c:pt idx="60">
                  <c:v>0.19940179999999999</c:v>
                </c:pt>
                <c:pt idx="61">
                  <c:v>-9.9700899999999995E-2</c:v>
                </c:pt>
                <c:pt idx="62">
                  <c:v>0</c:v>
                </c:pt>
                <c:pt idx="63">
                  <c:v>9.9502489999999999E-2</c:v>
                </c:pt>
                <c:pt idx="64">
                  <c:v>9.9403580000000005E-2</c:v>
                </c:pt>
                <c:pt idx="65">
                  <c:v>-0.49603170000000002</c:v>
                </c:pt>
                <c:pt idx="66">
                  <c:v>-0.29850749999999998</c:v>
                </c:pt>
                <c:pt idx="67">
                  <c:v>-0.2982107</c:v>
                </c:pt>
                <c:pt idx="68">
                  <c:v>-0.29732409999999998</c:v>
                </c:pt>
                <c:pt idx="69">
                  <c:v>-0.78895459999999995</c:v>
                </c:pt>
                <c:pt idx="70">
                  <c:v>-0.98814230000000003</c:v>
                </c:pt>
                <c:pt idx="71">
                  <c:v>-0.3972194</c:v>
                </c:pt>
                <c:pt idx="72">
                  <c:v>-9.9502489999999999E-2</c:v>
                </c:pt>
                <c:pt idx="73">
                  <c:v>-9.9800399999999997E-2</c:v>
                </c:pt>
                <c:pt idx="74">
                  <c:v>-0.19900499999999999</c:v>
                </c:pt>
                <c:pt idx="75">
                  <c:v>-9.9403580000000005E-2</c:v>
                </c:pt>
                <c:pt idx="76">
                  <c:v>9.9304859999999995E-2</c:v>
                </c:pt>
                <c:pt idx="77">
                  <c:v>0.49850450000000002</c:v>
                </c:pt>
                <c:pt idx="78">
                  <c:v>0.29940119999999998</c:v>
                </c:pt>
                <c:pt idx="79">
                  <c:v>0.89730810000000005</c:v>
                </c:pt>
                <c:pt idx="80">
                  <c:v>0.59642150000000005</c:v>
                </c:pt>
                <c:pt idx="81">
                  <c:v>0.39761429999999998</c:v>
                </c:pt>
                <c:pt idx="82">
                  <c:v>0.29940119999999998</c:v>
                </c:pt>
                <c:pt idx="83">
                  <c:v>0.2991027</c:v>
                </c:pt>
                <c:pt idx="84">
                  <c:v>0</c:v>
                </c:pt>
                <c:pt idx="85">
                  <c:v>-0.19980020000000001</c:v>
                </c:pt>
                <c:pt idx="86">
                  <c:v>-9.9700899999999995E-2</c:v>
                </c:pt>
                <c:pt idx="87">
                  <c:v>0</c:v>
                </c:pt>
                <c:pt idx="88">
                  <c:v>0</c:v>
                </c:pt>
                <c:pt idx="89">
                  <c:v>-0.1984127</c:v>
                </c:pt>
                <c:pt idx="90">
                  <c:v>0</c:v>
                </c:pt>
                <c:pt idx="91">
                  <c:v>-0.19762850000000001</c:v>
                </c:pt>
                <c:pt idx="92">
                  <c:v>-0.19762850000000001</c:v>
                </c:pt>
                <c:pt idx="93">
                  <c:v>0.29702970000000001</c:v>
                </c:pt>
                <c:pt idx="94">
                  <c:v>0.59701490000000002</c:v>
                </c:pt>
                <c:pt idx="95">
                  <c:v>0.69582500000000003</c:v>
                </c:pt>
                <c:pt idx="96">
                  <c:v>0.69721109999999997</c:v>
                </c:pt>
                <c:pt idx="97">
                  <c:v>1.001001</c:v>
                </c:pt>
                <c:pt idx="98">
                  <c:v>1.197605</c:v>
                </c:pt>
                <c:pt idx="99">
                  <c:v>0.7960199</c:v>
                </c:pt>
                <c:pt idx="100">
                  <c:v>1.2896829999999999</c:v>
                </c:pt>
                <c:pt idx="101">
                  <c:v>1.9880720000000001</c:v>
                </c:pt>
                <c:pt idx="102">
                  <c:v>2.288557</c:v>
                </c:pt>
                <c:pt idx="103">
                  <c:v>2.0792079999999999</c:v>
                </c:pt>
                <c:pt idx="104">
                  <c:v>2.0792079999999999</c:v>
                </c:pt>
                <c:pt idx="105">
                  <c:v>1.6781839999999999</c:v>
                </c:pt>
                <c:pt idx="106">
                  <c:v>0.98911970000000005</c:v>
                </c:pt>
                <c:pt idx="107">
                  <c:v>0.39486670000000001</c:v>
                </c:pt>
                <c:pt idx="108">
                  <c:v>0</c:v>
                </c:pt>
                <c:pt idx="109">
                  <c:v>-9.910803E-2</c:v>
                </c:pt>
                <c:pt idx="110">
                  <c:v>-0.29585800000000001</c:v>
                </c:pt>
                <c:pt idx="111">
                  <c:v>-9.8716680000000001E-2</c:v>
                </c:pt>
                <c:pt idx="112">
                  <c:v>-1.077375</c:v>
                </c:pt>
                <c:pt idx="113">
                  <c:v>-1.754386</c:v>
                </c:pt>
                <c:pt idx="114">
                  <c:v>-2.2373539999999998</c:v>
                </c:pt>
                <c:pt idx="115">
                  <c:v>-2.2308439999999998</c:v>
                </c:pt>
                <c:pt idx="116">
                  <c:v>-2.2308439999999998</c:v>
                </c:pt>
                <c:pt idx="117">
                  <c:v>-2.5242719999999998</c:v>
                </c:pt>
                <c:pt idx="118">
                  <c:v>-1.860921</c:v>
                </c:pt>
                <c:pt idx="119">
                  <c:v>-1.671583</c:v>
                </c:pt>
                <c:pt idx="120">
                  <c:v>-1.3</c:v>
                </c:pt>
                <c:pt idx="121">
                  <c:v>-1.1000000000000001</c:v>
                </c:pt>
                <c:pt idx="122">
                  <c:v>-1.1000000000000001</c:v>
                </c:pt>
                <c:pt idx="123">
                  <c:v>-1.2</c:v>
                </c:pt>
                <c:pt idx="124">
                  <c:v>-0.9</c:v>
                </c:pt>
                <c:pt idx="125">
                  <c:v>-0.7</c:v>
                </c:pt>
                <c:pt idx="126">
                  <c:v>-0.9</c:v>
                </c:pt>
                <c:pt idx="127">
                  <c:v>-0.9</c:v>
                </c:pt>
                <c:pt idx="128">
                  <c:v>-0.6</c:v>
                </c:pt>
                <c:pt idx="129">
                  <c:v>0.2</c:v>
                </c:pt>
                <c:pt idx="130">
                  <c:v>0.1</c:v>
                </c:pt>
                <c:pt idx="131">
                  <c:v>0</c:v>
                </c:pt>
                <c:pt idx="132">
                  <c:v>-0.59940059999999995</c:v>
                </c:pt>
                <c:pt idx="133">
                  <c:v>-0.5</c:v>
                </c:pt>
                <c:pt idx="134">
                  <c:v>-0.49850450000000002</c:v>
                </c:pt>
                <c:pt idx="135">
                  <c:v>-0.49800800000000001</c:v>
                </c:pt>
                <c:pt idx="136">
                  <c:v>-0.39880359999999998</c:v>
                </c:pt>
                <c:pt idx="137">
                  <c:v>-0.39960040000000002</c:v>
                </c:pt>
                <c:pt idx="138">
                  <c:v>0.20100499999999999</c:v>
                </c:pt>
                <c:pt idx="139">
                  <c:v>0.2006018</c:v>
                </c:pt>
                <c:pt idx="140">
                  <c:v>0</c:v>
                </c:pt>
                <c:pt idx="141">
                  <c:v>-0.19960079999999999</c:v>
                </c:pt>
                <c:pt idx="142">
                  <c:v>-0.50050050000000001</c:v>
                </c:pt>
                <c:pt idx="143">
                  <c:v>-0.20080319999999999</c:v>
                </c:pt>
                <c:pt idx="144">
                  <c:v>0.1</c:v>
                </c:pt>
                <c:pt idx="145">
                  <c:v>0.30150749999999998</c:v>
                </c:pt>
                <c:pt idx="146">
                  <c:v>0.50100199999999995</c:v>
                </c:pt>
                <c:pt idx="147">
                  <c:v>0.5</c:v>
                </c:pt>
                <c:pt idx="148">
                  <c:v>0.20020019999999999</c:v>
                </c:pt>
                <c:pt idx="149">
                  <c:v>-0.1804692</c:v>
                </c:pt>
                <c:pt idx="150">
                  <c:v>-0.41119240000000001</c:v>
                </c:pt>
                <c:pt idx="151">
                  <c:v>-0.50050050000000001</c:v>
                </c:pt>
                <c:pt idx="152">
                  <c:v>-0.30030030000000002</c:v>
                </c:pt>
                <c:pt idx="153">
                  <c:v>-0.4</c:v>
                </c:pt>
                <c:pt idx="154">
                  <c:v>-0.2</c:v>
                </c:pt>
                <c:pt idx="155">
                  <c:v>-0.1</c:v>
                </c:pt>
                <c:pt idx="156">
                  <c:v>-0.30399999999999999</c:v>
                </c:pt>
                <c:pt idx="157">
                  <c:v>-0.6</c:v>
                </c:pt>
                <c:pt idx="158">
                  <c:v>-0.8</c:v>
                </c:pt>
                <c:pt idx="159">
                  <c:v>-0.7</c:v>
                </c:pt>
                <c:pt idx="160">
                  <c:v>-0.3</c:v>
                </c:pt>
                <c:pt idx="161">
                  <c:v>0.2</c:v>
                </c:pt>
                <c:pt idx="162">
                  <c:v>0.7</c:v>
                </c:pt>
                <c:pt idx="163">
                  <c:v>0.9</c:v>
                </c:pt>
                <c:pt idx="164">
                  <c:v>1</c:v>
                </c:pt>
                <c:pt idx="165">
                  <c:v>1.1000000000000001</c:v>
                </c:pt>
                <c:pt idx="166">
                  <c:v>1.5</c:v>
                </c:pt>
                <c:pt idx="167">
                  <c:v>1.6</c:v>
                </c:pt>
                <c:pt idx="168">
                  <c:v>1.4</c:v>
                </c:pt>
                <c:pt idx="169" formatCode="General">
                  <c:v>1.5</c:v>
                </c:pt>
                <c:pt idx="170" formatCode="General">
                  <c:v>1.6</c:v>
                </c:pt>
                <c:pt idx="171" formatCode="General">
                  <c:v>3.4</c:v>
                </c:pt>
                <c:pt idx="172" formatCode="General">
                  <c:v>3.7</c:v>
                </c:pt>
                <c:pt idx="173" formatCode="General">
                  <c:v>3.6</c:v>
                </c:pt>
                <c:pt idx="174" formatCode="General">
                  <c:v>3.4</c:v>
                </c:pt>
                <c:pt idx="175" formatCode="General">
                  <c:v>3.3</c:v>
                </c:pt>
                <c:pt idx="176" formatCode="General">
                  <c:v>3.2</c:v>
                </c:pt>
                <c:pt idx="177" formatCode="General">
                  <c:v>2.9</c:v>
                </c:pt>
                <c:pt idx="178" formatCode="General">
                  <c:v>2.4</c:v>
                </c:pt>
                <c:pt idx="179" formatCode="General">
                  <c:v>2.4</c:v>
                </c:pt>
                <c:pt idx="180" formatCode="General">
                  <c:v>2.4</c:v>
                </c:pt>
                <c:pt idx="181" formatCode="General">
                  <c:v>2.2000000000000002</c:v>
                </c:pt>
                <c:pt idx="182" formatCode="General">
                  <c:v>2.2999999999999998</c:v>
                </c:pt>
                <c:pt idx="183" formatCode="General">
                  <c:v>0.6</c:v>
                </c:pt>
              </c:numCache>
            </c:numRef>
          </c:val>
        </c:ser>
        <c:ser>
          <c:idx val="3"/>
          <c:order val="3"/>
          <c:tx>
            <c:strRef>
              <c:f>'c3-8'!$E$11</c:f>
              <c:strCache>
                <c:ptCount val="1"/>
                <c:pt idx="0">
                  <c:v>Egyesült Királyság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'c3-8'!$A$12:$A$196</c:f>
              <c:numCache>
                <c:formatCode>yyyy/mm/dd</c:formatCode>
                <c:ptCount val="18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</c:numCache>
            </c:numRef>
          </c:cat>
          <c:val>
            <c:numRef>
              <c:f>'c3-8'!$E$12:$E$196</c:f>
              <c:numCache>
                <c:formatCode>0.0</c:formatCode>
                <c:ptCount val="185"/>
                <c:pt idx="0">
                  <c:v>0.8</c:v>
                </c:pt>
                <c:pt idx="1">
                  <c:v>0.9</c:v>
                </c:pt>
                <c:pt idx="2">
                  <c:v>0.6</c:v>
                </c:pt>
                <c:pt idx="3">
                  <c:v>0.6</c:v>
                </c:pt>
                <c:pt idx="4">
                  <c:v>0.5</c:v>
                </c:pt>
                <c:pt idx="5">
                  <c:v>0.8</c:v>
                </c:pt>
                <c:pt idx="6">
                  <c:v>0.9</c:v>
                </c:pt>
                <c:pt idx="7">
                  <c:v>0.6</c:v>
                </c:pt>
                <c:pt idx="8">
                  <c:v>1</c:v>
                </c:pt>
                <c:pt idx="9">
                  <c:v>1</c:v>
                </c:pt>
                <c:pt idx="10">
                  <c:v>1.1000000000000001</c:v>
                </c:pt>
                <c:pt idx="11">
                  <c:v>0.8</c:v>
                </c:pt>
                <c:pt idx="12">
                  <c:v>0.9</c:v>
                </c:pt>
                <c:pt idx="13">
                  <c:v>0.8</c:v>
                </c:pt>
                <c:pt idx="14">
                  <c:v>0.9</c:v>
                </c:pt>
                <c:pt idx="15">
                  <c:v>1.2</c:v>
                </c:pt>
                <c:pt idx="16">
                  <c:v>1.7</c:v>
                </c:pt>
                <c:pt idx="17">
                  <c:v>1.7</c:v>
                </c:pt>
                <c:pt idx="18">
                  <c:v>1.4</c:v>
                </c:pt>
                <c:pt idx="19">
                  <c:v>1.8</c:v>
                </c:pt>
                <c:pt idx="20">
                  <c:v>1.3</c:v>
                </c:pt>
                <c:pt idx="21">
                  <c:v>1.2</c:v>
                </c:pt>
                <c:pt idx="22">
                  <c:v>0.8</c:v>
                </c:pt>
                <c:pt idx="23">
                  <c:v>1.1000000000000001</c:v>
                </c:pt>
                <c:pt idx="24">
                  <c:v>1.6</c:v>
                </c:pt>
                <c:pt idx="25">
                  <c:v>1.5</c:v>
                </c:pt>
                <c:pt idx="26">
                  <c:v>1.5</c:v>
                </c:pt>
                <c:pt idx="27">
                  <c:v>1.4</c:v>
                </c:pt>
                <c:pt idx="28">
                  <c:v>0.8</c:v>
                </c:pt>
                <c:pt idx="29">
                  <c:v>0.6</c:v>
                </c:pt>
                <c:pt idx="30">
                  <c:v>1.1000000000000001</c:v>
                </c:pt>
                <c:pt idx="31">
                  <c:v>1</c:v>
                </c:pt>
                <c:pt idx="32">
                  <c:v>1</c:v>
                </c:pt>
                <c:pt idx="33">
                  <c:v>1.4</c:v>
                </c:pt>
                <c:pt idx="34">
                  <c:v>1.5</c:v>
                </c:pt>
                <c:pt idx="35">
                  <c:v>1.7</c:v>
                </c:pt>
                <c:pt idx="36">
                  <c:v>1.3</c:v>
                </c:pt>
                <c:pt idx="37">
                  <c:v>1.6</c:v>
                </c:pt>
                <c:pt idx="38">
                  <c:v>1.5</c:v>
                </c:pt>
                <c:pt idx="39">
                  <c:v>1.4</c:v>
                </c:pt>
                <c:pt idx="40">
                  <c:v>1.3</c:v>
                </c:pt>
                <c:pt idx="41">
                  <c:v>1.1000000000000001</c:v>
                </c:pt>
                <c:pt idx="42">
                  <c:v>1.3</c:v>
                </c:pt>
                <c:pt idx="43">
                  <c:v>1.4</c:v>
                </c:pt>
                <c:pt idx="44">
                  <c:v>1.4</c:v>
                </c:pt>
                <c:pt idx="45">
                  <c:v>1.4</c:v>
                </c:pt>
                <c:pt idx="46">
                  <c:v>1.3</c:v>
                </c:pt>
                <c:pt idx="47">
                  <c:v>1.3</c:v>
                </c:pt>
                <c:pt idx="48">
                  <c:v>1.4</c:v>
                </c:pt>
                <c:pt idx="49">
                  <c:v>1.3</c:v>
                </c:pt>
                <c:pt idx="50">
                  <c:v>1.1000000000000001</c:v>
                </c:pt>
                <c:pt idx="51">
                  <c:v>1.1000000000000001</c:v>
                </c:pt>
                <c:pt idx="52">
                  <c:v>1.5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1.1000000000000001</c:v>
                </c:pt>
                <c:pt idx="57">
                  <c:v>1.2</c:v>
                </c:pt>
                <c:pt idx="58">
                  <c:v>1.5</c:v>
                </c:pt>
                <c:pt idx="59">
                  <c:v>1.7</c:v>
                </c:pt>
                <c:pt idx="60">
                  <c:v>1.6</c:v>
                </c:pt>
                <c:pt idx="61">
                  <c:v>1.7</c:v>
                </c:pt>
                <c:pt idx="62">
                  <c:v>1.9</c:v>
                </c:pt>
                <c:pt idx="63">
                  <c:v>1.9</c:v>
                </c:pt>
                <c:pt idx="64">
                  <c:v>1.9</c:v>
                </c:pt>
                <c:pt idx="65">
                  <c:v>2</c:v>
                </c:pt>
                <c:pt idx="66">
                  <c:v>2.2999999999999998</c:v>
                </c:pt>
                <c:pt idx="67">
                  <c:v>2.4</c:v>
                </c:pt>
                <c:pt idx="68">
                  <c:v>2.5</c:v>
                </c:pt>
                <c:pt idx="69">
                  <c:v>2.2999999999999998</c:v>
                </c:pt>
                <c:pt idx="70">
                  <c:v>2.1</c:v>
                </c:pt>
                <c:pt idx="71">
                  <c:v>1.9</c:v>
                </c:pt>
                <c:pt idx="72">
                  <c:v>1.9</c:v>
                </c:pt>
                <c:pt idx="73">
                  <c:v>2</c:v>
                </c:pt>
                <c:pt idx="74">
                  <c:v>1.8</c:v>
                </c:pt>
                <c:pt idx="75">
                  <c:v>2</c:v>
                </c:pt>
                <c:pt idx="76">
                  <c:v>2.2000000000000002</c:v>
                </c:pt>
                <c:pt idx="77">
                  <c:v>2.5</c:v>
                </c:pt>
                <c:pt idx="78">
                  <c:v>2.4</c:v>
                </c:pt>
                <c:pt idx="79">
                  <c:v>2.5</c:v>
                </c:pt>
                <c:pt idx="80">
                  <c:v>2.4</c:v>
                </c:pt>
                <c:pt idx="81">
                  <c:v>2.4</c:v>
                </c:pt>
                <c:pt idx="82">
                  <c:v>2.7</c:v>
                </c:pt>
                <c:pt idx="83">
                  <c:v>3</c:v>
                </c:pt>
                <c:pt idx="84">
                  <c:v>2.7</c:v>
                </c:pt>
                <c:pt idx="85">
                  <c:v>2.8</c:v>
                </c:pt>
                <c:pt idx="86">
                  <c:v>3.1</c:v>
                </c:pt>
                <c:pt idx="87">
                  <c:v>2.8</c:v>
                </c:pt>
                <c:pt idx="88">
                  <c:v>2.5</c:v>
                </c:pt>
                <c:pt idx="89">
                  <c:v>2.4</c:v>
                </c:pt>
                <c:pt idx="90">
                  <c:v>1.9</c:v>
                </c:pt>
                <c:pt idx="91">
                  <c:v>1.8</c:v>
                </c:pt>
                <c:pt idx="92">
                  <c:v>1.8</c:v>
                </c:pt>
                <c:pt idx="93">
                  <c:v>2.1</c:v>
                </c:pt>
                <c:pt idx="94">
                  <c:v>2.1</c:v>
                </c:pt>
                <c:pt idx="95">
                  <c:v>2.1</c:v>
                </c:pt>
                <c:pt idx="96">
                  <c:v>2.2000000000000002</c:v>
                </c:pt>
                <c:pt idx="97">
                  <c:v>2.5</c:v>
                </c:pt>
                <c:pt idx="98">
                  <c:v>2.5</c:v>
                </c:pt>
                <c:pt idx="99">
                  <c:v>3</c:v>
                </c:pt>
                <c:pt idx="100">
                  <c:v>3.3</c:v>
                </c:pt>
                <c:pt idx="101">
                  <c:v>3.8</c:v>
                </c:pt>
                <c:pt idx="102">
                  <c:v>4.4000000000000004</c:v>
                </c:pt>
                <c:pt idx="103">
                  <c:v>4.7</c:v>
                </c:pt>
                <c:pt idx="104">
                  <c:v>5.2</c:v>
                </c:pt>
                <c:pt idx="105">
                  <c:v>4.5</c:v>
                </c:pt>
                <c:pt idx="106">
                  <c:v>4.0999999999999996</c:v>
                </c:pt>
                <c:pt idx="107">
                  <c:v>3.1</c:v>
                </c:pt>
                <c:pt idx="108">
                  <c:v>3</c:v>
                </c:pt>
                <c:pt idx="109">
                  <c:v>3.2</c:v>
                </c:pt>
                <c:pt idx="110">
                  <c:v>2.9</c:v>
                </c:pt>
                <c:pt idx="111">
                  <c:v>2.2999999999999998</c:v>
                </c:pt>
                <c:pt idx="112">
                  <c:v>2.2000000000000002</c:v>
                </c:pt>
                <c:pt idx="113">
                  <c:v>1.8</c:v>
                </c:pt>
                <c:pt idx="114">
                  <c:v>1.8</c:v>
                </c:pt>
                <c:pt idx="115">
                  <c:v>1.6</c:v>
                </c:pt>
                <c:pt idx="116">
                  <c:v>1.1000000000000001</c:v>
                </c:pt>
                <c:pt idx="117">
                  <c:v>1.5</c:v>
                </c:pt>
                <c:pt idx="118">
                  <c:v>1.9</c:v>
                </c:pt>
                <c:pt idx="119">
                  <c:v>2.9</c:v>
                </c:pt>
                <c:pt idx="120">
                  <c:v>3.5</c:v>
                </c:pt>
                <c:pt idx="121">
                  <c:v>3</c:v>
                </c:pt>
                <c:pt idx="122">
                  <c:v>3.4</c:v>
                </c:pt>
                <c:pt idx="123">
                  <c:v>3.7</c:v>
                </c:pt>
                <c:pt idx="124">
                  <c:v>3.4</c:v>
                </c:pt>
                <c:pt idx="125">
                  <c:v>3.2</c:v>
                </c:pt>
                <c:pt idx="126">
                  <c:v>3.1</c:v>
                </c:pt>
                <c:pt idx="127">
                  <c:v>3.1</c:v>
                </c:pt>
                <c:pt idx="128">
                  <c:v>3.1</c:v>
                </c:pt>
                <c:pt idx="129">
                  <c:v>3.2</c:v>
                </c:pt>
                <c:pt idx="130">
                  <c:v>3.3</c:v>
                </c:pt>
                <c:pt idx="131">
                  <c:v>3.7</c:v>
                </c:pt>
                <c:pt idx="132">
                  <c:v>4</c:v>
                </c:pt>
                <c:pt idx="133">
                  <c:v>4.4000000000000004</c:v>
                </c:pt>
                <c:pt idx="134">
                  <c:v>4</c:v>
                </c:pt>
                <c:pt idx="135">
                  <c:v>4.5</c:v>
                </c:pt>
                <c:pt idx="136">
                  <c:v>4.5</c:v>
                </c:pt>
                <c:pt idx="137">
                  <c:v>4.2</c:v>
                </c:pt>
                <c:pt idx="138">
                  <c:v>4.4000000000000004</c:v>
                </c:pt>
                <c:pt idx="139">
                  <c:v>4.5</c:v>
                </c:pt>
                <c:pt idx="140">
                  <c:v>5.2</c:v>
                </c:pt>
                <c:pt idx="141">
                  <c:v>5</c:v>
                </c:pt>
                <c:pt idx="142">
                  <c:v>4.8</c:v>
                </c:pt>
                <c:pt idx="143">
                  <c:v>4.2</c:v>
                </c:pt>
                <c:pt idx="144">
                  <c:v>3.6</c:v>
                </c:pt>
                <c:pt idx="145">
                  <c:v>3.4</c:v>
                </c:pt>
                <c:pt idx="146">
                  <c:v>3.5</c:v>
                </c:pt>
                <c:pt idx="147">
                  <c:v>3</c:v>
                </c:pt>
                <c:pt idx="148">
                  <c:v>2.8</c:v>
                </c:pt>
                <c:pt idx="149">
                  <c:v>2.4</c:v>
                </c:pt>
                <c:pt idx="150">
                  <c:v>2.6</c:v>
                </c:pt>
                <c:pt idx="151">
                  <c:v>2.5</c:v>
                </c:pt>
                <c:pt idx="152">
                  <c:v>2.2000000000000002</c:v>
                </c:pt>
                <c:pt idx="153">
                  <c:v>2.7</c:v>
                </c:pt>
                <c:pt idx="154">
                  <c:v>2.7</c:v>
                </c:pt>
                <c:pt idx="155">
                  <c:v>2.7</c:v>
                </c:pt>
                <c:pt idx="156">
                  <c:v>2.7</c:v>
                </c:pt>
                <c:pt idx="157">
                  <c:v>2.8</c:v>
                </c:pt>
                <c:pt idx="158">
                  <c:v>2.8</c:v>
                </c:pt>
                <c:pt idx="159">
                  <c:v>2.4</c:v>
                </c:pt>
                <c:pt idx="160">
                  <c:v>2.7</c:v>
                </c:pt>
                <c:pt idx="161">
                  <c:v>2.9</c:v>
                </c:pt>
                <c:pt idx="162">
                  <c:v>2.8</c:v>
                </c:pt>
                <c:pt idx="163">
                  <c:v>2.7</c:v>
                </c:pt>
                <c:pt idx="164">
                  <c:v>2.7</c:v>
                </c:pt>
                <c:pt idx="165">
                  <c:v>2.2000000000000002</c:v>
                </c:pt>
                <c:pt idx="166">
                  <c:v>2.1</c:v>
                </c:pt>
                <c:pt idx="167">
                  <c:v>2</c:v>
                </c:pt>
                <c:pt idx="168">
                  <c:v>1.9</c:v>
                </c:pt>
                <c:pt idx="169">
                  <c:v>1.7</c:v>
                </c:pt>
                <c:pt idx="170">
                  <c:v>1.6</c:v>
                </c:pt>
                <c:pt idx="171">
                  <c:v>1.8</c:v>
                </c:pt>
                <c:pt idx="172">
                  <c:v>1.5</c:v>
                </c:pt>
                <c:pt idx="173">
                  <c:v>1.9</c:v>
                </c:pt>
                <c:pt idx="174">
                  <c:v>1.6</c:v>
                </c:pt>
                <c:pt idx="175">
                  <c:v>1.5</c:v>
                </c:pt>
                <c:pt idx="176">
                  <c:v>1.2</c:v>
                </c:pt>
                <c:pt idx="177">
                  <c:v>1.3</c:v>
                </c:pt>
                <c:pt idx="178">
                  <c:v>1</c:v>
                </c:pt>
                <c:pt idx="179">
                  <c:v>0.5</c:v>
                </c:pt>
                <c:pt idx="180">
                  <c:v>0.3</c:v>
                </c:pt>
                <c:pt idx="181">
                  <c:v>0</c:v>
                </c:pt>
                <c:pt idx="182">
                  <c:v>0</c:v>
                </c:pt>
                <c:pt idx="183">
                  <c:v>-0.1</c:v>
                </c:pt>
                <c:pt idx="184" formatCode="General">
                  <c:v>0.1</c:v>
                </c:pt>
              </c:numCache>
            </c:numRef>
          </c:val>
        </c:ser>
        <c:marker val="1"/>
        <c:axId val="123524992"/>
        <c:axId val="123526528"/>
      </c:lineChart>
      <c:dateAx>
        <c:axId val="123524992"/>
        <c:scaling>
          <c:orientation val="minMax"/>
          <c:min val="40544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526528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23526528"/>
        <c:scaling>
          <c:orientation val="minMax"/>
          <c:max val="6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90886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524992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2.4305972663998692E-3"/>
          <c:y val="0.85490147569445085"/>
          <c:w val="0.997569443640689"/>
          <c:h val="0.14509852430555537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autoTitleDeleted val="1"/>
    <c:plotArea>
      <c:layout>
        <c:manualLayout>
          <c:layoutTarget val="inner"/>
          <c:xMode val="edge"/>
          <c:yMode val="edge"/>
          <c:x val="6.4720161361167136E-2"/>
          <c:y val="8.8148003472222264E-2"/>
          <c:w val="0.88888261961908765"/>
          <c:h val="0.67262196180555955"/>
        </c:manualLayout>
      </c:layout>
      <c:lineChart>
        <c:grouping val="standard"/>
        <c:ser>
          <c:idx val="0"/>
          <c:order val="0"/>
          <c:tx>
            <c:strRef>
              <c:f>'c3-8'!$B$10</c:f>
              <c:strCache>
                <c:ptCount val="1"/>
                <c:pt idx="0">
                  <c:v>Euro area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'c3-8'!$A$12:$A$196</c:f>
              <c:numCache>
                <c:formatCode>yyyy/mm/dd</c:formatCode>
                <c:ptCount val="18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</c:numCache>
            </c:numRef>
          </c:cat>
          <c:val>
            <c:numRef>
              <c:f>'c3-8'!$B$12:$B$196</c:f>
              <c:numCache>
                <c:formatCode>0.0</c:formatCode>
                <c:ptCount val="185"/>
                <c:pt idx="0">
                  <c:v>1.9481269999999999</c:v>
                </c:pt>
                <c:pt idx="1">
                  <c:v>2.0363549999999999</c:v>
                </c:pt>
                <c:pt idx="2">
                  <c:v>2.1337619999999999</c:v>
                </c:pt>
                <c:pt idx="3">
                  <c:v>1.828362</c:v>
                </c:pt>
                <c:pt idx="4">
                  <c:v>1.8150679999999999</c:v>
                </c:pt>
                <c:pt idx="5">
                  <c:v>2.2031960000000002</c:v>
                </c:pt>
                <c:pt idx="6">
                  <c:v>2.2125910000000002</c:v>
                </c:pt>
                <c:pt idx="7">
                  <c:v>2.1058620000000001</c:v>
                </c:pt>
                <c:pt idx="8">
                  <c:v>2.490618</c:v>
                </c:pt>
                <c:pt idx="9">
                  <c:v>2.490618</c:v>
                </c:pt>
                <c:pt idx="10">
                  <c:v>2.485811</c:v>
                </c:pt>
                <c:pt idx="11">
                  <c:v>2.5693269999999999</c:v>
                </c:pt>
                <c:pt idx="12">
                  <c:v>2.0918139999999998</c:v>
                </c:pt>
                <c:pt idx="13">
                  <c:v>2.0859169999999998</c:v>
                </c:pt>
                <c:pt idx="14">
                  <c:v>2.2688980000000001</c:v>
                </c:pt>
                <c:pt idx="15">
                  <c:v>2.7381890000000002</c:v>
                </c:pt>
                <c:pt idx="16">
                  <c:v>3.2178490000000002</c:v>
                </c:pt>
                <c:pt idx="17">
                  <c:v>2.9152239999999998</c:v>
                </c:pt>
                <c:pt idx="18">
                  <c:v>2.6221830000000002</c:v>
                </c:pt>
                <c:pt idx="19">
                  <c:v>2.4414720000000001</c:v>
                </c:pt>
                <c:pt idx="20">
                  <c:v>2.2414559999999999</c:v>
                </c:pt>
                <c:pt idx="21">
                  <c:v>2.3302260000000001</c:v>
                </c:pt>
                <c:pt idx="22">
                  <c:v>2.048953</c:v>
                </c:pt>
                <c:pt idx="23">
                  <c:v>2.1408079999999998</c:v>
                </c:pt>
                <c:pt idx="24">
                  <c:v>2.602725</c:v>
                </c:pt>
                <c:pt idx="25">
                  <c:v>2.5071789999999998</c:v>
                </c:pt>
                <c:pt idx="26">
                  <c:v>2.4931359999999998</c:v>
                </c:pt>
                <c:pt idx="27">
                  <c:v>2.3921350000000001</c:v>
                </c:pt>
                <c:pt idx="28">
                  <c:v>2.0095589999999999</c:v>
                </c:pt>
                <c:pt idx="29">
                  <c:v>1.92099</c:v>
                </c:pt>
                <c:pt idx="30">
                  <c:v>2.0115249999999998</c:v>
                </c:pt>
                <c:pt idx="31">
                  <c:v>2.1982810000000002</c:v>
                </c:pt>
                <c:pt idx="32">
                  <c:v>2.0946389999999999</c:v>
                </c:pt>
                <c:pt idx="33">
                  <c:v>2.2880069999999999</c:v>
                </c:pt>
                <c:pt idx="34">
                  <c:v>2.2791399999999999</c:v>
                </c:pt>
                <c:pt idx="35">
                  <c:v>2.268799</c:v>
                </c:pt>
                <c:pt idx="36">
                  <c:v>2.1804839999999999</c:v>
                </c:pt>
                <c:pt idx="37">
                  <c:v>2.3596590000000002</c:v>
                </c:pt>
                <c:pt idx="38">
                  <c:v>2.43249</c:v>
                </c:pt>
                <c:pt idx="39">
                  <c:v>2.1548959999999999</c:v>
                </c:pt>
                <c:pt idx="40">
                  <c:v>1.8741350000000001</c:v>
                </c:pt>
                <c:pt idx="41">
                  <c:v>1.9699709999999999</c:v>
                </c:pt>
                <c:pt idx="42">
                  <c:v>1.9718610000000001</c:v>
                </c:pt>
                <c:pt idx="43">
                  <c:v>2.0551590000000002</c:v>
                </c:pt>
                <c:pt idx="44">
                  <c:v>2.2430110000000001</c:v>
                </c:pt>
                <c:pt idx="45">
                  <c:v>2.0460090000000002</c:v>
                </c:pt>
                <c:pt idx="46">
                  <c:v>2.2389640000000002</c:v>
                </c:pt>
                <c:pt idx="47">
                  <c:v>2.0494400000000002</c:v>
                </c:pt>
                <c:pt idx="48">
                  <c:v>1.86985</c:v>
                </c:pt>
                <c:pt idx="49">
                  <c:v>1.6842109999999999</c:v>
                </c:pt>
                <c:pt idx="50">
                  <c:v>1.757506</c:v>
                </c:pt>
                <c:pt idx="51">
                  <c:v>2.1094400000000002</c:v>
                </c:pt>
                <c:pt idx="52">
                  <c:v>2.4668130000000001</c:v>
                </c:pt>
                <c:pt idx="53">
                  <c:v>2.4540519999999999</c:v>
                </c:pt>
                <c:pt idx="54">
                  <c:v>2.2891189999999999</c:v>
                </c:pt>
                <c:pt idx="55">
                  <c:v>2.3685309999999999</c:v>
                </c:pt>
                <c:pt idx="56">
                  <c:v>2.1002290000000001</c:v>
                </c:pt>
                <c:pt idx="57">
                  <c:v>2.4516930000000001</c:v>
                </c:pt>
                <c:pt idx="58">
                  <c:v>2.2625839999999999</c:v>
                </c:pt>
                <c:pt idx="59">
                  <c:v>2.3498960000000002</c:v>
                </c:pt>
                <c:pt idx="60">
                  <c:v>1.91849</c:v>
                </c:pt>
                <c:pt idx="61">
                  <c:v>2.091097</c:v>
                </c:pt>
                <c:pt idx="62">
                  <c:v>2.1692200000000001</c:v>
                </c:pt>
                <c:pt idx="63">
                  <c:v>2.0658620000000001</c:v>
                </c:pt>
                <c:pt idx="64">
                  <c:v>1.968785</c:v>
                </c:pt>
                <c:pt idx="65">
                  <c:v>2.058913</c:v>
                </c:pt>
                <c:pt idx="66">
                  <c:v>2.1459229999999998</c:v>
                </c:pt>
                <c:pt idx="67">
                  <c:v>2.1506470000000002</c:v>
                </c:pt>
                <c:pt idx="68">
                  <c:v>2.5661909999999999</c:v>
                </c:pt>
                <c:pt idx="69">
                  <c:v>2.3828839999999998</c:v>
                </c:pt>
                <c:pt idx="70">
                  <c:v>2.3140160000000001</c:v>
                </c:pt>
                <c:pt idx="71">
                  <c:v>2.295944</c:v>
                </c:pt>
                <c:pt idx="72">
                  <c:v>2.4420030000000001</c:v>
                </c:pt>
                <c:pt idx="73">
                  <c:v>2.3828839999999998</c:v>
                </c:pt>
                <c:pt idx="74">
                  <c:v>2.183538</c:v>
                </c:pt>
                <c:pt idx="75">
                  <c:v>2.4248500000000002</c:v>
                </c:pt>
                <c:pt idx="76">
                  <c:v>2.5510199999999998</c:v>
                </c:pt>
                <c:pt idx="77">
                  <c:v>2.4468190000000001</c:v>
                </c:pt>
                <c:pt idx="78">
                  <c:v>2.490996</c:v>
                </c:pt>
                <c:pt idx="79">
                  <c:v>2.3248850000000001</c:v>
                </c:pt>
                <c:pt idx="80">
                  <c:v>1.816918</c:v>
                </c:pt>
                <c:pt idx="81">
                  <c:v>1.644053</c:v>
                </c:pt>
                <c:pt idx="82">
                  <c:v>1.8450549999999999</c:v>
                </c:pt>
                <c:pt idx="83">
                  <c:v>1.9082460000000001</c:v>
                </c:pt>
                <c:pt idx="84">
                  <c:v>1.847437</c:v>
                </c:pt>
                <c:pt idx="85">
                  <c:v>1.8520350000000001</c:v>
                </c:pt>
                <c:pt idx="86">
                  <c:v>1.9399310000000001</c:v>
                </c:pt>
                <c:pt idx="87">
                  <c:v>1.9174329999999999</c:v>
                </c:pt>
                <c:pt idx="88">
                  <c:v>1.8632329999999999</c:v>
                </c:pt>
                <c:pt idx="89">
                  <c:v>1.900955</c:v>
                </c:pt>
                <c:pt idx="90">
                  <c:v>1.7764759999999999</c:v>
                </c:pt>
                <c:pt idx="91">
                  <c:v>1.74549</c:v>
                </c:pt>
                <c:pt idx="92">
                  <c:v>2.1355439999999999</c:v>
                </c:pt>
                <c:pt idx="93">
                  <c:v>2.5528599999999999</c:v>
                </c:pt>
                <c:pt idx="94">
                  <c:v>3.068082</c:v>
                </c:pt>
                <c:pt idx="95">
                  <c:v>3.07558</c:v>
                </c:pt>
                <c:pt idx="96">
                  <c:v>3.2182559999999998</c:v>
                </c:pt>
                <c:pt idx="97">
                  <c:v>3.2769349999999999</c:v>
                </c:pt>
                <c:pt idx="98">
                  <c:v>3.6031680000000001</c:v>
                </c:pt>
                <c:pt idx="99">
                  <c:v>3.2827799999999998</c:v>
                </c:pt>
                <c:pt idx="100">
                  <c:v>3.687033</c:v>
                </c:pt>
                <c:pt idx="101">
                  <c:v>3.9701520000000001</c:v>
                </c:pt>
                <c:pt idx="102">
                  <c:v>4.0759569999999998</c:v>
                </c:pt>
                <c:pt idx="103">
                  <c:v>3.8623729999999998</c:v>
                </c:pt>
                <c:pt idx="104">
                  <c:v>3.6566740000000002</c:v>
                </c:pt>
                <c:pt idx="105">
                  <c:v>3.1828979999999998</c:v>
                </c:pt>
                <c:pt idx="106">
                  <c:v>2.1357020000000002</c:v>
                </c:pt>
                <c:pt idx="107">
                  <c:v>1.6001510000000001</c:v>
                </c:pt>
                <c:pt idx="108">
                  <c:v>1.1337870000000001</c:v>
                </c:pt>
                <c:pt idx="109">
                  <c:v>1.186329</c:v>
                </c:pt>
                <c:pt idx="110">
                  <c:v>0.58741259999999995</c:v>
                </c:pt>
                <c:pt idx="111">
                  <c:v>0.61338289999999995</c:v>
                </c:pt>
                <c:pt idx="112">
                  <c:v>4.6180840000000001E-2</c:v>
                </c:pt>
                <c:pt idx="113">
                  <c:v>-0.12881860000000001</c:v>
                </c:pt>
                <c:pt idx="114">
                  <c:v>-0.64504240000000002</c:v>
                </c:pt>
                <c:pt idx="115">
                  <c:v>-0.16609760000000001</c:v>
                </c:pt>
                <c:pt idx="116">
                  <c:v>-0.32237270000000001</c:v>
                </c:pt>
                <c:pt idx="117">
                  <c:v>-0.1197053</c:v>
                </c:pt>
                <c:pt idx="118">
                  <c:v>0.48112509999999997</c:v>
                </c:pt>
                <c:pt idx="119">
                  <c:v>0.92644059999999995</c:v>
                </c:pt>
                <c:pt idx="120">
                  <c:v>0.94357250000000004</c:v>
                </c:pt>
                <c:pt idx="121">
                  <c:v>0.8467479</c:v>
                </c:pt>
                <c:pt idx="122">
                  <c:v>1.5850949999999999</c:v>
                </c:pt>
                <c:pt idx="123">
                  <c:v>1.6349530000000001</c:v>
                </c:pt>
                <c:pt idx="124">
                  <c:v>1.698671</c:v>
                </c:pt>
                <c:pt idx="125">
                  <c:v>1.492537</c:v>
                </c:pt>
                <c:pt idx="126">
                  <c:v>1.734372</c:v>
                </c:pt>
                <c:pt idx="127">
                  <c:v>1.5805530000000001</c:v>
                </c:pt>
                <c:pt idx="128">
                  <c:v>1.8758090000000001</c:v>
                </c:pt>
                <c:pt idx="129">
                  <c:v>1.945238</c:v>
                </c:pt>
                <c:pt idx="130">
                  <c:v>1.9152849999999999</c:v>
                </c:pt>
                <c:pt idx="131">
                  <c:v>2.2122269999999999</c:v>
                </c:pt>
                <c:pt idx="132">
                  <c:v>2.3229989999999998</c:v>
                </c:pt>
                <c:pt idx="133">
                  <c:v>2.4358740000000001</c:v>
                </c:pt>
                <c:pt idx="134">
                  <c:v>2.6827269999999999</c:v>
                </c:pt>
                <c:pt idx="135">
                  <c:v>2.8446790000000002</c:v>
                </c:pt>
                <c:pt idx="136">
                  <c:v>2.732389</c:v>
                </c:pt>
                <c:pt idx="137">
                  <c:v>2.723312</c:v>
                </c:pt>
                <c:pt idx="138">
                  <c:v>2.5344150000000001</c:v>
                </c:pt>
                <c:pt idx="139">
                  <c:v>2.5295719999999999</c:v>
                </c:pt>
                <c:pt idx="140">
                  <c:v>2.984127</c:v>
                </c:pt>
                <c:pt idx="141">
                  <c:v>3.0294810000000001</c:v>
                </c:pt>
                <c:pt idx="142">
                  <c:v>3.0357789999999998</c:v>
                </c:pt>
                <c:pt idx="143">
                  <c:v>2.7480920000000002</c:v>
                </c:pt>
                <c:pt idx="144">
                  <c:v>2.7</c:v>
                </c:pt>
                <c:pt idx="145">
                  <c:v>2.7</c:v>
                </c:pt>
                <c:pt idx="146">
                  <c:v>2.7</c:v>
                </c:pt>
                <c:pt idx="147">
                  <c:v>2.6</c:v>
                </c:pt>
                <c:pt idx="148">
                  <c:v>2.4</c:v>
                </c:pt>
                <c:pt idx="149">
                  <c:v>2.4</c:v>
                </c:pt>
                <c:pt idx="150">
                  <c:v>2.4</c:v>
                </c:pt>
                <c:pt idx="151">
                  <c:v>2.6</c:v>
                </c:pt>
                <c:pt idx="152">
                  <c:v>2.6</c:v>
                </c:pt>
                <c:pt idx="153">
                  <c:v>2.5</c:v>
                </c:pt>
                <c:pt idx="154">
                  <c:v>2.2000000000000002</c:v>
                </c:pt>
                <c:pt idx="155">
                  <c:v>2.2000000000000002</c:v>
                </c:pt>
                <c:pt idx="156">
                  <c:v>2</c:v>
                </c:pt>
                <c:pt idx="157">
                  <c:v>1.8</c:v>
                </c:pt>
                <c:pt idx="158">
                  <c:v>1.7</c:v>
                </c:pt>
                <c:pt idx="159">
                  <c:v>1.2</c:v>
                </c:pt>
                <c:pt idx="160">
                  <c:v>1.4</c:v>
                </c:pt>
                <c:pt idx="161">
                  <c:v>1.6</c:v>
                </c:pt>
                <c:pt idx="162">
                  <c:v>1.6</c:v>
                </c:pt>
                <c:pt idx="163">
                  <c:v>1.3</c:v>
                </c:pt>
                <c:pt idx="164">
                  <c:v>1.1000000000000001</c:v>
                </c:pt>
                <c:pt idx="165">
                  <c:v>0.7</c:v>
                </c:pt>
                <c:pt idx="166">
                  <c:v>0.8</c:v>
                </c:pt>
                <c:pt idx="167">
                  <c:v>0.8</c:v>
                </c:pt>
                <c:pt idx="168">
                  <c:v>0.8</c:v>
                </c:pt>
                <c:pt idx="169" formatCode="General">
                  <c:v>0.7</c:v>
                </c:pt>
                <c:pt idx="170" formatCode="General">
                  <c:v>0.5</c:v>
                </c:pt>
                <c:pt idx="171" formatCode="General">
                  <c:v>0.7</c:v>
                </c:pt>
                <c:pt idx="172" formatCode="General">
                  <c:v>0.5</c:v>
                </c:pt>
                <c:pt idx="173" formatCode="General">
                  <c:v>0.5</c:v>
                </c:pt>
                <c:pt idx="174" formatCode="General">
                  <c:v>0.4</c:v>
                </c:pt>
                <c:pt idx="175" formatCode="General">
                  <c:v>0.4</c:v>
                </c:pt>
                <c:pt idx="176" formatCode="General">
                  <c:v>0.3</c:v>
                </c:pt>
                <c:pt idx="177" formatCode="General">
                  <c:v>0.4</c:v>
                </c:pt>
                <c:pt idx="178" formatCode="General">
                  <c:v>0.3</c:v>
                </c:pt>
                <c:pt idx="179" formatCode="General">
                  <c:v>-0.2</c:v>
                </c:pt>
                <c:pt idx="180" formatCode="General">
                  <c:v>-0.6</c:v>
                </c:pt>
                <c:pt idx="181" formatCode="General">
                  <c:v>-0.3</c:v>
                </c:pt>
                <c:pt idx="182" formatCode="General">
                  <c:v>-0.1</c:v>
                </c:pt>
                <c:pt idx="183" formatCode="General">
                  <c:v>0</c:v>
                </c:pt>
                <c:pt idx="184" formatCode="General">
                  <c:v>0.3</c:v>
                </c:pt>
              </c:numCache>
            </c:numRef>
          </c:val>
        </c:ser>
        <c:ser>
          <c:idx val="1"/>
          <c:order val="1"/>
          <c:tx>
            <c:strRef>
              <c:f>'c3-8'!$C$10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'c3-8'!$A$12:$A$196</c:f>
              <c:numCache>
                <c:formatCode>yyyy/mm/dd</c:formatCode>
                <c:ptCount val="18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</c:numCache>
            </c:numRef>
          </c:cat>
          <c:val>
            <c:numRef>
              <c:f>'c3-8'!$C$12:$C$196</c:f>
              <c:numCache>
                <c:formatCode>0.0</c:formatCode>
                <c:ptCount val="185"/>
                <c:pt idx="0">
                  <c:v>2.7388919999999999</c:v>
                </c:pt>
                <c:pt idx="1">
                  <c:v>3.2218840000000002</c:v>
                </c:pt>
                <c:pt idx="2">
                  <c:v>3.7575759999999998</c:v>
                </c:pt>
                <c:pt idx="3">
                  <c:v>3.0685920000000002</c:v>
                </c:pt>
                <c:pt idx="4">
                  <c:v>3.1889289999999999</c:v>
                </c:pt>
                <c:pt idx="5">
                  <c:v>3.730445</c:v>
                </c:pt>
                <c:pt idx="6">
                  <c:v>3.659268</c:v>
                </c:pt>
                <c:pt idx="7">
                  <c:v>3.4111310000000001</c:v>
                </c:pt>
                <c:pt idx="8">
                  <c:v>3.454437</c:v>
                </c:pt>
                <c:pt idx="9">
                  <c:v>3.4482759999999999</c:v>
                </c:pt>
                <c:pt idx="10">
                  <c:v>3.4462269999999999</c:v>
                </c:pt>
                <c:pt idx="11">
                  <c:v>3.386809</c:v>
                </c:pt>
                <c:pt idx="12">
                  <c:v>3.7322280000000001</c:v>
                </c:pt>
                <c:pt idx="13">
                  <c:v>3.533569</c:v>
                </c:pt>
                <c:pt idx="14">
                  <c:v>2.9205610000000002</c:v>
                </c:pt>
                <c:pt idx="15">
                  <c:v>3.2691189999999999</c:v>
                </c:pt>
                <c:pt idx="16">
                  <c:v>3.6151599999999999</c:v>
                </c:pt>
                <c:pt idx="17">
                  <c:v>3.2482600000000001</c:v>
                </c:pt>
                <c:pt idx="18">
                  <c:v>2.7199080000000002</c:v>
                </c:pt>
                <c:pt idx="19">
                  <c:v>2.7199080000000002</c:v>
                </c:pt>
                <c:pt idx="20">
                  <c:v>2.648244</c:v>
                </c:pt>
                <c:pt idx="21">
                  <c:v>2.1264370000000001</c:v>
                </c:pt>
                <c:pt idx="22">
                  <c:v>1.895462</c:v>
                </c:pt>
                <c:pt idx="23">
                  <c:v>1.5517240000000001</c:v>
                </c:pt>
                <c:pt idx="24">
                  <c:v>1.142204</c:v>
                </c:pt>
                <c:pt idx="25">
                  <c:v>1.137656</c:v>
                </c:pt>
                <c:pt idx="26">
                  <c:v>1.4755959999999999</c:v>
                </c:pt>
                <c:pt idx="27">
                  <c:v>1.6393439999999999</c:v>
                </c:pt>
                <c:pt idx="28">
                  <c:v>1.181767</c:v>
                </c:pt>
                <c:pt idx="29">
                  <c:v>1.0674159999999999</c:v>
                </c:pt>
                <c:pt idx="30">
                  <c:v>1.4647889999999999</c:v>
                </c:pt>
                <c:pt idx="31">
                  <c:v>1.8028169999999999</c:v>
                </c:pt>
                <c:pt idx="32">
                  <c:v>1.514302</c:v>
                </c:pt>
                <c:pt idx="33">
                  <c:v>2.0258859999999999</c:v>
                </c:pt>
                <c:pt idx="34">
                  <c:v>2.1984219999999999</c:v>
                </c:pt>
                <c:pt idx="35">
                  <c:v>2.3769100000000001</c:v>
                </c:pt>
                <c:pt idx="36">
                  <c:v>2.5974029999999999</c:v>
                </c:pt>
                <c:pt idx="37">
                  <c:v>2.980877</c:v>
                </c:pt>
                <c:pt idx="38">
                  <c:v>3.0201340000000001</c:v>
                </c:pt>
                <c:pt idx="39">
                  <c:v>2.2246939999999999</c:v>
                </c:pt>
                <c:pt idx="40">
                  <c:v>2.0578419999999999</c:v>
                </c:pt>
                <c:pt idx="41">
                  <c:v>2.112285</c:v>
                </c:pt>
                <c:pt idx="42">
                  <c:v>2.1099389999999998</c:v>
                </c:pt>
                <c:pt idx="43">
                  <c:v>2.1582729999999999</c:v>
                </c:pt>
                <c:pt idx="44">
                  <c:v>2.3204419999999999</c:v>
                </c:pt>
                <c:pt idx="45">
                  <c:v>2.040816</c:v>
                </c:pt>
                <c:pt idx="46">
                  <c:v>1.7650300000000001</c:v>
                </c:pt>
                <c:pt idx="47">
                  <c:v>1.879491</c:v>
                </c:pt>
                <c:pt idx="48">
                  <c:v>1.9262520000000001</c:v>
                </c:pt>
                <c:pt idx="49">
                  <c:v>1.6930639999999999</c:v>
                </c:pt>
                <c:pt idx="50">
                  <c:v>1.737242</c:v>
                </c:pt>
                <c:pt idx="51">
                  <c:v>2.2850929999999998</c:v>
                </c:pt>
                <c:pt idx="52">
                  <c:v>3.051771</c:v>
                </c:pt>
                <c:pt idx="53">
                  <c:v>3.2661950000000002</c:v>
                </c:pt>
                <c:pt idx="54">
                  <c:v>2.9907560000000002</c:v>
                </c:pt>
                <c:pt idx="55">
                  <c:v>2.654388</c:v>
                </c:pt>
                <c:pt idx="56">
                  <c:v>2.5377969999999999</c:v>
                </c:pt>
                <c:pt idx="57">
                  <c:v>3.1891889999999998</c:v>
                </c:pt>
                <c:pt idx="58">
                  <c:v>3.5230350000000001</c:v>
                </c:pt>
                <c:pt idx="59">
                  <c:v>3.2555619999999998</c:v>
                </c:pt>
                <c:pt idx="60">
                  <c:v>2.9697619999999998</c:v>
                </c:pt>
                <c:pt idx="61">
                  <c:v>3.0075189999999998</c:v>
                </c:pt>
                <c:pt idx="62">
                  <c:v>3.1483460000000001</c:v>
                </c:pt>
                <c:pt idx="63">
                  <c:v>3.5106380000000001</c:v>
                </c:pt>
                <c:pt idx="64">
                  <c:v>2.8027500000000001</c:v>
                </c:pt>
                <c:pt idx="65">
                  <c:v>2.5303110000000002</c:v>
                </c:pt>
                <c:pt idx="66">
                  <c:v>3.1678989999999998</c:v>
                </c:pt>
                <c:pt idx="67">
                  <c:v>3.6411609999999999</c:v>
                </c:pt>
                <c:pt idx="68">
                  <c:v>4.6866770000000004</c:v>
                </c:pt>
                <c:pt idx="69">
                  <c:v>4.3478260000000004</c:v>
                </c:pt>
                <c:pt idx="70">
                  <c:v>3.4554969999999998</c:v>
                </c:pt>
                <c:pt idx="71">
                  <c:v>3.4156589999999998</c:v>
                </c:pt>
                <c:pt idx="72">
                  <c:v>3.9853170000000002</c:v>
                </c:pt>
                <c:pt idx="73">
                  <c:v>3.5974970000000002</c:v>
                </c:pt>
                <c:pt idx="74">
                  <c:v>3.3626490000000002</c:v>
                </c:pt>
                <c:pt idx="75">
                  <c:v>3.5457350000000001</c:v>
                </c:pt>
                <c:pt idx="76">
                  <c:v>4.1666670000000003</c:v>
                </c:pt>
                <c:pt idx="77">
                  <c:v>4.3187660000000001</c:v>
                </c:pt>
                <c:pt idx="78">
                  <c:v>4.1453430000000004</c:v>
                </c:pt>
                <c:pt idx="79">
                  <c:v>3.818737</c:v>
                </c:pt>
                <c:pt idx="80">
                  <c:v>2.0623740000000002</c:v>
                </c:pt>
                <c:pt idx="81">
                  <c:v>1.305221</c:v>
                </c:pt>
                <c:pt idx="82">
                  <c:v>1.973684</c:v>
                </c:pt>
                <c:pt idx="83">
                  <c:v>2.5406499999999999</c:v>
                </c:pt>
                <c:pt idx="84">
                  <c:v>2.0756429999999999</c:v>
                </c:pt>
                <c:pt idx="85">
                  <c:v>2.4151989999999999</c:v>
                </c:pt>
                <c:pt idx="86">
                  <c:v>2.7787790000000001</c:v>
                </c:pt>
                <c:pt idx="87">
                  <c:v>2.5736970000000001</c:v>
                </c:pt>
                <c:pt idx="88">
                  <c:v>2.6908639999999999</c:v>
                </c:pt>
                <c:pt idx="89">
                  <c:v>2.6870379999999998</c:v>
                </c:pt>
                <c:pt idx="90">
                  <c:v>2.358231</c:v>
                </c:pt>
                <c:pt idx="91">
                  <c:v>1.970083</c:v>
                </c:pt>
                <c:pt idx="92">
                  <c:v>2.7550520000000001</c:v>
                </c:pt>
                <c:pt idx="93">
                  <c:v>3.5361750000000001</c:v>
                </c:pt>
                <c:pt idx="94">
                  <c:v>4.306203</c:v>
                </c:pt>
                <c:pt idx="95">
                  <c:v>4.0812689999999998</c:v>
                </c:pt>
                <c:pt idx="96">
                  <c:v>4.2802939999999996</c:v>
                </c:pt>
                <c:pt idx="97">
                  <c:v>4.0265560000000002</c:v>
                </c:pt>
                <c:pt idx="98">
                  <c:v>3.9814560000000001</c:v>
                </c:pt>
                <c:pt idx="99">
                  <c:v>3.93689</c:v>
                </c:pt>
                <c:pt idx="100">
                  <c:v>4.1755430000000002</c:v>
                </c:pt>
                <c:pt idx="101">
                  <c:v>5.0217900000000002</c:v>
                </c:pt>
                <c:pt idx="102">
                  <c:v>5.600123</c:v>
                </c:pt>
                <c:pt idx="103">
                  <c:v>5.371855</c:v>
                </c:pt>
                <c:pt idx="104">
                  <c:v>4.9369269999999998</c:v>
                </c:pt>
                <c:pt idx="105">
                  <c:v>3.655186</c:v>
                </c:pt>
                <c:pt idx="106">
                  <c:v>1.0695749999999999</c:v>
                </c:pt>
                <c:pt idx="107">
                  <c:v>9.1412900000000005E-2</c:v>
                </c:pt>
                <c:pt idx="108">
                  <c:v>2.9846500000000002E-2</c:v>
                </c:pt>
                <c:pt idx="109">
                  <c:v>0.23619109999999999</c:v>
                </c:pt>
                <c:pt idx="110">
                  <c:v>-0.38355620000000001</c:v>
                </c:pt>
                <c:pt idx="111">
                  <c:v>-0.73688569999999998</c:v>
                </c:pt>
                <c:pt idx="112">
                  <c:v>-1.281436</c:v>
                </c:pt>
                <c:pt idx="113">
                  <c:v>-1.426776</c:v>
                </c:pt>
                <c:pt idx="114">
                  <c:v>-2.0971609999999998</c:v>
                </c:pt>
                <c:pt idx="115">
                  <c:v>-1.4843489999999999</c:v>
                </c:pt>
                <c:pt idx="116">
                  <c:v>-1.286206</c:v>
                </c:pt>
                <c:pt idx="117">
                  <c:v>-0.18284829999999999</c:v>
                </c:pt>
                <c:pt idx="118">
                  <c:v>1.8382959999999999</c:v>
                </c:pt>
                <c:pt idx="119">
                  <c:v>2.7213310000000002</c:v>
                </c:pt>
                <c:pt idx="120">
                  <c:v>2.6257090000000001</c:v>
                </c:pt>
                <c:pt idx="121">
                  <c:v>2.143332</c:v>
                </c:pt>
                <c:pt idx="122">
                  <c:v>2.3139590000000001</c:v>
                </c:pt>
                <c:pt idx="123">
                  <c:v>2.2364470000000001</c:v>
                </c:pt>
                <c:pt idx="124">
                  <c:v>2.0209860000000002</c:v>
                </c:pt>
                <c:pt idx="125">
                  <c:v>1.0533490000000001</c:v>
                </c:pt>
                <c:pt idx="126">
                  <c:v>1.235193</c:v>
                </c:pt>
                <c:pt idx="127">
                  <c:v>1.1481049999999999</c:v>
                </c:pt>
                <c:pt idx="128">
                  <c:v>1.143683</c:v>
                </c:pt>
                <c:pt idx="129">
                  <c:v>1.172188</c:v>
                </c:pt>
                <c:pt idx="130">
                  <c:v>1.1431610000000001</c:v>
                </c:pt>
                <c:pt idx="131">
                  <c:v>1.4957229999999999</c:v>
                </c:pt>
                <c:pt idx="132">
                  <c:v>1.631847</c:v>
                </c:pt>
                <c:pt idx="133">
                  <c:v>2.1075849999999998</c:v>
                </c:pt>
                <c:pt idx="134">
                  <c:v>2.681603</c:v>
                </c:pt>
                <c:pt idx="135">
                  <c:v>3.1636310000000001</c:v>
                </c:pt>
                <c:pt idx="136">
                  <c:v>3.5686460000000002</c:v>
                </c:pt>
                <c:pt idx="137">
                  <c:v>3.5588280000000001</c:v>
                </c:pt>
                <c:pt idx="138">
                  <c:v>3.6287159999999998</c:v>
                </c:pt>
                <c:pt idx="139">
                  <c:v>3.7712080000000001</c:v>
                </c:pt>
                <c:pt idx="140">
                  <c:v>3.868357</c:v>
                </c:pt>
                <c:pt idx="141">
                  <c:v>3.5251999999999999</c:v>
                </c:pt>
                <c:pt idx="142">
                  <c:v>3.3943780000000001</c:v>
                </c:pt>
                <c:pt idx="143">
                  <c:v>2.9624190000000001</c:v>
                </c:pt>
                <c:pt idx="144">
                  <c:v>2.9</c:v>
                </c:pt>
                <c:pt idx="145">
                  <c:v>2.8710990000000001</c:v>
                </c:pt>
                <c:pt idx="146">
                  <c:v>2.6513979999999999</c:v>
                </c:pt>
                <c:pt idx="147">
                  <c:v>2.30274</c:v>
                </c:pt>
                <c:pt idx="148">
                  <c:v>1.7042539999999999</c:v>
                </c:pt>
                <c:pt idx="149">
                  <c:v>1.663994</c:v>
                </c:pt>
                <c:pt idx="150">
                  <c:v>1.4084509999999999</c:v>
                </c:pt>
                <c:pt idx="151">
                  <c:v>1.6923790000000001</c:v>
                </c:pt>
                <c:pt idx="152">
                  <c:v>1.991282</c:v>
                </c:pt>
                <c:pt idx="153">
                  <c:v>2.162344</c:v>
                </c:pt>
                <c:pt idx="154">
                  <c:v>1.8</c:v>
                </c:pt>
                <c:pt idx="155">
                  <c:v>1.7</c:v>
                </c:pt>
                <c:pt idx="156">
                  <c:v>1.6</c:v>
                </c:pt>
                <c:pt idx="157">
                  <c:v>1.978</c:v>
                </c:pt>
                <c:pt idx="158">
                  <c:v>1.5</c:v>
                </c:pt>
                <c:pt idx="159">
                  <c:v>1.1000000000000001</c:v>
                </c:pt>
                <c:pt idx="160">
                  <c:v>1.4</c:v>
                </c:pt>
                <c:pt idx="161">
                  <c:v>1.8</c:v>
                </c:pt>
                <c:pt idx="162">
                  <c:v>2</c:v>
                </c:pt>
                <c:pt idx="163">
                  <c:v>1.5</c:v>
                </c:pt>
                <c:pt idx="164">
                  <c:v>1.2</c:v>
                </c:pt>
                <c:pt idx="165">
                  <c:v>1</c:v>
                </c:pt>
                <c:pt idx="166">
                  <c:v>1.2</c:v>
                </c:pt>
                <c:pt idx="167">
                  <c:v>1.5</c:v>
                </c:pt>
                <c:pt idx="168">
                  <c:v>1.6</c:v>
                </c:pt>
                <c:pt idx="169" formatCode="General">
                  <c:v>1.1000000000000001</c:v>
                </c:pt>
                <c:pt idx="170" formatCode="General">
                  <c:v>1.5</c:v>
                </c:pt>
                <c:pt idx="171" formatCode="General">
                  <c:v>2</c:v>
                </c:pt>
                <c:pt idx="172" formatCode="General">
                  <c:v>2.1</c:v>
                </c:pt>
                <c:pt idx="173" formatCode="General">
                  <c:v>2.1</c:v>
                </c:pt>
                <c:pt idx="174" formatCode="General">
                  <c:v>2</c:v>
                </c:pt>
                <c:pt idx="175" formatCode="General">
                  <c:v>1.7</c:v>
                </c:pt>
                <c:pt idx="176" formatCode="General">
                  <c:v>1.7</c:v>
                </c:pt>
                <c:pt idx="177" formatCode="General">
                  <c:v>1.7</c:v>
                </c:pt>
                <c:pt idx="178" formatCode="General">
                  <c:v>1.3</c:v>
                </c:pt>
                <c:pt idx="179" formatCode="General">
                  <c:v>0.8</c:v>
                </c:pt>
                <c:pt idx="180" formatCode="General">
                  <c:v>-0.1</c:v>
                </c:pt>
                <c:pt idx="181" formatCode="General">
                  <c:v>0</c:v>
                </c:pt>
                <c:pt idx="182" formatCode="General">
                  <c:v>-0.1</c:v>
                </c:pt>
                <c:pt idx="183" formatCode="General">
                  <c:v>-0.2</c:v>
                </c:pt>
              </c:numCache>
            </c:numRef>
          </c:val>
        </c:ser>
        <c:ser>
          <c:idx val="2"/>
          <c:order val="2"/>
          <c:tx>
            <c:strRef>
              <c:f>'c3-8'!$D$10</c:f>
              <c:strCache>
                <c:ptCount val="1"/>
                <c:pt idx="0">
                  <c:v>Japan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'c3-8'!$A$12:$A$196</c:f>
              <c:numCache>
                <c:formatCode>yyyy/mm/dd</c:formatCode>
                <c:ptCount val="18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</c:numCache>
            </c:numRef>
          </c:cat>
          <c:val>
            <c:numRef>
              <c:f>'c3-8'!$D$12:$D$196</c:f>
              <c:numCache>
                <c:formatCode>0.0</c:formatCode>
                <c:ptCount val="185"/>
                <c:pt idx="0">
                  <c:v>-0.6763285</c:v>
                </c:pt>
                <c:pt idx="1">
                  <c:v>-0.58195920000000001</c:v>
                </c:pt>
                <c:pt idx="2">
                  <c:v>-0.48449609999999999</c:v>
                </c:pt>
                <c:pt idx="3">
                  <c:v>-0.77145609999999998</c:v>
                </c:pt>
                <c:pt idx="4">
                  <c:v>-0.67502410000000002</c:v>
                </c:pt>
                <c:pt idx="5">
                  <c:v>-0.58027079999999998</c:v>
                </c:pt>
                <c:pt idx="6">
                  <c:v>-0.4854369</c:v>
                </c:pt>
                <c:pt idx="7">
                  <c:v>-0.48402709999999999</c:v>
                </c:pt>
                <c:pt idx="8">
                  <c:v>-0.86872590000000005</c:v>
                </c:pt>
                <c:pt idx="9">
                  <c:v>-1.0597300000000001</c:v>
                </c:pt>
                <c:pt idx="10">
                  <c:v>-0.77519380000000004</c:v>
                </c:pt>
                <c:pt idx="11">
                  <c:v>-0.38872689999999999</c:v>
                </c:pt>
                <c:pt idx="12">
                  <c:v>-0.2918288</c:v>
                </c:pt>
                <c:pt idx="13">
                  <c:v>-0.39024389999999998</c:v>
                </c:pt>
                <c:pt idx="14">
                  <c:v>-0.77896790000000005</c:v>
                </c:pt>
                <c:pt idx="15">
                  <c:v>-0.77745379999999997</c:v>
                </c:pt>
                <c:pt idx="16">
                  <c:v>-0.77669900000000003</c:v>
                </c:pt>
                <c:pt idx="17">
                  <c:v>-0.8754864</c:v>
                </c:pt>
                <c:pt idx="18">
                  <c:v>-0.87804879999999996</c:v>
                </c:pt>
                <c:pt idx="19">
                  <c:v>-0.77821010000000002</c:v>
                </c:pt>
                <c:pt idx="20">
                  <c:v>-0.87633879999999997</c:v>
                </c:pt>
                <c:pt idx="21">
                  <c:v>-0.87633879999999997</c:v>
                </c:pt>
                <c:pt idx="22">
                  <c:v>-1.074219</c:v>
                </c:pt>
                <c:pt idx="23">
                  <c:v>-1.2682929999999999</c:v>
                </c:pt>
                <c:pt idx="24">
                  <c:v>-1.4634149999999999</c:v>
                </c:pt>
                <c:pt idx="25">
                  <c:v>-1.567091</c:v>
                </c:pt>
                <c:pt idx="26">
                  <c:v>-1.1776249999999999</c:v>
                </c:pt>
                <c:pt idx="27">
                  <c:v>-1.077375</c:v>
                </c:pt>
                <c:pt idx="28">
                  <c:v>-0.88062620000000003</c:v>
                </c:pt>
                <c:pt idx="29">
                  <c:v>-0.686948</c:v>
                </c:pt>
                <c:pt idx="30">
                  <c:v>-0.78740160000000003</c:v>
                </c:pt>
                <c:pt idx="31">
                  <c:v>-0.8823529</c:v>
                </c:pt>
                <c:pt idx="32">
                  <c:v>-0.68762279999999998</c:v>
                </c:pt>
                <c:pt idx="33">
                  <c:v>-0.88408640000000005</c:v>
                </c:pt>
                <c:pt idx="34">
                  <c:v>-0.39486670000000001</c:v>
                </c:pt>
                <c:pt idx="35">
                  <c:v>-0.2964427</c:v>
                </c:pt>
                <c:pt idx="36">
                  <c:v>-0.39603959999999999</c:v>
                </c:pt>
                <c:pt idx="37">
                  <c:v>-0.19900499999999999</c:v>
                </c:pt>
                <c:pt idx="38">
                  <c:v>-9.9304859999999995E-2</c:v>
                </c:pt>
                <c:pt idx="39">
                  <c:v>-9.9009899999999998E-2</c:v>
                </c:pt>
                <c:pt idx="40">
                  <c:v>-0.19743340000000001</c:v>
                </c:pt>
                <c:pt idx="41">
                  <c:v>-0.39525690000000002</c:v>
                </c:pt>
                <c:pt idx="42">
                  <c:v>-0.1984127</c:v>
                </c:pt>
                <c:pt idx="43">
                  <c:v>-0.2967359</c:v>
                </c:pt>
                <c:pt idx="44">
                  <c:v>-0.1978239</c:v>
                </c:pt>
                <c:pt idx="45">
                  <c:v>0</c:v>
                </c:pt>
                <c:pt idx="46">
                  <c:v>-0.49554009999999998</c:v>
                </c:pt>
                <c:pt idx="47">
                  <c:v>-0.39643210000000001</c:v>
                </c:pt>
                <c:pt idx="48">
                  <c:v>-0.2982107</c:v>
                </c:pt>
                <c:pt idx="49">
                  <c:v>0</c:v>
                </c:pt>
                <c:pt idx="50">
                  <c:v>-9.9403580000000005E-2</c:v>
                </c:pt>
                <c:pt idx="51">
                  <c:v>-0.39643210000000001</c:v>
                </c:pt>
                <c:pt idx="52">
                  <c:v>-0.4945599</c:v>
                </c:pt>
                <c:pt idx="53">
                  <c:v>0</c:v>
                </c:pt>
                <c:pt idx="54">
                  <c:v>-9.9403580000000005E-2</c:v>
                </c:pt>
                <c:pt idx="55">
                  <c:v>-0.1984127</c:v>
                </c:pt>
                <c:pt idx="56">
                  <c:v>0</c:v>
                </c:pt>
                <c:pt idx="57">
                  <c:v>0.49554009999999998</c:v>
                </c:pt>
                <c:pt idx="58">
                  <c:v>0.79681279999999999</c:v>
                </c:pt>
                <c:pt idx="59">
                  <c:v>0.19900499999999999</c:v>
                </c:pt>
                <c:pt idx="60">
                  <c:v>0.19940179999999999</c:v>
                </c:pt>
                <c:pt idx="61">
                  <c:v>-9.9700899999999995E-2</c:v>
                </c:pt>
                <c:pt idx="62">
                  <c:v>0</c:v>
                </c:pt>
                <c:pt idx="63">
                  <c:v>9.9502489999999999E-2</c:v>
                </c:pt>
                <c:pt idx="64">
                  <c:v>9.9403580000000005E-2</c:v>
                </c:pt>
                <c:pt idx="65">
                  <c:v>-0.49603170000000002</c:v>
                </c:pt>
                <c:pt idx="66">
                  <c:v>-0.29850749999999998</c:v>
                </c:pt>
                <c:pt idx="67">
                  <c:v>-0.2982107</c:v>
                </c:pt>
                <c:pt idx="68">
                  <c:v>-0.29732409999999998</c:v>
                </c:pt>
                <c:pt idx="69">
                  <c:v>-0.78895459999999995</c:v>
                </c:pt>
                <c:pt idx="70">
                  <c:v>-0.98814230000000003</c:v>
                </c:pt>
                <c:pt idx="71">
                  <c:v>-0.3972194</c:v>
                </c:pt>
                <c:pt idx="72">
                  <c:v>-9.9502489999999999E-2</c:v>
                </c:pt>
                <c:pt idx="73">
                  <c:v>-9.9800399999999997E-2</c:v>
                </c:pt>
                <c:pt idx="74">
                  <c:v>-0.19900499999999999</c:v>
                </c:pt>
                <c:pt idx="75">
                  <c:v>-9.9403580000000005E-2</c:v>
                </c:pt>
                <c:pt idx="76">
                  <c:v>9.9304859999999995E-2</c:v>
                </c:pt>
                <c:pt idx="77">
                  <c:v>0.49850450000000002</c:v>
                </c:pt>
                <c:pt idx="78">
                  <c:v>0.29940119999999998</c:v>
                </c:pt>
                <c:pt idx="79">
                  <c:v>0.89730810000000005</c:v>
                </c:pt>
                <c:pt idx="80">
                  <c:v>0.59642150000000005</c:v>
                </c:pt>
                <c:pt idx="81">
                  <c:v>0.39761429999999998</c:v>
                </c:pt>
                <c:pt idx="82">
                  <c:v>0.29940119999999998</c:v>
                </c:pt>
                <c:pt idx="83">
                  <c:v>0.2991027</c:v>
                </c:pt>
                <c:pt idx="84">
                  <c:v>0</c:v>
                </c:pt>
                <c:pt idx="85">
                  <c:v>-0.19980020000000001</c:v>
                </c:pt>
                <c:pt idx="86">
                  <c:v>-9.9700899999999995E-2</c:v>
                </c:pt>
                <c:pt idx="87">
                  <c:v>0</c:v>
                </c:pt>
                <c:pt idx="88">
                  <c:v>0</c:v>
                </c:pt>
                <c:pt idx="89">
                  <c:v>-0.1984127</c:v>
                </c:pt>
                <c:pt idx="90">
                  <c:v>0</c:v>
                </c:pt>
                <c:pt idx="91">
                  <c:v>-0.19762850000000001</c:v>
                </c:pt>
                <c:pt idx="92">
                  <c:v>-0.19762850000000001</c:v>
                </c:pt>
                <c:pt idx="93">
                  <c:v>0.29702970000000001</c:v>
                </c:pt>
                <c:pt idx="94">
                  <c:v>0.59701490000000002</c:v>
                </c:pt>
                <c:pt idx="95">
                  <c:v>0.69582500000000003</c:v>
                </c:pt>
                <c:pt idx="96">
                  <c:v>0.69721109999999997</c:v>
                </c:pt>
                <c:pt idx="97">
                  <c:v>1.001001</c:v>
                </c:pt>
                <c:pt idx="98">
                  <c:v>1.197605</c:v>
                </c:pt>
                <c:pt idx="99">
                  <c:v>0.7960199</c:v>
                </c:pt>
                <c:pt idx="100">
                  <c:v>1.2896829999999999</c:v>
                </c:pt>
                <c:pt idx="101">
                  <c:v>1.9880720000000001</c:v>
                </c:pt>
                <c:pt idx="102">
                  <c:v>2.288557</c:v>
                </c:pt>
                <c:pt idx="103">
                  <c:v>2.0792079999999999</c:v>
                </c:pt>
                <c:pt idx="104">
                  <c:v>2.0792079999999999</c:v>
                </c:pt>
                <c:pt idx="105">
                  <c:v>1.6781839999999999</c:v>
                </c:pt>
                <c:pt idx="106">
                  <c:v>0.98911970000000005</c:v>
                </c:pt>
                <c:pt idx="107">
                  <c:v>0.39486670000000001</c:v>
                </c:pt>
                <c:pt idx="108">
                  <c:v>0</c:v>
                </c:pt>
                <c:pt idx="109">
                  <c:v>-9.910803E-2</c:v>
                </c:pt>
                <c:pt idx="110">
                  <c:v>-0.29585800000000001</c:v>
                </c:pt>
                <c:pt idx="111">
                  <c:v>-9.8716680000000001E-2</c:v>
                </c:pt>
                <c:pt idx="112">
                  <c:v>-1.077375</c:v>
                </c:pt>
                <c:pt idx="113">
                  <c:v>-1.754386</c:v>
                </c:pt>
                <c:pt idx="114">
                  <c:v>-2.2373539999999998</c:v>
                </c:pt>
                <c:pt idx="115">
                  <c:v>-2.2308439999999998</c:v>
                </c:pt>
                <c:pt idx="116">
                  <c:v>-2.2308439999999998</c:v>
                </c:pt>
                <c:pt idx="117">
                  <c:v>-2.5242719999999998</c:v>
                </c:pt>
                <c:pt idx="118">
                  <c:v>-1.860921</c:v>
                </c:pt>
                <c:pt idx="119">
                  <c:v>-1.671583</c:v>
                </c:pt>
                <c:pt idx="120">
                  <c:v>-1.3</c:v>
                </c:pt>
                <c:pt idx="121">
                  <c:v>-1.1000000000000001</c:v>
                </c:pt>
                <c:pt idx="122">
                  <c:v>-1.1000000000000001</c:v>
                </c:pt>
                <c:pt idx="123">
                  <c:v>-1.2</c:v>
                </c:pt>
                <c:pt idx="124">
                  <c:v>-0.9</c:v>
                </c:pt>
                <c:pt idx="125">
                  <c:v>-0.7</c:v>
                </c:pt>
                <c:pt idx="126">
                  <c:v>-0.9</c:v>
                </c:pt>
                <c:pt idx="127">
                  <c:v>-0.9</c:v>
                </c:pt>
                <c:pt idx="128">
                  <c:v>-0.6</c:v>
                </c:pt>
                <c:pt idx="129">
                  <c:v>0.2</c:v>
                </c:pt>
                <c:pt idx="130">
                  <c:v>0.1</c:v>
                </c:pt>
                <c:pt idx="131">
                  <c:v>0</c:v>
                </c:pt>
                <c:pt idx="132">
                  <c:v>-0.59940059999999995</c:v>
                </c:pt>
                <c:pt idx="133">
                  <c:v>-0.5</c:v>
                </c:pt>
                <c:pt idx="134">
                  <c:v>-0.49850450000000002</c:v>
                </c:pt>
                <c:pt idx="135">
                  <c:v>-0.49800800000000001</c:v>
                </c:pt>
                <c:pt idx="136">
                  <c:v>-0.39880359999999998</c:v>
                </c:pt>
                <c:pt idx="137">
                  <c:v>-0.39960040000000002</c:v>
                </c:pt>
                <c:pt idx="138">
                  <c:v>0.20100499999999999</c:v>
                </c:pt>
                <c:pt idx="139">
                  <c:v>0.2006018</c:v>
                </c:pt>
                <c:pt idx="140">
                  <c:v>0</c:v>
                </c:pt>
                <c:pt idx="141">
                  <c:v>-0.19960079999999999</c:v>
                </c:pt>
                <c:pt idx="142">
                  <c:v>-0.50050050000000001</c:v>
                </c:pt>
                <c:pt idx="143">
                  <c:v>-0.20080319999999999</c:v>
                </c:pt>
                <c:pt idx="144">
                  <c:v>0.1</c:v>
                </c:pt>
                <c:pt idx="145">
                  <c:v>0.30150749999999998</c:v>
                </c:pt>
                <c:pt idx="146">
                  <c:v>0.50100199999999995</c:v>
                </c:pt>
                <c:pt idx="147">
                  <c:v>0.5</c:v>
                </c:pt>
                <c:pt idx="148">
                  <c:v>0.20020019999999999</c:v>
                </c:pt>
                <c:pt idx="149">
                  <c:v>-0.1804692</c:v>
                </c:pt>
                <c:pt idx="150">
                  <c:v>-0.41119240000000001</c:v>
                </c:pt>
                <c:pt idx="151">
                  <c:v>-0.50050050000000001</c:v>
                </c:pt>
                <c:pt idx="152">
                  <c:v>-0.30030030000000002</c:v>
                </c:pt>
                <c:pt idx="153">
                  <c:v>-0.4</c:v>
                </c:pt>
                <c:pt idx="154">
                  <c:v>-0.2</c:v>
                </c:pt>
                <c:pt idx="155">
                  <c:v>-0.1</c:v>
                </c:pt>
                <c:pt idx="156">
                  <c:v>-0.30399999999999999</c:v>
                </c:pt>
                <c:pt idx="157">
                  <c:v>-0.6</c:v>
                </c:pt>
                <c:pt idx="158">
                  <c:v>-0.8</c:v>
                </c:pt>
                <c:pt idx="159">
                  <c:v>-0.7</c:v>
                </c:pt>
                <c:pt idx="160">
                  <c:v>-0.3</c:v>
                </c:pt>
                <c:pt idx="161">
                  <c:v>0.2</c:v>
                </c:pt>
                <c:pt idx="162">
                  <c:v>0.7</c:v>
                </c:pt>
                <c:pt idx="163">
                  <c:v>0.9</c:v>
                </c:pt>
                <c:pt idx="164">
                  <c:v>1</c:v>
                </c:pt>
                <c:pt idx="165">
                  <c:v>1.1000000000000001</c:v>
                </c:pt>
                <c:pt idx="166">
                  <c:v>1.5</c:v>
                </c:pt>
                <c:pt idx="167">
                  <c:v>1.6</c:v>
                </c:pt>
                <c:pt idx="168">
                  <c:v>1.4</c:v>
                </c:pt>
                <c:pt idx="169" formatCode="General">
                  <c:v>1.5</c:v>
                </c:pt>
                <c:pt idx="170" formatCode="General">
                  <c:v>1.6</c:v>
                </c:pt>
                <c:pt idx="171" formatCode="General">
                  <c:v>3.4</c:v>
                </c:pt>
                <c:pt idx="172" formatCode="General">
                  <c:v>3.7</c:v>
                </c:pt>
                <c:pt idx="173" formatCode="General">
                  <c:v>3.6</c:v>
                </c:pt>
                <c:pt idx="174" formatCode="General">
                  <c:v>3.4</c:v>
                </c:pt>
                <c:pt idx="175" formatCode="General">
                  <c:v>3.3</c:v>
                </c:pt>
                <c:pt idx="176" formatCode="General">
                  <c:v>3.2</c:v>
                </c:pt>
                <c:pt idx="177" formatCode="General">
                  <c:v>2.9</c:v>
                </c:pt>
                <c:pt idx="178" formatCode="General">
                  <c:v>2.4</c:v>
                </c:pt>
                <c:pt idx="179" formatCode="General">
                  <c:v>2.4</c:v>
                </c:pt>
                <c:pt idx="180" formatCode="General">
                  <c:v>2.4</c:v>
                </c:pt>
                <c:pt idx="181" formatCode="General">
                  <c:v>2.2000000000000002</c:v>
                </c:pt>
                <c:pt idx="182" formatCode="General">
                  <c:v>2.2999999999999998</c:v>
                </c:pt>
                <c:pt idx="183" formatCode="General">
                  <c:v>0.6</c:v>
                </c:pt>
              </c:numCache>
            </c:numRef>
          </c:val>
        </c:ser>
        <c:ser>
          <c:idx val="3"/>
          <c:order val="3"/>
          <c:tx>
            <c:strRef>
              <c:f>'c3-8'!$E$10</c:f>
              <c:strCache>
                <c:ptCount val="1"/>
                <c:pt idx="0">
                  <c:v>United Kingdom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'c3-8'!$A$12:$A$196</c:f>
              <c:numCache>
                <c:formatCode>yyyy/mm/dd</c:formatCode>
                <c:ptCount val="18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</c:numCache>
            </c:numRef>
          </c:cat>
          <c:val>
            <c:numRef>
              <c:f>'c3-8'!$E$12:$E$196</c:f>
              <c:numCache>
                <c:formatCode>0.0</c:formatCode>
                <c:ptCount val="185"/>
                <c:pt idx="0">
                  <c:v>0.8</c:v>
                </c:pt>
                <c:pt idx="1">
                  <c:v>0.9</c:v>
                </c:pt>
                <c:pt idx="2">
                  <c:v>0.6</c:v>
                </c:pt>
                <c:pt idx="3">
                  <c:v>0.6</c:v>
                </c:pt>
                <c:pt idx="4">
                  <c:v>0.5</c:v>
                </c:pt>
                <c:pt idx="5">
                  <c:v>0.8</c:v>
                </c:pt>
                <c:pt idx="6">
                  <c:v>0.9</c:v>
                </c:pt>
                <c:pt idx="7">
                  <c:v>0.6</c:v>
                </c:pt>
                <c:pt idx="8">
                  <c:v>1</c:v>
                </c:pt>
                <c:pt idx="9">
                  <c:v>1</c:v>
                </c:pt>
                <c:pt idx="10">
                  <c:v>1.1000000000000001</c:v>
                </c:pt>
                <c:pt idx="11">
                  <c:v>0.8</c:v>
                </c:pt>
                <c:pt idx="12">
                  <c:v>0.9</c:v>
                </c:pt>
                <c:pt idx="13">
                  <c:v>0.8</c:v>
                </c:pt>
                <c:pt idx="14">
                  <c:v>0.9</c:v>
                </c:pt>
                <c:pt idx="15">
                  <c:v>1.2</c:v>
                </c:pt>
                <c:pt idx="16">
                  <c:v>1.7</c:v>
                </c:pt>
                <c:pt idx="17">
                  <c:v>1.7</c:v>
                </c:pt>
                <c:pt idx="18">
                  <c:v>1.4</c:v>
                </c:pt>
                <c:pt idx="19">
                  <c:v>1.8</c:v>
                </c:pt>
                <c:pt idx="20">
                  <c:v>1.3</c:v>
                </c:pt>
                <c:pt idx="21">
                  <c:v>1.2</c:v>
                </c:pt>
                <c:pt idx="22">
                  <c:v>0.8</c:v>
                </c:pt>
                <c:pt idx="23">
                  <c:v>1.1000000000000001</c:v>
                </c:pt>
                <c:pt idx="24">
                  <c:v>1.6</c:v>
                </c:pt>
                <c:pt idx="25">
                  <c:v>1.5</c:v>
                </c:pt>
                <c:pt idx="26">
                  <c:v>1.5</c:v>
                </c:pt>
                <c:pt idx="27">
                  <c:v>1.4</c:v>
                </c:pt>
                <c:pt idx="28">
                  <c:v>0.8</c:v>
                </c:pt>
                <c:pt idx="29">
                  <c:v>0.6</c:v>
                </c:pt>
                <c:pt idx="30">
                  <c:v>1.1000000000000001</c:v>
                </c:pt>
                <c:pt idx="31">
                  <c:v>1</c:v>
                </c:pt>
                <c:pt idx="32">
                  <c:v>1</c:v>
                </c:pt>
                <c:pt idx="33">
                  <c:v>1.4</c:v>
                </c:pt>
                <c:pt idx="34">
                  <c:v>1.5</c:v>
                </c:pt>
                <c:pt idx="35">
                  <c:v>1.7</c:v>
                </c:pt>
                <c:pt idx="36">
                  <c:v>1.3</c:v>
                </c:pt>
                <c:pt idx="37">
                  <c:v>1.6</c:v>
                </c:pt>
                <c:pt idx="38">
                  <c:v>1.5</c:v>
                </c:pt>
                <c:pt idx="39">
                  <c:v>1.4</c:v>
                </c:pt>
                <c:pt idx="40">
                  <c:v>1.3</c:v>
                </c:pt>
                <c:pt idx="41">
                  <c:v>1.1000000000000001</c:v>
                </c:pt>
                <c:pt idx="42">
                  <c:v>1.3</c:v>
                </c:pt>
                <c:pt idx="43">
                  <c:v>1.4</c:v>
                </c:pt>
                <c:pt idx="44">
                  <c:v>1.4</c:v>
                </c:pt>
                <c:pt idx="45">
                  <c:v>1.4</c:v>
                </c:pt>
                <c:pt idx="46">
                  <c:v>1.3</c:v>
                </c:pt>
                <c:pt idx="47">
                  <c:v>1.3</c:v>
                </c:pt>
                <c:pt idx="48">
                  <c:v>1.4</c:v>
                </c:pt>
                <c:pt idx="49">
                  <c:v>1.3</c:v>
                </c:pt>
                <c:pt idx="50">
                  <c:v>1.1000000000000001</c:v>
                </c:pt>
                <c:pt idx="51">
                  <c:v>1.1000000000000001</c:v>
                </c:pt>
                <c:pt idx="52">
                  <c:v>1.5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1.1000000000000001</c:v>
                </c:pt>
                <c:pt idx="57">
                  <c:v>1.2</c:v>
                </c:pt>
                <c:pt idx="58">
                  <c:v>1.5</c:v>
                </c:pt>
                <c:pt idx="59">
                  <c:v>1.7</c:v>
                </c:pt>
                <c:pt idx="60">
                  <c:v>1.6</c:v>
                </c:pt>
                <c:pt idx="61">
                  <c:v>1.7</c:v>
                </c:pt>
                <c:pt idx="62">
                  <c:v>1.9</c:v>
                </c:pt>
                <c:pt idx="63">
                  <c:v>1.9</c:v>
                </c:pt>
                <c:pt idx="64">
                  <c:v>1.9</c:v>
                </c:pt>
                <c:pt idx="65">
                  <c:v>2</c:v>
                </c:pt>
                <c:pt idx="66">
                  <c:v>2.2999999999999998</c:v>
                </c:pt>
                <c:pt idx="67">
                  <c:v>2.4</c:v>
                </c:pt>
                <c:pt idx="68">
                  <c:v>2.5</c:v>
                </c:pt>
                <c:pt idx="69">
                  <c:v>2.2999999999999998</c:v>
                </c:pt>
                <c:pt idx="70">
                  <c:v>2.1</c:v>
                </c:pt>
                <c:pt idx="71">
                  <c:v>1.9</c:v>
                </c:pt>
                <c:pt idx="72">
                  <c:v>1.9</c:v>
                </c:pt>
                <c:pt idx="73">
                  <c:v>2</c:v>
                </c:pt>
                <c:pt idx="74">
                  <c:v>1.8</c:v>
                </c:pt>
                <c:pt idx="75">
                  <c:v>2</c:v>
                </c:pt>
                <c:pt idx="76">
                  <c:v>2.2000000000000002</c:v>
                </c:pt>
                <c:pt idx="77">
                  <c:v>2.5</c:v>
                </c:pt>
                <c:pt idx="78">
                  <c:v>2.4</c:v>
                </c:pt>
                <c:pt idx="79">
                  <c:v>2.5</c:v>
                </c:pt>
                <c:pt idx="80">
                  <c:v>2.4</c:v>
                </c:pt>
                <c:pt idx="81">
                  <c:v>2.4</c:v>
                </c:pt>
                <c:pt idx="82">
                  <c:v>2.7</c:v>
                </c:pt>
                <c:pt idx="83">
                  <c:v>3</c:v>
                </c:pt>
                <c:pt idx="84">
                  <c:v>2.7</c:v>
                </c:pt>
                <c:pt idx="85">
                  <c:v>2.8</c:v>
                </c:pt>
                <c:pt idx="86">
                  <c:v>3.1</c:v>
                </c:pt>
                <c:pt idx="87">
                  <c:v>2.8</c:v>
                </c:pt>
                <c:pt idx="88">
                  <c:v>2.5</c:v>
                </c:pt>
                <c:pt idx="89">
                  <c:v>2.4</c:v>
                </c:pt>
                <c:pt idx="90">
                  <c:v>1.9</c:v>
                </c:pt>
                <c:pt idx="91">
                  <c:v>1.8</c:v>
                </c:pt>
                <c:pt idx="92">
                  <c:v>1.8</c:v>
                </c:pt>
                <c:pt idx="93">
                  <c:v>2.1</c:v>
                </c:pt>
                <c:pt idx="94">
                  <c:v>2.1</c:v>
                </c:pt>
                <c:pt idx="95">
                  <c:v>2.1</c:v>
                </c:pt>
                <c:pt idx="96">
                  <c:v>2.2000000000000002</c:v>
                </c:pt>
                <c:pt idx="97">
                  <c:v>2.5</c:v>
                </c:pt>
                <c:pt idx="98">
                  <c:v>2.5</c:v>
                </c:pt>
                <c:pt idx="99">
                  <c:v>3</c:v>
                </c:pt>
                <c:pt idx="100">
                  <c:v>3.3</c:v>
                </c:pt>
                <c:pt idx="101">
                  <c:v>3.8</c:v>
                </c:pt>
                <c:pt idx="102">
                  <c:v>4.4000000000000004</c:v>
                </c:pt>
                <c:pt idx="103">
                  <c:v>4.7</c:v>
                </c:pt>
                <c:pt idx="104">
                  <c:v>5.2</c:v>
                </c:pt>
                <c:pt idx="105">
                  <c:v>4.5</c:v>
                </c:pt>
                <c:pt idx="106">
                  <c:v>4.0999999999999996</c:v>
                </c:pt>
                <c:pt idx="107">
                  <c:v>3.1</c:v>
                </c:pt>
                <c:pt idx="108">
                  <c:v>3</c:v>
                </c:pt>
                <c:pt idx="109">
                  <c:v>3.2</c:v>
                </c:pt>
                <c:pt idx="110">
                  <c:v>2.9</c:v>
                </c:pt>
                <c:pt idx="111">
                  <c:v>2.2999999999999998</c:v>
                </c:pt>
                <c:pt idx="112">
                  <c:v>2.2000000000000002</c:v>
                </c:pt>
                <c:pt idx="113">
                  <c:v>1.8</c:v>
                </c:pt>
                <c:pt idx="114">
                  <c:v>1.8</c:v>
                </c:pt>
                <c:pt idx="115">
                  <c:v>1.6</c:v>
                </c:pt>
                <c:pt idx="116">
                  <c:v>1.1000000000000001</c:v>
                </c:pt>
                <c:pt idx="117">
                  <c:v>1.5</c:v>
                </c:pt>
                <c:pt idx="118">
                  <c:v>1.9</c:v>
                </c:pt>
                <c:pt idx="119">
                  <c:v>2.9</c:v>
                </c:pt>
                <c:pt idx="120">
                  <c:v>3.5</c:v>
                </c:pt>
                <c:pt idx="121">
                  <c:v>3</c:v>
                </c:pt>
                <c:pt idx="122">
                  <c:v>3.4</c:v>
                </c:pt>
                <c:pt idx="123">
                  <c:v>3.7</c:v>
                </c:pt>
                <c:pt idx="124">
                  <c:v>3.4</c:v>
                </c:pt>
                <c:pt idx="125">
                  <c:v>3.2</c:v>
                </c:pt>
                <c:pt idx="126">
                  <c:v>3.1</c:v>
                </c:pt>
                <c:pt idx="127">
                  <c:v>3.1</c:v>
                </c:pt>
                <c:pt idx="128">
                  <c:v>3.1</c:v>
                </c:pt>
                <c:pt idx="129">
                  <c:v>3.2</c:v>
                </c:pt>
                <c:pt idx="130">
                  <c:v>3.3</c:v>
                </c:pt>
                <c:pt idx="131">
                  <c:v>3.7</c:v>
                </c:pt>
                <c:pt idx="132">
                  <c:v>4</c:v>
                </c:pt>
                <c:pt idx="133">
                  <c:v>4.4000000000000004</c:v>
                </c:pt>
                <c:pt idx="134">
                  <c:v>4</c:v>
                </c:pt>
                <c:pt idx="135">
                  <c:v>4.5</c:v>
                </c:pt>
                <c:pt idx="136">
                  <c:v>4.5</c:v>
                </c:pt>
                <c:pt idx="137">
                  <c:v>4.2</c:v>
                </c:pt>
                <c:pt idx="138">
                  <c:v>4.4000000000000004</c:v>
                </c:pt>
                <c:pt idx="139">
                  <c:v>4.5</c:v>
                </c:pt>
                <c:pt idx="140">
                  <c:v>5.2</c:v>
                </c:pt>
                <c:pt idx="141">
                  <c:v>5</c:v>
                </c:pt>
                <c:pt idx="142">
                  <c:v>4.8</c:v>
                </c:pt>
                <c:pt idx="143">
                  <c:v>4.2</c:v>
                </c:pt>
                <c:pt idx="144">
                  <c:v>3.6</c:v>
                </c:pt>
                <c:pt idx="145">
                  <c:v>3.4</c:v>
                </c:pt>
                <c:pt idx="146">
                  <c:v>3.5</c:v>
                </c:pt>
                <c:pt idx="147">
                  <c:v>3</c:v>
                </c:pt>
                <c:pt idx="148">
                  <c:v>2.8</c:v>
                </c:pt>
                <c:pt idx="149">
                  <c:v>2.4</c:v>
                </c:pt>
                <c:pt idx="150">
                  <c:v>2.6</c:v>
                </c:pt>
                <c:pt idx="151">
                  <c:v>2.5</c:v>
                </c:pt>
                <c:pt idx="152">
                  <c:v>2.2000000000000002</c:v>
                </c:pt>
                <c:pt idx="153">
                  <c:v>2.7</c:v>
                </c:pt>
                <c:pt idx="154">
                  <c:v>2.7</c:v>
                </c:pt>
                <c:pt idx="155">
                  <c:v>2.7</c:v>
                </c:pt>
                <c:pt idx="156">
                  <c:v>2.7</c:v>
                </c:pt>
                <c:pt idx="157">
                  <c:v>2.8</c:v>
                </c:pt>
                <c:pt idx="158">
                  <c:v>2.8</c:v>
                </c:pt>
                <c:pt idx="159">
                  <c:v>2.4</c:v>
                </c:pt>
                <c:pt idx="160">
                  <c:v>2.7</c:v>
                </c:pt>
                <c:pt idx="161">
                  <c:v>2.9</c:v>
                </c:pt>
                <c:pt idx="162">
                  <c:v>2.8</c:v>
                </c:pt>
                <c:pt idx="163">
                  <c:v>2.7</c:v>
                </c:pt>
                <c:pt idx="164">
                  <c:v>2.7</c:v>
                </c:pt>
                <c:pt idx="165">
                  <c:v>2.2000000000000002</c:v>
                </c:pt>
                <c:pt idx="166">
                  <c:v>2.1</c:v>
                </c:pt>
                <c:pt idx="167">
                  <c:v>2</c:v>
                </c:pt>
                <c:pt idx="168">
                  <c:v>1.9</c:v>
                </c:pt>
                <c:pt idx="169">
                  <c:v>1.7</c:v>
                </c:pt>
                <c:pt idx="170">
                  <c:v>1.6</c:v>
                </c:pt>
                <c:pt idx="171">
                  <c:v>1.8</c:v>
                </c:pt>
                <c:pt idx="172">
                  <c:v>1.5</c:v>
                </c:pt>
                <c:pt idx="173">
                  <c:v>1.9</c:v>
                </c:pt>
                <c:pt idx="174">
                  <c:v>1.6</c:v>
                </c:pt>
                <c:pt idx="175">
                  <c:v>1.5</c:v>
                </c:pt>
                <c:pt idx="176">
                  <c:v>1.2</c:v>
                </c:pt>
                <c:pt idx="177">
                  <c:v>1.3</c:v>
                </c:pt>
                <c:pt idx="178">
                  <c:v>1</c:v>
                </c:pt>
                <c:pt idx="179">
                  <c:v>0.5</c:v>
                </c:pt>
                <c:pt idx="180">
                  <c:v>0.3</c:v>
                </c:pt>
                <c:pt idx="181">
                  <c:v>0</c:v>
                </c:pt>
                <c:pt idx="182">
                  <c:v>0</c:v>
                </c:pt>
                <c:pt idx="183">
                  <c:v>-0.1</c:v>
                </c:pt>
                <c:pt idx="184" formatCode="General">
                  <c:v>0.1</c:v>
                </c:pt>
              </c:numCache>
            </c:numRef>
          </c:val>
        </c:ser>
        <c:marker val="1"/>
        <c:axId val="123889152"/>
        <c:axId val="123890688"/>
      </c:lineChart>
      <c:dateAx>
        <c:axId val="123889152"/>
        <c:scaling>
          <c:orientation val="minMax"/>
          <c:min val="40544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890688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23890688"/>
        <c:scaling>
          <c:orientation val="minMax"/>
          <c:max val="6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3603860318736891E-2"/>
              <c:y val="3.7287326388890903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889152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2.4305972663998692E-3"/>
          <c:y val="0.86041362847222158"/>
          <c:w val="0.99023544650643069"/>
          <c:h val="0.13958637152777875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autoTitleDeleted val="1"/>
    <c:plotArea>
      <c:layout>
        <c:manualLayout>
          <c:layoutTarget val="inner"/>
          <c:xMode val="edge"/>
          <c:yMode val="edge"/>
          <c:x val="6.4720161361167136E-2"/>
          <c:y val="7.7123697916668524E-2"/>
          <c:w val="0.86441496839119325"/>
          <c:h val="0.7001827256944444"/>
        </c:manualLayout>
      </c:layout>
      <c:lineChart>
        <c:grouping val="standard"/>
        <c:ser>
          <c:idx val="0"/>
          <c:order val="0"/>
          <c:tx>
            <c:strRef>
              <c:f>'c3-9'!$B$10</c:f>
              <c:strCache>
                <c:ptCount val="1"/>
                <c:pt idx="0">
                  <c:v>Csehország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'c3-9'!$A$12:$A$124</c:f>
              <c:numCache>
                <c:formatCode>yyyy/mm/dd</c:formatCode>
                <c:ptCount val="113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</c:numCache>
            </c:numRef>
          </c:cat>
          <c:val>
            <c:numRef>
              <c:f>'c3-9'!$B$12:$B$124</c:f>
              <c:numCache>
                <c:formatCode>0.0</c:formatCode>
                <c:ptCount val="113"/>
                <c:pt idx="0">
                  <c:v>2.9</c:v>
                </c:pt>
                <c:pt idx="1">
                  <c:v>2.8</c:v>
                </c:pt>
                <c:pt idx="2">
                  <c:v>2.8</c:v>
                </c:pt>
                <c:pt idx="3">
                  <c:v>2.8</c:v>
                </c:pt>
                <c:pt idx="4">
                  <c:v>3.1</c:v>
                </c:pt>
                <c:pt idx="5">
                  <c:v>2.8</c:v>
                </c:pt>
                <c:pt idx="6">
                  <c:v>3</c:v>
                </c:pt>
                <c:pt idx="7">
                  <c:v>3.1</c:v>
                </c:pt>
                <c:pt idx="8">
                  <c:v>2.7</c:v>
                </c:pt>
                <c:pt idx="9">
                  <c:v>1.3</c:v>
                </c:pt>
                <c:pt idx="10">
                  <c:v>1.5</c:v>
                </c:pt>
                <c:pt idx="11">
                  <c:v>1.8</c:v>
                </c:pt>
                <c:pt idx="12">
                  <c:v>1.4</c:v>
                </c:pt>
                <c:pt idx="13">
                  <c:v>1.6</c:v>
                </c:pt>
                <c:pt idx="14">
                  <c:v>2</c:v>
                </c:pt>
                <c:pt idx="15">
                  <c:v>2.6</c:v>
                </c:pt>
                <c:pt idx="16">
                  <c:v>2.4</c:v>
                </c:pt>
                <c:pt idx="17">
                  <c:v>2.5</c:v>
                </c:pt>
                <c:pt idx="18">
                  <c:v>2.5</c:v>
                </c:pt>
                <c:pt idx="19">
                  <c:v>2.7</c:v>
                </c:pt>
                <c:pt idx="20">
                  <c:v>3</c:v>
                </c:pt>
                <c:pt idx="21">
                  <c:v>4.2</c:v>
                </c:pt>
                <c:pt idx="22">
                  <c:v>5.2</c:v>
                </c:pt>
                <c:pt idx="23">
                  <c:v>5.5</c:v>
                </c:pt>
                <c:pt idx="24">
                  <c:v>7.6</c:v>
                </c:pt>
                <c:pt idx="25">
                  <c:v>7.5</c:v>
                </c:pt>
                <c:pt idx="26">
                  <c:v>7.1</c:v>
                </c:pt>
                <c:pt idx="27">
                  <c:v>6.8</c:v>
                </c:pt>
                <c:pt idx="28">
                  <c:v>6.9</c:v>
                </c:pt>
                <c:pt idx="29">
                  <c:v>6.7</c:v>
                </c:pt>
                <c:pt idx="30">
                  <c:v>6.8</c:v>
                </c:pt>
                <c:pt idx="31">
                  <c:v>6.4</c:v>
                </c:pt>
                <c:pt idx="32">
                  <c:v>6.5</c:v>
                </c:pt>
                <c:pt idx="33">
                  <c:v>5.9</c:v>
                </c:pt>
                <c:pt idx="34">
                  <c:v>4.4000000000000004</c:v>
                </c:pt>
                <c:pt idx="35">
                  <c:v>3.6</c:v>
                </c:pt>
                <c:pt idx="36">
                  <c:v>2.2000000000000002</c:v>
                </c:pt>
                <c:pt idx="37">
                  <c:v>2</c:v>
                </c:pt>
                <c:pt idx="38">
                  <c:v>2.2000000000000002</c:v>
                </c:pt>
                <c:pt idx="39">
                  <c:v>1.8</c:v>
                </c:pt>
                <c:pt idx="40">
                  <c:v>1.3</c:v>
                </c:pt>
                <c:pt idx="41">
                  <c:v>1.2</c:v>
                </c:pt>
                <c:pt idx="42">
                  <c:v>0.3</c:v>
                </c:pt>
                <c:pt idx="43">
                  <c:v>0.2</c:v>
                </c:pt>
                <c:pt idx="44">
                  <c:v>0</c:v>
                </c:pt>
                <c:pt idx="45">
                  <c:v>-0.2</c:v>
                </c:pt>
                <c:pt idx="46">
                  <c:v>0.5</c:v>
                </c:pt>
                <c:pt idx="47">
                  <c:v>1</c:v>
                </c:pt>
                <c:pt idx="48">
                  <c:v>0.7</c:v>
                </c:pt>
                <c:pt idx="49">
                  <c:v>0.6</c:v>
                </c:pt>
                <c:pt idx="50">
                  <c:v>0.7</c:v>
                </c:pt>
                <c:pt idx="51">
                  <c:v>1.1000000000000001</c:v>
                </c:pt>
                <c:pt idx="52">
                  <c:v>1.2</c:v>
                </c:pt>
                <c:pt idx="53">
                  <c:v>1.2</c:v>
                </c:pt>
                <c:pt idx="54">
                  <c:v>1.9</c:v>
                </c:pt>
                <c:pt idx="55">
                  <c:v>1.9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2.2999999999999998</c:v>
                </c:pt>
                <c:pt idx="60">
                  <c:v>1.7</c:v>
                </c:pt>
                <c:pt idx="61">
                  <c:v>1.8</c:v>
                </c:pt>
                <c:pt idx="62">
                  <c:v>1.7</c:v>
                </c:pt>
                <c:pt idx="63">
                  <c:v>1.6</c:v>
                </c:pt>
                <c:pt idx="64">
                  <c:v>2</c:v>
                </c:pt>
                <c:pt idx="65">
                  <c:v>1.8</c:v>
                </c:pt>
                <c:pt idx="66">
                  <c:v>1.7</c:v>
                </c:pt>
                <c:pt idx="67">
                  <c:v>1.7</c:v>
                </c:pt>
                <c:pt idx="68">
                  <c:v>1.8</c:v>
                </c:pt>
                <c:pt idx="69">
                  <c:v>2.2999999999999998</c:v>
                </c:pt>
                <c:pt idx="70">
                  <c:v>2.5</c:v>
                </c:pt>
                <c:pt idx="71">
                  <c:v>2.4</c:v>
                </c:pt>
                <c:pt idx="72">
                  <c:v>3.5</c:v>
                </c:pt>
                <c:pt idx="73">
                  <c:v>3.7</c:v>
                </c:pt>
                <c:pt idx="74">
                  <c:v>3.8</c:v>
                </c:pt>
                <c:pt idx="75">
                  <c:v>3.5</c:v>
                </c:pt>
                <c:pt idx="76">
                  <c:v>3.2</c:v>
                </c:pt>
                <c:pt idx="77">
                  <c:v>3.5</c:v>
                </c:pt>
                <c:pt idx="78">
                  <c:v>3.1</c:v>
                </c:pt>
                <c:pt idx="79">
                  <c:v>3.3</c:v>
                </c:pt>
                <c:pt idx="80">
                  <c:v>3.4</c:v>
                </c:pt>
                <c:pt idx="81">
                  <c:v>3.4</c:v>
                </c:pt>
                <c:pt idx="82">
                  <c:v>2.7</c:v>
                </c:pt>
                <c:pt idx="83">
                  <c:v>2.4</c:v>
                </c:pt>
                <c:pt idx="84">
                  <c:v>1.9</c:v>
                </c:pt>
                <c:pt idx="85">
                  <c:v>1.7</c:v>
                </c:pt>
                <c:pt idx="86">
                  <c:v>1.7</c:v>
                </c:pt>
                <c:pt idx="87">
                  <c:v>1.7</c:v>
                </c:pt>
                <c:pt idx="88">
                  <c:v>1.3</c:v>
                </c:pt>
                <c:pt idx="89">
                  <c:v>1.6</c:v>
                </c:pt>
                <c:pt idx="90">
                  <c:v>1.4</c:v>
                </c:pt>
                <c:pt idx="91">
                  <c:v>1.3</c:v>
                </c:pt>
                <c:pt idx="92">
                  <c:v>1</c:v>
                </c:pt>
                <c:pt idx="93">
                  <c:v>0.9</c:v>
                </c:pt>
                <c:pt idx="94">
                  <c:v>1.1000000000000001</c:v>
                </c:pt>
                <c:pt idx="95">
                  <c:v>1.4</c:v>
                </c:pt>
                <c:pt idx="96">
                  <c:v>0.2</c:v>
                </c:pt>
                <c:pt idx="97">
                  <c:v>0.2</c:v>
                </c:pt>
                <c:pt idx="98">
                  <c:v>0.2</c:v>
                </c:pt>
                <c:pt idx="99">
                  <c:v>0.1</c:v>
                </c:pt>
                <c:pt idx="100">
                  <c:v>0.4</c:v>
                </c:pt>
                <c:pt idx="101">
                  <c:v>0</c:v>
                </c:pt>
                <c:pt idx="102">
                  <c:v>0.5</c:v>
                </c:pt>
                <c:pt idx="103">
                  <c:v>0.6</c:v>
                </c:pt>
                <c:pt idx="104">
                  <c:v>0.7</c:v>
                </c:pt>
                <c:pt idx="105">
                  <c:v>0.7</c:v>
                </c:pt>
                <c:pt idx="106" formatCode="General">
                  <c:v>0.6</c:v>
                </c:pt>
                <c:pt idx="107" formatCode="General">
                  <c:v>0.1</c:v>
                </c:pt>
                <c:pt idx="108" formatCode="General">
                  <c:v>0.1</c:v>
                </c:pt>
                <c:pt idx="109" formatCode="General">
                  <c:v>0.1</c:v>
                </c:pt>
                <c:pt idx="110" formatCode="General">
                  <c:v>0.2</c:v>
                </c:pt>
                <c:pt idx="111" formatCode="General">
                  <c:v>0.5</c:v>
                </c:pt>
                <c:pt idx="112" formatCode="General">
                  <c:v>0.7</c:v>
                </c:pt>
              </c:numCache>
            </c:numRef>
          </c:val>
        </c:ser>
        <c:ser>
          <c:idx val="1"/>
          <c:order val="1"/>
          <c:tx>
            <c:strRef>
              <c:f>'c3-9'!$C$10</c:f>
              <c:strCache>
                <c:ptCount val="1"/>
                <c:pt idx="0">
                  <c:v>Szlovákia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'c3-9'!$A$12:$A$124</c:f>
              <c:numCache>
                <c:formatCode>yyyy/mm/dd</c:formatCode>
                <c:ptCount val="113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</c:numCache>
            </c:numRef>
          </c:cat>
          <c:val>
            <c:numRef>
              <c:f>'c3-9'!$C$12:$C$124</c:f>
              <c:numCache>
                <c:formatCode>0.0</c:formatCode>
                <c:ptCount val="113"/>
                <c:pt idx="0">
                  <c:v>4.0999999999999996</c:v>
                </c:pt>
                <c:pt idx="1">
                  <c:v>4.4000000000000004</c:v>
                </c:pt>
                <c:pt idx="2">
                  <c:v>4.5</c:v>
                </c:pt>
                <c:pt idx="3">
                  <c:v>4.5</c:v>
                </c:pt>
                <c:pt idx="4">
                  <c:v>4.8</c:v>
                </c:pt>
                <c:pt idx="5">
                  <c:v>4.5999999999999996</c:v>
                </c:pt>
                <c:pt idx="6">
                  <c:v>5</c:v>
                </c:pt>
                <c:pt idx="7">
                  <c:v>5.0999999999999996</c:v>
                </c:pt>
                <c:pt idx="8">
                  <c:v>4.5999999999999996</c:v>
                </c:pt>
                <c:pt idx="9">
                  <c:v>3.7</c:v>
                </c:pt>
                <c:pt idx="10">
                  <c:v>4.3</c:v>
                </c:pt>
                <c:pt idx="11">
                  <c:v>4.2</c:v>
                </c:pt>
                <c:pt idx="12">
                  <c:v>3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2.2999999999999998</c:v>
                </c:pt>
                <c:pt idx="19">
                  <c:v>2.2999999999999998</c:v>
                </c:pt>
                <c:pt idx="20">
                  <c:v>2.9</c:v>
                </c:pt>
                <c:pt idx="21">
                  <c:v>3.2</c:v>
                </c:pt>
                <c:pt idx="22">
                  <c:v>3.1</c:v>
                </c:pt>
                <c:pt idx="23">
                  <c:v>3.4</c:v>
                </c:pt>
                <c:pt idx="24">
                  <c:v>3.8</c:v>
                </c:pt>
                <c:pt idx="25">
                  <c:v>4</c:v>
                </c:pt>
                <c:pt idx="26">
                  <c:v>4.2</c:v>
                </c:pt>
                <c:pt idx="27">
                  <c:v>4.2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4.9000000000000004</c:v>
                </c:pt>
                <c:pt idx="31">
                  <c:v>5</c:v>
                </c:pt>
                <c:pt idx="32">
                  <c:v>5.3</c:v>
                </c:pt>
                <c:pt idx="33">
                  <c:v>5.2</c:v>
                </c:pt>
                <c:pt idx="34">
                  <c:v>4.9000000000000004</c:v>
                </c:pt>
                <c:pt idx="35">
                  <c:v>4.4000000000000004</c:v>
                </c:pt>
                <c:pt idx="36">
                  <c:v>3.4</c:v>
                </c:pt>
                <c:pt idx="37">
                  <c:v>3</c:v>
                </c:pt>
                <c:pt idx="38">
                  <c:v>2.4</c:v>
                </c:pt>
                <c:pt idx="39">
                  <c:v>2.1</c:v>
                </c:pt>
                <c:pt idx="40">
                  <c:v>1.9</c:v>
                </c:pt>
                <c:pt idx="41">
                  <c:v>1.8</c:v>
                </c:pt>
                <c:pt idx="42">
                  <c:v>1.6</c:v>
                </c:pt>
                <c:pt idx="43">
                  <c:v>1.3</c:v>
                </c:pt>
                <c:pt idx="44">
                  <c:v>0.7</c:v>
                </c:pt>
                <c:pt idx="45">
                  <c:v>0.4</c:v>
                </c:pt>
                <c:pt idx="46">
                  <c:v>0.4</c:v>
                </c:pt>
                <c:pt idx="47">
                  <c:v>0.5</c:v>
                </c:pt>
                <c:pt idx="48">
                  <c:v>0.4</c:v>
                </c:pt>
                <c:pt idx="49">
                  <c:v>0.4</c:v>
                </c:pt>
                <c:pt idx="50">
                  <c:v>0.8</c:v>
                </c:pt>
                <c:pt idx="51">
                  <c:v>1.2</c:v>
                </c:pt>
                <c:pt idx="52">
                  <c:v>1.2</c:v>
                </c:pt>
                <c:pt idx="53">
                  <c:v>0.9</c:v>
                </c:pt>
                <c:pt idx="54">
                  <c:v>1.1000000000000001</c:v>
                </c:pt>
                <c:pt idx="55">
                  <c:v>1.1000000000000001</c:v>
                </c:pt>
                <c:pt idx="56">
                  <c:v>1.1000000000000001</c:v>
                </c:pt>
                <c:pt idx="57">
                  <c:v>0.9</c:v>
                </c:pt>
                <c:pt idx="58">
                  <c:v>1</c:v>
                </c:pt>
                <c:pt idx="59">
                  <c:v>1.3</c:v>
                </c:pt>
                <c:pt idx="60">
                  <c:v>3</c:v>
                </c:pt>
                <c:pt idx="61">
                  <c:v>3.3</c:v>
                </c:pt>
                <c:pt idx="62">
                  <c:v>3.6</c:v>
                </c:pt>
                <c:pt idx="63">
                  <c:v>3.7</c:v>
                </c:pt>
                <c:pt idx="64">
                  <c:v>4</c:v>
                </c:pt>
                <c:pt idx="65">
                  <c:v>3.9</c:v>
                </c:pt>
                <c:pt idx="66">
                  <c:v>3.7</c:v>
                </c:pt>
                <c:pt idx="67">
                  <c:v>3.9</c:v>
                </c:pt>
                <c:pt idx="68">
                  <c:v>4.3</c:v>
                </c:pt>
                <c:pt idx="69">
                  <c:v>4.5</c:v>
                </c:pt>
                <c:pt idx="70">
                  <c:v>4.5999999999999996</c:v>
                </c:pt>
                <c:pt idx="71">
                  <c:v>4.4000000000000004</c:v>
                </c:pt>
                <c:pt idx="72">
                  <c:v>3.9</c:v>
                </c:pt>
                <c:pt idx="73">
                  <c:v>3.8</c:v>
                </c:pt>
                <c:pt idx="74">
                  <c:v>3.7</c:v>
                </c:pt>
                <c:pt idx="75">
                  <c:v>3.6</c:v>
                </c:pt>
                <c:pt idx="76">
                  <c:v>3.3</c:v>
                </c:pt>
                <c:pt idx="77">
                  <c:v>3.6</c:v>
                </c:pt>
                <c:pt idx="78">
                  <c:v>3.6</c:v>
                </c:pt>
                <c:pt idx="79">
                  <c:v>3.6</c:v>
                </c:pt>
                <c:pt idx="80">
                  <c:v>3.6</c:v>
                </c:pt>
                <c:pt idx="81">
                  <c:v>3.8</c:v>
                </c:pt>
                <c:pt idx="82">
                  <c:v>3.4</c:v>
                </c:pt>
                <c:pt idx="83">
                  <c:v>3.2</c:v>
                </c:pt>
                <c:pt idx="84">
                  <c:v>2.4</c:v>
                </c:pt>
                <c:pt idx="85">
                  <c:v>2.2000000000000002</c:v>
                </c:pt>
                <c:pt idx="86">
                  <c:v>1.9</c:v>
                </c:pt>
                <c:pt idx="87">
                  <c:v>1.6</c:v>
                </c:pt>
                <c:pt idx="88">
                  <c:v>1.7</c:v>
                </c:pt>
                <c:pt idx="89">
                  <c:v>1.6</c:v>
                </c:pt>
                <c:pt idx="90">
                  <c:v>1.5</c:v>
                </c:pt>
                <c:pt idx="91">
                  <c:v>1.4</c:v>
                </c:pt>
                <c:pt idx="92">
                  <c:v>1</c:v>
                </c:pt>
                <c:pt idx="93">
                  <c:v>0.6</c:v>
                </c:pt>
                <c:pt idx="94">
                  <c:v>0.5</c:v>
                </c:pt>
                <c:pt idx="95">
                  <c:v>0.4</c:v>
                </c:pt>
                <c:pt idx="96">
                  <c:v>0</c:v>
                </c:pt>
                <c:pt idx="97">
                  <c:v>-0.1</c:v>
                </c:pt>
                <c:pt idx="98">
                  <c:v>-0.2</c:v>
                </c:pt>
                <c:pt idx="99">
                  <c:v>-0.1</c:v>
                </c:pt>
                <c:pt idx="100">
                  <c:v>0</c:v>
                </c:pt>
                <c:pt idx="101">
                  <c:v>-0.1</c:v>
                </c:pt>
                <c:pt idx="102">
                  <c:v>-0.1</c:v>
                </c:pt>
                <c:pt idx="103">
                  <c:v>-0.2</c:v>
                </c:pt>
                <c:pt idx="104">
                  <c:v>-0.1</c:v>
                </c:pt>
                <c:pt idx="105">
                  <c:v>0</c:v>
                </c:pt>
                <c:pt idx="106" formatCode="General">
                  <c:v>0</c:v>
                </c:pt>
                <c:pt idx="107" formatCode="General">
                  <c:v>-0.1</c:v>
                </c:pt>
                <c:pt idx="108" formatCode="General">
                  <c:v>-0.4</c:v>
                </c:pt>
                <c:pt idx="109" formatCode="General">
                  <c:v>-0.5</c:v>
                </c:pt>
                <c:pt idx="110" formatCode="General">
                  <c:v>-0.3</c:v>
                </c:pt>
                <c:pt idx="111" formatCode="General">
                  <c:v>-0.2</c:v>
                </c:pt>
                <c:pt idx="112" formatCode="General">
                  <c:v>-0.1</c:v>
                </c:pt>
              </c:numCache>
            </c:numRef>
          </c:val>
        </c:ser>
        <c:ser>
          <c:idx val="2"/>
          <c:order val="2"/>
          <c:tx>
            <c:strRef>
              <c:f>'c3-9'!$D$10</c:f>
              <c:strCache>
                <c:ptCount val="1"/>
                <c:pt idx="0">
                  <c:v>Lengyelország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'c3-9'!$A$12:$A$124</c:f>
              <c:numCache>
                <c:formatCode>yyyy/mm/dd</c:formatCode>
                <c:ptCount val="113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</c:numCache>
            </c:numRef>
          </c:cat>
          <c:val>
            <c:numRef>
              <c:f>'c3-9'!$D$12:$D$124</c:f>
              <c:numCache>
                <c:formatCode>General</c:formatCode>
                <c:ptCount val="113"/>
                <c:pt idx="0">
                  <c:v>1</c:v>
                </c:pt>
                <c:pt idx="1">
                  <c:v>1.1000000000000001</c:v>
                </c:pt>
                <c:pt idx="2">
                  <c:v>0.9</c:v>
                </c:pt>
                <c:pt idx="3">
                  <c:v>1.1000000000000001</c:v>
                </c:pt>
                <c:pt idx="4">
                  <c:v>1.4</c:v>
                </c:pt>
                <c:pt idx="5">
                  <c:v>1.3</c:v>
                </c:pt>
                <c:pt idx="6">
                  <c:v>1.5</c:v>
                </c:pt>
                <c:pt idx="7">
                  <c:v>1.8</c:v>
                </c:pt>
                <c:pt idx="8">
                  <c:v>1.6</c:v>
                </c:pt>
                <c:pt idx="9">
                  <c:v>1.2</c:v>
                </c:pt>
                <c:pt idx="10">
                  <c:v>1.4</c:v>
                </c:pt>
                <c:pt idx="11">
                  <c:v>1.4</c:v>
                </c:pt>
                <c:pt idx="12">
                  <c:v>1.6</c:v>
                </c:pt>
                <c:pt idx="13">
                  <c:v>1.9</c:v>
                </c:pt>
                <c:pt idx="14">
                  <c:v>2.5</c:v>
                </c:pt>
                <c:pt idx="15">
                  <c:v>2.2999999999999998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2.2000000000000002</c:v>
                </c:pt>
                <c:pt idx="19">
                  <c:v>1.6</c:v>
                </c:pt>
                <c:pt idx="20">
                  <c:v>2.2000000000000002</c:v>
                </c:pt>
                <c:pt idx="21">
                  <c:v>2.7</c:v>
                </c:pt>
                <c:pt idx="22">
                  <c:v>3.4</c:v>
                </c:pt>
                <c:pt idx="23">
                  <c:v>3.9</c:v>
                </c:pt>
                <c:pt idx="24">
                  <c:v>4.2</c:v>
                </c:pt>
                <c:pt idx="25">
                  <c:v>4.3</c:v>
                </c:pt>
                <c:pt idx="26">
                  <c:v>4.0999999999999996</c:v>
                </c:pt>
                <c:pt idx="27">
                  <c:v>4</c:v>
                </c:pt>
                <c:pt idx="28">
                  <c:v>4.3</c:v>
                </c:pt>
                <c:pt idx="29">
                  <c:v>4.5</c:v>
                </c:pt>
                <c:pt idx="30">
                  <c:v>4.8</c:v>
                </c:pt>
                <c:pt idx="31">
                  <c:v>4.8</c:v>
                </c:pt>
                <c:pt idx="32">
                  <c:v>4.3</c:v>
                </c:pt>
                <c:pt idx="33">
                  <c:v>4.0999999999999996</c:v>
                </c:pt>
                <c:pt idx="34">
                  <c:v>3.6</c:v>
                </c:pt>
                <c:pt idx="35">
                  <c:v>3.2</c:v>
                </c:pt>
                <c:pt idx="36">
                  <c:v>3</c:v>
                </c:pt>
                <c:pt idx="37">
                  <c:v>3.5</c:v>
                </c:pt>
                <c:pt idx="38">
                  <c:v>3.9</c:v>
                </c:pt>
                <c:pt idx="39">
                  <c:v>4.2</c:v>
                </c:pt>
                <c:pt idx="40">
                  <c:v>4</c:v>
                </c:pt>
                <c:pt idx="41">
                  <c:v>4</c:v>
                </c:pt>
                <c:pt idx="42">
                  <c:v>4.0999999999999996</c:v>
                </c:pt>
                <c:pt idx="43">
                  <c:v>4.0999999999999996</c:v>
                </c:pt>
                <c:pt idx="44">
                  <c:v>3.8</c:v>
                </c:pt>
                <c:pt idx="45">
                  <c:v>3.5</c:v>
                </c:pt>
                <c:pt idx="46">
                  <c:v>3.6</c:v>
                </c:pt>
                <c:pt idx="47">
                  <c:v>3.7</c:v>
                </c:pt>
                <c:pt idx="48">
                  <c:v>3.9</c:v>
                </c:pt>
                <c:pt idx="49">
                  <c:v>3.1</c:v>
                </c:pt>
                <c:pt idx="50">
                  <c:v>2.6</c:v>
                </c:pt>
                <c:pt idx="51">
                  <c:v>2.2999999999999998</c:v>
                </c:pt>
                <c:pt idx="52">
                  <c:v>2.1</c:v>
                </c:pt>
                <c:pt idx="53">
                  <c:v>2.2000000000000002</c:v>
                </c:pt>
                <c:pt idx="54">
                  <c:v>1.9</c:v>
                </c:pt>
                <c:pt idx="55">
                  <c:v>1.8</c:v>
                </c:pt>
                <c:pt idx="56">
                  <c:v>2.4</c:v>
                </c:pt>
                <c:pt idx="57">
                  <c:v>2.9</c:v>
                </c:pt>
                <c:pt idx="58">
                  <c:v>2.7</c:v>
                </c:pt>
                <c:pt idx="59">
                  <c:v>3.1</c:v>
                </c:pt>
                <c:pt idx="60">
                  <c:v>3.7</c:v>
                </c:pt>
                <c:pt idx="61">
                  <c:v>3.7</c:v>
                </c:pt>
                <c:pt idx="62">
                  <c:v>4.4000000000000004</c:v>
                </c:pt>
                <c:pt idx="63">
                  <c:v>4.5</c:v>
                </c:pt>
                <c:pt idx="64">
                  <c:v>4.8</c:v>
                </c:pt>
                <c:pt idx="65">
                  <c:v>4.0999999999999996</c:v>
                </c:pt>
                <c:pt idx="66">
                  <c:v>4</c:v>
                </c:pt>
                <c:pt idx="67">
                  <c:v>4.4000000000000004</c:v>
                </c:pt>
                <c:pt idx="68">
                  <c:v>3.9</c:v>
                </c:pt>
                <c:pt idx="69">
                  <c:v>4</c:v>
                </c:pt>
                <c:pt idx="70">
                  <c:v>4.5999999999999996</c:v>
                </c:pt>
                <c:pt idx="71">
                  <c:v>4.5999999999999996</c:v>
                </c:pt>
                <c:pt idx="72">
                  <c:v>4</c:v>
                </c:pt>
                <c:pt idx="73">
                  <c:v>4.3</c:v>
                </c:pt>
                <c:pt idx="74">
                  <c:v>3.8</c:v>
                </c:pt>
                <c:pt idx="75">
                  <c:v>3.9</c:v>
                </c:pt>
                <c:pt idx="76">
                  <c:v>3.4</c:v>
                </c:pt>
                <c:pt idx="77">
                  <c:v>4</c:v>
                </c:pt>
                <c:pt idx="78">
                  <c:v>3.9</c:v>
                </c:pt>
                <c:pt idx="79">
                  <c:v>3.6</c:v>
                </c:pt>
                <c:pt idx="80">
                  <c:v>3.6</c:v>
                </c:pt>
                <c:pt idx="81">
                  <c:v>3.3</c:v>
                </c:pt>
                <c:pt idx="82">
                  <c:v>2.7</c:v>
                </c:pt>
                <c:pt idx="83">
                  <c:v>2.2999999999999998</c:v>
                </c:pt>
                <c:pt idx="84">
                  <c:v>1.7</c:v>
                </c:pt>
                <c:pt idx="85">
                  <c:v>1.3</c:v>
                </c:pt>
                <c:pt idx="86">
                  <c:v>1</c:v>
                </c:pt>
                <c:pt idx="87">
                  <c:v>0.8</c:v>
                </c:pt>
                <c:pt idx="88">
                  <c:v>0.6</c:v>
                </c:pt>
                <c:pt idx="89">
                  <c:v>0.4</c:v>
                </c:pt>
                <c:pt idx="90">
                  <c:v>1.2</c:v>
                </c:pt>
                <c:pt idx="91">
                  <c:v>1.2</c:v>
                </c:pt>
                <c:pt idx="92">
                  <c:v>1.2</c:v>
                </c:pt>
                <c:pt idx="93">
                  <c:v>1</c:v>
                </c:pt>
                <c:pt idx="94">
                  <c:v>0.7</c:v>
                </c:pt>
                <c:pt idx="95">
                  <c:v>0.7</c:v>
                </c:pt>
                <c:pt idx="96">
                  <c:v>0.7</c:v>
                </c:pt>
                <c:pt idx="97">
                  <c:v>0.8</c:v>
                </c:pt>
                <c:pt idx="98">
                  <c:v>0.7</c:v>
                </c:pt>
                <c:pt idx="99">
                  <c:v>0.3</c:v>
                </c:pt>
                <c:pt idx="100">
                  <c:v>0.3</c:v>
                </c:pt>
                <c:pt idx="101">
                  <c:v>0.3</c:v>
                </c:pt>
                <c:pt idx="102">
                  <c:v>-0.2</c:v>
                </c:pt>
                <c:pt idx="103">
                  <c:v>-0.2</c:v>
                </c:pt>
                <c:pt idx="104">
                  <c:v>-0.3</c:v>
                </c:pt>
                <c:pt idx="105">
                  <c:v>-0.5</c:v>
                </c:pt>
                <c:pt idx="106">
                  <c:v>-0.5</c:v>
                </c:pt>
                <c:pt idx="107">
                  <c:v>-0.9</c:v>
                </c:pt>
                <c:pt idx="108">
                  <c:v>-1.1000000000000001</c:v>
                </c:pt>
                <c:pt idx="109">
                  <c:v>-1.3</c:v>
                </c:pt>
                <c:pt idx="110">
                  <c:v>-1.2</c:v>
                </c:pt>
                <c:pt idx="111">
                  <c:v>-0.8</c:v>
                </c:pt>
              </c:numCache>
            </c:numRef>
          </c:val>
        </c:ser>
        <c:ser>
          <c:idx val="3"/>
          <c:order val="3"/>
          <c:tx>
            <c:strRef>
              <c:f>'c3-9'!$E$10</c:f>
              <c:strCache>
                <c:ptCount val="1"/>
                <c:pt idx="0">
                  <c:v>Románia</c:v>
                </c:pt>
              </c:strCache>
            </c:strRef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'c3-9'!$A$12:$A$124</c:f>
              <c:numCache>
                <c:formatCode>yyyy/mm/dd</c:formatCode>
                <c:ptCount val="113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</c:numCache>
            </c:numRef>
          </c:cat>
          <c:val>
            <c:numRef>
              <c:f>'c3-9'!$E$12:$E$124</c:f>
              <c:numCache>
                <c:formatCode>0.0</c:formatCode>
                <c:ptCount val="113"/>
                <c:pt idx="0">
                  <c:v>8.89</c:v>
                </c:pt>
                <c:pt idx="1">
                  <c:v>8.4899999999999949</c:v>
                </c:pt>
                <c:pt idx="2">
                  <c:v>8.4099999999999966</c:v>
                </c:pt>
                <c:pt idx="3">
                  <c:v>6.9200000000000017</c:v>
                </c:pt>
                <c:pt idx="4">
                  <c:v>7.2600000000000051</c:v>
                </c:pt>
                <c:pt idx="5">
                  <c:v>7.1099999999999994</c:v>
                </c:pt>
                <c:pt idx="6">
                  <c:v>6.2099999999999937</c:v>
                </c:pt>
                <c:pt idx="7">
                  <c:v>6.019999999999996</c:v>
                </c:pt>
                <c:pt idx="8">
                  <c:v>5.480000000000004</c:v>
                </c:pt>
                <c:pt idx="9">
                  <c:v>4.7999999999999972</c:v>
                </c:pt>
                <c:pt idx="10">
                  <c:v>4.6700000000000017</c:v>
                </c:pt>
                <c:pt idx="11">
                  <c:v>4.8700000000000045</c:v>
                </c:pt>
                <c:pt idx="12">
                  <c:v>4.0100000000000051</c:v>
                </c:pt>
                <c:pt idx="13">
                  <c:v>3.8100000000000023</c:v>
                </c:pt>
                <c:pt idx="14">
                  <c:v>3.6599999999999966</c:v>
                </c:pt>
                <c:pt idx="15">
                  <c:v>3.769999999999996</c:v>
                </c:pt>
                <c:pt idx="16">
                  <c:v>3.8100000000000023</c:v>
                </c:pt>
                <c:pt idx="17">
                  <c:v>3.7999999999999972</c:v>
                </c:pt>
                <c:pt idx="18">
                  <c:v>3.9899999999999949</c:v>
                </c:pt>
                <c:pt idx="19">
                  <c:v>4.9599999999999937</c:v>
                </c:pt>
                <c:pt idx="20">
                  <c:v>6.0300000000000011</c:v>
                </c:pt>
                <c:pt idx="21">
                  <c:v>6.8400000000000034</c:v>
                </c:pt>
                <c:pt idx="22">
                  <c:v>6.6700000000000017</c:v>
                </c:pt>
                <c:pt idx="23">
                  <c:v>6.5699999999999932</c:v>
                </c:pt>
                <c:pt idx="24">
                  <c:v>7.2600000000000051</c:v>
                </c:pt>
                <c:pt idx="25">
                  <c:v>7.9699999999999989</c:v>
                </c:pt>
                <c:pt idx="26">
                  <c:v>8.6299999999999955</c:v>
                </c:pt>
                <c:pt idx="27">
                  <c:v>8.6200000000000045</c:v>
                </c:pt>
                <c:pt idx="28">
                  <c:v>8.4599999999999937</c:v>
                </c:pt>
                <c:pt idx="29">
                  <c:v>8.61</c:v>
                </c:pt>
                <c:pt idx="30">
                  <c:v>9.0400000000000063</c:v>
                </c:pt>
                <c:pt idx="31">
                  <c:v>8.019999999999996</c:v>
                </c:pt>
                <c:pt idx="32">
                  <c:v>7.2999999999999972</c:v>
                </c:pt>
                <c:pt idx="33">
                  <c:v>7.3900000000000006</c:v>
                </c:pt>
                <c:pt idx="34">
                  <c:v>6.7399999999999949</c:v>
                </c:pt>
                <c:pt idx="35">
                  <c:v>6.2999999999999972</c:v>
                </c:pt>
                <c:pt idx="36">
                  <c:v>6.7099999999999937</c:v>
                </c:pt>
                <c:pt idx="37">
                  <c:v>6.8900000000000006</c:v>
                </c:pt>
                <c:pt idx="38">
                  <c:v>6.7099999999999937</c:v>
                </c:pt>
                <c:pt idx="39">
                  <c:v>6.4500000000000028</c:v>
                </c:pt>
                <c:pt idx="40">
                  <c:v>5.9500000000000028</c:v>
                </c:pt>
                <c:pt idx="41">
                  <c:v>5.8599999999999994</c:v>
                </c:pt>
                <c:pt idx="42">
                  <c:v>5.0600000000000023</c:v>
                </c:pt>
                <c:pt idx="43">
                  <c:v>4.9599999999999937</c:v>
                </c:pt>
                <c:pt idx="44">
                  <c:v>4.9399999999999977</c:v>
                </c:pt>
                <c:pt idx="45">
                  <c:v>4.2999999999999972</c:v>
                </c:pt>
                <c:pt idx="46">
                  <c:v>4.6500000000000057</c:v>
                </c:pt>
                <c:pt idx="47">
                  <c:v>4.7399999999999949</c:v>
                </c:pt>
                <c:pt idx="48">
                  <c:v>5.2000000000000028</c:v>
                </c:pt>
                <c:pt idx="49">
                  <c:v>4.4899999999999949</c:v>
                </c:pt>
                <c:pt idx="50">
                  <c:v>4.2000000000000028</c:v>
                </c:pt>
                <c:pt idx="51">
                  <c:v>4.2800000000000011</c:v>
                </c:pt>
                <c:pt idx="52">
                  <c:v>4.4200000000000017</c:v>
                </c:pt>
                <c:pt idx="53">
                  <c:v>4.3799999999999955</c:v>
                </c:pt>
                <c:pt idx="54">
                  <c:v>7.1400000000000006</c:v>
                </c:pt>
                <c:pt idx="55">
                  <c:v>7.5799999999999983</c:v>
                </c:pt>
                <c:pt idx="56">
                  <c:v>7.769999999999996</c:v>
                </c:pt>
                <c:pt idx="57">
                  <c:v>7.8799999999999955</c:v>
                </c:pt>
                <c:pt idx="58">
                  <c:v>7.730000000000004</c:v>
                </c:pt>
                <c:pt idx="59">
                  <c:v>7.9599999999999937</c:v>
                </c:pt>
                <c:pt idx="60">
                  <c:v>6.9899999999999949</c:v>
                </c:pt>
                <c:pt idx="61">
                  <c:v>7.5999999999999943</c:v>
                </c:pt>
                <c:pt idx="62">
                  <c:v>8.0100000000000051</c:v>
                </c:pt>
                <c:pt idx="63">
                  <c:v>8.3400000000000034</c:v>
                </c:pt>
                <c:pt idx="64">
                  <c:v>8.4099999999999966</c:v>
                </c:pt>
                <c:pt idx="65">
                  <c:v>7.9300000000000068</c:v>
                </c:pt>
                <c:pt idx="66">
                  <c:v>4.8499999999999943</c:v>
                </c:pt>
                <c:pt idx="67">
                  <c:v>4.25</c:v>
                </c:pt>
                <c:pt idx="68">
                  <c:v>3.4500000000000028</c:v>
                </c:pt>
                <c:pt idx="69">
                  <c:v>3.5499999999999972</c:v>
                </c:pt>
                <c:pt idx="70">
                  <c:v>3.4399999999999977</c:v>
                </c:pt>
                <c:pt idx="71">
                  <c:v>3.1400000000000006</c:v>
                </c:pt>
                <c:pt idx="72">
                  <c:v>2.7199999999999989</c:v>
                </c:pt>
                <c:pt idx="73">
                  <c:v>2.5900000000000034</c:v>
                </c:pt>
                <c:pt idx="74">
                  <c:v>2.4000000000000057</c:v>
                </c:pt>
                <c:pt idx="75">
                  <c:v>1.7999999999999972</c:v>
                </c:pt>
                <c:pt idx="76">
                  <c:v>1.7900000000000063</c:v>
                </c:pt>
                <c:pt idx="77">
                  <c:v>2.0400000000000063</c:v>
                </c:pt>
                <c:pt idx="78">
                  <c:v>3</c:v>
                </c:pt>
                <c:pt idx="79">
                  <c:v>3.8799999999999955</c:v>
                </c:pt>
                <c:pt idx="80">
                  <c:v>5.3299999999999983</c:v>
                </c:pt>
                <c:pt idx="81">
                  <c:v>4.9599999999999937</c:v>
                </c:pt>
                <c:pt idx="82">
                  <c:v>4.5600000000000023</c:v>
                </c:pt>
                <c:pt idx="83">
                  <c:v>4.9500000000000028</c:v>
                </c:pt>
                <c:pt idx="84">
                  <c:v>5.9699999999999989</c:v>
                </c:pt>
                <c:pt idx="85">
                  <c:v>5.6500000000000057</c:v>
                </c:pt>
                <c:pt idx="86">
                  <c:v>5.25</c:v>
                </c:pt>
                <c:pt idx="87">
                  <c:v>5.2900000000000063</c:v>
                </c:pt>
                <c:pt idx="88">
                  <c:v>5.3199999999999932</c:v>
                </c:pt>
                <c:pt idx="89">
                  <c:v>5.3700000000000045</c:v>
                </c:pt>
                <c:pt idx="90">
                  <c:v>4.4099999999999966</c:v>
                </c:pt>
                <c:pt idx="91">
                  <c:v>3.6700000000000017</c:v>
                </c:pt>
                <c:pt idx="92">
                  <c:v>1.8799999999999955</c:v>
                </c:pt>
                <c:pt idx="93">
                  <c:v>1.8799999999999955</c:v>
                </c:pt>
                <c:pt idx="94">
                  <c:v>1.8299999999999983</c:v>
                </c:pt>
                <c:pt idx="95">
                  <c:v>1.5499999999999972</c:v>
                </c:pt>
                <c:pt idx="96">
                  <c:v>1.0600000000000023</c:v>
                </c:pt>
                <c:pt idx="97">
                  <c:v>1.0499999999999972</c:v>
                </c:pt>
                <c:pt idx="98">
                  <c:v>1.0400000000000063</c:v>
                </c:pt>
                <c:pt idx="99">
                  <c:v>1.2099999999999937</c:v>
                </c:pt>
                <c:pt idx="100">
                  <c:v>0.93999999999999773</c:v>
                </c:pt>
                <c:pt idx="101">
                  <c:v>0.65999999999999659</c:v>
                </c:pt>
                <c:pt idx="102">
                  <c:v>0.95000000000000284</c:v>
                </c:pt>
                <c:pt idx="103">
                  <c:v>0.84000000000000341</c:v>
                </c:pt>
                <c:pt idx="104">
                  <c:v>1.5400000000000063</c:v>
                </c:pt>
                <c:pt idx="105">
                  <c:v>1.4399999999999977</c:v>
                </c:pt>
                <c:pt idx="106">
                  <c:v>1.2600000000000051</c:v>
                </c:pt>
                <c:pt idx="107">
                  <c:v>0.82999999999999829</c:v>
                </c:pt>
                <c:pt idx="108" formatCode="General">
                  <c:v>0.4</c:v>
                </c:pt>
                <c:pt idx="109" formatCode="General">
                  <c:v>0.4</c:v>
                </c:pt>
                <c:pt idx="110">
                  <c:v>0.79</c:v>
                </c:pt>
                <c:pt idx="111">
                  <c:v>0.65</c:v>
                </c:pt>
                <c:pt idx="112" formatCode="General">
                  <c:v>1.2</c:v>
                </c:pt>
              </c:numCache>
            </c:numRef>
          </c:val>
        </c:ser>
        <c:marker val="1"/>
        <c:axId val="126625280"/>
        <c:axId val="126626816"/>
      </c:lineChart>
      <c:dateAx>
        <c:axId val="126625280"/>
        <c:scaling>
          <c:orientation val="minMax"/>
          <c:min val="40544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626816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26626816"/>
        <c:scaling>
          <c:orientation val="minMax"/>
          <c:max val="9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90925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625280"/>
        <c:crosses val="autoZero"/>
        <c:crossBetween val="midCat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2.4305972663998692E-3"/>
          <c:y val="0.88797439236111164"/>
          <c:w val="0.997569443640689"/>
          <c:h val="0.1120256076388900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autoTitleDeleted val="1"/>
    <c:plotArea>
      <c:layout>
        <c:manualLayout>
          <c:layoutTarget val="inner"/>
          <c:xMode val="edge"/>
          <c:yMode val="edge"/>
          <c:x val="6.4720161361167136E-2"/>
          <c:y val="7.7123697916668552E-2"/>
          <c:w val="0.86441496839119325"/>
          <c:h val="0.7001827256944444"/>
        </c:manualLayout>
      </c:layout>
      <c:lineChart>
        <c:grouping val="standard"/>
        <c:ser>
          <c:idx val="0"/>
          <c:order val="0"/>
          <c:tx>
            <c:strRef>
              <c:f>'c3-9'!$B$11</c:f>
              <c:strCache>
                <c:ptCount val="1"/>
                <c:pt idx="0">
                  <c:v>Czech Republic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'c3-9'!$A$12:$A$124</c:f>
              <c:numCache>
                <c:formatCode>yyyy/mm/dd</c:formatCode>
                <c:ptCount val="113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</c:numCache>
            </c:numRef>
          </c:cat>
          <c:val>
            <c:numRef>
              <c:f>'c3-9'!$B$12:$B$124</c:f>
              <c:numCache>
                <c:formatCode>0.0</c:formatCode>
                <c:ptCount val="113"/>
                <c:pt idx="0">
                  <c:v>2.9</c:v>
                </c:pt>
                <c:pt idx="1">
                  <c:v>2.8</c:v>
                </c:pt>
                <c:pt idx="2">
                  <c:v>2.8</c:v>
                </c:pt>
                <c:pt idx="3">
                  <c:v>2.8</c:v>
                </c:pt>
                <c:pt idx="4">
                  <c:v>3.1</c:v>
                </c:pt>
                <c:pt idx="5">
                  <c:v>2.8</c:v>
                </c:pt>
                <c:pt idx="6">
                  <c:v>3</c:v>
                </c:pt>
                <c:pt idx="7">
                  <c:v>3.1</c:v>
                </c:pt>
                <c:pt idx="8">
                  <c:v>2.7</c:v>
                </c:pt>
                <c:pt idx="9">
                  <c:v>1.3</c:v>
                </c:pt>
                <c:pt idx="10">
                  <c:v>1.5</c:v>
                </c:pt>
                <c:pt idx="11">
                  <c:v>1.8</c:v>
                </c:pt>
                <c:pt idx="12">
                  <c:v>1.4</c:v>
                </c:pt>
                <c:pt idx="13">
                  <c:v>1.6</c:v>
                </c:pt>
                <c:pt idx="14">
                  <c:v>2</c:v>
                </c:pt>
                <c:pt idx="15">
                  <c:v>2.6</c:v>
                </c:pt>
                <c:pt idx="16">
                  <c:v>2.4</c:v>
                </c:pt>
                <c:pt idx="17">
                  <c:v>2.5</c:v>
                </c:pt>
                <c:pt idx="18">
                  <c:v>2.5</c:v>
                </c:pt>
                <c:pt idx="19">
                  <c:v>2.7</c:v>
                </c:pt>
                <c:pt idx="20">
                  <c:v>3</c:v>
                </c:pt>
                <c:pt idx="21">
                  <c:v>4.2</c:v>
                </c:pt>
                <c:pt idx="22">
                  <c:v>5.2</c:v>
                </c:pt>
                <c:pt idx="23">
                  <c:v>5.5</c:v>
                </c:pt>
                <c:pt idx="24">
                  <c:v>7.6</c:v>
                </c:pt>
                <c:pt idx="25">
                  <c:v>7.5</c:v>
                </c:pt>
                <c:pt idx="26">
                  <c:v>7.1</c:v>
                </c:pt>
                <c:pt idx="27">
                  <c:v>6.8</c:v>
                </c:pt>
                <c:pt idx="28">
                  <c:v>6.9</c:v>
                </c:pt>
                <c:pt idx="29">
                  <c:v>6.7</c:v>
                </c:pt>
                <c:pt idx="30">
                  <c:v>6.8</c:v>
                </c:pt>
                <c:pt idx="31">
                  <c:v>6.4</c:v>
                </c:pt>
                <c:pt idx="32">
                  <c:v>6.5</c:v>
                </c:pt>
                <c:pt idx="33">
                  <c:v>5.9</c:v>
                </c:pt>
                <c:pt idx="34">
                  <c:v>4.4000000000000004</c:v>
                </c:pt>
                <c:pt idx="35">
                  <c:v>3.6</c:v>
                </c:pt>
                <c:pt idx="36">
                  <c:v>2.2000000000000002</c:v>
                </c:pt>
                <c:pt idx="37">
                  <c:v>2</c:v>
                </c:pt>
                <c:pt idx="38">
                  <c:v>2.2000000000000002</c:v>
                </c:pt>
                <c:pt idx="39">
                  <c:v>1.8</c:v>
                </c:pt>
                <c:pt idx="40">
                  <c:v>1.3</c:v>
                </c:pt>
                <c:pt idx="41">
                  <c:v>1.2</c:v>
                </c:pt>
                <c:pt idx="42">
                  <c:v>0.3</c:v>
                </c:pt>
                <c:pt idx="43">
                  <c:v>0.2</c:v>
                </c:pt>
                <c:pt idx="44">
                  <c:v>0</c:v>
                </c:pt>
                <c:pt idx="45">
                  <c:v>-0.2</c:v>
                </c:pt>
                <c:pt idx="46">
                  <c:v>0.5</c:v>
                </c:pt>
                <c:pt idx="47">
                  <c:v>1</c:v>
                </c:pt>
                <c:pt idx="48">
                  <c:v>0.7</c:v>
                </c:pt>
                <c:pt idx="49">
                  <c:v>0.6</c:v>
                </c:pt>
                <c:pt idx="50">
                  <c:v>0.7</c:v>
                </c:pt>
                <c:pt idx="51">
                  <c:v>1.1000000000000001</c:v>
                </c:pt>
                <c:pt idx="52">
                  <c:v>1.2</c:v>
                </c:pt>
                <c:pt idx="53">
                  <c:v>1.2</c:v>
                </c:pt>
                <c:pt idx="54">
                  <c:v>1.9</c:v>
                </c:pt>
                <c:pt idx="55">
                  <c:v>1.9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2.2999999999999998</c:v>
                </c:pt>
                <c:pt idx="60">
                  <c:v>1.7</c:v>
                </c:pt>
                <c:pt idx="61">
                  <c:v>1.8</c:v>
                </c:pt>
                <c:pt idx="62">
                  <c:v>1.7</c:v>
                </c:pt>
                <c:pt idx="63">
                  <c:v>1.6</c:v>
                </c:pt>
                <c:pt idx="64">
                  <c:v>2</c:v>
                </c:pt>
                <c:pt idx="65">
                  <c:v>1.8</c:v>
                </c:pt>
                <c:pt idx="66">
                  <c:v>1.7</c:v>
                </c:pt>
                <c:pt idx="67">
                  <c:v>1.7</c:v>
                </c:pt>
                <c:pt idx="68">
                  <c:v>1.8</c:v>
                </c:pt>
                <c:pt idx="69">
                  <c:v>2.2999999999999998</c:v>
                </c:pt>
                <c:pt idx="70">
                  <c:v>2.5</c:v>
                </c:pt>
                <c:pt idx="71">
                  <c:v>2.4</c:v>
                </c:pt>
                <c:pt idx="72">
                  <c:v>3.5</c:v>
                </c:pt>
                <c:pt idx="73">
                  <c:v>3.7</c:v>
                </c:pt>
                <c:pt idx="74">
                  <c:v>3.8</c:v>
                </c:pt>
                <c:pt idx="75">
                  <c:v>3.5</c:v>
                </c:pt>
                <c:pt idx="76">
                  <c:v>3.2</c:v>
                </c:pt>
                <c:pt idx="77">
                  <c:v>3.5</c:v>
                </c:pt>
                <c:pt idx="78">
                  <c:v>3.1</c:v>
                </c:pt>
                <c:pt idx="79">
                  <c:v>3.3</c:v>
                </c:pt>
                <c:pt idx="80">
                  <c:v>3.4</c:v>
                </c:pt>
                <c:pt idx="81">
                  <c:v>3.4</c:v>
                </c:pt>
                <c:pt idx="82">
                  <c:v>2.7</c:v>
                </c:pt>
                <c:pt idx="83">
                  <c:v>2.4</c:v>
                </c:pt>
                <c:pt idx="84">
                  <c:v>1.9</c:v>
                </c:pt>
                <c:pt idx="85">
                  <c:v>1.7</c:v>
                </c:pt>
                <c:pt idx="86">
                  <c:v>1.7</c:v>
                </c:pt>
                <c:pt idx="87">
                  <c:v>1.7</c:v>
                </c:pt>
                <c:pt idx="88">
                  <c:v>1.3</c:v>
                </c:pt>
                <c:pt idx="89">
                  <c:v>1.6</c:v>
                </c:pt>
                <c:pt idx="90">
                  <c:v>1.4</c:v>
                </c:pt>
                <c:pt idx="91">
                  <c:v>1.3</c:v>
                </c:pt>
                <c:pt idx="92">
                  <c:v>1</c:v>
                </c:pt>
                <c:pt idx="93">
                  <c:v>0.9</c:v>
                </c:pt>
                <c:pt idx="94">
                  <c:v>1.1000000000000001</c:v>
                </c:pt>
                <c:pt idx="95">
                  <c:v>1.4</c:v>
                </c:pt>
                <c:pt idx="96">
                  <c:v>0.2</c:v>
                </c:pt>
                <c:pt idx="97">
                  <c:v>0.2</c:v>
                </c:pt>
                <c:pt idx="98">
                  <c:v>0.2</c:v>
                </c:pt>
                <c:pt idx="99">
                  <c:v>0.1</c:v>
                </c:pt>
                <c:pt idx="100">
                  <c:v>0.4</c:v>
                </c:pt>
                <c:pt idx="101">
                  <c:v>0</c:v>
                </c:pt>
                <c:pt idx="102">
                  <c:v>0.5</c:v>
                </c:pt>
                <c:pt idx="103">
                  <c:v>0.6</c:v>
                </c:pt>
                <c:pt idx="104">
                  <c:v>0.7</c:v>
                </c:pt>
                <c:pt idx="105">
                  <c:v>0.7</c:v>
                </c:pt>
                <c:pt idx="106" formatCode="General">
                  <c:v>0.6</c:v>
                </c:pt>
                <c:pt idx="107" formatCode="General">
                  <c:v>0.1</c:v>
                </c:pt>
                <c:pt idx="108" formatCode="General">
                  <c:v>0.1</c:v>
                </c:pt>
                <c:pt idx="109" formatCode="General">
                  <c:v>0.1</c:v>
                </c:pt>
                <c:pt idx="110" formatCode="General">
                  <c:v>0.2</c:v>
                </c:pt>
                <c:pt idx="111" formatCode="General">
                  <c:v>0.5</c:v>
                </c:pt>
                <c:pt idx="112" formatCode="General">
                  <c:v>0.7</c:v>
                </c:pt>
              </c:numCache>
            </c:numRef>
          </c:val>
        </c:ser>
        <c:ser>
          <c:idx val="1"/>
          <c:order val="1"/>
          <c:tx>
            <c:strRef>
              <c:f>'c3-9'!$C$11</c:f>
              <c:strCache>
                <c:ptCount val="1"/>
                <c:pt idx="0">
                  <c:v>Slovakia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'c3-9'!$A$12:$A$124</c:f>
              <c:numCache>
                <c:formatCode>yyyy/mm/dd</c:formatCode>
                <c:ptCount val="113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</c:numCache>
            </c:numRef>
          </c:cat>
          <c:val>
            <c:numRef>
              <c:f>'c3-9'!$C$12:$C$124</c:f>
              <c:numCache>
                <c:formatCode>0.0</c:formatCode>
                <c:ptCount val="113"/>
                <c:pt idx="0">
                  <c:v>4.0999999999999996</c:v>
                </c:pt>
                <c:pt idx="1">
                  <c:v>4.4000000000000004</c:v>
                </c:pt>
                <c:pt idx="2">
                  <c:v>4.5</c:v>
                </c:pt>
                <c:pt idx="3">
                  <c:v>4.5</c:v>
                </c:pt>
                <c:pt idx="4">
                  <c:v>4.8</c:v>
                </c:pt>
                <c:pt idx="5">
                  <c:v>4.5999999999999996</c:v>
                </c:pt>
                <c:pt idx="6">
                  <c:v>5</c:v>
                </c:pt>
                <c:pt idx="7">
                  <c:v>5.0999999999999996</c:v>
                </c:pt>
                <c:pt idx="8">
                  <c:v>4.5999999999999996</c:v>
                </c:pt>
                <c:pt idx="9">
                  <c:v>3.7</c:v>
                </c:pt>
                <c:pt idx="10">
                  <c:v>4.3</c:v>
                </c:pt>
                <c:pt idx="11">
                  <c:v>4.2</c:v>
                </c:pt>
                <c:pt idx="12">
                  <c:v>3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2.2999999999999998</c:v>
                </c:pt>
                <c:pt idx="19">
                  <c:v>2.2999999999999998</c:v>
                </c:pt>
                <c:pt idx="20">
                  <c:v>2.9</c:v>
                </c:pt>
                <c:pt idx="21">
                  <c:v>3.2</c:v>
                </c:pt>
                <c:pt idx="22">
                  <c:v>3.1</c:v>
                </c:pt>
                <c:pt idx="23">
                  <c:v>3.4</c:v>
                </c:pt>
                <c:pt idx="24">
                  <c:v>3.8</c:v>
                </c:pt>
                <c:pt idx="25">
                  <c:v>4</c:v>
                </c:pt>
                <c:pt idx="26">
                  <c:v>4.2</c:v>
                </c:pt>
                <c:pt idx="27">
                  <c:v>4.2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4.9000000000000004</c:v>
                </c:pt>
                <c:pt idx="31">
                  <c:v>5</c:v>
                </c:pt>
                <c:pt idx="32">
                  <c:v>5.3</c:v>
                </c:pt>
                <c:pt idx="33">
                  <c:v>5.2</c:v>
                </c:pt>
                <c:pt idx="34">
                  <c:v>4.9000000000000004</c:v>
                </c:pt>
                <c:pt idx="35">
                  <c:v>4.4000000000000004</c:v>
                </c:pt>
                <c:pt idx="36">
                  <c:v>3.4</c:v>
                </c:pt>
                <c:pt idx="37">
                  <c:v>3</c:v>
                </c:pt>
                <c:pt idx="38">
                  <c:v>2.4</c:v>
                </c:pt>
                <c:pt idx="39">
                  <c:v>2.1</c:v>
                </c:pt>
                <c:pt idx="40">
                  <c:v>1.9</c:v>
                </c:pt>
                <c:pt idx="41">
                  <c:v>1.8</c:v>
                </c:pt>
                <c:pt idx="42">
                  <c:v>1.6</c:v>
                </c:pt>
                <c:pt idx="43">
                  <c:v>1.3</c:v>
                </c:pt>
                <c:pt idx="44">
                  <c:v>0.7</c:v>
                </c:pt>
                <c:pt idx="45">
                  <c:v>0.4</c:v>
                </c:pt>
                <c:pt idx="46">
                  <c:v>0.4</c:v>
                </c:pt>
                <c:pt idx="47">
                  <c:v>0.5</c:v>
                </c:pt>
                <c:pt idx="48">
                  <c:v>0.4</c:v>
                </c:pt>
                <c:pt idx="49">
                  <c:v>0.4</c:v>
                </c:pt>
                <c:pt idx="50">
                  <c:v>0.8</c:v>
                </c:pt>
                <c:pt idx="51">
                  <c:v>1.2</c:v>
                </c:pt>
                <c:pt idx="52">
                  <c:v>1.2</c:v>
                </c:pt>
                <c:pt idx="53">
                  <c:v>0.9</c:v>
                </c:pt>
                <c:pt idx="54">
                  <c:v>1.1000000000000001</c:v>
                </c:pt>
                <c:pt idx="55">
                  <c:v>1.1000000000000001</c:v>
                </c:pt>
                <c:pt idx="56">
                  <c:v>1.1000000000000001</c:v>
                </c:pt>
                <c:pt idx="57">
                  <c:v>0.9</c:v>
                </c:pt>
                <c:pt idx="58">
                  <c:v>1</c:v>
                </c:pt>
                <c:pt idx="59">
                  <c:v>1.3</c:v>
                </c:pt>
                <c:pt idx="60">
                  <c:v>3</c:v>
                </c:pt>
                <c:pt idx="61">
                  <c:v>3.3</c:v>
                </c:pt>
                <c:pt idx="62">
                  <c:v>3.6</c:v>
                </c:pt>
                <c:pt idx="63">
                  <c:v>3.7</c:v>
                </c:pt>
                <c:pt idx="64">
                  <c:v>4</c:v>
                </c:pt>
                <c:pt idx="65">
                  <c:v>3.9</c:v>
                </c:pt>
                <c:pt idx="66">
                  <c:v>3.7</c:v>
                </c:pt>
                <c:pt idx="67">
                  <c:v>3.9</c:v>
                </c:pt>
                <c:pt idx="68">
                  <c:v>4.3</c:v>
                </c:pt>
                <c:pt idx="69">
                  <c:v>4.5</c:v>
                </c:pt>
                <c:pt idx="70">
                  <c:v>4.5999999999999996</c:v>
                </c:pt>
                <c:pt idx="71">
                  <c:v>4.4000000000000004</c:v>
                </c:pt>
                <c:pt idx="72">
                  <c:v>3.9</c:v>
                </c:pt>
                <c:pt idx="73">
                  <c:v>3.8</c:v>
                </c:pt>
                <c:pt idx="74">
                  <c:v>3.7</c:v>
                </c:pt>
                <c:pt idx="75">
                  <c:v>3.6</c:v>
                </c:pt>
                <c:pt idx="76">
                  <c:v>3.3</c:v>
                </c:pt>
                <c:pt idx="77">
                  <c:v>3.6</c:v>
                </c:pt>
                <c:pt idx="78">
                  <c:v>3.6</c:v>
                </c:pt>
                <c:pt idx="79">
                  <c:v>3.6</c:v>
                </c:pt>
                <c:pt idx="80">
                  <c:v>3.6</c:v>
                </c:pt>
                <c:pt idx="81">
                  <c:v>3.8</c:v>
                </c:pt>
                <c:pt idx="82">
                  <c:v>3.4</c:v>
                </c:pt>
                <c:pt idx="83">
                  <c:v>3.2</c:v>
                </c:pt>
                <c:pt idx="84">
                  <c:v>2.4</c:v>
                </c:pt>
                <c:pt idx="85">
                  <c:v>2.2000000000000002</c:v>
                </c:pt>
                <c:pt idx="86">
                  <c:v>1.9</c:v>
                </c:pt>
                <c:pt idx="87">
                  <c:v>1.6</c:v>
                </c:pt>
                <c:pt idx="88">
                  <c:v>1.7</c:v>
                </c:pt>
                <c:pt idx="89">
                  <c:v>1.6</c:v>
                </c:pt>
                <c:pt idx="90">
                  <c:v>1.5</c:v>
                </c:pt>
                <c:pt idx="91">
                  <c:v>1.4</c:v>
                </c:pt>
                <c:pt idx="92">
                  <c:v>1</c:v>
                </c:pt>
                <c:pt idx="93">
                  <c:v>0.6</c:v>
                </c:pt>
                <c:pt idx="94">
                  <c:v>0.5</c:v>
                </c:pt>
                <c:pt idx="95">
                  <c:v>0.4</c:v>
                </c:pt>
                <c:pt idx="96">
                  <c:v>0</c:v>
                </c:pt>
                <c:pt idx="97">
                  <c:v>-0.1</c:v>
                </c:pt>
                <c:pt idx="98">
                  <c:v>-0.2</c:v>
                </c:pt>
                <c:pt idx="99">
                  <c:v>-0.1</c:v>
                </c:pt>
                <c:pt idx="100">
                  <c:v>0</c:v>
                </c:pt>
                <c:pt idx="101">
                  <c:v>-0.1</c:v>
                </c:pt>
                <c:pt idx="102">
                  <c:v>-0.1</c:v>
                </c:pt>
                <c:pt idx="103">
                  <c:v>-0.2</c:v>
                </c:pt>
                <c:pt idx="104">
                  <c:v>-0.1</c:v>
                </c:pt>
                <c:pt idx="105">
                  <c:v>0</c:v>
                </c:pt>
                <c:pt idx="106" formatCode="General">
                  <c:v>0</c:v>
                </c:pt>
                <c:pt idx="107" formatCode="General">
                  <c:v>-0.1</c:v>
                </c:pt>
                <c:pt idx="108" formatCode="General">
                  <c:v>-0.4</c:v>
                </c:pt>
                <c:pt idx="109" formatCode="General">
                  <c:v>-0.5</c:v>
                </c:pt>
                <c:pt idx="110" formatCode="General">
                  <c:v>-0.3</c:v>
                </c:pt>
                <c:pt idx="111" formatCode="General">
                  <c:v>-0.2</c:v>
                </c:pt>
                <c:pt idx="112" formatCode="General">
                  <c:v>-0.1</c:v>
                </c:pt>
              </c:numCache>
            </c:numRef>
          </c:val>
        </c:ser>
        <c:ser>
          <c:idx val="2"/>
          <c:order val="2"/>
          <c:tx>
            <c:strRef>
              <c:f>'c3-9'!$D$11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'c3-9'!$A$12:$A$124</c:f>
              <c:numCache>
                <c:formatCode>yyyy/mm/dd</c:formatCode>
                <c:ptCount val="113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</c:numCache>
            </c:numRef>
          </c:cat>
          <c:val>
            <c:numRef>
              <c:f>'c3-9'!$D$12:$D$124</c:f>
              <c:numCache>
                <c:formatCode>General</c:formatCode>
                <c:ptCount val="113"/>
                <c:pt idx="0">
                  <c:v>1</c:v>
                </c:pt>
                <c:pt idx="1">
                  <c:v>1.1000000000000001</c:v>
                </c:pt>
                <c:pt idx="2">
                  <c:v>0.9</c:v>
                </c:pt>
                <c:pt idx="3">
                  <c:v>1.1000000000000001</c:v>
                </c:pt>
                <c:pt idx="4">
                  <c:v>1.4</c:v>
                </c:pt>
                <c:pt idx="5">
                  <c:v>1.3</c:v>
                </c:pt>
                <c:pt idx="6">
                  <c:v>1.5</c:v>
                </c:pt>
                <c:pt idx="7">
                  <c:v>1.8</c:v>
                </c:pt>
                <c:pt idx="8">
                  <c:v>1.6</c:v>
                </c:pt>
                <c:pt idx="9">
                  <c:v>1.2</c:v>
                </c:pt>
                <c:pt idx="10">
                  <c:v>1.4</c:v>
                </c:pt>
                <c:pt idx="11">
                  <c:v>1.4</c:v>
                </c:pt>
                <c:pt idx="12">
                  <c:v>1.6</c:v>
                </c:pt>
                <c:pt idx="13">
                  <c:v>1.9</c:v>
                </c:pt>
                <c:pt idx="14">
                  <c:v>2.5</c:v>
                </c:pt>
                <c:pt idx="15">
                  <c:v>2.2999999999999998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2.2000000000000002</c:v>
                </c:pt>
                <c:pt idx="19">
                  <c:v>1.6</c:v>
                </c:pt>
                <c:pt idx="20">
                  <c:v>2.2000000000000002</c:v>
                </c:pt>
                <c:pt idx="21">
                  <c:v>2.7</c:v>
                </c:pt>
                <c:pt idx="22">
                  <c:v>3.4</c:v>
                </c:pt>
                <c:pt idx="23">
                  <c:v>3.9</c:v>
                </c:pt>
                <c:pt idx="24">
                  <c:v>4.2</c:v>
                </c:pt>
                <c:pt idx="25">
                  <c:v>4.3</c:v>
                </c:pt>
                <c:pt idx="26">
                  <c:v>4.0999999999999996</c:v>
                </c:pt>
                <c:pt idx="27">
                  <c:v>4</c:v>
                </c:pt>
                <c:pt idx="28">
                  <c:v>4.3</c:v>
                </c:pt>
                <c:pt idx="29">
                  <c:v>4.5</c:v>
                </c:pt>
                <c:pt idx="30">
                  <c:v>4.8</c:v>
                </c:pt>
                <c:pt idx="31">
                  <c:v>4.8</c:v>
                </c:pt>
                <c:pt idx="32">
                  <c:v>4.3</c:v>
                </c:pt>
                <c:pt idx="33">
                  <c:v>4.0999999999999996</c:v>
                </c:pt>
                <c:pt idx="34">
                  <c:v>3.6</c:v>
                </c:pt>
                <c:pt idx="35">
                  <c:v>3.2</c:v>
                </c:pt>
                <c:pt idx="36">
                  <c:v>3</c:v>
                </c:pt>
                <c:pt idx="37">
                  <c:v>3.5</c:v>
                </c:pt>
                <c:pt idx="38">
                  <c:v>3.9</c:v>
                </c:pt>
                <c:pt idx="39">
                  <c:v>4.2</c:v>
                </c:pt>
                <c:pt idx="40">
                  <c:v>4</c:v>
                </c:pt>
                <c:pt idx="41">
                  <c:v>4</c:v>
                </c:pt>
                <c:pt idx="42">
                  <c:v>4.0999999999999996</c:v>
                </c:pt>
                <c:pt idx="43">
                  <c:v>4.0999999999999996</c:v>
                </c:pt>
                <c:pt idx="44">
                  <c:v>3.8</c:v>
                </c:pt>
                <c:pt idx="45">
                  <c:v>3.5</c:v>
                </c:pt>
                <c:pt idx="46">
                  <c:v>3.6</c:v>
                </c:pt>
                <c:pt idx="47">
                  <c:v>3.7</c:v>
                </c:pt>
                <c:pt idx="48">
                  <c:v>3.9</c:v>
                </c:pt>
                <c:pt idx="49">
                  <c:v>3.1</c:v>
                </c:pt>
                <c:pt idx="50">
                  <c:v>2.6</c:v>
                </c:pt>
                <c:pt idx="51">
                  <c:v>2.2999999999999998</c:v>
                </c:pt>
                <c:pt idx="52">
                  <c:v>2.1</c:v>
                </c:pt>
                <c:pt idx="53">
                  <c:v>2.2000000000000002</c:v>
                </c:pt>
                <c:pt idx="54">
                  <c:v>1.9</c:v>
                </c:pt>
                <c:pt idx="55">
                  <c:v>1.8</c:v>
                </c:pt>
                <c:pt idx="56">
                  <c:v>2.4</c:v>
                </c:pt>
                <c:pt idx="57">
                  <c:v>2.9</c:v>
                </c:pt>
                <c:pt idx="58">
                  <c:v>2.7</c:v>
                </c:pt>
                <c:pt idx="59">
                  <c:v>3.1</c:v>
                </c:pt>
                <c:pt idx="60">
                  <c:v>3.7</c:v>
                </c:pt>
                <c:pt idx="61">
                  <c:v>3.7</c:v>
                </c:pt>
                <c:pt idx="62">
                  <c:v>4.4000000000000004</c:v>
                </c:pt>
                <c:pt idx="63">
                  <c:v>4.5</c:v>
                </c:pt>
                <c:pt idx="64">
                  <c:v>4.8</c:v>
                </c:pt>
                <c:pt idx="65">
                  <c:v>4.0999999999999996</c:v>
                </c:pt>
                <c:pt idx="66">
                  <c:v>4</c:v>
                </c:pt>
                <c:pt idx="67">
                  <c:v>4.4000000000000004</c:v>
                </c:pt>
                <c:pt idx="68">
                  <c:v>3.9</c:v>
                </c:pt>
                <c:pt idx="69">
                  <c:v>4</c:v>
                </c:pt>
                <c:pt idx="70">
                  <c:v>4.5999999999999996</c:v>
                </c:pt>
                <c:pt idx="71">
                  <c:v>4.5999999999999996</c:v>
                </c:pt>
                <c:pt idx="72">
                  <c:v>4</c:v>
                </c:pt>
                <c:pt idx="73">
                  <c:v>4.3</c:v>
                </c:pt>
                <c:pt idx="74">
                  <c:v>3.8</c:v>
                </c:pt>
                <c:pt idx="75">
                  <c:v>3.9</c:v>
                </c:pt>
                <c:pt idx="76">
                  <c:v>3.4</c:v>
                </c:pt>
                <c:pt idx="77">
                  <c:v>4</c:v>
                </c:pt>
                <c:pt idx="78">
                  <c:v>3.9</c:v>
                </c:pt>
                <c:pt idx="79">
                  <c:v>3.6</c:v>
                </c:pt>
                <c:pt idx="80">
                  <c:v>3.6</c:v>
                </c:pt>
                <c:pt idx="81">
                  <c:v>3.3</c:v>
                </c:pt>
                <c:pt idx="82">
                  <c:v>2.7</c:v>
                </c:pt>
                <c:pt idx="83">
                  <c:v>2.2999999999999998</c:v>
                </c:pt>
                <c:pt idx="84">
                  <c:v>1.7</c:v>
                </c:pt>
                <c:pt idx="85">
                  <c:v>1.3</c:v>
                </c:pt>
                <c:pt idx="86">
                  <c:v>1</c:v>
                </c:pt>
                <c:pt idx="87">
                  <c:v>0.8</c:v>
                </c:pt>
                <c:pt idx="88">
                  <c:v>0.6</c:v>
                </c:pt>
                <c:pt idx="89">
                  <c:v>0.4</c:v>
                </c:pt>
                <c:pt idx="90">
                  <c:v>1.2</c:v>
                </c:pt>
                <c:pt idx="91">
                  <c:v>1.2</c:v>
                </c:pt>
                <c:pt idx="92">
                  <c:v>1.2</c:v>
                </c:pt>
                <c:pt idx="93">
                  <c:v>1</c:v>
                </c:pt>
                <c:pt idx="94">
                  <c:v>0.7</c:v>
                </c:pt>
                <c:pt idx="95">
                  <c:v>0.7</c:v>
                </c:pt>
                <c:pt idx="96">
                  <c:v>0.7</c:v>
                </c:pt>
                <c:pt idx="97">
                  <c:v>0.8</c:v>
                </c:pt>
                <c:pt idx="98">
                  <c:v>0.7</c:v>
                </c:pt>
                <c:pt idx="99">
                  <c:v>0.3</c:v>
                </c:pt>
                <c:pt idx="100">
                  <c:v>0.3</c:v>
                </c:pt>
                <c:pt idx="101">
                  <c:v>0.3</c:v>
                </c:pt>
                <c:pt idx="102">
                  <c:v>-0.2</c:v>
                </c:pt>
                <c:pt idx="103">
                  <c:v>-0.2</c:v>
                </c:pt>
                <c:pt idx="104">
                  <c:v>-0.3</c:v>
                </c:pt>
                <c:pt idx="105">
                  <c:v>-0.5</c:v>
                </c:pt>
                <c:pt idx="106">
                  <c:v>-0.5</c:v>
                </c:pt>
                <c:pt idx="107">
                  <c:v>-0.9</c:v>
                </c:pt>
                <c:pt idx="108">
                  <c:v>-1.1000000000000001</c:v>
                </c:pt>
                <c:pt idx="109">
                  <c:v>-1.3</c:v>
                </c:pt>
                <c:pt idx="110">
                  <c:v>-1.2</c:v>
                </c:pt>
                <c:pt idx="111">
                  <c:v>-0.8</c:v>
                </c:pt>
              </c:numCache>
            </c:numRef>
          </c:val>
        </c:ser>
        <c:ser>
          <c:idx val="3"/>
          <c:order val="3"/>
          <c:tx>
            <c:strRef>
              <c:f>'c3-9'!$E$11</c:f>
              <c:strCache>
                <c:ptCount val="1"/>
                <c:pt idx="0">
                  <c:v>Romania</c:v>
                </c:pt>
              </c:strCache>
            </c:strRef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'c3-9'!$A$12:$A$124</c:f>
              <c:numCache>
                <c:formatCode>yyyy/mm/dd</c:formatCode>
                <c:ptCount val="113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</c:numCache>
            </c:numRef>
          </c:cat>
          <c:val>
            <c:numRef>
              <c:f>'c3-9'!$E$12:$E$124</c:f>
              <c:numCache>
                <c:formatCode>0.0</c:formatCode>
                <c:ptCount val="113"/>
                <c:pt idx="0">
                  <c:v>8.89</c:v>
                </c:pt>
                <c:pt idx="1">
                  <c:v>8.4899999999999949</c:v>
                </c:pt>
                <c:pt idx="2">
                  <c:v>8.4099999999999966</c:v>
                </c:pt>
                <c:pt idx="3">
                  <c:v>6.9200000000000017</c:v>
                </c:pt>
                <c:pt idx="4">
                  <c:v>7.2600000000000051</c:v>
                </c:pt>
                <c:pt idx="5">
                  <c:v>7.1099999999999994</c:v>
                </c:pt>
                <c:pt idx="6">
                  <c:v>6.2099999999999937</c:v>
                </c:pt>
                <c:pt idx="7">
                  <c:v>6.019999999999996</c:v>
                </c:pt>
                <c:pt idx="8">
                  <c:v>5.480000000000004</c:v>
                </c:pt>
                <c:pt idx="9">
                  <c:v>4.7999999999999972</c:v>
                </c:pt>
                <c:pt idx="10">
                  <c:v>4.6700000000000017</c:v>
                </c:pt>
                <c:pt idx="11">
                  <c:v>4.8700000000000045</c:v>
                </c:pt>
                <c:pt idx="12">
                  <c:v>4.0100000000000051</c:v>
                </c:pt>
                <c:pt idx="13">
                  <c:v>3.8100000000000023</c:v>
                </c:pt>
                <c:pt idx="14">
                  <c:v>3.6599999999999966</c:v>
                </c:pt>
                <c:pt idx="15">
                  <c:v>3.769999999999996</c:v>
                </c:pt>
                <c:pt idx="16">
                  <c:v>3.8100000000000023</c:v>
                </c:pt>
                <c:pt idx="17">
                  <c:v>3.7999999999999972</c:v>
                </c:pt>
                <c:pt idx="18">
                  <c:v>3.9899999999999949</c:v>
                </c:pt>
                <c:pt idx="19">
                  <c:v>4.9599999999999937</c:v>
                </c:pt>
                <c:pt idx="20">
                  <c:v>6.0300000000000011</c:v>
                </c:pt>
                <c:pt idx="21">
                  <c:v>6.8400000000000034</c:v>
                </c:pt>
                <c:pt idx="22">
                  <c:v>6.6700000000000017</c:v>
                </c:pt>
                <c:pt idx="23">
                  <c:v>6.5699999999999932</c:v>
                </c:pt>
                <c:pt idx="24">
                  <c:v>7.2600000000000051</c:v>
                </c:pt>
                <c:pt idx="25">
                  <c:v>7.9699999999999989</c:v>
                </c:pt>
                <c:pt idx="26">
                  <c:v>8.6299999999999955</c:v>
                </c:pt>
                <c:pt idx="27">
                  <c:v>8.6200000000000045</c:v>
                </c:pt>
                <c:pt idx="28">
                  <c:v>8.4599999999999937</c:v>
                </c:pt>
                <c:pt idx="29">
                  <c:v>8.61</c:v>
                </c:pt>
                <c:pt idx="30">
                  <c:v>9.0400000000000063</c:v>
                </c:pt>
                <c:pt idx="31">
                  <c:v>8.019999999999996</c:v>
                </c:pt>
                <c:pt idx="32">
                  <c:v>7.2999999999999972</c:v>
                </c:pt>
                <c:pt idx="33">
                  <c:v>7.3900000000000006</c:v>
                </c:pt>
                <c:pt idx="34">
                  <c:v>6.7399999999999949</c:v>
                </c:pt>
                <c:pt idx="35">
                  <c:v>6.2999999999999972</c:v>
                </c:pt>
                <c:pt idx="36">
                  <c:v>6.7099999999999937</c:v>
                </c:pt>
                <c:pt idx="37">
                  <c:v>6.8900000000000006</c:v>
                </c:pt>
                <c:pt idx="38">
                  <c:v>6.7099999999999937</c:v>
                </c:pt>
                <c:pt idx="39">
                  <c:v>6.4500000000000028</c:v>
                </c:pt>
                <c:pt idx="40">
                  <c:v>5.9500000000000028</c:v>
                </c:pt>
                <c:pt idx="41">
                  <c:v>5.8599999999999994</c:v>
                </c:pt>
                <c:pt idx="42">
                  <c:v>5.0600000000000023</c:v>
                </c:pt>
                <c:pt idx="43">
                  <c:v>4.9599999999999937</c:v>
                </c:pt>
                <c:pt idx="44">
                  <c:v>4.9399999999999977</c:v>
                </c:pt>
                <c:pt idx="45">
                  <c:v>4.2999999999999972</c:v>
                </c:pt>
                <c:pt idx="46">
                  <c:v>4.6500000000000057</c:v>
                </c:pt>
                <c:pt idx="47">
                  <c:v>4.7399999999999949</c:v>
                </c:pt>
                <c:pt idx="48">
                  <c:v>5.2000000000000028</c:v>
                </c:pt>
                <c:pt idx="49">
                  <c:v>4.4899999999999949</c:v>
                </c:pt>
                <c:pt idx="50">
                  <c:v>4.2000000000000028</c:v>
                </c:pt>
                <c:pt idx="51">
                  <c:v>4.2800000000000011</c:v>
                </c:pt>
                <c:pt idx="52">
                  <c:v>4.4200000000000017</c:v>
                </c:pt>
                <c:pt idx="53">
                  <c:v>4.3799999999999955</c:v>
                </c:pt>
                <c:pt idx="54">
                  <c:v>7.1400000000000006</c:v>
                </c:pt>
                <c:pt idx="55">
                  <c:v>7.5799999999999983</c:v>
                </c:pt>
                <c:pt idx="56">
                  <c:v>7.769999999999996</c:v>
                </c:pt>
                <c:pt idx="57">
                  <c:v>7.8799999999999955</c:v>
                </c:pt>
                <c:pt idx="58">
                  <c:v>7.730000000000004</c:v>
                </c:pt>
                <c:pt idx="59">
                  <c:v>7.9599999999999937</c:v>
                </c:pt>
                <c:pt idx="60">
                  <c:v>6.9899999999999949</c:v>
                </c:pt>
                <c:pt idx="61">
                  <c:v>7.5999999999999943</c:v>
                </c:pt>
                <c:pt idx="62">
                  <c:v>8.0100000000000051</c:v>
                </c:pt>
                <c:pt idx="63">
                  <c:v>8.3400000000000034</c:v>
                </c:pt>
                <c:pt idx="64">
                  <c:v>8.4099999999999966</c:v>
                </c:pt>
                <c:pt idx="65">
                  <c:v>7.9300000000000068</c:v>
                </c:pt>
                <c:pt idx="66">
                  <c:v>4.8499999999999943</c:v>
                </c:pt>
                <c:pt idx="67">
                  <c:v>4.25</c:v>
                </c:pt>
                <c:pt idx="68">
                  <c:v>3.4500000000000028</c:v>
                </c:pt>
                <c:pt idx="69">
                  <c:v>3.5499999999999972</c:v>
                </c:pt>
                <c:pt idx="70">
                  <c:v>3.4399999999999977</c:v>
                </c:pt>
                <c:pt idx="71">
                  <c:v>3.1400000000000006</c:v>
                </c:pt>
                <c:pt idx="72">
                  <c:v>2.7199999999999989</c:v>
                </c:pt>
                <c:pt idx="73">
                  <c:v>2.5900000000000034</c:v>
                </c:pt>
                <c:pt idx="74">
                  <c:v>2.4000000000000057</c:v>
                </c:pt>
                <c:pt idx="75">
                  <c:v>1.7999999999999972</c:v>
                </c:pt>
                <c:pt idx="76">
                  <c:v>1.7900000000000063</c:v>
                </c:pt>
                <c:pt idx="77">
                  <c:v>2.0400000000000063</c:v>
                </c:pt>
                <c:pt idx="78">
                  <c:v>3</c:v>
                </c:pt>
                <c:pt idx="79">
                  <c:v>3.8799999999999955</c:v>
                </c:pt>
                <c:pt idx="80">
                  <c:v>5.3299999999999983</c:v>
                </c:pt>
                <c:pt idx="81">
                  <c:v>4.9599999999999937</c:v>
                </c:pt>
                <c:pt idx="82">
                  <c:v>4.5600000000000023</c:v>
                </c:pt>
                <c:pt idx="83">
                  <c:v>4.9500000000000028</c:v>
                </c:pt>
                <c:pt idx="84">
                  <c:v>5.9699999999999989</c:v>
                </c:pt>
                <c:pt idx="85">
                  <c:v>5.6500000000000057</c:v>
                </c:pt>
                <c:pt idx="86">
                  <c:v>5.25</c:v>
                </c:pt>
                <c:pt idx="87">
                  <c:v>5.2900000000000063</c:v>
                </c:pt>
                <c:pt idx="88">
                  <c:v>5.3199999999999932</c:v>
                </c:pt>
                <c:pt idx="89">
                  <c:v>5.3700000000000045</c:v>
                </c:pt>
                <c:pt idx="90">
                  <c:v>4.4099999999999966</c:v>
                </c:pt>
                <c:pt idx="91">
                  <c:v>3.6700000000000017</c:v>
                </c:pt>
                <c:pt idx="92">
                  <c:v>1.8799999999999955</c:v>
                </c:pt>
                <c:pt idx="93">
                  <c:v>1.8799999999999955</c:v>
                </c:pt>
                <c:pt idx="94">
                  <c:v>1.8299999999999983</c:v>
                </c:pt>
                <c:pt idx="95">
                  <c:v>1.5499999999999972</c:v>
                </c:pt>
                <c:pt idx="96">
                  <c:v>1.0600000000000023</c:v>
                </c:pt>
                <c:pt idx="97">
                  <c:v>1.0499999999999972</c:v>
                </c:pt>
                <c:pt idx="98">
                  <c:v>1.0400000000000063</c:v>
                </c:pt>
                <c:pt idx="99">
                  <c:v>1.2099999999999937</c:v>
                </c:pt>
                <c:pt idx="100">
                  <c:v>0.93999999999999773</c:v>
                </c:pt>
                <c:pt idx="101">
                  <c:v>0.65999999999999659</c:v>
                </c:pt>
                <c:pt idx="102">
                  <c:v>0.95000000000000284</c:v>
                </c:pt>
                <c:pt idx="103">
                  <c:v>0.84000000000000341</c:v>
                </c:pt>
                <c:pt idx="104">
                  <c:v>1.5400000000000063</c:v>
                </c:pt>
                <c:pt idx="105">
                  <c:v>1.4399999999999977</c:v>
                </c:pt>
                <c:pt idx="106">
                  <c:v>1.2600000000000051</c:v>
                </c:pt>
                <c:pt idx="107">
                  <c:v>0.82999999999999829</c:v>
                </c:pt>
                <c:pt idx="108" formatCode="General">
                  <c:v>0.4</c:v>
                </c:pt>
                <c:pt idx="109" formatCode="General">
                  <c:v>0.4</c:v>
                </c:pt>
                <c:pt idx="110">
                  <c:v>0.79</c:v>
                </c:pt>
                <c:pt idx="111">
                  <c:v>0.65</c:v>
                </c:pt>
                <c:pt idx="112" formatCode="General">
                  <c:v>1.2</c:v>
                </c:pt>
              </c:numCache>
            </c:numRef>
          </c:val>
        </c:ser>
        <c:marker val="1"/>
        <c:axId val="126694528"/>
        <c:axId val="126696064"/>
      </c:lineChart>
      <c:dateAx>
        <c:axId val="126694528"/>
        <c:scaling>
          <c:orientation val="minMax"/>
          <c:min val="40544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696064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26696064"/>
        <c:scaling>
          <c:orientation val="minMax"/>
          <c:max val="9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3603860318736891E-2"/>
              <c:y val="3.7287326388890951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694528"/>
        <c:crosses val="autoZero"/>
        <c:crossBetween val="midCat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2.4305972663998692E-3"/>
          <c:y val="0.88797439236111164"/>
          <c:w val="0.997569443640689"/>
          <c:h val="0.1120256076388900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autoTitleDeleted val="1"/>
    <c:plotArea>
      <c:layout>
        <c:manualLayout>
          <c:layoutTarget val="inner"/>
          <c:xMode val="edge"/>
          <c:yMode val="edge"/>
          <c:x val="6.4439225227105892E-2"/>
          <c:y val="8.8145833333333728E-2"/>
          <c:w val="0.88301484226681293"/>
          <c:h val="0.72142534722222207"/>
        </c:manualLayout>
      </c:layout>
      <c:lineChart>
        <c:grouping val="standard"/>
        <c:ser>
          <c:idx val="0"/>
          <c:order val="0"/>
          <c:tx>
            <c:strRef>
              <c:f>'c3-10'!$C$11</c:f>
              <c:strCache>
                <c:ptCount val="1"/>
                <c:pt idx="0">
                  <c:v>Termelői árak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'c3-10'!$A$12:$A$196</c:f>
              <c:numCache>
                <c:formatCode>yyyy/mm/dd</c:formatCode>
                <c:ptCount val="18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</c:numCache>
            </c:numRef>
          </c:cat>
          <c:val>
            <c:numRef>
              <c:f>'c3-10'!$C$12:$C$196</c:f>
              <c:numCache>
                <c:formatCode>0.0</c:formatCode>
                <c:ptCount val="185"/>
                <c:pt idx="120">
                  <c:v>4.2999999999999972</c:v>
                </c:pt>
                <c:pt idx="121">
                  <c:v>5.4000000000000057</c:v>
                </c:pt>
                <c:pt idx="122">
                  <c:v>5.9000000000000057</c:v>
                </c:pt>
                <c:pt idx="123">
                  <c:v>6.7999999999999972</c:v>
                </c:pt>
                <c:pt idx="124">
                  <c:v>7.0999999999999943</c:v>
                </c:pt>
                <c:pt idx="125">
                  <c:v>6.4000000000000057</c:v>
                </c:pt>
                <c:pt idx="126">
                  <c:v>4.7999999999999972</c:v>
                </c:pt>
                <c:pt idx="127">
                  <c:v>4.2999999999999972</c:v>
                </c:pt>
                <c:pt idx="128">
                  <c:v>4.2999999999999972</c:v>
                </c:pt>
                <c:pt idx="129">
                  <c:v>5</c:v>
                </c:pt>
                <c:pt idx="130">
                  <c:v>6.0999999999999943</c:v>
                </c:pt>
                <c:pt idx="131">
                  <c:v>5.9000000000000057</c:v>
                </c:pt>
                <c:pt idx="132">
                  <c:v>6.5999999999999943</c:v>
                </c:pt>
                <c:pt idx="133">
                  <c:v>7.2000000000000028</c:v>
                </c:pt>
                <c:pt idx="134">
                  <c:v>7.2999999999999972</c:v>
                </c:pt>
                <c:pt idx="135">
                  <c:v>6.7999999999999972</c:v>
                </c:pt>
                <c:pt idx="136">
                  <c:v>6.7999999999999972</c:v>
                </c:pt>
                <c:pt idx="137">
                  <c:v>7.0999999999999943</c:v>
                </c:pt>
                <c:pt idx="138">
                  <c:v>7.5</c:v>
                </c:pt>
                <c:pt idx="139">
                  <c:v>7.2999999999999972</c:v>
                </c:pt>
                <c:pt idx="140">
                  <c:v>6.5</c:v>
                </c:pt>
                <c:pt idx="141">
                  <c:v>5</c:v>
                </c:pt>
                <c:pt idx="142">
                  <c:v>2.7000000000000028</c:v>
                </c:pt>
                <c:pt idx="143">
                  <c:v>1.7000000000000028</c:v>
                </c:pt>
                <c:pt idx="144" formatCode="General">
                  <c:v>0.70000000000000284</c:v>
                </c:pt>
                <c:pt idx="145" formatCode="General">
                  <c:v>0</c:v>
                </c:pt>
                <c:pt idx="146" formatCode="General">
                  <c:v>-0.29999999999999716</c:v>
                </c:pt>
                <c:pt idx="147">
                  <c:v>-0.70000000000000284</c:v>
                </c:pt>
                <c:pt idx="148">
                  <c:v>-1.4000000000000057</c:v>
                </c:pt>
                <c:pt idx="149" formatCode="General">
                  <c:v>-2.0999999999999943</c:v>
                </c:pt>
                <c:pt idx="150" formatCode="General">
                  <c:v>-2.9000000000000057</c:v>
                </c:pt>
                <c:pt idx="151" formatCode="General">
                  <c:v>-3.5</c:v>
                </c:pt>
                <c:pt idx="152" formatCode="General">
                  <c:v>-3.5999999999999943</c:v>
                </c:pt>
                <c:pt idx="153" formatCode="General">
                  <c:v>-2.7999999999999972</c:v>
                </c:pt>
                <c:pt idx="154">
                  <c:v>-2.2000000000000028</c:v>
                </c:pt>
                <c:pt idx="155">
                  <c:v>-1.9000000000000057</c:v>
                </c:pt>
                <c:pt idx="156">
                  <c:v>-1.5999999999999943</c:v>
                </c:pt>
                <c:pt idx="157">
                  <c:v>-1.5999999999999943</c:v>
                </c:pt>
                <c:pt idx="158">
                  <c:v>-1.9000000000000057</c:v>
                </c:pt>
                <c:pt idx="159">
                  <c:v>-2.5999999999999943</c:v>
                </c:pt>
                <c:pt idx="160">
                  <c:v>-2.9000000000000057</c:v>
                </c:pt>
                <c:pt idx="161">
                  <c:v>-2.7000000000000028</c:v>
                </c:pt>
                <c:pt idx="162">
                  <c:v>-2.2999999999999972</c:v>
                </c:pt>
                <c:pt idx="163">
                  <c:v>-1.5999999999999943</c:v>
                </c:pt>
                <c:pt idx="164">
                  <c:v>-1.2999999999999972</c:v>
                </c:pt>
                <c:pt idx="165">
                  <c:v>-1.5</c:v>
                </c:pt>
                <c:pt idx="166">
                  <c:v>-1.4000000000000057</c:v>
                </c:pt>
                <c:pt idx="167">
                  <c:v>-1.4000000000000057</c:v>
                </c:pt>
                <c:pt idx="168">
                  <c:v>-1.5999999999999943</c:v>
                </c:pt>
                <c:pt idx="169" formatCode="General">
                  <c:v>-2</c:v>
                </c:pt>
                <c:pt idx="170" formatCode="General">
                  <c:v>-2.2999999999999972</c:v>
                </c:pt>
                <c:pt idx="171" formatCode="General">
                  <c:v>-2</c:v>
                </c:pt>
                <c:pt idx="172" formatCode="General">
                  <c:v>-1.4000000000000057</c:v>
                </c:pt>
                <c:pt idx="173" formatCode="General">
                  <c:v>-1.0999999999999943</c:v>
                </c:pt>
                <c:pt idx="174" formatCode="General">
                  <c:v>-0.90000000000000568</c:v>
                </c:pt>
                <c:pt idx="175" formatCode="General">
                  <c:v>-0.20000000000000284</c:v>
                </c:pt>
                <c:pt idx="176" formatCode="General">
                  <c:v>-1.7999999999999972</c:v>
                </c:pt>
                <c:pt idx="177" formatCode="General">
                  <c:v>-2.2000000000000028</c:v>
                </c:pt>
                <c:pt idx="178" formatCode="General">
                  <c:v>-2.7000000000000028</c:v>
                </c:pt>
                <c:pt idx="179" formatCode="General">
                  <c:v>-3.2999999999999972</c:v>
                </c:pt>
                <c:pt idx="180" formatCode="General">
                  <c:v>-4.2999999999999972</c:v>
                </c:pt>
                <c:pt idx="181" formatCode="General">
                  <c:v>-4.7999999999999972</c:v>
                </c:pt>
                <c:pt idx="182" formatCode="General">
                  <c:v>-4.5999999999999943</c:v>
                </c:pt>
                <c:pt idx="183" formatCode="General">
                  <c:v>-4.5999999999999943</c:v>
                </c:pt>
                <c:pt idx="184" formatCode="General">
                  <c:v>-4.5999999999999996</c:v>
                </c:pt>
              </c:numCache>
            </c:numRef>
          </c:val>
        </c:ser>
        <c:ser>
          <c:idx val="1"/>
          <c:order val="1"/>
          <c:tx>
            <c:strRef>
              <c:f>'c3-10'!$B$11</c:f>
              <c:strCache>
                <c:ptCount val="1"/>
                <c:pt idx="0">
                  <c:v>Fogyasztói árak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'c3-10'!$A$12:$A$196</c:f>
              <c:numCache>
                <c:formatCode>yyyy/mm/dd</c:formatCode>
                <c:ptCount val="18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</c:numCache>
            </c:numRef>
          </c:cat>
          <c:val>
            <c:numRef>
              <c:f>'c3-10'!$B$12:$B$196</c:f>
              <c:numCache>
                <c:formatCode>0.0</c:formatCode>
                <c:ptCount val="185"/>
                <c:pt idx="0">
                  <c:v>-0.2</c:v>
                </c:pt>
                <c:pt idx="1">
                  <c:v>0.7</c:v>
                </c:pt>
                <c:pt idx="2">
                  <c:v>-0.2</c:v>
                </c:pt>
                <c:pt idx="3">
                  <c:v>-0.3</c:v>
                </c:pt>
                <c:pt idx="4">
                  <c:v>0.1</c:v>
                </c:pt>
                <c:pt idx="5">
                  <c:v>0.5</c:v>
                </c:pt>
                <c:pt idx="6">
                  <c:v>0.5</c:v>
                </c:pt>
                <c:pt idx="7">
                  <c:v>0.3</c:v>
                </c:pt>
                <c:pt idx="8">
                  <c:v>0</c:v>
                </c:pt>
                <c:pt idx="9">
                  <c:v>0</c:v>
                </c:pt>
                <c:pt idx="10">
                  <c:v>1.3</c:v>
                </c:pt>
                <c:pt idx="11">
                  <c:v>0.4</c:v>
                </c:pt>
                <c:pt idx="12">
                  <c:v>1.2</c:v>
                </c:pt>
                <c:pt idx="13">
                  <c:v>0</c:v>
                </c:pt>
                <c:pt idx="14">
                  <c:v>0.8</c:v>
                </c:pt>
                <c:pt idx="15">
                  <c:v>1.6</c:v>
                </c:pt>
                <c:pt idx="16">
                  <c:v>1.7</c:v>
                </c:pt>
                <c:pt idx="17">
                  <c:v>1.4</c:v>
                </c:pt>
                <c:pt idx="18">
                  <c:v>1.5</c:v>
                </c:pt>
                <c:pt idx="19">
                  <c:v>1</c:v>
                </c:pt>
                <c:pt idx="20">
                  <c:v>-0.1</c:v>
                </c:pt>
                <c:pt idx="21">
                  <c:v>0.2</c:v>
                </c:pt>
                <c:pt idx="22">
                  <c:v>-0.3</c:v>
                </c:pt>
                <c:pt idx="23">
                  <c:v>-0.3</c:v>
                </c:pt>
                <c:pt idx="24">
                  <c:v>-1</c:v>
                </c:pt>
                <c:pt idx="25">
                  <c:v>0</c:v>
                </c:pt>
                <c:pt idx="26">
                  <c:v>-0.8</c:v>
                </c:pt>
                <c:pt idx="27">
                  <c:v>-1.3</c:v>
                </c:pt>
                <c:pt idx="28">
                  <c:v>-1.1000000000000001</c:v>
                </c:pt>
                <c:pt idx="29">
                  <c:v>-0.8</c:v>
                </c:pt>
                <c:pt idx="30">
                  <c:v>-0.9</c:v>
                </c:pt>
                <c:pt idx="31">
                  <c:v>-0.7</c:v>
                </c:pt>
                <c:pt idx="32">
                  <c:v>-0.7</c:v>
                </c:pt>
                <c:pt idx="33">
                  <c:v>-0.8</c:v>
                </c:pt>
                <c:pt idx="34">
                  <c:v>-0.7</c:v>
                </c:pt>
                <c:pt idx="35">
                  <c:v>-0.4</c:v>
                </c:pt>
                <c:pt idx="36">
                  <c:v>0.4</c:v>
                </c:pt>
                <c:pt idx="37">
                  <c:v>0.2</c:v>
                </c:pt>
                <c:pt idx="38">
                  <c:v>0.9</c:v>
                </c:pt>
                <c:pt idx="39">
                  <c:v>1</c:v>
                </c:pt>
                <c:pt idx="40">
                  <c:v>0.7</c:v>
                </c:pt>
                <c:pt idx="41">
                  <c:v>0.3</c:v>
                </c:pt>
                <c:pt idx="42">
                  <c:v>0.5</c:v>
                </c:pt>
                <c:pt idx="43">
                  <c:v>0.9</c:v>
                </c:pt>
                <c:pt idx="44">
                  <c:v>1.1000000000000001</c:v>
                </c:pt>
                <c:pt idx="45">
                  <c:v>1.8</c:v>
                </c:pt>
                <c:pt idx="46">
                  <c:v>3</c:v>
                </c:pt>
                <c:pt idx="47">
                  <c:v>3.2</c:v>
                </c:pt>
                <c:pt idx="48">
                  <c:v>3.2</c:v>
                </c:pt>
                <c:pt idx="49">
                  <c:v>2.1</c:v>
                </c:pt>
                <c:pt idx="50">
                  <c:v>3</c:v>
                </c:pt>
                <c:pt idx="51">
                  <c:v>3.8</c:v>
                </c:pt>
                <c:pt idx="52">
                  <c:v>4.4000000000000004</c:v>
                </c:pt>
                <c:pt idx="53">
                  <c:v>5</c:v>
                </c:pt>
                <c:pt idx="54">
                  <c:v>5.3</c:v>
                </c:pt>
                <c:pt idx="55">
                  <c:v>5.3</c:v>
                </c:pt>
                <c:pt idx="56">
                  <c:v>5.2</c:v>
                </c:pt>
                <c:pt idx="57">
                  <c:v>4.3</c:v>
                </c:pt>
                <c:pt idx="58">
                  <c:v>2.8</c:v>
                </c:pt>
                <c:pt idx="59">
                  <c:v>2.4</c:v>
                </c:pt>
                <c:pt idx="60">
                  <c:v>1.9</c:v>
                </c:pt>
                <c:pt idx="61">
                  <c:v>3.9</c:v>
                </c:pt>
                <c:pt idx="62">
                  <c:v>2.7</c:v>
                </c:pt>
                <c:pt idx="63">
                  <c:v>1.8</c:v>
                </c:pt>
                <c:pt idx="64">
                  <c:v>1.8</c:v>
                </c:pt>
                <c:pt idx="65">
                  <c:v>1.6</c:v>
                </c:pt>
                <c:pt idx="66">
                  <c:v>1.8</c:v>
                </c:pt>
                <c:pt idx="67">
                  <c:v>1.3</c:v>
                </c:pt>
                <c:pt idx="68">
                  <c:v>0.9</c:v>
                </c:pt>
                <c:pt idx="69">
                  <c:v>1.2</c:v>
                </c:pt>
                <c:pt idx="70">
                  <c:v>1.3</c:v>
                </c:pt>
                <c:pt idx="71">
                  <c:v>1.6</c:v>
                </c:pt>
                <c:pt idx="72">
                  <c:v>1.9</c:v>
                </c:pt>
                <c:pt idx="73">
                  <c:v>0.9</c:v>
                </c:pt>
                <c:pt idx="74">
                  <c:v>0.8</c:v>
                </c:pt>
                <c:pt idx="75">
                  <c:v>1.2</c:v>
                </c:pt>
                <c:pt idx="76">
                  <c:v>1.4</c:v>
                </c:pt>
                <c:pt idx="77">
                  <c:v>1.5</c:v>
                </c:pt>
                <c:pt idx="78">
                  <c:v>1</c:v>
                </c:pt>
                <c:pt idx="79">
                  <c:v>1.3</c:v>
                </c:pt>
                <c:pt idx="80">
                  <c:v>1.5</c:v>
                </c:pt>
                <c:pt idx="81">
                  <c:v>1.4</c:v>
                </c:pt>
                <c:pt idx="82">
                  <c:v>1.9</c:v>
                </c:pt>
                <c:pt idx="83">
                  <c:v>2.8</c:v>
                </c:pt>
                <c:pt idx="84">
                  <c:v>2.2000000000000002</c:v>
                </c:pt>
                <c:pt idx="85">
                  <c:v>2.7</c:v>
                </c:pt>
                <c:pt idx="86">
                  <c:v>3.3</c:v>
                </c:pt>
                <c:pt idx="87">
                  <c:v>3</c:v>
                </c:pt>
                <c:pt idx="88">
                  <c:v>3.4</c:v>
                </c:pt>
                <c:pt idx="89">
                  <c:v>4.4000000000000004</c:v>
                </c:pt>
                <c:pt idx="90">
                  <c:v>5.6</c:v>
                </c:pt>
                <c:pt idx="91">
                  <c:v>6.5</c:v>
                </c:pt>
                <c:pt idx="92">
                  <c:v>6.2</c:v>
                </c:pt>
                <c:pt idx="93">
                  <c:v>6.5</c:v>
                </c:pt>
                <c:pt idx="94">
                  <c:v>6.9</c:v>
                </c:pt>
                <c:pt idx="95">
                  <c:v>6.5</c:v>
                </c:pt>
                <c:pt idx="96">
                  <c:v>7.1</c:v>
                </c:pt>
                <c:pt idx="97">
                  <c:v>8.6999999999999993</c:v>
                </c:pt>
                <c:pt idx="98">
                  <c:v>8.3000000000000007</c:v>
                </c:pt>
                <c:pt idx="99">
                  <c:v>8.5</c:v>
                </c:pt>
                <c:pt idx="100">
                  <c:v>7.7</c:v>
                </c:pt>
                <c:pt idx="101">
                  <c:v>7.1</c:v>
                </c:pt>
                <c:pt idx="102">
                  <c:v>6.3</c:v>
                </c:pt>
                <c:pt idx="103">
                  <c:v>4.9000000000000004</c:v>
                </c:pt>
                <c:pt idx="104">
                  <c:v>4.5999999999999996</c:v>
                </c:pt>
                <c:pt idx="105">
                  <c:v>4</c:v>
                </c:pt>
                <c:pt idx="106">
                  <c:v>2.4</c:v>
                </c:pt>
                <c:pt idx="107">
                  <c:v>1.2</c:v>
                </c:pt>
                <c:pt idx="108">
                  <c:v>1</c:v>
                </c:pt>
                <c:pt idx="109">
                  <c:v>-1.6</c:v>
                </c:pt>
                <c:pt idx="110">
                  <c:v>-1.2</c:v>
                </c:pt>
                <c:pt idx="111">
                  <c:v>-1.5</c:v>
                </c:pt>
                <c:pt idx="112">
                  <c:v>-1.4</c:v>
                </c:pt>
                <c:pt idx="113">
                  <c:v>-1.7</c:v>
                </c:pt>
                <c:pt idx="114">
                  <c:v>-1.8</c:v>
                </c:pt>
                <c:pt idx="115">
                  <c:v>-1.2</c:v>
                </c:pt>
                <c:pt idx="116">
                  <c:v>-0.8</c:v>
                </c:pt>
                <c:pt idx="117">
                  <c:v>-0.5</c:v>
                </c:pt>
                <c:pt idx="118">
                  <c:v>0.6</c:v>
                </c:pt>
                <c:pt idx="119">
                  <c:v>1.9</c:v>
                </c:pt>
                <c:pt idx="120">
                  <c:v>1.5</c:v>
                </c:pt>
                <c:pt idx="121">
                  <c:v>2.7</c:v>
                </c:pt>
                <c:pt idx="122">
                  <c:v>2.4</c:v>
                </c:pt>
                <c:pt idx="123">
                  <c:v>2.8</c:v>
                </c:pt>
                <c:pt idx="124">
                  <c:v>3.1</c:v>
                </c:pt>
                <c:pt idx="125">
                  <c:v>2.9</c:v>
                </c:pt>
                <c:pt idx="126">
                  <c:v>3.3</c:v>
                </c:pt>
                <c:pt idx="127">
                  <c:v>3.5</c:v>
                </c:pt>
                <c:pt idx="128">
                  <c:v>3.6</c:v>
                </c:pt>
                <c:pt idx="129">
                  <c:v>4.4000000000000004</c:v>
                </c:pt>
                <c:pt idx="130">
                  <c:v>5.0999999999999996</c:v>
                </c:pt>
                <c:pt idx="131">
                  <c:v>4.5999999999999996</c:v>
                </c:pt>
                <c:pt idx="132">
                  <c:v>4.9000000000000004</c:v>
                </c:pt>
                <c:pt idx="133">
                  <c:v>4.9000000000000004</c:v>
                </c:pt>
                <c:pt idx="134">
                  <c:v>5.4</c:v>
                </c:pt>
                <c:pt idx="135">
                  <c:v>5.3</c:v>
                </c:pt>
                <c:pt idx="136">
                  <c:v>5.5</c:v>
                </c:pt>
                <c:pt idx="137">
                  <c:v>6.4</c:v>
                </c:pt>
                <c:pt idx="138">
                  <c:v>6.5</c:v>
                </c:pt>
                <c:pt idx="139">
                  <c:v>6.2</c:v>
                </c:pt>
                <c:pt idx="140">
                  <c:v>6.1</c:v>
                </c:pt>
                <c:pt idx="141">
                  <c:v>5.5</c:v>
                </c:pt>
                <c:pt idx="142">
                  <c:v>4.2</c:v>
                </c:pt>
                <c:pt idx="143">
                  <c:v>4.0999999999999996</c:v>
                </c:pt>
                <c:pt idx="144">
                  <c:v>4.5</c:v>
                </c:pt>
                <c:pt idx="145">
                  <c:v>3.2</c:v>
                </c:pt>
                <c:pt idx="146">
                  <c:v>3.6</c:v>
                </c:pt>
                <c:pt idx="147">
                  <c:v>3.4</c:v>
                </c:pt>
                <c:pt idx="148">
                  <c:v>3</c:v>
                </c:pt>
                <c:pt idx="149">
                  <c:v>2.2000000000000002</c:v>
                </c:pt>
                <c:pt idx="150">
                  <c:v>1.8</c:v>
                </c:pt>
                <c:pt idx="151">
                  <c:v>2</c:v>
                </c:pt>
                <c:pt idx="152">
                  <c:v>1.9</c:v>
                </c:pt>
                <c:pt idx="153">
                  <c:v>1.7</c:v>
                </c:pt>
                <c:pt idx="154">
                  <c:v>2</c:v>
                </c:pt>
                <c:pt idx="155">
                  <c:v>2.5</c:v>
                </c:pt>
                <c:pt idx="156">
                  <c:v>2</c:v>
                </c:pt>
                <c:pt idx="157">
                  <c:v>3.2</c:v>
                </c:pt>
                <c:pt idx="158">
                  <c:v>2.1</c:v>
                </c:pt>
                <c:pt idx="159">
                  <c:v>2.4</c:v>
                </c:pt>
                <c:pt idx="160">
                  <c:v>2.1</c:v>
                </c:pt>
                <c:pt idx="161">
                  <c:v>2.7</c:v>
                </c:pt>
                <c:pt idx="162">
                  <c:v>2.7</c:v>
                </c:pt>
                <c:pt idx="163">
                  <c:v>2.6</c:v>
                </c:pt>
                <c:pt idx="164">
                  <c:v>3.1</c:v>
                </c:pt>
                <c:pt idx="165">
                  <c:v>3.2</c:v>
                </c:pt>
                <c:pt idx="166">
                  <c:v>3</c:v>
                </c:pt>
                <c:pt idx="167">
                  <c:v>2.5</c:v>
                </c:pt>
                <c:pt idx="168">
                  <c:v>2.5</c:v>
                </c:pt>
                <c:pt idx="169" formatCode="General">
                  <c:v>2</c:v>
                </c:pt>
                <c:pt idx="170" formatCode="General">
                  <c:v>2.4</c:v>
                </c:pt>
                <c:pt idx="171" formatCode="General">
                  <c:v>1.8</c:v>
                </c:pt>
                <c:pt idx="172" formatCode="General">
                  <c:v>2.5</c:v>
                </c:pt>
                <c:pt idx="173" formatCode="General">
                  <c:v>2.2999999999999998</c:v>
                </c:pt>
                <c:pt idx="174" formatCode="General">
                  <c:v>2.2999999999999998</c:v>
                </c:pt>
                <c:pt idx="175" formatCode="General">
                  <c:v>2</c:v>
                </c:pt>
                <c:pt idx="176" formatCode="General">
                  <c:v>1.6</c:v>
                </c:pt>
                <c:pt idx="177" formatCode="General">
                  <c:v>1.6</c:v>
                </c:pt>
                <c:pt idx="178" formatCode="General">
                  <c:v>1.4</c:v>
                </c:pt>
                <c:pt idx="179" formatCode="General">
                  <c:v>1.5</c:v>
                </c:pt>
                <c:pt idx="180" formatCode="General">
                  <c:v>0.8</c:v>
                </c:pt>
                <c:pt idx="181" formatCode="General">
                  <c:v>1.4</c:v>
                </c:pt>
                <c:pt idx="182" formatCode="General">
                  <c:v>1.4</c:v>
                </c:pt>
                <c:pt idx="183" formatCode="General">
                  <c:v>1.5</c:v>
                </c:pt>
                <c:pt idx="184" formatCode="General">
                  <c:v>1.2</c:v>
                </c:pt>
              </c:numCache>
            </c:numRef>
          </c:val>
        </c:ser>
        <c:marker val="1"/>
        <c:axId val="126733696"/>
        <c:axId val="126755968"/>
      </c:lineChart>
      <c:dateAx>
        <c:axId val="126733696"/>
        <c:scaling>
          <c:orientation val="minMax"/>
          <c:min val="40544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755968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26755968"/>
        <c:scaling>
          <c:orientation val="minMax"/>
          <c:max val="8"/>
          <c:min val="-6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1150159110502398E-2"/>
              <c:y val="1.7287326388888975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733696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6.2046695640329434E-2"/>
          <c:y val="0.90743142361111162"/>
          <c:w val="0.87732177137280265"/>
          <c:h val="9.2568576388895374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2799"/>
        </c:manualLayout>
      </c:layout>
      <c:barChart>
        <c:barDir val="col"/>
        <c:grouping val="clustered"/>
        <c:ser>
          <c:idx val="2"/>
          <c:order val="0"/>
          <c:tx>
            <c:strRef>
              <c:f>'c3-1'!$B$12</c:f>
              <c:strCache>
                <c:ptCount val="1"/>
                <c:pt idx="0">
                  <c:v>2014Q2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'c3-1'!$C$10:$F$10</c:f>
              <c:strCache>
                <c:ptCount val="4"/>
                <c:pt idx="0">
                  <c:v>Euro area</c:v>
                </c:pt>
                <c:pt idx="1">
                  <c:v>Germany</c:v>
                </c:pt>
                <c:pt idx="2">
                  <c:v>France</c:v>
                </c:pt>
                <c:pt idx="3">
                  <c:v>Italy</c:v>
                </c:pt>
              </c:strCache>
            </c:strRef>
          </c:cat>
          <c:val>
            <c:numRef>
              <c:f>'c3-1'!$C$12:$F$12</c:f>
              <c:numCache>
                <c:formatCode>General</c:formatCode>
                <c:ptCount val="4"/>
                <c:pt idx="0">
                  <c:v>0.1</c:v>
                </c:pt>
                <c:pt idx="1">
                  <c:v>-0.1</c:v>
                </c:pt>
                <c:pt idx="2">
                  <c:v>-0.1</c:v>
                </c:pt>
                <c:pt idx="3" formatCode="0.0">
                  <c:v>-0.1</c:v>
                </c:pt>
              </c:numCache>
            </c:numRef>
          </c:val>
        </c:ser>
        <c:ser>
          <c:idx val="3"/>
          <c:order val="1"/>
          <c:tx>
            <c:strRef>
              <c:f>'c3-1'!$B$13</c:f>
              <c:strCache>
                <c:ptCount val="1"/>
                <c:pt idx="0">
                  <c:v>2014Q3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strRef>
              <c:f>'c3-1'!$C$10:$F$10</c:f>
              <c:strCache>
                <c:ptCount val="4"/>
                <c:pt idx="0">
                  <c:v>Euro area</c:v>
                </c:pt>
                <c:pt idx="1">
                  <c:v>Germany</c:v>
                </c:pt>
                <c:pt idx="2">
                  <c:v>France</c:v>
                </c:pt>
                <c:pt idx="3">
                  <c:v>Italy</c:v>
                </c:pt>
              </c:strCache>
            </c:strRef>
          </c:cat>
          <c:val>
            <c:numRef>
              <c:f>'c3-1'!$C$13:$F$13</c:f>
              <c:numCache>
                <c:formatCode>General</c:formatCode>
                <c:ptCount val="4"/>
                <c:pt idx="0" formatCode="0.0">
                  <c:v>0.2</c:v>
                </c:pt>
                <c:pt idx="1">
                  <c:v>0.1</c:v>
                </c:pt>
                <c:pt idx="2">
                  <c:v>0.2</c:v>
                </c:pt>
                <c:pt idx="3" formatCode="0.0">
                  <c:v>-0.1</c:v>
                </c:pt>
              </c:numCache>
            </c:numRef>
          </c:val>
        </c:ser>
        <c:ser>
          <c:idx val="4"/>
          <c:order val="2"/>
          <c:tx>
            <c:strRef>
              <c:f>'c3-1'!$B$14</c:f>
              <c:strCache>
                <c:ptCount val="1"/>
                <c:pt idx="0">
                  <c:v>2014Q4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strRef>
              <c:f>'c3-1'!$C$10:$F$10</c:f>
              <c:strCache>
                <c:ptCount val="4"/>
                <c:pt idx="0">
                  <c:v>Euro area</c:v>
                </c:pt>
                <c:pt idx="1">
                  <c:v>Germany</c:v>
                </c:pt>
                <c:pt idx="2">
                  <c:v>France</c:v>
                </c:pt>
                <c:pt idx="3">
                  <c:v>Italy</c:v>
                </c:pt>
              </c:strCache>
            </c:strRef>
          </c:cat>
          <c:val>
            <c:numRef>
              <c:f>'c3-1'!$C$14:$F$14</c:f>
              <c:numCache>
                <c:formatCode>General</c:formatCode>
                <c:ptCount val="4"/>
                <c:pt idx="0">
                  <c:v>0.3</c:v>
                </c:pt>
                <c:pt idx="1">
                  <c:v>0.7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0"/>
          <c:order val="3"/>
          <c:tx>
            <c:strRef>
              <c:f>'c3-1'!$B$15</c:f>
              <c:strCache>
                <c:ptCount val="1"/>
                <c:pt idx="0">
                  <c:v>2015Q1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strRef>
              <c:f>'c3-1'!$C$10:$F$10</c:f>
              <c:strCache>
                <c:ptCount val="4"/>
                <c:pt idx="0">
                  <c:v>Euro area</c:v>
                </c:pt>
                <c:pt idx="1">
                  <c:v>Germany</c:v>
                </c:pt>
                <c:pt idx="2">
                  <c:v>France</c:v>
                </c:pt>
                <c:pt idx="3">
                  <c:v>Italy</c:v>
                </c:pt>
              </c:strCache>
            </c:strRef>
          </c:cat>
          <c:val>
            <c:numRef>
              <c:f>'c3-1'!$C$15:$F$15</c:f>
              <c:numCache>
                <c:formatCode>General</c:formatCode>
                <c:ptCount val="4"/>
                <c:pt idx="0">
                  <c:v>0.4</c:v>
                </c:pt>
                <c:pt idx="1">
                  <c:v>0.3</c:v>
                </c:pt>
                <c:pt idx="2">
                  <c:v>0.6</c:v>
                </c:pt>
                <c:pt idx="3">
                  <c:v>0.3</c:v>
                </c:pt>
              </c:numCache>
            </c:numRef>
          </c:val>
        </c:ser>
        <c:axId val="104694912"/>
        <c:axId val="104696448"/>
      </c:barChart>
      <c:catAx>
        <c:axId val="104694912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4696448"/>
        <c:crosses val="autoZero"/>
        <c:auto val="1"/>
        <c:lblAlgn val="ctr"/>
        <c:lblOffset val="100"/>
      </c:catAx>
      <c:valAx>
        <c:axId val="104696448"/>
        <c:scaling>
          <c:orientation val="minMax"/>
          <c:max val="0.8"/>
          <c:min val="-0.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10816503407966672"/>
              <c:y val="2.5737847222222616E-3"/>
            </c:manualLayout>
          </c:layout>
        </c:title>
        <c:numFmt formatCode="0.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4694912"/>
        <c:crosses val="autoZero"/>
        <c:crossBetween val="between"/>
        <c:majorUnit val="0.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018229166668048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autoTitleDeleted val="1"/>
    <c:plotArea>
      <c:layout>
        <c:manualLayout>
          <c:layoutTarget val="inner"/>
          <c:xMode val="edge"/>
          <c:yMode val="edge"/>
          <c:x val="6.4439225227105892E-2"/>
          <c:y val="8.8145833333333728E-2"/>
          <c:w val="0.85781649146603367"/>
          <c:h val="0.72142534722222207"/>
        </c:manualLayout>
      </c:layout>
      <c:lineChart>
        <c:grouping val="standard"/>
        <c:ser>
          <c:idx val="0"/>
          <c:order val="0"/>
          <c:tx>
            <c:strRef>
              <c:f>'c3-10'!$C$10</c:f>
              <c:strCache>
                <c:ptCount val="1"/>
                <c:pt idx="0">
                  <c:v>PPI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'c3-10'!$A$12:$A$195</c:f>
              <c:numCache>
                <c:formatCode>yyyy/mm/dd</c:formatCode>
                <c:ptCount val="18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</c:numCache>
            </c:numRef>
          </c:cat>
          <c:val>
            <c:numRef>
              <c:f>'c3-10'!$C$12:$C$195</c:f>
              <c:numCache>
                <c:formatCode>0.0</c:formatCode>
                <c:ptCount val="184"/>
                <c:pt idx="120">
                  <c:v>4.2999999999999972</c:v>
                </c:pt>
                <c:pt idx="121">
                  <c:v>5.4000000000000057</c:v>
                </c:pt>
                <c:pt idx="122">
                  <c:v>5.9000000000000057</c:v>
                </c:pt>
                <c:pt idx="123">
                  <c:v>6.7999999999999972</c:v>
                </c:pt>
                <c:pt idx="124">
                  <c:v>7.0999999999999943</c:v>
                </c:pt>
                <c:pt idx="125">
                  <c:v>6.4000000000000057</c:v>
                </c:pt>
                <c:pt idx="126">
                  <c:v>4.7999999999999972</c:v>
                </c:pt>
                <c:pt idx="127">
                  <c:v>4.2999999999999972</c:v>
                </c:pt>
                <c:pt idx="128">
                  <c:v>4.2999999999999972</c:v>
                </c:pt>
                <c:pt idx="129">
                  <c:v>5</c:v>
                </c:pt>
                <c:pt idx="130">
                  <c:v>6.0999999999999943</c:v>
                </c:pt>
                <c:pt idx="131">
                  <c:v>5.9000000000000057</c:v>
                </c:pt>
                <c:pt idx="132">
                  <c:v>6.5999999999999943</c:v>
                </c:pt>
                <c:pt idx="133">
                  <c:v>7.2000000000000028</c:v>
                </c:pt>
                <c:pt idx="134">
                  <c:v>7.2999999999999972</c:v>
                </c:pt>
                <c:pt idx="135">
                  <c:v>6.7999999999999972</c:v>
                </c:pt>
                <c:pt idx="136">
                  <c:v>6.7999999999999972</c:v>
                </c:pt>
                <c:pt idx="137">
                  <c:v>7.0999999999999943</c:v>
                </c:pt>
                <c:pt idx="138">
                  <c:v>7.5</c:v>
                </c:pt>
                <c:pt idx="139">
                  <c:v>7.2999999999999972</c:v>
                </c:pt>
                <c:pt idx="140">
                  <c:v>6.5</c:v>
                </c:pt>
                <c:pt idx="141">
                  <c:v>5</c:v>
                </c:pt>
                <c:pt idx="142">
                  <c:v>2.7000000000000028</c:v>
                </c:pt>
                <c:pt idx="143">
                  <c:v>1.7000000000000028</c:v>
                </c:pt>
                <c:pt idx="144" formatCode="General">
                  <c:v>0.70000000000000284</c:v>
                </c:pt>
                <c:pt idx="145" formatCode="General">
                  <c:v>0</c:v>
                </c:pt>
                <c:pt idx="146" formatCode="General">
                  <c:v>-0.29999999999999716</c:v>
                </c:pt>
                <c:pt idx="147">
                  <c:v>-0.70000000000000284</c:v>
                </c:pt>
                <c:pt idx="148">
                  <c:v>-1.4000000000000057</c:v>
                </c:pt>
                <c:pt idx="149" formatCode="General">
                  <c:v>-2.0999999999999943</c:v>
                </c:pt>
                <c:pt idx="150" formatCode="General">
                  <c:v>-2.9000000000000057</c:v>
                </c:pt>
                <c:pt idx="151" formatCode="General">
                  <c:v>-3.5</c:v>
                </c:pt>
                <c:pt idx="152" formatCode="General">
                  <c:v>-3.5999999999999943</c:v>
                </c:pt>
                <c:pt idx="153" formatCode="General">
                  <c:v>-2.7999999999999972</c:v>
                </c:pt>
                <c:pt idx="154">
                  <c:v>-2.2000000000000028</c:v>
                </c:pt>
                <c:pt idx="155">
                  <c:v>-1.9000000000000057</c:v>
                </c:pt>
                <c:pt idx="156">
                  <c:v>-1.5999999999999943</c:v>
                </c:pt>
                <c:pt idx="157">
                  <c:v>-1.5999999999999943</c:v>
                </c:pt>
                <c:pt idx="158">
                  <c:v>-1.9000000000000057</c:v>
                </c:pt>
                <c:pt idx="159">
                  <c:v>-2.5999999999999943</c:v>
                </c:pt>
                <c:pt idx="160">
                  <c:v>-2.9000000000000057</c:v>
                </c:pt>
                <c:pt idx="161">
                  <c:v>-2.7000000000000028</c:v>
                </c:pt>
                <c:pt idx="162">
                  <c:v>-2.2999999999999972</c:v>
                </c:pt>
                <c:pt idx="163">
                  <c:v>-1.5999999999999943</c:v>
                </c:pt>
                <c:pt idx="164">
                  <c:v>-1.2999999999999972</c:v>
                </c:pt>
                <c:pt idx="165">
                  <c:v>-1.5</c:v>
                </c:pt>
                <c:pt idx="166">
                  <c:v>-1.4000000000000057</c:v>
                </c:pt>
                <c:pt idx="167">
                  <c:v>-1.4000000000000057</c:v>
                </c:pt>
                <c:pt idx="168">
                  <c:v>-1.5999999999999943</c:v>
                </c:pt>
                <c:pt idx="169" formatCode="General">
                  <c:v>-2</c:v>
                </c:pt>
                <c:pt idx="170" formatCode="General">
                  <c:v>-2.2999999999999972</c:v>
                </c:pt>
                <c:pt idx="171" formatCode="General">
                  <c:v>-2</c:v>
                </c:pt>
                <c:pt idx="172" formatCode="General">
                  <c:v>-1.4000000000000057</c:v>
                </c:pt>
                <c:pt idx="173" formatCode="General">
                  <c:v>-1.0999999999999943</c:v>
                </c:pt>
                <c:pt idx="174" formatCode="General">
                  <c:v>-0.90000000000000568</c:v>
                </c:pt>
                <c:pt idx="175" formatCode="General">
                  <c:v>-0.20000000000000284</c:v>
                </c:pt>
                <c:pt idx="176" formatCode="General">
                  <c:v>-1.7999999999999972</c:v>
                </c:pt>
                <c:pt idx="177" formatCode="General">
                  <c:v>-2.2000000000000028</c:v>
                </c:pt>
                <c:pt idx="178" formatCode="General">
                  <c:v>-2.7000000000000028</c:v>
                </c:pt>
                <c:pt idx="179" formatCode="General">
                  <c:v>-3.2999999999999972</c:v>
                </c:pt>
                <c:pt idx="180" formatCode="General">
                  <c:v>-4.2999999999999972</c:v>
                </c:pt>
                <c:pt idx="181" formatCode="General">
                  <c:v>-4.7999999999999972</c:v>
                </c:pt>
                <c:pt idx="182" formatCode="General">
                  <c:v>-4.5999999999999943</c:v>
                </c:pt>
                <c:pt idx="183" formatCode="General">
                  <c:v>-4.5999999999999943</c:v>
                </c:pt>
              </c:numCache>
            </c:numRef>
          </c:val>
        </c:ser>
        <c:ser>
          <c:idx val="1"/>
          <c:order val="1"/>
          <c:tx>
            <c:strRef>
              <c:f>'c3-10'!$B$10</c:f>
              <c:strCache>
                <c:ptCount val="1"/>
                <c:pt idx="0">
                  <c:v>CPI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'c3-10'!$A$12:$A$195</c:f>
              <c:numCache>
                <c:formatCode>yyyy/mm/dd</c:formatCode>
                <c:ptCount val="18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</c:numCache>
            </c:numRef>
          </c:cat>
          <c:val>
            <c:numRef>
              <c:f>'c3-10'!$B$12:$B$195</c:f>
              <c:numCache>
                <c:formatCode>0.0</c:formatCode>
                <c:ptCount val="184"/>
                <c:pt idx="0">
                  <c:v>-0.2</c:v>
                </c:pt>
                <c:pt idx="1">
                  <c:v>0.7</c:v>
                </c:pt>
                <c:pt idx="2">
                  <c:v>-0.2</c:v>
                </c:pt>
                <c:pt idx="3">
                  <c:v>-0.3</c:v>
                </c:pt>
                <c:pt idx="4">
                  <c:v>0.1</c:v>
                </c:pt>
                <c:pt idx="5">
                  <c:v>0.5</c:v>
                </c:pt>
                <c:pt idx="6">
                  <c:v>0.5</c:v>
                </c:pt>
                <c:pt idx="7">
                  <c:v>0.3</c:v>
                </c:pt>
                <c:pt idx="8">
                  <c:v>0</c:v>
                </c:pt>
                <c:pt idx="9">
                  <c:v>0</c:v>
                </c:pt>
                <c:pt idx="10">
                  <c:v>1.3</c:v>
                </c:pt>
                <c:pt idx="11">
                  <c:v>0.4</c:v>
                </c:pt>
                <c:pt idx="12">
                  <c:v>1.2</c:v>
                </c:pt>
                <c:pt idx="13">
                  <c:v>0</c:v>
                </c:pt>
                <c:pt idx="14">
                  <c:v>0.8</c:v>
                </c:pt>
                <c:pt idx="15">
                  <c:v>1.6</c:v>
                </c:pt>
                <c:pt idx="16">
                  <c:v>1.7</c:v>
                </c:pt>
                <c:pt idx="17">
                  <c:v>1.4</c:v>
                </c:pt>
                <c:pt idx="18">
                  <c:v>1.5</c:v>
                </c:pt>
                <c:pt idx="19">
                  <c:v>1</c:v>
                </c:pt>
                <c:pt idx="20">
                  <c:v>-0.1</c:v>
                </c:pt>
                <c:pt idx="21">
                  <c:v>0.2</c:v>
                </c:pt>
                <c:pt idx="22">
                  <c:v>-0.3</c:v>
                </c:pt>
                <c:pt idx="23">
                  <c:v>-0.3</c:v>
                </c:pt>
                <c:pt idx="24">
                  <c:v>-1</c:v>
                </c:pt>
                <c:pt idx="25">
                  <c:v>0</c:v>
                </c:pt>
                <c:pt idx="26">
                  <c:v>-0.8</c:v>
                </c:pt>
                <c:pt idx="27">
                  <c:v>-1.3</c:v>
                </c:pt>
                <c:pt idx="28">
                  <c:v>-1.1000000000000001</c:v>
                </c:pt>
                <c:pt idx="29">
                  <c:v>-0.8</c:v>
                </c:pt>
                <c:pt idx="30">
                  <c:v>-0.9</c:v>
                </c:pt>
                <c:pt idx="31">
                  <c:v>-0.7</c:v>
                </c:pt>
                <c:pt idx="32">
                  <c:v>-0.7</c:v>
                </c:pt>
                <c:pt idx="33">
                  <c:v>-0.8</c:v>
                </c:pt>
                <c:pt idx="34">
                  <c:v>-0.7</c:v>
                </c:pt>
                <c:pt idx="35">
                  <c:v>-0.4</c:v>
                </c:pt>
                <c:pt idx="36">
                  <c:v>0.4</c:v>
                </c:pt>
                <c:pt idx="37">
                  <c:v>0.2</c:v>
                </c:pt>
                <c:pt idx="38">
                  <c:v>0.9</c:v>
                </c:pt>
                <c:pt idx="39">
                  <c:v>1</c:v>
                </c:pt>
                <c:pt idx="40">
                  <c:v>0.7</c:v>
                </c:pt>
                <c:pt idx="41">
                  <c:v>0.3</c:v>
                </c:pt>
                <c:pt idx="42">
                  <c:v>0.5</c:v>
                </c:pt>
                <c:pt idx="43">
                  <c:v>0.9</c:v>
                </c:pt>
                <c:pt idx="44">
                  <c:v>1.1000000000000001</c:v>
                </c:pt>
                <c:pt idx="45">
                  <c:v>1.8</c:v>
                </c:pt>
                <c:pt idx="46">
                  <c:v>3</c:v>
                </c:pt>
                <c:pt idx="47">
                  <c:v>3.2</c:v>
                </c:pt>
                <c:pt idx="48">
                  <c:v>3.2</c:v>
                </c:pt>
                <c:pt idx="49">
                  <c:v>2.1</c:v>
                </c:pt>
                <c:pt idx="50">
                  <c:v>3</c:v>
                </c:pt>
                <c:pt idx="51">
                  <c:v>3.8</c:v>
                </c:pt>
                <c:pt idx="52">
                  <c:v>4.4000000000000004</c:v>
                </c:pt>
                <c:pt idx="53">
                  <c:v>5</c:v>
                </c:pt>
                <c:pt idx="54">
                  <c:v>5.3</c:v>
                </c:pt>
                <c:pt idx="55">
                  <c:v>5.3</c:v>
                </c:pt>
                <c:pt idx="56">
                  <c:v>5.2</c:v>
                </c:pt>
                <c:pt idx="57">
                  <c:v>4.3</c:v>
                </c:pt>
                <c:pt idx="58">
                  <c:v>2.8</c:v>
                </c:pt>
                <c:pt idx="59">
                  <c:v>2.4</c:v>
                </c:pt>
                <c:pt idx="60">
                  <c:v>1.9</c:v>
                </c:pt>
                <c:pt idx="61">
                  <c:v>3.9</c:v>
                </c:pt>
                <c:pt idx="62">
                  <c:v>2.7</c:v>
                </c:pt>
                <c:pt idx="63">
                  <c:v>1.8</c:v>
                </c:pt>
                <c:pt idx="64">
                  <c:v>1.8</c:v>
                </c:pt>
                <c:pt idx="65">
                  <c:v>1.6</c:v>
                </c:pt>
                <c:pt idx="66">
                  <c:v>1.8</c:v>
                </c:pt>
                <c:pt idx="67">
                  <c:v>1.3</c:v>
                </c:pt>
                <c:pt idx="68">
                  <c:v>0.9</c:v>
                </c:pt>
                <c:pt idx="69">
                  <c:v>1.2</c:v>
                </c:pt>
                <c:pt idx="70">
                  <c:v>1.3</c:v>
                </c:pt>
                <c:pt idx="71">
                  <c:v>1.6</c:v>
                </c:pt>
                <c:pt idx="72">
                  <c:v>1.9</c:v>
                </c:pt>
                <c:pt idx="73">
                  <c:v>0.9</c:v>
                </c:pt>
                <c:pt idx="74">
                  <c:v>0.8</c:v>
                </c:pt>
                <c:pt idx="75">
                  <c:v>1.2</c:v>
                </c:pt>
                <c:pt idx="76">
                  <c:v>1.4</c:v>
                </c:pt>
                <c:pt idx="77">
                  <c:v>1.5</c:v>
                </c:pt>
                <c:pt idx="78">
                  <c:v>1</c:v>
                </c:pt>
                <c:pt idx="79">
                  <c:v>1.3</c:v>
                </c:pt>
                <c:pt idx="80">
                  <c:v>1.5</c:v>
                </c:pt>
                <c:pt idx="81">
                  <c:v>1.4</c:v>
                </c:pt>
                <c:pt idx="82">
                  <c:v>1.9</c:v>
                </c:pt>
                <c:pt idx="83">
                  <c:v>2.8</c:v>
                </c:pt>
                <c:pt idx="84">
                  <c:v>2.2000000000000002</c:v>
                </c:pt>
                <c:pt idx="85">
                  <c:v>2.7</c:v>
                </c:pt>
                <c:pt idx="86">
                  <c:v>3.3</c:v>
                </c:pt>
                <c:pt idx="87">
                  <c:v>3</c:v>
                </c:pt>
                <c:pt idx="88">
                  <c:v>3.4</c:v>
                </c:pt>
                <c:pt idx="89">
                  <c:v>4.4000000000000004</c:v>
                </c:pt>
                <c:pt idx="90">
                  <c:v>5.6</c:v>
                </c:pt>
                <c:pt idx="91">
                  <c:v>6.5</c:v>
                </c:pt>
                <c:pt idx="92">
                  <c:v>6.2</c:v>
                </c:pt>
                <c:pt idx="93">
                  <c:v>6.5</c:v>
                </c:pt>
                <c:pt idx="94">
                  <c:v>6.9</c:v>
                </c:pt>
                <c:pt idx="95">
                  <c:v>6.5</c:v>
                </c:pt>
                <c:pt idx="96">
                  <c:v>7.1</c:v>
                </c:pt>
                <c:pt idx="97">
                  <c:v>8.6999999999999993</c:v>
                </c:pt>
                <c:pt idx="98">
                  <c:v>8.3000000000000007</c:v>
                </c:pt>
                <c:pt idx="99">
                  <c:v>8.5</c:v>
                </c:pt>
                <c:pt idx="100">
                  <c:v>7.7</c:v>
                </c:pt>
                <c:pt idx="101">
                  <c:v>7.1</c:v>
                </c:pt>
                <c:pt idx="102">
                  <c:v>6.3</c:v>
                </c:pt>
                <c:pt idx="103">
                  <c:v>4.9000000000000004</c:v>
                </c:pt>
                <c:pt idx="104">
                  <c:v>4.5999999999999996</c:v>
                </c:pt>
                <c:pt idx="105">
                  <c:v>4</c:v>
                </c:pt>
                <c:pt idx="106">
                  <c:v>2.4</c:v>
                </c:pt>
                <c:pt idx="107">
                  <c:v>1.2</c:v>
                </c:pt>
                <c:pt idx="108">
                  <c:v>1</c:v>
                </c:pt>
                <c:pt idx="109">
                  <c:v>-1.6</c:v>
                </c:pt>
                <c:pt idx="110">
                  <c:v>-1.2</c:v>
                </c:pt>
                <c:pt idx="111">
                  <c:v>-1.5</c:v>
                </c:pt>
                <c:pt idx="112">
                  <c:v>-1.4</c:v>
                </c:pt>
                <c:pt idx="113">
                  <c:v>-1.7</c:v>
                </c:pt>
                <c:pt idx="114">
                  <c:v>-1.8</c:v>
                </c:pt>
                <c:pt idx="115">
                  <c:v>-1.2</c:v>
                </c:pt>
                <c:pt idx="116">
                  <c:v>-0.8</c:v>
                </c:pt>
                <c:pt idx="117">
                  <c:v>-0.5</c:v>
                </c:pt>
                <c:pt idx="118">
                  <c:v>0.6</c:v>
                </c:pt>
                <c:pt idx="119">
                  <c:v>1.9</c:v>
                </c:pt>
                <c:pt idx="120">
                  <c:v>1.5</c:v>
                </c:pt>
                <c:pt idx="121">
                  <c:v>2.7</c:v>
                </c:pt>
                <c:pt idx="122">
                  <c:v>2.4</c:v>
                </c:pt>
                <c:pt idx="123">
                  <c:v>2.8</c:v>
                </c:pt>
                <c:pt idx="124">
                  <c:v>3.1</c:v>
                </c:pt>
                <c:pt idx="125">
                  <c:v>2.9</c:v>
                </c:pt>
                <c:pt idx="126">
                  <c:v>3.3</c:v>
                </c:pt>
                <c:pt idx="127">
                  <c:v>3.5</c:v>
                </c:pt>
                <c:pt idx="128">
                  <c:v>3.6</c:v>
                </c:pt>
                <c:pt idx="129">
                  <c:v>4.4000000000000004</c:v>
                </c:pt>
                <c:pt idx="130">
                  <c:v>5.0999999999999996</c:v>
                </c:pt>
                <c:pt idx="131">
                  <c:v>4.5999999999999996</c:v>
                </c:pt>
                <c:pt idx="132">
                  <c:v>4.9000000000000004</c:v>
                </c:pt>
                <c:pt idx="133">
                  <c:v>4.9000000000000004</c:v>
                </c:pt>
                <c:pt idx="134">
                  <c:v>5.4</c:v>
                </c:pt>
                <c:pt idx="135">
                  <c:v>5.3</c:v>
                </c:pt>
                <c:pt idx="136">
                  <c:v>5.5</c:v>
                </c:pt>
                <c:pt idx="137">
                  <c:v>6.4</c:v>
                </c:pt>
                <c:pt idx="138">
                  <c:v>6.5</c:v>
                </c:pt>
                <c:pt idx="139">
                  <c:v>6.2</c:v>
                </c:pt>
                <c:pt idx="140">
                  <c:v>6.1</c:v>
                </c:pt>
                <c:pt idx="141">
                  <c:v>5.5</c:v>
                </c:pt>
                <c:pt idx="142">
                  <c:v>4.2</c:v>
                </c:pt>
                <c:pt idx="143">
                  <c:v>4.0999999999999996</c:v>
                </c:pt>
                <c:pt idx="144">
                  <c:v>4.5</c:v>
                </c:pt>
                <c:pt idx="145">
                  <c:v>3.2</c:v>
                </c:pt>
                <c:pt idx="146">
                  <c:v>3.6</c:v>
                </c:pt>
                <c:pt idx="147">
                  <c:v>3.4</c:v>
                </c:pt>
                <c:pt idx="148">
                  <c:v>3</c:v>
                </c:pt>
                <c:pt idx="149">
                  <c:v>2.2000000000000002</c:v>
                </c:pt>
                <c:pt idx="150">
                  <c:v>1.8</c:v>
                </c:pt>
                <c:pt idx="151">
                  <c:v>2</c:v>
                </c:pt>
                <c:pt idx="152">
                  <c:v>1.9</c:v>
                </c:pt>
                <c:pt idx="153">
                  <c:v>1.7</c:v>
                </c:pt>
                <c:pt idx="154">
                  <c:v>2</c:v>
                </c:pt>
                <c:pt idx="155">
                  <c:v>2.5</c:v>
                </c:pt>
                <c:pt idx="156">
                  <c:v>2</c:v>
                </c:pt>
                <c:pt idx="157">
                  <c:v>3.2</c:v>
                </c:pt>
                <c:pt idx="158">
                  <c:v>2.1</c:v>
                </c:pt>
                <c:pt idx="159">
                  <c:v>2.4</c:v>
                </c:pt>
                <c:pt idx="160">
                  <c:v>2.1</c:v>
                </c:pt>
                <c:pt idx="161">
                  <c:v>2.7</c:v>
                </c:pt>
                <c:pt idx="162">
                  <c:v>2.7</c:v>
                </c:pt>
                <c:pt idx="163">
                  <c:v>2.6</c:v>
                </c:pt>
                <c:pt idx="164">
                  <c:v>3.1</c:v>
                </c:pt>
                <c:pt idx="165">
                  <c:v>3.2</c:v>
                </c:pt>
                <c:pt idx="166">
                  <c:v>3</c:v>
                </c:pt>
                <c:pt idx="167">
                  <c:v>2.5</c:v>
                </c:pt>
                <c:pt idx="168">
                  <c:v>2.5</c:v>
                </c:pt>
                <c:pt idx="169" formatCode="General">
                  <c:v>2</c:v>
                </c:pt>
                <c:pt idx="170" formatCode="General">
                  <c:v>2.4</c:v>
                </c:pt>
                <c:pt idx="171" formatCode="General">
                  <c:v>1.8</c:v>
                </c:pt>
                <c:pt idx="172" formatCode="General">
                  <c:v>2.5</c:v>
                </c:pt>
                <c:pt idx="173" formatCode="General">
                  <c:v>2.2999999999999998</c:v>
                </c:pt>
                <c:pt idx="174" formatCode="General">
                  <c:v>2.2999999999999998</c:v>
                </c:pt>
                <c:pt idx="175" formatCode="General">
                  <c:v>2</c:v>
                </c:pt>
                <c:pt idx="176" formatCode="General">
                  <c:v>1.6</c:v>
                </c:pt>
                <c:pt idx="177" formatCode="General">
                  <c:v>1.6</c:v>
                </c:pt>
                <c:pt idx="178" formatCode="General">
                  <c:v>1.4</c:v>
                </c:pt>
                <c:pt idx="179" formatCode="General">
                  <c:v>1.5</c:v>
                </c:pt>
                <c:pt idx="180" formatCode="General">
                  <c:v>0.8</c:v>
                </c:pt>
                <c:pt idx="181" formatCode="General">
                  <c:v>1.4</c:v>
                </c:pt>
                <c:pt idx="182" formatCode="General">
                  <c:v>1.4</c:v>
                </c:pt>
                <c:pt idx="183" formatCode="General">
                  <c:v>1.5</c:v>
                </c:pt>
              </c:numCache>
            </c:numRef>
          </c:val>
        </c:ser>
        <c:marker val="1"/>
        <c:axId val="126776832"/>
        <c:axId val="126778368"/>
      </c:lineChart>
      <c:dateAx>
        <c:axId val="126776832"/>
        <c:scaling>
          <c:orientation val="minMax"/>
          <c:min val="40544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778368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26778368"/>
        <c:scaling>
          <c:orientation val="minMax"/>
          <c:max val="8"/>
          <c:min val="-6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2750685433428247E-2"/>
              <c:y val="1.7287326388888975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776832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6.2046695640329434E-2"/>
          <c:y val="0.90743142361111162"/>
          <c:w val="0.87732177137280265"/>
          <c:h val="9.2568576388895429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autoTitleDeleted val="1"/>
    <c:plotArea>
      <c:layout>
        <c:manualLayout>
          <c:layoutTarget val="inner"/>
          <c:xMode val="edge"/>
          <c:yMode val="edge"/>
          <c:x val="8.9093614118258641E-2"/>
          <c:y val="8.198654513888988E-2"/>
          <c:w val="0.8743643764432466"/>
          <c:h val="0.73952994791666649"/>
        </c:manualLayout>
      </c:layout>
      <c:lineChart>
        <c:grouping val="standard"/>
        <c:ser>
          <c:idx val="0"/>
          <c:order val="0"/>
          <c:tx>
            <c:strRef>
              <c:f>'c3-11'!$B$12</c:f>
              <c:strCache>
                <c:ptCount val="1"/>
                <c:pt idx="0">
                  <c:v>Eurozóna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'c3-11'!$A$14:$A$2548</c:f>
              <c:numCache>
                <c:formatCode>yyyy/mm/dd</c:formatCode>
                <c:ptCount val="2535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41985</c:v>
                </c:pt>
                <c:pt idx="2348">
                  <c:v>41986</c:v>
                </c:pt>
                <c:pt idx="2349">
                  <c:v>41987</c:v>
                </c:pt>
                <c:pt idx="2350">
                  <c:v>41988</c:v>
                </c:pt>
                <c:pt idx="2351">
                  <c:v>41989</c:v>
                </c:pt>
                <c:pt idx="2352">
                  <c:v>41990</c:v>
                </c:pt>
                <c:pt idx="2353">
                  <c:v>41991</c:v>
                </c:pt>
                <c:pt idx="2354">
                  <c:v>41992</c:v>
                </c:pt>
                <c:pt idx="2355">
                  <c:v>41993</c:v>
                </c:pt>
                <c:pt idx="2356">
                  <c:v>41994</c:v>
                </c:pt>
                <c:pt idx="2357">
                  <c:v>41995</c:v>
                </c:pt>
                <c:pt idx="2358">
                  <c:v>41996</c:v>
                </c:pt>
                <c:pt idx="2359">
                  <c:v>41997</c:v>
                </c:pt>
                <c:pt idx="2360">
                  <c:v>41998</c:v>
                </c:pt>
                <c:pt idx="2361">
                  <c:v>41999</c:v>
                </c:pt>
                <c:pt idx="2362">
                  <c:v>42000</c:v>
                </c:pt>
                <c:pt idx="2363">
                  <c:v>42001</c:v>
                </c:pt>
                <c:pt idx="2364">
                  <c:v>42002</c:v>
                </c:pt>
                <c:pt idx="2365">
                  <c:v>42003</c:v>
                </c:pt>
                <c:pt idx="2366">
                  <c:v>42004</c:v>
                </c:pt>
                <c:pt idx="2367">
                  <c:v>42005</c:v>
                </c:pt>
                <c:pt idx="2368">
                  <c:v>42006</c:v>
                </c:pt>
                <c:pt idx="2369">
                  <c:v>42007</c:v>
                </c:pt>
                <c:pt idx="2370">
                  <c:v>42008</c:v>
                </c:pt>
                <c:pt idx="2371">
                  <c:v>42009</c:v>
                </c:pt>
                <c:pt idx="2372">
                  <c:v>42010</c:v>
                </c:pt>
                <c:pt idx="2373">
                  <c:v>42011</c:v>
                </c:pt>
                <c:pt idx="2374">
                  <c:v>42012</c:v>
                </c:pt>
                <c:pt idx="2375">
                  <c:v>42013</c:v>
                </c:pt>
                <c:pt idx="2376">
                  <c:v>42014</c:v>
                </c:pt>
                <c:pt idx="2377">
                  <c:v>42015</c:v>
                </c:pt>
                <c:pt idx="2378">
                  <c:v>42016</c:v>
                </c:pt>
                <c:pt idx="2379">
                  <c:v>42017</c:v>
                </c:pt>
                <c:pt idx="2380">
                  <c:v>42018</c:v>
                </c:pt>
                <c:pt idx="2381">
                  <c:v>42019</c:v>
                </c:pt>
                <c:pt idx="2382">
                  <c:v>42020</c:v>
                </c:pt>
                <c:pt idx="2383">
                  <c:v>42021</c:v>
                </c:pt>
                <c:pt idx="2384">
                  <c:v>42022</c:v>
                </c:pt>
                <c:pt idx="2385">
                  <c:v>42023</c:v>
                </c:pt>
                <c:pt idx="2386">
                  <c:v>42024</c:v>
                </c:pt>
                <c:pt idx="2387">
                  <c:v>42025</c:v>
                </c:pt>
                <c:pt idx="2388">
                  <c:v>42026</c:v>
                </c:pt>
                <c:pt idx="2389">
                  <c:v>42027</c:v>
                </c:pt>
                <c:pt idx="2390">
                  <c:v>42028</c:v>
                </c:pt>
                <c:pt idx="2391">
                  <c:v>42029</c:v>
                </c:pt>
                <c:pt idx="2392">
                  <c:v>42030</c:v>
                </c:pt>
                <c:pt idx="2393">
                  <c:v>42031</c:v>
                </c:pt>
                <c:pt idx="2394">
                  <c:v>42032</c:v>
                </c:pt>
                <c:pt idx="2395">
                  <c:v>42033</c:v>
                </c:pt>
                <c:pt idx="2396">
                  <c:v>42034</c:v>
                </c:pt>
                <c:pt idx="2397">
                  <c:v>42035</c:v>
                </c:pt>
                <c:pt idx="2398">
                  <c:v>42036</c:v>
                </c:pt>
                <c:pt idx="2399">
                  <c:v>42037</c:v>
                </c:pt>
                <c:pt idx="2400">
                  <c:v>42038</c:v>
                </c:pt>
                <c:pt idx="2401">
                  <c:v>42039</c:v>
                </c:pt>
                <c:pt idx="2402">
                  <c:v>42040</c:v>
                </c:pt>
                <c:pt idx="2403">
                  <c:v>42041</c:v>
                </c:pt>
                <c:pt idx="2404">
                  <c:v>42042</c:v>
                </c:pt>
                <c:pt idx="2405">
                  <c:v>42043</c:v>
                </c:pt>
                <c:pt idx="2406">
                  <c:v>42044</c:v>
                </c:pt>
                <c:pt idx="2407">
                  <c:v>42045</c:v>
                </c:pt>
                <c:pt idx="2408">
                  <c:v>42046</c:v>
                </c:pt>
                <c:pt idx="2409">
                  <c:v>42047</c:v>
                </c:pt>
                <c:pt idx="2410">
                  <c:v>42048</c:v>
                </c:pt>
                <c:pt idx="2411">
                  <c:v>42049</c:v>
                </c:pt>
                <c:pt idx="2412">
                  <c:v>42050</c:v>
                </c:pt>
                <c:pt idx="2413">
                  <c:v>42051</c:v>
                </c:pt>
                <c:pt idx="2414">
                  <c:v>42052</c:v>
                </c:pt>
                <c:pt idx="2415">
                  <c:v>42053</c:v>
                </c:pt>
                <c:pt idx="2416">
                  <c:v>42054</c:v>
                </c:pt>
                <c:pt idx="2417">
                  <c:v>42055</c:v>
                </c:pt>
                <c:pt idx="2418">
                  <c:v>42056</c:v>
                </c:pt>
                <c:pt idx="2419">
                  <c:v>42057</c:v>
                </c:pt>
                <c:pt idx="2420">
                  <c:v>42058</c:v>
                </c:pt>
                <c:pt idx="2421">
                  <c:v>42059</c:v>
                </c:pt>
                <c:pt idx="2422">
                  <c:v>42060</c:v>
                </c:pt>
                <c:pt idx="2423">
                  <c:v>42061</c:v>
                </c:pt>
                <c:pt idx="2424">
                  <c:v>42062</c:v>
                </c:pt>
                <c:pt idx="2425">
                  <c:v>42063</c:v>
                </c:pt>
                <c:pt idx="2426">
                  <c:v>42064</c:v>
                </c:pt>
                <c:pt idx="2427">
                  <c:v>42065</c:v>
                </c:pt>
                <c:pt idx="2428">
                  <c:v>42066</c:v>
                </c:pt>
                <c:pt idx="2429">
                  <c:v>42067</c:v>
                </c:pt>
                <c:pt idx="2430">
                  <c:v>42068</c:v>
                </c:pt>
                <c:pt idx="2431">
                  <c:v>42069</c:v>
                </c:pt>
                <c:pt idx="2432">
                  <c:v>42070</c:v>
                </c:pt>
                <c:pt idx="2433">
                  <c:v>42071</c:v>
                </c:pt>
                <c:pt idx="2434">
                  <c:v>42072</c:v>
                </c:pt>
                <c:pt idx="2435">
                  <c:v>42073</c:v>
                </c:pt>
                <c:pt idx="2436">
                  <c:v>42074</c:v>
                </c:pt>
                <c:pt idx="2437">
                  <c:v>42075</c:v>
                </c:pt>
                <c:pt idx="2438">
                  <c:v>42076</c:v>
                </c:pt>
                <c:pt idx="2439">
                  <c:v>42077</c:v>
                </c:pt>
                <c:pt idx="2440">
                  <c:v>42078</c:v>
                </c:pt>
                <c:pt idx="2441">
                  <c:v>42079</c:v>
                </c:pt>
                <c:pt idx="2442">
                  <c:v>42080</c:v>
                </c:pt>
                <c:pt idx="2443">
                  <c:v>42081</c:v>
                </c:pt>
                <c:pt idx="2444">
                  <c:v>42082</c:v>
                </c:pt>
                <c:pt idx="2445">
                  <c:v>42083</c:v>
                </c:pt>
                <c:pt idx="2446">
                  <c:v>42084</c:v>
                </c:pt>
                <c:pt idx="2447">
                  <c:v>42085</c:v>
                </c:pt>
                <c:pt idx="2448">
                  <c:v>42086</c:v>
                </c:pt>
                <c:pt idx="2449">
                  <c:v>42087</c:v>
                </c:pt>
                <c:pt idx="2450">
                  <c:v>42088</c:v>
                </c:pt>
                <c:pt idx="2451">
                  <c:v>42089</c:v>
                </c:pt>
                <c:pt idx="2452">
                  <c:v>42090</c:v>
                </c:pt>
                <c:pt idx="2453">
                  <c:v>42091</c:v>
                </c:pt>
                <c:pt idx="2454">
                  <c:v>42092</c:v>
                </c:pt>
                <c:pt idx="2455">
                  <c:v>42093</c:v>
                </c:pt>
                <c:pt idx="2456">
                  <c:v>42094</c:v>
                </c:pt>
                <c:pt idx="2457">
                  <c:v>42095</c:v>
                </c:pt>
                <c:pt idx="2458">
                  <c:v>42096</c:v>
                </c:pt>
                <c:pt idx="2459">
                  <c:v>42097</c:v>
                </c:pt>
                <c:pt idx="2460">
                  <c:v>42098</c:v>
                </c:pt>
                <c:pt idx="2461">
                  <c:v>42099</c:v>
                </c:pt>
                <c:pt idx="2462">
                  <c:v>42100</c:v>
                </c:pt>
                <c:pt idx="2463">
                  <c:v>42101</c:v>
                </c:pt>
                <c:pt idx="2464">
                  <c:v>42102</c:v>
                </c:pt>
                <c:pt idx="2465">
                  <c:v>42103</c:v>
                </c:pt>
                <c:pt idx="2466">
                  <c:v>42104</c:v>
                </c:pt>
                <c:pt idx="2467">
                  <c:v>42105</c:v>
                </c:pt>
                <c:pt idx="2468">
                  <c:v>42106</c:v>
                </c:pt>
                <c:pt idx="2469">
                  <c:v>42107</c:v>
                </c:pt>
                <c:pt idx="2470">
                  <c:v>42108</c:v>
                </c:pt>
                <c:pt idx="2471">
                  <c:v>42109</c:v>
                </c:pt>
                <c:pt idx="2472">
                  <c:v>42110</c:v>
                </c:pt>
                <c:pt idx="2473">
                  <c:v>42111</c:v>
                </c:pt>
                <c:pt idx="2474">
                  <c:v>42112</c:v>
                </c:pt>
                <c:pt idx="2475">
                  <c:v>42113</c:v>
                </c:pt>
                <c:pt idx="2476">
                  <c:v>42114</c:v>
                </c:pt>
                <c:pt idx="2477">
                  <c:v>42115</c:v>
                </c:pt>
                <c:pt idx="2478">
                  <c:v>42116</c:v>
                </c:pt>
                <c:pt idx="2479">
                  <c:v>42117</c:v>
                </c:pt>
                <c:pt idx="2480">
                  <c:v>42118</c:v>
                </c:pt>
                <c:pt idx="2481">
                  <c:v>42119</c:v>
                </c:pt>
                <c:pt idx="2482">
                  <c:v>42120</c:v>
                </c:pt>
                <c:pt idx="2483">
                  <c:v>42121</c:v>
                </c:pt>
                <c:pt idx="2484">
                  <c:v>42122</c:v>
                </c:pt>
                <c:pt idx="2485">
                  <c:v>42123</c:v>
                </c:pt>
                <c:pt idx="2486">
                  <c:v>42124</c:v>
                </c:pt>
                <c:pt idx="2487">
                  <c:v>42125</c:v>
                </c:pt>
                <c:pt idx="2488">
                  <c:v>42126</c:v>
                </c:pt>
                <c:pt idx="2489">
                  <c:v>42127</c:v>
                </c:pt>
                <c:pt idx="2490">
                  <c:v>42128</c:v>
                </c:pt>
                <c:pt idx="2491">
                  <c:v>42129</c:v>
                </c:pt>
                <c:pt idx="2492">
                  <c:v>42130</c:v>
                </c:pt>
                <c:pt idx="2493">
                  <c:v>42131</c:v>
                </c:pt>
                <c:pt idx="2494">
                  <c:v>42132</c:v>
                </c:pt>
                <c:pt idx="2495">
                  <c:v>42133</c:v>
                </c:pt>
                <c:pt idx="2496">
                  <c:v>42134</c:v>
                </c:pt>
                <c:pt idx="2497">
                  <c:v>42135</c:v>
                </c:pt>
                <c:pt idx="2498">
                  <c:v>42136</c:v>
                </c:pt>
                <c:pt idx="2499">
                  <c:v>42137</c:v>
                </c:pt>
                <c:pt idx="2500">
                  <c:v>42138</c:v>
                </c:pt>
                <c:pt idx="2501">
                  <c:v>42139</c:v>
                </c:pt>
                <c:pt idx="2502">
                  <c:v>42140</c:v>
                </c:pt>
                <c:pt idx="2503">
                  <c:v>42141</c:v>
                </c:pt>
                <c:pt idx="2504">
                  <c:v>42142</c:v>
                </c:pt>
                <c:pt idx="2505">
                  <c:v>42143</c:v>
                </c:pt>
                <c:pt idx="2506">
                  <c:v>42144</c:v>
                </c:pt>
                <c:pt idx="2507">
                  <c:v>42145</c:v>
                </c:pt>
                <c:pt idx="2508">
                  <c:v>42146</c:v>
                </c:pt>
                <c:pt idx="2509">
                  <c:v>42147</c:v>
                </c:pt>
                <c:pt idx="2510">
                  <c:v>42148</c:v>
                </c:pt>
                <c:pt idx="2511">
                  <c:v>42149</c:v>
                </c:pt>
                <c:pt idx="2512">
                  <c:v>42150</c:v>
                </c:pt>
                <c:pt idx="2513">
                  <c:v>42151</c:v>
                </c:pt>
                <c:pt idx="2514">
                  <c:v>42152</c:v>
                </c:pt>
                <c:pt idx="2515">
                  <c:v>42153</c:v>
                </c:pt>
                <c:pt idx="2516">
                  <c:v>42154</c:v>
                </c:pt>
                <c:pt idx="2517">
                  <c:v>42155</c:v>
                </c:pt>
                <c:pt idx="2518">
                  <c:v>42156</c:v>
                </c:pt>
                <c:pt idx="2519">
                  <c:v>42157</c:v>
                </c:pt>
                <c:pt idx="2520">
                  <c:v>42158</c:v>
                </c:pt>
                <c:pt idx="2521">
                  <c:v>42159</c:v>
                </c:pt>
                <c:pt idx="2522">
                  <c:v>42160</c:v>
                </c:pt>
                <c:pt idx="2523">
                  <c:v>42161</c:v>
                </c:pt>
                <c:pt idx="2524">
                  <c:v>42162</c:v>
                </c:pt>
                <c:pt idx="2525">
                  <c:v>42163</c:v>
                </c:pt>
                <c:pt idx="2526">
                  <c:v>42164</c:v>
                </c:pt>
                <c:pt idx="2527">
                  <c:v>42165</c:v>
                </c:pt>
                <c:pt idx="2528">
                  <c:v>42166</c:v>
                </c:pt>
                <c:pt idx="2529">
                  <c:v>42167</c:v>
                </c:pt>
                <c:pt idx="2530">
                  <c:v>42168</c:v>
                </c:pt>
                <c:pt idx="2531">
                  <c:v>42169</c:v>
                </c:pt>
                <c:pt idx="2532">
                  <c:v>42170</c:v>
                </c:pt>
                <c:pt idx="2533">
                  <c:v>42171</c:v>
                </c:pt>
                <c:pt idx="2534">
                  <c:v>42172</c:v>
                </c:pt>
              </c:numCache>
            </c:numRef>
          </c:cat>
          <c:val>
            <c:numRef>
              <c:f>'c3-11'!$B$14:$B$2548</c:f>
              <c:numCache>
                <c:formatCode>General</c:formatCode>
                <c:ptCount val="2535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2.25</c:v>
                </c:pt>
                <c:pt idx="37">
                  <c:v>2.25</c:v>
                </c:pt>
                <c:pt idx="38">
                  <c:v>2.25</c:v>
                </c:pt>
                <c:pt idx="39">
                  <c:v>2.25</c:v>
                </c:pt>
                <c:pt idx="40">
                  <c:v>2.25</c:v>
                </c:pt>
                <c:pt idx="41">
                  <c:v>2.25</c:v>
                </c:pt>
                <c:pt idx="42">
                  <c:v>2.25</c:v>
                </c:pt>
                <c:pt idx="43">
                  <c:v>2.25</c:v>
                </c:pt>
                <c:pt idx="44">
                  <c:v>2.25</c:v>
                </c:pt>
                <c:pt idx="45">
                  <c:v>2.25</c:v>
                </c:pt>
                <c:pt idx="46">
                  <c:v>2.25</c:v>
                </c:pt>
                <c:pt idx="47">
                  <c:v>2.5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  <c:pt idx="51">
                  <c:v>2.5</c:v>
                </c:pt>
                <c:pt idx="52">
                  <c:v>2.5</c:v>
                </c:pt>
                <c:pt idx="53">
                  <c:v>2.5</c:v>
                </c:pt>
                <c:pt idx="54">
                  <c:v>2.5</c:v>
                </c:pt>
                <c:pt idx="55">
                  <c:v>2.5</c:v>
                </c:pt>
                <c:pt idx="56">
                  <c:v>2.5</c:v>
                </c:pt>
                <c:pt idx="57">
                  <c:v>2.5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2.5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2.5</c:v>
                </c:pt>
                <c:pt idx="76">
                  <c:v>2.5</c:v>
                </c:pt>
                <c:pt idx="77">
                  <c:v>2.5</c:v>
                </c:pt>
                <c:pt idx="78">
                  <c:v>2.5</c:v>
                </c:pt>
                <c:pt idx="79">
                  <c:v>2.5</c:v>
                </c:pt>
                <c:pt idx="80">
                  <c:v>2.5</c:v>
                </c:pt>
                <c:pt idx="81">
                  <c:v>2.5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2.5</c:v>
                </c:pt>
                <c:pt idx="113">
                  <c:v>2.5</c:v>
                </c:pt>
                <c:pt idx="114">
                  <c:v>2.5</c:v>
                </c:pt>
                <c:pt idx="115">
                  <c:v>2.5</c:v>
                </c:pt>
                <c:pt idx="116">
                  <c:v>2.5</c:v>
                </c:pt>
                <c:pt idx="117">
                  <c:v>2.5</c:v>
                </c:pt>
                <c:pt idx="118">
                  <c:v>2.75</c:v>
                </c:pt>
                <c:pt idx="119">
                  <c:v>2.75</c:v>
                </c:pt>
                <c:pt idx="120">
                  <c:v>2.75</c:v>
                </c:pt>
                <c:pt idx="121">
                  <c:v>2.75</c:v>
                </c:pt>
                <c:pt idx="122">
                  <c:v>2.75</c:v>
                </c:pt>
                <c:pt idx="123">
                  <c:v>2.75</c:v>
                </c:pt>
                <c:pt idx="124">
                  <c:v>2.75</c:v>
                </c:pt>
                <c:pt idx="125">
                  <c:v>2.75</c:v>
                </c:pt>
                <c:pt idx="126">
                  <c:v>2.75</c:v>
                </c:pt>
                <c:pt idx="127">
                  <c:v>2.75</c:v>
                </c:pt>
                <c:pt idx="128">
                  <c:v>2.75</c:v>
                </c:pt>
                <c:pt idx="129">
                  <c:v>2.75</c:v>
                </c:pt>
                <c:pt idx="130">
                  <c:v>2.75</c:v>
                </c:pt>
                <c:pt idx="131">
                  <c:v>2.75</c:v>
                </c:pt>
                <c:pt idx="132">
                  <c:v>2.75</c:v>
                </c:pt>
                <c:pt idx="133">
                  <c:v>2.75</c:v>
                </c:pt>
                <c:pt idx="134">
                  <c:v>2.75</c:v>
                </c:pt>
                <c:pt idx="135">
                  <c:v>2.75</c:v>
                </c:pt>
                <c:pt idx="136">
                  <c:v>2.75</c:v>
                </c:pt>
                <c:pt idx="137">
                  <c:v>2.75</c:v>
                </c:pt>
                <c:pt idx="138">
                  <c:v>2.75</c:v>
                </c:pt>
                <c:pt idx="139">
                  <c:v>2.75</c:v>
                </c:pt>
                <c:pt idx="140">
                  <c:v>2.75</c:v>
                </c:pt>
                <c:pt idx="141">
                  <c:v>2.75</c:v>
                </c:pt>
                <c:pt idx="142">
                  <c:v>2.75</c:v>
                </c:pt>
                <c:pt idx="143">
                  <c:v>2.75</c:v>
                </c:pt>
                <c:pt idx="144">
                  <c:v>2.75</c:v>
                </c:pt>
                <c:pt idx="145">
                  <c:v>2.75</c:v>
                </c:pt>
                <c:pt idx="146">
                  <c:v>2.75</c:v>
                </c:pt>
                <c:pt idx="147">
                  <c:v>2.75</c:v>
                </c:pt>
                <c:pt idx="148">
                  <c:v>2.75</c:v>
                </c:pt>
                <c:pt idx="149">
                  <c:v>2.75</c:v>
                </c:pt>
                <c:pt idx="150">
                  <c:v>2.75</c:v>
                </c:pt>
                <c:pt idx="151">
                  <c:v>2.75</c:v>
                </c:pt>
                <c:pt idx="152">
                  <c:v>2.75</c:v>
                </c:pt>
                <c:pt idx="153">
                  <c:v>2.75</c:v>
                </c:pt>
                <c:pt idx="154">
                  <c:v>2.75</c:v>
                </c:pt>
                <c:pt idx="155">
                  <c:v>2.75</c:v>
                </c:pt>
                <c:pt idx="156">
                  <c:v>2.75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3.25</c:v>
                </c:pt>
                <c:pt idx="203">
                  <c:v>3.25</c:v>
                </c:pt>
                <c:pt idx="204">
                  <c:v>3.25</c:v>
                </c:pt>
                <c:pt idx="205">
                  <c:v>3.25</c:v>
                </c:pt>
                <c:pt idx="206">
                  <c:v>3.25</c:v>
                </c:pt>
                <c:pt idx="207">
                  <c:v>3.25</c:v>
                </c:pt>
                <c:pt idx="208">
                  <c:v>3.25</c:v>
                </c:pt>
                <c:pt idx="209">
                  <c:v>3.25</c:v>
                </c:pt>
                <c:pt idx="210">
                  <c:v>3.25</c:v>
                </c:pt>
                <c:pt idx="211">
                  <c:v>3.25</c:v>
                </c:pt>
                <c:pt idx="212">
                  <c:v>3.25</c:v>
                </c:pt>
                <c:pt idx="213">
                  <c:v>3.25</c:v>
                </c:pt>
                <c:pt idx="214">
                  <c:v>3.25</c:v>
                </c:pt>
                <c:pt idx="215">
                  <c:v>3.25</c:v>
                </c:pt>
                <c:pt idx="216">
                  <c:v>3.25</c:v>
                </c:pt>
                <c:pt idx="217">
                  <c:v>3.25</c:v>
                </c:pt>
                <c:pt idx="218">
                  <c:v>3.25</c:v>
                </c:pt>
                <c:pt idx="219">
                  <c:v>3.25</c:v>
                </c:pt>
                <c:pt idx="220">
                  <c:v>3.25</c:v>
                </c:pt>
                <c:pt idx="221">
                  <c:v>3.25</c:v>
                </c:pt>
                <c:pt idx="222">
                  <c:v>3.25</c:v>
                </c:pt>
                <c:pt idx="223">
                  <c:v>3.25</c:v>
                </c:pt>
                <c:pt idx="224">
                  <c:v>3.25</c:v>
                </c:pt>
                <c:pt idx="225">
                  <c:v>3.25</c:v>
                </c:pt>
                <c:pt idx="226">
                  <c:v>3.25</c:v>
                </c:pt>
                <c:pt idx="227">
                  <c:v>3.25</c:v>
                </c:pt>
                <c:pt idx="228">
                  <c:v>3.25</c:v>
                </c:pt>
                <c:pt idx="229">
                  <c:v>3.25</c:v>
                </c:pt>
                <c:pt idx="230">
                  <c:v>3.25</c:v>
                </c:pt>
                <c:pt idx="231">
                  <c:v>3.25</c:v>
                </c:pt>
                <c:pt idx="232">
                  <c:v>3.25</c:v>
                </c:pt>
                <c:pt idx="233">
                  <c:v>3.25</c:v>
                </c:pt>
                <c:pt idx="234">
                  <c:v>3.25</c:v>
                </c:pt>
                <c:pt idx="235">
                  <c:v>3.25</c:v>
                </c:pt>
                <c:pt idx="236">
                  <c:v>3.25</c:v>
                </c:pt>
                <c:pt idx="237">
                  <c:v>3.25</c:v>
                </c:pt>
                <c:pt idx="238">
                  <c:v>3.25</c:v>
                </c:pt>
                <c:pt idx="239">
                  <c:v>3.25</c:v>
                </c:pt>
                <c:pt idx="240">
                  <c:v>3.25</c:v>
                </c:pt>
                <c:pt idx="241">
                  <c:v>3.25</c:v>
                </c:pt>
                <c:pt idx="242">
                  <c:v>3.25</c:v>
                </c:pt>
                <c:pt idx="243">
                  <c:v>3.25</c:v>
                </c:pt>
                <c:pt idx="244">
                  <c:v>3.25</c:v>
                </c:pt>
                <c:pt idx="245">
                  <c:v>3.25</c:v>
                </c:pt>
                <c:pt idx="246">
                  <c:v>3.25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3.5</c:v>
                </c:pt>
                <c:pt idx="283">
                  <c:v>3.5</c:v>
                </c:pt>
                <c:pt idx="284">
                  <c:v>3.5</c:v>
                </c:pt>
                <c:pt idx="285">
                  <c:v>3.5</c:v>
                </c:pt>
                <c:pt idx="286">
                  <c:v>3.5</c:v>
                </c:pt>
                <c:pt idx="287">
                  <c:v>3.5</c:v>
                </c:pt>
                <c:pt idx="288">
                  <c:v>3.5</c:v>
                </c:pt>
                <c:pt idx="289">
                  <c:v>3.5</c:v>
                </c:pt>
                <c:pt idx="290">
                  <c:v>3.5</c:v>
                </c:pt>
                <c:pt idx="291">
                  <c:v>3.5</c:v>
                </c:pt>
                <c:pt idx="292">
                  <c:v>3.5</c:v>
                </c:pt>
                <c:pt idx="293">
                  <c:v>3.5</c:v>
                </c:pt>
                <c:pt idx="294">
                  <c:v>3.5</c:v>
                </c:pt>
                <c:pt idx="295">
                  <c:v>3.5</c:v>
                </c:pt>
                <c:pt idx="296">
                  <c:v>3.5</c:v>
                </c:pt>
                <c:pt idx="297">
                  <c:v>3.5</c:v>
                </c:pt>
                <c:pt idx="298">
                  <c:v>3.5</c:v>
                </c:pt>
                <c:pt idx="299">
                  <c:v>3.5</c:v>
                </c:pt>
                <c:pt idx="300">
                  <c:v>3.5</c:v>
                </c:pt>
                <c:pt idx="301">
                  <c:v>3.5</c:v>
                </c:pt>
                <c:pt idx="302">
                  <c:v>3.5</c:v>
                </c:pt>
                <c:pt idx="303">
                  <c:v>3.5</c:v>
                </c:pt>
                <c:pt idx="304">
                  <c:v>3.5</c:v>
                </c:pt>
                <c:pt idx="305">
                  <c:v>3.5</c:v>
                </c:pt>
                <c:pt idx="306">
                  <c:v>3.5</c:v>
                </c:pt>
                <c:pt idx="307">
                  <c:v>3.5</c:v>
                </c:pt>
                <c:pt idx="308">
                  <c:v>3.5</c:v>
                </c:pt>
                <c:pt idx="309">
                  <c:v>3.5</c:v>
                </c:pt>
                <c:pt idx="310">
                  <c:v>3.5</c:v>
                </c:pt>
                <c:pt idx="311">
                  <c:v>3.5</c:v>
                </c:pt>
                <c:pt idx="312">
                  <c:v>3.75</c:v>
                </c:pt>
                <c:pt idx="313">
                  <c:v>3.75</c:v>
                </c:pt>
                <c:pt idx="314">
                  <c:v>3.75</c:v>
                </c:pt>
                <c:pt idx="315">
                  <c:v>3.75</c:v>
                </c:pt>
                <c:pt idx="316">
                  <c:v>3.75</c:v>
                </c:pt>
                <c:pt idx="317">
                  <c:v>3.75</c:v>
                </c:pt>
                <c:pt idx="318">
                  <c:v>3.75</c:v>
                </c:pt>
                <c:pt idx="319">
                  <c:v>3.75</c:v>
                </c:pt>
                <c:pt idx="320">
                  <c:v>3.75</c:v>
                </c:pt>
                <c:pt idx="321">
                  <c:v>3.75</c:v>
                </c:pt>
                <c:pt idx="322">
                  <c:v>3.75</c:v>
                </c:pt>
                <c:pt idx="323">
                  <c:v>3.75</c:v>
                </c:pt>
                <c:pt idx="324">
                  <c:v>3.75</c:v>
                </c:pt>
                <c:pt idx="325">
                  <c:v>3.75</c:v>
                </c:pt>
                <c:pt idx="326">
                  <c:v>3.75</c:v>
                </c:pt>
                <c:pt idx="327">
                  <c:v>3.75</c:v>
                </c:pt>
                <c:pt idx="328">
                  <c:v>3.75</c:v>
                </c:pt>
                <c:pt idx="329">
                  <c:v>3.75</c:v>
                </c:pt>
                <c:pt idx="330">
                  <c:v>3.75</c:v>
                </c:pt>
                <c:pt idx="331">
                  <c:v>3.75</c:v>
                </c:pt>
                <c:pt idx="332">
                  <c:v>3.75</c:v>
                </c:pt>
                <c:pt idx="333">
                  <c:v>3.75</c:v>
                </c:pt>
                <c:pt idx="334">
                  <c:v>3.75</c:v>
                </c:pt>
                <c:pt idx="335">
                  <c:v>3.75</c:v>
                </c:pt>
                <c:pt idx="336">
                  <c:v>3.75</c:v>
                </c:pt>
                <c:pt idx="337">
                  <c:v>3.75</c:v>
                </c:pt>
                <c:pt idx="338">
                  <c:v>3.75</c:v>
                </c:pt>
                <c:pt idx="339">
                  <c:v>3.75</c:v>
                </c:pt>
                <c:pt idx="340">
                  <c:v>3.75</c:v>
                </c:pt>
                <c:pt idx="341">
                  <c:v>3.75</c:v>
                </c:pt>
                <c:pt idx="342">
                  <c:v>3.75</c:v>
                </c:pt>
                <c:pt idx="343">
                  <c:v>3.75</c:v>
                </c:pt>
                <c:pt idx="344">
                  <c:v>3.75</c:v>
                </c:pt>
                <c:pt idx="345">
                  <c:v>3.75</c:v>
                </c:pt>
                <c:pt idx="346">
                  <c:v>3.75</c:v>
                </c:pt>
                <c:pt idx="347">
                  <c:v>3.75</c:v>
                </c:pt>
                <c:pt idx="348">
                  <c:v>3.75</c:v>
                </c:pt>
                <c:pt idx="349">
                  <c:v>3.75</c:v>
                </c:pt>
                <c:pt idx="350">
                  <c:v>3.75</c:v>
                </c:pt>
                <c:pt idx="351">
                  <c:v>3.75</c:v>
                </c:pt>
                <c:pt idx="352">
                  <c:v>3.75</c:v>
                </c:pt>
                <c:pt idx="353">
                  <c:v>3.75</c:v>
                </c:pt>
                <c:pt idx="354">
                  <c:v>3.75</c:v>
                </c:pt>
                <c:pt idx="355">
                  <c:v>3.75</c:v>
                </c:pt>
                <c:pt idx="356">
                  <c:v>3.75</c:v>
                </c:pt>
                <c:pt idx="357">
                  <c:v>3.75</c:v>
                </c:pt>
                <c:pt idx="358">
                  <c:v>3.75</c:v>
                </c:pt>
                <c:pt idx="359">
                  <c:v>3.75</c:v>
                </c:pt>
                <c:pt idx="360">
                  <c:v>3.75</c:v>
                </c:pt>
                <c:pt idx="361">
                  <c:v>3.75</c:v>
                </c:pt>
                <c:pt idx="362">
                  <c:v>3.75</c:v>
                </c:pt>
                <c:pt idx="363">
                  <c:v>3.75</c:v>
                </c:pt>
                <c:pt idx="364">
                  <c:v>3.75</c:v>
                </c:pt>
                <c:pt idx="365">
                  <c:v>3.75</c:v>
                </c:pt>
                <c:pt idx="366">
                  <c:v>3.75</c:v>
                </c:pt>
                <c:pt idx="367">
                  <c:v>3.75</c:v>
                </c:pt>
                <c:pt idx="368">
                  <c:v>3.75</c:v>
                </c:pt>
                <c:pt idx="369">
                  <c:v>3.75</c:v>
                </c:pt>
                <c:pt idx="370">
                  <c:v>3.75</c:v>
                </c:pt>
                <c:pt idx="371">
                  <c:v>3.75</c:v>
                </c:pt>
                <c:pt idx="372">
                  <c:v>3.75</c:v>
                </c:pt>
                <c:pt idx="373">
                  <c:v>3.75</c:v>
                </c:pt>
                <c:pt idx="374">
                  <c:v>3.75</c:v>
                </c:pt>
                <c:pt idx="375">
                  <c:v>3.75</c:v>
                </c:pt>
                <c:pt idx="376">
                  <c:v>3.75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</c:v>
                </c:pt>
                <c:pt idx="634">
                  <c:v>4</c:v>
                </c:pt>
                <c:pt idx="635">
                  <c:v>4</c:v>
                </c:pt>
                <c:pt idx="636">
                  <c:v>4</c:v>
                </c:pt>
                <c:pt idx="637">
                  <c:v>4</c:v>
                </c:pt>
                <c:pt idx="638">
                  <c:v>4</c:v>
                </c:pt>
                <c:pt idx="639">
                  <c:v>4</c:v>
                </c:pt>
                <c:pt idx="640">
                  <c:v>4</c:v>
                </c:pt>
                <c:pt idx="641">
                  <c:v>4</c:v>
                </c:pt>
                <c:pt idx="642">
                  <c:v>4</c:v>
                </c:pt>
                <c:pt idx="643">
                  <c:v>4</c:v>
                </c:pt>
                <c:pt idx="644">
                  <c:v>4</c:v>
                </c:pt>
                <c:pt idx="645">
                  <c:v>4</c:v>
                </c:pt>
                <c:pt idx="646">
                  <c:v>4</c:v>
                </c:pt>
                <c:pt idx="647">
                  <c:v>4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4</c:v>
                </c:pt>
                <c:pt idx="652">
                  <c:v>4</c:v>
                </c:pt>
                <c:pt idx="653">
                  <c:v>4</c:v>
                </c:pt>
                <c:pt idx="654">
                  <c:v>4</c:v>
                </c:pt>
                <c:pt idx="655">
                  <c:v>4</c:v>
                </c:pt>
                <c:pt idx="656">
                  <c:v>4</c:v>
                </c:pt>
                <c:pt idx="657">
                  <c:v>4.25</c:v>
                </c:pt>
                <c:pt idx="658">
                  <c:v>4.25</c:v>
                </c:pt>
                <c:pt idx="659">
                  <c:v>4.25</c:v>
                </c:pt>
                <c:pt idx="660">
                  <c:v>4.25</c:v>
                </c:pt>
                <c:pt idx="661">
                  <c:v>4.25</c:v>
                </c:pt>
                <c:pt idx="662">
                  <c:v>4.25</c:v>
                </c:pt>
                <c:pt idx="663">
                  <c:v>4.25</c:v>
                </c:pt>
                <c:pt idx="664">
                  <c:v>4.25</c:v>
                </c:pt>
                <c:pt idx="665">
                  <c:v>4.25</c:v>
                </c:pt>
                <c:pt idx="666">
                  <c:v>4.25</c:v>
                </c:pt>
                <c:pt idx="667">
                  <c:v>4.25</c:v>
                </c:pt>
                <c:pt idx="668">
                  <c:v>4.25</c:v>
                </c:pt>
                <c:pt idx="669">
                  <c:v>4.25</c:v>
                </c:pt>
                <c:pt idx="670">
                  <c:v>4.25</c:v>
                </c:pt>
                <c:pt idx="671">
                  <c:v>4.25</c:v>
                </c:pt>
                <c:pt idx="672">
                  <c:v>4.25</c:v>
                </c:pt>
                <c:pt idx="673">
                  <c:v>4.25</c:v>
                </c:pt>
                <c:pt idx="674">
                  <c:v>4.25</c:v>
                </c:pt>
                <c:pt idx="675">
                  <c:v>4.25</c:v>
                </c:pt>
                <c:pt idx="676">
                  <c:v>4.25</c:v>
                </c:pt>
                <c:pt idx="677">
                  <c:v>4.25</c:v>
                </c:pt>
                <c:pt idx="678">
                  <c:v>4.25</c:v>
                </c:pt>
                <c:pt idx="679">
                  <c:v>4.25</c:v>
                </c:pt>
                <c:pt idx="680">
                  <c:v>4.25</c:v>
                </c:pt>
                <c:pt idx="681">
                  <c:v>4.25</c:v>
                </c:pt>
                <c:pt idx="682">
                  <c:v>4.25</c:v>
                </c:pt>
                <c:pt idx="683">
                  <c:v>4.25</c:v>
                </c:pt>
                <c:pt idx="684">
                  <c:v>4.25</c:v>
                </c:pt>
                <c:pt idx="685">
                  <c:v>4.25</c:v>
                </c:pt>
                <c:pt idx="686">
                  <c:v>4.25</c:v>
                </c:pt>
                <c:pt idx="687">
                  <c:v>4.25</c:v>
                </c:pt>
                <c:pt idx="688">
                  <c:v>4.25</c:v>
                </c:pt>
                <c:pt idx="689">
                  <c:v>4.25</c:v>
                </c:pt>
                <c:pt idx="690">
                  <c:v>4.25</c:v>
                </c:pt>
                <c:pt idx="691">
                  <c:v>4.25</c:v>
                </c:pt>
                <c:pt idx="692">
                  <c:v>4.25</c:v>
                </c:pt>
                <c:pt idx="693">
                  <c:v>4.25</c:v>
                </c:pt>
                <c:pt idx="694">
                  <c:v>4.25</c:v>
                </c:pt>
                <c:pt idx="695">
                  <c:v>4.25</c:v>
                </c:pt>
                <c:pt idx="696">
                  <c:v>4.25</c:v>
                </c:pt>
                <c:pt idx="697">
                  <c:v>4.25</c:v>
                </c:pt>
                <c:pt idx="698">
                  <c:v>4.25</c:v>
                </c:pt>
                <c:pt idx="699">
                  <c:v>4.25</c:v>
                </c:pt>
                <c:pt idx="700">
                  <c:v>4.25</c:v>
                </c:pt>
                <c:pt idx="701">
                  <c:v>4.25</c:v>
                </c:pt>
                <c:pt idx="702">
                  <c:v>4.25</c:v>
                </c:pt>
                <c:pt idx="703">
                  <c:v>4.25</c:v>
                </c:pt>
                <c:pt idx="704">
                  <c:v>4.25</c:v>
                </c:pt>
                <c:pt idx="705">
                  <c:v>4.25</c:v>
                </c:pt>
                <c:pt idx="706">
                  <c:v>4.25</c:v>
                </c:pt>
                <c:pt idx="707">
                  <c:v>4.25</c:v>
                </c:pt>
                <c:pt idx="708">
                  <c:v>4.25</c:v>
                </c:pt>
                <c:pt idx="709">
                  <c:v>4.25</c:v>
                </c:pt>
                <c:pt idx="710">
                  <c:v>4.25</c:v>
                </c:pt>
                <c:pt idx="711">
                  <c:v>4.25</c:v>
                </c:pt>
                <c:pt idx="712">
                  <c:v>4.25</c:v>
                </c:pt>
                <c:pt idx="713">
                  <c:v>4.25</c:v>
                </c:pt>
                <c:pt idx="714">
                  <c:v>4.25</c:v>
                </c:pt>
                <c:pt idx="715">
                  <c:v>4.25</c:v>
                </c:pt>
                <c:pt idx="716">
                  <c:v>4.25</c:v>
                </c:pt>
                <c:pt idx="717">
                  <c:v>4.25</c:v>
                </c:pt>
                <c:pt idx="718">
                  <c:v>4.25</c:v>
                </c:pt>
                <c:pt idx="719">
                  <c:v>4.25</c:v>
                </c:pt>
                <c:pt idx="720">
                  <c:v>4.25</c:v>
                </c:pt>
                <c:pt idx="721">
                  <c:v>4.25</c:v>
                </c:pt>
                <c:pt idx="722">
                  <c:v>4.25</c:v>
                </c:pt>
                <c:pt idx="723">
                  <c:v>4.25</c:v>
                </c:pt>
                <c:pt idx="724">
                  <c:v>4.25</c:v>
                </c:pt>
                <c:pt idx="725">
                  <c:v>4.25</c:v>
                </c:pt>
                <c:pt idx="726">
                  <c:v>4.25</c:v>
                </c:pt>
                <c:pt idx="727">
                  <c:v>3.75</c:v>
                </c:pt>
                <c:pt idx="728">
                  <c:v>3.75</c:v>
                </c:pt>
                <c:pt idx="729">
                  <c:v>3.75</c:v>
                </c:pt>
                <c:pt idx="730">
                  <c:v>3.75</c:v>
                </c:pt>
                <c:pt idx="731">
                  <c:v>3.75</c:v>
                </c:pt>
                <c:pt idx="732">
                  <c:v>3.75</c:v>
                </c:pt>
                <c:pt idx="733">
                  <c:v>3.75</c:v>
                </c:pt>
                <c:pt idx="734">
                  <c:v>3.75</c:v>
                </c:pt>
                <c:pt idx="735">
                  <c:v>3.75</c:v>
                </c:pt>
                <c:pt idx="736">
                  <c:v>3.75</c:v>
                </c:pt>
                <c:pt idx="737">
                  <c:v>3.75</c:v>
                </c:pt>
                <c:pt idx="738">
                  <c:v>3.75</c:v>
                </c:pt>
                <c:pt idx="739">
                  <c:v>3.75</c:v>
                </c:pt>
                <c:pt idx="740">
                  <c:v>3.75</c:v>
                </c:pt>
                <c:pt idx="741">
                  <c:v>3.75</c:v>
                </c:pt>
                <c:pt idx="742">
                  <c:v>3.75</c:v>
                </c:pt>
                <c:pt idx="743">
                  <c:v>3.75</c:v>
                </c:pt>
                <c:pt idx="744">
                  <c:v>3.75</c:v>
                </c:pt>
                <c:pt idx="745">
                  <c:v>3.75</c:v>
                </c:pt>
                <c:pt idx="746">
                  <c:v>3.75</c:v>
                </c:pt>
                <c:pt idx="747">
                  <c:v>3.25</c:v>
                </c:pt>
                <c:pt idx="748">
                  <c:v>3.25</c:v>
                </c:pt>
                <c:pt idx="749">
                  <c:v>3.25</c:v>
                </c:pt>
                <c:pt idx="750">
                  <c:v>3.25</c:v>
                </c:pt>
                <c:pt idx="751">
                  <c:v>3.25</c:v>
                </c:pt>
                <c:pt idx="752">
                  <c:v>3.25</c:v>
                </c:pt>
                <c:pt idx="753">
                  <c:v>3.25</c:v>
                </c:pt>
                <c:pt idx="754">
                  <c:v>3.25</c:v>
                </c:pt>
                <c:pt idx="755">
                  <c:v>3.25</c:v>
                </c:pt>
                <c:pt idx="756">
                  <c:v>3.25</c:v>
                </c:pt>
                <c:pt idx="757">
                  <c:v>3.25</c:v>
                </c:pt>
                <c:pt idx="758">
                  <c:v>3.25</c:v>
                </c:pt>
                <c:pt idx="759">
                  <c:v>3.25</c:v>
                </c:pt>
                <c:pt idx="760">
                  <c:v>3.25</c:v>
                </c:pt>
                <c:pt idx="761">
                  <c:v>3.25</c:v>
                </c:pt>
                <c:pt idx="762">
                  <c:v>3.25</c:v>
                </c:pt>
                <c:pt idx="763">
                  <c:v>3.25</c:v>
                </c:pt>
                <c:pt idx="764">
                  <c:v>3.25</c:v>
                </c:pt>
                <c:pt idx="765">
                  <c:v>3.25</c:v>
                </c:pt>
                <c:pt idx="766">
                  <c:v>3.25</c:v>
                </c:pt>
                <c:pt idx="767">
                  <c:v>2.5</c:v>
                </c:pt>
                <c:pt idx="768">
                  <c:v>2.5</c:v>
                </c:pt>
                <c:pt idx="769">
                  <c:v>2.5</c:v>
                </c:pt>
                <c:pt idx="770">
                  <c:v>2.5</c:v>
                </c:pt>
                <c:pt idx="771">
                  <c:v>2.5</c:v>
                </c:pt>
                <c:pt idx="772">
                  <c:v>2.5</c:v>
                </c:pt>
                <c:pt idx="773">
                  <c:v>2.5</c:v>
                </c:pt>
                <c:pt idx="774">
                  <c:v>2.5</c:v>
                </c:pt>
                <c:pt idx="775">
                  <c:v>2.5</c:v>
                </c:pt>
                <c:pt idx="776">
                  <c:v>2.5</c:v>
                </c:pt>
                <c:pt idx="777">
                  <c:v>2.5</c:v>
                </c:pt>
                <c:pt idx="778">
                  <c:v>2.5</c:v>
                </c:pt>
                <c:pt idx="779">
                  <c:v>2.5</c:v>
                </c:pt>
                <c:pt idx="780">
                  <c:v>2.5</c:v>
                </c:pt>
                <c:pt idx="781">
                  <c:v>2.5</c:v>
                </c:pt>
                <c:pt idx="782">
                  <c:v>2.5</c:v>
                </c:pt>
                <c:pt idx="783">
                  <c:v>2.5</c:v>
                </c:pt>
                <c:pt idx="784">
                  <c:v>2.5</c:v>
                </c:pt>
                <c:pt idx="785">
                  <c:v>2.5</c:v>
                </c:pt>
                <c:pt idx="786">
                  <c:v>2.5</c:v>
                </c:pt>
                <c:pt idx="787">
                  <c:v>2.5</c:v>
                </c:pt>
                <c:pt idx="788">
                  <c:v>2.5</c:v>
                </c:pt>
                <c:pt idx="789">
                  <c:v>2.5</c:v>
                </c:pt>
                <c:pt idx="790">
                  <c:v>2.5</c:v>
                </c:pt>
                <c:pt idx="791">
                  <c:v>2.5</c:v>
                </c:pt>
                <c:pt idx="792">
                  <c:v>2.5</c:v>
                </c:pt>
                <c:pt idx="793">
                  <c:v>2.5</c:v>
                </c:pt>
                <c:pt idx="794">
                  <c:v>2.5</c:v>
                </c:pt>
                <c:pt idx="795">
                  <c:v>2.5</c:v>
                </c:pt>
                <c:pt idx="796">
                  <c:v>2.5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1.5</c:v>
                </c:pt>
                <c:pt idx="833">
                  <c:v>1.5</c:v>
                </c:pt>
                <c:pt idx="834">
                  <c:v>1.5</c:v>
                </c:pt>
                <c:pt idx="835">
                  <c:v>1.5</c:v>
                </c:pt>
                <c:pt idx="836">
                  <c:v>1.5</c:v>
                </c:pt>
                <c:pt idx="837">
                  <c:v>1.5</c:v>
                </c:pt>
                <c:pt idx="838">
                  <c:v>1.5</c:v>
                </c:pt>
                <c:pt idx="839">
                  <c:v>1.5</c:v>
                </c:pt>
                <c:pt idx="840">
                  <c:v>1.5</c:v>
                </c:pt>
                <c:pt idx="841">
                  <c:v>1.5</c:v>
                </c:pt>
                <c:pt idx="842">
                  <c:v>1.5</c:v>
                </c:pt>
                <c:pt idx="843">
                  <c:v>1.5</c:v>
                </c:pt>
                <c:pt idx="844">
                  <c:v>1.5</c:v>
                </c:pt>
                <c:pt idx="845">
                  <c:v>1.5</c:v>
                </c:pt>
                <c:pt idx="846">
                  <c:v>1.5</c:v>
                </c:pt>
                <c:pt idx="847">
                  <c:v>1.5</c:v>
                </c:pt>
                <c:pt idx="848">
                  <c:v>1.5</c:v>
                </c:pt>
                <c:pt idx="849">
                  <c:v>1.5</c:v>
                </c:pt>
                <c:pt idx="850">
                  <c:v>1.5</c:v>
                </c:pt>
                <c:pt idx="851">
                  <c:v>1.5</c:v>
                </c:pt>
                <c:pt idx="852">
                  <c:v>1.25</c:v>
                </c:pt>
                <c:pt idx="853">
                  <c:v>1.25</c:v>
                </c:pt>
                <c:pt idx="854">
                  <c:v>1.25</c:v>
                </c:pt>
                <c:pt idx="855">
                  <c:v>1.25</c:v>
                </c:pt>
                <c:pt idx="856">
                  <c:v>1.25</c:v>
                </c:pt>
                <c:pt idx="857">
                  <c:v>1.25</c:v>
                </c:pt>
                <c:pt idx="858">
                  <c:v>1.25</c:v>
                </c:pt>
                <c:pt idx="859">
                  <c:v>1.25</c:v>
                </c:pt>
                <c:pt idx="860">
                  <c:v>1.25</c:v>
                </c:pt>
                <c:pt idx="861">
                  <c:v>1.25</c:v>
                </c:pt>
                <c:pt idx="862">
                  <c:v>1.25</c:v>
                </c:pt>
                <c:pt idx="863">
                  <c:v>1.25</c:v>
                </c:pt>
                <c:pt idx="864">
                  <c:v>1.25</c:v>
                </c:pt>
                <c:pt idx="865">
                  <c:v>1.25</c:v>
                </c:pt>
                <c:pt idx="866">
                  <c:v>1.25</c:v>
                </c:pt>
                <c:pt idx="867">
                  <c:v>1.25</c:v>
                </c:pt>
                <c:pt idx="868">
                  <c:v>1.25</c:v>
                </c:pt>
                <c:pt idx="869">
                  <c:v>1.25</c:v>
                </c:pt>
                <c:pt idx="870">
                  <c:v>1.25</c:v>
                </c:pt>
                <c:pt idx="871">
                  <c:v>1.25</c:v>
                </c:pt>
                <c:pt idx="872">
                  <c:v>1.25</c:v>
                </c:pt>
                <c:pt idx="873">
                  <c:v>1.25</c:v>
                </c:pt>
                <c:pt idx="874">
                  <c:v>1.25</c:v>
                </c:pt>
                <c:pt idx="875">
                  <c:v>1.25</c:v>
                </c:pt>
                <c:pt idx="876">
                  <c:v>1.25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1.25</c:v>
                </c:pt>
                <c:pt idx="1361">
                  <c:v>1.25</c:v>
                </c:pt>
                <c:pt idx="1362">
                  <c:v>1.25</c:v>
                </c:pt>
                <c:pt idx="1363">
                  <c:v>1.25</c:v>
                </c:pt>
                <c:pt idx="1364">
                  <c:v>1.25</c:v>
                </c:pt>
                <c:pt idx="1365">
                  <c:v>1.25</c:v>
                </c:pt>
                <c:pt idx="1366">
                  <c:v>1.25</c:v>
                </c:pt>
                <c:pt idx="1367">
                  <c:v>1.25</c:v>
                </c:pt>
                <c:pt idx="1368">
                  <c:v>1.25</c:v>
                </c:pt>
                <c:pt idx="1369">
                  <c:v>1.25</c:v>
                </c:pt>
                <c:pt idx="1370">
                  <c:v>1.25</c:v>
                </c:pt>
                <c:pt idx="1371">
                  <c:v>1.25</c:v>
                </c:pt>
                <c:pt idx="1372">
                  <c:v>1.25</c:v>
                </c:pt>
                <c:pt idx="1373">
                  <c:v>1.25</c:v>
                </c:pt>
                <c:pt idx="1374">
                  <c:v>1.25</c:v>
                </c:pt>
                <c:pt idx="1375">
                  <c:v>1.25</c:v>
                </c:pt>
                <c:pt idx="1376">
                  <c:v>1.25</c:v>
                </c:pt>
                <c:pt idx="1377">
                  <c:v>1.25</c:v>
                </c:pt>
                <c:pt idx="1378">
                  <c:v>1.25</c:v>
                </c:pt>
                <c:pt idx="1379">
                  <c:v>1.25</c:v>
                </c:pt>
                <c:pt idx="1380">
                  <c:v>1.25</c:v>
                </c:pt>
                <c:pt idx="1381">
                  <c:v>1.25</c:v>
                </c:pt>
                <c:pt idx="1382">
                  <c:v>1.25</c:v>
                </c:pt>
                <c:pt idx="1383">
                  <c:v>1.25</c:v>
                </c:pt>
                <c:pt idx="1384">
                  <c:v>1.25</c:v>
                </c:pt>
                <c:pt idx="1385">
                  <c:v>1.25</c:v>
                </c:pt>
                <c:pt idx="1386">
                  <c:v>1.25</c:v>
                </c:pt>
                <c:pt idx="1387">
                  <c:v>1.25</c:v>
                </c:pt>
                <c:pt idx="1388">
                  <c:v>1.25</c:v>
                </c:pt>
                <c:pt idx="1389">
                  <c:v>1.25</c:v>
                </c:pt>
                <c:pt idx="1390">
                  <c:v>1.25</c:v>
                </c:pt>
                <c:pt idx="1391">
                  <c:v>1.25</c:v>
                </c:pt>
                <c:pt idx="1392">
                  <c:v>1.25</c:v>
                </c:pt>
                <c:pt idx="1393">
                  <c:v>1.25</c:v>
                </c:pt>
                <c:pt idx="1394">
                  <c:v>1.25</c:v>
                </c:pt>
                <c:pt idx="1395">
                  <c:v>1.25</c:v>
                </c:pt>
                <c:pt idx="1396">
                  <c:v>1.25</c:v>
                </c:pt>
                <c:pt idx="1397">
                  <c:v>1.25</c:v>
                </c:pt>
                <c:pt idx="1398">
                  <c:v>1.25</c:v>
                </c:pt>
                <c:pt idx="1399">
                  <c:v>1.25</c:v>
                </c:pt>
                <c:pt idx="1400">
                  <c:v>1.25</c:v>
                </c:pt>
                <c:pt idx="1401">
                  <c:v>1.25</c:v>
                </c:pt>
                <c:pt idx="1402">
                  <c:v>1.25</c:v>
                </c:pt>
                <c:pt idx="1403">
                  <c:v>1.25</c:v>
                </c:pt>
                <c:pt idx="1404">
                  <c:v>1.25</c:v>
                </c:pt>
                <c:pt idx="1405">
                  <c:v>1.25</c:v>
                </c:pt>
                <c:pt idx="1406">
                  <c:v>1.25</c:v>
                </c:pt>
                <c:pt idx="1407">
                  <c:v>1.25</c:v>
                </c:pt>
                <c:pt idx="1408">
                  <c:v>1.25</c:v>
                </c:pt>
                <c:pt idx="1409">
                  <c:v>1.25</c:v>
                </c:pt>
                <c:pt idx="1410">
                  <c:v>1.25</c:v>
                </c:pt>
                <c:pt idx="1411">
                  <c:v>1.25</c:v>
                </c:pt>
                <c:pt idx="1412">
                  <c:v>1.25</c:v>
                </c:pt>
                <c:pt idx="1413">
                  <c:v>1.25</c:v>
                </c:pt>
                <c:pt idx="1414">
                  <c:v>1.25</c:v>
                </c:pt>
                <c:pt idx="1415">
                  <c:v>1.25</c:v>
                </c:pt>
                <c:pt idx="1416">
                  <c:v>1.25</c:v>
                </c:pt>
                <c:pt idx="1417">
                  <c:v>1.25</c:v>
                </c:pt>
                <c:pt idx="1418">
                  <c:v>1.25</c:v>
                </c:pt>
                <c:pt idx="1419">
                  <c:v>1.25</c:v>
                </c:pt>
                <c:pt idx="1420">
                  <c:v>1.25</c:v>
                </c:pt>
                <c:pt idx="1421">
                  <c:v>1.25</c:v>
                </c:pt>
                <c:pt idx="1422">
                  <c:v>1.25</c:v>
                </c:pt>
                <c:pt idx="1423">
                  <c:v>1.25</c:v>
                </c:pt>
                <c:pt idx="1424">
                  <c:v>1.25</c:v>
                </c:pt>
                <c:pt idx="1425">
                  <c:v>1.5</c:v>
                </c:pt>
                <c:pt idx="1426">
                  <c:v>1.5</c:v>
                </c:pt>
                <c:pt idx="1427">
                  <c:v>1.5</c:v>
                </c:pt>
                <c:pt idx="1428">
                  <c:v>1.5</c:v>
                </c:pt>
                <c:pt idx="1429">
                  <c:v>1.5</c:v>
                </c:pt>
                <c:pt idx="1430">
                  <c:v>1.5</c:v>
                </c:pt>
                <c:pt idx="1431">
                  <c:v>1.5</c:v>
                </c:pt>
                <c:pt idx="1432">
                  <c:v>1.5</c:v>
                </c:pt>
                <c:pt idx="1433">
                  <c:v>1.5</c:v>
                </c:pt>
                <c:pt idx="1434">
                  <c:v>1.5</c:v>
                </c:pt>
                <c:pt idx="1435">
                  <c:v>1.5</c:v>
                </c:pt>
                <c:pt idx="1436">
                  <c:v>1.5</c:v>
                </c:pt>
                <c:pt idx="1437">
                  <c:v>1.5</c:v>
                </c:pt>
                <c:pt idx="1438">
                  <c:v>1.5</c:v>
                </c:pt>
                <c:pt idx="1439">
                  <c:v>1.5</c:v>
                </c:pt>
                <c:pt idx="1440">
                  <c:v>1.5</c:v>
                </c:pt>
                <c:pt idx="1441">
                  <c:v>1.5</c:v>
                </c:pt>
                <c:pt idx="1442">
                  <c:v>1.5</c:v>
                </c:pt>
                <c:pt idx="1443">
                  <c:v>1.5</c:v>
                </c:pt>
                <c:pt idx="1444">
                  <c:v>1.5</c:v>
                </c:pt>
                <c:pt idx="1445">
                  <c:v>1.5</c:v>
                </c:pt>
                <c:pt idx="1446">
                  <c:v>1.5</c:v>
                </c:pt>
                <c:pt idx="1447">
                  <c:v>1.5</c:v>
                </c:pt>
                <c:pt idx="1448">
                  <c:v>1.5</c:v>
                </c:pt>
                <c:pt idx="1449">
                  <c:v>1.5</c:v>
                </c:pt>
                <c:pt idx="1450">
                  <c:v>1.5</c:v>
                </c:pt>
                <c:pt idx="1451">
                  <c:v>1.5</c:v>
                </c:pt>
                <c:pt idx="1452">
                  <c:v>1.5</c:v>
                </c:pt>
                <c:pt idx="1453">
                  <c:v>1.5</c:v>
                </c:pt>
                <c:pt idx="1454">
                  <c:v>1.5</c:v>
                </c:pt>
                <c:pt idx="1455">
                  <c:v>1.5</c:v>
                </c:pt>
                <c:pt idx="1456">
                  <c:v>1.5</c:v>
                </c:pt>
                <c:pt idx="1457">
                  <c:v>1.5</c:v>
                </c:pt>
                <c:pt idx="1458">
                  <c:v>1.5</c:v>
                </c:pt>
                <c:pt idx="1459">
                  <c:v>1.5</c:v>
                </c:pt>
                <c:pt idx="1460">
                  <c:v>1.5</c:v>
                </c:pt>
                <c:pt idx="1461">
                  <c:v>1.5</c:v>
                </c:pt>
                <c:pt idx="1462">
                  <c:v>1.5</c:v>
                </c:pt>
                <c:pt idx="1463">
                  <c:v>1.5</c:v>
                </c:pt>
                <c:pt idx="1464">
                  <c:v>1.5</c:v>
                </c:pt>
                <c:pt idx="1465">
                  <c:v>1.5</c:v>
                </c:pt>
                <c:pt idx="1466">
                  <c:v>1.5</c:v>
                </c:pt>
                <c:pt idx="1467">
                  <c:v>1.5</c:v>
                </c:pt>
                <c:pt idx="1468">
                  <c:v>1.5</c:v>
                </c:pt>
                <c:pt idx="1469">
                  <c:v>1.5</c:v>
                </c:pt>
                <c:pt idx="1470">
                  <c:v>1.5</c:v>
                </c:pt>
                <c:pt idx="1471">
                  <c:v>1.5</c:v>
                </c:pt>
                <c:pt idx="1472">
                  <c:v>1.5</c:v>
                </c:pt>
                <c:pt idx="1473">
                  <c:v>1.5</c:v>
                </c:pt>
                <c:pt idx="1474">
                  <c:v>1.5</c:v>
                </c:pt>
                <c:pt idx="1475">
                  <c:v>1.5</c:v>
                </c:pt>
                <c:pt idx="1476">
                  <c:v>1.5</c:v>
                </c:pt>
                <c:pt idx="1477">
                  <c:v>1.5</c:v>
                </c:pt>
                <c:pt idx="1478">
                  <c:v>1.5</c:v>
                </c:pt>
                <c:pt idx="1479">
                  <c:v>1.5</c:v>
                </c:pt>
                <c:pt idx="1480">
                  <c:v>1.5</c:v>
                </c:pt>
                <c:pt idx="1481">
                  <c:v>1.5</c:v>
                </c:pt>
                <c:pt idx="1482">
                  <c:v>1.5</c:v>
                </c:pt>
                <c:pt idx="1483">
                  <c:v>1.5</c:v>
                </c:pt>
                <c:pt idx="1484">
                  <c:v>1.5</c:v>
                </c:pt>
                <c:pt idx="1485">
                  <c:v>1.5</c:v>
                </c:pt>
                <c:pt idx="1486">
                  <c:v>1.5</c:v>
                </c:pt>
                <c:pt idx="1487">
                  <c:v>1.5</c:v>
                </c:pt>
                <c:pt idx="1488">
                  <c:v>1.5</c:v>
                </c:pt>
                <c:pt idx="1489">
                  <c:v>1.5</c:v>
                </c:pt>
                <c:pt idx="1490">
                  <c:v>1.5</c:v>
                </c:pt>
                <c:pt idx="1491">
                  <c:v>1.5</c:v>
                </c:pt>
                <c:pt idx="1492">
                  <c:v>1.5</c:v>
                </c:pt>
                <c:pt idx="1493">
                  <c:v>1.5</c:v>
                </c:pt>
                <c:pt idx="1494">
                  <c:v>1.5</c:v>
                </c:pt>
                <c:pt idx="1495">
                  <c:v>1.5</c:v>
                </c:pt>
                <c:pt idx="1496">
                  <c:v>1.5</c:v>
                </c:pt>
                <c:pt idx="1497">
                  <c:v>1.5</c:v>
                </c:pt>
                <c:pt idx="1498">
                  <c:v>1.5</c:v>
                </c:pt>
                <c:pt idx="1499">
                  <c:v>1.5</c:v>
                </c:pt>
                <c:pt idx="1500">
                  <c:v>1.5</c:v>
                </c:pt>
                <c:pt idx="1501">
                  <c:v>1.5</c:v>
                </c:pt>
                <c:pt idx="1502">
                  <c:v>1.5</c:v>
                </c:pt>
                <c:pt idx="1503">
                  <c:v>1.5</c:v>
                </c:pt>
                <c:pt idx="1504">
                  <c:v>1.5</c:v>
                </c:pt>
                <c:pt idx="1505">
                  <c:v>1.5</c:v>
                </c:pt>
                <c:pt idx="1506">
                  <c:v>1.5</c:v>
                </c:pt>
                <c:pt idx="1507">
                  <c:v>1.5</c:v>
                </c:pt>
                <c:pt idx="1508">
                  <c:v>1.5</c:v>
                </c:pt>
                <c:pt idx="1509">
                  <c:v>1.5</c:v>
                </c:pt>
                <c:pt idx="1510">
                  <c:v>1.25</c:v>
                </c:pt>
                <c:pt idx="1511">
                  <c:v>1.25</c:v>
                </c:pt>
                <c:pt idx="1512">
                  <c:v>1.25</c:v>
                </c:pt>
                <c:pt idx="1513">
                  <c:v>1.25</c:v>
                </c:pt>
                <c:pt idx="1514">
                  <c:v>1.25</c:v>
                </c:pt>
                <c:pt idx="1515">
                  <c:v>1.25</c:v>
                </c:pt>
                <c:pt idx="1516">
                  <c:v>1.25</c:v>
                </c:pt>
                <c:pt idx="1517">
                  <c:v>1.25</c:v>
                </c:pt>
                <c:pt idx="1518">
                  <c:v>1.25</c:v>
                </c:pt>
                <c:pt idx="1519">
                  <c:v>1.25</c:v>
                </c:pt>
                <c:pt idx="1520">
                  <c:v>1.25</c:v>
                </c:pt>
                <c:pt idx="1521">
                  <c:v>1.25</c:v>
                </c:pt>
                <c:pt idx="1522">
                  <c:v>1.25</c:v>
                </c:pt>
                <c:pt idx="1523">
                  <c:v>1.25</c:v>
                </c:pt>
                <c:pt idx="1524">
                  <c:v>1.25</c:v>
                </c:pt>
                <c:pt idx="1525">
                  <c:v>1.25</c:v>
                </c:pt>
                <c:pt idx="1526">
                  <c:v>1.25</c:v>
                </c:pt>
                <c:pt idx="1527">
                  <c:v>1.25</c:v>
                </c:pt>
                <c:pt idx="1528">
                  <c:v>1.25</c:v>
                </c:pt>
                <c:pt idx="1529">
                  <c:v>1.25</c:v>
                </c:pt>
                <c:pt idx="1530">
                  <c:v>1.25</c:v>
                </c:pt>
                <c:pt idx="1531">
                  <c:v>1.25</c:v>
                </c:pt>
                <c:pt idx="1532">
                  <c:v>1.25</c:v>
                </c:pt>
                <c:pt idx="1533">
                  <c:v>1.25</c:v>
                </c:pt>
                <c:pt idx="1534">
                  <c:v>1.25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0.75</c:v>
                </c:pt>
                <c:pt idx="1686">
                  <c:v>0.75</c:v>
                </c:pt>
                <c:pt idx="1687">
                  <c:v>0.75</c:v>
                </c:pt>
                <c:pt idx="1688">
                  <c:v>0.75</c:v>
                </c:pt>
                <c:pt idx="1689">
                  <c:v>0.75</c:v>
                </c:pt>
                <c:pt idx="1690">
                  <c:v>0.75</c:v>
                </c:pt>
                <c:pt idx="1691">
                  <c:v>0.75</c:v>
                </c:pt>
                <c:pt idx="1692">
                  <c:v>0.75</c:v>
                </c:pt>
                <c:pt idx="1693">
                  <c:v>0.75</c:v>
                </c:pt>
                <c:pt idx="1694">
                  <c:v>0.75</c:v>
                </c:pt>
                <c:pt idx="1695">
                  <c:v>0.75</c:v>
                </c:pt>
                <c:pt idx="1696">
                  <c:v>0.75</c:v>
                </c:pt>
                <c:pt idx="1697">
                  <c:v>0.75</c:v>
                </c:pt>
                <c:pt idx="1698">
                  <c:v>0.75</c:v>
                </c:pt>
                <c:pt idx="1699">
                  <c:v>0.75</c:v>
                </c:pt>
                <c:pt idx="1700">
                  <c:v>0.75</c:v>
                </c:pt>
                <c:pt idx="1701">
                  <c:v>0.75</c:v>
                </c:pt>
                <c:pt idx="1702">
                  <c:v>0.75</c:v>
                </c:pt>
                <c:pt idx="1703">
                  <c:v>0.75</c:v>
                </c:pt>
                <c:pt idx="1704">
                  <c:v>0.75</c:v>
                </c:pt>
                <c:pt idx="1705">
                  <c:v>0.75</c:v>
                </c:pt>
                <c:pt idx="1706">
                  <c:v>0.75</c:v>
                </c:pt>
                <c:pt idx="1707">
                  <c:v>0.75</c:v>
                </c:pt>
                <c:pt idx="1708">
                  <c:v>0.75</c:v>
                </c:pt>
                <c:pt idx="1709">
                  <c:v>0.75</c:v>
                </c:pt>
                <c:pt idx="1710">
                  <c:v>0.75</c:v>
                </c:pt>
                <c:pt idx="1711">
                  <c:v>0.75</c:v>
                </c:pt>
                <c:pt idx="1712">
                  <c:v>0.75</c:v>
                </c:pt>
                <c:pt idx="1713">
                  <c:v>0.75</c:v>
                </c:pt>
                <c:pt idx="1714">
                  <c:v>0.75</c:v>
                </c:pt>
                <c:pt idx="1715">
                  <c:v>0.75</c:v>
                </c:pt>
                <c:pt idx="1716">
                  <c:v>0.75</c:v>
                </c:pt>
                <c:pt idx="1717">
                  <c:v>0.75</c:v>
                </c:pt>
                <c:pt idx="1718">
                  <c:v>0.75</c:v>
                </c:pt>
                <c:pt idx="1719">
                  <c:v>0.75</c:v>
                </c:pt>
                <c:pt idx="1720">
                  <c:v>0.75</c:v>
                </c:pt>
                <c:pt idx="1721">
                  <c:v>0.75</c:v>
                </c:pt>
                <c:pt idx="1722">
                  <c:v>0.75</c:v>
                </c:pt>
                <c:pt idx="1723">
                  <c:v>0.75</c:v>
                </c:pt>
                <c:pt idx="1724">
                  <c:v>0.75</c:v>
                </c:pt>
                <c:pt idx="1725">
                  <c:v>0.75</c:v>
                </c:pt>
                <c:pt idx="1726">
                  <c:v>0.75</c:v>
                </c:pt>
                <c:pt idx="1727">
                  <c:v>0.75</c:v>
                </c:pt>
                <c:pt idx="1728">
                  <c:v>0.75</c:v>
                </c:pt>
                <c:pt idx="1729">
                  <c:v>0.75</c:v>
                </c:pt>
                <c:pt idx="1730">
                  <c:v>0.75</c:v>
                </c:pt>
                <c:pt idx="1731">
                  <c:v>0.75</c:v>
                </c:pt>
                <c:pt idx="1732">
                  <c:v>0.75</c:v>
                </c:pt>
                <c:pt idx="1733">
                  <c:v>0.75</c:v>
                </c:pt>
                <c:pt idx="1734">
                  <c:v>0.75</c:v>
                </c:pt>
                <c:pt idx="1735">
                  <c:v>0.75</c:v>
                </c:pt>
                <c:pt idx="1736">
                  <c:v>0.75</c:v>
                </c:pt>
                <c:pt idx="1737">
                  <c:v>0.75</c:v>
                </c:pt>
                <c:pt idx="1738">
                  <c:v>0.75</c:v>
                </c:pt>
                <c:pt idx="1739">
                  <c:v>0.75</c:v>
                </c:pt>
                <c:pt idx="1740">
                  <c:v>0.75</c:v>
                </c:pt>
                <c:pt idx="1741">
                  <c:v>0.75</c:v>
                </c:pt>
                <c:pt idx="1742">
                  <c:v>0.75</c:v>
                </c:pt>
                <c:pt idx="1743">
                  <c:v>0.75</c:v>
                </c:pt>
                <c:pt idx="1744">
                  <c:v>0.75</c:v>
                </c:pt>
                <c:pt idx="1745">
                  <c:v>0.75</c:v>
                </c:pt>
                <c:pt idx="1746">
                  <c:v>0.75</c:v>
                </c:pt>
                <c:pt idx="1747">
                  <c:v>0.75</c:v>
                </c:pt>
                <c:pt idx="1748">
                  <c:v>0.75</c:v>
                </c:pt>
                <c:pt idx="1749">
                  <c:v>0.75</c:v>
                </c:pt>
                <c:pt idx="1750">
                  <c:v>0.75</c:v>
                </c:pt>
                <c:pt idx="1751">
                  <c:v>0.75</c:v>
                </c:pt>
                <c:pt idx="1752">
                  <c:v>0.75</c:v>
                </c:pt>
                <c:pt idx="1753">
                  <c:v>0.75</c:v>
                </c:pt>
                <c:pt idx="1754">
                  <c:v>0.75</c:v>
                </c:pt>
                <c:pt idx="1755">
                  <c:v>0.75</c:v>
                </c:pt>
                <c:pt idx="1756">
                  <c:v>0.75</c:v>
                </c:pt>
                <c:pt idx="1757">
                  <c:v>0.75</c:v>
                </c:pt>
                <c:pt idx="1758">
                  <c:v>0.75</c:v>
                </c:pt>
                <c:pt idx="1759">
                  <c:v>0.75</c:v>
                </c:pt>
                <c:pt idx="1760">
                  <c:v>0.75</c:v>
                </c:pt>
                <c:pt idx="1761">
                  <c:v>0.75</c:v>
                </c:pt>
                <c:pt idx="1762">
                  <c:v>0.75</c:v>
                </c:pt>
                <c:pt idx="1763">
                  <c:v>0.75</c:v>
                </c:pt>
                <c:pt idx="1764">
                  <c:v>0.75</c:v>
                </c:pt>
                <c:pt idx="1765">
                  <c:v>0.75</c:v>
                </c:pt>
                <c:pt idx="1766">
                  <c:v>0.75</c:v>
                </c:pt>
                <c:pt idx="1767">
                  <c:v>0.75</c:v>
                </c:pt>
                <c:pt idx="1768">
                  <c:v>0.75</c:v>
                </c:pt>
                <c:pt idx="1769">
                  <c:v>0.75</c:v>
                </c:pt>
                <c:pt idx="1770">
                  <c:v>0.75</c:v>
                </c:pt>
                <c:pt idx="1771">
                  <c:v>0.75</c:v>
                </c:pt>
                <c:pt idx="1772">
                  <c:v>0.75</c:v>
                </c:pt>
                <c:pt idx="1773">
                  <c:v>0.75</c:v>
                </c:pt>
                <c:pt idx="1774">
                  <c:v>0.75</c:v>
                </c:pt>
                <c:pt idx="1775">
                  <c:v>0.75</c:v>
                </c:pt>
                <c:pt idx="1776">
                  <c:v>0.75</c:v>
                </c:pt>
                <c:pt idx="1777">
                  <c:v>0.75</c:v>
                </c:pt>
                <c:pt idx="1778">
                  <c:v>0.75</c:v>
                </c:pt>
                <c:pt idx="1779">
                  <c:v>0.75</c:v>
                </c:pt>
                <c:pt idx="1780">
                  <c:v>0.75</c:v>
                </c:pt>
                <c:pt idx="1781">
                  <c:v>0.75</c:v>
                </c:pt>
                <c:pt idx="1782">
                  <c:v>0.75</c:v>
                </c:pt>
                <c:pt idx="1783">
                  <c:v>0.75</c:v>
                </c:pt>
                <c:pt idx="1784">
                  <c:v>0.75</c:v>
                </c:pt>
                <c:pt idx="1785">
                  <c:v>0.75</c:v>
                </c:pt>
                <c:pt idx="1786">
                  <c:v>0.75</c:v>
                </c:pt>
                <c:pt idx="1787">
                  <c:v>0.75</c:v>
                </c:pt>
                <c:pt idx="1788">
                  <c:v>0.75</c:v>
                </c:pt>
                <c:pt idx="1789">
                  <c:v>0.75</c:v>
                </c:pt>
                <c:pt idx="1790">
                  <c:v>0.75</c:v>
                </c:pt>
                <c:pt idx="1791">
                  <c:v>0.75</c:v>
                </c:pt>
                <c:pt idx="1792">
                  <c:v>0.75</c:v>
                </c:pt>
                <c:pt idx="1793">
                  <c:v>0.75</c:v>
                </c:pt>
                <c:pt idx="1794">
                  <c:v>0.75</c:v>
                </c:pt>
                <c:pt idx="1795">
                  <c:v>0.75</c:v>
                </c:pt>
                <c:pt idx="1796">
                  <c:v>0.75</c:v>
                </c:pt>
                <c:pt idx="1797">
                  <c:v>0.75</c:v>
                </c:pt>
                <c:pt idx="1798">
                  <c:v>0.75</c:v>
                </c:pt>
                <c:pt idx="1799">
                  <c:v>0.75</c:v>
                </c:pt>
                <c:pt idx="1800">
                  <c:v>0.75</c:v>
                </c:pt>
                <c:pt idx="1801">
                  <c:v>0.75</c:v>
                </c:pt>
                <c:pt idx="1802">
                  <c:v>0.75</c:v>
                </c:pt>
                <c:pt idx="1803">
                  <c:v>0.75</c:v>
                </c:pt>
                <c:pt idx="1804">
                  <c:v>0.75</c:v>
                </c:pt>
                <c:pt idx="1805">
                  <c:v>0.75</c:v>
                </c:pt>
                <c:pt idx="1806">
                  <c:v>0.75</c:v>
                </c:pt>
                <c:pt idx="1807">
                  <c:v>0.75</c:v>
                </c:pt>
                <c:pt idx="1808">
                  <c:v>0.75</c:v>
                </c:pt>
                <c:pt idx="1809">
                  <c:v>0.75</c:v>
                </c:pt>
                <c:pt idx="1810">
                  <c:v>0.75</c:v>
                </c:pt>
                <c:pt idx="1811">
                  <c:v>0.75</c:v>
                </c:pt>
                <c:pt idx="1812">
                  <c:v>0.75</c:v>
                </c:pt>
                <c:pt idx="1813">
                  <c:v>0.75</c:v>
                </c:pt>
                <c:pt idx="1814">
                  <c:v>0.75</c:v>
                </c:pt>
                <c:pt idx="1815">
                  <c:v>0.75</c:v>
                </c:pt>
                <c:pt idx="1816">
                  <c:v>0.75</c:v>
                </c:pt>
                <c:pt idx="1817">
                  <c:v>0.75</c:v>
                </c:pt>
                <c:pt idx="1818">
                  <c:v>0.75</c:v>
                </c:pt>
                <c:pt idx="1819">
                  <c:v>0.75</c:v>
                </c:pt>
                <c:pt idx="1820">
                  <c:v>0.75</c:v>
                </c:pt>
                <c:pt idx="1821">
                  <c:v>0.75</c:v>
                </c:pt>
                <c:pt idx="1822">
                  <c:v>0.75</c:v>
                </c:pt>
                <c:pt idx="1823">
                  <c:v>0.75</c:v>
                </c:pt>
                <c:pt idx="1824">
                  <c:v>0.75</c:v>
                </c:pt>
                <c:pt idx="1825">
                  <c:v>0.75</c:v>
                </c:pt>
                <c:pt idx="1826">
                  <c:v>0.75</c:v>
                </c:pt>
                <c:pt idx="1827">
                  <c:v>0.75</c:v>
                </c:pt>
                <c:pt idx="1828">
                  <c:v>0.75</c:v>
                </c:pt>
                <c:pt idx="1829">
                  <c:v>0.75</c:v>
                </c:pt>
                <c:pt idx="1830">
                  <c:v>0.75</c:v>
                </c:pt>
                <c:pt idx="1831">
                  <c:v>0.75</c:v>
                </c:pt>
                <c:pt idx="1832">
                  <c:v>0.75</c:v>
                </c:pt>
                <c:pt idx="1833">
                  <c:v>0.75</c:v>
                </c:pt>
                <c:pt idx="1834">
                  <c:v>0.75</c:v>
                </c:pt>
                <c:pt idx="1835">
                  <c:v>0.75</c:v>
                </c:pt>
                <c:pt idx="1836">
                  <c:v>0.75</c:v>
                </c:pt>
                <c:pt idx="1837">
                  <c:v>0.75</c:v>
                </c:pt>
                <c:pt idx="1838">
                  <c:v>0.75</c:v>
                </c:pt>
                <c:pt idx="1839">
                  <c:v>0.75</c:v>
                </c:pt>
                <c:pt idx="1840">
                  <c:v>0.75</c:v>
                </c:pt>
                <c:pt idx="1841">
                  <c:v>0.75</c:v>
                </c:pt>
                <c:pt idx="1842">
                  <c:v>0.75</c:v>
                </c:pt>
                <c:pt idx="1843">
                  <c:v>0.75</c:v>
                </c:pt>
                <c:pt idx="1844">
                  <c:v>0.75</c:v>
                </c:pt>
                <c:pt idx="1845">
                  <c:v>0.75</c:v>
                </c:pt>
                <c:pt idx="1846">
                  <c:v>0.75</c:v>
                </c:pt>
                <c:pt idx="1847">
                  <c:v>0.75</c:v>
                </c:pt>
                <c:pt idx="1848">
                  <c:v>0.75</c:v>
                </c:pt>
                <c:pt idx="1849">
                  <c:v>0.75</c:v>
                </c:pt>
                <c:pt idx="1850">
                  <c:v>0.75</c:v>
                </c:pt>
                <c:pt idx="1851">
                  <c:v>0.75</c:v>
                </c:pt>
                <c:pt idx="1852">
                  <c:v>0.75</c:v>
                </c:pt>
                <c:pt idx="1853">
                  <c:v>0.75</c:v>
                </c:pt>
                <c:pt idx="1854">
                  <c:v>0.75</c:v>
                </c:pt>
                <c:pt idx="1855">
                  <c:v>0.75</c:v>
                </c:pt>
                <c:pt idx="1856">
                  <c:v>0.75</c:v>
                </c:pt>
                <c:pt idx="1857">
                  <c:v>0.75</c:v>
                </c:pt>
                <c:pt idx="1858">
                  <c:v>0.75</c:v>
                </c:pt>
                <c:pt idx="1859">
                  <c:v>0.75</c:v>
                </c:pt>
                <c:pt idx="1860">
                  <c:v>0.75</c:v>
                </c:pt>
                <c:pt idx="1861">
                  <c:v>0.75</c:v>
                </c:pt>
                <c:pt idx="1862">
                  <c:v>0.75</c:v>
                </c:pt>
                <c:pt idx="1863">
                  <c:v>0.75</c:v>
                </c:pt>
                <c:pt idx="1864">
                  <c:v>0.75</c:v>
                </c:pt>
                <c:pt idx="1865">
                  <c:v>0.75</c:v>
                </c:pt>
                <c:pt idx="1866">
                  <c:v>0.75</c:v>
                </c:pt>
                <c:pt idx="1867">
                  <c:v>0.75</c:v>
                </c:pt>
                <c:pt idx="1868">
                  <c:v>0.75</c:v>
                </c:pt>
                <c:pt idx="1869">
                  <c:v>0.75</c:v>
                </c:pt>
                <c:pt idx="1870">
                  <c:v>0.75</c:v>
                </c:pt>
                <c:pt idx="1871">
                  <c:v>0.75</c:v>
                </c:pt>
                <c:pt idx="1872">
                  <c:v>0.75</c:v>
                </c:pt>
                <c:pt idx="1873">
                  <c:v>0.75</c:v>
                </c:pt>
                <c:pt idx="1874">
                  <c:v>0.75</c:v>
                </c:pt>
                <c:pt idx="1875">
                  <c:v>0.75</c:v>
                </c:pt>
                <c:pt idx="1876">
                  <c:v>0.75</c:v>
                </c:pt>
                <c:pt idx="1877">
                  <c:v>0.75</c:v>
                </c:pt>
                <c:pt idx="1878">
                  <c:v>0.75</c:v>
                </c:pt>
                <c:pt idx="1879">
                  <c:v>0.75</c:v>
                </c:pt>
                <c:pt idx="1880">
                  <c:v>0.75</c:v>
                </c:pt>
                <c:pt idx="1881">
                  <c:v>0.75</c:v>
                </c:pt>
                <c:pt idx="1882">
                  <c:v>0.75</c:v>
                </c:pt>
                <c:pt idx="1883">
                  <c:v>0.75</c:v>
                </c:pt>
                <c:pt idx="1884">
                  <c:v>0.75</c:v>
                </c:pt>
                <c:pt idx="1885">
                  <c:v>0.75</c:v>
                </c:pt>
                <c:pt idx="1886">
                  <c:v>0.75</c:v>
                </c:pt>
                <c:pt idx="1887">
                  <c:v>0.75</c:v>
                </c:pt>
                <c:pt idx="1888">
                  <c:v>0.75</c:v>
                </c:pt>
                <c:pt idx="1889">
                  <c:v>0.75</c:v>
                </c:pt>
                <c:pt idx="1890">
                  <c:v>0.75</c:v>
                </c:pt>
                <c:pt idx="1891">
                  <c:v>0.75</c:v>
                </c:pt>
                <c:pt idx="1892">
                  <c:v>0.75</c:v>
                </c:pt>
                <c:pt idx="1893">
                  <c:v>0.75</c:v>
                </c:pt>
                <c:pt idx="1894">
                  <c:v>0.75</c:v>
                </c:pt>
                <c:pt idx="1895">
                  <c:v>0.75</c:v>
                </c:pt>
                <c:pt idx="1896">
                  <c:v>0.75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0.5</c:v>
                </c:pt>
                <c:pt idx="2029">
                  <c:v>0.5</c:v>
                </c:pt>
                <c:pt idx="2030">
                  <c:v>0.5</c:v>
                </c:pt>
                <c:pt idx="2031">
                  <c:v>0.5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0.15</c:v>
                </c:pt>
                <c:pt idx="2191">
                  <c:v>0.15</c:v>
                </c:pt>
                <c:pt idx="2192">
                  <c:v>0.15</c:v>
                </c:pt>
                <c:pt idx="2193">
                  <c:v>0.15</c:v>
                </c:pt>
                <c:pt idx="2194">
                  <c:v>0.15</c:v>
                </c:pt>
                <c:pt idx="2195">
                  <c:v>0.15</c:v>
                </c:pt>
                <c:pt idx="2196">
                  <c:v>0.15</c:v>
                </c:pt>
                <c:pt idx="2197">
                  <c:v>0.15</c:v>
                </c:pt>
                <c:pt idx="2198">
                  <c:v>0.15</c:v>
                </c:pt>
                <c:pt idx="2199">
                  <c:v>0.15</c:v>
                </c:pt>
                <c:pt idx="2200">
                  <c:v>0.15</c:v>
                </c:pt>
                <c:pt idx="2201">
                  <c:v>0.15</c:v>
                </c:pt>
                <c:pt idx="2202">
                  <c:v>0.15</c:v>
                </c:pt>
                <c:pt idx="2203">
                  <c:v>0.15</c:v>
                </c:pt>
                <c:pt idx="2204">
                  <c:v>0.15</c:v>
                </c:pt>
                <c:pt idx="2205">
                  <c:v>0.15</c:v>
                </c:pt>
                <c:pt idx="2206">
                  <c:v>0.15</c:v>
                </c:pt>
                <c:pt idx="2207">
                  <c:v>0.15</c:v>
                </c:pt>
                <c:pt idx="2208">
                  <c:v>0.15</c:v>
                </c:pt>
                <c:pt idx="2209">
                  <c:v>0.15</c:v>
                </c:pt>
                <c:pt idx="2210">
                  <c:v>0.15</c:v>
                </c:pt>
                <c:pt idx="2211">
                  <c:v>0.15</c:v>
                </c:pt>
                <c:pt idx="2212">
                  <c:v>0.15</c:v>
                </c:pt>
                <c:pt idx="2213">
                  <c:v>0.15</c:v>
                </c:pt>
                <c:pt idx="2214">
                  <c:v>0.15</c:v>
                </c:pt>
                <c:pt idx="2215">
                  <c:v>0.15</c:v>
                </c:pt>
                <c:pt idx="2216">
                  <c:v>0.15</c:v>
                </c:pt>
                <c:pt idx="2217">
                  <c:v>0.15</c:v>
                </c:pt>
                <c:pt idx="2218">
                  <c:v>0.15</c:v>
                </c:pt>
                <c:pt idx="2219">
                  <c:v>0.15</c:v>
                </c:pt>
                <c:pt idx="2220">
                  <c:v>0.15</c:v>
                </c:pt>
                <c:pt idx="2221">
                  <c:v>0.15</c:v>
                </c:pt>
                <c:pt idx="2222">
                  <c:v>0.15</c:v>
                </c:pt>
                <c:pt idx="2223">
                  <c:v>0.15</c:v>
                </c:pt>
                <c:pt idx="2224">
                  <c:v>0.15</c:v>
                </c:pt>
                <c:pt idx="2225">
                  <c:v>0.15</c:v>
                </c:pt>
                <c:pt idx="2226">
                  <c:v>0.15</c:v>
                </c:pt>
                <c:pt idx="2227">
                  <c:v>0.15</c:v>
                </c:pt>
                <c:pt idx="2228">
                  <c:v>0.15</c:v>
                </c:pt>
                <c:pt idx="2229">
                  <c:v>0.15</c:v>
                </c:pt>
                <c:pt idx="2230">
                  <c:v>0.15</c:v>
                </c:pt>
                <c:pt idx="2231">
                  <c:v>0.15</c:v>
                </c:pt>
                <c:pt idx="2232">
                  <c:v>0.15</c:v>
                </c:pt>
                <c:pt idx="2233">
                  <c:v>0.15</c:v>
                </c:pt>
                <c:pt idx="2234">
                  <c:v>0.15</c:v>
                </c:pt>
                <c:pt idx="2235">
                  <c:v>0.15</c:v>
                </c:pt>
                <c:pt idx="2236">
                  <c:v>0.15</c:v>
                </c:pt>
                <c:pt idx="2237">
                  <c:v>0.15</c:v>
                </c:pt>
                <c:pt idx="2238">
                  <c:v>0.15</c:v>
                </c:pt>
                <c:pt idx="2239">
                  <c:v>0.15</c:v>
                </c:pt>
                <c:pt idx="2240">
                  <c:v>0.15</c:v>
                </c:pt>
                <c:pt idx="2241">
                  <c:v>0.15</c:v>
                </c:pt>
                <c:pt idx="2242">
                  <c:v>0.15</c:v>
                </c:pt>
                <c:pt idx="2243">
                  <c:v>0.15</c:v>
                </c:pt>
                <c:pt idx="2244">
                  <c:v>0.15</c:v>
                </c:pt>
                <c:pt idx="2245">
                  <c:v>0.15</c:v>
                </c:pt>
                <c:pt idx="2246">
                  <c:v>0.15</c:v>
                </c:pt>
                <c:pt idx="2247">
                  <c:v>0.15</c:v>
                </c:pt>
                <c:pt idx="2248">
                  <c:v>0.15</c:v>
                </c:pt>
                <c:pt idx="2249">
                  <c:v>0.15</c:v>
                </c:pt>
                <c:pt idx="2250">
                  <c:v>0.15</c:v>
                </c:pt>
                <c:pt idx="2251">
                  <c:v>0.15</c:v>
                </c:pt>
                <c:pt idx="2252">
                  <c:v>0.15</c:v>
                </c:pt>
                <c:pt idx="2253">
                  <c:v>0.15</c:v>
                </c:pt>
                <c:pt idx="2254">
                  <c:v>0.15</c:v>
                </c:pt>
                <c:pt idx="2255">
                  <c:v>0.15</c:v>
                </c:pt>
                <c:pt idx="2256">
                  <c:v>0.05</c:v>
                </c:pt>
                <c:pt idx="2257">
                  <c:v>0.05</c:v>
                </c:pt>
                <c:pt idx="2258">
                  <c:v>0.05</c:v>
                </c:pt>
                <c:pt idx="2259">
                  <c:v>0.05</c:v>
                </c:pt>
                <c:pt idx="2260">
                  <c:v>0.05</c:v>
                </c:pt>
                <c:pt idx="2261">
                  <c:v>0.05</c:v>
                </c:pt>
                <c:pt idx="2262">
                  <c:v>0.05</c:v>
                </c:pt>
                <c:pt idx="2263">
                  <c:v>0.05</c:v>
                </c:pt>
                <c:pt idx="2264">
                  <c:v>0.05</c:v>
                </c:pt>
                <c:pt idx="2265">
                  <c:v>0.05</c:v>
                </c:pt>
                <c:pt idx="2266">
                  <c:v>0.05</c:v>
                </c:pt>
                <c:pt idx="2267">
                  <c:v>0.05</c:v>
                </c:pt>
                <c:pt idx="2268">
                  <c:v>0.05</c:v>
                </c:pt>
                <c:pt idx="2269">
                  <c:v>0.05</c:v>
                </c:pt>
                <c:pt idx="2270">
                  <c:v>0.05</c:v>
                </c:pt>
                <c:pt idx="2271">
                  <c:v>0.05</c:v>
                </c:pt>
                <c:pt idx="2272">
                  <c:v>0.05</c:v>
                </c:pt>
                <c:pt idx="2273">
                  <c:v>0.05</c:v>
                </c:pt>
                <c:pt idx="2274">
                  <c:v>0.05</c:v>
                </c:pt>
                <c:pt idx="2275">
                  <c:v>0.05</c:v>
                </c:pt>
                <c:pt idx="2276">
                  <c:v>0.05</c:v>
                </c:pt>
                <c:pt idx="2277">
                  <c:v>0.05</c:v>
                </c:pt>
                <c:pt idx="2278">
                  <c:v>0.05</c:v>
                </c:pt>
                <c:pt idx="2279">
                  <c:v>0.05</c:v>
                </c:pt>
                <c:pt idx="2280">
                  <c:v>0.05</c:v>
                </c:pt>
                <c:pt idx="2281">
                  <c:v>0.05</c:v>
                </c:pt>
                <c:pt idx="2282">
                  <c:v>0.05</c:v>
                </c:pt>
                <c:pt idx="2283">
                  <c:v>0.05</c:v>
                </c:pt>
                <c:pt idx="2284">
                  <c:v>0.05</c:v>
                </c:pt>
                <c:pt idx="2285">
                  <c:v>0.05</c:v>
                </c:pt>
                <c:pt idx="2286">
                  <c:v>0.05</c:v>
                </c:pt>
                <c:pt idx="2287">
                  <c:v>0.05</c:v>
                </c:pt>
                <c:pt idx="2288">
                  <c:v>0.05</c:v>
                </c:pt>
                <c:pt idx="2289">
                  <c:v>0.05</c:v>
                </c:pt>
                <c:pt idx="2290">
                  <c:v>0.05</c:v>
                </c:pt>
                <c:pt idx="2291">
                  <c:v>0.05</c:v>
                </c:pt>
                <c:pt idx="2292">
                  <c:v>0.05</c:v>
                </c:pt>
                <c:pt idx="2293">
                  <c:v>0.05</c:v>
                </c:pt>
                <c:pt idx="2294">
                  <c:v>0.05</c:v>
                </c:pt>
                <c:pt idx="2295">
                  <c:v>0.05</c:v>
                </c:pt>
                <c:pt idx="2296">
                  <c:v>0.05</c:v>
                </c:pt>
                <c:pt idx="2297">
                  <c:v>0.05</c:v>
                </c:pt>
                <c:pt idx="2298">
                  <c:v>0.05</c:v>
                </c:pt>
                <c:pt idx="2299">
                  <c:v>0.05</c:v>
                </c:pt>
                <c:pt idx="2300">
                  <c:v>0.05</c:v>
                </c:pt>
                <c:pt idx="2301">
                  <c:v>0.05</c:v>
                </c:pt>
                <c:pt idx="2302">
                  <c:v>0.05</c:v>
                </c:pt>
                <c:pt idx="2303">
                  <c:v>0.05</c:v>
                </c:pt>
                <c:pt idx="2304">
                  <c:v>0.05</c:v>
                </c:pt>
                <c:pt idx="2305">
                  <c:v>0.05</c:v>
                </c:pt>
                <c:pt idx="2306">
                  <c:v>0.05</c:v>
                </c:pt>
                <c:pt idx="2307">
                  <c:v>0.05</c:v>
                </c:pt>
                <c:pt idx="2308">
                  <c:v>0.05</c:v>
                </c:pt>
                <c:pt idx="2309">
                  <c:v>0.05</c:v>
                </c:pt>
                <c:pt idx="2310">
                  <c:v>0.05</c:v>
                </c:pt>
                <c:pt idx="2311">
                  <c:v>0.05</c:v>
                </c:pt>
                <c:pt idx="2312">
                  <c:v>0.05</c:v>
                </c:pt>
                <c:pt idx="2313">
                  <c:v>0.05</c:v>
                </c:pt>
                <c:pt idx="2314">
                  <c:v>0.05</c:v>
                </c:pt>
                <c:pt idx="2315">
                  <c:v>0.05</c:v>
                </c:pt>
                <c:pt idx="2316">
                  <c:v>0.05</c:v>
                </c:pt>
                <c:pt idx="2317">
                  <c:v>0.05</c:v>
                </c:pt>
                <c:pt idx="2318">
                  <c:v>0.05</c:v>
                </c:pt>
                <c:pt idx="2319">
                  <c:v>0.05</c:v>
                </c:pt>
                <c:pt idx="2320">
                  <c:v>0.05</c:v>
                </c:pt>
                <c:pt idx="2321">
                  <c:v>0.05</c:v>
                </c:pt>
                <c:pt idx="2322">
                  <c:v>0.05</c:v>
                </c:pt>
                <c:pt idx="2323">
                  <c:v>0.05</c:v>
                </c:pt>
                <c:pt idx="2324">
                  <c:v>0.05</c:v>
                </c:pt>
                <c:pt idx="2325">
                  <c:v>0.05</c:v>
                </c:pt>
                <c:pt idx="2326">
                  <c:v>0.05</c:v>
                </c:pt>
                <c:pt idx="2327">
                  <c:v>0.05</c:v>
                </c:pt>
                <c:pt idx="2328">
                  <c:v>0.05</c:v>
                </c:pt>
                <c:pt idx="2329">
                  <c:v>0.05</c:v>
                </c:pt>
                <c:pt idx="2330">
                  <c:v>0.05</c:v>
                </c:pt>
                <c:pt idx="2331">
                  <c:v>0.05</c:v>
                </c:pt>
                <c:pt idx="2332">
                  <c:v>0.05</c:v>
                </c:pt>
                <c:pt idx="2333">
                  <c:v>0.05</c:v>
                </c:pt>
                <c:pt idx="2334">
                  <c:v>0.05</c:v>
                </c:pt>
                <c:pt idx="2335">
                  <c:v>0.05</c:v>
                </c:pt>
                <c:pt idx="2336">
                  <c:v>0.05</c:v>
                </c:pt>
                <c:pt idx="2337">
                  <c:v>0.05</c:v>
                </c:pt>
                <c:pt idx="2338">
                  <c:v>0.05</c:v>
                </c:pt>
                <c:pt idx="2339">
                  <c:v>0.05</c:v>
                </c:pt>
                <c:pt idx="2340">
                  <c:v>0.05</c:v>
                </c:pt>
                <c:pt idx="2341">
                  <c:v>0.05</c:v>
                </c:pt>
                <c:pt idx="2342">
                  <c:v>0.05</c:v>
                </c:pt>
                <c:pt idx="2343">
                  <c:v>0.05</c:v>
                </c:pt>
                <c:pt idx="2344">
                  <c:v>0.05</c:v>
                </c:pt>
                <c:pt idx="2345">
                  <c:v>0.05</c:v>
                </c:pt>
                <c:pt idx="2346">
                  <c:v>0.05</c:v>
                </c:pt>
                <c:pt idx="2347">
                  <c:v>0.05</c:v>
                </c:pt>
                <c:pt idx="2348">
                  <c:v>0.05</c:v>
                </c:pt>
                <c:pt idx="2349">
                  <c:v>0.05</c:v>
                </c:pt>
                <c:pt idx="2350">
                  <c:v>0.05</c:v>
                </c:pt>
                <c:pt idx="2351">
                  <c:v>0.05</c:v>
                </c:pt>
                <c:pt idx="2352">
                  <c:v>0.05</c:v>
                </c:pt>
                <c:pt idx="2353">
                  <c:v>0.05</c:v>
                </c:pt>
                <c:pt idx="2354">
                  <c:v>0.05</c:v>
                </c:pt>
                <c:pt idx="2355">
                  <c:v>0.05</c:v>
                </c:pt>
                <c:pt idx="2356">
                  <c:v>0.05</c:v>
                </c:pt>
                <c:pt idx="2357">
                  <c:v>0.05</c:v>
                </c:pt>
                <c:pt idx="2358">
                  <c:v>0.05</c:v>
                </c:pt>
                <c:pt idx="2359">
                  <c:v>0.05</c:v>
                </c:pt>
                <c:pt idx="2360">
                  <c:v>0.05</c:v>
                </c:pt>
                <c:pt idx="2361">
                  <c:v>0.05</c:v>
                </c:pt>
                <c:pt idx="2362">
                  <c:v>0.05</c:v>
                </c:pt>
                <c:pt idx="2363">
                  <c:v>0.05</c:v>
                </c:pt>
                <c:pt idx="2364">
                  <c:v>0.05</c:v>
                </c:pt>
                <c:pt idx="2365">
                  <c:v>0.05</c:v>
                </c:pt>
                <c:pt idx="2366">
                  <c:v>0.05</c:v>
                </c:pt>
                <c:pt idx="2367">
                  <c:v>0.05</c:v>
                </c:pt>
                <c:pt idx="2368">
                  <c:v>0.05</c:v>
                </c:pt>
                <c:pt idx="2369">
                  <c:v>0.05</c:v>
                </c:pt>
                <c:pt idx="2370">
                  <c:v>0.05</c:v>
                </c:pt>
                <c:pt idx="2371">
                  <c:v>0.05</c:v>
                </c:pt>
                <c:pt idx="2372">
                  <c:v>0.05</c:v>
                </c:pt>
                <c:pt idx="2373">
                  <c:v>0.05</c:v>
                </c:pt>
                <c:pt idx="2374">
                  <c:v>0.05</c:v>
                </c:pt>
                <c:pt idx="2375">
                  <c:v>0.05</c:v>
                </c:pt>
                <c:pt idx="2376">
                  <c:v>0.05</c:v>
                </c:pt>
                <c:pt idx="2377">
                  <c:v>0.05</c:v>
                </c:pt>
                <c:pt idx="2378">
                  <c:v>0.05</c:v>
                </c:pt>
                <c:pt idx="2379">
                  <c:v>0.05</c:v>
                </c:pt>
                <c:pt idx="2380">
                  <c:v>0.05</c:v>
                </c:pt>
                <c:pt idx="2381">
                  <c:v>0.05</c:v>
                </c:pt>
                <c:pt idx="2382">
                  <c:v>0.05</c:v>
                </c:pt>
                <c:pt idx="2383">
                  <c:v>0.05</c:v>
                </c:pt>
                <c:pt idx="2384">
                  <c:v>0.05</c:v>
                </c:pt>
                <c:pt idx="2385">
                  <c:v>0.05</c:v>
                </c:pt>
                <c:pt idx="2386">
                  <c:v>0.05</c:v>
                </c:pt>
                <c:pt idx="2387">
                  <c:v>0.05</c:v>
                </c:pt>
                <c:pt idx="2388">
                  <c:v>0.05</c:v>
                </c:pt>
                <c:pt idx="2389">
                  <c:v>0.05</c:v>
                </c:pt>
                <c:pt idx="2390">
                  <c:v>0.05</c:v>
                </c:pt>
                <c:pt idx="2391">
                  <c:v>0.05</c:v>
                </c:pt>
                <c:pt idx="2392">
                  <c:v>0.05</c:v>
                </c:pt>
                <c:pt idx="2393">
                  <c:v>0.05</c:v>
                </c:pt>
                <c:pt idx="2394">
                  <c:v>0.05</c:v>
                </c:pt>
                <c:pt idx="2395">
                  <c:v>0.05</c:v>
                </c:pt>
                <c:pt idx="2396">
                  <c:v>0.05</c:v>
                </c:pt>
                <c:pt idx="2397">
                  <c:v>0.05</c:v>
                </c:pt>
                <c:pt idx="2398">
                  <c:v>0.05</c:v>
                </c:pt>
                <c:pt idx="2399">
                  <c:v>0.05</c:v>
                </c:pt>
                <c:pt idx="2400">
                  <c:v>0.05</c:v>
                </c:pt>
                <c:pt idx="2401">
                  <c:v>0.05</c:v>
                </c:pt>
                <c:pt idx="2402">
                  <c:v>0.05</c:v>
                </c:pt>
                <c:pt idx="2403">
                  <c:v>0.05</c:v>
                </c:pt>
                <c:pt idx="2404">
                  <c:v>0.05</c:v>
                </c:pt>
                <c:pt idx="2405">
                  <c:v>0.05</c:v>
                </c:pt>
                <c:pt idx="2406">
                  <c:v>0.05</c:v>
                </c:pt>
                <c:pt idx="2407">
                  <c:v>0.05</c:v>
                </c:pt>
                <c:pt idx="2408">
                  <c:v>0.05</c:v>
                </c:pt>
                <c:pt idx="2409">
                  <c:v>0.05</c:v>
                </c:pt>
                <c:pt idx="2410">
                  <c:v>0.05</c:v>
                </c:pt>
                <c:pt idx="2411">
                  <c:v>0.05</c:v>
                </c:pt>
                <c:pt idx="2412">
                  <c:v>0.05</c:v>
                </c:pt>
                <c:pt idx="2413">
                  <c:v>0.05</c:v>
                </c:pt>
                <c:pt idx="2414">
                  <c:v>0.05</c:v>
                </c:pt>
                <c:pt idx="2415">
                  <c:v>0.05</c:v>
                </c:pt>
                <c:pt idx="2416">
                  <c:v>0.05</c:v>
                </c:pt>
                <c:pt idx="2417">
                  <c:v>0.05</c:v>
                </c:pt>
                <c:pt idx="2418">
                  <c:v>0.05</c:v>
                </c:pt>
                <c:pt idx="2419">
                  <c:v>0.05</c:v>
                </c:pt>
                <c:pt idx="2420">
                  <c:v>0.05</c:v>
                </c:pt>
                <c:pt idx="2421">
                  <c:v>0.05</c:v>
                </c:pt>
                <c:pt idx="2422">
                  <c:v>0.05</c:v>
                </c:pt>
                <c:pt idx="2423">
                  <c:v>0.05</c:v>
                </c:pt>
                <c:pt idx="2424">
                  <c:v>0.05</c:v>
                </c:pt>
                <c:pt idx="2425">
                  <c:v>0.05</c:v>
                </c:pt>
                <c:pt idx="2426">
                  <c:v>0.05</c:v>
                </c:pt>
                <c:pt idx="2427">
                  <c:v>0.05</c:v>
                </c:pt>
                <c:pt idx="2428">
                  <c:v>0.05</c:v>
                </c:pt>
                <c:pt idx="2429">
                  <c:v>0.05</c:v>
                </c:pt>
                <c:pt idx="2430">
                  <c:v>0.05</c:v>
                </c:pt>
                <c:pt idx="2431">
                  <c:v>0.05</c:v>
                </c:pt>
                <c:pt idx="2432">
                  <c:v>0.05</c:v>
                </c:pt>
                <c:pt idx="2433">
                  <c:v>0.05</c:v>
                </c:pt>
                <c:pt idx="2434">
                  <c:v>0.05</c:v>
                </c:pt>
                <c:pt idx="2435">
                  <c:v>0.05</c:v>
                </c:pt>
                <c:pt idx="2436">
                  <c:v>0.05</c:v>
                </c:pt>
                <c:pt idx="2437">
                  <c:v>0.05</c:v>
                </c:pt>
                <c:pt idx="2438">
                  <c:v>0.05</c:v>
                </c:pt>
                <c:pt idx="2439">
                  <c:v>0.05</c:v>
                </c:pt>
                <c:pt idx="2440">
                  <c:v>0.05</c:v>
                </c:pt>
                <c:pt idx="2441">
                  <c:v>0.05</c:v>
                </c:pt>
                <c:pt idx="2442">
                  <c:v>0.05</c:v>
                </c:pt>
                <c:pt idx="2443">
                  <c:v>0.05</c:v>
                </c:pt>
                <c:pt idx="2444">
                  <c:v>0.05</c:v>
                </c:pt>
                <c:pt idx="2445">
                  <c:v>0.05</c:v>
                </c:pt>
                <c:pt idx="2446">
                  <c:v>0.05</c:v>
                </c:pt>
                <c:pt idx="2447">
                  <c:v>0.05</c:v>
                </c:pt>
                <c:pt idx="2448">
                  <c:v>0.05</c:v>
                </c:pt>
                <c:pt idx="2449">
                  <c:v>0.05</c:v>
                </c:pt>
                <c:pt idx="2450">
                  <c:v>0.05</c:v>
                </c:pt>
                <c:pt idx="2451">
                  <c:v>0.05</c:v>
                </c:pt>
                <c:pt idx="2452">
                  <c:v>0.05</c:v>
                </c:pt>
                <c:pt idx="2453">
                  <c:v>0.05</c:v>
                </c:pt>
                <c:pt idx="2454">
                  <c:v>0.05</c:v>
                </c:pt>
                <c:pt idx="2455">
                  <c:v>0.05</c:v>
                </c:pt>
                <c:pt idx="2456">
                  <c:v>0.05</c:v>
                </c:pt>
                <c:pt idx="2457">
                  <c:v>0.05</c:v>
                </c:pt>
                <c:pt idx="2458">
                  <c:v>0.05</c:v>
                </c:pt>
                <c:pt idx="2459">
                  <c:v>0.05</c:v>
                </c:pt>
                <c:pt idx="2460">
                  <c:v>0.05</c:v>
                </c:pt>
                <c:pt idx="2461">
                  <c:v>0.05</c:v>
                </c:pt>
                <c:pt idx="2462">
                  <c:v>0.05</c:v>
                </c:pt>
                <c:pt idx="2463">
                  <c:v>0.05</c:v>
                </c:pt>
                <c:pt idx="2464">
                  <c:v>0.05</c:v>
                </c:pt>
                <c:pt idx="2465">
                  <c:v>0.05</c:v>
                </c:pt>
                <c:pt idx="2466">
                  <c:v>0.05</c:v>
                </c:pt>
                <c:pt idx="2467">
                  <c:v>0.05</c:v>
                </c:pt>
                <c:pt idx="2468">
                  <c:v>0.05</c:v>
                </c:pt>
                <c:pt idx="2469">
                  <c:v>0.05</c:v>
                </c:pt>
                <c:pt idx="2470">
                  <c:v>0.05</c:v>
                </c:pt>
                <c:pt idx="2471">
                  <c:v>0.05</c:v>
                </c:pt>
                <c:pt idx="2472">
                  <c:v>0.05</c:v>
                </c:pt>
                <c:pt idx="2473">
                  <c:v>0.05</c:v>
                </c:pt>
                <c:pt idx="2474">
                  <c:v>0.05</c:v>
                </c:pt>
                <c:pt idx="2475">
                  <c:v>0.05</c:v>
                </c:pt>
                <c:pt idx="2476">
                  <c:v>0.05</c:v>
                </c:pt>
                <c:pt idx="2477">
                  <c:v>0.05</c:v>
                </c:pt>
                <c:pt idx="2478">
                  <c:v>0.05</c:v>
                </c:pt>
                <c:pt idx="2479">
                  <c:v>0.05</c:v>
                </c:pt>
                <c:pt idx="2480">
                  <c:v>0.05</c:v>
                </c:pt>
                <c:pt idx="2481">
                  <c:v>0.05</c:v>
                </c:pt>
                <c:pt idx="2482">
                  <c:v>0.05</c:v>
                </c:pt>
                <c:pt idx="2483">
                  <c:v>0.05</c:v>
                </c:pt>
                <c:pt idx="2484">
                  <c:v>0.05</c:v>
                </c:pt>
                <c:pt idx="2485">
                  <c:v>0.05</c:v>
                </c:pt>
                <c:pt idx="2486">
                  <c:v>0.05</c:v>
                </c:pt>
                <c:pt idx="2487">
                  <c:v>0.05</c:v>
                </c:pt>
                <c:pt idx="2488">
                  <c:v>0.05</c:v>
                </c:pt>
                <c:pt idx="2489">
                  <c:v>0.05</c:v>
                </c:pt>
                <c:pt idx="2490">
                  <c:v>0.05</c:v>
                </c:pt>
                <c:pt idx="2491">
                  <c:v>0.05</c:v>
                </c:pt>
                <c:pt idx="2492">
                  <c:v>0.05</c:v>
                </c:pt>
                <c:pt idx="2493">
                  <c:v>0.05</c:v>
                </c:pt>
                <c:pt idx="2494">
                  <c:v>0.05</c:v>
                </c:pt>
                <c:pt idx="2495">
                  <c:v>0.05</c:v>
                </c:pt>
                <c:pt idx="2496">
                  <c:v>0.05</c:v>
                </c:pt>
                <c:pt idx="2497">
                  <c:v>0.05</c:v>
                </c:pt>
                <c:pt idx="2498">
                  <c:v>0.05</c:v>
                </c:pt>
                <c:pt idx="2499">
                  <c:v>0.05</c:v>
                </c:pt>
                <c:pt idx="2500">
                  <c:v>0.05</c:v>
                </c:pt>
                <c:pt idx="2501">
                  <c:v>0.05</c:v>
                </c:pt>
                <c:pt idx="2502">
                  <c:v>0.05</c:v>
                </c:pt>
                <c:pt idx="2503">
                  <c:v>0.05</c:v>
                </c:pt>
                <c:pt idx="2504">
                  <c:v>0.05</c:v>
                </c:pt>
                <c:pt idx="2505">
                  <c:v>0.05</c:v>
                </c:pt>
                <c:pt idx="2506">
                  <c:v>0.05</c:v>
                </c:pt>
                <c:pt idx="2507">
                  <c:v>0.05</c:v>
                </c:pt>
                <c:pt idx="2508">
                  <c:v>0.05</c:v>
                </c:pt>
                <c:pt idx="2509">
                  <c:v>0.05</c:v>
                </c:pt>
                <c:pt idx="2510">
                  <c:v>0.05</c:v>
                </c:pt>
                <c:pt idx="2511">
                  <c:v>0.05</c:v>
                </c:pt>
                <c:pt idx="2512">
                  <c:v>0.05</c:v>
                </c:pt>
                <c:pt idx="2513">
                  <c:v>0.05</c:v>
                </c:pt>
                <c:pt idx="2514">
                  <c:v>0.05</c:v>
                </c:pt>
                <c:pt idx="2515">
                  <c:v>0.05</c:v>
                </c:pt>
                <c:pt idx="2516">
                  <c:v>0.05</c:v>
                </c:pt>
                <c:pt idx="2517">
                  <c:v>0.05</c:v>
                </c:pt>
                <c:pt idx="2518">
                  <c:v>0.05</c:v>
                </c:pt>
                <c:pt idx="2519">
                  <c:v>0.05</c:v>
                </c:pt>
                <c:pt idx="2520">
                  <c:v>0.05</c:v>
                </c:pt>
                <c:pt idx="2521">
                  <c:v>0.05</c:v>
                </c:pt>
                <c:pt idx="2522">
                  <c:v>0.05</c:v>
                </c:pt>
                <c:pt idx="2523">
                  <c:v>0.05</c:v>
                </c:pt>
                <c:pt idx="2524">
                  <c:v>0.05</c:v>
                </c:pt>
                <c:pt idx="2525">
                  <c:v>0.05</c:v>
                </c:pt>
                <c:pt idx="2526">
                  <c:v>0.05</c:v>
                </c:pt>
                <c:pt idx="2527">
                  <c:v>0.05</c:v>
                </c:pt>
                <c:pt idx="2528">
                  <c:v>0.05</c:v>
                </c:pt>
                <c:pt idx="2529">
                  <c:v>0.05</c:v>
                </c:pt>
                <c:pt idx="2530">
                  <c:v>0.05</c:v>
                </c:pt>
                <c:pt idx="2531">
                  <c:v>0.05</c:v>
                </c:pt>
                <c:pt idx="2532">
                  <c:v>0.05</c:v>
                </c:pt>
                <c:pt idx="2533">
                  <c:v>0.05</c:v>
                </c:pt>
                <c:pt idx="2534">
                  <c:v>0.05</c:v>
                </c:pt>
              </c:numCache>
            </c:numRef>
          </c:val>
        </c:ser>
        <c:ser>
          <c:idx val="1"/>
          <c:order val="1"/>
          <c:tx>
            <c:strRef>
              <c:f>'c3-11'!$C$12</c:f>
              <c:strCache>
                <c:ptCount val="1"/>
                <c:pt idx="0">
                  <c:v>USA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'c3-11'!$A$14:$A$2548</c:f>
              <c:numCache>
                <c:formatCode>yyyy/mm/dd</c:formatCode>
                <c:ptCount val="2535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41985</c:v>
                </c:pt>
                <c:pt idx="2348">
                  <c:v>41986</c:v>
                </c:pt>
                <c:pt idx="2349">
                  <c:v>41987</c:v>
                </c:pt>
                <c:pt idx="2350">
                  <c:v>41988</c:v>
                </c:pt>
                <c:pt idx="2351">
                  <c:v>41989</c:v>
                </c:pt>
                <c:pt idx="2352">
                  <c:v>41990</c:v>
                </c:pt>
                <c:pt idx="2353">
                  <c:v>41991</c:v>
                </c:pt>
                <c:pt idx="2354">
                  <c:v>41992</c:v>
                </c:pt>
                <c:pt idx="2355">
                  <c:v>41993</c:v>
                </c:pt>
                <c:pt idx="2356">
                  <c:v>41994</c:v>
                </c:pt>
                <c:pt idx="2357">
                  <c:v>41995</c:v>
                </c:pt>
                <c:pt idx="2358">
                  <c:v>41996</c:v>
                </c:pt>
                <c:pt idx="2359">
                  <c:v>41997</c:v>
                </c:pt>
                <c:pt idx="2360">
                  <c:v>41998</c:v>
                </c:pt>
                <c:pt idx="2361">
                  <c:v>41999</c:v>
                </c:pt>
                <c:pt idx="2362">
                  <c:v>42000</c:v>
                </c:pt>
                <c:pt idx="2363">
                  <c:v>42001</c:v>
                </c:pt>
                <c:pt idx="2364">
                  <c:v>42002</c:v>
                </c:pt>
                <c:pt idx="2365">
                  <c:v>42003</c:v>
                </c:pt>
                <c:pt idx="2366">
                  <c:v>42004</c:v>
                </c:pt>
                <c:pt idx="2367">
                  <c:v>42005</c:v>
                </c:pt>
                <c:pt idx="2368">
                  <c:v>42006</c:v>
                </c:pt>
                <c:pt idx="2369">
                  <c:v>42007</c:v>
                </c:pt>
                <c:pt idx="2370">
                  <c:v>42008</c:v>
                </c:pt>
                <c:pt idx="2371">
                  <c:v>42009</c:v>
                </c:pt>
                <c:pt idx="2372">
                  <c:v>42010</c:v>
                </c:pt>
                <c:pt idx="2373">
                  <c:v>42011</c:v>
                </c:pt>
                <c:pt idx="2374">
                  <c:v>42012</c:v>
                </c:pt>
                <c:pt idx="2375">
                  <c:v>42013</c:v>
                </c:pt>
                <c:pt idx="2376">
                  <c:v>42014</c:v>
                </c:pt>
                <c:pt idx="2377">
                  <c:v>42015</c:v>
                </c:pt>
                <c:pt idx="2378">
                  <c:v>42016</c:v>
                </c:pt>
                <c:pt idx="2379">
                  <c:v>42017</c:v>
                </c:pt>
                <c:pt idx="2380">
                  <c:v>42018</c:v>
                </c:pt>
                <c:pt idx="2381">
                  <c:v>42019</c:v>
                </c:pt>
                <c:pt idx="2382">
                  <c:v>42020</c:v>
                </c:pt>
                <c:pt idx="2383">
                  <c:v>42021</c:v>
                </c:pt>
                <c:pt idx="2384">
                  <c:v>42022</c:v>
                </c:pt>
                <c:pt idx="2385">
                  <c:v>42023</c:v>
                </c:pt>
                <c:pt idx="2386">
                  <c:v>42024</c:v>
                </c:pt>
                <c:pt idx="2387">
                  <c:v>42025</c:v>
                </c:pt>
                <c:pt idx="2388">
                  <c:v>42026</c:v>
                </c:pt>
                <c:pt idx="2389">
                  <c:v>42027</c:v>
                </c:pt>
                <c:pt idx="2390">
                  <c:v>42028</c:v>
                </c:pt>
                <c:pt idx="2391">
                  <c:v>42029</c:v>
                </c:pt>
                <c:pt idx="2392">
                  <c:v>42030</c:v>
                </c:pt>
                <c:pt idx="2393">
                  <c:v>42031</c:v>
                </c:pt>
                <c:pt idx="2394">
                  <c:v>42032</c:v>
                </c:pt>
                <c:pt idx="2395">
                  <c:v>42033</c:v>
                </c:pt>
                <c:pt idx="2396">
                  <c:v>42034</c:v>
                </c:pt>
                <c:pt idx="2397">
                  <c:v>42035</c:v>
                </c:pt>
                <c:pt idx="2398">
                  <c:v>42036</c:v>
                </c:pt>
                <c:pt idx="2399">
                  <c:v>42037</c:v>
                </c:pt>
                <c:pt idx="2400">
                  <c:v>42038</c:v>
                </c:pt>
                <c:pt idx="2401">
                  <c:v>42039</c:v>
                </c:pt>
                <c:pt idx="2402">
                  <c:v>42040</c:v>
                </c:pt>
                <c:pt idx="2403">
                  <c:v>42041</c:v>
                </c:pt>
                <c:pt idx="2404">
                  <c:v>42042</c:v>
                </c:pt>
                <c:pt idx="2405">
                  <c:v>42043</c:v>
                </c:pt>
                <c:pt idx="2406">
                  <c:v>42044</c:v>
                </c:pt>
                <c:pt idx="2407">
                  <c:v>42045</c:v>
                </c:pt>
                <c:pt idx="2408">
                  <c:v>42046</c:v>
                </c:pt>
                <c:pt idx="2409">
                  <c:v>42047</c:v>
                </c:pt>
                <c:pt idx="2410">
                  <c:v>42048</c:v>
                </c:pt>
                <c:pt idx="2411">
                  <c:v>42049</c:v>
                </c:pt>
                <c:pt idx="2412">
                  <c:v>42050</c:v>
                </c:pt>
                <c:pt idx="2413">
                  <c:v>42051</c:v>
                </c:pt>
                <c:pt idx="2414">
                  <c:v>42052</c:v>
                </c:pt>
                <c:pt idx="2415">
                  <c:v>42053</c:v>
                </c:pt>
                <c:pt idx="2416">
                  <c:v>42054</c:v>
                </c:pt>
                <c:pt idx="2417">
                  <c:v>42055</c:v>
                </c:pt>
                <c:pt idx="2418">
                  <c:v>42056</c:v>
                </c:pt>
                <c:pt idx="2419">
                  <c:v>42057</c:v>
                </c:pt>
                <c:pt idx="2420">
                  <c:v>42058</c:v>
                </c:pt>
                <c:pt idx="2421">
                  <c:v>42059</c:v>
                </c:pt>
                <c:pt idx="2422">
                  <c:v>42060</c:v>
                </c:pt>
                <c:pt idx="2423">
                  <c:v>42061</c:v>
                </c:pt>
                <c:pt idx="2424">
                  <c:v>42062</c:v>
                </c:pt>
                <c:pt idx="2425">
                  <c:v>42063</c:v>
                </c:pt>
                <c:pt idx="2426">
                  <c:v>42064</c:v>
                </c:pt>
                <c:pt idx="2427">
                  <c:v>42065</c:v>
                </c:pt>
                <c:pt idx="2428">
                  <c:v>42066</c:v>
                </c:pt>
                <c:pt idx="2429">
                  <c:v>42067</c:v>
                </c:pt>
                <c:pt idx="2430">
                  <c:v>42068</c:v>
                </c:pt>
                <c:pt idx="2431">
                  <c:v>42069</c:v>
                </c:pt>
                <c:pt idx="2432">
                  <c:v>42070</c:v>
                </c:pt>
                <c:pt idx="2433">
                  <c:v>42071</c:v>
                </c:pt>
                <c:pt idx="2434">
                  <c:v>42072</c:v>
                </c:pt>
                <c:pt idx="2435">
                  <c:v>42073</c:v>
                </c:pt>
                <c:pt idx="2436">
                  <c:v>42074</c:v>
                </c:pt>
                <c:pt idx="2437">
                  <c:v>42075</c:v>
                </c:pt>
                <c:pt idx="2438">
                  <c:v>42076</c:v>
                </c:pt>
                <c:pt idx="2439">
                  <c:v>42077</c:v>
                </c:pt>
                <c:pt idx="2440">
                  <c:v>42078</c:v>
                </c:pt>
                <c:pt idx="2441">
                  <c:v>42079</c:v>
                </c:pt>
                <c:pt idx="2442">
                  <c:v>42080</c:v>
                </c:pt>
                <c:pt idx="2443">
                  <c:v>42081</c:v>
                </c:pt>
                <c:pt idx="2444">
                  <c:v>42082</c:v>
                </c:pt>
                <c:pt idx="2445">
                  <c:v>42083</c:v>
                </c:pt>
                <c:pt idx="2446">
                  <c:v>42084</c:v>
                </c:pt>
                <c:pt idx="2447">
                  <c:v>42085</c:v>
                </c:pt>
                <c:pt idx="2448">
                  <c:v>42086</c:v>
                </c:pt>
                <c:pt idx="2449">
                  <c:v>42087</c:v>
                </c:pt>
                <c:pt idx="2450">
                  <c:v>42088</c:v>
                </c:pt>
                <c:pt idx="2451">
                  <c:v>42089</c:v>
                </c:pt>
                <c:pt idx="2452">
                  <c:v>42090</c:v>
                </c:pt>
                <c:pt idx="2453">
                  <c:v>42091</c:v>
                </c:pt>
                <c:pt idx="2454">
                  <c:v>42092</c:v>
                </c:pt>
                <c:pt idx="2455">
                  <c:v>42093</c:v>
                </c:pt>
                <c:pt idx="2456">
                  <c:v>42094</c:v>
                </c:pt>
                <c:pt idx="2457">
                  <c:v>42095</c:v>
                </c:pt>
                <c:pt idx="2458">
                  <c:v>42096</c:v>
                </c:pt>
                <c:pt idx="2459">
                  <c:v>42097</c:v>
                </c:pt>
                <c:pt idx="2460">
                  <c:v>42098</c:v>
                </c:pt>
                <c:pt idx="2461">
                  <c:v>42099</c:v>
                </c:pt>
                <c:pt idx="2462">
                  <c:v>42100</c:v>
                </c:pt>
                <c:pt idx="2463">
                  <c:v>42101</c:v>
                </c:pt>
                <c:pt idx="2464">
                  <c:v>42102</c:v>
                </c:pt>
                <c:pt idx="2465">
                  <c:v>42103</c:v>
                </c:pt>
                <c:pt idx="2466">
                  <c:v>42104</c:v>
                </c:pt>
                <c:pt idx="2467">
                  <c:v>42105</c:v>
                </c:pt>
                <c:pt idx="2468">
                  <c:v>42106</c:v>
                </c:pt>
                <c:pt idx="2469">
                  <c:v>42107</c:v>
                </c:pt>
                <c:pt idx="2470">
                  <c:v>42108</c:v>
                </c:pt>
                <c:pt idx="2471">
                  <c:v>42109</c:v>
                </c:pt>
                <c:pt idx="2472">
                  <c:v>42110</c:v>
                </c:pt>
                <c:pt idx="2473">
                  <c:v>42111</c:v>
                </c:pt>
                <c:pt idx="2474">
                  <c:v>42112</c:v>
                </c:pt>
                <c:pt idx="2475">
                  <c:v>42113</c:v>
                </c:pt>
                <c:pt idx="2476">
                  <c:v>42114</c:v>
                </c:pt>
                <c:pt idx="2477">
                  <c:v>42115</c:v>
                </c:pt>
                <c:pt idx="2478">
                  <c:v>42116</c:v>
                </c:pt>
                <c:pt idx="2479">
                  <c:v>42117</c:v>
                </c:pt>
                <c:pt idx="2480">
                  <c:v>42118</c:v>
                </c:pt>
                <c:pt idx="2481">
                  <c:v>42119</c:v>
                </c:pt>
                <c:pt idx="2482">
                  <c:v>42120</c:v>
                </c:pt>
                <c:pt idx="2483">
                  <c:v>42121</c:v>
                </c:pt>
                <c:pt idx="2484">
                  <c:v>42122</c:v>
                </c:pt>
                <c:pt idx="2485">
                  <c:v>42123</c:v>
                </c:pt>
                <c:pt idx="2486">
                  <c:v>42124</c:v>
                </c:pt>
                <c:pt idx="2487">
                  <c:v>42125</c:v>
                </c:pt>
                <c:pt idx="2488">
                  <c:v>42126</c:v>
                </c:pt>
                <c:pt idx="2489">
                  <c:v>42127</c:v>
                </c:pt>
                <c:pt idx="2490">
                  <c:v>42128</c:v>
                </c:pt>
                <c:pt idx="2491">
                  <c:v>42129</c:v>
                </c:pt>
                <c:pt idx="2492">
                  <c:v>42130</c:v>
                </c:pt>
                <c:pt idx="2493">
                  <c:v>42131</c:v>
                </c:pt>
                <c:pt idx="2494">
                  <c:v>42132</c:v>
                </c:pt>
                <c:pt idx="2495">
                  <c:v>42133</c:v>
                </c:pt>
                <c:pt idx="2496">
                  <c:v>42134</c:v>
                </c:pt>
                <c:pt idx="2497">
                  <c:v>42135</c:v>
                </c:pt>
                <c:pt idx="2498">
                  <c:v>42136</c:v>
                </c:pt>
                <c:pt idx="2499">
                  <c:v>42137</c:v>
                </c:pt>
                <c:pt idx="2500">
                  <c:v>42138</c:v>
                </c:pt>
                <c:pt idx="2501">
                  <c:v>42139</c:v>
                </c:pt>
                <c:pt idx="2502">
                  <c:v>42140</c:v>
                </c:pt>
                <c:pt idx="2503">
                  <c:v>42141</c:v>
                </c:pt>
                <c:pt idx="2504">
                  <c:v>42142</c:v>
                </c:pt>
                <c:pt idx="2505">
                  <c:v>42143</c:v>
                </c:pt>
                <c:pt idx="2506">
                  <c:v>42144</c:v>
                </c:pt>
                <c:pt idx="2507">
                  <c:v>42145</c:v>
                </c:pt>
                <c:pt idx="2508">
                  <c:v>42146</c:v>
                </c:pt>
                <c:pt idx="2509">
                  <c:v>42147</c:v>
                </c:pt>
                <c:pt idx="2510">
                  <c:v>42148</c:v>
                </c:pt>
                <c:pt idx="2511">
                  <c:v>42149</c:v>
                </c:pt>
                <c:pt idx="2512">
                  <c:v>42150</c:v>
                </c:pt>
                <c:pt idx="2513">
                  <c:v>42151</c:v>
                </c:pt>
                <c:pt idx="2514">
                  <c:v>42152</c:v>
                </c:pt>
                <c:pt idx="2515">
                  <c:v>42153</c:v>
                </c:pt>
                <c:pt idx="2516">
                  <c:v>42154</c:v>
                </c:pt>
                <c:pt idx="2517">
                  <c:v>42155</c:v>
                </c:pt>
                <c:pt idx="2518">
                  <c:v>42156</c:v>
                </c:pt>
                <c:pt idx="2519">
                  <c:v>42157</c:v>
                </c:pt>
                <c:pt idx="2520">
                  <c:v>42158</c:v>
                </c:pt>
                <c:pt idx="2521">
                  <c:v>42159</c:v>
                </c:pt>
                <c:pt idx="2522">
                  <c:v>42160</c:v>
                </c:pt>
                <c:pt idx="2523">
                  <c:v>42161</c:v>
                </c:pt>
                <c:pt idx="2524">
                  <c:v>42162</c:v>
                </c:pt>
                <c:pt idx="2525">
                  <c:v>42163</c:v>
                </c:pt>
                <c:pt idx="2526">
                  <c:v>42164</c:v>
                </c:pt>
                <c:pt idx="2527">
                  <c:v>42165</c:v>
                </c:pt>
                <c:pt idx="2528">
                  <c:v>42166</c:v>
                </c:pt>
                <c:pt idx="2529">
                  <c:v>42167</c:v>
                </c:pt>
                <c:pt idx="2530">
                  <c:v>42168</c:v>
                </c:pt>
                <c:pt idx="2531">
                  <c:v>42169</c:v>
                </c:pt>
                <c:pt idx="2532">
                  <c:v>42170</c:v>
                </c:pt>
                <c:pt idx="2533">
                  <c:v>42171</c:v>
                </c:pt>
                <c:pt idx="2534">
                  <c:v>42172</c:v>
                </c:pt>
              </c:numCache>
            </c:numRef>
          </c:cat>
          <c:val>
            <c:numRef>
              <c:f>'c3-11'!$C$14:$C$2548</c:f>
              <c:numCache>
                <c:formatCode>0.00</c:formatCode>
                <c:ptCount val="2535"/>
                <c:pt idx="0">
                  <c:v>4.25</c:v>
                </c:pt>
                <c:pt idx="1">
                  <c:v>4.25</c:v>
                </c:pt>
                <c:pt idx="2">
                  <c:v>4.25</c:v>
                </c:pt>
                <c:pt idx="3">
                  <c:v>4.25</c:v>
                </c:pt>
                <c:pt idx="4">
                  <c:v>4.25</c:v>
                </c:pt>
                <c:pt idx="5">
                  <c:v>4.25</c:v>
                </c:pt>
                <c:pt idx="6">
                  <c:v>4.25</c:v>
                </c:pt>
                <c:pt idx="7">
                  <c:v>4.25</c:v>
                </c:pt>
                <c:pt idx="8">
                  <c:v>4.25</c:v>
                </c:pt>
                <c:pt idx="9">
                  <c:v>4.25</c:v>
                </c:pt>
                <c:pt idx="10">
                  <c:v>4.25</c:v>
                </c:pt>
                <c:pt idx="11">
                  <c:v>4.25</c:v>
                </c:pt>
                <c:pt idx="12">
                  <c:v>4.25</c:v>
                </c:pt>
                <c:pt idx="13">
                  <c:v>4.25</c:v>
                </c:pt>
                <c:pt idx="14">
                  <c:v>4.25</c:v>
                </c:pt>
                <c:pt idx="15">
                  <c:v>4.25</c:v>
                </c:pt>
                <c:pt idx="16">
                  <c:v>4.25</c:v>
                </c:pt>
                <c:pt idx="17">
                  <c:v>4.25</c:v>
                </c:pt>
                <c:pt idx="18">
                  <c:v>4.25</c:v>
                </c:pt>
                <c:pt idx="19">
                  <c:v>4.25</c:v>
                </c:pt>
                <c:pt idx="20">
                  <c:v>4.25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4.75</c:v>
                </c:pt>
                <c:pt idx="62">
                  <c:v>4.75</c:v>
                </c:pt>
                <c:pt idx="63">
                  <c:v>4.75</c:v>
                </c:pt>
                <c:pt idx="64">
                  <c:v>4.75</c:v>
                </c:pt>
                <c:pt idx="65">
                  <c:v>4.75</c:v>
                </c:pt>
                <c:pt idx="66">
                  <c:v>4.75</c:v>
                </c:pt>
                <c:pt idx="67">
                  <c:v>4.75</c:v>
                </c:pt>
                <c:pt idx="68">
                  <c:v>4.75</c:v>
                </c:pt>
                <c:pt idx="69">
                  <c:v>4.75</c:v>
                </c:pt>
                <c:pt idx="70">
                  <c:v>4.75</c:v>
                </c:pt>
                <c:pt idx="71">
                  <c:v>4.75</c:v>
                </c:pt>
                <c:pt idx="72">
                  <c:v>4.75</c:v>
                </c:pt>
                <c:pt idx="73">
                  <c:v>4.75</c:v>
                </c:pt>
                <c:pt idx="74">
                  <c:v>4.75</c:v>
                </c:pt>
                <c:pt idx="75">
                  <c:v>4.75</c:v>
                </c:pt>
                <c:pt idx="76">
                  <c:v>4.75</c:v>
                </c:pt>
                <c:pt idx="77">
                  <c:v>4.75</c:v>
                </c:pt>
                <c:pt idx="78">
                  <c:v>4.75</c:v>
                </c:pt>
                <c:pt idx="79">
                  <c:v>4.75</c:v>
                </c:pt>
                <c:pt idx="80">
                  <c:v>4.75</c:v>
                </c:pt>
                <c:pt idx="81">
                  <c:v>4.75</c:v>
                </c:pt>
                <c:pt idx="82">
                  <c:v>4.75</c:v>
                </c:pt>
                <c:pt idx="83">
                  <c:v>4.75</c:v>
                </c:pt>
                <c:pt idx="84">
                  <c:v>4.75</c:v>
                </c:pt>
                <c:pt idx="85">
                  <c:v>4.75</c:v>
                </c:pt>
                <c:pt idx="86">
                  <c:v>4.75</c:v>
                </c:pt>
                <c:pt idx="87">
                  <c:v>4.75</c:v>
                </c:pt>
                <c:pt idx="88">
                  <c:v>4.75</c:v>
                </c:pt>
                <c:pt idx="89">
                  <c:v>4.75</c:v>
                </c:pt>
                <c:pt idx="90">
                  <c:v>4.75</c:v>
                </c:pt>
                <c:pt idx="91">
                  <c:v>4.75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5.25</c:v>
                </c:pt>
                <c:pt idx="129">
                  <c:v>5.25</c:v>
                </c:pt>
                <c:pt idx="130">
                  <c:v>5.25</c:v>
                </c:pt>
                <c:pt idx="131">
                  <c:v>5.25</c:v>
                </c:pt>
                <c:pt idx="132">
                  <c:v>5.25</c:v>
                </c:pt>
                <c:pt idx="133">
                  <c:v>5.25</c:v>
                </c:pt>
                <c:pt idx="134">
                  <c:v>5.25</c:v>
                </c:pt>
                <c:pt idx="135">
                  <c:v>5.25</c:v>
                </c:pt>
                <c:pt idx="136">
                  <c:v>5.25</c:v>
                </c:pt>
                <c:pt idx="137">
                  <c:v>5.25</c:v>
                </c:pt>
                <c:pt idx="138">
                  <c:v>5.25</c:v>
                </c:pt>
                <c:pt idx="139">
                  <c:v>5.25</c:v>
                </c:pt>
                <c:pt idx="140">
                  <c:v>5.25</c:v>
                </c:pt>
                <c:pt idx="141">
                  <c:v>5.25</c:v>
                </c:pt>
                <c:pt idx="142">
                  <c:v>5.25</c:v>
                </c:pt>
                <c:pt idx="143">
                  <c:v>5.25</c:v>
                </c:pt>
                <c:pt idx="144">
                  <c:v>5.25</c:v>
                </c:pt>
                <c:pt idx="145">
                  <c:v>5.25</c:v>
                </c:pt>
                <c:pt idx="146">
                  <c:v>5.25</c:v>
                </c:pt>
                <c:pt idx="147">
                  <c:v>5.25</c:v>
                </c:pt>
                <c:pt idx="148">
                  <c:v>5.25</c:v>
                </c:pt>
                <c:pt idx="149">
                  <c:v>5.25</c:v>
                </c:pt>
                <c:pt idx="150">
                  <c:v>5.25</c:v>
                </c:pt>
                <c:pt idx="151">
                  <c:v>5.25</c:v>
                </c:pt>
                <c:pt idx="152">
                  <c:v>5.25</c:v>
                </c:pt>
                <c:pt idx="153">
                  <c:v>5.25</c:v>
                </c:pt>
                <c:pt idx="154">
                  <c:v>5.25</c:v>
                </c:pt>
                <c:pt idx="155">
                  <c:v>5.25</c:v>
                </c:pt>
                <c:pt idx="156">
                  <c:v>5.25</c:v>
                </c:pt>
                <c:pt idx="157">
                  <c:v>5.25</c:v>
                </c:pt>
                <c:pt idx="158">
                  <c:v>5.25</c:v>
                </c:pt>
                <c:pt idx="159">
                  <c:v>5.25</c:v>
                </c:pt>
                <c:pt idx="160">
                  <c:v>5.25</c:v>
                </c:pt>
                <c:pt idx="161">
                  <c:v>5.25</c:v>
                </c:pt>
                <c:pt idx="162">
                  <c:v>5.25</c:v>
                </c:pt>
                <c:pt idx="163">
                  <c:v>5.25</c:v>
                </c:pt>
                <c:pt idx="164">
                  <c:v>5.25</c:v>
                </c:pt>
                <c:pt idx="165">
                  <c:v>5.25</c:v>
                </c:pt>
                <c:pt idx="166">
                  <c:v>5.25</c:v>
                </c:pt>
                <c:pt idx="167">
                  <c:v>5.25</c:v>
                </c:pt>
                <c:pt idx="168">
                  <c:v>5.25</c:v>
                </c:pt>
                <c:pt idx="169">
                  <c:v>5.25</c:v>
                </c:pt>
                <c:pt idx="170">
                  <c:v>5.25</c:v>
                </c:pt>
                <c:pt idx="171">
                  <c:v>5.25</c:v>
                </c:pt>
                <c:pt idx="172">
                  <c:v>5.25</c:v>
                </c:pt>
                <c:pt idx="173">
                  <c:v>5.25</c:v>
                </c:pt>
                <c:pt idx="174">
                  <c:v>5.25</c:v>
                </c:pt>
                <c:pt idx="175">
                  <c:v>5.25</c:v>
                </c:pt>
                <c:pt idx="176">
                  <c:v>5.25</c:v>
                </c:pt>
                <c:pt idx="177">
                  <c:v>5.25</c:v>
                </c:pt>
                <c:pt idx="178">
                  <c:v>5.25</c:v>
                </c:pt>
                <c:pt idx="179">
                  <c:v>5.25</c:v>
                </c:pt>
                <c:pt idx="180">
                  <c:v>5.25</c:v>
                </c:pt>
                <c:pt idx="181">
                  <c:v>5.25</c:v>
                </c:pt>
                <c:pt idx="182">
                  <c:v>5.25</c:v>
                </c:pt>
                <c:pt idx="183">
                  <c:v>5.25</c:v>
                </c:pt>
                <c:pt idx="184">
                  <c:v>5.25</c:v>
                </c:pt>
                <c:pt idx="185">
                  <c:v>5.25</c:v>
                </c:pt>
                <c:pt idx="186">
                  <c:v>5.25</c:v>
                </c:pt>
                <c:pt idx="187">
                  <c:v>5.25</c:v>
                </c:pt>
                <c:pt idx="188">
                  <c:v>5.25</c:v>
                </c:pt>
                <c:pt idx="189">
                  <c:v>5.25</c:v>
                </c:pt>
                <c:pt idx="190">
                  <c:v>5.25</c:v>
                </c:pt>
                <c:pt idx="191">
                  <c:v>5.25</c:v>
                </c:pt>
                <c:pt idx="192">
                  <c:v>5.25</c:v>
                </c:pt>
                <c:pt idx="193">
                  <c:v>5.25</c:v>
                </c:pt>
                <c:pt idx="194">
                  <c:v>5.25</c:v>
                </c:pt>
                <c:pt idx="195">
                  <c:v>5.25</c:v>
                </c:pt>
                <c:pt idx="196">
                  <c:v>5.25</c:v>
                </c:pt>
                <c:pt idx="197">
                  <c:v>5.25</c:v>
                </c:pt>
                <c:pt idx="198">
                  <c:v>5.25</c:v>
                </c:pt>
                <c:pt idx="199">
                  <c:v>5.25</c:v>
                </c:pt>
                <c:pt idx="200">
                  <c:v>5.25</c:v>
                </c:pt>
                <c:pt idx="201">
                  <c:v>5.25</c:v>
                </c:pt>
                <c:pt idx="202">
                  <c:v>5.25</c:v>
                </c:pt>
                <c:pt idx="203">
                  <c:v>5.25</c:v>
                </c:pt>
                <c:pt idx="204">
                  <c:v>5.25</c:v>
                </c:pt>
                <c:pt idx="205">
                  <c:v>5.25</c:v>
                </c:pt>
                <c:pt idx="206">
                  <c:v>5.25</c:v>
                </c:pt>
                <c:pt idx="207">
                  <c:v>5.25</c:v>
                </c:pt>
                <c:pt idx="208">
                  <c:v>5.25</c:v>
                </c:pt>
                <c:pt idx="209">
                  <c:v>5.25</c:v>
                </c:pt>
                <c:pt idx="210">
                  <c:v>5.25</c:v>
                </c:pt>
                <c:pt idx="211">
                  <c:v>5.25</c:v>
                </c:pt>
                <c:pt idx="212">
                  <c:v>5.25</c:v>
                </c:pt>
                <c:pt idx="213">
                  <c:v>5.25</c:v>
                </c:pt>
                <c:pt idx="214">
                  <c:v>5.25</c:v>
                </c:pt>
                <c:pt idx="215">
                  <c:v>5.25</c:v>
                </c:pt>
                <c:pt idx="216">
                  <c:v>5.25</c:v>
                </c:pt>
                <c:pt idx="217">
                  <c:v>5.25</c:v>
                </c:pt>
                <c:pt idx="218">
                  <c:v>5.25</c:v>
                </c:pt>
                <c:pt idx="219">
                  <c:v>5.25</c:v>
                </c:pt>
                <c:pt idx="220">
                  <c:v>5.25</c:v>
                </c:pt>
                <c:pt idx="221">
                  <c:v>5.25</c:v>
                </c:pt>
                <c:pt idx="222">
                  <c:v>5.25</c:v>
                </c:pt>
                <c:pt idx="223">
                  <c:v>5.25</c:v>
                </c:pt>
                <c:pt idx="224">
                  <c:v>5.25</c:v>
                </c:pt>
                <c:pt idx="225">
                  <c:v>5.25</c:v>
                </c:pt>
                <c:pt idx="226">
                  <c:v>5.25</c:v>
                </c:pt>
                <c:pt idx="227">
                  <c:v>5.25</c:v>
                </c:pt>
                <c:pt idx="228">
                  <c:v>5.25</c:v>
                </c:pt>
                <c:pt idx="229">
                  <c:v>5.25</c:v>
                </c:pt>
                <c:pt idx="230">
                  <c:v>5.25</c:v>
                </c:pt>
                <c:pt idx="231">
                  <c:v>5.25</c:v>
                </c:pt>
                <c:pt idx="232">
                  <c:v>5.25</c:v>
                </c:pt>
                <c:pt idx="233">
                  <c:v>5.25</c:v>
                </c:pt>
                <c:pt idx="234">
                  <c:v>5.25</c:v>
                </c:pt>
                <c:pt idx="235">
                  <c:v>5.25</c:v>
                </c:pt>
                <c:pt idx="236">
                  <c:v>5.25</c:v>
                </c:pt>
                <c:pt idx="237">
                  <c:v>5.25</c:v>
                </c:pt>
                <c:pt idx="238">
                  <c:v>5.25</c:v>
                </c:pt>
                <c:pt idx="239">
                  <c:v>5.25</c:v>
                </c:pt>
                <c:pt idx="240">
                  <c:v>5.25</c:v>
                </c:pt>
                <c:pt idx="241">
                  <c:v>5.25</c:v>
                </c:pt>
                <c:pt idx="242">
                  <c:v>5.25</c:v>
                </c:pt>
                <c:pt idx="243">
                  <c:v>5.25</c:v>
                </c:pt>
                <c:pt idx="244">
                  <c:v>5.25</c:v>
                </c:pt>
                <c:pt idx="245">
                  <c:v>5.25</c:v>
                </c:pt>
                <c:pt idx="246">
                  <c:v>5.25</c:v>
                </c:pt>
                <c:pt idx="247">
                  <c:v>5.25</c:v>
                </c:pt>
                <c:pt idx="248">
                  <c:v>5.25</c:v>
                </c:pt>
                <c:pt idx="249">
                  <c:v>5.25</c:v>
                </c:pt>
                <c:pt idx="250">
                  <c:v>5.25</c:v>
                </c:pt>
                <c:pt idx="251">
                  <c:v>5.25</c:v>
                </c:pt>
                <c:pt idx="252">
                  <c:v>5.25</c:v>
                </c:pt>
                <c:pt idx="253">
                  <c:v>5.25</c:v>
                </c:pt>
                <c:pt idx="254">
                  <c:v>5.25</c:v>
                </c:pt>
                <c:pt idx="255">
                  <c:v>5.25</c:v>
                </c:pt>
                <c:pt idx="256">
                  <c:v>5.25</c:v>
                </c:pt>
                <c:pt idx="257">
                  <c:v>5.25</c:v>
                </c:pt>
                <c:pt idx="258">
                  <c:v>5.25</c:v>
                </c:pt>
                <c:pt idx="259">
                  <c:v>5.25</c:v>
                </c:pt>
                <c:pt idx="260">
                  <c:v>5.25</c:v>
                </c:pt>
                <c:pt idx="261">
                  <c:v>5.25</c:v>
                </c:pt>
                <c:pt idx="262">
                  <c:v>5.25</c:v>
                </c:pt>
                <c:pt idx="263">
                  <c:v>5.25</c:v>
                </c:pt>
                <c:pt idx="264">
                  <c:v>5.25</c:v>
                </c:pt>
                <c:pt idx="265">
                  <c:v>5.25</c:v>
                </c:pt>
                <c:pt idx="266">
                  <c:v>5.25</c:v>
                </c:pt>
                <c:pt idx="267">
                  <c:v>5.25</c:v>
                </c:pt>
                <c:pt idx="268">
                  <c:v>5.25</c:v>
                </c:pt>
                <c:pt idx="269">
                  <c:v>5.25</c:v>
                </c:pt>
                <c:pt idx="270">
                  <c:v>5.25</c:v>
                </c:pt>
                <c:pt idx="271">
                  <c:v>5.25</c:v>
                </c:pt>
                <c:pt idx="272">
                  <c:v>5.25</c:v>
                </c:pt>
                <c:pt idx="273">
                  <c:v>5.25</c:v>
                </c:pt>
                <c:pt idx="274">
                  <c:v>5.25</c:v>
                </c:pt>
                <c:pt idx="275">
                  <c:v>5.25</c:v>
                </c:pt>
                <c:pt idx="276">
                  <c:v>5.25</c:v>
                </c:pt>
                <c:pt idx="277">
                  <c:v>5.25</c:v>
                </c:pt>
                <c:pt idx="278">
                  <c:v>5.25</c:v>
                </c:pt>
                <c:pt idx="279">
                  <c:v>5.25</c:v>
                </c:pt>
                <c:pt idx="280">
                  <c:v>5.25</c:v>
                </c:pt>
                <c:pt idx="281">
                  <c:v>5.25</c:v>
                </c:pt>
                <c:pt idx="282">
                  <c:v>5.25</c:v>
                </c:pt>
                <c:pt idx="283">
                  <c:v>5.25</c:v>
                </c:pt>
                <c:pt idx="284">
                  <c:v>5.25</c:v>
                </c:pt>
                <c:pt idx="285">
                  <c:v>5.25</c:v>
                </c:pt>
                <c:pt idx="286">
                  <c:v>5.25</c:v>
                </c:pt>
                <c:pt idx="287">
                  <c:v>5.25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5.25</c:v>
                </c:pt>
                <c:pt idx="334">
                  <c:v>5.25</c:v>
                </c:pt>
                <c:pt idx="335">
                  <c:v>5.25</c:v>
                </c:pt>
                <c:pt idx="336">
                  <c:v>5.25</c:v>
                </c:pt>
                <c:pt idx="337">
                  <c:v>5.25</c:v>
                </c:pt>
                <c:pt idx="338">
                  <c:v>5.25</c:v>
                </c:pt>
                <c:pt idx="339">
                  <c:v>5.25</c:v>
                </c:pt>
                <c:pt idx="340">
                  <c:v>5.25</c:v>
                </c:pt>
                <c:pt idx="341">
                  <c:v>5.25</c:v>
                </c:pt>
                <c:pt idx="342">
                  <c:v>5.25</c:v>
                </c:pt>
                <c:pt idx="343">
                  <c:v>5.25</c:v>
                </c:pt>
                <c:pt idx="344">
                  <c:v>5.25</c:v>
                </c:pt>
                <c:pt idx="345">
                  <c:v>5.25</c:v>
                </c:pt>
                <c:pt idx="346">
                  <c:v>5.25</c:v>
                </c:pt>
                <c:pt idx="347">
                  <c:v>5.25</c:v>
                </c:pt>
                <c:pt idx="348">
                  <c:v>5.25</c:v>
                </c:pt>
                <c:pt idx="349">
                  <c:v>5.25</c:v>
                </c:pt>
                <c:pt idx="350">
                  <c:v>5.25</c:v>
                </c:pt>
                <c:pt idx="351">
                  <c:v>5.25</c:v>
                </c:pt>
                <c:pt idx="352">
                  <c:v>5.25</c:v>
                </c:pt>
                <c:pt idx="353">
                  <c:v>5.25</c:v>
                </c:pt>
                <c:pt idx="354">
                  <c:v>5.25</c:v>
                </c:pt>
                <c:pt idx="355">
                  <c:v>5.25</c:v>
                </c:pt>
                <c:pt idx="356">
                  <c:v>5.25</c:v>
                </c:pt>
                <c:pt idx="357">
                  <c:v>5.25</c:v>
                </c:pt>
                <c:pt idx="358">
                  <c:v>5.25</c:v>
                </c:pt>
                <c:pt idx="359">
                  <c:v>5.25</c:v>
                </c:pt>
                <c:pt idx="360">
                  <c:v>5.25</c:v>
                </c:pt>
                <c:pt idx="361">
                  <c:v>5.25</c:v>
                </c:pt>
                <c:pt idx="362">
                  <c:v>5.25</c:v>
                </c:pt>
                <c:pt idx="363">
                  <c:v>5.25</c:v>
                </c:pt>
                <c:pt idx="364">
                  <c:v>5.25</c:v>
                </c:pt>
                <c:pt idx="365">
                  <c:v>5.25</c:v>
                </c:pt>
                <c:pt idx="366">
                  <c:v>5.25</c:v>
                </c:pt>
                <c:pt idx="367">
                  <c:v>5.25</c:v>
                </c:pt>
                <c:pt idx="368">
                  <c:v>5.25</c:v>
                </c:pt>
                <c:pt idx="369">
                  <c:v>5.25</c:v>
                </c:pt>
                <c:pt idx="370">
                  <c:v>5.25</c:v>
                </c:pt>
                <c:pt idx="371">
                  <c:v>5.25</c:v>
                </c:pt>
                <c:pt idx="372">
                  <c:v>5.25</c:v>
                </c:pt>
                <c:pt idx="373">
                  <c:v>5.25</c:v>
                </c:pt>
                <c:pt idx="374">
                  <c:v>5.25</c:v>
                </c:pt>
                <c:pt idx="375">
                  <c:v>5.25</c:v>
                </c:pt>
                <c:pt idx="376">
                  <c:v>5.25</c:v>
                </c:pt>
                <c:pt idx="377">
                  <c:v>5.25</c:v>
                </c:pt>
                <c:pt idx="378">
                  <c:v>5.25</c:v>
                </c:pt>
                <c:pt idx="379">
                  <c:v>5.25</c:v>
                </c:pt>
                <c:pt idx="380">
                  <c:v>5.25</c:v>
                </c:pt>
                <c:pt idx="381">
                  <c:v>5.25</c:v>
                </c:pt>
                <c:pt idx="382">
                  <c:v>5.25</c:v>
                </c:pt>
                <c:pt idx="383">
                  <c:v>5.25</c:v>
                </c:pt>
                <c:pt idx="384">
                  <c:v>5.25</c:v>
                </c:pt>
                <c:pt idx="385">
                  <c:v>5.25</c:v>
                </c:pt>
                <c:pt idx="386">
                  <c:v>5.25</c:v>
                </c:pt>
                <c:pt idx="387">
                  <c:v>5.25</c:v>
                </c:pt>
                <c:pt idx="388">
                  <c:v>5.25</c:v>
                </c:pt>
                <c:pt idx="389">
                  <c:v>5.25</c:v>
                </c:pt>
                <c:pt idx="390">
                  <c:v>5.25</c:v>
                </c:pt>
                <c:pt idx="391">
                  <c:v>5.25</c:v>
                </c:pt>
                <c:pt idx="392">
                  <c:v>5.25</c:v>
                </c:pt>
                <c:pt idx="393">
                  <c:v>5.25</c:v>
                </c:pt>
                <c:pt idx="394">
                  <c:v>5.25</c:v>
                </c:pt>
                <c:pt idx="395">
                  <c:v>5.25</c:v>
                </c:pt>
                <c:pt idx="396">
                  <c:v>5.25</c:v>
                </c:pt>
                <c:pt idx="397">
                  <c:v>5.25</c:v>
                </c:pt>
                <c:pt idx="398">
                  <c:v>5.25</c:v>
                </c:pt>
                <c:pt idx="399">
                  <c:v>5.25</c:v>
                </c:pt>
                <c:pt idx="400">
                  <c:v>5.25</c:v>
                </c:pt>
                <c:pt idx="401">
                  <c:v>5.25</c:v>
                </c:pt>
                <c:pt idx="402">
                  <c:v>5.25</c:v>
                </c:pt>
                <c:pt idx="403">
                  <c:v>5.25</c:v>
                </c:pt>
                <c:pt idx="404">
                  <c:v>5.25</c:v>
                </c:pt>
                <c:pt idx="405">
                  <c:v>5.25</c:v>
                </c:pt>
                <c:pt idx="406">
                  <c:v>5.25</c:v>
                </c:pt>
                <c:pt idx="407">
                  <c:v>5.25</c:v>
                </c:pt>
                <c:pt idx="408">
                  <c:v>5.25</c:v>
                </c:pt>
                <c:pt idx="409">
                  <c:v>5.25</c:v>
                </c:pt>
                <c:pt idx="410">
                  <c:v>5.25</c:v>
                </c:pt>
                <c:pt idx="411">
                  <c:v>5.25</c:v>
                </c:pt>
                <c:pt idx="412">
                  <c:v>5.25</c:v>
                </c:pt>
                <c:pt idx="413">
                  <c:v>5.25</c:v>
                </c:pt>
                <c:pt idx="414">
                  <c:v>5.25</c:v>
                </c:pt>
                <c:pt idx="415">
                  <c:v>5.25</c:v>
                </c:pt>
                <c:pt idx="416">
                  <c:v>5.25</c:v>
                </c:pt>
                <c:pt idx="417">
                  <c:v>5.25</c:v>
                </c:pt>
                <c:pt idx="418">
                  <c:v>5.25</c:v>
                </c:pt>
                <c:pt idx="419">
                  <c:v>5.25</c:v>
                </c:pt>
                <c:pt idx="420">
                  <c:v>5.25</c:v>
                </c:pt>
                <c:pt idx="421">
                  <c:v>5.25</c:v>
                </c:pt>
                <c:pt idx="422">
                  <c:v>5.25</c:v>
                </c:pt>
                <c:pt idx="423">
                  <c:v>5.25</c:v>
                </c:pt>
                <c:pt idx="424">
                  <c:v>5.25</c:v>
                </c:pt>
                <c:pt idx="425">
                  <c:v>5.25</c:v>
                </c:pt>
                <c:pt idx="426">
                  <c:v>5.25</c:v>
                </c:pt>
                <c:pt idx="427">
                  <c:v>5.25</c:v>
                </c:pt>
                <c:pt idx="428">
                  <c:v>5.25</c:v>
                </c:pt>
                <c:pt idx="429">
                  <c:v>5.25</c:v>
                </c:pt>
                <c:pt idx="430">
                  <c:v>5.25</c:v>
                </c:pt>
                <c:pt idx="431">
                  <c:v>5.25</c:v>
                </c:pt>
                <c:pt idx="432">
                  <c:v>5.25</c:v>
                </c:pt>
                <c:pt idx="433">
                  <c:v>5.25</c:v>
                </c:pt>
                <c:pt idx="434">
                  <c:v>5.25</c:v>
                </c:pt>
                <c:pt idx="435">
                  <c:v>5.25</c:v>
                </c:pt>
                <c:pt idx="436">
                  <c:v>5.25</c:v>
                </c:pt>
                <c:pt idx="437">
                  <c:v>5.25</c:v>
                </c:pt>
                <c:pt idx="438">
                  <c:v>5.25</c:v>
                </c:pt>
                <c:pt idx="439">
                  <c:v>5.25</c:v>
                </c:pt>
                <c:pt idx="440">
                  <c:v>5.25</c:v>
                </c:pt>
                <c:pt idx="441">
                  <c:v>5.25</c:v>
                </c:pt>
                <c:pt idx="442">
                  <c:v>5.25</c:v>
                </c:pt>
                <c:pt idx="443">
                  <c:v>5.25</c:v>
                </c:pt>
                <c:pt idx="444">
                  <c:v>5.25</c:v>
                </c:pt>
                <c:pt idx="445">
                  <c:v>5.25</c:v>
                </c:pt>
                <c:pt idx="446">
                  <c:v>4.75</c:v>
                </c:pt>
                <c:pt idx="447">
                  <c:v>4.75</c:v>
                </c:pt>
                <c:pt idx="448">
                  <c:v>4.75</c:v>
                </c:pt>
                <c:pt idx="449">
                  <c:v>4.75</c:v>
                </c:pt>
                <c:pt idx="450">
                  <c:v>4.75</c:v>
                </c:pt>
                <c:pt idx="451">
                  <c:v>4.75</c:v>
                </c:pt>
                <c:pt idx="452">
                  <c:v>4.75</c:v>
                </c:pt>
                <c:pt idx="453">
                  <c:v>4.75</c:v>
                </c:pt>
                <c:pt idx="454">
                  <c:v>4.75</c:v>
                </c:pt>
                <c:pt idx="455">
                  <c:v>4.75</c:v>
                </c:pt>
                <c:pt idx="456">
                  <c:v>4.75</c:v>
                </c:pt>
                <c:pt idx="457">
                  <c:v>4.75</c:v>
                </c:pt>
                <c:pt idx="458">
                  <c:v>4.75</c:v>
                </c:pt>
                <c:pt idx="459">
                  <c:v>4.75</c:v>
                </c:pt>
                <c:pt idx="460">
                  <c:v>4.75</c:v>
                </c:pt>
                <c:pt idx="461">
                  <c:v>4.75</c:v>
                </c:pt>
                <c:pt idx="462">
                  <c:v>4.75</c:v>
                </c:pt>
                <c:pt idx="463">
                  <c:v>4.75</c:v>
                </c:pt>
                <c:pt idx="464">
                  <c:v>4.75</c:v>
                </c:pt>
                <c:pt idx="465">
                  <c:v>4.75</c:v>
                </c:pt>
                <c:pt idx="466">
                  <c:v>4.75</c:v>
                </c:pt>
                <c:pt idx="467">
                  <c:v>4.75</c:v>
                </c:pt>
                <c:pt idx="468">
                  <c:v>4.75</c:v>
                </c:pt>
                <c:pt idx="469">
                  <c:v>4.75</c:v>
                </c:pt>
                <c:pt idx="470">
                  <c:v>4.75</c:v>
                </c:pt>
                <c:pt idx="471">
                  <c:v>4.75</c:v>
                </c:pt>
                <c:pt idx="472">
                  <c:v>4.75</c:v>
                </c:pt>
                <c:pt idx="473">
                  <c:v>4.75</c:v>
                </c:pt>
                <c:pt idx="474">
                  <c:v>4.75</c:v>
                </c:pt>
                <c:pt idx="475">
                  <c:v>4.75</c:v>
                </c:pt>
                <c:pt idx="476">
                  <c:v>4.75</c:v>
                </c:pt>
                <c:pt idx="477">
                  <c:v>4.5</c:v>
                </c:pt>
                <c:pt idx="478">
                  <c:v>4.5</c:v>
                </c:pt>
                <c:pt idx="479">
                  <c:v>4.5</c:v>
                </c:pt>
                <c:pt idx="480">
                  <c:v>4.5</c:v>
                </c:pt>
                <c:pt idx="481">
                  <c:v>4.5</c:v>
                </c:pt>
                <c:pt idx="482">
                  <c:v>4.5</c:v>
                </c:pt>
                <c:pt idx="483">
                  <c:v>4.5</c:v>
                </c:pt>
                <c:pt idx="484">
                  <c:v>4.5</c:v>
                </c:pt>
                <c:pt idx="485">
                  <c:v>4.5</c:v>
                </c:pt>
                <c:pt idx="486">
                  <c:v>4.5</c:v>
                </c:pt>
                <c:pt idx="487">
                  <c:v>4.5</c:v>
                </c:pt>
                <c:pt idx="488">
                  <c:v>4.5</c:v>
                </c:pt>
                <c:pt idx="489">
                  <c:v>4.5</c:v>
                </c:pt>
                <c:pt idx="490">
                  <c:v>4.5</c:v>
                </c:pt>
                <c:pt idx="491">
                  <c:v>4.5</c:v>
                </c:pt>
                <c:pt idx="492">
                  <c:v>4.5</c:v>
                </c:pt>
                <c:pt idx="493">
                  <c:v>4.5</c:v>
                </c:pt>
                <c:pt idx="494">
                  <c:v>4.5</c:v>
                </c:pt>
                <c:pt idx="495">
                  <c:v>4.5</c:v>
                </c:pt>
                <c:pt idx="496">
                  <c:v>4.5</c:v>
                </c:pt>
                <c:pt idx="497">
                  <c:v>4.5</c:v>
                </c:pt>
                <c:pt idx="498">
                  <c:v>4.5</c:v>
                </c:pt>
                <c:pt idx="499">
                  <c:v>4.5</c:v>
                </c:pt>
                <c:pt idx="500">
                  <c:v>4.5</c:v>
                </c:pt>
                <c:pt idx="501">
                  <c:v>4.5</c:v>
                </c:pt>
                <c:pt idx="502">
                  <c:v>4.5</c:v>
                </c:pt>
                <c:pt idx="503">
                  <c:v>4.5</c:v>
                </c:pt>
                <c:pt idx="504">
                  <c:v>4.5</c:v>
                </c:pt>
                <c:pt idx="505">
                  <c:v>4.5</c:v>
                </c:pt>
                <c:pt idx="506">
                  <c:v>4.25</c:v>
                </c:pt>
                <c:pt idx="507">
                  <c:v>4.25</c:v>
                </c:pt>
                <c:pt idx="508">
                  <c:v>4.25</c:v>
                </c:pt>
                <c:pt idx="509">
                  <c:v>4.25</c:v>
                </c:pt>
                <c:pt idx="510">
                  <c:v>4.25</c:v>
                </c:pt>
                <c:pt idx="511">
                  <c:v>4.25</c:v>
                </c:pt>
                <c:pt idx="512">
                  <c:v>4.25</c:v>
                </c:pt>
                <c:pt idx="513">
                  <c:v>4.25</c:v>
                </c:pt>
                <c:pt idx="514">
                  <c:v>4.25</c:v>
                </c:pt>
                <c:pt idx="515">
                  <c:v>4.25</c:v>
                </c:pt>
                <c:pt idx="516">
                  <c:v>4.25</c:v>
                </c:pt>
                <c:pt idx="517">
                  <c:v>4.25</c:v>
                </c:pt>
                <c:pt idx="518">
                  <c:v>4.25</c:v>
                </c:pt>
                <c:pt idx="519">
                  <c:v>4.25</c:v>
                </c:pt>
                <c:pt idx="520">
                  <c:v>4.25</c:v>
                </c:pt>
                <c:pt idx="521">
                  <c:v>4.25</c:v>
                </c:pt>
                <c:pt idx="522">
                  <c:v>4.25</c:v>
                </c:pt>
                <c:pt idx="523">
                  <c:v>4.25</c:v>
                </c:pt>
                <c:pt idx="524">
                  <c:v>4.25</c:v>
                </c:pt>
                <c:pt idx="525">
                  <c:v>4.25</c:v>
                </c:pt>
                <c:pt idx="526">
                  <c:v>4.25</c:v>
                </c:pt>
                <c:pt idx="527">
                  <c:v>4.25</c:v>
                </c:pt>
                <c:pt idx="528">
                  <c:v>4.25</c:v>
                </c:pt>
                <c:pt idx="529">
                  <c:v>4.25</c:v>
                </c:pt>
                <c:pt idx="530">
                  <c:v>4.25</c:v>
                </c:pt>
                <c:pt idx="531">
                  <c:v>4.25</c:v>
                </c:pt>
                <c:pt idx="532">
                  <c:v>4.25</c:v>
                </c:pt>
                <c:pt idx="533">
                  <c:v>4.25</c:v>
                </c:pt>
                <c:pt idx="534">
                  <c:v>4.25</c:v>
                </c:pt>
                <c:pt idx="535">
                  <c:v>4.25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2.25</c:v>
                </c:pt>
                <c:pt idx="577">
                  <c:v>2.25</c:v>
                </c:pt>
                <c:pt idx="578">
                  <c:v>2.25</c:v>
                </c:pt>
                <c:pt idx="579">
                  <c:v>2.25</c:v>
                </c:pt>
                <c:pt idx="580">
                  <c:v>2.25</c:v>
                </c:pt>
                <c:pt idx="581">
                  <c:v>2.25</c:v>
                </c:pt>
                <c:pt idx="582">
                  <c:v>2.25</c:v>
                </c:pt>
                <c:pt idx="583">
                  <c:v>2.25</c:v>
                </c:pt>
                <c:pt idx="584">
                  <c:v>2.25</c:v>
                </c:pt>
                <c:pt idx="585">
                  <c:v>2.25</c:v>
                </c:pt>
                <c:pt idx="586">
                  <c:v>2.25</c:v>
                </c:pt>
                <c:pt idx="587">
                  <c:v>2.25</c:v>
                </c:pt>
                <c:pt idx="588">
                  <c:v>2.25</c:v>
                </c:pt>
                <c:pt idx="589">
                  <c:v>2.25</c:v>
                </c:pt>
                <c:pt idx="590">
                  <c:v>2.25</c:v>
                </c:pt>
                <c:pt idx="591">
                  <c:v>2.25</c:v>
                </c:pt>
                <c:pt idx="592">
                  <c:v>2.25</c:v>
                </c:pt>
                <c:pt idx="593">
                  <c:v>2.25</c:v>
                </c:pt>
                <c:pt idx="594">
                  <c:v>2.25</c:v>
                </c:pt>
                <c:pt idx="595">
                  <c:v>2.25</c:v>
                </c:pt>
                <c:pt idx="596">
                  <c:v>2.25</c:v>
                </c:pt>
                <c:pt idx="597">
                  <c:v>2.25</c:v>
                </c:pt>
                <c:pt idx="598">
                  <c:v>2.25</c:v>
                </c:pt>
                <c:pt idx="599">
                  <c:v>2.25</c:v>
                </c:pt>
                <c:pt idx="600">
                  <c:v>2.25</c:v>
                </c:pt>
                <c:pt idx="601">
                  <c:v>2.25</c:v>
                </c:pt>
                <c:pt idx="602">
                  <c:v>2.25</c:v>
                </c:pt>
                <c:pt idx="603">
                  <c:v>2.25</c:v>
                </c:pt>
                <c:pt idx="604">
                  <c:v>2.25</c:v>
                </c:pt>
                <c:pt idx="605">
                  <c:v>2.25</c:v>
                </c:pt>
                <c:pt idx="606">
                  <c:v>2.25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1.5</c:v>
                </c:pt>
                <c:pt idx="723">
                  <c:v>1.5</c:v>
                </c:pt>
                <c:pt idx="724">
                  <c:v>1.5</c:v>
                </c:pt>
                <c:pt idx="725">
                  <c:v>1.5</c:v>
                </c:pt>
                <c:pt idx="726">
                  <c:v>1.5</c:v>
                </c:pt>
                <c:pt idx="727">
                  <c:v>1.5</c:v>
                </c:pt>
                <c:pt idx="728">
                  <c:v>1.5</c:v>
                </c:pt>
                <c:pt idx="729">
                  <c:v>1.5</c:v>
                </c:pt>
                <c:pt idx="730">
                  <c:v>1.5</c:v>
                </c:pt>
                <c:pt idx="731">
                  <c:v>1.5</c:v>
                </c:pt>
                <c:pt idx="732">
                  <c:v>1.5</c:v>
                </c:pt>
                <c:pt idx="733">
                  <c:v>1.5</c:v>
                </c:pt>
                <c:pt idx="734">
                  <c:v>1.5</c:v>
                </c:pt>
                <c:pt idx="735">
                  <c:v>1.5</c:v>
                </c:pt>
                <c:pt idx="736">
                  <c:v>1.5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0.25</c:v>
                </c:pt>
                <c:pt idx="1625">
                  <c:v>0.25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0.25</c:v>
                </c:pt>
                <c:pt idx="1632">
                  <c:v>0.25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0.25</c:v>
                </c:pt>
                <c:pt idx="1638">
                  <c:v>0.25</c:v>
                </c:pt>
                <c:pt idx="1639">
                  <c:v>0.25</c:v>
                </c:pt>
                <c:pt idx="1640">
                  <c:v>0.25</c:v>
                </c:pt>
                <c:pt idx="1641">
                  <c:v>0.25</c:v>
                </c:pt>
                <c:pt idx="1642">
                  <c:v>0.25</c:v>
                </c:pt>
                <c:pt idx="1643">
                  <c:v>0.25</c:v>
                </c:pt>
                <c:pt idx="1644">
                  <c:v>0.25</c:v>
                </c:pt>
                <c:pt idx="1645">
                  <c:v>0.25</c:v>
                </c:pt>
                <c:pt idx="1646">
                  <c:v>0.25</c:v>
                </c:pt>
                <c:pt idx="1647">
                  <c:v>0.25</c:v>
                </c:pt>
                <c:pt idx="1648">
                  <c:v>0.25</c:v>
                </c:pt>
                <c:pt idx="1649">
                  <c:v>0.25</c:v>
                </c:pt>
                <c:pt idx="1650">
                  <c:v>0.25</c:v>
                </c:pt>
                <c:pt idx="1651">
                  <c:v>0.25</c:v>
                </c:pt>
                <c:pt idx="1652">
                  <c:v>0.25</c:v>
                </c:pt>
                <c:pt idx="1653">
                  <c:v>0.25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0.25</c:v>
                </c:pt>
                <c:pt idx="1660">
                  <c:v>0.25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0.25</c:v>
                </c:pt>
                <c:pt idx="1667">
                  <c:v>0.25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0.25</c:v>
                </c:pt>
                <c:pt idx="1674">
                  <c:v>0.25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0.25</c:v>
                </c:pt>
                <c:pt idx="1681">
                  <c:v>0.25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0.25</c:v>
                </c:pt>
                <c:pt idx="1688">
                  <c:v>0.25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0.25</c:v>
                </c:pt>
                <c:pt idx="1695">
                  <c:v>0.25</c:v>
                </c:pt>
                <c:pt idx="1696">
                  <c:v>0.25</c:v>
                </c:pt>
                <c:pt idx="1697">
                  <c:v>0.25</c:v>
                </c:pt>
                <c:pt idx="1698">
                  <c:v>0.25</c:v>
                </c:pt>
                <c:pt idx="1699">
                  <c:v>0.25</c:v>
                </c:pt>
                <c:pt idx="1700">
                  <c:v>0.25</c:v>
                </c:pt>
                <c:pt idx="1701">
                  <c:v>0.25</c:v>
                </c:pt>
                <c:pt idx="1702">
                  <c:v>0.25</c:v>
                </c:pt>
                <c:pt idx="1703">
                  <c:v>0.25</c:v>
                </c:pt>
                <c:pt idx="1704">
                  <c:v>0.25</c:v>
                </c:pt>
                <c:pt idx="1705">
                  <c:v>0.25</c:v>
                </c:pt>
                <c:pt idx="1706">
                  <c:v>0.25</c:v>
                </c:pt>
                <c:pt idx="1707">
                  <c:v>0.25</c:v>
                </c:pt>
                <c:pt idx="1708">
                  <c:v>0.25</c:v>
                </c:pt>
                <c:pt idx="1709">
                  <c:v>0.25</c:v>
                </c:pt>
                <c:pt idx="1710">
                  <c:v>0.25</c:v>
                </c:pt>
                <c:pt idx="1711">
                  <c:v>0.25</c:v>
                </c:pt>
                <c:pt idx="1712">
                  <c:v>0.25</c:v>
                </c:pt>
                <c:pt idx="1713">
                  <c:v>0.25</c:v>
                </c:pt>
                <c:pt idx="1714">
                  <c:v>0.25</c:v>
                </c:pt>
                <c:pt idx="1715">
                  <c:v>0.25</c:v>
                </c:pt>
                <c:pt idx="1716">
                  <c:v>0.25</c:v>
                </c:pt>
                <c:pt idx="1717">
                  <c:v>0.25</c:v>
                </c:pt>
                <c:pt idx="1718">
                  <c:v>0.25</c:v>
                </c:pt>
                <c:pt idx="1719">
                  <c:v>0.25</c:v>
                </c:pt>
                <c:pt idx="1720">
                  <c:v>0.25</c:v>
                </c:pt>
                <c:pt idx="1721">
                  <c:v>0.25</c:v>
                </c:pt>
                <c:pt idx="1722">
                  <c:v>0.25</c:v>
                </c:pt>
                <c:pt idx="1723">
                  <c:v>0.25</c:v>
                </c:pt>
                <c:pt idx="1724">
                  <c:v>0.25</c:v>
                </c:pt>
                <c:pt idx="1725">
                  <c:v>0.25</c:v>
                </c:pt>
                <c:pt idx="1726">
                  <c:v>0.25</c:v>
                </c:pt>
                <c:pt idx="1727">
                  <c:v>0.25</c:v>
                </c:pt>
                <c:pt idx="1728">
                  <c:v>0.25</c:v>
                </c:pt>
                <c:pt idx="1729">
                  <c:v>0.25</c:v>
                </c:pt>
                <c:pt idx="1730">
                  <c:v>0.25</c:v>
                </c:pt>
                <c:pt idx="1731">
                  <c:v>0.25</c:v>
                </c:pt>
                <c:pt idx="1732">
                  <c:v>0.25</c:v>
                </c:pt>
                <c:pt idx="1733">
                  <c:v>0.25</c:v>
                </c:pt>
                <c:pt idx="1734">
                  <c:v>0.25</c:v>
                </c:pt>
                <c:pt idx="1735">
                  <c:v>0.25</c:v>
                </c:pt>
                <c:pt idx="1736">
                  <c:v>0.25</c:v>
                </c:pt>
                <c:pt idx="1737">
                  <c:v>0.25</c:v>
                </c:pt>
                <c:pt idx="1738">
                  <c:v>0.25</c:v>
                </c:pt>
                <c:pt idx="1739">
                  <c:v>0.25</c:v>
                </c:pt>
                <c:pt idx="1740">
                  <c:v>0.25</c:v>
                </c:pt>
                <c:pt idx="1741">
                  <c:v>0.25</c:v>
                </c:pt>
                <c:pt idx="1742">
                  <c:v>0.25</c:v>
                </c:pt>
                <c:pt idx="1743">
                  <c:v>0.25</c:v>
                </c:pt>
                <c:pt idx="1744">
                  <c:v>0.25</c:v>
                </c:pt>
                <c:pt idx="1745">
                  <c:v>0.25</c:v>
                </c:pt>
                <c:pt idx="1746">
                  <c:v>0.25</c:v>
                </c:pt>
                <c:pt idx="1747">
                  <c:v>0.25</c:v>
                </c:pt>
                <c:pt idx="1748">
                  <c:v>0.25</c:v>
                </c:pt>
                <c:pt idx="1749">
                  <c:v>0.25</c:v>
                </c:pt>
                <c:pt idx="1750">
                  <c:v>0.25</c:v>
                </c:pt>
                <c:pt idx="1751">
                  <c:v>0.25</c:v>
                </c:pt>
                <c:pt idx="1752">
                  <c:v>0.25</c:v>
                </c:pt>
                <c:pt idx="1753">
                  <c:v>0.25</c:v>
                </c:pt>
                <c:pt idx="1754">
                  <c:v>0.25</c:v>
                </c:pt>
                <c:pt idx="1755">
                  <c:v>0.25</c:v>
                </c:pt>
                <c:pt idx="1756">
                  <c:v>0.25</c:v>
                </c:pt>
                <c:pt idx="1757">
                  <c:v>0.25</c:v>
                </c:pt>
                <c:pt idx="1758">
                  <c:v>0.25</c:v>
                </c:pt>
                <c:pt idx="1759">
                  <c:v>0.25</c:v>
                </c:pt>
                <c:pt idx="1760">
                  <c:v>0.25</c:v>
                </c:pt>
                <c:pt idx="1761">
                  <c:v>0.25</c:v>
                </c:pt>
                <c:pt idx="1762">
                  <c:v>0.25</c:v>
                </c:pt>
                <c:pt idx="1763">
                  <c:v>0.25</c:v>
                </c:pt>
                <c:pt idx="1764">
                  <c:v>0.25</c:v>
                </c:pt>
                <c:pt idx="1765">
                  <c:v>0.25</c:v>
                </c:pt>
                <c:pt idx="1766">
                  <c:v>0.25</c:v>
                </c:pt>
                <c:pt idx="1767">
                  <c:v>0.25</c:v>
                </c:pt>
                <c:pt idx="1768">
                  <c:v>0.25</c:v>
                </c:pt>
                <c:pt idx="1769">
                  <c:v>0.25</c:v>
                </c:pt>
                <c:pt idx="1770">
                  <c:v>0.25</c:v>
                </c:pt>
                <c:pt idx="1771">
                  <c:v>0.25</c:v>
                </c:pt>
                <c:pt idx="1772">
                  <c:v>0.25</c:v>
                </c:pt>
                <c:pt idx="1773">
                  <c:v>0.25</c:v>
                </c:pt>
                <c:pt idx="1774">
                  <c:v>0.25</c:v>
                </c:pt>
                <c:pt idx="1775">
                  <c:v>0.25</c:v>
                </c:pt>
                <c:pt idx="1776">
                  <c:v>0.25</c:v>
                </c:pt>
                <c:pt idx="1777">
                  <c:v>0.25</c:v>
                </c:pt>
                <c:pt idx="1778">
                  <c:v>0.25</c:v>
                </c:pt>
                <c:pt idx="1779">
                  <c:v>0.25</c:v>
                </c:pt>
                <c:pt idx="1780">
                  <c:v>0.25</c:v>
                </c:pt>
                <c:pt idx="1781">
                  <c:v>0.25</c:v>
                </c:pt>
                <c:pt idx="1782">
                  <c:v>0.25</c:v>
                </c:pt>
                <c:pt idx="1783">
                  <c:v>0.25</c:v>
                </c:pt>
                <c:pt idx="1784">
                  <c:v>0.25</c:v>
                </c:pt>
                <c:pt idx="1785">
                  <c:v>0.25</c:v>
                </c:pt>
                <c:pt idx="1786">
                  <c:v>0.25</c:v>
                </c:pt>
                <c:pt idx="1787">
                  <c:v>0.25</c:v>
                </c:pt>
                <c:pt idx="1788">
                  <c:v>0.25</c:v>
                </c:pt>
                <c:pt idx="1789">
                  <c:v>0.25</c:v>
                </c:pt>
                <c:pt idx="1790">
                  <c:v>0.25</c:v>
                </c:pt>
                <c:pt idx="1791">
                  <c:v>0.25</c:v>
                </c:pt>
                <c:pt idx="1792">
                  <c:v>0.25</c:v>
                </c:pt>
                <c:pt idx="1793">
                  <c:v>0.25</c:v>
                </c:pt>
                <c:pt idx="1794">
                  <c:v>0.25</c:v>
                </c:pt>
                <c:pt idx="1795">
                  <c:v>0.25</c:v>
                </c:pt>
                <c:pt idx="1796">
                  <c:v>0.25</c:v>
                </c:pt>
                <c:pt idx="1797">
                  <c:v>0.25</c:v>
                </c:pt>
                <c:pt idx="1798">
                  <c:v>0.25</c:v>
                </c:pt>
                <c:pt idx="1799">
                  <c:v>0.25</c:v>
                </c:pt>
                <c:pt idx="1800">
                  <c:v>0.25</c:v>
                </c:pt>
                <c:pt idx="1801">
                  <c:v>0.25</c:v>
                </c:pt>
                <c:pt idx="1802">
                  <c:v>0.25</c:v>
                </c:pt>
                <c:pt idx="1803">
                  <c:v>0.25</c:v>
                </c:pt>
                <c:pt idx="1804">
                  <c:v>0.25</c:v>
                </c:pt>
                <c:pt idx="1805">
                  <c:v>0.25</c:v>
                </c:pt>
                <c:pt idx="1806">
                  <c:v>0.25</c:v>
                </c:pt>
                <c:pt idx="1807">
                  <c:v>0.25</c:v>
                </c:pt>
                <c:pt idx="1808">
                  <c:v>0.25</c:v>
                </c:pt>
                <c:pt idx="1809">
                  <c:v>0.25</c:v>
                </c:pt>
                <c:pt idx="1810">
                  <c:v>0.25</c:v>
                </c:pt>
                <c:pt idx="1811">
                  <c:v>0.25</c:v>
                </c:pt>
                <c:pt idx="1812">
                  <c:v>0.25</c:v>
                </c:pt>
                <c:pt idx="1813">
                  <c:v>0.25</c:v>
                </c:pt>
                <c:pt idx="1814">
                  <c:v>0.25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0.25</c:v>
                </c:pt>
                <c:pt idx="1821">
                  <c:v>0.25</c:v>
                </c:pt>
                <c:pt idx="1822">
                  <c:v>0.25</c:v>
                </c:pt>
                <c:pt idx="1823">
                  <c:v>0.25</c:v>
                </c:pt>
                <c:pt idx="1824">
                  <c:v>0.25</c:v>
                </c:pt>
                <c:pt idx="1825">
                  <c:v>0.25</c:v>
                </c:pt>
                <c:pt idx="1826">
                  <c:v>0.25</c:v>
                </c:pt>
                <c:pt idx="1827">
                  <c:v>0.25</c:v>
                </c:pt>
                <c:pt idx="1828">
                  <c:v>0.25</c:v>
                </c:pt>
                <c:pt idx="1829">
                  <c:v>0.25</c:v>
                </c:pt>
                <c:pt idx="1830">
                  <c:v>0.25</c:v>
                </c:pt>
                <c:pt idx="1831">
                  <c:v>0.25</c:v>
                </c:pt>
                <c:pt idx="1832">
                  <c:v>0.25</c:v>
                </c:pt>
                <c:pt idx="1833">
                  <c:v>0.25</c:v>
                </c:pt>
                <c:pt idx="1834">
                  <c:v>0.25</c:v>
                </c:pt>
                <c:pt idx="1835">
                  <c:v>0.25</c:v>
                </c:pt>
                <c:pt idx="1836">
                  <c:v>0.25</c:v>
                </c:pt>
                <c:pt idx="1837">
                  <c:v>0.25</c:v>
                </c:pt>
                <c:pt idx="1838">
                  <c:v>0.25</c:v>
                </c:pt>
                <c:pt idx="1839">
                  <c:v>0.25</c:v>
                </c:pt>
                <c:pt idx="1840">
                  <c:v>0.25</c:v>
                </c:pt>
                <c:pt idx="1841">
                  <c:v>0.25</c:v>
                </c:pt>
                <c:pt idx="1842">
                  <c:v>0.25</c:v>
                </c:pt>
                <c:pt idx="1843">
                  <c:v>0.25</c:v>
                </c:pt>
                <c:pt idx="1844">
                  <c:v>0.25</c:v>
                </c:pt>
                <c:pt idx="1845">
                  <c:v>0.25</c:v>
                </c:pt>
                <c:pt idx="1846">
                  <c:v>0.25</c:v>
                </c:pt>
                <c:pt idx="1847">
                  <c:v>0.25</c:v>
                </c:pt>
                <c:pt idx="1848">
                  <c:v>0.25</c:v>
                </c:pt>
                <c:pt idx="1849">
                  <c:v>0.25</c:v>
                </c:pt>
                <c:pt idx="1850">
                  <c:v>0.25</c:v>
                </c:pt>
                <c:pt idx="1851">
                  <c:v>0.25</c:v>
                </c:pt>
                <c:pt idx="1852">
                  <c:v>0.25</c:v>
                </c:pt>
                <c:pt idx="1853">
                  <c:v>0.25</c:v>
                </c:pt>
                <c:pt idx="1854">
                  <c:v>0.25</c:v>
                </c:pt>
                <c:pt idx="1855">
                  <c:v>0.25</c:v>
                </c:pt>
                <c:pt idx="1856">
                  <c:v>0.25</c:v>
                </c:pt>
                <c:pt idx="1857">
                  <c:v>0.25</c:v>
                </c:pt>
                <c:pt idx="1858">
                  <c:v>0.25</c:v>
                </c:pt>
                <c:pt idx="1859">
                  <c:v>0.25</c:v>
                </c:pt>
                <c:pt idx="1860">
                  <c:v>0.25</c:v>
                </c:pt>
                <c:pt idx="1861">
                  <c:v>0.25</c:v>
                </c:pt>
                <c:pt idx="1862">
                  <c:v>0.25</c:v>
                </c:pt>
                <c:pt idx="1863">
                  <c:v>0.25</c:v>
                </c:pt>
                <c:pt idx="1864">
                  <c:v>0.25</c:v>
                </c:pt>
                <c:pt idx="1865">
                  <c:v>0.25</c:v>
                </c:pt>
                <c:pt idx="1866">
                  <c:v>0.25</c:v>
                </c:pt>
                <c:pt idx="1867">
                  <c:v>0.25</c:v>
                </c:pt>
                <c:pt idx="1868">
                  <c:v>0.25</c:v>
                </c:pt>
                <c:pt idx="1869">
                  <c:v>0.25</c:v>
                </c:pt>
                <c:pt idx="1870">
                  <c:v>0.25</c:v>
                </c:pt>
                <c:pt idx="1871">
                  <c:v>0.25</c:v>
                </c:pt>
                <c:pt idx="1872">
                  <c:v>0.25</c:v>
                </c:pt>
                <c:pt idx="1873">
                  <c:v>0.25</c:v>
                </c:pt>
                <c:pt idx="1874">
                  <c:v>0.25</c:v>
                </c:pt>
                <c:pt idx="1875">
                  <c:v>0.25</c:v>
                </c:pt>
                <c:pt idx="1876">
                  <c:v>0.25</c:v>
                </c:pt>
                <c:pt idx="1877">
                  <c:v>0.25</c:v>
                </c:pt>
                <c:pt idx="1878">
                  <c:v>0.25</c:v>
                </c:pt>
                <c:pt idx="1879">
                  <c:v>0.25</c:v>
                </c:pt>
                <c:pt idx="1880">
                  <c:v>0.25</c:v>
                </c:pt>
                <c:pt idx="1881">
                  <c:v>0.25</c:v>
                </c:pt>
                <c:pt idx="1882">
                  <c:v>0.25</c:v>
                </c:pt>
                <c:pt idx="1883">
                  <c:v>0.25</c:v>
                </c:pt>
                <c:pt idx="1884">
                  <c:v>0.25</c:v>
                </c:pt>
                <c:pt idx="1885">
                  <c:v>0.25</c:v>
                </c:pt>
                <c:pt idx="1886">
                  <c:v>0.25</c:v>
                </c:pt>
                <c:pt idx="1887">
                  <c:v>0.25</c:v>
                </c:pt>
                <c:pt idx="1888">
                  <c:v>0.25</c:v>
                </c:pt>
                <c:pt idx="1889">
                  <c:v>0.25</c:v>
                </c:pt>
                <c:pt idx="1890">
                  <c:v>0.25</c:v>
                </c:pt>
                <c:pt idx="1891">
                  <c:v>0.25</c:v>
                </c:pt>
                <c:pt idx="1892">
                  <c:v>0.25</c:v>
                </c:pt>
                <c:pt idx="1893">
                  <c:v>0.25</c:v>
                </c:pt>
                <c:pt idx="1894">
                  <c:v>0.25</c:v>
                </c:pt>
                <c:pt idx="1895">
                  <c:v>0.25</c:v>
                </c:pt>
                <c:pt idx="1896">
                  <c:v>0.25</c:v>
                </c:pt>
                <c:pt idx="1897">
                  <c:v>0.25</c:v>
                </c:pt>
                <c:pt idx="1898">
                  <c:v>0.25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0.25</c:v>
                </c:pt>
                <c:pt idx="1903">
                  <c:v>0.25</c:v>
                </c:pt>
                <c:pt idx="1904">
                  <c:v>0.25</c:v>
                </c:pt>
                <c:pt idx="1905">
                  <c:v>0.25</c:v>
                </c:pt>
                <c:pt idx="1906">
                  <c:v>0.25</c:v>
                </c:pt>
                <c:pt idx="1907">
                  <c:v>0.25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0.25</c:v>
                </c:pt>
                <c:pt idx="1912">
                  <c:v>0.25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0.25</c:v>
                </c:pt>
                <c:pt idx="1919">
                  <c:v>0.25</c:v>
                </c:pt>
                <c:pt idx="1920">
                  <c:v>0.25</c:v>
                </c:pt>
                <c:pt idx="1921">
                  <c:v>0.25</c:v>
                </c:pt>
                <c:pt idx="1922">
                  <c:v>0.25</c:v>
                </c:pt>
                <c:pt idx="1923">
                  <c:v>0.25</c:v>
                </c:pt>
                <c:pt idx="1924">
                  <c:v>0.25</c:v>
                </c:pt>
                <c:pt idx="1925">
                  <c:v>0.25</c:v>
                </c:pt>
                <c:pt idx="1926">
                  <c:v>0.25</c:v>
                </c:pt>
                <c:pt idx="1927">
                  <c:v>0.25</c:v>
                </c:pt>
                <c:pt idx="1928">
                  <c:v>0.25</c:v>
                </c:pt>
                <c:pt idx="1929">
                  <c:v>0.25</c:v>
                </c:pt>
                <c:pt idx="1930">
                  <c:v>0.25</c:v>
                </c:pt>
                <c:pt idx="1931">
                  <c:v>0.25</c:v>
                </c:pt>
                <c:pt idx="1932">
                  <c:v>0.25</c:v>
                </c:pt>
                <c:pt idx="1933">
                  <c:v>0.25</c:v>
                </c:pt>
                <c:pt idx="1934">
                  <c:v>0.25</c:v>
                </c:pt>
                <c:pt idx="1935">
                  <c:v>0.25</c:v>
                </c:pt>
                <c:pt idx="1936">
                  <c:v>0.25</c:v>
                </c:pt>
                <c:pt idx="1937">
                  <c:v>0.25</c:v>
                </c:pt>
                <c:pt idx="1938">
                  <c:v>0.25</c:v>
                </c:pt>
                <c:pt idx="1939">
                  <c:v>0.25</c:v>
                </c:pt>
                <c:pt idx="1940">
                  <c:v>0.25</c:v>
                </c:pt>
                <c:pt idx="1941">
                  <c:v>0.25</c:v>
                </c:pt>
                <c:pt idx="1942">
                  <c:v>0.25</c:v>
                </c:pt>
                <c:pt idx="1943">
                  <c:v>0.25</c:v>
                </c:pt>
                <c:pt idx="1944">
                  <c:v>0.25</c:v>
                </c:pt>
                <c:pt idx="1945">
                  <c:v>0.25</c:v>
                </c:pt>
                <c:pt idx="1946">
                  <c:v>0.25</c:v>
                </c:pt>
                <c:pt idx="1947">
                  <c:v>0.25</c:v>
                </c:pt>
                <c:pt idx="1948">
                  <c:v>0.25</c:v>
                </c:pt>
                <c:pt idx="1949">
                  <c:v>0.25</c:v>
                </c:pt>
                <c:pt idx="1950">
                  <c:v>0.25</c:v>
                </c:pt>
                <c:pt idx="1951">
                  <c:v>0.25</c:v>
                </c:pt>
                <c:pt idx="1952">
                  <c:v>0.25</c:v>
                </c:pt>
                <c:pt idx="1953">
                  <c:v>0.25</c:v>
                </c:pt>
                <c:pt idx="1954">
                  <c:v>0.25</c:v>
                </c:pt>
                <c:pt idx="1955">
                  <c:v>0.25</c:v>
                </c:pt>
                <c:pt idx="1956">
                  <c:v>0.25</c:v>
                </c:pt>
                <c:pt idx="1957">
                  <c:v>0.25</c:v>
                </c:pt>
                <c:pt idx="1958">
                  <c:v>0.25</c:v>
                </c:pt>
                <c:pt idx="1959">
                  <c:v>0.25</c:v>
                </c:pt>
                <c:pt idx="1960">
                  <c:v>0.25</c:v>
                </c:pt>
                <c:pt idx="1961">
                  <c:v>0.25</c:v>
                </c:pt>
                <c:pt idx="1962">
                  <c:v>0.25</c:v>
                </c:pt>
                <c:pt idx="1963">
                  <c:v>0.25</c:v>
                </c:pt>
                <c:pt idx="1964">
                  <c:v>0.25</c:v>
                </c:pt>
                <c:pt idx="1965">
                  <c:v>0.25</c:v>
                </c:pt>
                <c:pt idx="1966">
                  <c:v>0.25</c:v>
                </c:pt>
                <c:pt idx="1967">
                  <c:v>0.25</c:v>
                </c:pt>
                <c:pt idx="1968">
                  <c:v>0.25</c:v>
                </c:pt>
                <c:pt idx="1969">
                  <c:v>0.25</c:v>
                </c:pt>
                <c:pt idx="1970">
                  <c:v>0.25</c:v>
                </c:pt>
                <c:pt idx="1971">
                  <c:v>0.25</c:v>
                </c:pt>
                <c:pt idx="1972">
                  <c:v>0.25</c:v>
                </c:pt>
                <c:pt idx="1973">
                  <c:v>0.25</c:v>
                </c:pt>
                <c:pt idx="1974">
                  <c:v>0.25</c:v>
                </c:pt>
                <c:pt idx="1975">
                  <c:v>0.25</c:v>
                </c:pt>
                <c:pt idx="1976">
                  <c:v>0.25</c:v>
                </c:pt>
                <c:pt idx="1977">
                  <c:v>0.25</c:v>
                </c:pt>
                <c:pt idx="1978">
                  <c:v>0.25</c:v>
                </c:pt>
                <c:pt idx="1979">
                  <c:v>0.25</c:v>
                </c:pt>
                <c:pt idx="1980">
                  <c:v>0.25</c:v>
                </c:pt>
                <c:pt idx="1981">
                  <c:v>0.25</c:v>
                </c:pt>
                <c:pt idx="1982">
                  <c:v>0.25</c:v>
                </c:pt>
                <c:pt idx="1983">
                  <c:v>0.25</c:v>
                </c:pt>
                <c:pt idx="1984">
                  <c:v>0.25</c:v>
                </c:pt>
                <c:pt idx="1985">
                  <c:v>0.25</c:v>
                </c:pt>
                <c:pt idx="1986">
                  <c:v>0.25</c:v>
                </c:pt>
                <c:pt idx="1987">
                  <c:v>0.25</c:v>
                </c:pt>
                <c:pt idx="1988">
                  <c:v>0.25</c:v>
                </c:pt>
                <c:pt idx="1989">
                  <c:v>0.25</c:v>
                </c:pt>
                <c:pt idx="1990">
                  <c:v>0.25</c:v>
                </c:pt>
                <c:pt idx="1991">
                  <c:v>0.25</c:v>
                </c:pt>
                <c:pt idx="1992">
                  <c:v>0.25</c:v>
                </c:pt>
                <c:pt idx="1993">
                  <c:v>0.25</c:v>
                </c:pt>
                <c:pt idx="1994">
                  <c:v>0.25</c:v>
                </c:pt>
                <c:pt idx="1995">
                  <c:v>0.25</c:v>
                </c:pt>
                <c:pt idx="1996">
                  <c:v>0.25</c:v>
                </c:pt>
                <c:pt idx="1997">
                  <c:v>0.25</c:v>
                </c:pt>
                <c:pt idx="1998">
                  <c:v>0.25</c:v>
                </c:pt>
                <c:pt idx="1999">
                  <c:v>0.25</c:v>
                </c:pt>
                <c:pt idx="2000">
                  <c:v>0.25</c:v>
                </c:pt>
                <c:pt idx="2001">
                  <c:v>0.25</c:v>
                </c:pt>
                <c:pt idx="2002">
                  <c:v>0.25</c:v>
                </c:pt>
                <c:pt idx="2003">
                  <c:v>0.25</c:v>
                </c:pt>
                <c:pt idx="2004">
                  <c:v>0.25</c:v>
                </c:pt>
                <c:pt idx="2005">
                  <c:v>0.25</c:v>
                </c:pt>
                <c:pt idx="2006">
                  <c:v>0.25</c:v>
                </c:pt>
                <c:pt idx="2007">
                  <c:v>0.25</c:v>
                </c:pt>
                <c:pt idx="2008">
                  <c:v>0.25</c:v>
                </c:pt>
                <c:pt idx="2009">
                  <c:v>0.25</c:v>
                </c:pt>
                <c:pt idx="2010">
                  <c:v>0.25</c:v>
                </c:pt>
                <c:pt idx="2011">
                  <c:v>0.25</c:v>
                </c:pt>
                <c:pt idx="2012">
                  <c:v>0.25</c:v>
                </c:pt>
                <c:pt idx="2013">
                  <c:v>0.25</c:v>
                </c:pt>
                <c:pt idx="2014">
                  <c:v>0.25</c:v>
                </c:pt>
                <c:pt idx="2015">
                  <c:v>0.25</c:v>
                </c:pt>
                <c:pt idx="2016">
                  <c:v>0.25</c:v>
                </c:pt>
                <c:pt idx="2017">
                  <c:v>0.25</c:v>
                </c:pt>
                <c:pt idx="2018">
                  <c:v>0.25</c:v>
                </c:pt>
                <c:pt idx="2019">
                  <c:v>0.25</c:v>
                </c:pt>
                <c:pt idx="2020">
                  <c:v>0.25</c:v>
                </c:pt>
                <c:pt idx="2021">
                  <c:v>0.25</c:v>
                </c:pt>
                <c:pt idx="2022">
                  <c:v>0.25</c:v>
                </c:pt>
                <c:pt idx="2023">
                  <c:v>0.25</c:v>
                </c:pt>
                <c:pt idx="2024">
                  <c:v>0.25</c:v>
                </c:pt>
                <c:pt idx="2025">
                  <c:v>0.25</c:v>
                </c:pt>
                <c:pt idx="2026">
                  <c:v>0.25</c:v>
                </c:pt>
                <c:pt idx="2027">
                  <c:v>0.25</c:v>
                </c:pt>
                <c:pt idx="2028">
                  <c:v>0.25</c:v>
                </c:pt>
                <c:pt idx="2029">
                  <c:v>0.25</c:v>
                </c:pt>
                <c:pt idx="2030">
                  <c:v>0.25</c:v>
                </c:pt>
                <c:pt idx="2031">
                  <c:v>0.25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0.25</c:v>
                </c:pt>
                <c:pt idx="2191">
                  <c:v>0.25</c:v>
                </c:pt>
                <c:pt idx="2192">
                  <c:v>0.25</c:v>
                </c:pt>
                <c:pt idx="2193">
                  <c:v>0.25</c:v>
                </c:pt>
                <c:pt idx="2194">
                  <c:v>0.25</c:v>
                </c:pt>
                <c:pt idx="2195">
                  <c:v>0.25</c:v>
                </c:pt>
                <c:pt idx="2196">
                  <c:v>0.25</c:v>
                </c:pt>
                <c:pt idx="2197">
                  <c:v>0.25</c:v>
                </c:pt>
                <c:pt idx="2198">
                  <c:v>0.25</c:v>
                </c:pt>
                <c:pt idx="2199">
                  <c:v>0.25</c:v>
                </c:pt>
                <c:pt idx="2200">
                  <c:v>0.25</c:v>
                </c:pt>
                <c:pt idx="2201">
                  <c:v>0.25</c:v>
                </c:pt>
                <c:pt idx="2202">
                  <c:v>0.25</c:v>
                </c:pt>
                <c:pt idx="2203">
                  <c:v>0.25</c:v>
                </c:pt>
                <c:pt idx="2204">
                  <c:v>0.25</c:v>
                </c:pt>
                <c:pt idx="2205">
                  <c:v>0.25</c:v>
                </c:pt>
                <c:pt idx="2206">
                  <c:v>0.25</c:v>
                </c:pt>
                <c:pt idx="2207">
                  <c:v>0.25</c:v>
                </c:pt>
                <c:pt idx="2208">
                  <c:v>0.25</c:v>
                </c:pt>
                <c:pt idx="2209">
                  <c:v>0.25</c:v>
                </c:pt>
                <c:pt idx="2210">
                  <c:v>0.25</c:v>
                </c:pt>
                <c:pt idx="2211">
                  <c:v>0.25</c:v>
                </c:pt>
                <c:pt idx="2212">
                  <c:v>0.25</c:v>
                </c:pt>
                <c:pt idx="2213">
                  <c:v>0.25</c:v>
                </c:pt>
                <c:pt idx="2214">
                  <c:v>0.25</c:v>
                </c:pt>
                <c:pt idx="2215">
                  <c:v>0.25</c:v>
                </c:pt>
                <c:pt idx="2216">
                  <c:v>0.25</c:v>
                </c:pt>
                <c:pt idx="2217">
                  <c:v>0.25</c:v>
                </c:pt>
                <c:pt idx="2218">
                  <c:v>0.25</c:v>
                </c:pt>
                <c:pt idx="2219">
                  <c:v>0.25</c:v>
                </c:pt>
                <c:pt idx="2220">
                  <c:v>0.25</c:v>
                </c:pt>
                <c:pt idx="2221">
                  <c:v>0.25</c:v>
                </c:pt>
                <c:pt idx="2222">
                  <c:v>0.25</c:v>
                </c:pt>
                <c:pt idx="2223">
                  <c:v>0.25</c:v>
                </c:pt>
                <c:pt idx="2224">
                  <c:v>0.25</c:v>
                </c:pt>
                <c:pt idx="2225">
                  <c:v>0.25</c:v>
                </c:pt>
                <c:pt idx="2226">
                  <c:v>0.25</c:v>
                </c:pt>
                <c:pt idx="2227">
                  <c:v>0.25</c:v>
                </c:pt>
                <c:pt idx="2228">
                  <c:v>0.25</c:v>
                </c:pt>
                <c:pt idx="2229">
                  <c:v>0.25</c:v>
                </c:pt>
                <c:pt idx="2230">
                  <c:v>0.25</c:v>
                </c:pt>
                <c:pt idx="2231">
                  <c:v>0.25</c:v>
                </c:pt>
                <c:pt idx="2232">
                  <c:v>0.25</c:v>
                </c:pt>
                <c:pt idx="2233">
                  <c:v>0.25</c:v>
                </c:pt>
                <c:pt idx="2234">
                  <c:v>0.25</c:v>
                </c:pt>
                <c:pt idx="2235">
                  <c:v>0.25</c:v>
                </c:pt>
                <c:pt idx="2236">
                  <c:v>0.25</c:v>
                </c:pt>
                <c:pt idx="2237">
                  <c:v>0.25</c:v>
                </c:pt>
                <c:pt idx="2238">
                  <c:v>0.25</c:v>
                </c:pt>
                <c:pt idx="2239">
                  <c:v>0.25</c:v>
                </c:pt>
                <c:pt idx="2240">
                  <c:v>0.25</c:v>
                </c:pt>
                <c:pt idx="2241">
                  <c:v>0.25</c:v>
                </c:pt>
                <c:pt idx="2242">
                  <c:v>0.25</c:v>
                </c:pt>
                <c:pt idx="2243">
                  <c:v>0.25</c:v>
                </c:pt>
                <c:pt idx="2244">
                  <c:v>0.25</c:v>
                </c:pt>
                <c:pt idx="2245">
                  <c:v>0.25</c:v>
                </c:pt>
                <c:pt idx="2246">
                  <c:v>0.25</c:v>
                </c:pt>
                <c:pt idx="2247">
                  <c:v>0.25</c:v>
                </c:pt>
                <c:pt idx="2248" formatCode="General">
                  <c:v>0.25</c:v>
                </c:pt>
                <c:pt idx="2249" formatCode="General">
                  <c:v>0.25</c:v>
                </c:pt>
                <c:pt idx="2250" formatCode="General">
                  <c:v>0.25</c:v>
                </c:pt>
                <c:pt idx="2251" formatCode="General">
                  <c:v>0.25</c:v>
                </c:pt>
                <c:pt idx="2252" formatCode="General">
                  <c:v>0.25</c:v>
                </c:pt>
                <c:pt idx="2253" formatCode="General">
                  <c:v>0.25</c:v>
                </c:pt>
                <c:pt idx="2254" formatCode="General">
                  <c:v>0.25</c:v>
                </c:pt>
                <c:pt idx="2255" formatCode="General">
                  <c:v>0.25</c:v>
                </c:pt>
                <c:pt idx="2256" formatCode="General">
                  <c:v>0.25</c:v>
                </c:pt>
                <c:pt idx="2257" formatCode="General">
                  <c:v>0.25</c:v>
                </c:pt>
                <c:pt idx="2258" formatCode="General">
                  <c:v>0.25</c:v>
                </c:pt>
                <c:pt idx="2259" formatCode="General">
                  <c:v>0.25</c:v>
                </c:pt>
                <c:pt idx="2260" formatCode="General">
                  <c:v>0.25</c:v>
                </c:pt>
                <c:pt idx="2261" formatCode="General">
                  <c:v>0.25</c:v>
                </c:pt>
                <c:pt idx="2262" formatCode="General">
                  <c:v>0.25</c:v>
                </c:pt>
                <c:pt idx="2263" formatCode="General">
                  <c:v>0.25</c:v>
                </c:pt>
                <c:pt idx="2264" formatCode="General">
                  <c:v>0.25</c:v>
                </c:pt>
                <c:pt idx="2265" formatCode="General">
                  <c:v>0.25</c:v>
                </c:pt>
                <c:pt idx="2266" formatCode="General">
                  <c:v>0.25</c:v>
                </c:pt>
                <c:pt idx="2267" formatCode="General">
                  <c:v>0.25</c:v>
                </c:pt>
                <c:pt idx="2268" formatCode="General">
                  <c:v>0.25</c:v>
                </c:pt>
                <c:pt idx="2269" formatCode="General">
                  <c:v>0.25</c:v>
                </c:pt>
                <c:pt idx="2270" formatCode="General">
                  <c:v>0.25</c:v>
                </c:pt>
                <c:pt idx="2271" formatCode="General">
                  <c:v>0.25</c:v>
                </c:pt>
                <c:pt idx="2272" formatCode="General">
                  <c:v>0.25</c:v>
                </c:pt>
                <c:pt idx="2273" formatCode="General">
                  <c:v>0.25</c:v>
                </c:pt>
                <c:pt idx="2274" formatCode="General">
                  <c:v>0.25</c:v>
                </c:pt>
                <c:pt idx="2275" formatCode="General">
                  <c:v>0.25</c:v>
                </c:pt>
                <c:pt idx="2276" formatCode="General">
                  <c:v>0.25</c:v>
                </c:pt>
                <c:pt idx="2277" formatCode="General">
                  <c:v>0.25</c:v>
                </c:pt>
                <c:pt idx="2278" formatCode="General">
                  <c:v>0.25</c:v>
                </c:pt>
                <c:pt idx="2279" formatCode="General">
                  <c:v>0.25</c:v>
                </c:pt>
                <c:pt idx="2280" formatCode="General">
                  <c:v>0.25</c:v>
                </c:pt>
                <c:pt idx="2281" formatCode="General">
                  <c:v>0.25</c:v>
                </c:pt>
                <c:pt idx="2282" formatCode="General">
                  <c:v>0.25</c:v>
                </c:pt>
                <c:pt idx="2283" formatCode="General">
                  <c:v>0.25</c:v>
                </c:pt>
                <c:pt idx="2284" formatCode="General">
                  <c:v>0.25</c:v>
                </c:pt>
                <c:pt idx="2285" formatCode="General">
                  <c:v>0.25</c:v>
                </c:pt>
                <c:pt idx="2286" formatCode="General">
                  <c:v>0.25</c:v>
                </c:pt>
                <c:pt idx="2287" formatCode="General">
                  <c:v>0.25</c:v>
                </c:pt>
                <c:pt idx="2288" formatCode="General">
                  <c:v>0.25</c:v>
                </c:pt>
                <c:pt idx="2289" formatCode="General">
                  <c:v>0.25</c:v>
                </c:pt>
                <c:pt idx="2290" formatCode="General">
                  <c:v>0.25</c:v>
                </c:pt>
                <c:pt idx="2291" formatCode="General">
                  <c:v>0.25</c:v>
                </c:pt>
                <c:pt idx="2292" formatCode="General">
                  <c:v>0.25</c:v>
                </c:pt>
                <c:pt idx="2293" formatCode="General">
                  <c:v>0.25</c:v>
                </c:pt>
                <c:pt idx="2294" formatCode="General">
                  <c:v>0.25</c:v>
                </c:pt>
                <c:pt idx="2295" formatCode="General">
                  <c:v>0.25</c:v>
                </c:pt>
                <c:pt idx="2296" formatCode="General">
                  <c:v>0.25</c:v>
                </c:pt>
                <c:pt idx="2297" formatCode="General">
                  <c:v>0.25</c:v>
                </c:pt>
                <c:pt idx="2298" formatCode="General">
                  <c:v>0.25</c:v>
                </c:pt>
                <c:pt idx="2299" formatCode="General">
                  <c:v>0.25</c:v>
                </c:pt>
                <c:pt idx="2300" formatCode="General">
                  <c:v>0.25</c:v>
                </c:pt>
                <c:pt idx="2301" formatCode="General">
                  <c:v>0.25</c:v>
                </c:pt>
                <c:pt idx="2302" formatCode="General">
                  <c:v>0.25</c:v>
                </c:pt>
                <c:pt idx="2303" formatCode="General">
                  <c:v>0.25</c:v>
                </c:pt>
                <c:pt idx="2304" formatCode="General">
                  <c:v>0.25</c:v>
                </c:pt>
                <c:pt idx="2305" formatCode="General">
                  <c:v>0.25</c:v>
                </c:pt>
                <c:pt idx="2306" formatCode="General">
                  <c:v>0.25</c:v>
                </c:pt>
                <c:pt idx="2307" formatCode="General">
                  <c:v>0.25</c:v>
                </c:pt>
                <c:pt idx="2308" formatCode="General">
                  <c:v>0.25</c:v>
                </c:pt>
                <c:pt idx="2309" formatCode="General">
                  <c:v>0.25</c:v>
                </c:pt>
                <c:pt idx="2310" formatCode="General">
                  <c:v>0.25</c:v>
                </c:pt>
                <c:pt idx="2311" formatCode="General">
                  <c:v>0.25</c:v>
                </c:pt>
                <c:pt idx="2312" formatCode="General">
                  <c:v>0.25</c:v>
                </c:pt>
                <c:pt idx="2313" formatCode="General">
                  <c:v>0.25</c:v>
                </c:pt>
                <c:pt idx="2314" formatCode="General">
                  <c:v>0.25</c:v>
                </c:pt>
                <c:pt idx="2315" formatCode="General">
                  <c:v>0.25</c:v>
                </c:pt>
                <c:pt idx="2316" formatCode="General">
                  <c:v>0.25</c:v>
                </c:pt>
                <c:pt idx="2317" formatCode="General">
                  <c:v>0.25</c:v>
                </c:pt>
                <c:pt idx="2318" formatCode="General">
                  <c:v>0.25</c:v>
                </c:pt>
                <c:pt idx="2319" formatCode="General">
                  <c:v>0.25</c:v>
                </c:pt>
                <c:pt idx="2320" formatCode="General">
                  <c:v>0.25</c:v>
                </c:pt>
                <c:pt idx="2321" formatCode="General">
                  <c:v>0.25</c:v>
                </c:pt>
                <c:pt idx="2322" formatCode="General">
                  <c:v>0.25</c:v>
                </c:pt>
                <c:pt idx="2323" formatCode="General">
                  <c:v>0.25</c:v>
                </c:pt>
                <c:pt idx="2324" formatCode="General">
                  <c:v>0.25</c:v>
                </c:pt>
                <c:pt idx="2325" formatCode="General">
                  <c:v>0.25</c:v>
                </c:pt>
                <c:pt idx="2326" formatCode="General">
                  <c:v>0.25</c:v>
                </c:pt>
                <c:pt idx="2327" formatCode="General">
                  <c:v>0.25</c:v>
                </c:pt>
                <c:pt idx="2328" formatCode="General">
                  <c:v>0.25</c:v>
                </c:pt>
                <c:pt idx="2329" formatCode="General">
                  <c:v>0.25</c:v>
                </c:pt>
                <c:pt idx="2330" formatCode="General">
                  <c:v>0.25</c:v>
                </c:pt>
                <c:pt idx="2331" formatCode="General">
                  <c:v>0.25</c:v>
                </c:pt>
                <c:pt idx="2332" formatCode="General">
                  <c:v>0.25</c:v>
                </c:pt>
                <c:pt idx="2333" formatCode="General">
                  <c:v>0.25</c:v>
                </c:pt>
                <c:pt idx="2334" formatCode="General">
                  <c:v>0.25</c:v>
                </c:pt>
                <c:pt idx="2335" formatCode="General">
                  <c:v>0.25</c:v>
                </c:pt>
                <c:pt idx="2336" formatCode="General">
                  <c:v>0.25</c:v>
                </c:pt>
                <c:pt idx="2337" formatCode="General">
                  <c:v>0.25</c:v>
                </c:pt>
                <c:pt idx="2338" formatCode="General">
                  <c:v>0.25</c:v>
                </c:pt>
                <c:pt idx="2339" formatCode="General">
                  <c:v>0.25</c:v>
                </c:pt>
                <c:pt idx="2340" formatCode="General">
                  <c:v>0.25</c:v>
                </c:pt>
                <c:pt idx="2341" formatCode="General">
                  <c:v>0.25</c:v>
                </c:pt>
                <c:pt idx="2342" formatCode="General">
                  <c:v>0.25</c:v>
                </c:pt>
                <c:pt idx="2343" formatCode="General">
                  <c:v>0.25</c:v>
                </c:pt>
                <c:pt idx="2344" formatCode="General">
                  <c:v>0.25</c:v>
                </c:pt>
                <c:pt idx="2345" formatCode="General">
                  <c:v>0.25</c:v>
                </c:pt>
                <c:pt idx="2346" formatCode="General">
                  <c:v>0.25</c:v>
                </c:pt>
                <c:pt idx="2347" formatCode="General">
                  <c:v>0.25</c:v>
                </c:pt>
                <c:pt idx="2348" formatCode="General">
                  <c:v>0.25</c:v>
                </c:pt>
                <c:pt idx="2349" formatCode="General">
                  <c:v>0.25</c:v>
                </c:pt>
                <c:pt idx="2350" formatCode="General">
                  <c:v>0.25</c:v>
                </c:pt>
                <c:pt idx="2351" formatCode="General">
                  <c:v>0.25</c:v>
                </c:pt>
                <c:pt idx="2352" formatCode="General">
                  <c:v>0.25</c:v>
                </c:pt>
                <c:pt idx="2353" formatCode="General">
                  <c:v>0.25</c:v>
                </c:pt>
                <c:pt idx="2354" formatCode="General">
                  <c:v>0.25</c:v>
                </c:pt>
                <c:pt idx="2355" formatCode="General">
                  <c:v>0.25</c:v>
                </c:pt>
                <c:pt idx="2356" formatCode="General">
                  <c:v>0.25</c:v>
                </c:pt>
                <c:pt idx="2357" formatCode="General">
                  <c:v>0.25</c:v>
                </c:pt>
                <c:pt idx="2358" formatCode="General">
                  <c:v>0.25</c:v>
                </c:pt>
                <c:pt idx="2359" formatCode="General">
                  <c:v>0.25</c:v>
                </c:pt>
                <c:pt idx="2360" formatCode="General">
                  <c:v>0.25</c:v>
                </c:pt>
                <c:pt idx="2361" formatCode="General">
                  <c:v>0.25</c:v>
                </c:pt>
                <c:pt idx="2362" formatCode="General">
                  <c:v>0.25</c:v>
                </c:pt>
                <c:pt idx="2363" formatCode="General">
                  <c:v>0.25</c:v>
                </c:pt>
                <c:pt idx="2364" formatCode="General">
                  <c:v>0.25</c:v>
                </c:pt>
                <c:pt idx="2365" formatCode="General">
                  <c:v>0.25</c:v>
                </c:pt>
                <c:pt idx="2366" formatCode="General">
                  <c:v>0.25</c:v>
                </c:pt>
                <c:pt idx="2367" formatCode="General">
                  <c:v>0.25</c:v>
                </c:pt>
                <c:pt idx="2368" formatCode="General">
                  <c:v>0.25</c:v>
                </c:pt>
                <c:pt idx="2369" formatCode="General">
                  <c:v>0.25</c:v>
                </c:pt>
                <c:pt idx="2370" formatCode="General">
                  <c:v>0.25</c:v>
                </c:pt>
                <c:pt idx="2371" formatCode="General">
                  <c:v>0.25</c:v>
                </c:pt>
                <c:pt idx="2372" formatCode="General">
                  <c:v>0.25</c:v>
                </c:pt>
                <c:pt idx="2373" formatCode="General">
                  <c:v>0.25</c:v>
                </c:pt>
                <c:pt idx="2374" formatCode="General">
                  <c:v>0.25</c:v>
                </c:pt>
                <c:pt idx="2375" formatCode="General">
                  <c:v>0.25</c:v>
                </c:pt>
                <c:pt idx="2376" formatCode="General">
                  <c:v>0.25</c:v>
                </c:pt>
                <c:pt idx="2377" formatCode="General">
                  <c:v>0.25</c:v>
                </c:pt>
                <c:pt idx="2378" formatCode="General">
                  <c:v>0.25</c:v>
                </c:pt>
                <c:pt idx="2379" formatCode="General">
                  <c:v>0.25</c:v>
                </c:pt>
                <c:pt idx="2380" formatCode="General">
                  <c:v>0.25</c:v>
                </c:pt>
                <c:pt idx="2381" formatCode="General">
                  <c:v>0.25</c:v>
                </c:pt>
                <c:pt idx="2382" formatCode="General">
                  <c:v>0.25</c:v>
                </c:pt>
                <c:pt idx="2383" formatCode="General">
                  <c:v>0.25</c:v>
                </c:pt>
                <c:pt idx="2384" formatCode="General">
                  <c:v>0.25</c:v>
                </c:pt>
                <c:pt idx="2385" formatCode="General">
                  <c:v>0.25</c:v>
                </c:pt>
                <c:pt idx="2386" formatCode="General">
                  <c:v>0.25</c:v>
                </c:pt>
                <c:pt idx="2387" formatCode="General">
                  <c:v>0.25</c:v>
                </c:pt>
                <c:pt idx="2388" formatCode="General">
                  <c:v>0.25</c:v>
                </c:pt>
                <c:pt idx="2389" formatCode="General">
                  <c:v>0.25</c:v>
                </c:pt>
                <c:pt idx="2390" formatCode="General">
                  <c:v>0.25</c:v>
                </c:pt>
                <c:pt idx="2391" formatCode="General">
                  <c:v>0.25</c:v>
                </c:pt>
                <c:pt idx="2392" formatCode="General">
                  <c:v>0.25</c:v>
                </c:pt>
                <c:pt idx="2393" formatCode="General">
                  <c:v>0.25</c:v>
                </c:pt>
                <c:pt idx="2394" formatCode="General">
                  <c:v>0.25</c:v>
                </c:pt>
                <c:pt idx="2395" formatCode="General">
                  <c:v>0.25</c:v>
                </c:pt>
                <c:pt idx="2396" formatCode="General">
                  <c:v>0.25</c:v>
                </c:pt>
                <c:pt idx="2397" formatCode="General">
                  <c:v>0.25</c:v>
                </c:pt>
                <c:pt idx="2398" formatCode="General">
                  <c:v>0.25</c:v>
                </c:pt>
                <c:pt idx="2399" formatCode="General">
                  <c:v>0.25</c:v>
                </c:pt>
                <c:pt idx="2400" formatCode="General">
                  <c:v>0.25</c:v>
                </c:pt>
                <c:pt idx="2401" formatCode="General">
                  <c:v>0.25</c:v>
                </c:pt>
                <c:pt idx="2402" formatCode="General">
                  <c:v>0.25</c:v>
                </c:pt>
                <c:pt idx="2403" formatCode="General">
                  <c:v>0.25</c:v>
                </c:pt>
                <c:pt idx="2404" formatCode="General">
                  <c:v>0.25</c:v>
                </c:pt>
                <c:pt idx="2405" formatCode="General">
                  <c:v>0.25</c:v>
                </c:pt>
                <c:pt idx="2406" formatCode="General">
                  <c:v>0.25</c:v>
                </c:pt>
                <c:pt idx="2407" formatCode="General">
                  <c:v>0.25</c:v>
                </c:pt>
                <c:pt idx="2408" formatCode="General">
                  <c:v>0.25</c:v>
                </c:pt>
                <c:pt idx="2409" formatCode="General">
                  <c:v>0.25</c:v>
                </c:pt>
                <c:pt idx="2410" formatCode="General">
                  <c:v>0.25</c:v>
                </c:pt>
                <c:pt idx="2411" formatCode="General">
                  <c:v>0.25</c:v>
                </c:pt>
                <c:pt idx="2412" formatCode="General">
                  <c:v>0.25</c:v>
                </c:pt>
                <c:pt idx="2413" formatCode="General">
                  <c:v>0.25</c:v>
                </c:pt>
                <c:pt idx="2414" formatCode="General">
                  <c:v>0.25</c:v>
                </c:pt>
                <c:pt idx="2415" formatCode="General">
                  <c:v>0.25</c:v>
                </c:pt>
                <c:pt idx="2416" formatCode="General">
                  <c:v>0.25</c:v>
                </c:pt>
                <c:pt idx="2417" formatCode="General">
                  <c:v>0.25</c:v>
                </c:pt>
                <c:pt idx="2418" formatCode="General">
                  <c:v>0.25</c:v>
                </c:pt>
                <c:pt idx="2419" formatCode="General">
                  <c:v>0.25</c:v>
                </c:pt>
                <c:pt idx="2420" formatCode="General">
                  <c:v>0.25</c:v>
                </c:pt>
                <c:pt idx="2421" formatCode="General">
                  <c:v>0.25</c:v>
                </c:pt>
                <c:pt idx="2422" formatCode="General">
                  <c:v>0.25</c:v>
                </c:pt>
                <c:pt idx="2423" formatCode="General">
                  <c:v>0.25</c:v>
                </c:pt>
                <c:pt idx="2424" formatCode="General">
                  <c:v>0.25</c:v>
                </c:pt>
                <c:pt idx="2425" formatCode="General">
                  <c:v>0.25</c:v>
                </c:pt>
                <c:pt idx="2426" formatCode="General">
                  <c:v>0.25</c:v>
                </c:pt>
                <c:pt idx="2427" formatCode="General">
                  <c:v>0.25</c:v>
                </c:pt>
                <c:pt idx="2428" formatCode="General">
                  <c:v>0.25</c:v>
                </c:pt>
                <c:pt idx="2429" formatCode="General">
                  <c:v>0.25</c:v>
                </c:pt>
                <c:pt idx="2430" formatCode="General">
                  <c:v>0.25</c:v>
                </c:pt>
                <c:pt idx="2431" formatCode="General">
                  <c:v>0.25</c:v>
                </c:pt>
                <c:pt idx="2432" formatCode="General">
                  <c:v>0.25</c:v>
                </c:pt>
                <c:pt idx="2433" formatCode="General">
                  <c:v>0.25</c:v>
                </c:pt>
                <c:pt idx="2434" formatCode="General">
                  <c:v>0.25</c:v>
                </c:pt>
                <c:pt idx="2435" formatCode="General">
                  <c:v>0.25</c:v>
                </c:pt>
                <c:pt idx="2436" formatCode="General">
                  <c:v>0.25</c:v>
                </c:pt>
                <c:pt idx="2437" formatCode="General">
                  <c:v>0.25</c:v>
                </c:pt>
                <c:pt idx="2438" formatCode="General">
                  <c:v>0.25</c:v>
                </c:pt>
                <c:pt idx="2439" formatCode="General">
                  <c:v>0.25</c:v>
                </c:pt>
                <c:pt idx="2440" formatCode="General">
                  <c:v>0.25</c:v>
                </c:pt>
                <c:pt idx="2441" formatCode="General">
                  <c:v>0.25</c:v>
                </c:pt>
                <c:pt idx="2442" formatCode="General">
                  <c:v>0.25</c:v>
                </c:pt>
                <c:pt idx="2443" formatCode="General">
                  <c:v>0.25</c:v>
                </c:pt>
                <c:pt idx="2444" formatCode="General">
                  <c:v>0.25</c:v>
                </c:pt>
                <c:pt idx="2445" formatCode="General">
                  <c:v>0.25</c:v>
                </c:pt>
                <c:pt idx="2446" formatCode="General">
                  <c:v>0.25</c:v>
                </c:pt>
                <c:pt idx="2447" formatCode="General">
                  <c:v>0.25</c:v>
                </c:pt>
                <c:pt idx="2448" formatCode="General">
                  <c:v>0.25</c:v>
                </c:pt>
                <c:pt idx="2449" formatCode="General">
                  <c:v>0.25</c:v>
                </c:pt>
                <c:pt idx="2450" formatCode="General">
                  <c:v>0.25</c:v>
                </c:pt>
                <c:pt idx="2451" formatCode="General">
                  <c:v>0.25</c:v>
                </c:pt>
                <c:pt idx="2452" formatCode="General">
                  <c:v>0.25</c:v>
                </c:pt>
                <c:pt idx="2453" formatCode="General">
                  <c:v>0.25</c:v>
                </c:pt>
                <c:pt idx="2454" formatCode="General">
                  <c:v>0.25</c:v>
                </c:pt>
                <c:pt idx="2455" formatCode="General">
                  <c:v>0.25</c:v>
                </c:pt>
                <c:pt idx="2456" formatCode="General">
                  <c:v>0.25</c:v>
                </c:pt>
                <c:pt idx="2457" formatCode="General">
                  <c:v>0.25</c:v>
                </c:pt>
                <c:pt idx="2458" formatCode="General">
                  <c:v>0.25</c:v>
                </c:pt>
                <c:pt idx="2459" formatCode="General">
                  <c:v>0.25</c:v>
                </c:pt>
                <c:pt idx="2460" formatCode="General">
                  <c:v>0.25</c:v>
                </c:pt>
                <c:pt idx="2461" formatCode="General">
                  <c:v>0.25</c:v>
                </c:pt>
                <c:pt idx="2462" formatCode="General">
                  <c:v>0.25</c:v>
                </c:pt>
                <c:pt idx="2463" formatCode="General">
                  <c:v>0.25</c:v>
                </c:pt>
                <c:pt idx="2464" formatCode="General">
                  <c:v>0.25</c:v>
                </c:pt>
                <c:pt idx="2465" formatCode="General">
                  <c:v>0.25</c:v>
                </c:pt>
                <c:pt idx="2466" formatCode="General">
                  <c:v>0.25</c:v>
                </c:pt>
                <c:pt idx="2467" formatCode="General">
                  <c:v>0.25</c:v>
                </c:pt>
                <c:pt idx="2468" formatCode="General">
                  <c:v>0.25</c:v>
                </c:pt>
                <c:pt idx="2469" formatCode="General">
                  <c:v>0.25</c:v>
                </c:pt>
                <c:pt idx="2470" formatCode="General">
                  <c:v>0.25</c:v>
                </c:pt>
                <c:pt idx="2471" formatCode="General">
                  <c:v>0.25</c:v>
                </c:pt>
                <c:pt idx="2472" formatCode="General">
                  <c:v>0.25</c:v>
                </c:pt>
                <c:pt idx="2473" formatCode="General">
                  <c:v>0.25</c:v>
                </c:pt>
                <c:pt idx="2474" formatCode="General">
                  <c:v>0.25</c:v>
                </c:pt>
                <c:pt idx="2475" formatCode="General">
                  <c:v>0.25</c:v>
                </c:pt>
                <c:pt idx="2476" formatCode="General">
                  <c:v>0.25</c:v>
                </c:pt>
                <c:pt idx="2477" formatCode="General">
                  <c:v>0.25</c:v>
                </c:pt>
                <c:pt idx="2478" formatCode="General">
                  <c:v>0.25</c:v>
                </c:pt>
                <c:pt idx="2479" formatCode="General">
                  <c:v>0.25</c:v>
                </c:pt>
                <c:pt idx="2480" formatCode="General">
                  <c:v>0.25</c:v>
                </c:pt>
                <c:pt idx="2481" formatCode="General">
                  <c:v>0.25</c:v>
                </c:pt>
                <c:pt idx="2482" formatCode="General">
                  <c:v>0.25</c:v>
                </c:pt>
                <c:pt idx="2483" formatCode="General">
                  <c:v>0.25</c:v>
                </c:pt>
                <c:pt idx="2484" formatCode="General">
                  <c:v>0.25</c:v>
                </c:pt>
                <c:pt idx="2485" formatCode="General">
                  <c:v>0.25</c:v>
                </c:pt>
                <c:pt idx="2486" formatCode="General">
                  <c:v>0.25</c:v>
                </c:pt>
                <c:pt idx="2487" formatCode="General">
                  <c:v>0.25</c:v>
                </c:pt>
                <c:pt idx="2488" formatCode="General">
                  <c:v>0.25</c:v>
                </c:pt>
                <c:pt idx="2489" formatCode="General">
                  <c:v>0.25</c:v>
                </c:pt>
                <c:pt idx="2490" formatCode="General">
                  <c:v>0.25</c:v>
                </c:pt>
                <c:pt idx="2491" formatCode="General">
                  <c:v>0.25</c:v>
                </c:pt>
                <c:pt idx="2492" formatCode="General">
                  <c:v>0.25</c:v>
                </c:pt>
                <c:pt idx="2493" formatCode="General">
                  <c:v>0.25</c:v>
                </c:pt>
                <c:pt idx="2494" formatCode="General">
                  <c:v>0.25</c:v>
                </c:pt>
                <c:pt idx="2495" formatCode="General">
                  <c:v>0.25</c:v>
                </c:pt>
                <c:pt idx="2496" formatCode="General">
                  <c:v>0.25</c:v>
                </c:pt>
                <c:pt idx="2497" formatCode="General">
                  <c:v>0.25</c:v>
                </c:pt>
                <c:pt idx="2498" formatCode="General">
                  <c:v>0.25</c:v>
                </c:pt>
                <c:pt idx="2499" formatCode="General">
                  <c:v>0.25</c:v>
                </c:pt>
                <c:pt idx="2500" formatCode="General">
                  <c:v>0.25</c:v>
                </c:pt>
                <c:pt idx="2501" formatCode="General">
                  <c:v>0.25</c:v>
                </c:pt>
                <c:pt idx="2502" formatCode="General">
                  <c:v>0.25</c:v>
                </c:pt>
                <c:pt idx="2503" formatCode="General">
                  <c:v>0.25</c:v>
                </c:pt>
                <c:pt idx="2504" formatCode="General">
                  <c:v>0.25</c:v>
                </c:pt>
                <c:pt idx="2505" formatCode="General">
                  <c:v>0.25</c:v>
                </c:pt>
                <c:pt idx="2506" formatCode="General">
                  <c:v>0.25</c:v>
                </c:pt>
                <c:pt idx="2507" formatCode="General">
                  <c:v>0.25</c:v>
                </c:pt>
                <c:pt idx="2508" formatCode="General">
                  <c:v>0.25</c:v>
                </c:pt>
                <c:pt idx="2509" formatCode="General">
                  <c:v>0.25</c:v>
                </c:pt>
                <c:pt idx="2510" formatCode="General">
                  <c:v>0.25</c:v>
                </c:pt>
                <c:pt idx="2511" formatCode="General">
                  <c:v>0.25</c:v>
                </c:pt>
                <c:pt idx="2512" formatCode="General">
                  <c:v>0.25</c:v>
                </c:pt>
                <c:pt idx="2513" formatCode="General">
                  <c:v>0.25</c:v>
                </c:pt>
                <c:pt idx="2514" formatCode="General">
                  <c:v>0.25</c:v>
                </c:pt>
                <c:pt idx="2515" formatCode="General">
                  <c:v>0.25</c:v>
                </c:pt>
                <c:pt idx="2516" formatCode="General">
                  <c:v>0.25</c:v>
                </c:pt>
                <c:pt idx="2517" formatCode="General">
                  <c:v>0.25</c:v>
                </c:pt>
                <c:pt idx="2518" formatCode="General">
                  <c:v>0.25</c:v>
                </c:pt>
                <c:pt idx="2519" formatCode="General">
                  <c:v>0.25</c:v>
                </c:pt>
                <c:pt idx="2520" formatCode="General">
                  <c:v>0.25</c:v>
                </c:pt>
                <c:pt idx="2521" formatCode="General">
                  <c:v>0.25</c:v>
                </c:pt>
                <c:pt idx="2522" formatCode="General">
                  <c:v>0.25</c:v>
                </c:pt>
                <c:pt idx="2523" formatCode="General">
                  <c:v>0.25</c:v>
                </c:pt>
                <c:pt idx="2524" formatCode="General">
                  <c:v>0.25</c:v>
                </c:pt>
                <c:pt idx="2525" formatCode="General">
                  <c:v>0.25</c:v>
                </c:pt>
                <c:pt idx="2526" formatCode="General">
                  <c:v>0.25</c:v>
                </c:pt>
                <c:pt idx="2527" formatCode="General">
                  <c:v>0.25</c:v>
                </c:pt>
                <c:pt idx="2528" formatCode="General">
                  <c:v>0.25</c:v>
                </c:pt>
                <c:pt idx="2529" formatCode="General">
                  <c:v>0.25</c:v>
                </c:pt>
                <c:pt idx="2530" formatCode="General">
                  <c:v>0.25</c:v>
                </c:pt>
                <c:pt idx="2531" formatCode="General">
                  <c:v>0.25</c:v>
                </c:pt>
                <c:pt idx="2532" formatCode="General">
                  <c:v>0.25</c:v>
                </c:pt>
                <c:pt idx="2533" formatCode="General">
                  <c:v>0.25</c:v>
                </c:pt>
                <c:pt idx="2534" formatCode="General">
                  <c:v>0.25</c:v>
                </c:pt>
              </c:numCache>
            </c:numRef>
          </c:val>
        </c:ser>
        <c:ser>
          <c:idx val="2"/>
          <c:order val="2"/>
          <c:tx>
            <c:strRef>
              <c:f>'c3-11'!$D$12</c:f>
              <c:strCache>
                <c:ptCount val="1"/>
                <c:pt idx="0">
                  <c:v>Japán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'c3-11'!$A$14:$A$2548</c:f>
              <c:numCache>
                <c:formatCode>yyyy/mm/dd</c:formatCode>
                <c:ptCount val="2535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41985</c:v>
                </c:pt>
                <c:pt idx="2348">
                  <c:v>41986</c:v>
                </c:pt>
                <c:pt idx="2349">
                  <c:v>41987</c:v>
                </c:pt>
                <c:pt idx="2350">
                  <c:v>41988</c:v>
                </c:pt>
                <c:pt idx="2351">
                  <c:v>41989</c:v>
                </c:pt>
                <c:pt idx="2352">
                  <c:v>41990</c:v>
                </c:pt>
                <c:pt idx="2353">
                  <c:v>41991</c:v>
                </c:pt>
                <c:pt idx="2354">
                  <c:v>41992</c:v>
                </c:pt>
                <c:pt idx="2355">
                  <c:v>41993</c:v>
                </c:pt>
                <c:pt idx="2356">
                  <c:v>41994</c:v>
                </c:pt>
                <c:pt idx="2357">
                  <c:v>41995</c:v>
                </c:pt>
                <c:pt idx="2358">
                  <c:v>41996</c:v>
                </c:pt>
                <c:pt idx="2359">
                  <c:v>41997</c:v>
                </c:pt>
                <c:pt idx="2360">
                  <c:v>41998</c:v>
                </c:pt>
                <c:pt idx="2361">
                  <c:v>41999</c:v>
                </c:pt>
                <c:pt idx="2362">
                  <c:v>42000</c:v>
                </c:pt>
                <c:pt idx="2363">
                  <c:v>42001</c:v>
                </c:pt>
                <c:pt idx="2364">
                  <c:v>42002</c:v>
                </c:pt>
                <c:pt idx="2365">
                  <c:v>42003</c:v>
                </c:pt>
                <c:pt idx="2366">
                  <c:v>42004</c:v>
                </c:pt>
                <c:pt idx="2367">
                  <c:v>42005</c:v>
                </c:pt>
                <c:pt idx="2368">
                  <c:v>42006</c:v>
                </c:pt>
                <c:pt idx="2369">
                  <c:v>42007</c:v>
                </c:pt>
                <c:pt idx="2370">
                  <c:v>42008</c:v>
                </c:pt>
                <c:pt idx="2371">
                  <c:v>42009</c:v>
                </c:pt>
                <c:pt idx="2372">
                  <c:v>42010</c:v>
                </c:pt>
                <c:pt idx="2373">
                  <c:v>42011</c:v>
                </c:pt>
                <c:pt idx="2374">
                  <c:v>42012</c:v>
                </c:pt>
                <c:pt idx="2375">
                  <c:v>42013</c:v>
                </c:pt>
                <c:pt idx="2376">
                  <c:v>42014</c:v>
                </c:pt>
                <c:pt idx="2377">
                  <c:v>42015</c:v>
                </c:pt>
                <c:pt idx="2378">
                  <c:v>42016</c:v>
                </c:pt>
                <c:pt idx="2379">
                  <c:v>42017</c:v>
                </c:pt>
                <c:pt idx="2380">
                  <c:v>42018</c:v>
                </c:pt>
                <c:pt idx="2381">
                  <c:v>42019</c:v>
                </c:pt>
                <c:pt idx="2382">
                  <c:v>42020</c:v>
                </c:pt>
                <c:pt idx="2383">
                  <c:v>42021</c:v>
                </c:pt>
                <c:pt idx="2384">
                  <c:v>42022</c:v>
                </c:pt>
                <c:pt idx="2385">
                  <c:v>42023</c:v>
                </c:pt>
                <c:pt idx="2386">
                  <c:v>42024</c:v>
                </c:pt>
                <c:pt idx="2387">
                  <c:v>42025</c:v>
                </c:pt>
                <c:pt idx="2388">
                  <c:v>42026</c:v>
                </c:pt>
                <c:pt idx="2389">
                  <c:v>42027</c:v>
                </c:pt>
                <c:pt idx="2390">
                  <c:v>42028</c:v>
                </c:pt>
                <c:pt idx="2391">
                  <c:v>42029</c:v>
                </c:pt>
                <c:pt idx="2392">
                  <c:v>42030</c:v>
                </c:pt>
                <c:pt idx="2393">
                  <c:v>42031</c:v>
                </c:pt>
                <c:pt idx="2394">
                  <c:v>42032</c:v>
                </c:pt>
                <c:pt idx="2395">
                  <c:v>42033</c:v>
                </c:pt>
                <c:pt idx="2396">
                  <c:v>42034</c:v>
                </c:pt>
                <c:pt idx="2397">
                  <c:v>42035</c:v>
                </c:pt>
                <c:pt idx="2398">
                  <c:v>42036</c:v>
                </c:pt>
                <c:pt idx="2399">
                  <c:v>42037</c:v>
                </c:pt>
                <c:pt idx="2400">
                  <c:v>42038</c:v>
                </c:pt>
                <c:pt idx="2401">
                  <c:v>42039</c:v>
                </c:pt>
                <c:pt idx="2402">
                  <c:v>42040</c:v>
                </c:pt>
                <c:pt idx="2403">
                  <c:v>42041</c:v>
                </c:pt>
                <c:pt idx="2404">
                  <c:v>42042</c:v>
                </c:pt>
                <c:pt idx="2405">
                  <c:v>42043</c:v>
                </c:pt>
                <c:pt idx="2406">
                  <c:v>42044</c:v>
                </c:pt>
                <c:pt idx="2407">
                  <c:v>42045</c:v>
                </c:pt>
                <c:pt idx="2408">
                  <c:v>42046</c:v>
                </c:pt>
                <c:pt idx="2409">
                  <c:v>42047</c:v>
                </c:pt>
                <c:pt idx="2410">
                  <c:v>42048</c:v>
                </c:pt>
                <c:pt idx="2411">
                  <c:v>42049</c:v>
                </c:pt>
                <c:pt idx="2412">
                  <c:v>42050</c:v>
                </c:pt>
                <c:pt idx="2413">
                  <c:v>42051</c:v>
                </c:pt>
                <c:pt idx="2414">
                  <c:v>42052</c:v>
                </c:pt>
                <c:pt idx="2415">
                  <c:v>42053</c:v>
                </c:pt>
                <c:pt idx="2416">
                  <c:v>42054</c:v>
                </c:pt>
                <c:pt idx="2417">
                  <c:v>42055</c:v>
                </c:pt>
                <c:pt idx="2418">
                  <c:v>42056</c:v>
                </c:pt>
                <c:pt idx="2419">
                  <c:v>42057</c:v>
                </c:pt>
                <c:pt idx="2420">
                  <c:v>42058</c:v>
                </c:pt>
                <c:pt idx="2421">
                  <c:v>42059</c:v>
                </c:pt>
                <c:pt idx="2422">
                  <c:v>42060</c:v>
                </c:pt>
                <c:pt idx="2423">
                  <c:v>42061</c:v>
                </c:pt>
                <c:pt idx="2424">
                  <c:v>42062</c:v>
                </c:pt>
                <c:pt idx="2425">
                  <c:v>42063</c:v>
                </c:pt>
                <c:pt idx="2426">
                  <c:v>42064</c:v>
                </c:pt>
                <c:pt idx="2427">
                  <c:v>42065</c:v>
                </c:pt>
                <c:pt idx="2428">
                  <c:v>42066</c:v>
                </c:pt>
                <c:pt idx="2429">
                  <c:v>42067</c:v>
                </c:pt>
                <c:pt idx="2430">
                  <c:v>42068</c:v>
                </c:pt>
                <c:pt idx="2431">
                  <c:v>42069</c:v>
                </c:pt>
                <c:pt idx="2432">
                  <c:v>42070</c:v>
                </c:pt>
                <c:pt idx="2433">
                  <c:v>42071</c:v>
                </c:pt>
                <c:pt idx="2434">
                  <c:v>42072</c:v>
                </c:pt>
                <c:pt idx="2435">
                  <c:v>42073</c:v>
                </c:pt>
                <c:pt idx="2436">
                  <c:v>42074</c:v>
                </c:pt>
                <c:pt idx="2437">
                  <c:v>42075</c:v>
                </c:pt>
                <c:pt idx="2438">
                  <c:v>42076</c:v>
                </c:pt>
                <c:pt idx="2439">
                  <c:v>42077</c:v>
                </c:pt>
                <c:pt idx="2440">
                  <c:v>42078</c:v>
                </c:pt>
                <c:pt idx="2441">
                  <c:v>42079</c:v>
                </c:pt>
                <c:pt idx="2442">
                  <c:v>42080</c:v>
                </c:pt>
                <c:pt idx="2443">
                  <c:v>42081</c:v>
                </c:pt>
                <c:pt idx="2444">
                  <c:v>42082</c:v>
                </c:pt>
                <c:pt idx="2445">
                  <c:v>42083</c:v>
                </c:pt>
                <c:pt idx="2446">
                  <c:v>42084</c:v>
                </c:pt>
                <c:pt idx="2447">
                  <c:v>42085</c:v>
                </c:pt>
                <c:pt idx="2448">
                  <c:v>42086</c:v>
                </c:pt>
                <c:pt idx="2449">
                  <c:v>42087</c:v>
                </c:pt>
                <c:pt idx="2450">
                  <c:v>42088</c:v>
                </c:pt>
                <c:pt idx="2451">
                  <c:v>42089</c:v>
                </c:pt>
                <c:pt idx="2452">
                  <c:v>42090</c:v>
                </c:pt>
                <c:pt idx="2453">
                  <c:v>42091</c:v>
                </c:pt>
                <c:pt idx="2454">
                  <c:v>42092</c:v>
                </c:pt>
                <c:pt idx="2455">
                  <c:v>42093</c:v>
                </c:pt>
                <c:pt idx="2456">
                  <c:v>42094</c:v>
                </c:pt>
                <c:pt idx="2457">
                  <c:v>42095</c:v>
                </c:pt>
                <c:pt idx="2458">
                  <c:v>42096</c:v>
                </c:pt>
                <c:pt idx="2459">
                  <c:v>42097</c:v>
                </c:pt>
                <c:pt idx="2460">
                  <c:v>42098</c:v>
                </c:pt>
                <c:pt idx="2461">
                  <c:v>42099</c:v>
                </c:pt>
                <c:pt idx="2462">
                  <c:v>42100</c:v>
                </c:pt>
                <c:pt idx="2463">
                  <c:v>42101</c:v>
                </c:pt>
                <c:pt idx="2464">
                  <c:v>42102</c:v>
                </c:pt>
                <c:pt idx="2465">
                  <c:v>42103</c:v>
                </c:pt>
                <c:pt idx="2466">
                  <c:v>42104</c:v>
                </c:pt>
                <c:pt idx="2467">
                  <c:v>42105</c:v>
                </c:pt>
                <c:pt idx="2468">
                  <c:v>42106</c:v>
                </c:pt>
                <c:pt idx="2469">
                  <c:v>42107</c:v>
                </c:pt>
                <c:pt idx="2470">
                  <c:v>42108</c:v>
                </c:pt>
                <c:pt idx="2471">
                  <c:v>42109</c:v>
                </c:pt>
                <c:pt idx="2472">
                  <c:v>42110</c:v>
                </c:pt>
                <c:pt idx="2473">
                  <c:v>42111</c:v>
                </c:pt>
                <c:pt idx="2474">
                  <c:v>42112</c:v>
                </c:pt>
                <c:pt idx="2475">
                  <c:v>42113</c:v>
                </c:pt>
                <c:pt idx="2476">
                  <c:v>42114</c:v>
                </c:pt>
                <c:pt idx="2477">
                  <c:v>42115</c:v>
                </c:pt>
                <c:pt idx="2478">
                  <c:v>42116</c:v>
                </c:pt>
                <c:pt idx="2479">
                  <c:v>42117</c:v>
                </c:pt>
                <c:pt idx="2480">
                  <c:v>42118</c:v>
                </c:pt>
                <c:pt idx="2481">
                  <c:v>42119</c:v>
                </c:pt>
                <c:pt idx="2482">
                  <c:v>42120</c:v>
                </c:pt>
                <c:pt idx="2483">
                  <c:v>42121</c:v>
                </c:pt>
                <c:pt idx="2484">
                  <c:v>42122</c:v>
                </c:pt>
                <c:pt idx="2485">
                  <c:v>42123</c:v>
                </c:pt>
                <c:pt idx="2486">
                  <c:v>42124</c:v>
                </c:pt>
                <c:pt idx="2487">
                  <c:v>42125</c:v>
                </c:pt>
                <c:pt idx="2488">
                  <c:v>42126</c:v>
                </c:pt>
                <c:pt idx="2489">
                  <c:v>42127</c:v>
                </c:pt>
                <c:pt idx="2490">
                  <c:v>42128</c:v>
                </c:pt>
                <c:pt idx="2491">
                  <c:v>42129</c:v>
                </c:pt>
                <c:pt idx="2492">
                  <c:v>42130</c:v>
                </c:pt>
                <c:pt idx="2493">
                  <c:v>42131</c:v>
                </c:pt>
                <c:pt idx="2494">
                  <c:v>42132</c:v>
                </c:pt>
                <c:pt idx="2495">
                  <c:v>42133</c:v>
                </c:pt>
                <c:pt idx="2496">
                  <c:v>42134</c:v>
                </c:pt>
                <c:pt idx="2497">
                  <c:v>42135</c:v>
                </c:pt>
                <c:pt idx="2498">
                  <c:v>42136</c:v>
                </c:pt>
                <c:pt idx="2499">
                  <c:v>42137</c:v>
                </c:pt>
                <c:pt idx="2500">
                  <c:v>42138</c:v>
                </c:pt>
                <c:pt idx="2501">
                  <c:v>42139</c:v>
                </c:pt>
                <c:pt idx="2502">
                  <c:v>42140</c:v>
                </c:pt>
                <c:pt idx="2503">
                  <c:v>42141</c:v>
                </c:pt>
                <c:pt idx="2504">
                  <c:v>42142</c:v>
                </c:pt>
                <c:pt idx="2505">
                  <c:v>42143</c:v>
                </c:pt>
                <c:pt idx="2506">
                  <c:v>42144</c:v>
                </c:pt>
                <c:pt idx="2507">
                  <c:v>42145</c:v>
                </c:pt>
                <c:pt idx="2508">
                  <c:v>42146</c:v>
                </c:pt>
                <c:pt idx="2509">
                  <c:v>42147</c:v>
                </c:pt>
                <c:pt idx="2510">
                  <c:v>42148</c:v>
                </c:pt>
                <c:pt idx="2511">
                  <c:v>42149</c:v>
                </c:pt>
                <c:pt idx="2512">
                  <c:v>42150</c:v>
                </c:pt>
                <c:pt idx="2513">
                  <c:v>42151</c:v>
                </c:pt>
                <c:pt idx="2514">
                  <c:v>42152</c:v>
                </c:pt>
                <c:pt idx="2515">
                  <c:v>42153</c:v>
                </c:pt>
                <c:pt idx="2516">
                  <c:v>42154</c:v>
                </c:pt>
                <c:pt idx="2517">
                  <c:v>42155</c:v>
                </c:pt>
                <c:pt idx="2518">
                  <c:v>42156</c:v>
                </c:pt>
                <c:pt idx="2519">
                  <c:v>42157</c:v>
                </c:pt>
                <c:pt idx="2520">
                  <c:v>42158</c:v>
                </c:pt>
                <c:pt idx="2521">
                  <c:v>42159</c:v>
                </c:pt>
                <c:pt idx="2522">
                  <c:v>42160</c:v>
                </c:pt>
                <c:pt idx="2523">
                  <c:v>42161</c:v>
                </c:pt>
                <c:pt idx="2524">
                  <c:v>42162</c:v>
                </c:pt>
                <c:pt idx="2525">
                  <c:v>42163</c:v>
                </c:pt>
                <c:pt idx="2526">
                  <c:v>42164</c:v>
                </c:pt>
                <c:pt idx="2527">
                  <c:v>42165</c:v>
                </c:pt>
                <c:pt idx="2528">
                  <c:v>42166</c:v>
                </c:pt>
                <c:pt idx="2529">
                  <c:v>42167</c:v>
                </c:pt>
                <c:pt idx="2530">
                  <c:v>42168</c:v>
                </c:pt>
                <c:pt idx="2531">
                  <c:v>42169</c:v>
                </c:pt>
                <c:pt idx="2532">
                  <c:v>42170</c:v>
                </c:pt>
                <c:pt idx="2533">
                  <c:v>42171</c:v>
                </c:pt>
                <c:pt idx="2534">
                  <c:v>42172</c:v>
                </c:pt>
              </c:numCache>
            </c:numRef>
          </c:cat>
          <c:val>
            <c:numRef>
              <c:f>'c3-11'!$D$14:$D$2548</c:f>
              <c:numCache>
                <c:formatCode>0.00</c:formatCode>
                <c:ptCount val="2535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0.15</c:v>
                </c:pt>
                <c:pt idx="13">
                  <c:v>0.15</c:v>
                </c:pt>
                <c:pt idx="14">
                  <c:v>0.15</c:v>
                </c:pt>
                <c:pt idx="15">
                  <c:v>0.15</c:v>
                </c:pt>
                <c:pt idx="16">
                  <c:v>0.15</c:v>
                </c:pt>
                <c:pt idx="17">
                  <c:v>0.15</c:v>
                </c:pt>
                <c:pt idx="18">
                  <c:v>0.15</c:v>
                </c:pt>
                <c:pt idx="19">
                  <c:v>0.15</c:v>
                </c:pt>
                <c:pt idx="20">
                  <c:v>0.15</c:v>
                </c:pt>
                <c:pt idx="21">
                  <c:v>0.15</c:v>
                </c:pt>
                <c:pt idx="22">
                  <c:v>0.15</c:v>
                </c:pt>
                <c:pt idx="23">
                  <c:v>0.15</c:v>
                </c:pt>
                <c:pt idx="24">
                  <c:v>0.15</c:v>
                </c:pt>
                <c:pt idx="25">
                  <c:v>0.15</c:v>
                </c:pt>
                <c:pt idx="26">
                  <c:v>0.15</c:v>
                </c:pt>
                <c:pt idx="27">
                  <c:v>0.15</c:v>
                </c:pt>
                <c:pt idx="28">
                  <c:v>0.15</c:v>
                </c:pt>
                <c:pt idx="29">
                  <c:v>0.15</c:v>
                </c:pt>
                <c:pt idx="30">
                  <c:v>0.15</c:v>
                </c:pt>
                <c:pt idx="31">
                  <c:v>0.15</c:v>
                </c:pt>
                <c:pt idx="32">
                  <c:v>0.15</c:v>
                </c:pt>
                <c:pt idx="33">
                  <c:v>0.15</c:v>
                </c:pt>
                <c:pt idx="34">
                  <c:v>0.15</c:v>
                </c:pt>
                <c:pt idx="35">
                  <c:v>0.15</c:v>
                </c:pt>
                <c:pt idx="36">
                  <c:v>0.15</c:v>
                </c:pt>
                <c:pt idx="37">
                  <c:v>0.15</c:v>
                </c:pt>
                <c:pt idx="38">
                  <c:v>0.15</c:v>
                </c:pt>
                <c:pt idx="39">
                  <c:v>0.15</c:v>
                </c:pt>
                <c:pt idx="40">
                  <c:v>0.15</c:v>
                </c:pt>
                <c:pt idx="41">
                  <c:v>0.15</c:v>
                </c:pt>
                <c:pt idx="42">
                  <c:v>0.15</c:v>
                </c:pt>
                <c:pt idx="43">
                  <c:v>0.15</c:v>
                </c:pt>
                <c:pt idx="44">
                  <c:v>0.15</c:v>
                </c:pt>
                <c:pt idx="45">
                  <c:v>0.15</c:v>
                </c:pt>
                <c:pt idx="46">
                  <c:v>0.15</c:v>
                </c:pt>
                <c:pt idx="47">
                  <c:v>0.15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3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</c:v>
                </c:pt>
                <c:pt idx="629">
                  <c:v>0.5</c:v>
                </c:pt>
                <c:pt idx="630">
                  <c:v>0.5</c:v>
                </c:pt>
                <c:pt idx="631">
                  <c:v>0.5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0.5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0.5</c:v>
                </c:pt>
                <c:pt idx="696">
                  <c:v>0.5</c:v>
                </c:pt>
                <c:pt idx="697">
                  <c:v>0.5</c:v>
                </c:pt>
                <c:pt idx="698">
                  <c:v>0.5</c:v>
                </c:pt>
                <c:pt idx="699">
                  <c:v>0.5</c:v>
                </c:pt>
                <c:pt idx="700">
                  <c:v>0.5</c:v>
                </c:pt>
                <c:pt idx="701">
                  <c:v>0.5</c:v>
                </c:pt>
                <c:pt idx="702">
                  <c:v>0.5</c:v>
                </c:pt>
                <c:pt idx="703">
                  <c:v>0.5</c:v>
                </c:pt>
                <c:pt idx="704">
                  <c:v>0.5</c:v>
                </c:pt>
                <c:pt idx="705">
                  <c:v>0.5</c:v>
                </c:pt>
                <c:pt idx="706">
                  <c:v>0.5</c:v>
                </c:pt>
                <c:pt idx="707">
                  <c:v>0.5</c:v>
                </c:pt>
                <c:pt idx="708">
                  <c:v>0.5</c:v>
                </c:pt>
                <c:pt idx="709">
                  <c:v>0.5</c:v>
                </c:pt>
                <c:pt idx="710">
                  <c:v>0.5</c:v>
                </c:pt>
                <c:pt idx="711">
                  <c:v>0.5</c:v>
                </c:pt>
                <c:pt idx="712">
                  <c:v>0.5</c:v>
                </c:pt>
                <c:pt idx="713">
                  <c:v>0.5</c:v>
                </c:pt>
                <c:pt idx="714">
                  <c:v>0.5</c:v>
                </c:pt>
                <c:pt idx="715">
                  <c:v>0.5</c:v>
                </c:pt>
                <c:pt idx="716">
                  <c:v>0.5</c:v>
                </c:pt>
                <c:pt idx="717">
                  <c:v>0.5</c:v>
                </c:pt>
                <c:pt idx="718">
                  <c:v>0.5</c:v>
                </c:pt>
                <c:pt idx="719">
                  <c:v>0.5</c:v>
                </c:pt>
                <c:pt idx="720">
                  <c:v>0.5</c:v>
                </c:pt>
                <c:pt idx="721">
                  <c:v>0.5</c:v>
                </c:pt>
                <c:pt idx="722">
                  <c:v>0.5</c:v>
                </c:pt>
                <c:pt idx="723">
                  <c:v>0.5</c:v>
                </c:pt>
                <c:pt idx="724">
                  <c:v>0.5</c:v>
                </c:pt>
                <c:pt idx="725">
                  <c:v>0.5</c:v>
                </c:pt>
                <c:pt idx="726">
                  <c:v>0.5</c:v>
                </c:pt>
                <c:pt idx="727">
                  <c:v>0.5</c:v>
                </c:pt>
                <c:pt idx="728">
                  <c:v>0.5</c:v>
                </c:pt>
                <c:pt idx="729">
                  <c:v>0.5</c:v>
                </c:pt>
                <c:pt idx="730">
                  <c:v>0.5</c:v>
                </c:pt>
                <c:pt idx="731">
                  <c:v>0.5</c:v>
                </c:pt>
                <c:pt idx="732">
                  <c:v>0.5</c:v>
                </c:pt>
                <c:pt idx="733">
                  <c:v>0.5</c:v>
                </c:pt>
                <c:pt idx="734">
                  <c:v>0.5</c:v>
                </c:pt>
                <c:pt idx="735">
                  <c:v>0.5</c:v>
                </c:pt>
                <c:pt idx="736">
                  <c:v>0.5</c:v>
                </c:pt>
                <c:pt idx="737">
                  <c:v>0.5</c:v>
                </c:pt>
                <c:pt idx="738">
                  <c:v>0.5</c:v>
                </c:pt>
                <c:pt idx="739">
                  <c:v>0.3</c:v>
                </c:pt>
                <c:pt idx="740">
                  <c:v>0.3</c:v>
                </c:pt>
                <c:pt idx="741">
                  <c:v>0.3</c:v>
                </c:pt>
                <c:pt idx="742">
                  <c:v>0.3</c:v>
                </c:pt>
                <c:pt idx="743">
                  <c:v>0.3</c:v>
                </c:pt>
                <c:pt idx="744">
                  <c:v>0.3</c:v>
                </c:pt>
                <c:pt idx="745">
                  <c:v>0.3</c:v>
                </c:pt>
                <c:pt idx="746">
                  <c:v>0.3</c:v>
                </c:pt>
                <c:pt idx="747">
                  <c:v>0.3</c:v>
                </c:pt>
                <c:pt idx="748">
                  <c:v>0.3</c:v>
                </c:pt>
                <c:pt idx="749">
                  <c:v>0.3</c:v>
                </c:pt>
                <c:pt idx="750">
                  <c:v>0.3</c:v>
                </c:pt>
                <c:pt idx="751">
                  <c:v>0.3</c:v>
                </c:pt>
                <c:pt idx="752">
                  <c:v>0.3</c:v>
                </c:pt>
                <c:pt idx="753">
                  <c:v>0.3</c:v>
                </c:pt>
                <c:pt idx="754">
                  <c:v>0.3</c:v>
                </c:pt>
                <c:pt idx="755">
                  <c:v>0.3</c:v>
                </c:pt>
                <c:pt idx="756">
                  <c:v>0.3</c:v>
                </c:pt>
                <c:pt idx="757">
                  <c:v>0.3</c:v>
                </c:pt>
                <c:pt idx="758">
                  <c:v>0.3</c:v>
                </c:pt>
                <c:pt idx="759">
                  <c:v>0.3</c:v>
                </c:pt>
                <c:pt idx="760">
                  <c:v>0.3</c:v>
                </c:pt>
                <c:pt idx="761">
                  <c:v>0.3</c:v>
                </c:pt>
                <c:pt idx="762">
                  <c:v>0.3</c:v>
                </c:pt>
                <c:pt idx="763">
                  <c:v>0.3</c:v>
                </c:pt>
                <c:pt idx="764">
                  <c:v>0.3</c:v>
                </c:pt>
                <c:pt idx="765">
                  <c:v>0.3</c:v>
                </c:pt>
                <c:pt idx="766">
                  <c:v>0.3</c:v>
                </c:pt>
                <c:pt idx="767">
                  <c:v>0.3</c:v>
                </c:pt>
                <c:pt idx="768">
                  <c:v>0.3</c:v>
                </c:pt>
                <c:pt idx="769">
                  <c:v>0.3</c:v>
                </c:pt>
                <c:pt idx="770">
                  <c:v>0.3</c:v>
                </c:pt>
                <c:pt idx="771">
                  <c:v>0.3</c:v>
                </c:pt>
                <c:pt idx="772">
                  <c:v>0.3</c:v>
                </c:pt>
                <c:pt idx="773">
                  <c:v>0.3</c:v>
                </c:pt>
                <c:pt idx="774">
                  <c:v>0.1</c:v>
                </c:pt>
                <c:pt idx="775">
                  <c:v>0.1</c:v>
                </c:pt>
                <c:pt idx="776">
                  <c:v>0.1</c:v>
                </c:pt>
                <c:pt idx="777">
                  <c:v>0.1</c:v>
                </c:pt>
                <c:pt idx="778">
                  <c:v>0.1</c:v>
                </c:pt>
                <c:pt idx="779">
                  <c:v>0.1</c:v>
                </c:pt>
                <c:pt idx="780">
                  <c:v>0.1</c:v>
                </c:pt>
                <c:pt idx="781">
                  <c:v>0.1</c:v>
                </c:pt>
                <c:pt idx="782">
                  <c:v>0.1</c:v>
                </c:pt>
                <c:pt idx="783">
                  <c:v>0.1</c:v>
                </c:pt>
                <c:pt idx="784">
                  <c:v>0.1</c:v>
                </c:pt>
                <c:pt idx="785">
                  <c:v>0.1</c:v>
                </c:pt>
                <c:pt idx="786">
                  <c:v>0.1</c:v>
                </c:pt>
                <c:pt idx="787">
                  <c:v>0.1</c:v>
                </c:pt>
                <c:pt idx="788">
                  <c:v>0.1</c:v>
                </c:pt>
                <c:pt idx="789">
                  <c:v>0.1</c:v>
                </c:pt>
                <c:pt idx="790">
                  <c:v>0.1</c:v>
                </c:pt>
                <c:pt idx="791">
                  <c:v>0.1</c:v>
                </c:pt>
                <c:pt idx="792">
                  <c:v>0.1</c:v>
                </c:pt>
                <c:pt idx="793">
                  <c:v>0.1</c:v>
                </c:pt>
                <c:pt idx="794">
                  <c:v>0.1</c:v>
                </c:pt>
                <c:pt idx="795">
                  <c:v>0.1</c:v>
                </c:pt>
                <c:pt idx="796">
                  <c:v>0.1</c:v>
                </c:pt>
                <c:pt idx="797">
                  <c:v>0.1</c:v>
                </c:pt>
                <c:pt idx="798">
                  <c:v>0.1</c:v>
                </c:pt>
                <c:pt idx="799">
                  <c:v>0.1</c:v>
                </c:pt>
                <c:pt idx="800">
                  <c:v>0.1</c:v>
                </c:pt>
                <c:pt idx="801">
                  <c:v>0.1</c:v>
                </c:pt>
                <c:pt idx="802">
                  <c:v>0.1</c:v>
                </c:pt>
                <c:pt idx="803">
                  <c:v>0.1</c:v>
                </c:pt>
                <c:pt idx="804">
                  <c:v>0.1</c:v>
                </c:pt>
                <c:pt idx="805">
                  <c:v>0.1</c:v>
                </c:pt>
                <c:pt idx="806">
                  <c:v>0.1</c:v>
                </c:pt>
                <c:pt idx="807">
                  <c:v>0.1</c:v>
                </c:pt>
                <c:pt idx="808">
                  <c:v>0.1</c:v>
                </c:pt>
                <c:pt idx="809">
                  <c:v>0.1</c:v>
                </c:pt>
                <c:pt idx="810">
                  <c:v>0.1</c:v>
                </c:pt>
                <c:pt idx="811">
                  <c:v>0.1</c:v>
                </c:pt>
                <c:pt idx="812">
                  <c:v>0.1</c:v>
                </c:pt>
                <c:pt idx="813">
                  <c:v>0.1</c:v>
                </c:pt>
                <c:pt idx="814">
                  <c:v>0.1</c:v>
                </c:pt>
                <c:pt idx="815">
                  <c:v>0.1</c:v>
                </c:pt>
                <c:pt idx="816">
                  <c:v>0.1</c:v>
                </c:pt>
                <c:pt idx="817">
                  <c:v>0.1</c:v>
                </c:pt>
                <c:pt idx="818">
                  <c:v>0.1</c:v>
                </c:pt>
                <c:pt idx="819">
                  <c:v>0.1</c:v>
                </c:pt>
                <c:pt idx="820">
                  <c:v>0.1</c:v>
                </c:pt>
                <c:pt idx="821">
                  <c:v>0.1</c:v>
                </c:pt>
                <c:pt idx="822">
                  <c:v>0.1</c:v>
                </c:pt>
                <c:pt idx="823">
                  <c:v>0.1</c:v>
                </c:pt>
                <c:pt idx="824">
                  <c:v>0.1</c:v>
                </c:pt>
                <c:pt idx="825">
                  <c:v>0.1</c:v>
                </c:pt>
                <c:pt idx="826">
                  <c:v>0.1</c:v>
                </c:pt>
                <c:pt idx="827">
                  <c:v>0.1</c:v>
                </c:pt>
                <c:pt idx="828">
                  <c:v>0.1</c:v>
                </c:pt>
                <c:pt idx="829">
                  <c:v>0.1</c:v>
                </c:pt>
                <c:pt idx="830">
                  <c:v>0.1</c:v>
                </c:pt>
                <c:pt idx="831">
                  <c:v>0.1</c:v>
                </c:pt>
                <c:pt idx="832">
                  <c:v>0.1</c:v>
                </c:pt>
                <c:pt idx="833">
                  <c:v>0.1</c:v>
                </c:pt>
                <c:pt idx="834">
                  <c:v>0.1</c:v>
                </c:pt>
                <c:pt idx="835">
                  <c:v>0.1</c:v>
                </c:pt>
                <c:pt idx="836">
                  <c:v>0.1</c:v>
                </c:pt>
                <c:pt idx="837">
                  <c:v>0.1</c:v>
                </c:pt>
                <c:pt idx="838">
                  <c:v>0.1</c:v>
                </c:pt>
                <c:pt idx="839">
                  <c:v>0.1</c:v>
                </c:pt>
                <c:pt idx="840">
                  <c:v>0.1</c:v>
                </c:pt>
                <c:pt idx="841">
                  <c:v>0.1</c:v>
                </c:pt>
                <c:pt idx="842">
                  <c:v>0.1</c:v>
                </c:pt>
                <c:pt idx="843">
                  <c:v>0.1</c:v>
                </c:pt>
                <c:pt idx="844">
                  <c:v>0.1</c:v>
                </c:pt>
                <c:pt idx="845">
                  <c:v>0.1</c:v>
                </c:pt>
                <c:pt idx="846">
                  <c:v>0.1</c:v>
                </c:pt>
                <c:pt idx="847">
                  <c:v>0.1</c:v>
                </c:pt>
                <c:pt idx="848">
                  <c:v>0.1</c:v>
                </c:pt>
                <c:pt idx="849">
                  <c:v>0.1</c:v>
                </c:pt>
                <c:pt idx="850">
                  <c:v>0.1</c:v>
                </c:pt>
                <c:pt idx="851">
                  <c:v>0.1</c:v>
                </c:pt>
                <c:pt idx="852">
                  <c:v>0.1</c:v>
                </c:pt>
                <c:pt idx="853">
                  <c:v>0.1</c:v>
                </c:pt>
                <c:pt idx="854">
                  <c:v>0.1</c:v>
                </c:pt>
                <c:pt idx="855">
                  <c:v>0.1</c:v>
                </c:pt>
                <c:pt idx="856">
                  <c:v>0.1</c:v>
                </c:pt>
                <c:pt idx="857">
                  <c:v>0.1</c:v>
                </c:pt>
                <c:pt idx="858">
                  <c:v>0.1</c:v>
                </c:pt>
                <c:pt idx="859">
                  <c:v>0.1</c:v>
                </c:pt>
                <c:pt idx="860">
                  <c:v>0.1</c:v>
                </c:pt>
                <c:pt idx="861">
                  <c:v>0.1</c:v>
                </c:pt>
                <c:pt idx="862">
                  <c:v>0.1</c:v>
                </c:pt>
                <c:pt idx="863">
                  <c:v>0.1</c:v>
                </c:pt>
                <c:pt idx="864">
                  <c:v>0.1</c:v>
                </c:pt>
                <c:pt idx="865">
                  <c:v>0.1</c:v>
                </c:pt>
                <c:pt idx="866">
                  <c:v>0.1</c:v>
                </c:pt>
                <c:pt idx="867">
                  <c:v>0.1</c:v>
                </c:pt>
                <c:pt idx="868">
                  <c:v>0.1</c:v>
                </c:pt>
                <c:pt idx="869">
                  <c:v>0.1</c:v>
                </c:pt>
                <c:pt idx="870">
                  <c:v>0.1</c:v>
                </c:pt>
                <c:pt idx="871">
                  <c:v>0.1</c:v>
                </c:pt>
                <c:pt idx="872">
                  <c:v>0.1</c:v>
                </c:pt>
                <c:pt idx="873">
                  <c:v>0.1</c:v>
                </c:pt>
                <c:pt idx="874">
                  <c:v>0.1</c:v>
                </c:pt>
                <c:pt idx="875">
                  <c:v>0.1</c:v>
                </c:pt>
                <c:pt idx="876">
                  <c:v>0.1</c:v>
                </c:pt>
                <c:pt idx="877">
                  <c:v>0.1</c:v>
                </c:pt>
                <c:pt idx="878">
                  <c:v>0.1</c:v>
                </c:pt>
                <c:pt idx="879">
                  <c:v>0.1</c:v>
                </c:pt>
                <c:pt idx="880">
                  <c:v>0.1</c:v>
                </c:pt>
                <c:pt idx="881">
                  <c:v>0.1</c:v>
                </c:pt>
                <c:pt idx="882">
                  <c:v>0.1</c:v>
                </c:pt>
                <c:pt idx="883">
                  <c:v>0.1</c:v>
                </c:pt>
                <c:pt idx="884">
                  <c:v>0.1</c:v>
                </c:pt>
                <c:pt idx="885">
                  <c:v>0.1</c:v>
                </c:pt>
                <c:pt idx="886">
                  <c:v>0.1</c:v>
                </c:pt>
                <c:pt idx="887">
                  <c:v>0.1</c:v>
                </c:pt>
                <c:pt idx="888">
                  <c:v>0.1</c:v>
                </c:pt>
                <c:pt idx="889">
                  <c:v>0.1</c:v>
                </c:pt>
                <c:pt idx="890">
                  <c:v>0.1</c:v>
                </c:pt>
                <c:pt idx="891">
                  <c:v>0.1</c:v>
                </c:pt>
                <c:pt idx="892">
                  <c:v>0.1</c:v>
                </c:pt>
                <c:pt idx="893">
                  <c:v>0.1</c:v>
                </c:pt>
                <c:pt idx="894">
                  <c:v>0.1</c:v>
                </c:pt>
                <c:pt idx="895">
                  <c:v>0.1</c:v>
                </c:pt>
                <c:pt idx="896">
                  <c:v>0.1</c:v>
                </c:pt>
                <c:pt idx="897">
                  <c:v>0.1</c:v>
                </c:pt>
                <c:pt idx="898">
                  <c:v>0.1</c:v>
                </c:pt>
                <c:pt idx="899">
                  <c:v>0.1</c:v>
                </c:pt>
                <c:pt idx="900">
                  <c:v>0.1</c:v>
                </c:pt>
                <c:pt idx="901">
                  <c:v>0.1</c:v>
                </c:pt>
                <c:pt idx="902">
                  <c:v>0.1</c:v>
                </c:pt>
                <c:pt idx="903">
                  <c:v>0.1</c:v>
                </c:pt>
                <c:pt idx="904">
                  <c:v>0.1</c:v>
                </c:pt>
                <c:pt idx="905">
                  <c:v>0.1</c:v>
                </c:pt>
                <c:pt idx="906">
                  <c:v>0.1</c:v>
                </c:pt>
                <c:pt idx="907">
                  <c:v>0.1</c:v>
                </c:pt>
                <c:pt idx="908">
                  <c:v>0.1</c:v>
                </c:pt>
                <c:pt idx="909">
                  <c:v>0.1</c:v>
                </c:pt>
                <c:pt idx="910">
                  <c:v>0.1</c:v>
                </c:pt>
                <c:pt idx="911">
                  <c:v>0.1</c:v>
                </c:pt>
                <c:pt idx="912">
                  <c:v>0.1</c:v>
                </c:pt>
                <c:pt idx="913">
                  <c:v>0.1</c:v>
                </c:pt>
                <c:pt idx="914">
                  <c:v>0.1</c:v>
                </c:pt>
                <c:pt idx="915">
                  <c:v>0.1</c:v>
                </c:pt>
                <c:pt idx="916">
                  <c:v>0.1</c:v>
                </c:pt>
                <c:pt idx="917">
                  <c:v>0.1</c:v>
                </c:pt>
                <c:pt idx="918">
                  <c:v>0.1</c:v>
                </c:pt>
                <c:pt idx="919">
                  <c:v>0.1</c:v>
                </c:pt>
                <c:pt idx="920">
                  <c:v>0.1</c:v>
                </c:pt>
                <c:pt idx="921">
                  <c:v>0.1</c:v>
                </c:pt>
                <c:pt idx="922">
                  <c:v>0.1</c:v>
                </c:pt>
                <c:pt idx="923">
                  <c:v>0.1</c:v>
                </c:pt>
                <c:pt idx="924">
                  <c:v>0.1</c:v>
                </c:pt>
                <c:pt idx="925">
                  <c:v>0.1</c:v>
                </c:pt>
                <c:pt idx="926">
                  <c:v>0.1</c:v>
                </c:pt>
                <c:pt idx="927">
                  <c:v>0.1</c:v>
                </c:pt>
                <c:pt idx="928">
                  <c:v>0.1</c:v>
                </c:pt>
                <c:pt idx="929">
                  <c:v>0.1</c:v>
                </c:pt>
                <c:pt idx="930">
                  <c:v>0.1</c:v>
                </c:pt>
                <c:pt idx="931">
                  <c:v>0.1</c:v>
                </c:pt>
                <c:pt idx="932">
                  <c:v>0.1</c:v>
                </c:pt>
                <c:pt idx="933">
                  <c:v>0.1</c:v>
                </c:pt>
                <c:pt idx="934">
                  <c:v>0.1</c:v>
                </c:pt>
                <c:pt idx="935">
                  <c:v>0.1</c:v>
                </c:pt>
                <c:pt idx="936">
                  <c:v>0.1</c:v>
                </c:pt>
                <c:pt idx="937">
                  <c:v>0.1</c:v>
                </c:pt>
                <c:pt idx="938">
                  <c:v>0.1</c:v>
                </c:pt>
                <c:pt idx="939">
                  <c:v>0.1</c:v>
                </c:pt>
                <c:pt idx="940">
                  <c:v>0.1</c:v>
                </c:pt>
                <c:pt idx="941">
                  <c:v>0.1</c:v>
                </c:pt>
                <c:pt idx="942">
                  <c:v>0.1</c:v>
                </c:pt>
                <c:pt idx="943">
                  <c:v>0.1</c:v>
                </c:pt>
                <c:pt idx="944">
                  <c:v>0.1</c:v>
                </c:pt>
                <c:pt idx="945">
                  <c:v>0.1</c:v>
                </c:pt>
                <c:pt idx="946">
                  <c:v>0.1</c:v>
                </c:pt>
                <c:pt idx="947">
                  <c:v>0.1</c:v>
                </c:pt>
                <c:pt idx="948">
                  <c:v>0.1</c:v>
                </c:pt>
                <c:pt idx="949">
                  <c:v>0.1</c:v>
                </c:pt>
                <c:pt idx="950">
                  <c:v>0.1</c:v>
                </c:pt>
                <c:pt idx="951">
                  <c:v>0.1</c:v>
                </c:pt>
                <c:pt idx="952">
                  <c:v>0.1</c:v>
                </c:pt>
                <c:pt idx="953">
                  <c:v>0.1</c:v>
                </c:pt>
                <c:pt idx="954">
                  <c:v>0.1</c:v>
                </c:pt>
                <c:pt idx="955">
                  <c:v>0.1</c:v>
                </c:pt>
                <c:pt idx="956">
                  <c:v>0.1</c:v>
                </c:pt>
                <c:pt idx="957">
                  <c:v>0.1</c:v>
                </c:pt>
                <c:pt idx="958">
                  <c:v>0.1</c:v>
                </c:pt>
                <c:pt idx="959">
                  <c:v>0.1</c:v>
                </c:pt>
                <c:pt idx="960">
                  <c:v>0.1</c:v>
                </c:pt>
                <c:pt idx="961">
                  <c:v>0.1</c:v>
                </c:pt>
                <c:pt idx="962">
                  <c:v>0.1</c:v>
                </c:pt>
                <c:pt idx="963">
                  <c:v>0.1</c:v>
                </c:pt>
                <c:pt idx="964">
                  <c:v>0.1</c:v>
                </c:pt>
                <c:pt idx="965">
                  <c:v>0.1</c:v>
                </c:pt>
                <c:pt idx="966">
                  <c:v>0.1</c:v>
                </c:pt>
                <c:pt idx="967">
                  <c:v>0.1</c:v>
                </c:pt>
                <c:pt idx="968">
                  <c:v>0.1</c:v>
                </c:pt>
                <c:pt idx="969">
                  <c:v>0.1</c:v>
                </c:pt>
                <c:pt idx="970">
                  <c:v>0.1</c:v>
                </c:pt>
                <c:pt idx="971">
                  <c:v>0.1</c:v>
                </c:pt>
                <c:pt idx="972">
                  <c:v>0.1</c:v>
                </c:pt>
                <c:pt idx="973">
                  <c:v>0.1</c:v>
                </c:pt>
                <c:pt idx="974">
                  <c:v>0.1</c:v>
                </c:pt>
                <c:pt idx="975">
                  <c:v>0.1</c:v>
                </c:pt>
                <c:pt idx="976">
                  <c:v>0.1</c:v>
                </c:pt>
                <c:pt idx="977">
                  <c:v>0.1</c:v>
                </c:pt>
                <c:pt idx="978">
                  <c:v>0.1</c:v>
                </c:pt>
                <c:pt idx="979">
                  <c:v>0.1</c:v>
                </c:pt>
                <c:pt idx="980">
                  <c:v>0.1</c:v>
                </c:pt>
                <c:pt idx="981">
                  <c:v>0.1</c:v>
                </c:pt>
                <c:pt idx="982">
                  <c:v>0.1</c:v>
                </c:pt>
                <c:pt idx="983">
                  <c:v>0.1</c:v>
                </c:pt>
                <c:pt idx="984">
                  <c:v>0.1</c:v>
                </c:pt>
                <c:pt idx="985">
                  <c:v>0.1</c:v>
                </c:pt>
                <c:pt idx="986">
                  <c:v>0.1</c:v>
                </c:pt>
                <c:pt idx="987">
                  <c:v>0.1</c:v>
                </c:pt>
                <c:pt idx="988">
                  <c:v>0.1</c:v>
                </c:pt>
                <c:pt idx="989">
                  <c:v>0.1</c:v>
                </c:pt>
                <c:pt idx="990">
                  <c:v>0.1</c:v>
                </c:pt>
                <c:pt idx="991">
                  <c:v>0.1</c:v>
                </c:pt>
                <c:pt idx="992">
                  <c:v>0.1</c:v>
                </c:pt>
                <c:pt idx="993">
                  <c:v>0.1</c:v>
                </c:pt>
                <c:pt idx="994">
                  <c:v>0.1</c:v>
                </c:pt>
                <c:pt idx="995">
                  <c:v>0.1</c:v>
                </c:pt>
                <c:pt idx="996">
                  <c:v>0.1</c:v>
                </c:pt>
                <c:pt idx="997">
                  <c:v>0.1</c:v>
                </c:pt>
                <c:pt idx="998">
                  <c:v>0.1</c:v>
                </c:pt>
                <c:pt idx="999">
                  <c:v>0.1</c:v>
                </c:pt>
                <c:pt idx="1000">
                  <c:v>0.1</c:v>
                </c:pt>
                <c:pt idx="1001">
                  <c:v>0.1</c:v>
                </c:pt>
                <c:pt idx="1002">
                  <c:v>0.1</c:v>
                </c:pt>
                <c:pt idx="1003">
                  <c:v>0.1</c:v>
                </c:pt>
                <c:pt idx="1004">
                  <c:v>0.1</c:v>
                </c:pt>
                <c:pt idx="1005">
                  <c:v>0.1</c:v>
                </c:pt>
                <c:pt idx="1006">
                  <c:v>0.1</c:v>
                </c:pt>
                <c:pt idx="1007">
                  <c:v>0.1</c:v>
                </c:pt>
                <c:pt idx="1008">
                  <c:v>0.1</c:v>
                </c:pt>
                <c:pt idx="1009">
                  <c:v>0.1</c:v>
                </c:pt>
                <c:pt idx="1010">
                  <c:v>0.1</c:v>
                </c:pt>
                <c:pt idx="1011">
                  <c:v>0.1</c:v>
                </c:pt>
                <c:pt idx="1012">
                  <c:v>0.1</c:v>
                </c:pt>
                <c:pt idx="1013">
                  <c:v>0.1</c:v>
                </c:pt>
                <c:pt idx="1014">
                  <c:v>0.1</c:v>
                </c:pt>
                <c:pt idx="1015">
                  <c:v>0.1</c:v>
                </c:pt>
                <c:pt idx="1016">
                  <c:v>0.1</c:v>
                </c:pt>
                <c:pt idx="1017">
                  <c:v>0.1</c:v>
                </c:pt>
                <c:pt idx="1018">
                  <c:v>0.1</c:v>
                </c:pt>
                <c:pt idx="1019">
                  <c:v>0.1</c:v>
                </c:pt>
                <c:pt idx="1020">
                  <c:v>0.1</c:v>
                </c:pt>
                <c:pt idx="1021">
                  <c:v>0.1</c:v>
                </c:pt>
                <c:pt idx="1022">
                  <c:v>0.1</c:v>
                </c:pt>
                <c:pt idx="1023">
                  <c:v>0.1</c:v>
                </c:pt>
                <c:pt idx="1024">
                  <c:v>0.1</c:v>
                </c:pt>
                <c:pt idx="1025">
                  <c:v>0.1</c:v>
                </c:pt>
                <c:pt idx="1026">
                  <c:v>0.1</c:v>
                </c:pt>
                <c:pt idx="1027">
                  <c:v>0.1</c:v>
                </c:pt>
                <c:pt idx="1028">
                  <c:v>0.1</c:v>
                </c:pt>
                <c:pt idx="1029">
                  <c:v>0.1</c:v>
                </c:pt>
                <c:pt idx="1030">
                  <c:v>0.1</c:v>
                </c:pt>
                <c:pt idx="1031">
                  <c:v>0.1</c:v>
                </c:pt>
                <c:pt idx="1032">
                  <c:v>0.1</c:v>
                </c:pt>
                <c:pt idx="1033">
                  <c:v>0.1</c:v>
                </c:pt>
                <c:pt idx="1034">
                  <c:v>0.1</c:v>
                </c:pt>
                <c:pt idx="1035">
                  <c:v>0.1</c:v>
                </c:pt>
                <c:pt idx="1036">
                  <c:v>0.1</c:v>
                </c:pt>
                <c:pt idx="1037">
                  <c:v>0.1</c:v>
                </c:pt>
                <c:pt idx="1038">
                  <c:v>0.1</c:v>
                </c:pt>
                <c:pt idx="1039">
                  <c:v>0.1</c:v>
                </c:pt>
                <c:pt idx="1040">
                  <c:v>0.1</c:v>
                </c:pt>
                <c:pt idx="1041">
                  <c:v>0.1</c:v>
                </c:pt>
                <c:pt idx="1042">
                  <c:v>0.1</c:v>
                </c:pt>
                <c:pt idx="1043">
                  <c:v>0.1</c:v>
                </c:pt>
                <c:pt idx="1044">
                  <c:v>0.1</c:v>
                </c:pt>
                <c:pt idx="1045">
                  <c:v>0.1</c:v>
                </c:pt>
                <c:pt idx="1046">
                  <c:v>0.1</c:v>
                </c:pt>
                <c:pt idx="1047">
                  <c:v>0.1</c:v>
                </c:pt>
                <c:pt idx="1048">
                  <c:v>0.1</c:v>
                </c:pt>
                <c:pt idx="1049">
                  <c:v>0.1</c:v>
                </c:pt>
                <c:pt idx="1050">
                  <c:v>0.1</c:v>
                </c:pt>
                <c:pt idx="1051">
                  <c:v>0.1</c:v>
                </c:pt>
                <c:pt idx="1052">
                  <c:v>0.1</c:v>
                </c:pt>
                <c:pt idx="1053">
                  <c:v>0.1</c:v>
                </c:pt>
                <c:pt idx="1054">
                  <c:v>0.1</c:v>
                </c:pt>
                <c:pt idx="1055">
                  <c:v>0.1</c:v>
                </c:pt>
                <c:pt idx="1056">
                  <c:v>0.1</c:v>
                </c:pt>
                <c:pt idx="1057">
                  <c:v>0.1</c:v>
                </c:pt>
                <c:pt idx="1058">
                  <c:v>0.1</c:v>
                </c:pt>
                <c:pt idx="1059">
                  <c:v>0.1</c:v>
                </c:pt>
                <c:pt idx="1060">
                  <c:v>0.1</c:v>
                </c:pt>
                <c:pt idx="1061">
                  <c:v>0.1</c:v>
                </c:pt>
                <c:pt idx="1062">
                  <c:v>0.1</c:v>
                </c:pt>
                <c:pt idx="1063">
                  <c:v>0.1</c:v>
                </c:pt>
                <c:pt idx="1064">
                  <c:v>0.1</c:v>
                </c:pt>
                <c:pt idx="1065">
                  <c:v>0.1</c:v>
                </c:pt>
                <c:pt idx="1066">
                  <c:v>0.1</c:v>
                </c:pt>
                <c:pt idx="1067">
                  <c:v>0.1</c:v>
                </c:pt>
                <c:pt idx="1068">
                  <c:v>0.1</c:v>
                </c:pt>
                <c:pt idx="1069">
                  <c:v>0.1</c:v>
                </c:pt>
                <c:pt idx="1070">
                  <c:v>0.1</c:v>
                </c:pt>
                <c:pt idx="1071">
                  <c:v>0.1</c:v>
                </c:pt>
                <c:pt idx="1072">
                  <c:v>0.1</c:v>
                </c:pt>
                <c:pt idx="1073">
                  <c:v>0.1</c:v>
                </c:pt>
                <c:pt idx="1074">
                  <c:v>0.1</c:v>
                </c:pt>
                <c:pt idx="1075">
                  <c:v>0.1</c:v>
                </c:pt>
                <c:pt idx="1076">
                  <c:v>0.1</c:v>
                </c:pt>
                <c:pt idx="1077">
                  <c:v>0.1</c:v>
                </c:pt>
                <c:pt idx="1078">
                  <c:v>0.1</c:v>
                </c:pt>
                <c:pt idx="1079">
                  <c:v>0.1</c:v>
                </c:pt>
                <c:pt idx="1080">
                  <c:v>0.1</c:v>
                </c:pt>
                <c:pt idx="1081">
                  <c:v>0.1</c:v>
                </c:pt>
                <c:pt idx="1082">
                  <c:v>0.1</c:v>
                </c:pt>
                <c:pt idx="1083">
                  <c:v>0.1</c:v>
                </c:pt>
                <c:pt idx="1084">
                  <c:v>0.1</c:v>
                </c:pt>
                <c:pt idx="1085">
                  <c:v>0.1</c:v>
                </c:pt>
                <c:pt idx="1086">
                  <c:v>0.1</c:v>
                </c:pt>
                <c:pt idx="1087">
                  <c:v>0.1</c:v>
                </c:pt>
                <c:pt idx="1088">
                  <c:v>0.1</c:v>
                </c:pt>
                <c:pt idx="1089">
                  <c:v>0.1</c:v>
                </c:pt>
                <c:pt idx="1090">
                  <c:v>0.1</c:v>
                </c:pt>
                <c:pt idx="1091">
                  <c:v>0.1</c:v>
                </c:pt>
                <c:pt idx="1092">
                  <c:v>0.1</c:v>
                </c:pt>
                <c:pt idx="1093">
                  <c:v>0.1</c:v>
                </c:pt>
                <c:pt idx="1094">
                  <c:v>0.1</c:v>
                </c:pt>
                <c:pt idx="1095">
                  <c:v>0.1</c:v>
                </c:pt>
                <c:pt idx="1096">
                  <c:v>0.1</c:v>
                </c:pt>
                <c:pt idx="1097">
                  <c:v>0.1</c:v>
                </c:pt>
                <c:pt idx="1098">
                  <c:v>0.1</c:v>
                </c:pt>
                <c:pt idx="1099">
                  <c:v>0.1</c:v>
                </c:pt>
                <c:pt idx="1100">
                  <c:v>0.1</c:v>
                </c:pt>
                <c:pt idx="1101">
                  <c:v>0.1</c:v>
                </c:pt>
                <c:pt idx="1102">
                  <c:v>0.1</c:v>
                </c:pt>
                <c:pt idx="1103">
                  <c:v>0.1</c:v>
                </c:pt>
                <c:pt idx="1104">
                  <c:v>0.1</c:v>
                </c:pt>
                <c:pt idx="1105">
                  <c:v>0.1</c:v>
                </c:pt>
                <c:pt idx="1106">
                  <c:v>0.1</c:v>
                </c:pt>
                <c:pt idx="1107">
                  <c:v>0.1</c:v>
                </c:pt>
                <c:pt idx="1108">
                  <c:v>0.1</c:v>
                </c:pt>
                <c:pt idx="1109">
                  <c:v>0.1</c:v>
                </c:pt>
                <c:pt idx="1110">
                  <c:v>0.1</c:v>
                </c:pt>
                <c:pt idx="1111">
                  <c:v>0.1</c:v>
                </c:pt>
                <c:pt idx="1112">
                  <c:v>0.1</c:v>
                </c:pt>
                <c:pt idx="1113">
                  <c:v>0.1</c:v>
                </c:pt>
                <c:pt idx="1114">
                  <c:v>0.1</c:v>
                </c:pt>
                <c:pt idx="1115">
                  <c:v>0.1</c:v>
                </c:pt>
                <c:pt idx="1116">
                  <c:v>0.1</c:v>
                </c:pt>
                <c:pt idx="1117">
                  <c:v>0.1</c:v>
                </c:pt>
                <c:pt idx="1118">
                  <c:v>0.1</c:v>
                </c:pt>
                <c:pt idx="1119">
                  <c:v>0.1</c:v>
                </c:pt>
                <c:pt idx="1120">
                  <c:v>0.1</c:v>
                </c:pt>
                <c:pt idx="1121">
                  <c:v>0.1</c:v>
                </c:pt>
                <c:pt idx="1122">
                  <c:v>0.1</c:v>
                </c:pt>
                <c:pt idx="1123">
                  <c:v>0.1</c:v>
                </c:pt>
                <c:pt idx="1124">
                  <c:v>0.1</c:v>
                </c:pt>
                <c:pt idx="1125">
                  <c:v>0.1</c:v>
                </c:pt>
                <c:pt idx="1126">
                  <c:v>0.1</c:v>
                </c:pt>
                <c:pt idx="1127">
                  <c:v>0.1</c:v>
                </c:pt>
                <c:pt idx="1128">
                  <c:v>0.1</c:v>
                </c:pt>
                <c:pt idx="1129">
                  <c:v>0.1</c:v>
                </c:pt>
                <c:pt idx="1130">
                  <c:v>0.1</c:v>
                </c:pt>
                <c:pt idx="1131">
                  <c:v>0.1</c:v>
                </c:pt>
                <c:pt idx="1132">
                  <c:v>0.1</c:v>
                </c:pt>
                <c:pt idx="1133">
                  <c:v>0.1</c:v>
                </c:pt>
                <c:pt idx="1134">
                  <c:v>0.1</c:v>
                </c:pt>
                <c:pt idx="1135">
                  <c:v>0.1</c:v>
                </c:pt>
                <c:pt idx="1136">
                  <c:v>0.1</c:v>
                </c:pt>
                <c:pt idx="1137">
                  <c:v>0.1</c:v>
                </c:pt>
                <c:pt idx="1138">
                  <c:v>0.1</c:v>
                </c:pt>
                <c:pt idx="1139">
                  <c:v>0.1</c:v>
                </c:pt>
                <c:pt idx="1140">
                  <c:v>0.1</c:v>
                </c:pt>
                <c:pt idx="1141">
                  <c:v>0.1</c:v>
                </c:pt>
                <c:pt idx="1142">
                  <c:v>0.1</c:v>
                </c:pt>
                <c:pt idx="1143">
                  <c:v>0.1</c:v>
                </c:pt>
                <c:pt idx="1144">
                  <c:v>0.1</c:v>
                </c:pt>
                <c:pt idx="1145">
                  <c:v>0.1</c:v>
                </c:pt>
                <c:pt idx="1146">
                  <c:v>0.1</c:v>
                </c:pt>
                <c:pt idx="1147">
                  <c:v>0.1</c:v>
                </c:pt>
                <c:pt idx="1148">
                  <c:v>0.1</c:v>
                </c:pt>
                <c:pt idx="1149">
                  <c:v>0.1</c:v>
                </c:pt>
                <c:pt idx="1150">
                  <c:v>0.1</c:v>
                </c:pt>
                <c:pt idx="1151">
                  <c:v>0.1</c:v>
                </c:pt>
                <c:pt idx="1152">
                  <c:v>0.1</c:v>
                </c:pt>
                <c:pt idx="1153">
                  <c:v>0.1</c:v>
                </c:pt>
                <c:pt idx="1154">
                  <c:v>0.1</c:v>
                </c:pt>
                <c:pt idx="1155">
                  <c:v>0.1</c:v>
                </c:pt>
                <c:pt idx="1156">
                  <c:v>0.1</c:v>
                </c:pt>
                <c:pt idx="1157">
                  <c:v>0.1</c:v>
                </c:pt>
                <c:pt idx="1158">
                  <c:v>0.1</c:v>
                </c:pt>
                <c:pt idx="1159">
                  <c:v>0.1</c:v>
                </c:pt>
                <c:pt idx="1160">
                  <c:v>0.1</c:v>
                </c:pt>
                <c:pt idx="1161">
                  <c:v>0.1</c:v>
                </c:pt>
                <c:pt idx="1162">
                  <c:v>0.1</c:v>
                </c:pt>
                <c:pt idx="1163">
                  <c:v>0.1</c:v>
                </c:pt>
                <c:pt idx="1164">
                  <c:v>0.1</c:v>
                </c:pt>
                <c:pt idx="1165">
                  <c:v>0.1</c:v>
                </c:pt>
                <c:pt idx="1166">
                  <c:v>0.1</c:v>
                </c:pt>
                <c:pt idx="1167">
                  <c:v>0.1</c:v>
                </c:pt>
                <c:pt idx="1168">
                  <c:v>0.1</c:v>
                </c:pt>
                <c:pt idx="1169">
                  <c:v>0.1</c:v>
                </c:pt>
                <c:pt idx="1170">
                  <c:v>0.1</c:v>
                </c:pt>
                <c:pt idx="1171">
                  <c:v>0.1</c:v>
                </c:pt>
                <c:pt idx="1172">
                  <c:v>0.1</c:v>
                </c:pt>
                <c:pt idx="1173">
                  <c:v>0.1</c:v>
                </c:pt>
                <c:pt idx="1174">
                  <c:v>0.1</c:v>
                </c:pt>
                <c:pt idx="1175">
                  <c:v>0.1</c:v>
                </c:pt>
                <c:pt idx="1176">
                  <c:v>0.1</c:v>
                </c:pt>
                <c:pt idx="1177">
                  <c:v>0.1</c:v>
                </c:pt>
                <c:pt idx="1178">
                  <c:v>0.1</c:v>
                </c:pt>
                <c:pt idx="1179">
                  <c:v>0.1</c:v>
                </c:pt>
                <c:pt idx="1180">
                  <c:v>0.1</c:v>
                </c:pt>
                <c:pt idx="1181">
                  <c:v>0.1</c:v>
                </c:pt>
                <c:pt idx="1182">
                  <c:v>0.1</c:v>
                </c:pt>
                <c:pt idx="1183">
                  <c:v>0.1</c:v>
                </c:pt>
                <c:pt idx="1184">
                  <c:v>0.1</c:v>
                </c:pt>
                <c:pt idx="1185">
                  <c:v>0.1</c:v>
                </c:pt>
                <c:pt idx="1186">
                  <c:v>0.1</c:v>
                </c:pt>
                <c:pt idx="1187">
                  <c:v>0.1</c:v>
                </c:pt>
                <c:pt idx="1188">
                  <c:v>0.1</c:v>
                </c:pt>
                <c:pt idx="1189">
                  <c:v>0.1</c:v>
                </c:pt>
                <c:pt idx="1190">
                  <c:v>0.1</c:v>
                </c:pt>
                <c:pt idx="1191">
                  <c:v>0.1</c:v>
                </c:pt>
                <c:pt idx="1192">
                  <c:v>0.1</c:v>
                </c:pt>
                <c:pt idx="1193">
                  <c:v>0.1</c:v>
                </c:pt>
                <c:pt idx="1194">
                  <c:v>0.1</c:v>
                </c:pt>
                <c:pt idx="1195">
                  <c:v>0.1</c:v>
                </c:pt>
                <c:pt idx="1196">
                  <c:v>0.1</c:v>
                </c:pt>
                <c:pt idx="1197">
                  <c:v>0.1</c:v>
                </c:pt>
                <c:pt idx="1198">
                  <c:v>0.1</c:v>
                </c:pt>
                <c:pt idx="1199">
                  <c:v>0.1</c:v>
                </c:pt>
                <c:pt idx="1200">
                  <c:v>0.1</c:v>
                </c:pt>
                <c:pt idx="1201">
                  <c:v>0.1</c:v>
                </c:pt>
                <c:pt idx="1202">
                  <c:v>0.1</c:v>
                </c:pt>
                <c:pt idx="1203">
                  <c:v>0.1</c:v>
                </c:pt>
                <c:pt idx="1204">
                  <c:v>0.1</c:v>
                </c:pt>
                <c:pt idx="1205">
                  <c:v>0.1</c:v>
                </c:pt>
                <c:pt idx="1206">
                  <c:v>0.1</c:v>
                </c:pt>
                <c:pt idx="1207">
                  <c:v>0.1</c:v>
                </c:pt>
                <c:pt idx="1208">
                  <c:v>0.1</c:v>
                </c:pt>
                <c:pt idx="1209">
                  <c:v>0.1</c:v>
                </c:pt>
                <c:pt idx="1210">
                  <c:v>0.1</c:v>
                </c:pt>
                <c:pt idx="1211">
                  <c:v>0.1</c:v>
                </c:pt>
                <c:pt idx="1212">
                  <c:v>0.1</c:v>
                </c:pt>
                <c:pt idx="1213">
                  <c:v>0.1</c:v>
                </c:pt>
                <c:pt idx="1214">
                  <c:v>0.1</c:v>
                </c:pt>
                <c:pt idx="1215">
                  <c:v>0.1</c:v>
                </c:pt>
                <c:pt idx="1216">
                  <c:v>0.1</c:v>
                </c:pt>
                <c:pt idx="1217">
                  <c:v>0.1</c:v>
                </c:pt>
                <c:pt idx="1218">
                  <c:v>0.1</c:v>
                </c:pt>
                <c:pt idx="1219">
                  <c:v>0.1</c:v>
                </c:pt>
                <c:pt idx="1220">
                  <c:v>0.1</c:v>
                </c:pt>
                <c:pt idx="1221">
                  <c:v>0.1</c:v>
                </c:pt>
                <c:pt idx="1222">
                  <c:v>0.1</c:v>
                </c:pt>
                <c:pt idx="1223">
                  <c:v>0.1</c:v>
                </c:pt>
                <c:pt idx="1224">
                  <c:v>0.1</c:v>
                </c:pt>
                <c:pt idx="1225">
                  <c:v>0.1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</c:numCache>
            </c:numRef>
          </c:val>
        </c:ser>
        <c:ser>
          <c:idx val="3"/>
          <c:order val="3"/>
          <c:tx>
            <c:strRef>
              <c:f>'c3-11'!$E$12</c:f>
              <c:strCache>
                <c:ptCount val="1"/>
                <c:pt idx="0">
                  <c:v>Egyesült Királyság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'c3-11'!$A$14:$A$2548</c:f>
              <c:numCache>
                <c:formatCode>yyyy/mm/dd</c:formatCode>
                <c:ptCount val="2535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41985</c:v>
                </c:pt>
                <c:pt idx="2348">
                  <c:v>41986</c:v>
                </c:pt>
                <c:pt idx="2349">
                  <c:v>41987</c:v>
                </c:pt>
                <c:pt idx="2350">
                  <c:v>41988</c:v>
                </c:pt>
                <c:pt idx="2351">
                  <c:v>41989</c:v>
                </c:pt>
                <c:pt idx="2352">
                  <c:v>41990</c:v>
                </c:pt>
                <c:pt idx="2353">
                  <c:v>41991</c:v>
                </c:pt>
                <c:pt idx="2354">
                  <c:v>41992</c:v>
                </c:pt>
                <c:pt idx="2355">
                  <c:v>41993</c:v>
                </c:pt>
                <c:pt idx="2356">
                  <c:v>41994</c:v>
                </c:pt>
                <c:pt idx="2357">
                  <c:v>41995</c:v>
                </c:pt>
                <c:pt idx="2358">
                  <c:v>41996</c:v>
                </c:pt>
                <c:pt idx="2359">
                  <c:v>41997</c:v>
                </c:pt>
                <c:pt idx="2360">
                  <c:v>41998</c:v>
                </c:pt>
                <c:pt idx="2361">
                  <c:v>41999</c:v>
                </c:pt>
                <c:pt idx="2362">
                  <c:v>42000</c:v>
                </c:pt>
                <c:pt idx="2363">
                  <c:v>42001</c:v>
                </c:pt>
                <c:pt idx="2364">
                  <c:v>42002</c:v>
                </c:pt>
                <c:pt idx="2365">
                  <c:v>42003</c:v>
                </c:pt>
                <c:pt idx="2366">
                  <c:v>42004</c:v>
                </c:pt>
                <c:pt idx="2367">
                  <c:v>42005</c:v>
                </c:pt>
                <c:pt idx="2368">
                  <c:v>42006</c:v>
                </c:pt>
                <c:pt idx="2369">
                  <c:v>42007</c:v>
                </c:pt>
                <c:pt idx="2370">
                  <c:v>42008</c:v>
                </c:pt>
                <c:pt idx="2371">
                  <c:v>42009</c:v>
                </c:pt>
                <c:pt idx="2372">
                  <c:v>42010</c:v>
                </c:pt>
                <c:pt idx="2373">
                  <c:v>42011</c:v>
                </c:pt>
                <c:pt idx="2374">
                  <c:v>42012</c:v>
                </c:pt>
                <c:pt idx="2375">
                  <c:v>42013</c:v>
                </c:pt>
                <c:pt idx="2376">
                  <c:v>42014</c:v>
                </c:pt>
                <c:pt idx="2377">
                  <c:v>42015</c:v>
                </c:pt>
                <c:pt idx="2378">
                  <c:v>42016</c:v>
                </c:pt>
                <c:pt idx="2379">
                  <c:v>42017</c:v>
                </c:pt>
                <c:pt idx="2380">
                  <c:v>42018</c:v>
                </c:pt>
                <c:pt idx="2381">
                  <c:v>42019</c:v>
                </c:pt>
                <c:pt idx="2382">
                  <c:v>42020</c:v>
                </c:pt>
                <c:pt idx="2383">
                  <c:v>42021</c:v>
                </c:pt>
                <c:pt idx="2384">
                  <c:v>42022</c:v>
                </c:pt>
                <c:pt idx="2385">
                  <c:v>42023</c:v>
                </c:pt>
                <c:pt idx="2386">
                  <c:v>42024</c:v>
                </c:pt>
                <c:pt idx="2387">
                  <c:v>42025</c:v>
                </c:pt>
                <c:pt idx="2388">
                  <c:v>42026</c:v>
                </c:pt>
                <c:pt idx="2389">
                  <c:v>42027</c:v>
                </c:pt>
                <c:pt idx="2390">
                  <c:v>42028</c:v>
                </c:pt>
                <c:pt idx="2391">
                  <c:v>42029</c:v>
                </c:pt>
                <c:pt idx="2392">
                  <c:v>42030</c:v>
                </c:pt>
                <c:pt idx="2393">
                  <c:v>42031</c:v>
                </c:pt>
                <c:pt idx="2394">
                  <c:v>42032</c:v>
                </c:pt>
                <c:pt idx="2395">
                  <c:v>42033</c:v>
                </c:pt>
                <c:pt idx="2396">
                  <c:v>42034</c:v>
                </c:pt>
                <c:pt idx="2397">
                  <c:v>42035</c:v>
                </c:pt>
                <c:pt idx="2398">
                  <c:v>42036</c:v>
                </c:pt>
                <c:pt idx="2399">
                  <c:v>42037</c:v>
                </c:pt>
                <c:pt idx="2400">
                  <c:v>42038</c:v>
                </c:pt>
                <c:pt idx="2401">
                  <c:v>42039</c:v>
                </c:pt>
                <c:pt idx="2402">
                  <c:v>42040</c:v>
                </c:pt>
                <c:pt idx="2403">
                  <c:v>42041</c:v>
                </c:pt>
                <c:pt idx="2404">
                  <c:v>42042</c:v>
                </c:pt>
                <c:pt idx="2405">
                  <c:v>42043</c:v>
                </c:pt>
                <c:pt idx="2406">
                  <c:v>42044</c:v>
                </c:pt>
                <c:pt idx="2407">
                  <c:v>42045</c:v>
                </c:pt>
                <c:pt idx="2408">
                  <c:v>42046</c:v>
                </c:pt>
                <c:pt idx="2409">
                  <c:v>42047</c:v>
                </c:pt>
                <c:pt idx="2410">
                  <c:v>42048</c:v>
                </c:pt>
                <c:pt idx="2411">
                  <c:v>42049</c:v>
                </c:pt>
                <c:pt idx="2412">
                  <c:v>42050</c:v>
                </c:pt>
                <c:pt idx="2413">
                  <c:v>42051</c:v>
                </c:pt>
                <c:pt idx="2414">
                  <c:v>42052</c:v>
                </c:pt>
                <c:pt idx="2415">
                  <c:v>42053</c:v>
                </c:pt>
                <c:pt idx="2416">
                  <c:v>42054</c:v>
                </c:pt>
                <c:pt idx="2417">
                  <c:v>42055</c:v>
                </c:pt>
                <c:pt idx="2418">
                  <c:v>42056</c:v>
                </c:pt>
                <c:pt idx="2419">
                  <c:v>42057</c:v>
                </c:pt>
                <c:pt idx="2420">
                  <c:v>42058</c:v>
                </c:pt>
                <c:pt idx="2421">
                  <c:v>42059</c:v>
                </c:pt>
                <c:pt idx="2422">
                  <c:v>42060</c:v>
                </c:pt>
                <c:pt idx="2423">
                  <c:v>42061</c:v>
                </c:pt>
                <c:pt idx="2424">
                  <c:v>42062</c:v>
                </c:pt>
                <c:pt idx="2425">
                  <c:v>42063</c:v>
                </c:pt>
                <c:pt idx="2426">
                  <c:v>42064</c:v>
                </c:pt>
                <c:pt idx="2427">
                  <c:v>42065</c:v>
                </c:pt>
                <c:pt idx="2428">
                  <c:v>42066</c:v>
                </c:pt>
                <c:pt idx="2429">
                  <c:v>42067</c:v>
                </c:pt>
                <c:pt idx="2430">
                  <c:v>42068</c:v>
                </c:pt>
                <c:pt idx="2431">
                  <c:v>42069</c:v>
                </c:pt>
                <c:pt idx="2432">
                  <c:v>42070</c:v>
                </c:pt>
                <c:pt idx="2433">
                  <c:v>42071</c:v>
                </c:pt>
                <c:pt idx="2434">
                  <c:v>42072</c:v>
                </c:pt>
                <c:pt idx="2435">
                  <c:v>42073</c:v>
                </c:pt>
                <c:pt idx="2436">
                  <c:v>42074</c:v>
                </c:pt>
                <c:pt idx="2437">
                  <c:v>42075</c:v>
                </c:pt>
                <c:pt idx="2438">
                  <c:v>42076</c:v>
                </c:pt>
                <c:pt idx="2439">
                  <c:v>42077</c:v>
                </c:pt>
                <c:pt idx="2440">
                  <c:v>42078</c:v>
                </c:pt>
                <c:pt idx="2441">
                  <c:v>42079</c:v>
                </c:pt>
                <c:pt idx="2442">
                  <c:v>42080</c:v>
                </c:pt>
                <c:pt idx="2443">
                  <c:v>42081</c:v>
                </c:pt>
                <c:pt idx="2444">
                  <c:v>42082</c:v>
                </c:pt>
                <c:pt idx="2445">
                  <c:v>42083</c:v>
                </c:pt>
                <c:pt idx="2446">
                  <c:v>42084</c:v>
                </c:pt>
                <c:pt idx="2447">
                  <c:v>42085</c:v>
                </c:pt>
                <c:pt idx="2448">
                  <c:v>42086</c:v>
                </c:pt>
                <c:pt idx="2449">
                  <c:v>42087</c:v>
                </c:pt>
                <c:pt idx="2450">
                  <c:v>42088</c:v>
                </c:pt>
                <c:pt idx="2451">
                  <c:v>42089</c:v>
                </c:pt>
                <c:pt idx="2452">
                  <c:v>42090</c:v>
                </c:pt>
                <c:pt idx="2453">
                  <c:v>42091</c:v>
                </c:pt>
                <c:pt idx="2454">
                  <c:v>42092</c:v>
                </c:pt>
                <c:pt idx="2455">
                  <c:v>42093</c:v>
                </c:pt>
                <c:pt idx="2456">
                  <c:v>42094</c:v>
                </c:pt>
                <c:pt idx="2457">
                  <c:v>42095</c:v>
                </c:pt>
                <c:pt idx="2458">
                  <c:v>42096</c:v>
                </c:pt>
                <c:pt idx="2459">
                  <c:v>42097</c:v>
                </c:pt>
                <c:pt idx="2460">
                  <c:v>42098</c:v>
                </c:pt>
                <c:pt idx="2461">
                  <c:v>42099</c:v>
                </c:pt>
                <c:pt idx="2462">
                  <c:v>42100</c:v>
                </c:pt>
                <c:pt idx="2463">
                  <c:v>42101</c:v>
                </c:pt>
                <c:pt idx="2464">
                  <c:v>42102</c:v>
                </c:pt>
                <c:pt idx="2465">
                  <c:v>42103</c:v>
                </c:pt>
                <c:pt idx="2466">
                  <c:v>42104</c:v>
                </c:pt>
                <c:pt idx="2467">
                  <c:v>42105</c:v>
                </c:pt>
                <c:pt idx="2468">
                  <c:v>42106</c:v>
                </c:pt>
                <c:pt idx="2469">
                  <c:v>42107</c:v>
                </c:pt>
                <c:pt idx="2470">
                  <c:v>42108</c:v>
                </c:pt>
                <c:pt idx="2471">
                  <c:v>42109</c:v>
                </c:pt>
                <c:pt idx="2472">
                  <c:v>42110</c:v>
                </c:pt>
                <c:pt idx="2473">
                  <c:v>42111</c:v>
                </c:pt>
                <c:pt idx="2474">
                  <c:v>42112</c:v>
                </c:pt>
                <c:pt idx="2475">
                  <c:v>42113</c:v>
                </c:pt>
                <c:pt idx="2476">
                  <c:v>42114</c:v>
                </c:pt>
                <c:pt idx="2477">
                  <c:v>42115</c:v>
                </c:pt>
                <c:pt idx="2478">
                  <c:v>42116</c:v>
                </c:pt>
                <c:pt idx="2479">
                  <c:v>42117</c:v>
                </c:pt>
                <c:pt idx="2480">
                  <c:v>42118</c:v>
                </c:pt>
                <c:pt idx="2481">
                  <c:v>42119</c:v>
                </c:pt>
                <c:pt idx="2482">
                  <c:v>42120</c:v>
                </c:pt>
                <c:pt idx="2483">
                  <c:v>42121</c:v>
                </c:pt>
                <c:pt idx="2484">
                  <c:v>42122</c:v>
                </c:pt>
                <c:pt idx="2485">
                  <c:v>42123</c:v>
                </c:pt>
                <c:pt idx="2486">
                  <c:v>42124</c:v>
                </c:pt>
                <c:pt idx="2487">
                  <c:v>42125</c:v>
                </c:pt>
                <c:pt idx="2488">
                  <c:v>42126</c:v>
                </c:pt>
                <c:pt idx="2489">
                  <c:v>42127</c:v>
                </c:pt>
                <c:pt idx="2490">
                  <c:v>42128</c:v>
                </c:pt>
                <c:pt idx="2491">
                  <c:v>42129</c:v>
                </c:pt>
                <c:pt idx="2492">
                  <c:v>42130</c:v>
                </c:pt>
                <c:pt idx="2493">
                  <c:v>42131</c:v>
                </c:pt>
                <c:pt idx="2494">
                  <c:v>42132</c:v>
                </c:pt>
                <c:pt idx="2495">
                  <c:v>42133</c:v>
                </c:pt>
                <c:pt idx="2496">
                  <c:v>42134</c:v>
                </c:pt>
                <c:pt idx="2497">
                  <c:v>42135</c:v>
                </c:pt>
                <c:pt idx="2498">
                  <c:v>42136</c:v>
                </c:pt>
                <c:pt idx="2499">
                  <c:v>42137</c:v>
                </c:pt>
                <c:pt idx="2500">
                  <c:v>42138</c:v>
                </c:pt>
                <c:pt idx="2501">
                  <c:v>42139</c:v>
                </c:pt>
                <c:pt idx="2502">
                  <c:v>42140</c:v>
                </c:pt>
                <c:pt idx="2503">
                  <c:v>42141</c:v>
                </c:pt>
                <c:pt idx="2504">
                  <c:v>42142</c:v>
                </c:pt>
                <c:pt idx="2505">
                  <c:v>42143</c:v>
                </c:pt>
                <c:pt idx="2506">
                  <c:v>42144</c:v>
                </c:pt>
                <c:pt idx="2507">
                  <c:v>42145</c:v>
                </c:pt>
                <c:pt idx="2508">
                  <c:v>42146</c:v>
                </c:pt>
                <c:pt idx="2509">
                  <c:v>42147</c:v>
                </c:pt>
                <c:pt idx="2510">
                  <c:v>42148</c:v>
                </c:pt>
                <c:pt idx="2511">
                  <c:v>42149</c:v>
                </c:pt>
                <c:pt idx="2512">
                  <c:v>42150</c:v>
                </c:pt>
                <c:pt idx="2513">
                  <c:v>42151</c:v>
                </c:pt>
                <c:pt idx="2514">
                  <c:v>42152</c:v>
                </c:pt>
                <c:pt idx="2515">
                  <c:v>42153</c:v>
                </c:pt>
                <c:pt idx="2516">
                  <c:v>42154</c:v>
                </c:pt>
                <c:pt idx="2517">
                  <c:v>42155</c:v>
                </c:pt>
                <c:pt idx="2518">
                  <c:v>42156</c:v>
                </c:pt>
                <c:pt idx="2519">
                  <c:v>42157</c:v>
                </c:pt>
                <c:pt idx="2520">
                  <c:v>42158</c:v>
                </c:pt>
                <c:pt idx="2521">
                  <c:v>42159</c:v>
                </c:pt>
                <c:pt idx="2522">
                  <c:v>42160</c:v>
                </c:pt>
                <c:pt idx="2523">
                  <c:v>42161</c:v>
                </c:pt>
                <c:pt idx="2524">
                  <c:v>42162</c:v>
                </c:pt>
                <c:pt idx="2525">
                  <c:v>42163</c:v>
                </c:pt>
                <c:pt idx="2526">
                  <c:v>42164</c:v>
                </c:pt>
                <c:pt idx="2527">
                  <c:v>42165</c:v>
                </c:pt>
                <c:pt idx="2528">
                  <c:v>42166</c:v>
                </c:pt>
                <c:pt idx="2529">
                  <c:v>42167</c:v>
                </c:pt>
                <c:pt idx="2530">
                  <c:v>42168</c:v>
                </c:pt>
                <c:pt idx="2531">
                  <c:v>42169</c:v>
                </c:pt>
                <c:pt idx="2532">
                  <c:v>42170</c:v>
                </c:pt>
                <c:pt idx="2533">
                  <c:v>42171</c:v>
                </c:pt>
                <c:pt idx="2534">
                  <c:v>42172</c:v>
                </c:pt>
              </c:numCache>
            </c:numRef>
          </c:cat>
          <c:val>
            <c:numRef>
              <c:f>'c3-11'!$E$14:$E$2548</c:f>
              <c:numCache>
                <c:formatCode>0.00</c:formatCode>
                <c:ptCount val="2535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4.75</c:v>
                </c:pt>
                <c:pt idx="154">
                  <c:v>4.75</c:v>
                </c:pt>
                <c:pt idx="155">
                  <c:v>4.75</c:v>
                </c:pt>
                <c:pt idx="156">
                  <c:v>4.75</c:v>
                </c:pt>
                <c:pt idx="157">
                  <c:v>4.75</c:v>
                </c:pt>
                <c:pt idx="158">
                  <c:v>4.75</c:v>
                </c:pt>
                <c:pt idx="159">
                  <c:v>4.75</c:v>
                </c:pt>
                <c:pt idx="160">
                  <c:v>4.75</c:v>
                </c:pt>
                <c:pt idx="161">
                  <c:v>4.75</c:v>
                </c:pt>
                <c:pt idx="162">
                  <c:v>4.75</c:v>
                </c:pt>
                <c:pt idx="163">
                  <c:v>4.75</c:v>
                </c:pt>
                <c:pt idx="164">
                  <c:v>4.75</c:v>
                </c:pt>
                <c:pt idx="165">
                  <c:v>4.75</c:v>
                </c:pt>
                <c:pt idx="166">
                  <c:v>4.75</c:v>
                </c:pt>
                <c:pt idx="167">
                  <c:v>4.75</c:v>
                </c:pt>
                <c:pt idx="168">
                  <c:v>4.75</c:v>
                </c:pt>
                <c:pt idx="169">
                  <c:v>4.75</c:v>
                </c:pt>
                <c:pt idx="170">
                  <c:v>4.75</c:v>
                </c:pt>
                <c:pt idx="171">
                  <c:v>4.75</c:v>
                </c:pt>
                <c:pt idx="172">
                  <c:v>4.75</c:v>
                </c:pt>
                <c:pt idx="173">
                  <c:v>4.75</c:v>
                </c:pt>
                <c:pt idx="174">
                  <c:v>4.75</c:v>
                </c:pt>
                <c:pt idx="175">
                  <c:v>4.75</c:v>
                </c:pt>
                <c:pt idx="176">
                  <c:v>4.75</c:v>
                </c:pt>
                <c:pt idx="177">
                  <c:v>4.75</c:v>
                </c:pt>
                <c:pt idx="178">
                  <c:v>4.75</c:v>
                </c:pt>
                <c:pt idx="179">
                  <c:v>4.75</c:v>
                </c:pt>
                <c:pt idx="180">
                  <c:v>4.75</c:v>
                </c:pt>
                <c:pt idx="181">
                  <c:v>4.75</c:v>
                </c:pt>
                <c:pt idx="182">
                  <c:v>4.75</c:v>
                </c:pt>
                <c:pt idx="183">
                  <c:v>4.75</c:v>
                </c:pt>
                <c:pt idx="184">
                  <c:v>4.75</c:v>
                </c:pt>
                <c:pt idx="185">
                  <c:v>4.75</c:v>
                </c:pt>
                <c:pt idx="186">
                  <c:v>4.75</c:v>
                </c:pt>
                <c:pt idx="187">
                  <c:v>4.75</c:v>
                </c:pt>
                <c:pt idx="188">
                  <c:v>4.75</c:v>
                </c:pt>
                <c:pt idx="189">
                  <c:v>4.75</c:v>
                </c:pt>
                <c:pt idx="190">
                  <c:v>4.75</c:v>
                </c:pt>
                <c:pt idx="191">
                  <c:v>4.75</c:v>
                </c:pt>
                <c:pt idx="192">
                  <c:v>4.75</c:v>
                </c:pt>
                <c:pt idx="193">
                  <c:v>4.75</c:v>
                </c:pt>
                <c:pt idx="194">
                  <c:v>4.75</c:v>
                </c:pt>
                <c:pt idx="195">
                  <c:v>4.75</c:v>
                </c:pt>
                <c:pt idx="196">
                  <c:v>4.75</c:v>
                </c:pt>
                <c:pt idx="197">
                  <c:v>4.75</c:v>
                </c:pt>
                <c:pt idx="198">
                  <c:v>4.75</c:v>
                </c:pt>
                <c:pt idx="199">
                  <c:v>4.75</c:v>
                </c:pt>
                <c:pt idx="200">
                  <c:v>4.75</c:v>
                </c:pt>
                <c:pt idx="201">
                  <c:v>4.75</c:v>
                </c:pt>
                <c:pt idx="202">
                  <c:v>4.75</c:v>
                </c:pt>
                <c:pt idx="203">
                  <c:v>4.75</c:v>
                </c:pt>
                <c:pt idx="204">
                  <c:v>4.75</c:v>
                </c:pt>
                <c:pt idx="205">
                  <c:v>4.75</c:v>
                </c:pt>
                <c:pt idx="206">
                  <c:v>4.75</c:v>
                </c:pt>
                <c:pt idx="207">
                  <c:v>4.75</c:v>
                </c:pt>
                <c:pt idx="208">
                  <c:v>4.75</c:v>
                </c:pt>
                <c:pt idx="209">
                  <c:v>4.75</c:v>
                </c:pt>
                <c:pt idx="210">
                  <c:v>4.75</c:v>
                </c:pt>
                <c:pt idx="211">
                  <c:v>4.75</c:v>
                </c:pt>
                <c:pt idx="212">
                  <c:v>4.75</c:v>
                </c:pt>
                <c:pt idx="213">
                  <c:v>4.75</c:v>
                </c:pt>
                <c:pt idx="214">
                  <c:v>4.75</c:v>
                </c:pt>
                <c:pt idx="215">
                  <c:v>4.75</c:v>
                </c:pt>
                <c:pt idx="216">
                  <c:v>4.75</c:v>
                </c:pt>
                <c:pt idx="217">
                  <c:v>4.75</c:v>
                </c:pt>
                <c:pt idx="218">
                  <c:v>4.75</c:v>
                </c:pt>
                <c:pt idx="219">
                  <c:v>4.75</c:v>
                </c:pt>
                <c:pt idx="220">
                  <c:v>4.75</c:v>
                </c:pt>
                <c:pt idx="221">
                  <c:v>4.75</c:v>
                </c:pt>
                <c:pt idx="222">
                  <c:v>4.75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5.25</c:v>
                </c:pt>
                <c:pt idx="269">
                  <c:v>5.25</c:v>
                </c:pt>
                <c:pt idx="270">
                  <c:v>5.25</c:v>
                </c:pt>
                <c:pt idx="271">
                  <c:v>5.25</c:v>
                </c:pt>
                <c:pt idx="272">
                  <c:v>5.25</c:v>
                </c:pt>
                <c:pt idx="273">
                  <c:v>5.25</c:v>
                </c:pt>
                <c:pt idx="274">
                  <c:v>5.25</c:v>
                </c:pt>
                <c:pt idx="275">
                  <c:v>5.25</c:v>
                </c:pt>
                <c:pt idx="276">
                  <c:v>5.25</c:v>
                </c:pt>
                <c:pt idx="277">
                  <c:v>5.25</c:v>
                </c:pt>
                <c:pt idx="278">
                  <c:v>5.25</c:v>
                </c:pt>
                <c:pt idx="279">
                  <c:v>5.25</c:v>
                </c:pt>
                <c:pt idx="280">
                  <c:v>5.25</c:v>
                </c:pt>
                <c:pt idx="281">
                  <c:v>5.25</c:v>
                </c:pt>
                <c:pt idx="282">
                  <c:v>5.25</c:v>
                </c:pt>
                <c:pt idx="283">
                  <c:v>5.25</c:v>
                </c:pt>
                <c:pt idx="284">
                  <c:v>5.25</c:v>
                </c:pt>
                <c:pt idx="285">
                  <c:v>5.25</c:v>
                </c:pt>
                <c:pt idx="286">
                  <c:v>5.25</c:v>
                </c:pt>
                <c:pt idx="287">
                  <c:v>5.25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5.25</c:v>
                </c:pt>
                <c:pt idx="334">
                  <c:v>5.25</c:v>
                </c:pt>
                <c:pt idx="335">
                  <c:v>5.25</c:v>
                </c:pt>
                <c:pt idx="336">
                  <c:v>5.25</c:v>
                </c:pt>
                <c:pt idx="337">
                  <c:v>5.25</c:v>
                </c:pt>
                <c:pt idx="338">
                  <c:v>5.25</c:v>
                </c:pt>
                <c:pt idx="339">
                  <c:v>5.25</c:v>
                </c:pt>
                <c:pt idx="340">
                  <c:v>5.25</c:v>
                </c:pt>
                <c:pt idx="341">
                  <c:v>5.25</c:v>
                </c:pt>
                <c:pt idx="342">
                  <c:v>5.25</c:v>
                </c:pt>
                <c:pt idx="343">
                  <c:v>5.25</c:v>
                </c:pt>
                <c:pt idx="344">
                  <c:v>5.25</c:v>
                </c:pt>
                <c:pt idx="345">
                  <c:v>5.25</c:v>
                </c:pt>
                <c:pt idx="346">
                  <c:v>5.25</c:v>
                </c:pt>
                <c:pt idx="347">
                  <c:v>5.25</c:v>
                </c:pt>
                <c:pt idx="348">
                  <c:v>5.25</c:v>
                </c:pt>
                <c:pt idx="349">
                  <c:v>5.25</c:v>
                </c:pt>
                <c:pt idx="350">
                  <c:v>5.25</c:v>
                </c:pt>
                <c:pt idx="351">
                  <c:v>5.25</c:v>
                </c:pt>
                <c:pt idx="352">
                  <c:v>5.25</c:v>
                </c:pt>
                <c:pt idx="353">
                  <c:v>5.5</c:v>
                </c:pt>
                <c:pt idx="354">
                  <c:v>5.5</c:v>
                </c:pt>
                <c:pt idx="355">
                  <c:v>5.5</c:v>
                </c:pt>
                <c:pt idx="356">
                  <c:v>5.5</c:v>
                </c:pt>
                <c:pt idx="357">
                  <c:v>5.5</c:v>
                </c:pt>
                <c:pt idx="358">
                  <c:v>5.5</c:v>
                </c:pt>
                <c:pt idx="359">
                  <c:v>5.5</c:v>
                </c:pt>
                <c:pt idx="360">
                  <c:v>5.5</c:v>
                </c:pt>
                <c:pt idx="361">
                  <c:v>5.5</c:v>
                </c:pt>
                <c:pt idx="362">
                  <c:v>5.5</c:v>
                </c:pt>
                <c:pt idx="363">
                  <c:v>5.5</c:v>
                </c:pt>
                <c:pt idx="364">
                  <c:v>5.5</c:v>
                </c:pt>
                <c:pt idx="365">
                  <c:v>5.5</c:v>
                </c:pt>
                <c:pt idx="366">
                  <c:v>5.5</c:v>
                </c:pt>
                <c:pt idx="367">
                  <c:v>5.5</c:v>
                </c:pt>
                <c:pt idx="368">
                  <c:v>5.5</c:v>
                </c:pt>
                <c:pt idx="369">
                  <c:v>5.5</c:v>
                </c:pt>
                <c:pt idx="370">
                  <c:v>5.5</c:v>
                </c:pt>
                <c:pt idx="371">
                  <c:v>5.5</c:v>
                </c:pt>
                <c:pt idx="372">
                  <c:v>5.5</c:v>
                </c:pt>
                <c:pt idx="373">
                  <c:v>5.5</c:v>
                </c:pt>
                <c:pt idx="374">
                  <c:v>5.5</c:v>
                </c:pt>
                <c:pt idx="375">
                  <c:v>5.5</c:v>
                </c:pt>
                <c:pt idx="376">
                  <c:v>5.5</c:v>
                </c:pt>
                <c:pt idx="377">
                  <c:v>5.5</c:v>
                </c:pt>
                <c:pt idx="378">
                  <c:v>5.5</c:v>
                </c:pt>
                <c:pt idx="379">
                  <c:v>5.5</c:v>
                </c:pt>
                <c:pt idx="380">
                  <c:v>5.5</c:v>
                </c:pt>
                <c:pt idx="381">
                  <c:v>5.5</c:v>
                </c:pt>
                <c:pt idx="382">
                  <c:v>5.5</c:v>
                </c:pt>
                <c:pt idx="383">
                  <c:v>5.5</c:v>
                </c:pt>
                <c:pt idx="384">
                  <c:v>5.5</c:v>
                </c:pt>
                <c:pt idx="385">
                  <c:v>5.5</c:v>
                </c:pt>
                <c:pt idx="386">
                  <c:v>5.5</c:v>
                </c:pt>
                <c:pt idx="387">
                  <c:v>5.5</c:v>
                </c:pt>
                <c:pt idx="388">
                  <c:v>5.5</c:v>
                </c:pt>
                <c:pt idx="389">
                  <c:v>5.5</c:v>
                </c:pt>
                <c:pt idx="390">
                  <c:v>5.5</c:v>
                </c:pt>
                <c:pt idx="391">
                  <c:v>5.5</c:v>
                </c:pt>
                <c:pt idx="392">
                  <c:v>5.5</c:v>
                </c:pt>
                <c:pt idx="393">
                  <c:v>5.75</c:v>
                </c:pt>
                <c:pt idx="394">
                  <c:v>5.75</c:v>
                </c:pt>
                <c:pt idx="395">
                  <c:v>5.75</c:v>
                </c:pt>
                <c:pt idx="396">
                  <c:v>5.75</c:v>
                </c:pt>
                <c:pt idx="397">
                  <c:v>5.75</c:v>
                </c:pt>
                <c:pt idx="398">
                  <c:v>5.75</c:v>
                </c:pt>
                <c:pt idx="399">
                  <c:v>5.75</c:v>
                </c:pt>
                <c:pt idx="400">
                  <c:v>5.75</c:v>
                </c:pt>
                <c:pt idx="401">
                  <c:v>5.75</c:v>
                </c:pt>
                <c:pt idx="402">
                  <c:v>5.75</c:v>
                </c:pt>
                <c:pt idx="403">
                  <c:v>5.75</c:v>
                </c:pt>
                <c:pt idx="404">
                  <c:v>5.75</c:v>
                </c:pt>
                <c:pt idx="405">
                  <c:v>5.75</c:v>
                </c:pt>
                <c:pt idx="406">
                  <c:v>5.75</c:v>
                </c:pt>
                <c:pt idx="407">
                  <c:v>5.75</c:v>
                </c:pt>
                <c:pt idx="408">
                  <c:v>5.75</c:v>
                </c:pt>
                <c:pt idx="409">
                  <c:v>5.75</c:v>
                </c:pt>
                <c:pt idx="410">
                  <c:v>5.75</c:v>
                </c:pt>
                <c:pt idx="411">
                  <c:v>5.75</c:v>
                </c:pt>
                <c:pt idx="412">
                  <c:v>5.75</c:v>
                </c:pt>
                <c:pt idx="413">
                  <c:v>5.75</c:v>
                </c:pt>
                <c:pt idx="414">
                  <c:v>5.75</c:v>
                </c:pt>
                <c:pt idx="415">
                  <c:v>5.75</c:v>
                </c:pt>
                <c:pt idx="416">
                  <c:v>5.75</c:v>
                </c:pt>
                <c:pt idx="417">
                  <c:v>5.75</c:v>
                </c:pt>
                <c:pt idx="418">
                  <c:v>5.75</c:v>
                </c:pt>
                <c:pt idx="419">
                  <c:v>5.75</c:v>
                </c:pt>
                <c:pt idx="420">
                  <c:v>5.75</c:v>
                </c:pt>
                <c:pt idx="421">
                  <c:v>5.75</c:v>
                </c:pt>
                <c:pt idx="422">
                  <c:v>5.75</c:v>
                </c:pt>
                <c:pt idx="423">
                  <c:v>5.75</c:v>
                </c:pt>
                <c:pt idx="424">
                  <c:v>5.75</c:v>
                </c:pt>
                <c:pt idx="425">
                  <c:v>5.75</c:v>
                </c:pt>
                <c:pt idx="426">
                  <c:v>5.75</c:v>
                </c:pt>
                <c:pt idx="427">
                  <c:v>5.75</c:v>
                </c:pt>
                <c:pt idx="428">
                  <c:v>5.75</c:v>
                </c:pt>
                <c:pt idx="429">
                  <c:v>5.75</c:v>
                </c:pt>
                <c:pt idx="430">
                  <c:v>5.75</c:v>
                </c:pt>
                <c:pt idx="431">
                  <c:v>5.75</c:v>
                </c:pt>
                <c:pt idx="432">
                  <c:v>5.75</c:v>
                </c:pt>
                <c:pt idx="433">
                  <c:v>5.75</c:v>
                </c:pt>
                <c:pt idx="434">
                  <c:v>5.75</c:v>
                </c:pt>
                <c:pt idx="435">
                  <c:v>5.75</c:v>
                </c:pt>
                <c:pt idx="436">
                  <c:v>5.75</c:v>
                </c:pt>
                <c:pt idx="437">
                  <c:v>5.75</c:v>
                </c:pt>
                <c:pt idx="438">
                  <c:v>5.75</c:v>
                </c:pt>
                <c:pt idx="439">
                  <c:v>5.75</c:v>
                </c:pt>
                <c:pt idx="440">
                  <c:v>5.75</c:v>
                </c:pt>
                <c:pt idx="441">
                  <c:v>5.75</c:v>
                </c:pt>
                <c:pt idx="442">
                  <c:v>5.75</c:v>
                </c:pt>
                <c:pt idx="443">
                  <c:v>5.75</c:v>
                </c:pt>
                <c:pt idx="444">
                  <c:v>5.75</c:v>
                </c:pt>
                <c:pt idx="445">
                  <c:v>5.75</c:v>
                </c:pt>
                <c:pt idx="446">
                  <c:v>5.75</c:v>
                </c:pt>
                <c:pt idx="447">
                  <c:v>5.75</c:v>
                </c:pt>
                <c:pt idx="448">
                  <c:v>5.75</c:v>
                </c:pt>
                <c:pt idx="449">
                  <c:v>5.75</c:v>
                </c:pt>
                <c:pt idx="450">
                  <c:v>5.75</c:v>
                </c:pt>
                <c:pt idx="451">
                  <c:v>5.75</c:v>
                </c:pt>
                <c:pt idx="452">
                  <c:v>5.75</c:v>
                </c:pt>
                <c:pt idx="453">
                  <c:v>5.75</c:v>
                </c:pt>
                <c:pt idx="454">
                  <c:v>5.75</c:v>
                </c:pt>
                <c:pt idx="455">
                  <c:v>5.75</c:v>
                </c:pt>
                <c:pt idx="456">
                  <c:v>5.75</c:v>
                </c:pt>
                <c:pt idx="457">
                  <c:v>5.75</c:v>
                </c:pt>
                <c:pt idx="458">
                  <c:v>5.75</c:v>
                </c:pt>
                <c:pt idx="459">
                  <c:v>5.75</c:v>
                </c:pt>
                <c:pt idx="460">
                  <c:v>5.75</c:v>
                </c:pt>
                <c:pt idx="461">
                  <c:v>5.75</c:v>
                </c:pt>
                <c:pt idx="462">
                  <c:v>5.75</c:v>
                </c:pt>
                <c:pt idx="463">
                  <c:v>5.75</c:v>
                </c:pt>
                <c:pt idx="464">
                  <c:v>5.75</c:v>
                </c:pt>
                <c:pt idx="465">
                  <c:v>5.75</c:v>
                </c:pt>
                <c:pt idx="466">
                  <c:v>5.75</c:v>
                </c:pt>
                <c:pt idx="467">
                  <c:v>5.75</c:v>
                </c:pt>
                <c:pt idx="468">
                  <c:v>5.75</c:v>
                </c:pt>
                <c:pt idx="469">
                  <c:v>5.75</c:v>
                </c:pt>
                <c:pt idx="470">
                  <c:v>5.75</c:v>
                </c:pt>
                <c:pt idx="471">
                  <c:v>5.75</c:v>
                </c:pt>
                <c:pt idx="472">
                  <c:v>5.75</c:v>
                </c:pt>
                <c:pt idx="473">
                  <c:v>5.75</c:v>
                </c:pt>
                <c:pt idx="474">
                  <c:v>5.75</c:v>
                </c:pt>
                <c:pt idx="475">
                  <c:v>5.75</c:v>
                </c:pt>
                <c:pt idx="476">
                  <c:v>5.75</c:v>
                </c:pt>
                <c:pt idx="477">
                  <c:v>5.75</c:v>
                </c:pt>
                <c:pt idx="478">
                  <c:v>5.75</c:v>
                </c:pt>
                <c:pt idx="479">
                  <c:v>5.75</c:v>
                </c:pt>
                <c:pt idx="480">
                  <c:v>5.75</c:v>
                </c:pt>
                <c:pt idx="481">
                  <c:v>5.75</c:v>
                </c:pt>
                <c:pt idx="482">
                  <c:v>5.75</c:v>
                </c:pt>
                <c:pt idx="483">
                  <c:v>5.75</c:v>
                </c:pt>
                <c:pt idx="484">
                  <c:v>5.75</c:v>
                </c:pt>
                <c:pt idx="485">
                  <c:v>5.75</c:v>
                </c:pt>
                <c:pt idx="486">
                  <c:v>5.75</c:v>
                </c:pt>
                <c:pt idx="487">
                  <c:v>5.75</c:v>
                </c:pt>
                <c:pt idx="488">
                  <c:v>5.75</c:v>
                </c:pt>
                <c:pt idx="489">
                  <c:v>5.75</c:v>
                </c:pt>
                <c:pt idx="490">
                  <c:v>5.75</c:v>
                </c:pt>
                <c:pt idx="491">
                  <c:v>5.75</c:v>
                </c:pt>
                <c:pt idx="492">
                  <c:v>5.75</c:v>
                </c:pt>
                <c:pt idx="493">
                  <c:v>5.75</c:v>
                </c:pt>
                <c:pt idx="494">
                  <c:v>5.75</c:v>
                </c:pt>
                <c:pt idx="495">
                  <c:v>5.75</c:v>
                </c:pt>
                <c:pt idx="496">
                  <c:v>5.75</c:v>
                </c:pt>
                <c:pt idx="497">
                  <c:v>5.75</c:v>
                </c:pt>
                <c:pt idx="498">
                  <c:v>5.75</c:v>
                </c:pt>
                <c:pt idx="499">
                  <c:v>5.75</c:v>
                </c:pt>
                <c:pt idx="500">
                  <c:v>5.75</c:v>
                </c:pt>
                <c:pt idx="501">
                  <c:v>5.75</c:v>
                </c:pt>
                <c:pt idx="502">
                  <c:v>5.75</c:v>
                </c:pt>
                <c:pt idx="503">
                  <c:v>5.5</c:v>
                </c:pt>
                <c:pt idx="504">
                  <c:v>5.5</c:v>
                </c:pt>
                <c:pt idx="505">
                  <c:v>5.5</c:v>
                </c:pt>
                <c:pt idx="506">
                  <c:v>5.5</c:v>
                </c:pt>
                <c:pt idx="507">
                  <c:v>5.5</c:v>
                </c:pt>
                <c:pt idx="508">
                  <c:v>5.5</c:v>
                </c:pt>
                <c:pt idx="509">
                  <c:v>5.5</c:v>
                </c:pt>
                <c:pt idx="510">
                  <c:v>5.5</c:v>
                </c:pt>
                <c:pt idx="511">
                  <c:v>5.5</c:v>
                </c:pt>
                <c:pt idx="512">
                  <c:v>5.5</c:v>
                </c:pt>
                <c:pt idx="513">
                  <c:v>5.5</c:v>
                </c:pt>
                <c:pt idx="514">
                  <c:v>5.5</c:v>
                </c:pt>
                <c:pt idx="515">
                  <c:v>5.5</c:v>
                </c:pt>
                <c:pt idx="516">
                  <c:v>5.5</c:v>
                </c:pt>
                <c:pt idx="517">
                  <c:v>5.5</c:v>
                </c:pt>
                <c:pt idx="518">
                  <c:v>5.5</c:v>
                </c:pt>
                <c:pt idx="519">
                  <c:v>5.5</c:v>
                </c:pt>
                <c:pt idx="520">
                  <c:v>5.5</c:v>
                </c:pt>
                <c:pt idx="521">
                  <c:v>5.5</c:v>
                </c:pt>
                <c:pt idx="522">
                  <c:v>5.5</c:v>
                </c:pt>
                <c:pt idx="523">
                  <c:v>5.5</c:v>
                </c:pt>
                <c:pt idx="524">
                  <c:v>5.5</c:v>
                </c:pt>
                <c:pt idx="525">
                  <c:v>5.5</c:v>
                </c:pt>
                <c:pt idx="526">
                  <c:v>5.5</c:v>
                </c:pt>
                <c:pt idx="527">
                  <c:v>5.5</c:v>
                </c:pt>
                <c:pt idx="528">
                  <c:v>5.5</c:v>
                </c:pt>
                <c:pt idx="529">
                  <c:v>5.5</c:v>
                </c:pt>
                <c:pt idx="530">
                  <c:v>5.5</c:v>
                </c:pt>
                <c:pt idx="531">
                  <c:v>5.5</c:v>
                </c:pt>
                <c:pt idx="532">
                  <c:v>5.5</c:v>
                </c:pt>
                <c:pt idx="533">
                  <c:v>5.5</c:v>
                </c:pt>
                <c:pt idx="534">
                  <c:v>5.5</c:v>
                </c:pt>
                <c:pt idx="535">
                  <c:v>5.5</c:v>
                </c:pt>
                <c:pt idx="536">
                  <c:v>5.5</c:v>
                </c:pt>
                <c:pt idx="537">
                  <c:v>5.5</c:v>
                </c:pt>
                <c:pt idx="538">
                  <c:v>5.5</c:v>
                </c:pt>
                <c:pt idx="539">
                  <c:v>5.5</c:v>
                </c:pt>
                <c:pt idx="540">
                  <c:v>5.5</c:v>
                </c:pt>
                <c:pt idx="541">
                  <c:v>5.5</c:v>
                </c:pt>
                <c:pt idx="542">
                  <c:v>5.5</c:v>
                </c:pt>
                <c:pt idx="543">
                  <c:v>5.5</c:v>
                </c:pt>
                <c:pt idx="544">
                  <c:v>5.5</c:v>
                </c:pt>
                <c:pt idx="545">
                  <c:v>5.5</c:v>
                </c:pt>
                <c:pt idx="546">
                  <c:v>5.5</c:v>
                </c:pt>
                <c:pt idx="547">
                  <c:v>5.5</c:v>
                </c:pt>
                <c:pt idx="548">
                  <c:v>5.25</c:v>
                </c:pt>
                <c:pt idx="549">
                  <c:v>5.25</c:v>
                </c:pt>
                <c:pt idx="550">
                  <c:v>5.25</c:v>
                </c:pt>
                <c:pt idx="551">
                  <c:v>5.25</c:v>
                </c:pt>
                <c:pt idx="552">
                  <c:v>5.25</c:v>
                </c:pt>
                <c:pt idx="553">
                  <c:v>5.25</c:v>
                </c:pt>
                <c:pt idx="554">
                  <c:v>5.25</c:v>
                </c:pt>
                <c:pt idx="555">
                  <c:v>5.25</c:v>
                </c:pt>
                <c:pt idx="556">
                  <c:v>5.25</c:v>
                </c:pt>
                <c:pt idx="557">
                  <c:v>5.25</c:v>
                </c:pt>
                <c:pt idx="558">
                  <c:v>5.25</c:v>
                </c:pt>
                <c:pt idx="559">
                  <c:v>5.25</c:v>
                </c:pt>
                <c:pt idx="560">
                  <c:v>5.25</c:v>
                </c:pt>
                <c:pt idx="561">
                  <c:v>5.25</c:v>
                </c:pt>
                <c:pt idx="562">
                  <c:v>5.25</c:v>
                </c:pt>
                <c:pt idx="563">
                  <c:v>5.25</c:v>
                </c:pt>
                <c:pt idx="564">
                  <c:v>5.25</c:v>
                </c:pt>
                <c:pt idx="565">
                  <c:v>5.25</c:v>
                </c:pt>
                <c:pt idx="566">
                  <c:v>5.25</c:v>
                </c:pt>
                <c:pt idx="567">
                  <c:v>5.25</c:v>
                </c:pt>
                <c:pt idx="568">
                  <c:v>5.25</c:v>
                </c:pt>
                <c:pt idx="569">
                  <c:v>5.25</c:v>
                </c:pt>
                <c:pt idx="570">
                  <c:v>5.25</c:v>
                </c:pt>
                <c:pt idx="571">
                  <c:v>5.25</c:v>
                </c:pt>
                <c:pt idx="572">
                  <c:v>5.25</c:v>
                </c:pt>
                <c:pt idx="573">
                  <c:v>5.25</c:v>
                </c:pt>
                <c:pt idx="574">
                  <c:v>5.25</c:v>
                </c:pt>
                <c:pt idx="575">
                  <c:v>5.25</c:v>
                </c:pt>
                <c:pt idx="576">
                  <c:v>5.25</c:v>
                </c:pt>
                <c:pt idx="577">
                  <c:v>5.25</c:v>
                </c:pt>
                <c:pt idx="578">
                  <c:v>5.25</c:v>
                </c:pt>
                <c:pt idx="579">
                  <c:v>5.25</c:v>
                </c:pt>
                <c:pt idx="580">
                  <c:v>5.25</c:v>
                </c:pt>
                <c:pt idx="581">
                  <c:v>5.25</c:v>
                </c:pt>
                <c:pt idx="582">
                  <c:v>5.25</c:v>
                </c:pt>
                <c:pt idx="583">
                  <c:v>5.25</c:v>
                </c:pt>
                <c:pt idx="584">
                  <c:v>5.25</c:v>
                </c:pt>
                <c:pt idx="585">
                  <c:v>5.25</c:v>
                </c:pt>
                <c:pt idx="586">
                  <c:v>5.25</c:v>
                </c:pt>
                <c:pt idx="587">
                  <c:v>5.25</c:v>
                </c:pt>
                <c:pt idx="588">
                  <c:v>5.25</c:v>
                </c:pt>
                <c:pt idx="589">
                  <c:v>5.25</c:v>
                </c:pt>
                <c:pt idx="590">
                  <c:v>5.25</c:v>
                </c:pt>
                <c:pt idx="591">
                  <c:v>5.25</c:v>
                </c:pt>
                <c:pt idx="592">
                  <c:v>5.25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5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5</c:v>
                </c:pt>
                <c:pt idx="613">
                  <c:v>5</c:v>
                </c:pt>
                <c:pt idx="614">
                  <c:v>5</c:v>
                </c:pt>
                <c:pt idx="615">
                  <c:v>5</c:v>
                </c:pt>
                <c:pt idx="616">
                  <c:v>5</c:v>
                </c:pt>
                <c:pt idx="617">
                  <c:v>5</c:v>
                </c:pt>
                <c:pt idx="618">
                  <c:v>5</c:v>
                </c:pt>
                <c:pt idx="619">
                  <c:v>5</c:v>
                </c:pt>
                <c:pt idx="620">
                  <c:v>5</c:v>
                </c:pt>
                <c:pt idx="621">
                  <c:v>5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5</c:v>
                </c:pt>
                <c:pt idx="633">
                  <c:v>5</c:v>
                </c:pt>
                <c:pt idx="634">
                  <c:v>5</c:v>
                </c:pt>
                <c:pt idx="635">
                  <c:v>5</c:v>
                </c:pt>
                <c:pt idx="636">
                  <c:v>5</c:v>
                </c:pt>
                <c:pt idx="637">
                  <c:v>5</c:v>
                </c:pt>
                <c:pt idx="638">
                  <c:v>5</c:v>
                </c:pt>
                <c:pt idx="639">
                  <c:v>5</c:v>
                </c:pt>
                <c:pt idx="640">
                  <c:v>5</c:v>
                </c:pt>
                <c:pt idx="641">
                  <c:v>5</c:v>
                </c:pt>
                <c:pt idx="642">
                  <c:v>5</c:v>
                </c:pt>
                <c:pt idx="643">
                  <c:v>5</c:v>
                </c:pt>
                <c:pt idx="644">
                  <c:v>5</c:v>
                </c:pt>
                <c:pt idx="645">
                  <c:v>5</c:v>
                </c:pt>
                <c:pt idx="646">
                  <c:v>5</c:v>
                </c:pt>
                <c:pt idx="647">
                  <c:v>5</c:v>
                </c:pt>
                <c:pt idx="648">
                  <c:v>5</c:v>
                </c:pt>
                <c:pt idx="649">
                  <c:v>5</c:v>
                </c:pt>
                <c:pt idx="650">
                  <c:v>5</c:v>
                </c:pt>
                <c:pt idx="651">
                  <c:v>5</c:v>
                </c:pt>
                <c:pt idx="652">
                  <c:v>5</c:v>
                </c:pt>
                <c:pt idx="653">
                  <c:v>5</c:v>
                </c:pt>
                <c:pt idx="654">
                  <c:v>5</c:v>
                </c:pt>
                <c:pt idx="655">
                  <c:v>5</c:v>
                </c:pt>
                <c:pt idx="656">
                  <c:v>5</c:v>
                </c:pt>
                <c:pt idx="657">
                  <c:v>5</c:v>
                </c:pt>
                <c:pt idx="658">
                  <c:v>5</c:v>
                </c:pt>
                <c:pt idx="659">
                  <c:v>5</c:v>
                </c:pt>
                <c:pt idx="660">
                  <c:v>5</c:v>
                </c:pt>
                <c:pt idx="661">
                  <c:v>5</c:v>
                </c:pt>
                <c:pt idx="662">
                  <c:v>5</c:v>
                </c:pt>
                <c:pt idx="663">
                  <c:v>5</c:v>
                </c:pt>
                <c:pt idx="664">
                  <c:v>5</c:v>
                </c:pt>
                <c:pt idx="665">
                  <c:v>5</c:v>
                </c:pt>
                <c:pt idx="666">
                  <c:v>5</c:v>
                </c:pt>
                <c:pt idx="667">
                  <c:v>5</c:v>
                </c:pt>
                <c:pt idx="668">
                  <c:v>5</c:v>
                </c:pt>
                <c:pt idx="669">
                  <c:v>5</c:v>
                </c:pt>
                <c:pt idx="670">
                  <c:v>5</c:v>
                </c:pt>
                <c:pt idx="671">
                  <c:v>5</c:v>
                </c:pt>
                <c:pt idx="672">
                  <c:v>5</c:v>
                </c:pt>
                <c:pt idx="673">
                  <c:v>5</c:v>
                </c:pt>
                <c:pt idx="674">
                  <c:v>5</c:v>
                </c:pt>
                <c:pt idx="675">
                  <c:v>5</c:v>
                </c:pt>
                <c:pt idx="676">
                  <c:v>5</c:v>
                </c:pt>
                <c:pt idx="677">
                  <c:v>5</c:v>
                </c:pt>
                <c:pt idx="678">
                  <c:v>5</c:v>
                </c:pt>
                <c:pt idx="679">
                  <c:v>5</c:v>
                </c:pt>
                <c:pt idx="680">
                  <c:v>5</c:v>
                </c:pt>
                <c:pt idx="681">
                  <c:v>5</c:v>
                </c:pt>
                <c:pt idx="682">
                  <c:v>5</c:v>
                </c:pt>
                <c:pt idx="683">
                  <c:v>5</c:v>
                </c:pt>
                <c:pt idx="684">
                  <c:v>5</c:v>
                </c:pt>
                <c:pt idx="685">
                  <c:v>5</c:v>
                </c:pt>
                <c:pt idx="686">
                  <c:v>5</c:v>
                </c:pt>
                <c:pt idx="687">
                  <c:v>5</c:v>
                </c:pt>
                <c:pt idx="688">
                  <c:v>5</c:v>
                </c:pt>
                <c:pt idx="689">
                  <c:v>5</c:v>
                </c:pt>
                <c:pt idx="690">
                  <c:v>5</c:v>
                </c:pt>
                <c:pt idx="691">
                  <c:v>5</c:v>
                </c:pt>
                <c:pt idx="692">
                  <c:v>5</c:v>
                </c:pt>
                <c:pt idx="693">
                  <c:v>5</c:v>
                </c:pt>
                <c:pt idx="694">
                  <c:v>5</c:v>
                </c:pt>
                <c:pt idx="695">
                  <c:v>5</c:v>
                </c:pt>
                <c:pt idx="696">
                  <c:v>5</c:v>
                </c:pt>
                <c:pt idx="697">
                  <c:v>5</c:v>
                </c:pt>
                <c:pt idx="698">
                  <c:v>5</c:v>
                </c:pt>
                <c:pt idx="699">
                  <c:v>5</c:v>
                </c:pt>
                <c:pt idx="700">
                  <c:v>5</c:v>
                </c:pt>
                <c:pt idx="701">
                  <c:v>5</c:v>
                </c:pt>
                <c:pt idx="702">
                  <c:v>5</c:v>
                </c:pt>
                <c:pt idx="703">
                  <c:v>5</c:v>
                </c:pt>
                <c:pt idx="704">
                  <c:v>5</c:v>
                </c:pt>
                <c:pt idx="705">
                  <c:v>5</c:v>
                </c:pt>
                <c:pt idx="706">
                  <c:v>5</c:v>
                </c:pt>
                <c:pt idx="707">
                  <c:v>5</c:v>
                </c:pt>
                <c:pt idx="708">
                  <c:v>5</c:v>
                </c:pt>
                <c:pt idx="709">
                  <c:v>5</c:v>
                </c:pt>
                <c:pt idx="710">
                  <c:v>5</c:v>
                </c:pt>
                <c:pt idx="711">
                  <c:v>5</c:v>
                </c:pt>
                <c:pt idx="712">
                  <c:v>5</c:v>
                </c:pt>
                <c:pt idx="713">
                  <c:v>5</c:v>
                </c:pt>
                <c:pt idx="714">
                  <c:v>5</c:v>
                </c:pt>
                <c:pt idx="715">
                  <c:v>5</c:v>
                </c:pt>
                <c:pt idx="716">
                  <c:v>5</c:v>
                </c:pt>
                <c:pt idx="717">
                  <c:v>5</c:v>
                </c:pt>
                <c:pt idx="718">
                  <c:v>5</c:v>
                </c:pt>
                <c:pt idx="719">
                  <c:v>5</c:v>
                </c:pt>
                <c:pt idx="720">
                  <c:v>5</c:v>
                </c:pt>
                <c:pt idx="721">
                  <c:v>5</c:v>
                </c:pt>
                <c:pt idx="722">
                  <c:v>4.5</c:v>
                </c:pt>
                <c:pt idx="723">
                  <c:v>4.5</c:v>
                </c:pt>
                <c:pt idx="724">
                  <c:v>4.5</c:v>
                </c:pt>
                <c:pt idx="725">
                  <c:v>4.5</c:v>
                </c:pt>
                <c:pt idx="726">
                  <c:v>4.5</c:v>
                </c:pt>
                <c:pt idx="727">
                  <c:v>4.5</c:v>
                </c:pt>
                <c:pt idx="728">
                  <c:v>4.5</c:v>
                </c:pt>
                <c:pt idx="729">
                  <c:v>4.5</c:v>
                </c:pt>
                <c:pt idx="730">
                  <c:v>4.5</c:v>
                </c:pt>
                <c:pt idx="731">
                  <c:v>4.5</c:v>
                </c:pt>
                <c:pt idx="732">
                  <c:v>4.5</c:v>
                </c:pt>
                <c:pt idx="733">
                  <c:v>4.5</c:v>
                </c:pt>
                <c:pt idx="734">
                  <c:v>4.5</c:v>
                </c:pt>
                <c:pt idx="735">
                  <c:v>4.5</c:v>
                </c:pt>
                <c:pt idx="736">
                  <c:v>4.5</c:v>
                </c:pt>
                <c:pt idx="737">
                  <c:v>4.5</c:v>
                </c:pt>
                <c:pt idx="738">
                  <c:v>4.5</c:v>
                </c:pt>
                <c:pt idx="739">
                  <c:v>4.5</c:v>
                </c:pt>
                <c:pt idx="740">
                  <c:v>4.5</c:v>
                </c:pt>
                <c:pt idx="741">
                  <c:v>4.5</c:v>
                </c:pt>
                <c:pt idx="742">
                  <c:v>4.5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1.5</c:v>
                </c:pt>
                <c:pt idx="789">
                  <c:v>1.5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1.5</c:v>
                </c:pt>
                <c:pt idx="800">
                  <c:v>1.5</c:v>
                </c:pt>
                <c:pt idx="801">
                  <c:v>1.5</c:v>
                </c:pt>
                <c:pt idx="802">
                  <c:v>1.5</c:v>
                </c:pt>
                <c:pt idx="803">
                  <c:v>1.5</c:v>
                </c:pt>
                <c:pt idx="804">
                  <c:v>1.5</c:v>
                </c:pt>
                <c:pt idx="805">
                  <c:v>1.5</c:v>
                </c:pt>
                <c:pt idx="806">
                  <c:v>1.5</c:v>
                </c:pt>
                <c:pt idx="807">
                  <c:v>1.5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0.5</c:v>
                </c:pt>
                <c:pt idx="829">
                  <c:v>0.5</c:v>
                </c:pt>
                <c:pt idx="830">
                  <c:v>0.5</c:v>
                </c:pt>
                <c:pt idx="831">
                  <c:v>0.5</c:v>
                </c:pt>
                <c:pt idx="832">
                  <c:v>0.5</c:v>
                </c:pt>
                <c:pt idx="833">
                  <c:v>0.5</c:v>
                </c:pt>
                <c:pt idx="834">
                  <c:v>0.5</c:v>
                </c:pt>
                <c:pt idx="835">
                  <c:v>0.5</c:v>
                </c:pt>
                <c:pt idx="836">
                  <c:v>0.5</c:v>
                </c:pt>
                <c:pt idx="837">
                  <c:v>0.5</c:v>
                </c:pt>
                <c:pt idx="838">
                  <c:v>0.5</c:v>
                </c:pt>
                <c:pt idx="839">
                  <c:v>0.5</c:v>
                </c:pt>
                <c:pt idx="840">
                  <c:v>0.5</c:v>
                </c:pt>
                <c:pt idx="841">
                  <c:v>0.5</c:v>
                </c:pt>
                <c:pt idx="842">
                  <c:v>0.5</c:v>
                </c:pt>
                <c:pt idx="843">
                  <c:v>0.5</c:v>
                </c:pt>
                <c:pt idx="844">
                  <c:v>0.5</c:v>
                </c:pt>
                <c:pt idx="845">
                  <c:v>0.5</c:v>
                </c:pt>
                <c:pt idx="846">
                  <c:v>0.5</c:v>
                </c:pt>
                <c:pt idx="847">
                  <c:v>0.5</c:v>
                </c:pt>
                <c:pt idx="848">
                  <c:v>0.5</c:v>
                </c:pt>
                <c:pt idx="849">
                  <c:v>0.5</c:v>
                </c:pt>
                <c:pt idx="850">
                  <c:v>0.5</c:v>
                </c:pt>
                <c:pt idx="851">
                  <c:v>0.5</c:v>
                </c:pt>
                <c:pt idx="852">
                  <c:v>0.5</c:v>
                </c:pt>
                <c:pt idx="853">
                  <c:v>0.5</c:v>
                </c:pt>
                <c:pt idx="854">
                  <c:v>0.5</c:v>
                </c:pt>
                <c:pt idx="855">
                  <c:v>0.5</c:v>
                </c:pt>
                <c:pt idx="856">
                  <c:v>0.5</c:v>
                </c:pt>
                <c:pt idx="857">
                  <c:v>0.5</c:v>
                </c:pt>
                <c:pt idx="858">
                  <c:v>0.5</c:v>
                </c:pt>
                <c:pt idx="859">
                  <c:v>0.5</c:v>
                </c:pt>
                <c:pt idx="860">
                  <c:v>0.5</c:v>
                </c:pt>
                <c:pt idx="861">
                  <c:v>0.5</c:v>
                </c:pt>
                <c:pt idx="862">
                  <c:v>0.5</c:v>
                </c:pt>
                <c:pt idx="863">
                  <c:v>0.5</c:v>
                </c:pt>
                <c:pt idx="864">
                  <c:v>0.5</c:v>
                </c:pt>
                <c:pt idx="865">
                  <c:v>0.5</c:v>
                </c:pt>
                <c:pt idx="866">
                  <c:v>0.5</c:v>
                </c:pt>
                <c:pt idx="867">
                  <c:v>0.5</c:v>
                </c:pt>
                <c:pt idx="868">
                  <c:v>0.5</c:v>
                </c:pt>
                <c:pt idx="869">
                  <c:v>0.5</c:v>
                </c:pt>
                <c:pt idx="870">
                  <c:v>0.5</c:v>
                </c:pt>
                <c:pt idx="871">
                  <c:v>0.5</c:v>
                </c:pt>
                <c:pt idx="872">
                  <c:v>0.5</c:v>
                </c:pt>
                <c:pt idx="873">
                  <c:v>0.5</c:v>
                </c:pt>
                <c:pt idx="874">
                  <c:v>0.5</c:v>
                </c:pt>
                <c:pt idx="875">
                  <c:v>0.5</c:v>
                </c:pt>
                <c:pt idx="876">
                  <c:v>0.5</c:v>
                </c:pt>
                <c:pt idx="877">
                  <c:v>0.5</c:v>
                </c:pt>
                <c:pt idx="878">
                  <c:v>0.5</c:v>
                </c:pt>
                <c:pt idx="879">
                  <c:v>0.5</c:v>
                </c:pt>
                <c:pt idx="880">
                  <c:v>0.5</c:v>
                </c:pt>
                <c:pt idx="881">
                  <c:v>0.5</c:v>
                </c:pt>
                <c:pt idx="882">
                  <c:v>0.5</c:v>
                </c:pt>
                <c:pt idx="883">
                  <c:v>0.5</c:v>
                </c:pt>
                <c:pt idx="884">
                  <c:v>0.5</c:v>
                </c:pt>
                <c:pt idx="885">
                  <c:v>0.5</c:v>
                </c:pt>
                <c:pt idx="886">
                  <c:v>0.5</c:v>
                </c:pt>
                <c:pt idx="887">
                  <c:v>0.5</c:v>
                </c:pt>
                <c:pt idx="888">
                  <c:v>0.5</c:v>
                </c:pt>
                <c:pt idx="889">
                  <c:v>0.5</c:v>
                </c:pt>
                <c:pt idx="890">
                  <c:v>0.5</c:v>
                </c:pt>
                <c:pt idx="891">
                  <c:v>0.5</c:v>
                </c:pt>
                <c:pt idx="892">
                  <c:v>0.5</c:v>
                </c:pt>
                <c:pt idx="893">
                  <c:v>0.5</c:v>
                </c:pt>
                <c:pt idx="894">
                  <c:v>0.5</c:v>
                </c:pt>
                <c:pt idx="895">
                  <c:v>0.5</c:v>
                </c:pt>
                <c:pt idx="896">
                  <c:v>0.5</c:v>
                </c:pt>
                <c:pt idx="897">
                  <c:v>0.5</c:v>
                </c:pt>
                <c:pt idx="898">
                  <c:v>0.5</c:v>
                </c:pt>
                <c:pt idx="899">
                  <c:v>0.5</c:v>
                </c:pt>
                <c:pt idx="900">
                  <c:v>0.5</c:v>
                </c:pt>
                <c:pt idx="901">
                  <c:v>0.5</c:v>
                </c:pt>
                <c:pt idx="902">
                  <c:v>0.5</c:v>
                </c:pt>
                <c:pt idx="903">
                  <c:v>0.5</c:v>
                </c:pt>
                <c:pt idx="904">
                  <c:v>0.5</c:v>
                </c:pt>
                <c:pt idx="905">
                  <c:v>0.5</c:v>
                </c:pt>
                <c:pt idx="906">
                  <c:v>0.5</c:v>
                </c:pt>
                <c:pt idx="907">
                  <c:v>0.5</c:v>
                </c:pt>
                <c:pt idx="908">
                  <c:v>0.5</c:v>
                </c:pt>
                <c:pt idx="909">
                  <c:v>0.5</c:v>
                </c:pt>
                <c:pt idx="910">
                  <c:v>0.5</c:v>
                </c:pt>
                <c:pt idx="911">
                  <c:v>0.5</c:v>
                </c:pt>
                <c:pt idx="912">
                  <c:v>0.5</c:v>
                </c:pt>
                <c:pt idx="913">
                  <c:v>0.5</c:v>
                </c:pt>
                <c:pt idx="914">
                  <c:v>0.5</c:v>
                </c:pt>
                <c:pt idx="915">
                  <c:v>0.5</c:v>
                </c:pt>
                <c:pt idx="916">
                  <c:v>0.5</c:v>
                </c:pt>
                <c:pt idx="917">
                  <c:v>0.5</c:v>
                </c:pt>
                <c:pt idx="918">
                  <c:v>0.5</c:v>
                </c:pt>
                <c:pt idx="919">
                  <c:v>0.5</c:v>
                </c:pt>
                <c:pt idx="920">
                  <c:v>0.5</c:v>
                </c:pt>
                <c:pt idx="921">
                  <c:v>0.5</c:v>
                </c:pt>
                <c:pt idx="922">
                  <c:v>0.5</c:v>
                </c:pt>
                <c:pt idx="923">
                  <c:v>0.5</c:v>
                </c:pt>
                <c:pt idx="924">
                  <c:v>0.5</c:v>
                </c:pt>
                <c:pt idx="925">
                  <c:v>0.5</c:v>
                </c:pt>
                <c:pt idx="926">
                  <c:v>0.5</c:v>
                </c:pt>
                <c:pt idx="927">
                  <c:v>0.5</c:v>
                </c:pt>
                <c:pt idx="928">
                  <c:v>0.5</c:v>
                </c:pt>
                <c:pt idx="929">
                  <c:v>0.5</c:v>
                </c:pt>
                <c:pt idx="930">
                  <c:v>0.5</c:v>
                </c:pt>
                <c:pt idx="931">
                  <c:v>0.5</c:v>
                </c:pt>
                <c:pt idx="932">
                  <c:v>0.5</c:v>
                </c:pt>
                <c:pt idx="933">
                  <c:v>0.5</c:v>
                </c:pt>
                <c:pt idx="934">
                  <c:v>0.5</c:v>
                </c:pt>
                <c:pt idx="935">
                  <c:v>0.5</c:v>
                </c:pt>
                <c:pt idx="936">
                  <c:v>0.5</c:v>
                </c:pt>
                <c:pt idx="937">
                  <c:v>0.5</c:v>
                </c:pt>
                <c:pt idx="938">
                  <c:v>0.5</c:v>
                </c:pt>
                <c:pt idx="939">
                  <c:v>0.5</c:v>
                </c:pt>
                <c:pt idx="940">
                  <c:v>0.5</c:v>
                </c:pt>
                <c:pt idx="941">
                  <c:v>0.5</c:v>
                </c:pt>
                <c:pt idx="942">
                  <c:v>0.5</c:v>
                </c:pt>
                <c:pt idx="943">
                  <c:v>0.5</c:v>
                </c:pt>
                <c:pt idx="944">
                  <c:v>0.5</c:v>
                </c:pt>
                <c:pt idx="945">
                  <c:v>0.5</c:v>
                </c:pt>
                <c:pt idx="946">
                  <c:v>0.5</c:v>
                </c:pt>
                <c:pt idx="947">
                  <c:v>0.5</c:v>
                </c:pt>
                <c:pt idx="948">
                  <c:v>0.5</c:v>
                </c:pt>
                <c:pt idx="949">
                  <c:v>0.5</c:v>
                </c:pt>
                <c:pt idx="950">
                  <c:v>0.5</c:v>
                </c:pt>
                <c:pt idx="951">
                  <c:v>0.5</c:v>
                </c:pt>
                <c:pt idx="952">
                  <c:v>0.5</c:v>
                </c:pt>
                <c:pt idx="953">
                  <c:v>0.5</c:v>
                </c:pt>
                <c:pt idx="954">
                  <c:v>0.5</c:v>
                </c:pt>
                <c:pt idx="955">
                  <c:v>0.5</c:v>
                </c:pt>
                <c:pt idx="956">
                  <c:v>0.5</c:v>
                </c:pt>
                <c:pt idx="957">
                  <c:v>0.5</c:v>
                </c:pt>
                <c:pt idx="958">
                  <c:v>0.5</c:v>
                </c:pt>
                <c:pt idx="959">
                  <c:v>0.5</c:v>
                </c:pt>
                <c:pt idx="960">
                  <c:v>0.5</c:v>
                </c:pt>
                <c:pt idx="961">
                  <c:v>0.5</c:v>
                </c:pt>
                <c:pt idx="962">
                  <c:v>0.5</c:v>
                </c:pt>
                <c:pt idx="963">
                  <c:v>0.5</c:v>
                </c:pt>
                <c:pt idx="964">
                  <c:v>0.5</c:v>
                </c:pt>
                <c:pt idx="965">
                  <c:v>0.5</c:v>
                </c:pt>
                <c:pt idx="966">
                  <c:v>0.5</c:v>
                </c:pt>
                <c:pt idx="967">
                  <c:v>0.5</c:v>
                </c:pt>
                <c:pt idx="968">
                  <c:v>0.5</c:v>
                </c:pt>
                <c:pt idx="969">
                  <c:v>0.5</c:v>
                </c:pt>
                <c:pt idx="970">
                  <c:v>0.5</c:v>
                </c:pt>
                <c:pt idx="971">
                  <c:v>0.5</c:v>
                </c:pt>
                <c:pt idx="972">
                  <c:v>0.5</c:v>
                </c:pt>
                <c:pt idx="973">
                  <c:v>0.5</c:v>
                </c:pt>
                <c:pt idx="974">
                  <c:v>0.5</c:v>
                </c:pt>
                <c:pt idx="975">
                  <c:v>0.5</c:v>
                </c:pt>
                <c:pt idx="976">
                  <c:v>0.5</c:v>
                </c:pt>
                <c:pt idx="977">
                  <c:v>0.5</c:v>
                </c:pt>
                <c:pt idx="978">
                  <c:v>0.5</c:v>
                </c:pt>
                <c:pt idx="979">
                  <c:v>0.5</c:v>
                </c:pt>
                <c:pt idx="980">
                  <c:v>0.5</c:v>
                </c:pt>
                <c:pt idx="981">
                  <c:v>0.5</c:v>
                </c:pt>
                <c:pt idx="982">
                  <c:v>0.5</c:v>
                </c:pt>
                <c:pt idx="983">
                  <c:v>0.5</c:v>
                </c:pt>
                <c:pt idx="984">
                  <c:v>0.5</c:v>
                </c:pt>
                <c:pt idx="985">
                  <c:v>0.5</c:v>
                </c:pt>
                <c:pt idx="986">
                  <c:v>0.5</c:v>
                </c:pt>
                <c:pt idx="987">
                  <c:v>0.5</c:v>
                </c:pt>
                <c:pt idx="988">
                  <c:v>0.5</c:v>
                </c:pt>
                <c:pt idx="989">
                  <c:v>0.5</c:v>
                </c:pt>
                <c:pt idx="990">
                  <c:v>0.5</c:v>
                </c:pt>
                <c:pt idx="991">
                  <c:v>0.5</c:v>
                </c:pt>
                <c:pt idx="992">
                  <c:v>0.5</c:v>
                </c:pt>
                <c:pt idx="993">
                  <c:v>0.5</c:v>
                </c:pt>
                <c:pt idx="994">
                  <c:v>0.5</c:v>
                </c:pt>
                <c:pt idx="995">
                  <c:v>0.5</c:v>
                </c:pt>
                <c:pt idx="996">
                  <c:v>0.5</c:v>
                </c:pt>
                <c:pt idx="997">
                  <c:v>0.5</c:v>
                </c:pt>
                <c:pt idx="998">
                  <c:v>0.5</c:v>
                </c:pt>
                <c:pt idx="999">
                  <c:v>0.5</c:v>
                </c:pt>
                <c:pt idx="1000">
                  <c:v>0.5</c:v>
                </c:pt>
                <c:pt idx="1001">
                  <c:v>0.5</c:v>
                </c:pt>
                <c:pt idx="1002">
                  <c:v>0.5</c:v>
                </c:pt>
                <c:pt idx="1003">
                  <c:v>0.5</c:v>
                </c:pt>
                <c:pt idx="1004">
                  <c:v>0.5</c:v>
                </c:pt>
                <c:pt idx="1005">
                  <c:v>0.5</c:v>
                </c:pt>
                <c:pt idx="1006">
                  <c:v>0.5</c:v>
                </c:pt>
                <c:pt idx="1007">
                  <c:v>0.5</c:v>
                </c:pt>
                <c:pt idx="1008">
                  <c:v>0.5</c:v>
                </c:pt>
                <c:pt idx="1009">
                  <c:v>0.5</c:v>
                </c:pt>
                <c:pt idx="1010">
                  <c:v>0.5</c:v>
                </c:pt>
                <c:pt idx="1011">
                  <c:v>0.5</c:v>
                </c:pt>
                <c:pt idx="1012">
                  <c:v>0.5</c:v>
                </c:pt>
                <c:pt idx="1013">
                  <c:v>0.5</c:v>
                </c:pt>
                <c:pt idx="1014">
                  <c:v>0.5</c:v>
                </c:pt>
                <c:pt idx="1015">
                  <c:v>0.5</c:v>
                </c:pt>
                <c:pt idx="1016">
                  <c:v>0.5</c:v>
                </c:pt>
                <c:pt idx="1017">
                  <c:v>0.5</c:v>
                </c:pt>
                <c:pt idx="1018">
                  <c:v>0.5</c:v>
                </c:pt>
                <c:pt idx="1019">
                  <c:v>0.5</c:v>
                </c:pt>
                <c:pt idx="1020">
                  <c:v>0.5</c:v>
                </c:pt>
                <c:pt idx="1021">
                  <c:v>0.5</c:v>
                </c:pt>
                <c:pt idx="1022">
                  <c:v>0.5</c:v>
                </c:pt>
                <c:pt idx="1023">
                  <c:v>0.5</c:v>
                </c:pt>
                <c:pt idx="1024">
                  <c:v>0.5</c:v>
                </c:pt>
                <c:pt idx="1025">
                  <c:v>0.5</c:v>
                </c:pt>
                <c:pt idx="1026">
                  <c:v>0.5</c:v>
                </c:pt>
                <c:pt idx="1027">
                  <c:v>0.5</c:v>
                </c:pt>
                <c:pt idx="1028">
                  <c:v>0.5</c:v>
                </c:pt>
                <c:pt idx="1029">
                  <c:v>0.5</c:v>
                </c:pt>
                <c:pt idx="1030">
                  <c:v>0.5</c:v>
                </c:pt>
                <c:pt idx="1031">
                  <c:v>0.5</c:v>
                </c:pt>
                <c:pt idx="1032">
                  <c:v>0.5</c:v>
                </c:pt>
                <c:pt idx="1033">
                  <c:v>0.5</c:v>
                </c:pt>
                <c:pt idx="1034">
                  <c:v>0.5</c:v>
                </c:pt>
                <c:pt idx="1035">
                  <c:v>0.5</c:v>
                </c:pt>
                <c:pt idx="1036">
                  <c:v>0.5</c:v>
                </c:pt>
                <c:pt idx="1037">
                  <c:v>0.5</c:v>
                </c:pt>
                <c:pt idx="1038">
                  <c:v>0.5</c:v>
                </c:pt>
                <c:pt idx="1039">
                  <c:v>0.5</c:v>
                </c:pt>
                <c:pt idx="1040">
                  <c:v>0.5</c:v>
                </c:pt>
                <c:pt idx="1041">
                  <c:v>0.5</c:v>
                </c:pt>
                <c:pt idx="1042">
                  <c:v>0.5</c:v>
                </c:pt>
                <c:pt idx="1043">
                  <c:v>0.5</c:v>
                </c:pt>
                <c:pt idx="1044">
                  <c:v>0.5</c:v>
                </c:pt>
                <c:pt idx="1045">
                  <c:v>0.5</c:v>
                </c:pt>
                <c:pt idx="1046">
                  <c:v>0.5</c:v>
                </c:pt>
                <c:pt idx="1047">
                  <c:v>0.5</c:v>
                </c:pt>
                <c:pt idx="1048">
                  <c:v>0.5</c:v>
                </c:pt>
                <c:pt idx="1049">
                  <c:v>0.5</c:v>
                </c:pt>
                <c:pt idx="1050">
                  <c:v>0.5</c:v>
                </c:pt>
                <c:pt idx="1051">
                  <c:v>0.5</c:v>
                </c:pt>
                <c:pt idx="1052">
                  <c:v>0.5</c:v>
                </c:pt>
                <c:pt idx="1053">
                  <c:v>0.5</c:v>
                </c:pt>
                <c:pt idx="1054">
                  <c:v>0.5</c:v>
                </c:pt>
                <c:pt idx="1055">
                  <c:v>0.5</c:v>
                </c:pt>
                <c:pt idx="1056">
                  <c:v>0.5</c:v>
                </c:pt>
                <c:pt idx="1057">
                  <c:v>0.5</c:v>
                </c:pt>
                <c:pt idx="1058">
                  <c:v>0.5</c:v>
                </c:pt>
                <c:pt idx="1059">
                  <c:v>0.5</c:v>
                </c:pt>
                <c:pt idx="1060">
                  <c:v>0.5</c:v>
                </c:pt>
                <c:pt idx="1061">
                  <c:v>0.5</c:v>
                </c:pt>
                <c:pt idx="1062">
                  <c:v>0.5</c:v>
                </c:pt>
                <c:pt idx="1063">
                  <c:v>0.5</c:v>
                </c:pt>
                <c:pt idx="1064">
                  <c:v>0.5</c:v>
                </c:pt>
                <c:pt idx="1065">
                  <c:v>0.5</c:v>
                </c:pt>
                <c:pt idx="1066">
                  <c:v>0.5</c:v>
                </c:pt>
                <c:pt idx="1067">
                  <c:v>0.5</c:v>
                </c:pt>
                <c:pt idx="1068">
                  <c:v>0.5</c:v>
                </c:pt>
                <c:pt idx="1069">
                  <c:v>0.5</c:v>
                </c:pt>
                <c:pt idx="1070">
                  <c:v>0.5</c:v>
                </c:pt>
                <c:pt idx="1071">
                  <c:v>0.5</c:v>
                </c:pt>
                <c:pt idx="1072">
                  <c:v>0.5</c:v>
                </c:pt>
                <c:pt idx="1073">
                  <c:v>0.5</c:v>
                </c:pt>
                <c:pt idx="1074">
                  <c:v>0.5</c:v>
                </c:pt>
                <c:pt idx="1075">
                  <c:v>0.5</c:v>
                </c:pt>
                <c:pt idx="1076">
                  <c:v>0.5</c:v>
                </c:pt>
                <c:pt idx="1077">
                  <c:v>0.5</c:v>
                </c:pt>
                <c:pt idx="1078">
                  <c:v>0.5</c:v>
                </c:pt>
                <c:pt idx="1079">
                  <c:v>0.5</c:v>
                </c:pt>
                <c:pt idx="1080">
                  <c:v>0.5</c:v>
                </c:pt>
                <c:pt idx="1081">
                  <c:v>0.5</c:v>
                </c:pt>
                <c:pt idx="1082">
                  <c:v>0.5</c:v>
                </c:pt>
                <c:pt idx="1083">
                  <c:v>0.5</c:v>
                </c:pt>
                <c:pt idx="1084">
                  <c:v>0.5</c:v>
                </c:pt>
                <c:pt idx="1085">
                  <c:v>0.5</c:v>
                </c:pt>
                <c:pt idx="1086">
                  <c:v>0.5</c:v>
                </c:pt>
                <c:pt idx="1087">
                  <c:v>0.5</c:v>
                </c:pt>
                <c:pt idx="1088">
                  <c:v>0.5</c:v>
                </c:pt>
                <c:pt idx="1089">
                  <c:v>0.5</c:v>
                </c:pt>
                <c:pt idx="1090">
                  <c:v>0.5</c:v>
                </c:pt>
                <c:pt idx="1091">
                  <c:v>0.5</c:v>
                </c:pt>
                <c:pt idx="1092">
                  <c:v>0.5</c:v>
                </c:pt>
                <c:pt idx="1093">
                  <c:v>0.5</c:v>
                </c:pt>
                <c:pt idx="1094">
                  <c:v>0.5</c:v>
                </c:pt>
                <c:pt idx="1095">
                  <c:v>0.5</c:v>
                </c:pt>
                <c:pt idx="1096">
                  <c:v>0.5</c:v>
                </c:pt>
                <c:pt idx="1097">
                  <c:v>0.5</c:v>
                </c:pt>
                <c:pt idx="1098">
                  <c:v>0.5</c:v>
                </c:pt>
                <c:pt idx="1099">
                  <c:v>0.5</c:v>
                </c:pt>
                <c:pt idx="1100">
                  <c:v>0.5</c:v>
                </c:pt>
                <c:pt idx="1101">
                  <c:v>0.5</c:v>
                </c:pt>
                <c:pt idx="1102">
                  <c:v>0.5</c:v>
                </c:pt>
                <c:pt idx="1103">
                  <c:v>0.5</c:v>
                </c:pt>
                <c:pt idx="1104">
                  <c:v>0.5</c:v>
                </c:pt>
                <c:pt idx="1105">
                  <c:v>0.5</c:v>
                </c:pt>
                <c:pt idx="1106">
                  <c:v>0.5</c:v>
                </c:pt>
                <c:pt idx="1107">
                  <c:v>0.5</c:v>
                </c:pt>
                <c:pt idx="1108">
                  <c:v>0.5</c:v>
                </c:pt>
                <c:pt idx="1109">
                  <c:v>0.5</c:v>
                </c:pt>
                <c:pt idx="1110">
                  <c:v>0.5</c:v>
                </c:pt>
                <c:pt idx="1111">
                  <c:v>0.5</c:v>
                </c:pt>
                <c:pt idx="1112">
                  <c:v>0.5</c:v>
                </c:pt>
                <c:pt idx="1113">
                  <c:v>0.5</c:v>
                </c:pt>
                <c:pt idx="1114">
                  <c:v>0.5</c:v>
                </c:pt>
                <c:pt idx="1115">
                  <c:v>0.5</c:v>
                </c:pt>
                <c:pt idx="1116">
                  <c:v>0.5</c:v>
                </c:pt>
                <c:pt idx="1117">
                  <c:v>0.5</c:v>
                </c:pt>
                <c:pt idx="1118">
                  <c:v>0.5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0.5</c:v>
                </c:pt>
                <c:pt idx="1127">
                  <c:v>0.5</c:v>
                </c:pt>
                <c:pt idx="1128">
                  <c:v>0.5</c:v>
                </c:pt>
                <c:pt idx="1129">
                  <c:v>0.5</c:v>
                </c:pt>
                <c:pt idx="1130">
                  <c:v>0.5</c:v>
                </c:pt>
                <c:pt idx="1131">
                  <c:v>0.5</c:v>
                </c:pt>
                <c:pt idx="1132">
                  <c:v>0.5</c:v>
                </c:pt>
                <c:pt idx="1133">
                  <c:v>0.5</c:v>
                </c:pt>
                <c:pt idx="1134">
                  <c:v>0.5</c:v>
                </c:pt>
                <c:pt idx="1135">
                  <c:v>0.5</c:v>
                </c:pt>
                <c:pt idx="1136">
                  <c:v>0.5</c:v>
                </c:pt>
                <c:pt idx="1137">
                  <c:v>0.5</c:v>
                </c:pt>
                <c:pt idx="1138">
                  <c:v>0.5</c:v>
                </c:pt>
                <c:pt idx="1139">
                  <c:v>0.5</c:v>
                </c:pt>
                <c:pt idx="1140">
                  <c:v>0.5</c:v>
                </c:pt>
                <c:pt idx="1141">
                  <c:v>0.5</c:v>
                </c:pt>
                <c:pt idx="1142">
                  <c:v>0.5</c:v>
                </c:pt>
                <c:pt idx="1143">
                  <c:v>0.5</c:v>
                </c:pt>
                <c:pt idx="1144">
                  <c:v>0.5</c:v>
                </c:pt>
                <c:pt idx="1145">
                  <c:v>0.5</c:v>
                </c:pt>
                <c:pt idx="1146">
                  <c:v>0.5</c:v>
                </c:pt>
                <c:pt idx="1147">
                  <c:v>0.5</c:v>
                </c:pt>
                <c:pt idx="1148">
                  <c:v>0.5</c:v>
                </c:pt>
                <c:pt idx="1149">
                  <c:v>0.5</c:v>
                </c:pt>
                <c:pt idx="1150">
                  <c:v>0.5</c:v>
                </c:pt>
                <c:pt idx="1151">
                  <c:v>0.5</c:v>
                </c:pt>
                <c:pt idx="1152">
                  <c:v>0.5</c:v>
                </c:pt>
                <c:pt idx="1153">
                  <c:v>0.5</c:v>
                </c:pt>
                <c:pt idx="1154">
                  <c:v>0.5</c:v>
                </c:pt>
                <c:pt idx="1155">
                  <c:v>0.5</c:v>
                </c:pt>
                <c:pt idx="1156">
                  <c:v>0.5</c:v>
                </c:pt>
                <c:pt idx="1157">
                  <c:v>0.5</c:v>
                </c:pt>
                <c:pt idx="1158">
                  <c:v>0.5</c:v>
                </c:pt>
                <c:pt idx="1159">
                  <c:v>0.5</c:v>
                </c:pt>
                <c:pt idx="1160">
                  <c:v>0.5</c:v>
                </c:pt>
                <c:pt idx="1161">
                  <c:v>0.5</c:v>
                </c:pt>
                <c:pt idx="1162">
                  <c:v>0.5</c:v>
                </c:pt>
                <c:pt idx="1163">
                  <c:v>0.5</c:v>
                </c:pt>
                <c:pt idx="1164">
                  <c:v>0.5</c:v>
                </c:pt>
                <c:pt idx="1165">
                  <c:v>0.5</c:v>
                </c:pt>
                <c:pt idx="1166">
                  <c:v>0.5</c:v>
                </c:pt>
                <c:pt idx="1167">
                  <c:v>0.5</c:v>
                </c:pt>
                <c:pt idx="1168">
                  <c:v>0.5</c:v>
                </c:pt>
                <c:pt idx="1169">
                  <c:v>0.5</c:v>
                </c:pt>
                <c:pt idx="1170">
                  <c:v>0.5</c:v>
                </c:pt>
                <c:pt idx="1171">
                  <c:v>0.5</c:v>
                </c:pt>
                <c:pt idx="1172">
                  <c:v>0.5</c:v>
                </c:pt>
                <c:pt idx="1173">
                  <c:v>0.5</c:v>
                </c:pt>
                <c:pt idx="1174">
                  <c:v>0.5</c:v>
                </c:pt>
                <c:pt idx="1175">
                  <c:v>0.5</c:v>
                </c:pt>
                <c:pt idx="1176">
                  <c:v>0.5</c:v>
                </c:pt>
                <c:pt idx="1177">
                  <c:v>0.5</c:v>
                </c:pt>
                <c:pt idx="1178">
                  <c:v>0.5</c:v>
                </c:pt>
                <c:pt idx="1179">
                  <c:v>0.5</c:v>
                </c:pt>
                <c:pt idx="1180">
                  <c:v>0.5</c:v>
                </c:pt>
                <c:pt idx="1181">
                  <c:v>0.5</c:v>
                </c:pt>
                <c:pt idx="1182">
                  <c:v>0.5</c:v>
                </c:pt>
                <c:pt idx="1183">
                  <c:v>0.5</c:v>
                </c:pt>
                <c:pt idx="1184">
                  <c:v>0.5</c:v>
                </c:pt>
                <c:pt idx="1185">
                  <c:v>0.5</c:v>
                </c:pt>
                <c:pt idx="1186">
                  <c:v>0.5</c:v>
                </c:pt>
                <c:pt idx="1187">
                  <c:v>0.5</c:v>
                </c:pt>
                <c:pt idx="1188">
                  <c:v>0.5</c:v>
                </c:pt>
                <c:pt idx="1189">
                  <c:v>0.5</c:v>
                </c:pt>
                <c:pt idx="1190">
                  <c:v>0.5</c:v>
                </c:pt>
                <c:pt idx="1191">
                  <c:v>0.5</c:v>
                </c:pt>
                <c:pt idx="1192">
                  <c:v>0.5</c:v>
                </c:pt>
                <c:pt idx="1193">
                  <c:v>0.5</c:v>
                </c:pt>
                <c:pt idx="1194">
                  <c:v>0.5</c:v>
                </c:pt>
                <c:pt idx="1195">
                  <c:v>0.5</c:v>
                </c:pt>
                <c:pt idx="1196">
                  <c:v>0.5</c:v>
                </c:pt>
                <c:pt idx="1197">
                  <c:v>0.5</c:v>
                </c:pt>
                <c:pt idx="1198">
                  <c:v>0.5</c:v>
                </c:pt>
                <c:pt idx="1199">
                  <c:v>0.5</c:v>
                </c:pt>
                <c:pt idx="1200">
                  <c:v>0.5</c:v>
                </c:pt>
                <c:pt idx="1201">
                  <c:v>0.5</c:v>
                </c:pt>
                <c:pt idx="1202">
                  <c:v>0.5</c:v>
                </c:pt>
                <c:pt idx="1203">
                  <c:v>0.5</c:v>
                </c:pt>
                <c:pt idx="1204">
                  <c:v>0.5</c:v>
                </c:pt>
                <c:pt idx="1205">
                  <c:v>0.5</c:v>
                </c:pt>
                <c:pt idx="1206">
                  <c:v>0.5</c:v>
                </c:pt>
                <c:pt idx="1207">
                  <c:v>0.5</c:v>
                </c:pt>
                <c:pt idx="1208">
                  <c:v>0.5</c:v>
                </c:pt>
                <c:pt idx="1209">
                  <c:v>0.5</c:v>
                </c:pt>
                <c:pt idx="1210">
                  <c:v>0.5</c:v>
                </c:pt>
                <c:pt idx="1211">
                  <c:v>0.5</c:v>
                </c:pt>
                <c:pt idx="1212">
                  <c:v>0.5</c:v>
                </c:pt>
                <c:pt idx="1213">
                  <c:v>0.5</c:v>
                </c:pt>
                <c:pt idx="1214">
                  <c:v>0.5</c:v>
                </c:pt>
                <c:pt idx="1215">
                  <c:v>0.5</c:v>
                </c:pt>
                <c:pt idx="1216">
                  <c:v>0.5</c:v>
                </c:pt>
                <c:pt idx="1217">
                  <c:v>0.5</c:v>
                </c:pt>
                <c:pt idx="1218">
                  <c:v>0.5</c:v>
                </c:pt>
                <c:pt idx="1219">
                  <c:v>0.5</c:v>
                </c:pt>
                <c:pt idx="1220">
                  <c:v>0.5</c:v>
                </c:pt>
                <c:pt idx="1221">
                  <c:v>0.5</c:v>
                </c:pt>
                <c:pt idx="1222">
                  <c:v>0.5</c:v>
                </c:pt>
                <c:pt idx="1223">
                  <c:v>0.5</c:v>
                </c:pt>
                <c:pt idx="1224">
                  <c:v>0.5</c:v>
                </c:pt>
                <c:pt idx="1225">
                  <c:v>0.5</c:v>
                </c:pt>
                <c:pt idx="1226">
                  <c:v>0.5</c:v>
                </c:pt>
                <c:pt idx="1227">
                  <c:v>0.5</c:v>
                </c:pt>
                <c:pt idx="1228">
                  <c:v>0.5</c:v>
                </c:pt>
                <c:pt idx="1229">
                  <c:v>0.5</c:v>
                </c:pt>
                <c:pt idx="1230">
                  <c:v>0.5</c:v>
                </c:pt>
                <c:pt idx="1231">
                  <c:v>0.5</c:v>
                </c:pt>
                <c:pt idx="1232">
                  <c:v>0.5</c:v>
                </c:pt>
                <c:pt idx="1233">
                  <c:v>0.5</c:v>
                </c:pt>
                <c:pt idx="1234">
                  <c:v>0.5</c:v>
                </c:pt>
                <c:pt idx="1235">
                  <c:v>0.5</c:v>
                </c:pt>
                <c:pt idx="1236">
                  <c:v>0.5</c:v>
                </c:pt>
                <c:pt idx="1237">
                  <c:v>0.5</c:v>
                </c:pt>
                <c:pt idx="1238">
                  <c:v>0.5</c:v>
                </c:pt>
                <c:pt idx="1239">
                  <c:v>0.5</c:v>
                </c:pt>
                <c:pt idx="1240">
                  <c:v>0.5</c:v>
                </c:pt>
                <c:pt idx="1241">
                  <c:v>0.5</c:v>
                </c:pt>
                <c:pt idx="1242">
                  <c:v>0.5</c:v>
                </c:pt>
                <c:pt idx="1243">
                  <c:v>0.5</c:v>
                </c:pt>
                <c:pt idx="1244">
                  <c:v>0.5</c:v>
                </c:pt>
                <c:pt idx="1245">
                  <c:v>0.5</c:v>
                </c:pt>
                <c:pt idx="1246">
                  <c:v>0.5</c:v>
                </c:pt>
                <c:pt idx="1247">
                  <c:v>0.5</c:v>
                </c:pt>
                <c:pt idx="1248">
                  <c:v>0.5</c:v>
                </c:pt>
                <c:pt idx="1249">
                  <c:v>0.5</c:v>
                </c:pt>
                <c:pt idx="1250">
                  <c:v>0.5</c:v>
                </c:pt>
                <c:pt idx="1251">
                  <c:v>0.5</c:v>
                </c:pt>
                <c:pt idx="1252">
                  <c:v>0.5</c:v>
                </c:pt>
                <c:pt idx="1253">
                  <c:v>0.5</c:v>
                </c:pt>
                <c:pt idx="1254">
                  <c:v>0.5</c:v>
                </c:pt>
                <c:pt idx="1255">
                  <c:v>0.5</c:v>
                </c:pt>
                <c:pt idx="1256">
                  <c:v>0.5</c:v>
                </c:pt>
                <c:pt idx="1257">
                  <c:v>0.5</c:v>
                </c:pt>
                <c:pt idx="1258">
                  <c:v>0.5</c:v>
                </c:pt>
                <c:pt idx="1259">
                  <c:v>0.5</c:v>
                </c:pt>
                <c:pt idx="1260">
                  <c:v>0.5</c:v>
                </c:pt>
                <c:pt idx="1261">
                  <c:v>0.5</c:v>
                </c:pt>
                <c:pt idx="1262">
                  <c:v>0.5</c:v>
                </c:pt>
                <c:pt idx="1263">
                  <c:v>0.5</c:v>
                </c:pt>
                <c:pt idx="1264">
                  <c:v>0.5</c:v>
                </c:pt>
                <c:pt idx="1265">
                  <c:v>0.5</c:v>
                </c:pt>
                <c:pt idx="1266">
                  <c:v>0.5</c:v>
                </c:pt>
                <c:pt idx="1267">
                  <c:v>0.5</c:v>
                </c:pt>
                <c:pt idx="1268">
                  <c:v>0.5</c:v>
                </c:pt>
                <c:pt idx="1269">
                  <c:v>0.5</c:v>
                </c:pt>
                <c:pt idx="1270">
                  <c:v>0.5</c:v>
                </c:pt>
                <c:pt idx="1271">
                  <c:v>0.5</c:v>
                </c:pt>
                <c:pt idx="1272">
                  <c:v>0.5</c:v>
                </c:pt>
                <c:pt idx="1273">
                  <c:v>0.5</c:v>
                </c:pt>
                <c:pt idx="1274">
                  <c:v>0.5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0.5</c:v>
                </c:pt>
                <c:pt idx="1370">
                  <c:v>0.5</c:v>
                </c:pt>
                <c:pt idx="1371">
                  <c:v>0.5</c:v>
                </c:pt>
                <c:pt idx="1372">
                  <c:v>0.5</c:v>
                </c:pt>
                <c:pt idx="1373">
                  <c:v>0.5</c:v>
                </c:pt>
                <c:pt idx="1374">
                  <c:v>0.5</c:v>
                </c:pt>
                <c:pt idx="1375">
                  <c:v>0.5</c:v>
                </c:pt>
                <c:pt idx="1376">
                  <c:v>0.5</c:v>
                </c:pt>
                <c:pt idx="1377">
                  <c:v>0.5</c:v>
                </c:pt>
                <c:pt idx="1378">
                  <c:v>0.5</c:v>
                </c:pt>
                <c:pt idx="1379">
                  <c:v>0.5</c:v>
                </c:pt>
                <c:pt idx="1380">
                  <c:v>0.5</c:v>
                </c:pt>
                <c:pt idx="1381">
                  <c:v>0.5</c:v>
                </c:pt>
                <c:pt idx="1382">
                  <c:v>0.5</c:v>
                </c:pt>
                <c:pt idx="1383">
                  <c:v>0.5</c:v>
                </c:pt>
                <c:pt idx="1384">
                  <c:v>0.5</c:v>
                </c:pt>
                <c:pt idx="1385">
                  <c:v>0.5</c:v>
                </c:pt>
                <c:pt idx="1386">
                  <c:v>0.5</c:v>
                </c:pt>
                <c:pt idx="1387">
                  <c:v>0.5</c:v>
                </c:pt>
                <c:pt idx="1388">
                  <c:v>0.5</c:v>
                </c:pt>
                <c:pt idx="1389">
                  <c:v>0.5</c:v>
                </c:pt>
                <c:pt idx="1390">
                  <c:v>0.5</c:v>
                </c:pt>
                <c:pt idx="1391">
                  <c:v>0.5</c:v>
                </c:pt>
                <c:pt idx="1392">
                  <c:v>0.5</c:v>
                </c:pt>
                <c:pt idx="1393">
                  <c:v>0.5</c:v>
                </c:pt>
                <c:pt idx="1394">
                  <c:v>0.5</c:v>
                </c:pt>
                <c:pt idx="1395">
                  <c:v>0.5</c:v>
                </c:pt>
                <c:pt idx="1396">
                  <c:v>0.5</c:v>
                </c:pt>
                <c:pt idx="1397">
                  <c:v>0.5</c:v>
                </c:pt>
                <c:pt idx="1398">
                  <c:v>0.5</c:v>
                </c:pt>
                <c:pt idx="1399">
                  <c:v>0.5</c:v>
                </c:pt>
                <c:pt idx="1400">
                  <c:v>0.5</c:v>
                </c:pt>
                <c:pt idx="1401">
                  <c:v>0.5</c:v>
                </c:pt>
                <c:pt idx="1402">
                  <c:v>0.5</c:v>
                </c:pt>
                <c:pt idx="1403">
                  <c:v>0.5</c:v>
                </c:pt>
                <c:pt idx="1404">
                  <c:v>0.5</c:v>
                </c:pt>
                <c:pt idx="1405">
                  <c:v>0.5</c:v>
                </c:pt>
                <c:pt idx="1406">
                  <c:v>0.5</c:v>
                </c:pt>
                <c:pt idx="1407">
                  <c:v>0.5</c:v>
                </c:pt>
                <c:pt idx="1408">
                  <c:v>0.5</c:v>
                </c:pt>
                <c:pt idx="1409">
                  <c:v>0.5</c:v>
                </c:pt>
                <c:pt idx="1410">
                  <c:v>0.5</c:v>
                </c:pt>
                <c:pt idx="1411">
                  <c:v>0.5</c:v>
                </c:pt>
                <c:pt idx="1412">
                  <c:v>0.5</c:v>
                </c:pt>
                <c:pt idx="1413">
                  <c:v>0.5</c:v>
                </c:pt>
                <c:pt idx="1414">
                  <c:v>0.5</c:v>
                </c:pt>
                <c:pt idx="1415">
                  <c:v>0.5</c:v>
                </c:pt>
                <c:pt idx="1416">
                  <c:v>0.5</c:v>
                </c:pt>
                <c:pt idx="1417">
                  <c:v>0.5</c:v>
                </c:pt>
                <c:pt idx="1418">
                  <c:v>0.5</c:v>
                </c:pt>
                <c:pt idx="1419">
                  <c:v>0.5</c:v>
                </c:pt>
                <c:pt idx="1420">
                  <c:v>0.5</c:v>
                </c:pt>
                <c:pt idx="1421">
                  <c:v>0.5</c:v>
                </c:pt>
                <c:pt idx="1422">
                  <c:v>0.5</c:v>
                </c:pt>
                <c:pt idx="1423">
                  <c:v>0.5</c:v>
                </c:pt>
                <c:pt idx="1424">
                  <c:v>0.5</c:v>
                </c:pt>
                <c:pt idx="1425">
                  <c:v>0.5</c:v>
                </c:pt>
                <c:pt idx="1426">
                  <c:v>0.5</c:v>
                </c:pt>
                <c:pt idx="1427">
                  <c:v>0.5</c:v>
                </c:pt>
                <c:pt idx="1428">
                  <c:v>0.5</c:v>
                </c:pt>
                <c:pt idx="1429">
                  <c:v>0.5</c:v>
                </c:pt>
                <c:pt idx="1430">
                  <c:v>0.5</c:v>
                </c:pt>
                <c:pt idx="1431">
                  <c:v>0.5</c:v>
                </c:pt>
                <c:pt idx="1432">
                  <c:v>0.5</c:v>
                </c:pt>
                <c:pt idx="1433">
                  <c:v>0.5</c:v>
                </c:pt>
                <c:pt idx="1434">
                  <c:v>0.5</c:v>
                </c:pt>
                <c:pt idx="1435">
                  <c:v>0.5</c:v>
                </c:pt>
                <c:pt idx="1436">
                  <c:v>0.5</c:v>
                </c:pt>
                <c:pt idx="1437">
                  <c:v>0.5</c:v>
                </c:pt>
                <c:pt idx="1438">
                  <c:v>0.5</c:v>
                </c:pt>
                <c:pt idx="1439">
                  <c:v>0.5</c:v>
                </c:pt>
                <c:pt idx="1440">
                  <c:v>0.5</c:v>
                </c:pt>
                <c:pt idx="1441">
                  <c:v>0.5</c:v>
                </c:pt>
                <c:pt idx="1442">
                  <c:v>0.5</c:v>
                </c:pt>
                <c:pt idx="1443">
                  <c:v>0.5</c:v>
                </c:pt>
                <c:pt idx="1444">
                  <c:v>0.5</c:v>
                </c:pt>
                <c:pt idx="1445">
                  <c:v>0.5</c:v>
                </c:pt>
                <c:pt idx="1446">
                  <c:v>0.5</c:v>
                </c:pt>
                <c:pt idx="1447">
                  <c:v>0.5</c:v>
                </c:pt>
                <c:pt idx="1448">
                  <c:v>0.5</c:v>
                </c:pt>
                <c:pt idx="1449">
                  <c:v>0.5</c:v>
                </c:pt>
                <c:pt idx="1450">
                  <c:v>0.5</c:v>
                </c:pt>
                <c:pt idx="1451">
                  <c:v>0.5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</c:v>
                </c:pt>
                <c:pt idx="1456">
                  <c:v>0.5</c:v>
                </c:pt>
                <c:pt idx="1457">
                  <c:v>0.5</c:v>
                </c:pt>
                <c:pt idx="1458">
                  <c:v>0.5</c:v>
                </c:pt>
                <c:pt idx="1459">
                  <c:v>0.5</c:v>
                </c:pt>
                <c:pt idx="1460">
                  <c:v>0.5</c:v>
                </c:pt>
                <c:pt idx="1461">
                  <c:v>0.5</c:v>
                </c:pt>
                <c:pt idx="1462">
                  <c:v>0.5</c:v>
                </c:pt>
                <c:pt idx="1463">
                  <c:v>0.5</c:v>
                </c:pt>
                <c:pt idx="1464">
                  <c:v>0.5</c:v>
                </c:pt>
                <c:pt idx="1465">
                  <c:v>0.5</c:v>
                </c:pt>
                <c:pt idx="1466">
                  <c:v>0.5</c:v>
                </c:pt>
                <c:pt idx="1467">
                  <c:v>0.5</c:v>
                </c:pt>
                <c:pt idx="1468">
                  <c:v>0.5</c:v>
                </c:pt>
                <c:pt idx="1469">
                  <c:v>0.5</c:v>
                </c:pt>
                <c:pt idx="1470">
                  <c:v>0.5</c:v>
                </c:pt>
                <c:pt idx="1471">
                  <c:v>0.5</c:v>
                </c:pt>
                <c:pt idx="1472">
                  <c:v>0.5</c:v>
                </c:pt>
                <c:pt idx="1473">
                  <c:v>0.5</c:v>
                </c:pt>
                <c:pt idx="1474">
                  <c:v>0.5</c:v>
                </c:pt>
                <c:pt idx="1475">
                  <c:v>0.5</c:v>
                </c:pt>
                <c:pt idx="1476">
                  <c:v>0.5</c:v>
                </c:pt>
                <c:pt idx="1477">
                  <c:v>0.5</c:v>
                </c:pt>
                <c:pt idx="1478">
                  <c:v>0.5</c:v>
                </c:pt>
                <c:pt idx="1479">
                  <c:v>0.5</c:v>
                </c:pt>
                <c:pt idx="1480">
                  <c:v>0.5</c:v>
                </c:pt>
                <c:pt idx="1481">
                  <c:v>0.5</c:v>
                </c:pt>
                <c:pt idx="1482">
                  <c:v>0.5</c:v>
                </c:pt>
                <c:pt idx="1483">
                  <c:v>0.5</c:v>
                </c:pt>
                <c:pt idx="1484">
                  <c:v>0.5</c:v>
                </c:pt>
                <c:pt idx="1485">
                  <c:v>0.5</c:v>
                </c:pt>
                <c:pt idx="1486">
                  <c:v>0.5</c:v>
                </c:pt>
                <c:pt idx="1487">
                  <c:v>0.5</c:v>
                </c:pt>
                <c:pt idx="1488">
                  <c:v>0.5</c:v>
                </c:pt>
                <c:pt idx="1489">
                  <c:v>0.5</c:v>
                </c:pt>
                <c:pt idx="1490">
                  <c:v>0.5</c:v>
                </c:pt>
                <c:pt idx="1491">
                  <c:v>0.5</c:v>
                </c:pt>
                <c:pt idx="1492">
                  <c:v>0.5</c:v>
                </c:pt>
                <c:pt idx="1493">
                  <c:v>0.5</c:v>
                </c:pt>
                <c:pt idx="1494">
                  <c:v>0.5</c:v>
                </c:pt>
                <c:pt idx="1495">
                  <c:v>0.5</c:v>
                </c:pt>
                <c:pt idx="1496">
                  <c:v>0.5</c:v>
                </c:pt>
                <c:pt idx="1497">
                  <c:v>0.5</c:v>
                </c:pt>
                <c:pt idx="1498">
                  <c:v>0.5</c:v>
                </c:pt>
                <c:pt idx="1499">
                  <c:v>0.5</c:v>
                </c:pt>
                <c:pt idx="1500">
                  <c:v>0.5</c:v>
                </c:pt>
                <c:pt idx="1501">
                  <c:v>0.5</c:v>
                </c:pt>
                <c:pt idx="1502">
                  <c:v>0.5</c:v>
                </c:pt>
                <c:pt idx="1503">
                  <c:v>0.5</c:v>
                </c:pt>
                <c:pt idx="1504">
                  <c:v>0.5</c:v>
                </c:pt>
                <c:pt idx="1505">
                  <c:v>0.5</c:v>
                </c:pt>
                <c:pt idx="1506">
                  <c:v>0.5</c:v>
                </c:pt>
                <c:pt idx="1507">
                  <c:v>0.5</c:v>
                </c:pt>
                <c:pt idx="1508">
                  <c:v>0.5</c:v>
                </c:pt>
                <c:pt idx="1509">
                  <c:v>0.5</c:v>
                </c:pt>
                <c:pt idx="1510">
                  <c:v>0.5</c:v>
                </c:pt>
                <c:pt idx="1511">
                  <c:v>0.5</c:v>
                </c:pt>
                <c:pt idx="1512">
                  <c:v>0.5</c:v>
                </c:pt>
                <c:pt idx="1513">
                  <c:v>0.5</c:v>
                </c:pt>
                <c:pt idx="1514">
                  <c:v>0.5</c:v>
                </c:pt>
                <c:pt idx="1515">
                  <c:v>0.5</c:v>
                </c:pt>
                <c:pt idx="1516">
                  <c:v>0.5</c:v>
                </c:pt>
                <c:pt idx="1517">
                  <c:v>0.5</c:v>
                </c:pt>
                <c:pt idx="1518">
                  <c:v>0.5</c:v>
                </c:pt>
                <c:pt idx="1519">
                  <c:v>0.5</c:v>
                </c:pt>
                <c:pt idx="1520">
                  <c:v>0.5</c:v>
                </c:pt>
                <c:pt idx="1521">
                  <c:v>0.5</c:v>
                </c:pt>
                <c:pt idx="1522">
                  <c:v>0.5</c:v>
                </c:pt>
                <c:pt idx="1523">
                  <c:v>0.5</c:v>
                </c:pt>
                <c:pt idx="1524">
                  <c:v>0.5</c:v>
                </c:pt>
                <c:pt idx="1525">
                  <c:v>0.5</c:v>
                </c:pt>
                <c:pt idx="1526">
                  <c:v>0.5</c:v>
                </c:pt>
                <c:pt idx="1527">
                  <c:v>0.5</c:v>
                </c:pt>
                <c:pt idx="1528">
                  <c:v>0.5</c:v>
                </c:pt>
                <c:pt idx="1529">
                  <c:v>0.5</c:v>
                </c:pt>
                <c:pt idx="1530">
                  <c:v>0.5</c:v>
                </c:pt>
                <c:pt idx="1531">
                  <c:v>0.5</c:v>
                </c:pt>
                <c:pt idx="1532">
                  <c:v>0.5</c:v>
                </c:pt>
                <c:pt idx="1533">
                  <c:v>0.5</c:v>
                </c:pt>
                <c:pt idx="1534">
                  <c:v>0.5</c:v>
                </c:pt>
                <c:pt idx="1535">
                  <c:v>0.5</c:v>
                </c:pt>
                <c:pt idx="1536">
                  <c:v>0.5</c:v>
                </c:pt>
                <c:pt idx="1537">
                  <c:v>0.5</c:v>
                </c:pt>
                <c:pt idx="1538">
                  <c:v>0.5</c:v>
                </c:pt>
                <c:pt idx="1539">
                  <c:v>0.5</c:v>
                </c:pt>
                <c:pt idx="1540">
                  <c:v>0.5</c:v>
                </c:pt>
                <c:pt idx="1541">
                  <c:v>0.5</c:v>
                </c:pt>
                <c:pt idx="1542">
                  <c:v>0.5</c:v>
                </c:pt>
                <c:pt idx="1543">
                  <c:v>0.5</c:v>
                </c:pt>
                <c:pt idx="1544">
                  <c:v>0.5</c:v>
                </c:pt>
                <c:pt idx="1545">
                  <c:v>0.5</c:v>
                </c:pt>
                <c:pt idx="1546">
                  <c:v>0.5</c:v>
                </c:pt>
                <c:pt idx="1547">
                  <c:v>0.5</c:v>
                </c:pt>
                <c:pt idx="1548">
                  <c:v>0.5</c:v>
                </c:pt>
                <c:pt idx="1549">
                  <c:v>0.5</c:v>
                </c:pt>
                <c:pt idx="1550">
                  <c:v>0.5</c:v>
                </c:pt>
                <c:pt idx="1551">
                  <c:v>0.5</c:v>
                </c:pt>
                <c:pt idx="1552">
                  <c:v>0.5</c:v>
                </c:pt>
                <c:pt idx="1553">
                  <c:v>0.5</c:v>
                </c:pt>
                <c:pt idx="1554">
                  <c:v>0.5</c:v>
                </c:pt>
                <c:pt idx="1555">
                  <c:v>0.5</c:v>
                </c:pt>
                <c:pt idx="1556">
                  <c:v>0.5</c:v>
                </c:pt>
                <c:pt idx="1557">
                  <c:v>0.5</c:v>
                </c:pt>
                <c:pt idx="1558">
                  <c:v>0.5</c:v>
                </c:pt>
                <c:pt idx="1559">
                  <c:v>0.5</c:v>
                </c:pt>
                <c:pt idx="1560">
                  <c:v>0.5</c:v>
                </c:pt>
                <c:pt idx="1561">
                  <c:v>0.5</c:v>
                </c:pt>
                <c:pt idx="1562">
                  <c:v>0.5</c:v>
                </c:pt>
                <c:pt idx="1563">
                  <c:v>0.5</c:v>
                </c:pt>
                <c:pt idx="1564">
                  <c:v>0.5</c:v>
                </c:pt>
                <c:pt idx="1565">
                  <c:v>0.5</c:v>
                </c:pt>
                <c:pt idx="1566">
                  <c:v>0.5</c:v>
                </c:pt>
                <c:pt idx="1567">
                  <c:v>0.5</c:v>
                </c:pt>
                <c:pt idx="1568">
                  <c:v>0.5</c:v>
                </c:pt>
                <c:pt idx="1569">
                  <c:v>0.5</c:v>
                </c:pt>
                <c:pt idx="1570">
                  <c:v>0.5</c:v>
                </c:pt>
                <c:pt idx="1571">
                  <c:v>0.5</c:v>
                </c:pt>
                <c:pt idx="1572">
                  <c:v>0.5</c:v>
                </c:pt>
                <c:pt idx="1573">
                  <c:v>0.5</c:v>
                </c:pt>
                <c:pt idx="1574">
                  <c:v>0.5</c:v>
                </c:pt>
                <c:pt idx="1575">
                  <c:v>0.5</c:v>
                </c:pt>
                <c:pt idx="1576">
                  <c:v>0.5</c:v>
                </c:pt>
                <c:pt idx="1577">
                  <c:v>0.5</c:v>
                </c:pt>
                <c:pt idx="1578">
                  <c:v>0.5</c:v>
                </c:pt>
                <c:pt idx="1579">
                  <c:v>0.5</c:v>
                </c:pt>
                <c:pt idx="1580">
                  <c:v>0.5</c:v>
                </c:pt>
                <c:pt idx="1581">
                  <c:v>0.5</c:v>
                </c:pt>
                <c:pt idx="1582">
                  <c:v>0.5</c:v>
                </c:pt>
                <c:pt idx="1583">
                  <c:v>0.5</c:v>
                </c:pt>
                <c:pt idx="1584">
                  <c:v>0.5</c:v>
                </c:pt>
                <c:pt idx="1585">
                  <c:v>0.5</c:v>
                </c:pt>
                <c:pt idx="1586">
                  <c:v>0.5</c:v>
                </c:pt>
                <c:pt idx="1587">
                  <c:v>0.5</c:v>
                </c:pt>
                <c:pt idx="1588">
                  <c:v>0.5</c:v>
                </c:pt>
                <c:pt idx="1589">
                  <c:v>0.5</c:v>
                </c:pt>
                <c:pt idx="1590">
                  <c:v>0.5</c:v>
                </c:pt>
                <c:pt idx="1591">
                  <c:v>0.5</c:v>
                </c:pt>
                <c:pt idx="1592">
                  <c:v>0.5</c:v>
                </c:pt>
                <c:pt idx="1593">
                  <c:v>0.5</c:v>
                </c:pt>
                <c:pt idx="1594">
                  <c:v>0.5</c:v>
                </c:pt>
                <c:pt idx="1595">
                  <c:v>0.5</c:v>
                </c:pt>
                <c:pt idx="1596">
                  <c:v>0.5</c:v>
                </c:pt>
                <c:pt idx="1597">
                  <c:v>0.5</c:v>
                </c:pt>
                <c:pt idx="1598">
                  <c:v>0.5</c:v>
                </c:pt>
                <c:pt idx="1599">
                  <c:v>0.5</c:v>
                </c:pt>
                <c:pt idx="1600">
                  <c:v>0.5</c:v>
                </c:pt>
                <c:pt idx="1601">
                  <c:v>0.5</c:v>
                </c:pt>
                <c:pt idx="1602">
                  <c:v>0.5</c:v>
                </c:pt>
                <c:pt idx="1603">
                  <c:v>0.5</c:v>
                </c:pt>
                <c:pt idx="1604">
                  <c:v>0.5</c:v>
                </c:pt>
                <c:pt idx="1605">
                  <c:v>0.5</c:v>
                </c:pt>
                <c:pt idx="1606">
                  <c:v>0.5</c:v>
                </c:pt>
                <c:pt idx="1607">
                  <c:v>0.5</c:v>
                </c:pt>
                <c:pt idx="1608">
                  <c:v>0.5</c:v>
                </c:pt>
                <c:pt idx="1609">
                  <c:v>0.5</c:v>
                </c:pt>
                <c:pt idx="1610">
                  <c:v>0.5</c:v>
                </c:pt>
                <c:pt idx="1611">
                  <c:v>0.5</c:v>
                </c:pt>
                <c:pt idx="1612">
                  <c:v>0.5</c:v>
                </c:pt>
                <c:pt idx="1613">
                  <c:v>0.5</c:v>
                </c:pt>
                <c:pt idx="1614">
                  <c:v>0.5</c:v>
                </c:pt>
                <c:pt idx="1615">
                  <c:v>0.5</c:v>
                </c:pt>
                <c:pt idx="1616">
                  <c:v>0.5</c:v>
                </c:pt>
                <c:pt idx="1617">
                  <c:v>0.5</c:v>
                </c:pt>
                <c:pt idx="1618">
                  <c:v>0.5</c:v>
                </c:pt>
                <c:pt idx="1619">
                  <c:v>0.5</c:v>
                </c:pt>
                <c:pt idx="1620">
                  <c:v>0.5</c:v>
                </c:pt>
                <c:pt idx="1621">
                  <c:v>0.5</c:v>
                </c:pt>
                <c:pt idx="1622">
                  <c:v>0.5</c:v>
                </c:pt>
                <c:pt idx="1623">
                  <c:v>0.5</c:v>
                </c:pt>
                <c:pt idx="1624">
                  <c:v>0.5</c:v>
                </c:pt>
                <c:pt idx="1625">
                  <c:v>0.5</c:v>
                </c:pt>
                <c:pt idx="1626">
                  <c:v>0.5</c:v>
                </c:pt>
                <c:pt idx="1627">
                  <c:v>0.5</c:v>
                </c:pt>
                <c:pt idx="1628">
                  <c:v>0.5</c:v>
                </c:pt>
                <c:pt idx="1629">
                  <c:v>0.5</c:v>
                </c:pt>
                <c:pt idx="1630">
                  <c:v>0.5</c:v>
                </c:pt>
                <c:pt idx="1631">
                  <c:v>0.5</c:v>
                </c:pt>
                <c:pt idx="1632">
                  <c:v>0.5</c:v>
                </c:pt>
                <c:pt idx="1633">
                  <c:v>0.5</c:v>
                </c:pt>
                <c:pt idx="1634">
                  <c:v>0.5</c:v>
                </c:pt>
                <c:pt idx="1635">
                  <c:v>0.5</c:v>
                </c:pt>
                <c:pt idx="1636">
                  <c:v>0.5</c:v>
                </c:pt>
                <c:pt idx="1637">
                  <c:v>0.5</c:v>
                </c:pt>
                <c:pt idx="1638">
                  <c:v>0.5</c:v>
                </c:pt>
                <c:pt idx="1639">
                  <c:v>0.5</c:v>
                </c:pt>
                <c:pt idx="1640">
                  <c:v>0.5</c:v>
                </c:pt>
                <c:pt idx="1641">
                  <c:v>0.5</c:v>
                </c:pt>
                <c:pt idx="1642">
                  <c:v>0.5</c:v>
                </c:pt>
                <c:pt idx="1643">
                  <c:v>0.5</c:v>
                </c:pt>
                <c:pt idx="1644">
                  <c:v>0.5</c:v>
                </c:pt>
                <c:pt idx="1645">
                  <c:v>0.5</c:v>
                </c:pt>
                <c:pt idx="1646">
                  <c:v>0.5</c:v>
                </c:pt>
                <c:pt idx="1647">
                  <c:v>0.5</c:v>
                </c:pt>
                <c:pt idx="1648">
                  <c:v>0.5</c:v>
                </c:pt>
                <c:pt idx="1649">
                  <c:v>0.5</c:v>
                </c:pt>
                <c:pt idx="1650">
                  <c:v>0.5</c:v>
                </c:pt>
                <c:pt idx="1651">
                  <c:v>0.5</c:v>
                </c:pt>
                <c:pt idx="1652">
                  <c:v>0.5</c:v>
                </c:pt>
                <c:pt idx="1653">
                  <c:v>0.5</c:v>
                </c:pt>
                <c:pt idx="1654">
                  <c:v>0.5</c:v>
                </c:pt>
                <c:pt idx="1655">
                  <c:v>0.5</c:v>
                </c:pt>
                <c:pt idx="1656">
                  <c:v>0.5</c:v>
                </c:pt>
                <c:pt idx="1657">
                  <c:v>0.5</c:v>
                </c:pt>
                <c:pt idx="1658">
                  <c:v>0.5</c:v>
                </c:pt>
                <c:pt idx="1659">
                  <c:v>0.5</c:v>
                </c:pt>
                <c:pt idx="1660">
                  <c:v>0.5</c:v>
                </c:pt>
                <c:pt idx="1661">
                  <c:v>0.5</c:v>
                </c:pt>
                <c:pt idx="1662">
                  <c:v>0.5</c:v>
                </c:pt>
                <c:pt idx="1663">
                  <c:v>0.5</c:v>
                </c:pt>
                <c:pt idx="1664">
                  <c:v>0.5</c:v>
                </c:pt>
                <c:pt idx="1665">
                  <c:v>0.5</c:v>
                </c:pt>
                <c:pt idx="1666">
                  <c:v>0.5</c:v>
                </c:pt>
                <c:pt idx="1667">
                  <c:v>0.5</c:v>
                </c:pt>
                <c:pt idx="1668">
                  <c:v>0.5</c:v>
                </c:pt>
                <c:pt idx="1669">
                  <c:v>0.5</c:v>
                </c:pt>
                <c:pt idx="1670">
                  <c:v>0.5</c:v>
                </c:pt>
                <c:pt idx="1671">
                  <c:v>0.5</c:v>
                </c:pt>
                <c:pt idx="1672">
                  <c:v>0.5</c:v>
                </c:pt>
                <c:pt idx="1673">
                  <c:v>0.5</c:v>
                </c:pt>
                <c:pt idx="1674">
                  <c:v>0.5</c:v>
                </c:pt>
                <c:pt idx="1675">
                  <c:v>0.5</c:v>
                </c:pt>
                <c:pt idx="1676">
                  <c:v>0.5</c:v>
                </c:pt>
                <c:pt idx="1677">
                  <c:v>0.5</c:v>
                </c:pt>
                <c:pt idx="1678">
                  <c:v>0.5</c:v>
                </c:pt>
                <c:pt idx="1679">
                  <c:v>0.5</c:v>
                </c:pt>
                <c:pt idx="1680">
                  <c:v>0.5</c:v>
                </c:pt>
                <c:pt idx="1681">
                  <c:v>0.5</c:v>
                </c:pt>
                <c:pt idx="1682">
                  <c:v>0.5</c:v>
                </c:pt>
                <c:pt idx="1683">
                  <c:v>0.5</c:v>
                </c:pt>
                <c:pt idx="1684">
                  <c:v>0.5</c:v>
                </c:pt>
                <c:pt idx="1685">
                  <c:v>0.5</c:v>
                </c:pt>
                <c:pt idx="1686">
                  <c:v>0.5</c:v>
                </c:pt>
                <c:pt idx="1687">
                  <c:v>0.5</c:v>
                </c:pt>
                <c:pt idx="1688">
                  <c:v>0.5</c:v>
                </c:pt>
                <c:pt idx="1689">
                  <c:v>0.5</c:v>
                </c:pt>
                <c:pt idx="1690">
                  <c:v>0.5</c:v>
                </c:pt>
                <c:pt idx="1691">
                  <c:v>0.5</c:v>
                </c:pt>
                <c:pt idx="1692">
                  <c:v>0.5</c:v>
                </c:pt>
                <c:pt idx="1693">
                  <c:v>0.5</c:v>
                </c:pt>
                <c:pt idx="1694">
                  <c:v>0.5</c:v>
                </c:pt>
                <c:pt idx="1695">
                  <c:v>0.5</c:v>
                </c:pt>
                <c:pt idx="1696">
                  <c:v>0.5</c:v>
                </c:pt>
                <c:pt idx="1697">
                  <c:v>0.5</c:v>
                </c:pt>
                <c:pt idx="1698">
                  <c:v>0.5</c:v>
                </c:pt>
                <c:pt idx="1699">
                  <c:v>0.5</c:v>
                </c:pt>
                <c:pt idx="1700">
                  <c:v>0.5</c:v>
                </c:pt>
                <c:pt idx="1701">
                  <c:v>0.5</c:v>
                </c:pt>
                <c:pt idx="1702">
                  <c:v>0.5</c:v>
                </c:pt>
                <c:pt idx="1703">
                  <c:v>0.5</c:v>
                </c:pt>
                <c:pt idx="1704">
                  <c:v>0.5</c:v>
                </c:pt>
                <c:pt idx="1705">
                  <c:v>0.5</c:v>
                </c:pt>
                <c:pt idx="1706">
                  <c:v>0.5</c:v>
                </c:pt>
                <c:pt idx="1707">
                  <c:v>0.5</c:v>
                </c:pt>
                <c:pt idx="1708">
                  <c:v>0.5</c:v>
                </c:pt>
                <c:pt idx="1709">
                  <c:v>0.5</c:v>
                </c:pt>
                <c:pt idx="1710">
                  <c:v>0.5</c:v>
                </c:pt>
                <c:pt idx="1711">
                  <c:v>0.5</c:v>
                </c:pt>
                <c:pt idx="1712">
                  <c:v>0.5</c:v>
                </c:pt>
                <c:pt idx="1713">
                  <c:v>0.5</c:v>
                </c:pt>
                <c:pt idx="1714">
                  <c:v>0.5</c:v>
                </c:pt>
                <c:pt idx="1715">
                  <c:v>0.5</c:v>
                </c:pt>
                <c:pt idx="1716">
                  <c:v>0.5</c:v>
                </c:pt>
                <c:pt idx="1717">
                  <c:v>0.5</c:v>
                </c:pt>
                <c:pt idx="1718">
                  <c:v>0.5</c:v>
                </c:pt>
                <c:pt idx="1719">
                  <c:v>0.5</c:v>
                </c:pt>
                <c:pt idx="1720">
                  <c:v>0.5</c:v>
                </c:pt>
                <c:pt idx="1721">
                  <c:v>0.5</c:v>
                </c:pt>
                <c:pt idx="1722">
                  <c:v>0.5</c:v>
                </c:pt>
                <c:pt idx="1723">
                  <c:v>0.5</c:v>
                </c:pt>
                <c:pt idx="1724">
                  <c:v>0.5</c:v>
                </c:pt>
                <c:pt idx="1725">
                  <c:v>0.5</c:v>
                </c:pt>
                <c:pt idx="1726">
                  <c:v>0.5</c:v>
                </c:pt>
                <c:pt idx="1727">
                  <c:v>0.5</c:v>
                </c:pt>
                <c:pt idx="1728">
                  <c:v>0.5</c:v>
                </c:pt>
                <c:pt idx="1729">
                  <c:v>0.5</c:v>
                </c:pt>
                <c:pt idx="1730">
                  <c:v>0.5</c:v>
                </c:pt>
                <c:pt idx="1731">
                  <c:v>0.5</c:v>
                </c:pt>
                <c:pt idx="1732">
                  <c:v>0.5</c:v>
                </c:pt>
                <c:pt idx="1733">
                  <c:v>0.5</c:v>
                </c:pt>
                <c:pt idx="1734">
                  <c:v>0.5</c:v>
                </c:pt>
                <c:pt idx="1735">
                  <c:v>0.5</c:v>
                </c:pt>
                <c:pt idx="1736">
                  <c:v>0.5</c:v>
                </c:pt>
                <c:pt idx="1737">
                  <c:v>0.5</c:v>
                </c:pt>
                <c:pt idx="1738">
                  <c:v>0.5</c:v>
                </c:pt>
                <c:pt idx="1739">
                  <c:v>0.5</c:v>
                </c:pt>
                <c:pt idx="1740">
                  <c:v>0.5</c:v>
                </c:pt>
                <c:pt idx="1741">
                  <c:v>0.5</c:v>
                </c:pt>
                <c:pt idx="1742">
                  <c:v>0.5</c:v>
                </c:pt>
                <c:pt idx="1743">
                  <c:v>0.5</c:v>
                </c:pt>
                <c:pt idx="1744">
                  <c:v>0.5</c:v>
                </c:pt>
                <c:pt idx="1745">
                  <c:v>0.5</c:v>
                </c:pt>
                <c:pt idx="1746">
                  <c:v>0.5</c:v>
                </c:pt>
                <c:pt idx="1747">
                  <c:v>0.5</c:v>
                </c:pt>
                <c:pt idx="1748">
                  <c:v>0.5</c:v>
                </c:pt>
                <c:pt idx="1749">
                  <c:v>0.5</c:v>
                </c:pt>
                <c:pt idx="1750">
                  <c:v>0.5</c:v>
                </c:pt>
                <c:pt idx="1751">
                  <c:v>0.5</c:v>
                </c:pt>
                <c:pt idx="1752">
                  <c:v>0.5</c:v>
                </c:pt>
                <c:pt idx="1753">
                  <c:v>0.5</c:v>
                </c:pt>
                <c:pt idx="1754">
                  <c:v>0.5</c:v>
                </c:pt>
                <c:pt idx="1755">
                  <c:v>0.5</c:v>
                </c:pt>
                <c:pt idx="1756">
                  <c:v>0.5</c:v>
                </c:pt>
                <c:pt idx="1757">
                  <c:v>0.5</c:v>
                </c:pt>
                <c:pt idx="1758">
                  <c:v>0.5</c:v>
                </c:pt>
                <c:pt idx="1759">
                  <c:v>0.5</c:v>
                </c:pt>
                <c:pt idx="1760">
                  <c:v>0.5</c:v>
                </c:pt>
                <c:pt idx="1761">
                  <c:v>0.5</c:v>
                </c:pt>
                <c:pt idx="1762">
                  <c:v>0.5</c:v>
                </c:pt>
                <c:pt idx="1763">
                  <c:v>0.5</c:v>
                </c:pt>
                <c:pt idx="1764">
                  <c:v>0.5</c:v>
                </c:pt>
                <c:pt idx="1765">
                  <c:v>0.5</c:v>
                </c:pt>
                <c:pt idx="1766">
                  <c:v>0.5</c:v>
                </c:pt>
                <c:pt idx="1767">
                  <c:v>0.5</c:v>
                </c:pt>
                <c:pt idx="1768">
                  <c:v>0.5</c:v>
                </c:pt>
                <c:pt idx="1769">
                  <c:v>0.5</c:v>
                </c:pt>
                <c:pt idx="1770">
                  <c:v>0.5</c:v>
                </c:pt>
                <c:pt idx="1771">
                  <c:v>0.5</c:v>
                </c:pt>
                <c:pt idx="1772">
                  <c:v>0.5</c:v>
                </c:pt>
                <c:pt idx="1773">
                  <c:v>0.5</c:v>
                </c:pt>
                <c:pt idx="1774">
                  <c:v>0.5</c:v>
                </c:pt>
                <c:pt idx="1775">
                  <c:v>0.5</c:v>
                </c:pt>
                <c:pt idx="1776">
                  <c:v>0.5</c:v>
                </c:pt>
                <c:pt idx="1777">
                  <c:v>0.5</c:v>
                </c:pt>
                <c:pt idx="1778">
                  <c:v>0.5</c:v>
                </c:pt>
                <c:pt idx="1779">
                  <c:v>0.5</c:v>
                </c:pt>
                <c:pt idx="1780">
                  <c:v>0.5</c:v>
                </c:pt>
                <c:pt idx="1781">
                  <c:v>0.5</c:v>
                </c:pt>
                <c:pt idx="1782">
                  <c:v>0.5</c:v>
                </c:pt>
                <c:pt idx="1783">
                  <c:v>0.5</c:v>
                </c:pt>
                <c:pt idx="1784">
                  <c:v>0.5</c:v>
                </c:pt>
                <c:pt idx="1785">
                  <c:v>0.5</c:v>
                </c:pt>
                <c:pt idx="1786">
                  <c:v>0.5</c:v>
                </c:pt>
                <c:pt idx="1787">
                  <c:v>0.5</c:v>
                </c:pt>
                <c:pt idx="1788">
                  <c:v>0.5</c:v>
                </c:pt>
                <c:pt idx="1789">
                  <c:v>0.5</c:v>
                </c:pt>
                <c:pt idx="1790">
                  <c:v>0.5</c:v>
                </c:pt>
                <c:pt idx="1791">
                  <c:v>0.5</c:v>
                </c:pt>
                <c:pt idx="1792">
                  <c:v>0.5</c:v>
                </c:pt>
                <c:pt idx="1793">
                  <c:v>0.5</c:v>
                </c:pt>
                <c:pt idx="1794">
                  <c:v>0.5</c:v>
                </c:pt>
                <c:pt idx="1795">
                  <c:v>0.5</c:v>
                </c:pt>
                <c:pt idx="1796">
                  <c:v>0.5</c:v>
                </c:pt>
                <c:pt idx="1797">
                  <c:v>0.5</c:v>
                </c:pt>
                <c:pt idx="1798">
                  <c:v>0.5</c:v>
                </c:pt>
                <c:pt idx="1799">
                  <c:v>0.5</c:v>
                </c:pt>
                <c:pt idx="1800">
                  <c:v>0.5</c:v>
                </c:pt>
                <c:pt idx="1801">
                  <c:v>0.5</c:v>
                </c:pt>
                <c:pt idx="1802">
                  <c:v>0.5</c:v>
                </c:pt>
                <c:pt idx="1803">
                  <c:v>0.5</c:v>
                </c:pt>
                <c:pt idx="1804">
                  <c:v>0.5</c:v>
                </c:pt>
                <c:pt idx="1805">
                  <c:v>0.5</c:v>
                </c:pt>
                <c:pt idx="1806">
                  <c:v>0.5</c:v>
                </c:pt>
                <c:pt idx="1807">
                  <c:v>0.5</c:v>
                </c:pt>
                <c:pt idx="1808">
                  <c:v>0.5</c:v>
                </c:pt>
                <c:pt idx="1809">
                  <c:v>0.5</c:v>
                </c:pt>
                <c:pt idx="1810">
                  <c:v>0.5</c:v>
                </c:pt>
                <c:pt idx="1811">
                  <c:v>0.5</c:v>
                </c:pt>
                <c:pt idx="1812">
                  <c:v>0.5</c:v>
                </c:pt>
                <c:pt idx="1813">
                  <c:v>0.5</c:v>
                </c:pt>
                <c:pt idx="1814">
                  <c:v>0.5</c:v>
                </c:pt>
                <c:pt idx="1815">
                  <c:v>0.5</c:v>
                </c:pt>
                <c:pt idx="1816">
                  <c:v>0.5</c:v>
                </c:pt>
                <c:pt idx="1817">
                  <c:v>0.5</c:v>
                </c:pt>
                <c:pt idx="1818">
                  <c:v>0.5</c:v>
                </c:pt>
                <c:pt idx="1819">
                  <c:v>0.5</c:v>
                </c:pt>
                <c:pt idx="1820">
                  <c:v>0.5</c:v>
                </c:pt>
                <c:pt idx="1821">
                  <c:v>0.5</c:v>
                </c:pt>
                <c:pt idx="1822">
                  <c:v>0.5</c:v>
                </c:pt>
                <c:pt idx="1823">
                  <c:v>0.5</c:v>
                </c:pt>
                <c:pt idx="1824">
                  <c:v>0.5</c:v>
                </c:pt>
                <c:pt idx="1825">
                  <c:v>0.5</c:v>
                </c:pt>
                <c:pt idx="1826">
                  <c:v>0.5</c:v>
                </c:pt>
                <c:pt idx="1827">
                  <c:v>0.5</c:v>
                </c:pt>
                <c:pt idx="1828">
                  <c:v>0.5</c:v>
                </c:pt>
                <c:pt idx="1829">
                  <c:v>0.5</c:v>
                </c:pt>
                <c:pt idx="1830">
                  <c:v>0.5</c:v>
                </c:pt>
                <c:pt idx="1831">
                  <c:v>0.5</c:v>
                </c:pt>
                <c:pt idx="1832">
                  <c:v>0.5</c:v>
                </c:pt>
                <c:pt idx="1833">
                  <c:v>0.5</c:v>
                </c:pt>
                <c:pt idx="1834">
                  <c:v>0.5</c:v>
                </c:pt>
                <c:pt idx="1835">
                  <c:v>0.5</c:v>
                </c:pt>
                <c:pt idx="1836">
                  <c:v>0.5</c:v>
                </c:pt>
                <c:pt idx="1837">
                  <c:v>0.5</c:v>
                </c:pt>
                <c:pt idx="1838">
                  <c:v>0.5</c:v>
                </c:pt>
                <c:pt idx="1839">
                  <c:v>0.5</c:v>
                </c:pt>
                <c:pt idx="1840">
                  <c:v>0.5</c:v>
                </c:pt>
                <c:pt idx="1841">
                  <c:v>0.5</c:v>
                </c:pt>
                <c:pt idx="1842">
                  <c:v>0.5</c:v>
                </c:pt>
                <c:pt idx="1843">
                  <c:v>0.5</c:v>
                </c:pt>
                <c:pt idx="1844">
                  <c:v>0.5</c:v>
                </c:pt>
                <c:pt idx="1845">
                  <c:v>0.5</c:v>
                </c:pt>
                <c:pt idx="1846">
                  <c:v>0.5</c:v>
                </c:pt>
                <c:pt idx="1847">
                  <c:v>0.5</c:v>
                </c:pt>
                <c:pt idx="1848">
                  <c:v>0.5</c:v>
                </c:pt>
                <c:pt idx="1849">
                  <c:v>0.5</c:v>
                </c:pt>
                <c:pt idx="1850">
                  <c:v>0.5</c:v>
                </c:pt>
                <c:pt idx="1851">
                  <c:v>0.5</c:v>
                </c:pt>
                <c:pt idx="1852">
                  <c:v>0.5</c:v>
                </c:pt>
                <c:pt idx="1853">
                  <c:v>0.5</c:v>
                </c:pt>
                <c:pt idx="1854">
                  <c:v>0.5</c:v>
                </c:pt>
                <c:pt idx="1855">
                  <c:v>0.5</c:v>
                </c:pt>
                <c:pt idx="1856">
                  <c:v>0.5</c:v>
                </c:pt>
                <c:pt idx="1857">
                  <c:v>0.5</c:v>
                </c:pt>
                <c:pt idx="1858">
                  <c:v>0.5</c:v>
                </c:pt>
                <c:pt idx="1859">
                  <c:v>0.5</c:v>
                </c:pt>
                <c:pt idx="1860">
                  <c:v>0.5</c:v>
                </c:pt>
                <c:pt idx="1861">
                  <c:v>0.5</c:v>
                </c:pt>
                <c:pt idx="1862">
                  <c:v>0.5</c:v>
                </c:pt>
                <c:pt idx="1863">
                  <c:v>0.5</c:v>
                </c:pt>
                <c:pt idx="1864">
                  <c:v>0.5</c:v>
                </c:pt>
                <c:pt idx="1865">
                  <c:v>0.5</c:v>
                </c:pt>
                <c:pt idx="1866">
                  <c:v>0.5</c:v>
                </c:pt>
                <c:pt idx="1867">
                  <c:v>0.5</c:v>
                </c:pt>
                <c:pt idx="1868">
                  <c:v>0.5</c:v>
                </c:pt>
                <c:pt idx="1869">
                  <c:v>0.5</c:v>
                </c:pt>
                <c:pt idx="1870">
                  <c:v>0.5</c:v>
                </c:pt>
                <c:pt idx="1871">
                  <c:v>0.5</c:v>
                </c:pt>
                <c:pt idx="1872">
                  <c:v>0.5</c:v>
                </c:pt>
                <c:pt idx="1873">
                  <c:v>0.5</c:v>
                </c:pt>
                <c:pt idx="1874">
                  <c:v>0.5</c:v>
                </c:pt>
                <c:pt idx="1875">
                  <c:v>0.5</c:v>
                </c:pt>
                <c:pt idx="1876">
                  <c:v>0.5</c:v>
                </c:pt>
                <c:pt idx="1877">
                  <c:v>0.5</c:v>
                </c:pt>
                <c:pt idx="1878">
                  <c:v>0.5</c:v>
                </c:pt>
                <c:pt idx="1879">
                  <c:v>0.5</c:v>
                </c:pt>
                <c:pt idx="1880">
                  <c:v>0.5</c:v>
                </c:pt>
                <c:pt idx="1881">
                  <c:v>0.5</c:v>
                </c:pt>
                <c:pt idx="1882">
                  <c:v>0.5</c:v>
                </c:pt>
                <c:pt idx="1883">
                  <c:v>0.5</c:v>
                </c:pt>
                <c:pt idx="1884">
                  <c:v>0.5</c:v>
                </c:pt>
                <c:pt idx="1885">
                  <c:v>0.5</c:v>
                </c:pt>
                <c:pt idx="1886">
                  <c:v>0.5</c:v>
                </c:pt>
                <c:pt idx="1887">
                  <c:v>0.5</c:v>
                </c:pt>
                <c:pt idx="1888">
                  <c:v>0.5</c:v>
                </c:pt>
                <c:pt idx="1889">
                  <c:v>0.5</c:v>
                </c:pt>
                <c:pt idx="1890">
                  <c:v>0.5</c:v>
                </c:pt>
                <c:pt idx="1891">
                  <c:v>0.5</c:v>
                </c:pt>
                <c:pt idx="1892">
                  <c:v>0.5</c:v>
                </c:pt>
                <c:pt idx="1893">
                  <c:v>0.5</c:v>
                </c:pt>
                <c:pt idx="1894">
                  <c:v>0.5</c:v>
                </c:pt>
                <c:pt idx="1895">
                  <c:v>0.5</c:v>
                </c:pt>
                <c:pt idx="1896">
                  <c:v>0.5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0.5</c:v>
                </c:pt>
                <c:pt idx="2029">
                  <c:v>0.5</c:v>
                </c:pt>
                <c:pt idx="2030">
                  <c:v>0.5</c:v>
                </c:pt>
                <c:pt idx="2031">
                  <c:v>0.5</c:v>
                </c:pt>
                <c:pt idx="2032">
                  <c:v>0.5</c:v>
                </c:pt>
                <c:pt idx="2033">
                  <c:v>0.5</c:v>
                </c:pt>
                <c:pt idx="2034">
                  <c:v>0.5</c:v>
                </c:pt>
                <c:pt idx="2035">
                  <c:v>0.5</c:v>
                </c:pt>
                <c:pt idx="2036">
                  <c:v>0.5</c:v>
                </c:pt>
                <c:pt idx="2037">
                  <c:v>0.5</c:v>
                </c:pt>
                <c:pt idx="2038">
                  <c:v>0.5</c:v>
                </c:pt>
                <c:pt idx="2039">
                  <c:v>0.5</c:v>
                </c:pt>
                <c:pt idx="2040">
                  <c:v>0.5</c:v>
                </c:pt>
                <c:pt idx="2041">
                  <c:v>0.5</c:v>
                </c:pt>
                <c:pt idx="2042">
                  <c:v>0.5</c:v>
                </c:pt>
                <c:pt idx="2043">
                  <c:v>0.5</c:v>
                </c:pt>
                <c:pt idx="2044">
                  <c:v>0.5</c:v>
                </c:pt>
                <c:pt idx="2045">
                  <c:v>0.5</c:v>
                </c:pt>
                <c:pt idx="2046">
                  <c:v>0.5</c:v>
                </c:pt>
                <c:pt idx="2047">
                  <c:v>0.5</c:v>
                </c:pt>
                <c:pt idx="2048">
                  <c:v>0.5</c:v>
                </c:pt>
                <c:pt idx="2049">
                  <c:v>0.5</c:v>
                </c:pt>
                <c:pt idx="2050">
                  <c:v>0.5</c:v>
                </c:pt>
                <c:pt idx="2051">
                  <c:v>0.5</c:v>
                </c:pt>
                <c:pt idx="2052">
                  <c:v>0.5</c:v>
                </c:pt>
                <c:pt idx="2053">
                  <c:v>0.5</c:v>
                </c:pt>
                <c:pt idx="2054">
                  <c:v>0.5</c:v>
                </c:pt>
                <c:pt idx="2055">
                  <c:v>0.5</c:v>
                </c:pt>
                <c:pt idx="2056">
                  <c:v>0.5</c:v>
                </c:pt>
                <c:pt idx="2057">
                  <c:v>0.5</c:v>
                </c:pt>
                <c:pt idx="2058">
                  <c:v>0.5</c:v>
                </c:pt>
                <c:pt idx="2059">
                  <c:v>0.5</c:v>
                </c:pt>
                <c:pt idx="2060">
                  <c:v>0.5</c:v>
                </c:pt>
                <c:pt idx="2061">
                  <c:v>0.5</c:v>
                </c:pt>
                <c:pt idx="2062">
                  <c:v>0.5</c:v>
                </c:pt>
                <c:pt idx="2063">
                  <c:v>0.5</c:v>
                </c:pt>
                <c:pt idx="2064">
                  <c:v>0.5</c:v>
                </c:pt>
                <c:pt idx="2065">
                  <c:v>0.5</c:v>
                </c:pt>
                <c:pt idx="2066">
                  <c:v>0.5</c:v>
                </c:pt>
                <c:pt idx="2067">
                  <c:v>0.5</c:v>
                </c:pt>
                <c:pt idx="2068">
                  <c:v>0.5</c:v>
                </c:pt>
                <c:pt idx="2069">
                  <c:v>0.5</c:v>
                </c:pt>
                <c:pt idx="2070">
                  <c:v>0.5</c:v>
                </c:pt>
                <c:pt idx="2071">
                  <c:v>0.5</c:v>
                </c:pt>
                <c:pt idx="2072">
                  <c:v>0.5</c:v>
                </c:pt>
                <c:pt idx="2073">
                  <c:v>0.5</c:v>
                </c:pt>
                <c:pt idx="2074">
                  <c:v>0.5</c:v>
                </c:pt>
                <c:pt idx="2075">
                  <c:v>0.5</c:v>
                </c:pt>
                <c:pt idx="2076">
                  <c:v>0.5</c:v>
                </c:pt>
                <c:pt idx="2077">
                  <c:v>0.5</c:v>
                </c:pt>
                <c:pt idx="2078">
                  <c:v>0.5</c:v>
                </c:pt>
                <c:pt idx="2079">
                  <c:v>0.5</c:v>
                </c:pt>
                <c:pt idx="2080">
                  <c:v>0.5</c:v>
                </c:pt>
                <c:pt idx="2081">
                  <c:v>0.5</c:v>
                </c:pt>
                <c:pt idx="2082">
                  <c:v>0.5</c:v>
                </c:pt>
                <c:pt idx="2083">
                  <c:v>0.5</c:v>
                </c:pt>
                <c:pt idx="2084">
                  <c:v>0.5</c:v>
                </c:pt>
                <c:pt idx="2085">
                  <c:v>0.5</c:v>
                </c:pt>
                <c:pt idx="2086">
                  <c:v>0.5</c:v>
                </c:pt>
                <c:pt idx="2087">
                  <c:v>0.5</c:v>
                </c:pt>
                <c:pt idx="2088">
                  <c:v>0.5</c:v>
                </c:pt>
                <c:pt idx="2089">
                  <c:v>0.5</c:v>
                </c:pt>
                <c:pt idx="2090">
                  <c:v>0.5</c:v>
                </c:pt>
                <c:pt idx="2091">
                  <c:v>0.5</c:v>
                </c:pt>
                <c:pt idx="2092">
                  <c:v>0.5</c:v>
                </c:pt>
                <c:pt idx="2093">
                  <c:v>0.5</c:v>
                </c:pt>
                <c:pt idx="2094">
                  <c:v>0.5</c:v>
                </c:pt>
                <c:pt idx="2095">
                  <c:v>0.5</c:v>
                </c:pt>
                <c:pt idx="2096">
                  <c:v>0.5</c:v>
                </c:pt>
                <c:pt idx="2097">
                  <c:v>0.5</c:v>
                </c:pt>
                <c:pt idx="2098">
                  <c:v>0.5</c:v>
                </c:pt>
                <c:pt idx="2099">
                  <c:v>0.5</c:v>
                </c:pt>
                <c:pt idx="2100">
                  <c:v>0.5</c:v>
                </c:pt>
                <c:pt idx="2101">
                  <c:v>0.5</c:v>
                </c:pt>
                <c:pt idx="2102">
                  <c:v>0.5</c:v>
                </c:pt>
                <c:pt idx="2103">
                  <c:v>0.5</c:v>
                </c:pt>
                <c:pt idx="2104">
                  <c:v>0.5</c:v>
                </c:pt>
                <c:pt idx="2105">
                  <c:v>0.5</c:v>
                </c:pt>
                <c:pt idx="2106">
                  <c:v>0.5</c:v>
                </c:pt>
                <c:pt idx="2107">
                  <c:v>0.5</c:v>
                </c:pt>
                <c:pt idx="2108">
                  <c:v>0.5</c:v>
                </c:pt>
                <c:pt idx="2109">
                  <c:v>0.5</c:v>
                </c:pt>
                <c:pt idx="2110">
                  <c:v>0.5</c:v>
                </c:pt>
                <c:pt idx="2111">
                  <c:v>0.5</c:v>
                </c:pt>
                <c:pt idx="2112">
                  <c:v>0.5</c:v>
                </c:pt>
                <c:pt idx="2113">
                  <c:v>0.5</c:v>
                </c:pt>
                <c:pt idx="2114">
                  <c:v>0.5</c:v>
                </c:pt>
                <c:pt idx="2115">
                  <c:v>0.5</c:v>
                </c:pt>
                <c:pt idx="2116">
                  <c:v>0.5</c:v>
                </c:pt>
                <c:pt idx="2117">
                  <c:v>0.5</c:v>
                </c:pt>
                <c:pt idx="2118">
                  <c:v>0.5</c:v>
                </c:pt>
                <c:pt idx="2119">
                  <c:v>0.5</c:v>
                </c:pt>
                <c:pt idx="2120">
                  <c:v>0.5</c:v>
                </c:pt>
                <c:pt idx="2121">
                  <c:v>0.5</c:v>
                </c:pt>
                <c:pt idx="2122">
                  <c:v>0.5</c:v>
                </c:pt>
                <c:pt idx="2123">
                  <c:v>0.5</c:v>
                </c:pt>
                <c:pt idx="2124">
                  <c:v>0.5</c:v>
                </c:pt>
                <c:pt idx="2125">
                  <c:v>0.5</c:v>
                </c:pt>
                <c:pt idx="2126">
                  <c:v>0.5</c:v>
                </c:pt>
                <c:pt idx="2127">
                  <c:v>0.5</c:v>
                </c:pt>
                <c:pt idx="2128">
                  <c:v>0.5</c:v>
                </c:pt>
                <c:pt idx="2129">
                  <c:v>0.5</c:v>
                </c:pt>
                <c:pt idx="2130">
                  <c:v>0.5</c:v>
                </c:pt>
                <c:pt idx="2131">
                  <c:v>0.5</c:v>
                </c:pt>
                <c:pt idx="2132">
                  <c:v>0.5</c:v>
                </c:pt>
                <c:pt idx="2133">
                  <c:v>0.5</c:v>
                </c:pt>
                <c:pt idx="2134">
                  <c:v>0.5</c:v>
                </c:pt>
                <c:pt idx="2135">
                  <c:v>0.5</c:v>
                </c:pt>
                <c:pt idx="2136">
                  <c:v>0.5</c:v>
                </c:pt>
                <c:pt idx="2137">
                  <c:v>0.5</c:v>
                </c:pt>
                <c:pt idx="2138">
                  <c:v>0.5</c:v>
                </c:pt>
                <c:pt idx="2139">
                  <c:v>0.5</c:v>
                </c:pt>
                <c:pt idx="2140">
                  <c:v>0.5</c:v>
                </c:pt>
                <c:pt idx="2141">
                  <c:v>0.5</c:v>
                </c:pt>
                <c:pt idx="2142">
                  <c:v>0.5</c:v>
                </c:pt>
                <c:pt idx="2143">
                  <c:v>0.5</c:v>
                </c:pt>
                <c:pt idx="2144">
                  <c:v>0.5</c:v>
                </c:pt>
                <c:pt idx="2145">
                  <c:v>0.5</c:v>
                </c:pt>
                <c:pt idx="2146">
                  <c:v>0.5</c:v>
                </c:pt>
                <c:pt idx="2147">
                  <c:v>0.5</c:v>
                </c:pt>
                <c:pt idx="2148">
                  <c:v>0.5</c:v>
                </c:pt>
                <c:pt idx="2149">
                  <c:v>0.5</c:v>
                </c:pt>
                <c:pt idx="2150">
                  <c:v>0.5</c:v>
                </c:pt>
                <c:pt idx="2151">
                  <c:v>0.5</c:v>
                </c:pt>
                <c:pt idx="2152">
                  <c:v>0.5</c:v>
                </c:pt>
                <c:pt idx="2153">
                  <c:v>0.5</c:v>
                </c:pt>
                <c:pt idx="2154">
                  <c:v>0.5</c:v>
                </c:pt>
                <c:pt idx="2155">
                  <c:v>0.5</c:v>
                </c:pt>
                <c:pt idx="2156">
                  <c:v>0.5</c:v>
                </c:pt>
                <c:pt idx="2157">
                  <c:v>0.5</c:v>
                </c:pt>
                <c:pt idx="2158">
                  <c:v>0.5</c:v>
                </c:pt>
                <c:pt idx="2159">
                  <c:v>0.5</c:v>
                </c:pt>
                <c:pt idx="2160">
                  <c:v>0.5</c:v>
                </c:pt>
                <c:pt idx="2161">
                  <c:v>0.5</c:v>
                </c:pt>
                <c:pt idx="2162">
                  <c:v>0.5</c:v>
                </c:pt>
                <c:pt idx="2163">
                  <c:v>0.5</c:v>
                </c:pt>
                <c:pt idx="2164">
                  <c:v>0.5</c:v>
                </c:pt>
                <c:pt idx="2165">
                  <c:v>0.5</c:v>
                </c:pt>
                <c:pt idx="2166">
                  <c:v>0.5</c:v>
                </c:pt>
                <c:pt idx="2167">
                  <c:v>0.5</c:v>
                </c:pt>
                <c:pt idx="2168">
                  <c:v>0.5</c:v>
                </c:pt>
                <c:pt idx="2169">
                  <c:v>0.5</c:v>
                </c:pt>
                <c:pt idx="2170">
                  <c:v>0.5</c:v>
                </c:pt>
                <c:pt idx="2171">
                  <c:v>0.5</c:v>
                </c:pt>
                <c:pt idx="2172">
                  <c:v>0.5</c:v>
                </c:pt>
                <c:pt idx="2173">
                  <c:v>0.5</c:v>
                </c:pt>
                <c:pt idx="2174">
                  <c:v>0.5</c:v>
                </c:pt>
                <c:pt idx="2175">
                  <c:v>0.5</c:v>
                </c:pt>
                <c:pt idx="2176">
                  <c:v>0.5</c:v>
                </c:pt>
                <c:pt idx="2177">
                  <c:v>0.5</c:v>
                </c:pt>
                <c:pt idx="2178">
                  <c:v>0.5</c:v>
                </c:pt>
                <c:pt idx="2179">
                  <c:v>0.5</c:v>
                </c:pt>
                <c:pt idx="2180">
                  <c:v>0.5</c:v>
                </c:pt>
                <c:pt idx="2181">
                  <c:v>0.5</c:v>
                </c:pt>
                <c:pt idx="2182">
                  <c:v>0.5</c:v>
                </c:pt>
                <c:pt idx="2183">
                  <c:v>0.5</c:v>
                </c:pt>
                <c:pt idx="2184">
                  <c:v>0.5</c:v>
                </c:pt>
                <c:pt idx="2185">
                  <c:v>0.5</c:v>
                </c:pt>
                <c:pt idx="2186">
                  <c:v>0.5</c:v>
                </c:pt>
                <c:pt idx="2187">
                  <c:v>0.5</c:v>
                </c:pt>
                <c:pt idx="2188">
                  <c:v>0.5</c:v>
                </c:pt>
                <c:pt idx="2189">
                  <c:v>0.5</c:v>
                </c:pt>
                <c:pt idx="2190">
                  <c:v>0.5</c:v>
                </c:pt>
                <c:pt idx="2191">
                  <c:v>0.5</c:v>
                </c:pt>
                <c:pt idx="2192">
                  <c:v>0.5</c:v>
                </c:pt>
                <c:pt idx="2193">
                  <c:v>0.5</c:v>
                </c:pt>
                <c:pt idx="2194">
                  <c:v>0.5</c:v>
                </c:pt>
                <c:pt idx="2195">
                  <c:v>0.5</c:v>
                </c:pt>
                <c:pt idx="2196">
                  <c:v>0.5</c:v>
                </c:pt>
                <c:pt idx="2197">
                  <c:v>0.5</c:v>
                </c:pt>
                <c:pt idx="2198">
                  <c:v>0.5</c:v>
                </c:pt>
                <c:pt idx="2199">
                  <c:v>0.5</c:v>
                </c:pt>
                <c:pt idx="2200">
                  <c:v>0.5</c:v>
                </c:pt>
                <c:pt idx="2201">
                  <c:v>0.5</c:v>
                </c:pt>
                <c:pt idx="2202">
                  <c:v>0.5</c:v>
                </c:pt>
                <c:pt idx="2203">
                  <c:v>0.5</c:v>
                </c:pt>
                <c:pt idx="2204">
                  <c:v>0.5</c:v>
                </c:pt>
                <c:pt idx="2205">
                  <c:v>0.5</c:v>
                </c:pt>
                <c:pt idx="2206">
                  <c:v>0.5</c:v>
                </c:pt>
                <c:pt idx="2207">
                  <c:v>0.5</c:v>
                </c:pt>
                <c:pt idx="2208">
                  <c:v>0.5</c:v>
                </c:pt>
                <c:pt idx="2209">
                  <c:v>0.5</c:v>
                </c:pt>
                <c:pt idx="2210">
                  <c:v>0.5</c:v>
                </c:pt>
                <c:pt idx="2211">
                  <c:v>0.5</c:v>
                </c:pt>
                <c:pt idx="2212">
                  <c:v>0.5</c:v>
                </c:pt>
                <c:pt idx="2213">
                  <c:v>0.5</c:v>
                </c:pt>
                <c:pt idx="2214">
                  <c:v>0.5</c:v>
                </c:pt>
                <c:pt idx="2215">
                  <c:v>0.5</c:v>
                </c:pt>
                <c:pt idx="2216">
                  <c:v>0.5</c:v>
                </c:pt>
                <c:pt idx="2217">
                  <c:v>0.5</c:v>
                </c:pt>
                <c:pt idx="2218">
                  <c:v>0.5</c:v>
                </c:pt>
                <c:pt idx="2219">
                  <c:v>0.5</c:v>
                </c:pt>
                <c:pt idx="2220">
                  <c:v>0.5</c:v>
                </c:pt>
                <c:pt idx="2221">
                  <c:v>0.5</c:v>
                </c:pt>
                <c:pt idx="2222">
                  <c:v>0.5</c:v>
                </c:pt>
                <c:pt idx="2223">
                  <c:v>0.5</c:v>
                </c:pt>
                <c:pt idx="2224">
                  <c:v>0.5</c:v>
                </c:pt>
                <c:pt idx="2225">
                  <c:v>0.5</c:v>
                </c:pt>
                <c:pt idx="2226">
                  <c:v>0.5</c:v>
                </c:pt>
                <c:pt idx="2227">
                  <c:v>0.5</c:v>
                </c:pt>
                <c:pt idx="2228">
                  <c:v>0.5</c:v>
                </c:pt>
                <c:pt idx="2229">
                  <c:v>0.5</c:v>
                </c:pt>
                <c:pt idx="2230">
                  <c:v>0.5</c:v>
                </c:pt>
                <c:pt idx="2231">
                  <c:v>0.5</c:v>
                </c:pt>
                <c:pt idx="2232">
                  <c:v>0.5</c:v>
                </c:pt>
                <c:pt idx="2233">
                  <c:v>0.5</c:v>
                </c:pt>
                <c:pt idx="2234">
                  <c:v>0.5</c:v>
                </c:pt>
                <c:pt idx="2235">
                  <c:v>0.5</c:v>
                </c:pt>
                <c:pt idx="2236">
                  <c:v>0.5</c:v>
                </c:pt>
                <c:pt idx="2237">
                  <c:v>0.5</c:v>
                </c:pt>
                <c:pt idx="2238">
                  <c:v>0.5</c:v>
                </c:pt>
                <c:pt idx="2239">
                  <c:v>0.5</c:v>
                </c:pt>
                <c:pt idx="2240">
                  <c:v>0.5</c:v>
                </c:pt>
                <c:pt idx="2241">
                  <c:v>0.5</c:v>
                </c:pt>
                <c:pt idx="2242">
                  <c:v>0.5</c:v>
                </c:pt>
                <c:pt idx="2243">
                  <c:v>0.5</c:v>
                </c:pt>
                <c:pt idx="2244">
                  <c:v>0.5</c:v>
                </c:pt>
                <c:pt idx="2245">
                  <c:v>0.5</c:v>
                </c:pt>
                <c:pt idx="2246">
                  <c:v>0.5</c:v>
                </c:pt>
                <c:pt idx="2247">
                  <c:v>0.5</c:v>
                </c:pt>
                <c:pt idx="2248">
                  <c:v>0.5</c:v>
                </c:pt>
                <c:pt idx="2249">
                  <c:v>0.5</c:v>
                </c:pt>
                <c:pt idx="2250">
                  <c:v>0.5</c:v>
                </c:pt>
                <c:pt idx="2251">
                  <c:v>0.5</c:v>
                </c:pt>
                <c:pt idx="2252">
                  <c:v>0.5</c:v>
                </c:pt>
                <c:pt idx="2253">
                  <c:v>0.5</c:v>
                </c:pt>
                <c:pt idx="2254">
                  <c:v>0.5</c:v>
                </c:pt>
                <c:pt idx="2255">
                  <c:v>0.5</c:v>
                </c:pt>
                <c:pt idx="2256">
                  <c:v>0.5</c:v>
                </c:pt>
                <c:pt idx="2257">
                  <c:v>0.5</c:v>
                </c:pt>
                <c:pt idx="2258">
                  <c:v>0.5</c:v>
                </c:pt>
                <c:pt idx="2259">
                  <c:v>0.5</c:v>
                </c:pt>
                <c:pt idx="2260">
                  <c:v>0.5</c:v>
                </c:pt>
                <c:pt idx="2261">
                  <c:v>0.5</c:v>
                </c:pt>
                <c:pt idx="2262">
                  <c:v>0.5</c:v>
                </c:pt>
                <c:pt idx="2263">
                  <c:v>0.5</c:v>
                </c:pt>
                <c:pt idx="2264">
                  <c:v>0.5</c:v>
                </c:pt>
                <c:pt idx="2265">
                  <c:v>0.5</c:v>
                </c:pt>
                <c:pt idx="2266">
                  <c:v>0.5</c:v>
                </c:pt>
                <c:pt idx="2267">
                  <c:v>0.5</c:v>
                </c:pt>
                <c:pt idx="2268">
                  <c:v>0.5</c:v>
                </c:pt>
                <c:pt idx="2269">
                  <c:v>0.5</c:v>
                </c:pt>
                <c:pt idx="2270">
                  <c:v>0.5</c:v>
                </c:pt>
                <c:pt idx="2271">
                  <c:v>0.5</c:v>
                </c:pt>
                <c:pt idx="2272">
                  <c:v>0.5</c:v>
                </c:pt>
                <c:pt idx="2273">
                  <c:v>0.5</c:v>
                </c:pt>
                <c:pt idx="2274">
                  <c:v>0.5</c:v>
                </c:pt>
                <c:pt idx="2275">
                  <c:v>0.5</c:v>
                </c:pt>
                <c:pt idx="2276">
                  <c:v>0.5</c:v>
                </c:pt>
                <c:pt idx="2277">
                  <c:v>0.5</c:v>
                </c:pt>
                <c:pt idx="2278">
                  <c:v>0.5</c:v>
                </c:pt>
                <c:pt idx="2279">
                  <c:v>0.5</c:v>
                </c:pt>
                <c:pt idx="2280">
                  <c:v>0.5</c:v>
                </c:pt>
                <c:pt idx="2281">
                  <c:v>0.5</c:v>
                </c:pt>
                <c:pt idx="2282">
                  <c:v>0.5</c:v>
                </c:pt>
                <c:pt idx="2283">
                  <c:v>0.5</c:v>
                </c:pt>
                <c:pt idx="2284">
                  <c:v>0.5</c:v>
                </c:pt>
                <c:pt idx="2285">
                  <c:v>0.5</c:v>
                </c:pt>
                <c:pt idx="2286">
                  <c:v>0.5</c:v>
                </c:pt>
                <c:pt idx="2287">
                  <c:v>0.5</c:v>
                </c:pt>
                <c:pt idx="2288">
                  <c:v>0.5</c:v>
                </c:pt>
                <c:pt idx="2289">
                  <c:v>0.5</c:v>
                </c:pt>
                <c:pt idx="2290">
                  <c:v>0.5</c:v>
                </c:pt>
                <c:pt idx="2291">
                  <c:v>0.5</c:v>
                </c:pt>
                <c:pt idx="2292">
                  <c:v>0.5</c:v>
                </c:pt>
                <c:pt idx="2293">
                  <c:v>0.5</c:v>
                </c:pt>
                <c:pt idx="2294">
                  <c:v>0.5</c:v>
                </c:pt>
                <c:pt idx="2295">
                  <c:v>0.5</c:v>
                </c:pt>
                <c:pt idx="2296">
                  <c:v>0.5</c:v>
                </c:pt>
                <c:pt idx="2297">
                  <c:v>0.5</c:v>
                </c:pt>
                <c:pt idx="2298">
                  <c:v>0.5</c:v>
                </c:pt>
                <c:pt idx="2299">
                  <c:v>0.5</c:v>
                </c:pt>
                <c:pt idx="2300">
                  <c:v>0.5</c:v>
                </c:pt>
                <c:pt idx="2301">
                  <c:v>0.5</c:v>
                </c:pt>
                <c:pt idx="2302">
                  <c:v>0.5</c:v>
                </c:pt>
                <c:pt idx="2303">
                  <c:v>0.5</c:v>
                </c:pt>
                <c:pt idx="2304">
                  <c:v>0.5</c:v>
                </c:pt>
                <c:pt idx="2305">
                  <c:v>0.5</c:v>
                </c:pt>
                <c:pt idx="2306">
                  <c:v>0.5</c:v>
                </c:pt>
                <c:pt idx="2307">
                  <c:v>0.5</c:v>
                </c:pt>
                <c:pt idx="2308">
                  <c:v>0.5</c:v>
                </c:pt>
                <c:pt idx="2309">
                  <c:v>0.5</c:v>
                </c:pt>
                <c:pt idx="2310">
                  <c:v>0.5</c:v>
                </c:pt>
                <c:pt idx="2311">
                  <c:v>0.5</c:v>
                </c:pt>
                <c:pt idx="2312">
                  <c:v>0.5</c:v>
                </c:pt>
                <c:pt idx="2313">
                  <c:v>0.5</c:v>
                </c:pt>
                <c:pt idx="2314">
                  <c:v>0.5</c:v>
                </c:pt>
                <c:pt idx="2315">
                  <c:v>0.5</c:v>
                </c:pt>
                <c:pt idx="2316">
                  <c:v>0.5</c:v>
                </c:pt>
                <c:pt idx="2317">
                  <c:v>0.5</c:v>
                </c:pt>
                <c:pt idx="2318">
                  <c:v>0.5</c:v>
                </c:pt>
                <c:pt idx="2319">
                  <c:v>0.5</c:v>
                </c:pt>
                <c:pt idx="2320">
                  <c:v>0.5</c:v>
                </c:pt>
                <c:pt idx="2321">
                  <c:v>0.5</c:v>
                </c:pt>
                <c:pt idx="2322">
                  <c:v>0.5</c:v>
                </c:pt>
                <c:pt idx="2323">
                  <c:v>0.5</c:v>
                </c:pt>
                <c:pt idx="2324">
                  <c:v>0.5</c:v>
                </c:pt>
                <c:pt idx="2325">
                  <c:v>0.5</c:v>
                </c:pt>
                <c:pt idx="2326">
                  <c:v>0.5</c:v>
                </c:pt>
                <c:pt idx="2327">
                  <c:v>0.5</c:v>
                </c:pt>
                <c:pt idx="2328">
                  <c:v>0.5</c:v>
                </c:pt>
                <c:pt idx="2329">
                  <c:v>0.5</c:v>
                </c:pt>
                <c:pt idx="2330">
                  <c:v>0.5</c:v>
                </c:pt>
                <c:pt idx="2331">
                  <c:v>0.5</c:v>
                </c:pt>
                <c:pt idx="2332">
                  <c:v>0.5</c:v>
                </c:pt>
                <c:pt idx="2333">
                  <c:v>0.5</c:v>
                </c:pt>
                <c:pt idx="2334">
                  <c:v>0.5</c:v>
                </c:pt>
                <c:pt idx="2335">
                  <c:v>0.5</c:v>
                </c:pt>
                <c:pt idx="2336">
                  <c:v>0.5</c:v>
                </c:pt>
                <c:pt idx="2337">
                  <c:v>0.5</c:v>
                </c:pt>
                <c:pt idx="2338">
                  <c:v>0.5</c:v>
                </c:pt>
                <c:pt idx="2339">
                  <c:v>0.5</c:v>
                </c:pt>
                <c:pt idx="2340">
                  <c:v>0.5</c:v>
                </c:pt>
                <c:pt idx="2341">
                  <c:v>0.5</c:v>
                </c:pt>
                <c:pt idx="2342">
                  <c:v>0.5</c:v>
                </c:pt>
                <c:pt idx="2343">
                  <c:v>0.5</c:v>
                </c:pt>
                <c:pt idx="2344">
                  <c:v>0.5</c:v>
                </c:pt>
                <c:pt idx="2345">
                  <c:v>0.5</c:v>
                </c:pt>
                <c:pt idx="2346">
                  <c:v>0.5</c:v>
                </c:pt>
                <c:pt idx="2347">
                  <c:v>0.5</c:v>
                </c:pt>
                <c:pt idx="2348">
                  <c:v>0.5</c:v>
                </c:pt>
                <c:pt idx="2349">
                  <c:v>0.5</c:v>
                </c:pt>
                <c:pt idx="2350">
                  <c:v>0.5</c:v>
                </c:pt>
                <c:pt idx="2351">
                  <c:v>0.5</c:v>
                </c:pt>
                <c:pt idx="2352">
                  <c:v>0.5</c:v>
                </c:pt>
                <c:pt idx="2353">
                  <c:v>0.5</c:v>
                </c:pt>
                <c:pt idx="2354">
                  <c:v>0.5</c:v>
                </c:pt>
                <c:pt idx="2355">
                  <c:v>0.5</c:v>
                </c:pt>
                <c:pt idx="2356">
                  <c:v>0.5</c:v>
                </c:pt>
                <c:pt idx="2357">
                  <c:v>0.5</c:v>
                </c:pt>
                <c:pt idx="2358">
                  <c:v>0.5</c:v>
                </c:pt>
                <c:pt idx="2359">
                  <c:v>0.5</c:v>
                </c:pt>
                <c:pt idx="2360">
                  <c:v>0.5</c:v>
                </c:pt>
                <c:pt idx="2361">
                  <c:v>0.5</c:v>
                </c:pt>
                <c:pt idx="2362">
                  <c:v>0.5</c:v>
                </c:pt>
                <c:pt idx="2363">
                  <c:v>0.5</c:v>
                </c:pt>
                <c:pt idx="2364">
                  <c:v>0.5</c:v>
                </c:pt>
                <c:pt idx="2365">
                  <c:v>0.5</c:v>
                </c:pt>
                <c:pt idx="2366">
                  <c:v>0.5</c:v>
                </c:pt>
                <c:pt idx="2367">
                  <c:v>0.5</c:v>
                </c:pt>
                <c:pt idx="2368">
                  <c:v>0.5</c:v>
                </c:pt>
                <c:pt idx="2369">
                  <c:v>0.5</c:v>
                </c:pt>
                <c:pt idx="2370">
                  <c:v>0.5</c:v>
                </c:pt>
                <c:pt idx="2371">
                  <c:v>0.5</c:v>
                </c:pt>
                <c:pt idx="2372">
                  <c:v>0.5</c:v>
                </c:pt>
                <c:pt idx="2373">
                  <c:v>0.5</c:v>
                </c:pt>
                <c:pt idx="2374">
                  <c:v>0.5</c:v>
                </c:pt>
                <c:pt idx="2375">
                  <c:v>0.5</c:v>
                </c:pt>
                <c:pt idx="2376">
                  <c:v>0.5</c:v>
                </c:pt>
                <c:pt idx="2377">
                  <c:v>0.5</c:v>
                </c:pt>
                <c:pt idx="2378">
                  <c:v>0.5</c:v>
                </c:pt>
                <c:pt idx="2379">
                  <c:v>0.5</c:v>
                </c:pt>
                <c:pt idx="2380">
                  <c:v>0.5</c:v>
                </c:pt>
                <c:pt idx="2381">
                  <c:v>0.5</c:v>
                </c:pt>
                <c:pt idx="2382">
                  <c:v>0.5</c:v>
                </c:pt>
                <c:pt idx="2383">
                  <c:v>0.5</c:v>
                </c:pt>
                <c:pt idx="2384">
                  <c:v>0.5</c:v>
                </c:pt>
                <c:pt idx="2385">
                  <c:v>0.5</c:v>
                </c:pt>
                <c:pt idx="2386">
                  <c:v>0.5</c:v>
                </c:pt>
                <c:pt idx="2387">
                  <c:v>0.5</c:v>
                </c:pt>
                <c:pt idx="2388">
                  <c:v>0.5</c:v>
                </c:pt>
                <c:pt idx="2389">
                  <c:v>0.5</c:v>
                </c:pt>
                <c:pt idx="2390">
                  <c:v>0.5</c:v>
                </c:pt>
                <c:pt idx="2391">
                  <c:v>0.5</c:v>
                </c:pt>
                <c:pt idx="2392">
                  <c:v>0.5</c:v>
                </c:pt>
                <c:pt idx="2393">
                  <c:v>0.5</c:v>
                </c:pt>
                <c:pt idx="2394">
                  <c:v>0.5</c:v>
                </c:pt>
                <c:pt idx="2395">
                  <c:v>0.5</c:v>
                </c:pt>
                <c:pt idx="2396">
                  <c:v>0.5</c:v>
                </c:pt>
                <c:pt idx="2397">
                  <c:v>0.5</c:v>
                </c:pt>
                <c:pt idx="2398">
                  <c:v>0.5</c:v>
                </c:pt>
                <c:pt idx="2399">
                  <c:v>0.5</c:v>
                </c:pt>
                <c:pt idx="2400">
                  <c:v>0.5</c:v>
                </c:pt>
                <c:pt idx="2401">
                  <c:v>0.5</c:v>
                </c:pt>
                <c:pt idx="2402">
                  <c:v>0.5</c:v>
                </c:pt>
                <c:pt idx="2403">
                  <c:v>0.5</c:v>
                </c:pt>
                <c:pt idx="2404">
                  <c:v>0.5</c:v>
                </c:pt>
                <c:pt idx="2405">
                  <c:v>0.5</c:v>
                </c:pt>
                <c:pt idx="2406">
                  <c:v>0.5</c:v>
                </c:pt>
                <c:pt idx="2407">
                  <c:v>0.5</c:v>
                </c:pt>
                <c:pt idx="2408">
                  <c:v>0.5</c:v>
                </c:pt>
                <c:pt idx="2409">
                  <c:v>0.5</c:v>
                </c:pt>
                <c:pt idx="2410">
                  <c:v>0.5</c:v>
                </c:pt>
                <c:pt idx="2411">
                  <c:v>0.5</c:v>
                </c:pt>
                <c:pt idx="2412">
                  <c:v>0.5</c:v>
                </c:pt>
                <c:pt idx="2413">
                  <c:v>0.5</c:v>
                </c:pt>
                <c:pt idx="2414">
                  <c:v>0.5</c:v>
                </c:pt>
                <c:pt idx="2415">
                  <c:v>0.5</c:v>
                </c:pt>
                <c:pt idx="2416">
                  <c:v>0.5</c:v>
                </c:pt>
                <c:pt idx="2417">
                  <c:v>0.5</c:v>
                </c:pt>
                <c:pt idx="2418">
                  <c:v>0.5</c:v>
                </c:pt>
                <c:pt idx="2419">
                  <c:v>0.5</c:v>
                </c:pt>
                <c:pt idx="2420">
                  <c:v>0.5</c:v>
                </c:pt>
                <c:pt idx="2421">
                  <c:v>0.5</c:v>
                </c:pt>
                <c:pt idx="2422">
                  <c:v>0.5</c:v>
                </c:pt>
                <c:pt idx="2423">
                  <c:v>0.5</c:v>
                </c:pt>
                <c:pt idx="2424">
                  <c:v>0.5</c:v>
                </c:pt>
                <c:pt idx="2425">
                  <c:v>0.5</c:v>
                </c:pt>
                <c:pt idx="2426">
                  <c:v>0.5</c:v>
                </c:pt>
                <c:pt idx="2427">
                  <c:v>0.5</c:v>
                </c:pt>
                <c:pt idx="2428">
                  <c:v>0.5</c:v>
                </c:pt>
                <c:pt idx="2429">
                  <c:v>0.5</c:v>
                </c:pt>
                <c:pt idx="2430">
                  <c:v>0.5</c:v>
                </c:pt>
                <c:pt idx="2431">
                  <c:v>0.5</c:v>
                </c:pt>
                <c:pt idx="2432">
                  <c:v>0.5</c:v>
                </c:pt>
                <c:pt idx="2433">
                  <c:v>0.5</c:v>
                </c:pt>
                <c:pt idx="2434">
                  <c:v>0.5</c:v>
                </c:pt>
                <c:pt idx="2435">
                  <c:v>0.5</c:v>
                </c:pt>
                <c:pt idx="2436">
                  <c:v>0.5</c:v>
                </c:pt>
                <c:pt idx="2437">
                  <c:v>0.5</c:v>
                </c:pt>
                <c:pt idx="2438">
                  <c:v>0.5</c:v>
                </c:pt>
                <c:pt idx="2439">
                  <c:v>0.5</c:v>
                </c:pt>
                <c:pt idx="2440">
                  <c:v>0.5</c:v>
                </c:pt>
                <c:pt idx="2441">
                  <c:v>0.5</c:v>
                </c:pt>
                <c:pt idx="2442">
                  <c:v>0.5</c:v>
                </c:pt>
                <c:pt idx="2443">
                  <c:v>0.5</c:v>
                </c:pt>
                <c:pt idx="2444">
                  <c:v>0.5</c:v>
                </c:pt>
                <c:pt idx="2445">
                  <c:v>0.5</c:v>
                </c:pt>
                <c:pt idx="2446">
                  <c:v>0.5</c:v>
                </c:pt>
                <c:pt idx="2447">
                  <c:v>0.5</c:v>
                </c:pt>
                <c:pt idx="2448">
                  <c:v>0.5</c:v>
                </c:pt>
                <c:pt idx="2449">
                  <c:v>0.5</c:v>
                </c:pt>
                <c:pt idx="2450">
                  <c:v>0.5</c:v>
                </c:pt>
                <c:pt idx="2451">
                  <c:v>0.5</c:v>
                </c:pt>
                <c:pt idx="2452">
                  <c:v>0.5</c:v>
                </c:pt>
                <c:pt idx="2453">
                  <c:v>0.5</c:v>
                </c:pt>
                <c:pt idx="2454">
                  <c:v>0.5</c:v>
                </c:pt>
                <c:pt idx="2455">
                  <c:v>0.5</c:v>
                </c:pt>
                <c:pt idx="2456">
                  <c:v>0.5</c:v>
                </c:pt>
                <c:pt idx="2457">
                  <c:v>0.5</c:v>
                </c:pt>
                <c:pt idx="2458">
                  <c:v>0.5</c:v>
                </c:pt>
                <c:pt idx="2459">
                  <c:v>0.5</c:v>
                </c:pt>
                <c:pt idx="2460">
                  <c:v>0.5</c:v>
                </c:pt>
                <c:pt idx="2461">
                  <c:v>0.5</c:v>
                </c:pt>
                <c:pt idx="2462">
                  <c:v>0.5</c:v>
                </c:pt>
                <c:pt idx="2463">
                  <c:v>0.5</c:v>
                </c:pt>
                <c:pt idx="2464">
                  <c:v>0.5</c:v>
                </c:pt>
                <c:pt idx="2465">
                  <c:v>0.5</c:v>
                </c:pt>
                <c:pt idx="2466">
                  <c:v>0.5</c:v>
                </c:pt>
                <c:pt idx="2467">
                  <c:v>0.5</c:v>
                </c:pt>
                <c:pt idx="2468">
                  <c:v>0.5</c:v>
                </c:pt>
                <c:pt idx="2469">
                  <c:v>0.5</c:v>
                </c:pt>
                <c:pt idx="2470">
                  <c:v>0.5</c:v>
                </c:pt>
                <c:pt idx="2471">
                  <c:v>0.5</c:v>
                </c:pt>
                <c:pt idx="2472">
                  <c:v>0.5</c:v>
                </c:pt>
                <c:pt idx="2473">
                  <c:v>0.5</c:v>
                </c:pt>
                <c:pt idx="2474">
                  <c:v>0.5</c:v>
                </c:pt>
                <c:pt idx="2475">
                  <c:v>0.5</c:v>
                </c:pt>
                <c:pt idx="2476">
                  <c:v>0.5</c:v>
                </c:pt>
                <c:pt idx="2477">
                  <c:v>0.5</c:v>
                </c:pt>
                <c:pt idx="2478">
                  <c:v>0.5</c:v>
                </c:pt>
                <c:pt idx="2479">
                  <c:v>0.5</c:v>
                </c:pt>
                <c:pt idx="2480">
                  <c:v>0.5</c:v>
                </c:pt>
                <c:pt idx="2481">
                  <c:v>0.5</c:v>
                </c:pt>
                <c:pt idx="2482">
                  <c:v>0.5</c:v>
                </c:pt>
                <c:pt idx="2483">
                  <c:v>0.5</c:v>
                </c:pt>
                <c:pt idx="2484">
                  <c:v>0.5</c:v>
                </c:pt>
                <c:pt idx="2485">
                  <c:v>0.5</c:v>
                </c:pt>
                <c:pt idx="2486">
                  <c:v>0.5</c:v>
                </c:pt>
                <c:pt idx="2487">
                  <c:v>0.5</c:v>
                </c:pt>
                <c:pt idx="2488">
                  <c:v>0.5</c:v>
                </c:pt>
                <c:pt idx="2489">
                  <c:v>0.5</c:v>
                </c:pt>
                <c:pt idx="2490">
                  <c:v>0.5</c:v>
                </c:pt>
                <c:pt idx="2491">
                  <c:v>0.5</c:v>
                </c:pt>
                <c:pt idx="2492">
                  <c:v>0.5</c:v>
                </c:pt>
                <c:pt idx="2493">
                  <c:v>0.5</c:v>
                </c:pt>
                <c:pt idx="2494">
                  <c:v>0.5</c:v>
                </c:pt>
                <c:pt idx="2495">
                  <c:v>0.5</c:v>
                </c:pt>
                <c:pt idx="2496">
                  <c:v>0.5</c:v>
                </c:pt>
                <c:pt idx="2497">
                  <c:v>0.5</c:v>
                </c:pt>
                <c:pt idx="2498">
                  <c:v>0.5</c:v>
                </c:pt>
                <c:pt idx="2499">
                  <c:v>0.5</c:v>
                </c:pt>
                <c:pt idx="2500">
                  <c:v>0.5</c:v>
                </c:pt>
                <c:pt idx="2501">
                  <c:v>0.5</c:v>
                </c:pt>
                <c:pt idx="2502">
                  <c:v>0.5</c:v>
                </c:pt>
                <c:pt idx="2503">
                  <c:v>0.5</c:v>
                </c:pt>
                <c:pt idx="2504">
                  <c:v>0.5</c:v>
                </c:pt>
                <c:pt idx="2505">
                  <c:v>0.5</c:v>
                </c:pt>
                <c:pt idx="2506">
                  <c:v>0.5</c:v>
                </c:pt>
                <c:pt idx="2507">
                  <c:v>0.5</c:v>
                </c:pt>
                <c:pt idx="2508">
                  <c:v>0.5</c:v>
                </c:pt>
                <c:pt idx="2509">
                  <c:v>0.5</c:v>
                </c:pt>
                <c:pt idx="2510">
                  <c:v>0.5</c:v>
                </c:pt>
                <c:pt idx="2511">
                  <c:v>0.5</c:v>
                </c:pt>
                <c:pt idx="2512">
                  <c:v>0.5</c:v>
                </c:pt>
                <c:pt idx="2513">
                  <c:v>0.5</c:v>
                </c:pt>
                <c:pt idx="2514">
                  <c:v>0.5</c:v>
                </c:pt>
                <c:pt idx="2515">
                  <c:v>0.5</c:v>
                </c:pt>
                <c:pt idx="2516">
                  <c:v>0.5</c:v>
                </c:pt>
                <c:pt idx="2517">
                  <c:v>0.5</c:v>
                </c:pt>
                <c:pt idx="2518">
                  <c:v>0.5</c:v>
                </c:pt>
                <c:pt idx="2519">
                  <c:v>0.5</c:v>
                </c:pt>
                <c:pt idx="2520">
                  <c:v>0.5</c:v>
                </c:pt>
                <c:pt idx="2521">
                  <c:v>0.5</c:v>
                </c:pt>
                <c:pt idx="2522">
                  <c:v>0.5</c:v>
                </c:pt>
                <c:pt idx="2523">
                  <c:v>0.5</c:v>
                </c:pt>
                <c:pt idx="2524">
                  <c:v>0.5</c:v>
                </c:pt>
                <c:pt idx="2525">
                  <c:v>0.5</c:v>
                </c:pt>
                <c:pt idx="2526">
                  <c:v>0.5</c:v>
                </c:pt>
                <c:pt idx="2527">
                  <c:v>0.5</c:v>
                </c:pt>
                <c:pt idx="2528">
                  <c:v>0.5</c:v>
                </c:pt>
                <c:pt idx="2529">
                  <c:v>0.5</c:v>
                </c:pt>
                <c:pt idx="2530">
                  <c:v>0.5</c:v>
                </c:pt>
                <c:pt idx="2531">
                  <c:v>0.5</c:v>
                </c:pt>
                <c:pt idx="2532">
                  <c:v>0.5</c:v>
                </c:pt>
                <c:pt idx="2533">
                  <c:v>0.5</c:v>
                </c:pt>
                <c:pt idx="2534">
                  <c:v>0.5</c:v>
                </c:pt>
              </c:numCache>
            </c:numRef>
          </c:val>
        </c:ser>
        <c:marker val="1"/>
        <c:axId val="128701952"/>
        <c:axId val="128703488"/>
      </c:lineChart>
      <c:dateAx>
        <c:axId val="128701952"/>
        <c:scaling>
          <c:orientation val="minMax"/>
          <c:min val="40544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8703488"/>
        <c:crosses val="autoZero"/>
        <c:auto val="1"/>
        <c:lblOffset val="100"/>
        <c:baseTimeUnit val="days"/>
        <c:majorUnit val="1"/>
        <c:majorTimeUnit val="years"/>
      </c:dateAx>
      <c:valAx>
        <c:axId val="128703488"/>
        <c:scaling>
          <c:orientation val="minMax"/>
          <c:max val="1.5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002185847283702"/>
              <c:y val="1.8211805555555778E-3"/>
            </c:manualLayout>
          </c:layout>
        </c:title>
        <c:numFmt formatCode="#,##0.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8701952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650537634411366"/>
          <c:w val="1"/>
          <c:h val="8.3494623655914008E-2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autoTitleDeleted val="1"/>
    <c:plotArea>
      <c:layout>
        <c:manualLayout>
          <c:layoutTarget val="inner"/>
          <c:xMode val="edge"/>
          <c:yMode val="edge"/>
          <c:x val="8.9093614118258641E-2"/>
          <c:y val="8.1986545138890768E-2"/>
          <c:w val="0.8743643764432466"/>
          <c:h val="0.73952994791666649"/>
        </c:manualLayout>
      </c:layout>
      <c:lineChart>
        <c:grouping val="standard"/>
        <c:ser>
          <c:idx val="0"/>
          <c:order val="0"/>
          <c:tx>
            <c:strRef>
              <c:f>'c3-11'!$B$13</c:f>
              <c:strCache>
                <c:ptCount val="1"/>
                <c:pt idx="0">
                  <c:v>Euro area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'c3-11'!$A$14:$A$2548</c:f>
              <c:numCache>
                <c:formatCode>yyyy/mm/dd</c:formatCode>
                <c:ptCount val="2535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41985</c:v>
                </c:pt>
                <c:pt idx="2348">
                  <c:v>41986</c:v>
                </c:pt>
                <c:pt idx="2349">
                  <c:v>41987</c:v>
                </c:pt>
                <c:pt idx="2350">
                  <c:v>41988</c:v>
                </c:pt>
                <c:pt idx="2351">
                  <c:v>41989</c:v>
                </c:pt>
                <c:pt idx="2352">
                  <c:v>41990</c:v>
                </c:pt>
                <c:pt idx="2353">
                  <c:v>41991</c:v>
                </c:pt>
                <c:pt idx="2354">
                  <c:v>41992</c:v>
                </c:pt>
                <c:pt idx="2355">
                  <c:v>41993</c:v>
                </c:pt>
                <c:pt idx="2356">
                  <c:v>41994</c:v>
                </c:pt>
                <c:pt idx="2357">
                  <c:v>41995</c:v>
                </c:pt>
                <c:pt idx="2358">
                  <c:v>41996</c:v>
                </c:pt>
                <c:pt idx="2359">
                  <c:v>41997</c:v>
                </c:pt>
                <c:pt idx="2360">
                  <c:v>41998</c:v>
                </c:pt>
                <c:pt idx="2361">
                  <c:v>41999</c:v>
                </c:pt>
                <c:pt idx="2362">
                  <c:v>42000</c:v>
                </c:pt>
                <c:pt idx="2363">
                  <c:v>42001</c:v>
                </c:pt>
                <c:pt idx="2364">
                  <c:v>42002</c:v>
                </c:pt>
                <c:pt idx="2365">
                  <c:v>42003</c:v>
                </c:pt>
                <c:pt idx="2366">
                  <c:v>42004</c:v>
                </c:pt>
                <c:pt idx="2367">
                  <c:v>42005</c:v>
                </c:pt>
                <c:pt idx="2368">
                  <c:v>42006</c:v>
                </c:pt>
                <c:pt idx="2369">
                  <c:v>42007</c:v>
                </c:pt>
                <c:pt idx="2370">
                  <c:v>42008</c:v>
                </c:pt>
                <c:pt idx="2371">
                  <c:v>42009</c:v>
                </c:pt>
                <c:pt idx="2372">
                  <c:v>42010</c:v>
                </c:pt>
                <c:pt idx="2373">
                  <c:v>42011</c:v>
                </c:pt>
                <c:pt idx="2374">
                  <c:v>42012</c:v>
                </c:pt>
                <c:pt idx="2375">
                  <c:v>42013</c:v>
                </c:pt>
                <c:pt idx="2376">
                  <c:v>42014</c:v>
                </c:pt>
                <c:pt idx="2377">
                  <c:v>42015</c:v>
                </c:pt>
                <c:pt idx="2378">
                  <c:v>42016</c:v>
                </c:pt>
                <c:pt idx="2379">
                  <c:v>42017</c:v>
                </c:pt>
                <c:pt idx="2380">
                  <c:v>42018</c:v>
                </c:pt>
                <c:pt idx="2381">
                  <c:v>42019</c:v>
                </c:pt>
                <c:pt idx="2382">
                  <c:v>42020</c:v>
                </c:pt>
                <c:pt idx="2383">
                  <c:v>42021</c:v>
                </c:pt>
                <c:pt idx="2384">
                  <c:v>42022</c:v>
                </c:pt>
                <c:pt idx="2385">
                  <c:v>42023</c:v>
                </c:pt>
                <c:pt idx="2386">
                  <c:v>42024</c:v>
                </c:pt>
                <c:pt idx="2387">
                  <c:v>42025</c:v>
                </c:pt>
                <c:pt idx="2388">
                  <c:v>42026</c:v>
                </c:pt>
                <c:pt idx="2389">
                  <c:v>42027</c:v>
                </c:pt>
                <c:pt idx="2390">
                  <c:v>42028</c:v>
                </c:pt>
                <c:pt idx="2391">
                  <c:v>42029</c:v>
                </c:pt>
                <c:pt idx="2392">
                  <c:v>42030</c:v>
                </c:pt>
                <c:pt idx="2393">
                  <c:v>42031</c:v>
                </c:pt>
                <c:pt idx="2394">
                  <c:v>42032</c:v>
                </c:pt>
                <c:pt idx="2395">
                  <c:v>42033</c:v>
                </c:pt>
                <c:pt idx="2396">
                  <c:v>42034</c:v>
                </c:pt>
                <c:pt idx="2397">
                  <c:v>42035</c:v>
                </c:pt>
                <c:pt idx="2398">
                  <c:v>42036</c:v>
                </c:pt>
                <c:pt idx="2399">
                  <c:v>42037</c:v>
                </c:pt>
                <c:pt idx="2400">
                  <c:v>42038</c:v>
                </c:pt>
                <c:pt idx="2401">
                  <c:v>42039</c:v>
                </c:pt>
                <c:pt idx="2402">
                  <c:v>42040</c:v>
                </c:pt>
                <c:pt idx="2403">
                  <c:v>42041</c:v>
                </c:pt>
                <c:pt idx="2404">
                  <c:v>42042</c:v>
                </c:pt>
                <c:pt idx="2405">
                  <c:v>42043</c:v>
                </c:pt>
                <c:pt idx="2406">
                  <c:v>42044</c:v>
                </c:pt>
                <c:pt idx="2407">
                  <c:v>42045</c:v>
                </c:pt>
                <c:pt idx="2408">
                  <c:v>42046</c:v>
                </c:pt>
                <c:pt idx="2409">
                  <c:v>42047</c:v>
                </c:pt>
                <c:pt idx="2410">
                  <c:v>42048</c:v>
                </c:pt>
                <c:pt idx="2411">
                  <c:v>42049</c:v>
                </c:pt>
                <c:pt idx="2412">
                  <c:v>42050</c:v>
                </c:pt>
                <c:pt idx="2413">
                  <c:v>42051</c:v>
                </c:pt>
                <c:pt idx="2414">
                  <c:v>42052</c:v>
                </c:pt>
                <c:pt idx="2415">
                  <c:v>42053</c:v>
                </c:pt>
                <c:pt idx="2416">
                  <c:v>42054</c:v>
                </c:pt>
                <c:pt idx="2417">
                  <c:v>42055</c:v>
                </c:pt>
                <c:pt idx="2418">
                  <c:v>42056</c:v>
                </c:pt>
                <c:pt idx="2419">
                  <c:v>42057</c:v>
                </c:pt>
                <c:pt idx="2420">
                  <c:v>42058</c:v>
                </c:pt>
                <c:pt idx="2421">
                  <c:v>42059</c:v>
                </c:pt>
                <c:pt idx="2422">
                  <c:v>42060</c:v>
                </c:pt>
                <c:pt idx="2423">
                  <c:v>42061</c:v>
                </c:pt>
                <c:pt idx="2424">
                  <c:v>42062</c:v>
                </c:pt>
                <c:pt idx="2425">
                  <c:v>42063</c:v>
                </c:pt>
                <c:pt idx="2426">
                  <c:v>42064</c:v>
                </c:pt>
                <c:pt idx="2427">
                  <c:v>42065</c:v>
                </c:pt>
                <c:pt idx="2428">
                  <c:v>42066</c:v>
                </c:pt>
                <c:pt idx="2429">
                  <c:v>42067</c:v>
                </c:pt>
                <c:pt idx="2430">
                  <c:v>42068</c:v>
                </c:pt>
                <c:pt idx="2431">
                  <c:v>42069</c:v>
                </c:pt>
                <c:pt idx="2432">
                  <c:v>42070</c:v>
                </c:pt>
                <c:pt idx="2433">
                  <c:v>42071</c:v>
                </c:pt>
                <c:pt idx="2434">
                  <c:v>42072</c:v>
                </c:pt>
                <c:pt idx="2435">
                  <c:v>42073</c:v>
                </c:pt>
                <c:pt idx="2436">
                  <c:v>42074</c:v>
                </c:pt>
                <c:pt idx="2437">
                  <c:v>42075</c:v>
                </c:pt>
                <c:pt idx="2438">
                  <c:v>42076</c:v>
                </c:pt>
                <c:pt idx="2439">
                  <c:v>42077</c:v>
                </c:pt>
                <c:pt idx="2440">
                  <c:v>42078</c:v>
                </c:pt>
                <c:pt idx="2441">
                  <c:v>42079</c:v>
                </c:pt>
                <c:pt idx="2442">
                  <c:v>42080</c:v>
                </c:pt>
                <c:pt idx="2443">
                  <c:v>42081</c:v>
                </c:pt>
                <c:pt idx="2444">
                  <c:v>42082</c:v>
                </c:pt>
                <c:pt idx="2445">
                  <c:v>42083</c:v>
                </c:pt>
                <c:pt idx="2446">
                  <c:v>42084</c:v>
                </c:pt>
                <c:pt idx="2447">
                  <c:v>42085</c:v>
                </c:pt>
                <c:pt idx="2448">
                  <c:v>42086</c:v>
                </c:pt>
                <c:pt idx="2449">
                  <c:v>42087</c:v>
                </c:pt>
                <c:pt idx="2450">
                  <c:v>42088</c:v>
                </c:pt>
                <c:pt idx="2451">
                  <c:v>42089</c:v>
                </c:pt>
                <c:pt idx="2452">
                  <c:v>42090</c:v>
                </c:pt>
                <c:pt idx="2453">
                  <c:v>42091</c:v>
                </c:pt>
                <c:pt idx="2454">
                  <c:v>42092</c:v>
                </c:pt>
                <c:pt idx="2455">
                  <c:v>42093</c:v>
                </c:pt>
                <c:pt idx="2456">
                  <c:v>42094</c:v>
                </c:pt>
                <c:pt idx="2457">
                  <c:v>42095</c:v>
                </c:pt>
                <c:pt idx="2458">
                  <c:v>42096</c:v>
                </c:pt>
                <c:pt idx="2459">
                  <c:v>42097</c:v>
                </c:pt>
                <c:pt idx="2460">
                  <c:v>42098</c:v>
                </c:pt>
                <c:pt idx="2461">
                  <c:v>42099</c:v>
                </c:pt>
                <c:pt idx="2462">
                  <c:v>42100</c:v>
                </c:pt>
                <c:pt idx="2463">
                  <c:v>42101</c:v>
                </c:pt>
                <c:pt idx="2464">
                  <c:v>42102</c:v>
                </c:pt>
                <c:pt idx="2465">
                  <c:v>42103</c:v>
                </c:pt>
                <c:pt idx="2466">
                  <c:v>42104</c:v>
                </c:pt>
                <c:pt idx="2467">
                  <c:v>42105</c:v>
                </c:pt>
                <c:pt idx="2468">
                  <c:v>42106</c:v>
                </c:pt>
                <c:pt idx="2469">
                  <c:v>42107</c:v>
                </c:pt>
                <c:pt idx="2470">
                  <c:v>42108</c:v>
                </c:pt>
                <c:pt idx="2471">
                  <c:v>42109</c:v>
                </c:pt>
                <c:pt idx="2472">
                  <c:v>42110</c:v>
                </c:pt>
                <c:pt idx="2473">
                  <c:v>42111</c:v>
                </c:pt>
                <c:pt idx="2474">
                  <c:v>42112</c:v>
                </c:pt>
                <c:pt idx="2475">
                  <c:v>42113</c:v>
                </c:pt>
                <c:pt idx="2476">
                  <c:v>42114</c:v>
                </c:pt>
                <c:pt idx="2477">
                  <c:v>42115</c:v>
                </c:pt>
                <c:pt idx="2478">
                  <c:v>42116</c:v>
                </c:pt>
                <c:pt idx="2479">
                  <c:v>42117</c:v>
                </c:pt>
                <c:pt idx="2480">
                  <c:v>42118</c:v>
                </c:pt>
                <c:pt idx="2481">
                  <c:v>42119</c:v>
                </c:pt>
                <c:pt idx="2482">
                  <c:v>42120</c:v>
                </c:pt>
                <c:pt idx="2483">
                  <c:v>42121</c:v>
                </c:pt>
                <c:pt idx="2484">
                  <c:v>42122</c:v>
                </c:pt>
                <c:pt idx="2485">
                  <c:v>42123</c:v>
                </c:pt>
                <c:pt idx="2486">
                  <c:v>42124</c:v>
                </c:pt>
                <c:pt idx="2487">
                  <c:v>42125</c:v>
                </c:pt>
                <c:pt idx="2488">
                  <c:v>42126</c:v>
                </c:pt>
                <c:pt idx="2489">
                  <c:v>42127</c:v>
                </c:pt>
                <c:pt idx="2490">
                  <c:v>42128</c:v>
                </c:pt>
                <c:pt idx="2491">
                  <c:v>42129</c:v>
                </c:pt>
                <c:pt idx="2492">
                  <c:v>42130</c:v>
                </c:pt>
                <c:pt idx="2493">
                  <c:v>42131</c:v>
                </c:pt>
                <c:pt idx="2494">
                  <c:v>42132</c:v>
                </c:pt>
                <c:pt idx="2495">
                  <c:v>42133</c:v>
                </c:pt>
                <c:pt idx="2496">
                  <c:v>42134</c:v>
                </c:pt>
                <c:pt idx="2497">
                  <c:v>42135</c:v>
                </c:pt>
                <c:pt idx="2498">
                  <c:v>42136</c:v>
                </c:pt>
                <c:pt idx="2499">
                  <c:v>42137</c:v>
                </c:pt>
                <c:pt idx="2500">
                  <c:v>42138</c:v>
                </c:pt>
                <c:pt idx="2501">
                  <c:v>42139</c:v>
                </c:pt>
                <c:pt idx="2502">
                  <c:v>42140</c:v>
                </c:pt>
                <c:pt idx="2503">
                  <c:v>42141</c:v>
                </c:pt>
                <c:pt idx="2504">
                  <c:v>42142</c:v>
                </c:pt>
                <c:pt idx="2505">
                  <c:v>42143</c:v>
                </c:pt>
                <c:pt idx="2506">
                  <c:v>42144</c:v>
                </c:pt>
                <c:pt idx="2507">
                  <c:v>42145</c:v>
                </c:pt>
                <c:pt idx="2508">
                  <c:v>42146</c:v>
                </c:pt>
                <c:pt idx="2509">
                  <c:v>42147</c:v>
                </c:pt>
                <c:pt idx="2510">
                  <c:v>42148</c:v>
                </c:pt>
                <c:pt idx="2511">
                  <c:v>42149</c:v>
                </c:pt>
                <c:pt idx="2512">
                  <c:v>42150</c:v>
                </c:pt>
                <c:pt idx="2513">
                  <c:v>42151</c:v>
                </c:pt>
                <c:pt idx="2514">
                  <c:v>42152</c:v>
                </c:pt>
                <c:pt idx="2515">
                  <c:v>42153</c:v>
                </c:pt>
                <c:pt idx="2516">
                  <c:v>42154</c:v>
                </c:pt>
                <c:pt idx="2517">
                  <c:v>42155</c:v>
                </c:pt>
                <c:pt idx="2518">
                  <c:v>42156</c:v>
                </c:pt>
                <c:pt idx="2519">
                  <c:v>42157</c:v>
                </c:pt>
                <c:pt idx="2520">
                  <c:v>42158</c:v>
                </c:pt>
                <c:pt idx="2521">
                  <c:v>42159</c:v>
                </c:pt>
                <c:pt idx="2522">
                  <c:v>42160</c:v>
                </c:pt>
                <c:pt idx="2523">
                  <c:v>42161</c:v>
                </c:pt>
                <c:pt idx="2524">
                  <c:v>42162</c:v>
                </c:pt>
                <c:pt idx="2525">
                  <c:v>42163</c:v>
                </c:pt>
                <c:pt idx="2526">
                  <c:v>42164</c:v>
                </c:pt>
                <c:pt idx="2527">
                  <c:v>42165</c:v>
                </c:pt>
                <c:pt idx="2528">
                  <c:v>42166</c:v>
                </c:pt>
                <c:pt idx="2529">
                  <c:v>42167</c:v>
                </c:pt>
                <c:pt idx="2530">
                  <c:v>42168</c:v>
                </c:pt>
                <c:pt idx="2531">
                  <c:v>42169</c:v>
                </c:pt>
                <c:pt idx="2532">
                  <c:v>42170</c:v>
                </c:pt>
                <c:pt idx="2533">
                  <c:v>42171</c:v>
                </c:pt>
                <c:pt idx="2534">
                  <c:v>42172</c:v>
                </c:pt>
              </c:numCache>
            </c:numRef>
          </c:cat>
          <c:val>
            <c:numRef>
              <c:f>'c3-11'!$B$14:$B$2548</c:f>
              <c:numCache>
                <c:formatCode>General</c:formatCode>
                <c:ptCount val="2535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2.25</c:v>
                </c:pt>
                <c:pt idx="37">
                  <c:v>2.25</c:v>
                </c:pt>
                <c:pt idx="38">
                  <c:v>2.25</c:v>
                </c:pt>
                <c:pt idx="39">
                  <c:v>2.25</c:v>
                </c:pt>
                <c:pt idx="40">
                  <c:v>2.25</c:v>
                </c:pt>
                <c:pt idx="41">
                  <c:v>2.25</c:v>
                </c:pt>
                <c:pt idx="42">
                  <c:v>2.25</c:v>
                </c:pt>
                <c:pt idx="43">
                  <c:v>2.25</c:v>
                </c:pt>
                <c:pt idx="44">
                  <c:v>2.25</c:v>
                </c:pt>
                <c:pt idx="45">
                  <c:v>2.25</c:v>
                </c:pt>
                <c:pt idx="46">
                  <c:v>2.25</c:v>
                </c:pt>
                <c:pt idx="47">
                  <c:v>2.5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  <c:pt idx="51">
                  <c:v>2.5</c:v>
                </c:pt>
                <c:pt idx="52">
                  <c:v>2.5</c:v>
                </c:pt>
                <c:pt idx="53">
                  <c:v>2.5</c:v>
                </c:pt>
                <c:pt idx="54">
                  <c:v>2.5</c:v>
                </c:pt>
                <c:pt idx="55">
                  <c:v>2.5</c:v>
                </c:pt>
                <c:pt idx="56">
                  <c:v>2.5</c:v>
                </c:pt>
                <c:pt idx="57">
                  <c:v>2.5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2.5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2.5</c:v>
                </c:pt>
                <c:pt idx="76">
                  <c:v>2.5</c:v>
                </c:pt>
                <c:pt idx="77">
                  <c:v>2.5</c:v>
                </c:pt>
                <c:pt idx="78">
                  <c:v>2.5</c:v>
                </c:pt>
                <c:pt idx="79">
                  <c:v>2.5</c:v>
                </c:pt>
                <c:pt idx="80">
                  <c:v>2.5</c:v>
                </c:pt>
                <c:pt idx="81">
                  <c:v>2.5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2.5</c:v>
                </c:pt>
                <c:pt idx="113">
                  <c:v>2.5</c:v>
                </c:pt>
                <c:pt idx="114">
                  <c:v>2.5</c:v>
                </c:pt>
                <c:pt idx="115">
                  <c:v>2.5</c:v>
                </c:pt>
                <c:pt idx="116">
                  <c:v>2.5</c:v>
                </c:pt>
                <c:pt idx="117">
                  <c:v>2.5</c:v>
                </c:pt>
                <c:pt idx="118">
                  <c:v>2.75</c:v>
                </c:pt>
                <c:pt idx="119">
                  <c:v>2.75</c:v>
                </c:pt>
                <c:pt idx="120">
                  <c:v>2.75</c:v>
                </c:pt>
                <c:pt idx="121">
                  <c:v>2.75</c:v>
                </c:pt>
                <c:pt idx="122">
                  <c:v>2.75</c:v>
                </c:pt>
                <c:pt idx="123">
                  <c:v>2.75</c:v>
                </c:pt>
                <c:pt idx="124">
                  <c:v>2.75</c:v>
                </c:pt>
                <c:pt idx="125">
                  <c:v>2.75</c:v>
                </c:pt>
                <c:pt idx="126">
                  <c:v>2.75</c:v>
                </c:pt>
                <c:pt idx="127">
                  <c:v>2.75</c:v>
                </c:pt>
                <c:pt idx="128">
                  <c:v>2.75</c:v>
                </c:pt>
                <c:pt idx="129">
                  <c:v>2.75</c:v>
                </c:pt>
                <c:pt idx="130">
                  <c:v>2.75</c:v>
                </c:pt>
                <c:pt idx="131">
                  <c:v>2.75</c:v>
                </c:pt>
                <c:pt idx="132">
                  <c:v>2.75</c:v>
                </c:pt>
                <c:pt idx="133">
                  <c:v>2.75</c:v>
                </c:pt>
                <c:pt idx="134">
                  <c:v>2.75</c:v>
                </c:pt>
                <c:pt idx="135">
                  <c:v>2.75</c:v>
                </c:pt>
                <c:pt idx="136">
                  <c:v>2.75</c:v>
                </c:pt>
                <c:pt idx="137">
                  <c:v>2.75</c:v>
                </c:pt>
                <c:pt idx="138">
                  <c:v>2.75</c:v>
                </c:pt>
                <c:pt idx="139">
                  <c:v>2.75</c:v>
                </c:pt>
                <c:pt idx="140">
                  <c:v>2.75</c:v>
                </c:pt>
                <c:pt idx="141">
                  <c:v>2.75</c:v>
                </c:pt>
                <c:pt idx="142">
                  <c:v>2.75</c:v>
                </c:pt>
                <c:pt idx="143">
                  <c:v>2.75</c:v>
                </c:pt>
                <c:pt idx="144">
                  <c:v>2.75</c:v>
                </c:pt>
                <c:pt idx="145">
                  <c:v>2.75</c:v>
                </c:pt>
                <c:pt idx="146">
                  <c:v>2.75</c:v>
                </c:pt>
                <c:pt idx="147">
                  <c:v>2.75</c:v>
                </c:pt>
                <c:pt idx="148">
                  <c:v>2.75</c:v>
                </c:pt>
                <c:pt idx="149">
                  <c:v>2.75</c:v>
                </c:pt>
                <c:pt idx="150">
                  <c:v>2.75</c:v>
                </c:pt>
                <c:pt idx="151">
                  <c:v>2.75</c:v>
                </c:pt>
                <c:pt idx="152">
                  <c:v>2.75</c:v>
                </c:pt>
                <c:pt idx="153">
                  <c:v>2.75</c:v>
                </c:pt>
                <c:pt idx="154">
                  <c:v>2.75</c:v>
                </c:pt>
                <c:pt idx="155">
                  <c:v>2.75</c:v>
                </c:pt>
                <c:pt idx="156">
                  <c:v>2.75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3.25</c:v>
                </c:pt>
                <c:pt idx="203">
                  <c:v>3.25</c:v>
                </c:pt>
                <c:pt idx="204">
                  <c:v>3.25</c:v>
                </c:pt>
                <c:pt idx="205">
                  <c:v>3.25</c:v>
                </c:pt>
                <c:pt idx="206">
                  <c:v>3.25</c:v>
                </c:pt>
                <c:pt idx="207">
                  <c:v>3.25</c:v>
                </c:pt>
                <c:pt idx="208">
                  <c:v>3.25</c:v>
                </c:pt>
                <c:pt idx="209">
                  <c:v>3.25</c:v>
                </c:pt>
                <c:pt idx="210">
                  <c:v>3.25</c:v>
                </c:pt>
                <c:pt idx="211">
                  <c:v>3.25</c:v>
                </c:pt>
                <c:pt idx="212">
                  <c:v>3.25</c:v>
                </c:pt>
                <c:pt idx="213">
                  <c:v>3.25</c:v>
                </c:pt>
                <c:pt idx="214">
                  <c:v>3.25</c:v>
                </c:pt>
                <c:pt idx="215">
                  <c:v>3.25</c:v>
                </c:pt>
                <c:pt idx="216">
                  <c:v>3.25</c:v>
                </c:pt>
                <c:pt idx="217">
                  <c:v>3.25</c:v>
                </c:pt>
                <c:pt idx="218">
                  <c:v>3.25</c:v>
                </c:pt>
                <c:pt idx="219">
                  <c:v>3.25</c:v>
                </c:pt>
                <c:pt idx="220">
                  <c:v>3.25</c:v>
                </c:pt>
                <c:pt idx="221">
                  <c:v>3.25</c:v>
                </c:pt>
                <c:pt idx="222">
                  <c:v>3.25</c:v>
                </c:pt>
                <c:pt idx="223">
                  <c:v>3.25</c:v>
                </c:pt>
                <c:pt idx="224">
                  <c:v>3.25</c:v>
                </c:pt>
                <c:pt idx="225">
                  <c:v>3.25</c:v>
                </c:pt>
                <c:pt idx="226">
                  <c:v>3.25</c:v>
                </c:pt>
                <c:pt idx="227">
                  <c:v>3.25</c:v>
                </c:pt>
                <c:pt idx="228">
                  <c:v>3.25</c:v>
                </c:pt>
                <c:pt idx="229">
                  <c:v>3.25</c:v>
                </c:pt>
                <c:pt idx="230">
                  <c:v>3.25</c:v>
                </c:pt>
                <c:pt idx="231">
                  <c:v>3.25</c:v>
                </c:pt>
                <c:pt idx="232">
                  <c:v>3.25</c:v>
                </c:pt>
                <c:pt idx="233">
                  <c:v>3.25</c:v>
                </c:pt>
                <c:pt idx="234">
                  <c:v>3.25</c:v>
                </c:pt>
                <c:pt idx="235">
                  <c:v>3.25</c:v>
                </c:pt>
                <c:pt idx="236">
                  <c:v>3.25</c:v>
                </c:pt>
                <c:pt idx="237">
                  <c:v>3.25</c:v>
                </c:pt>
                <c:pt idx="238">
                  <c:v>3.25</c:v>
                </c:pt>
                <c:pt idx="239">
                  <c:v>3.25</c:v>
                </c:pt>
                <c:pt idx="240">
                  <c:v>3.25</c:v>
                </c:pt>
                <c:pt idx="241">
                  <c:v>3.25</c:v>
                </c:pt>
                <c:pt idx="242">
                  <c:v>3.25</c:v>
                </c:pt>
                <c:pt idx="243">
                  <c:v>3.25</c:v>
                </c:pt>
                <c:pt idx="244">
                  <c:v>3.25</c:v>
                </c:pt>
                <c:pt idx="245">
                  <c:v>3.25</c:v>
                </c:pt>
                <c:pt idx="246">
                  <c:v>3.25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3.5</c:v>
                </c:pt>
                <c:pt idx="283">
                  <c:v>3.5</c:v>
                </c:pt>
                <c:pt idx="284">
                  <c:v>3.5</c:v>
                </c:pt>
                <c:pt idx="285">
                  <c:v>3.5</c:v>
                </c:pt>
                <c:pt idx="286">
                  <c:v>3.5</c:v>
                </c:pt>
                <c:pt idx="287">
                  <c:v>3.5</c:v>
                </c:pt>
                <c:pt idx="288">
                  <c:v>3.5</c:v>
                </c:pt>
                <c:pt idx="289">
                  <c:v>3.5</c:v>
                </c:pt>
                <c:pt idx="290">
                  <c:v>3.5</c:v>
                </c:pt>
                <c:pt idx="291">
                  <c:v>3.5</c:v>
                </c:pt>
                <c:pt idx="292">
                  <c:v>3.5</c:v>
                </c:pt>
                <c:pt idx="293">
                  <c:v>3.5</c:v>
                </c:pt>
                <c:pt idx="294">
                  <c:v>3.5</c:v>
                </c:pt>
                <c:pt idx="295">
                  <c:v>3.5</c:v>
                </c:pt>
                <c:pt idx="296">
                  <c:v>3.5</c:v>
                </c:pt>
                <c:pt idx="297">
                  <c:v>3.5</c:v>
                </c:pt>
                <c:pt idx="298">
                  <c:v>3.5</c:v>
                </c:pt>
                <c:pt idx="299">
                  <c:v>3.5</c:v>
                </c:pt>
                <c:pt idx="300">
                  <c:v>3.5</c:v>
                </c:pt>
                <c:pt idx="301">
                  <c:v>3.5</c:v>
                </c:pt>
                <c:pt idx="302">
                  <c:v>3.5</c:v>
                </c:pt>
                <c:pt idx="303">
                  <c:v>3.5</c:v>
                </c:pt>
                <c:pt idx="304">
                  <c:v>3.5</c:v>
                </c:pt>
                <c:pt idx="305">
                  <c:v>3.5</c:v>
                </c:pt>
                <c:pt idx="306">
                  <c:v>3.5</c:v>
                </c:pt>
                <c:pt idx="307">
                  <c:v>3.5</c:v>
                </c:pt>
                <c:pt idx="308">
                  <c:v>3.5</c:v>
                </c:pt>
                <c:pt idx="309">
                  <c:v>3.5</c:v>
                </c:pt>
                <c:pt idx="310">
                  <c:v>3.5</c:v>
                </c:pt>
                <c:pt idx="311">
                  <c:v>3.5</c:v>
                </c:pt>
                <c:pt idx="312">
                  <c:v>3.75</c:v>
                </c:pt>
                <c:pt idx="313">
                  <c:v>3.75</c:v>
                </c:pt>
                <c:pt idx="314">
                  <c:v>3.75</c:v>
                </c:pt>
                <c:pt idx="315">
                  <c:v>3.75</c:v>
                </c:pt>
                <c:pt idx="316">
                  <c:v>3.75</c:v>
                </c:pt>
                <c:pt idx="317">
                  <c:v>3.75</c:v>
                </c:pt>
                <c:pt idx="318">
                  <c:v>3.75</c:v>
                </c:pt>
                <c:pt idx="319">
                  <c:v>3.75</c:v>
                </c:pt>
                <c:pt idx="320">
                  <c:v>3.75</c:v>
                </c:pt>
                <c:pt idx="321">
                  <c:v>3.75</c:v>
                </c:pt>
                <c:pt idx="322">
                  <c:v>3.75</c:v>
                </c:pt>
                <c:pt idx="323">
                  <c:v>3.75</c:v>
                </c:pt>
                <c:pt idx="324">
                  <c:v>3.75</c:v>
                </c:pt>
                <c:pt idx="325">
                  <c:v>3.75</c:v>
                </c:pt>
                <c:pt idx="326">
                  <c:v>3.75</c:v>
                </c:pt>
                <c:pt idx="327">
                  <c:v>3.75</c:v>
                </c:pt>
                <c:pt idx="328">
                  <c:v>3.75</c:v>
                </c:pt>
                <c:pt idx="329">
                  <c:v>3.75</c:v>
                </c:pt>
                <c:pt idx="330">
                  <c:v>3.75</c:v>
                </c:pt>
                <c:pt idx="331">
                  <c:v>3.75</c:v>
                </c:pt>
                <c:pt idx="332">
                  <c:v>3.75</c:v>
                </c:pt>
                <c:pt idx="333">
                  <c:v>3.75</c:v>
                </c:pt>
                <c:pt idx="334">
                  <c:v>3.75</c:v>
                </c:pt>
                <c:pt idx="335">
                  <c:v>3.75</c:v>
                </c:pt>
                <c:pt idx="336">
                  <c:v>3.75</c:v>
                </c:pt>
                <c:pt idx="337">
                  <c:v>3.75</c:v>
                </c:pt>
                <c:pt idx="338">
                  <c:v>3.75</c:v>
                </c:pt>
                <c:pt idx="339">
                  <c:v>3.75</c:v>
                </c:pt>
                <c:pt idx="340">
                  <c:v>3.75</c:v>
                </c:pt>
                <c:pt idx="341">
                  <c:v>3.75</c:v>
                </c:pt>
                <c:pt idx="342">
                  <c:v>3.75</c:v>
                </c:pt>
                <c:pt idx="343">
                  <c:v>3.75</c:v>
                </c:pt>
                <c:pt idx="344">
                  <c:v>3.75</c:v>
                </c:pt>
                <c:pt idx="345">
                  <c:v>3.75</c:v>
                </c:pt>
                <c:pt idx="346">
                  <c:v>3.75</c:v>
                </c:pt>
                <c:pt idx="347">
                  <c:v>3.75</c:v>
                </c:pt>
                <c:pt idx="348">
                  <c:v>3.75</c:v>
                </c:pt>
                <c:pt idx="349">
                  <c:v>3.75</c:v>
                </c:pt>
                <c:pt idx="350">
                  <c:v>3.75</c:v>
                </c:pt>
                <c:pt idx="351">
                  <c:v>3.75</c:v>
                </c:pt>
                <c:pt idx="352">
                  <c:v>3.75</c:v>
                </c:pt>
                <c:pt idx="353">
                  <c:v>3.75</c:v>
                </c:pt>
                <c:pt idx="354">
                  <c:v>3.75</c:v>
                </c:pt>
                <c:pt idx="355">
                  <c:v>3.75</c:v>
                </c:pt>
                <c:pt idx="356">
                  <c:v>3.75</c:v>
                </c:pt>
                <c:pt idx="357">
                  <c:v>3.75</c:v>
                </c:pt>
                <c:pt idx="358">
                  <c:v>3.75</c:v>
                </c:pt>
                <c:pt idx="359">
                  <c:v>3.75</c:v>
                </c:pt>
                <c:pt idx="360">
                  <c:v>3.75</c:v>
                </c:pt>
                <c:pt idx="361">
                  <c:v>3.75</c:v>
                </c:pt>
                <c:pt idx="362">
                  <c:v>3.75</c:v>
                </c:pt>
                <c:pt idx="363">
                  <c:v>3.75</c:v>
                </c:pt>
                <c:pt idx="364">
                  <c:v>3.75</c:v>
                </c:pt>
                <c:pt idx="365">
                  <c:v>3.75</c:v>
                </c:pt>
                <c:pt idx="366">
                  <c:v>3.75</c:v>
                </c:pt>
                <c:pt idx="367">
                  <c:v>3.75</c:v>
                </c:pt>
                <c:pt idx="368">
                  <c:v>3.75</c:v>
                </c:pt>
                <c:pt idx="369">
                  <c:v>3.75</c:v>
                </c:pt>
                <c:pt idx="370">
                  <c:v>3.75</c:v>
                </c:pt>
                <c:pt idx="371">
                  <c:v>3.75</c:v>
                </c:pt>
                <c:pt idx="372">
                  <c:v>3.75</c:v>
                </c:pt>
                <c:pt idx="373">
                  <c:v>3.75</c:v>
                </c:pt>
                <c:pt idx="374">
                  <c:v>3.75</c:v>
                </c:pt>
                <c:pt idx="375">
                  <c:v>3.75</c:v>
                </c:pt>
                <c:pt idx="376">
                  <c:v>3.75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</c:v>
                </c:pt>
                <c:pt idx="634">
                  <c:v>4</c:v>
                </c:pt>
                <c:pt idx="635">
                  <c:v>4</c:v>
                </c:pt>
                <c:pt idx="636">
                  <c:v>4</c:v>
                </c:pt>
                <c:pt idx="637">
                  <c:v>4</c:v>
                </c:pt>
                <c:pt idx="638">
                  <c:v>4</c:v>
                </c:pt>
                <c:pt idx="639">
                  <c:v>4</c:v>
                </c:pt>
                <c:pt idx="640">
                  <c:v>4</c:v>
                </c:pt>
                <c:pt idx="641">
                  <c:v>4</c:v>
                </c:pt>
                <c:pt idx="642">
                  <c:v>4</c:v>
                </c:pt>
                <c:pt idx="643">
                  <c:v>4</c:v>
                </c:pt>
                <c:pt idx="644">
                  <c:v>4</c:v>
                </c:pt>
                <c:pt idx="645">
                  <c:v>4</c:v>
                </c:pt>
                <c:pt idx="646">
                  <c:v>4</c:v>
                </c:pt>
                <c:pt idx="647">
                  <c:v>4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4</c:v>
                </c:pt>
                <c:pt idx="652">
                  <c:v>4</c:v>
                </c:pt>
                <c:pt idx="653">
                  <c:v>4</c:v>
                </c:pt>
                <c:pt idx="654">
                  <c:v>4</c:v>
                </c:pt>
                <c:pt idx="655">
                  <c:v>4</c:v>
                </c:pt>
                <c:pt idx="656">
                  <c:v>4</c:v>
                </c:pt>
                <c:pt idx="657">
                  <c:v>4.25</c:v>
                </c:pt>
                <c:pt idx="658">
                  <c:v>4.25</c:v>
                </c:pt>
                <c:pt idx="659">
                  <c:v>4.25</c:v>
                </c:pt>
                <c:pt idx="660">
                  <c:v>4.25</c:v>
                </c:pt>
                <c:pt idx="661">
                  <c:v>4.25</c:v>
                </c:pt>
                <c:pt idx="662">
                  <c:v>4.25</c:v>
                </c:pt>
                <c:pt idx="663">
                  <c:v>4.25</c:v>
                </c:pt>
                <c:pt idx="664">
                  <c:v>4.25</c:v>
                </c:pt>
                <c:pt idx="665">
                  <c:v>4.25</c:v>
                </c:pt>
                <c:pt idx="666">
                  <c:v>4.25</c:v>
                </c:pt>
                <c:pt idx="667">
                  <c:v>4.25</c:v>
                </c:pt>
                <c:pt idx="668">
                  <c:v>4.25</c:v>
                </c:pt>
                <c:pt idx="669">
                  <c:v>4.25</c:v>
                </c:pt>
                <c:pt idx="670">
                  <c:v>4.25</c:v>
                </c:pt>
                <c:pt idx="671">
                  <c:v>4.25</c:v>
                </c:pt>
                <c:pt idx="672">
                  <c:v>4.25</c:v>
                </c:pt>
                <c:pt idx="673">
                  <c:v>4.25</c:v>
                </c:pt>
                <c:pt idx="674">
                  <c:v>4.25</c:v>
                </c:pt>
                <c:pt idx="675">
                  <c:v>4.25</c:v>
                </c:pt>
                <c:pt idx="676">
                  <c:v>4.25</c:v>
                </c:pt>
                <c:pt idx="677">
                  <c:v>4.25</c:v>
                </c:pt>
                <c:pt idx="678">
                  <c:v>4.25</c:v>
                </c:pt>
                <c:pt idx="679">
                  <c:v>4.25</c:v>
                </c:pt>
                <c:pt idx="680">
                  <c:v>4.25</c:v>
                </c:pt>
                <c:pt idx="681">
                  <c:v>4.25</c:v>
                </c:pt>
                <c:pt idx="682">
                  <c:v>4.25</c:v>
                </c:pt>
                <c:pt idx="683">
                  <c:v>4.25</c:v>
                </c:pt>
                <c:pt idx="684">
                  <c:v>4.25</c:v>
                </c:pt>
                <c:pt idx="685">
                  <c:v>4.25</c:v>
                </c:pt>
                <c:pt idx="686">
                  <c:v>4.25</c:v>
                </c:pt>
                <c:pt idx="687">
                  <c:v>4.25</c:v>
                </c:pt>
                <c:pt idx="688">
                  <c:v>4.25</c:v>
                </c:pt>
                <c:pt idx="689">
                  <c:v>4.25</c:v>
                </c:pt>
                <c:pt idx="690">
                  <c:v>4.25</c:v>
                </c:pt>
                <c:pt idx="691">
                  <c:v>4.25</c:v>
                </c:pt>
                <c:pt idx="692">
                  <c:v>4.25</c:v>
                </c:pt>
                <c:pt idx="693">
                  <c:v>4.25</c:v>
                </c:pt>
                <c:pt idx="694">
                  <c:v>4.25</c:v>
                </c:pt>
                <c:pt idx="695">
                  <c:v>4.25</c:v>
                </c:pt>
                <c:pt idx="696">
                  <c:v>4.25</c:v>
                </c:pt>
                <c:pt idx="697">
                  <c:v>4.25</c:v>
                </c:pt>
                <c:pt idx="698">
                  <c:v>4.25</c:v>
                </c:pt>
                <c:pt idx="699">
                  <c:v>4.25</c:v>
                </c:pt>
                <c:pt idx="700">
                  <c:v>4.25</c:v>
                </c:pt>
                <c:pt idx="701">
                  <c:v>4.25</c:v>
                </c:pt>
                <c:pt idx="702">
                  <c:v>4.25</c:v>
                </c:pt>
                <c:pt idx="703">
                  <c:v>4.25</c:v>
                </c:pt>
                <c:pt idx="704">
                  <c:v>4.25</c:v>
                </c:pt>
                <c:pt idx="705">
                  <c:v>4.25</c:v>
                </c:pt>
                <c:pt idx="706">
                  <c:v>4.25</c:v>
                </c:pt>
                <c:pt idx="707">
                  <c:v>4.25</c:v>
                </c:pt>
                <c:pt idx="708">
                  <c:v>4.25</c:v>
                </c:pt>
                <c:pt idx="709">
                  <c:v>4.25</c:v>
                </c:pt>
                <c:pt idx="710">
                  <c:v>4.25</c:v>
                </c:pt>
                <c:pt idx="711">
                  <c:v>4.25</c:v>
                </c:pt>
                <c:pt idx="712">
                  <c:v>4.25</c:v>
                </c:pt>
                <c:pt idx="713">
                  <c:v>4.25</c:v>
                </c:pt>
                <c:pt idx="714">
                  <c:v>4.25</c:v>
                </c:pt>
                <c:pt idx="715">
                  <c:v>4.25</c:v>
                </c:pt>
                <c:pt idx="716">
                  <c:v>4.25</c:v>
                </c:pt>
                <c:pt idx="717">
                  <c:v>4.25</c:v>
                </c:pt>
                <c:pt idx="718">
                  <c:v>4.25</c:v>
                </c:pt>
                <c:pt idx="719">
                  <c:v>4.25</c:v>
                </c:pt>
                <c:pt idx="720">
                  <c:v>4.25</c:v>
                </c:pt>
                <c:pt idx="721">
                  <c:v>4.25</c:v>
                </c:pt>
                <c:pt idx="722">
                  <c:v>4.25</c:v>
                </c:pt>
                <c:pt idx="723">
                  <c:v>4.25</c:v>
                </c:pt>
                <c:pt idx="724">
                  <c:v>4.25</c:v>
                </c:pt>
                <c:pt idx="725">
                  <c:v>4.25</c:v>
                </c:pt>
                <c:pt idx="726">
                  <c:v>4.25</c:v>
                </c:pt>
                <c:pt idx="727">
                  <c:v>3.75</c:v>
                </c:pt>
                <c:pt idx="728">
                  <c:v>3.75</c:v>
                </c:pt>
                <c:pt idx="729">
                  <c:v>3.75</c:v>
                </c:pt>
                <c:pt idx="730">
                  <c:v>3.75</c:v>
                </c:pt>
                <c:pt idx="731">
                  <c:v>3.75</c:v>
                </c:pt>
                <c:pt idx="732">
                  <c:v>3.75</c:v>
                </c:pt>
                <c:pt idx="733">
                  <c:v>3.75</c:v>
                </c:pt>
                <c:pt idx="734">
                  <c:v>3.75</c:v>
                </c:pt>
                <c:pt idx="735">
                  <c:v>3.75</c:v>
                </c:pt>
                <c:pt idx="736">
                  <c:v>3.75</c:v>
                </c:pt>
                <c:pt idx="737">
                  <c:v>3.75</c:v>
                </c:pt>
                <c:pt idx="738">
                  <c:v>3.75</c:v>
                </c:pt>
                <c:pt idx="739">
                  <c:v>3.75</c:v>
                </c:pt>
                <c:pt idx="740">
                  <c:v>3.75</c:v>
                </c:pt>
                <c:pt idx="741">
                  <c:v>3.75</c:v>
                </c:pt>
                <c:pt idx="742">
                  <c:v>3.75</c:v>
                </c:pt>
                <c:pt idx="743">
                  <c:v>3.75</c:v>
                </c:pt>
                <c:pt idx="744">
                  <c:v>3.75</c:v>
                </c:pt>
                <c:pt idx="745">
                  <c:v>3.75</c:v>
                </c:pt>
                <c:pt idx="746">
                  <c:v>3.75</c:v>
                </c:pt>
                <c:pt idx="747">
                  <c:v>3.25</c:v>
                </c:pt>
                <c:pt idx="748">
                  <c:v>3.25</c:v>
                </c:pt>
                <c:pt idx="749">
                  <c:v>3.25</c:v>
                </c:pt>
                <c:pt idx="750">
                  <c:v>3.25</c:v>
                </c:pt>
                <c:pt idx="751">
                  <c:v>3.25</c:v>
                </c:pt>
                <c:pt idx="752">
                  <c:v>3.25</c:v>
                </c:pt>
                <c:pt idx="753">
                  <c:v>3.25</c:v>
                </c:pt>
                <c:pt idx="754">
                  <c:v>3.25</c:v>
                </c:pt>
                <c:pt idx="755">
                  <c:v>3.25</c:v>
                </c:pt>
                <c:pt idx="756">
                  <c:v>3.25</c:v>
                </c:pt>
                <c:pt idx="757">
                  <c:v>3.25</c:v>
                </c:pt>
                <c:pt idx="758">
                  <c:v>3.25</c:v>
                </c:pt>
                <c:pt idx="759">
                  <c:v>3.25</c:v>
                </c:pt>
                <c:pt idx="760">
                  <c:v>3.25</c:v>
                </c:pt>
                <c:pt idx="761">
                  <c:v>3.25</c:v>
                </c:pt>
                <c:pt idx="762">
                  <c:v>3.25</c:v>
                </c:pt>
                <c:pt idx="763">
                  <c:v>3.25</c:v>
                </c:pt>
                <c:pt idx="764">
                  <c:v>3.25</c:v>
                </c:pt>
                <c:pt idx="765">
                  <c:v>3.25</c:v>
                </c:pt>
                <c:pt idx="766">
                  <c:v>3.25</c:v>
                </c:pt>
                <c:pt idx="767">
                  <c:v>2.5</c:v>
                </c:pt>
                <c:pt idx="768">
                  <c:v>2.5</c:v>
                </c:pt>
                <c:pt idx="769">
                  <c:v>2.5</c:v>
                </c:pt>
                <c:pt idx="770">
                  <c:v>2.5</c:v>
                </c:pt>
                <c:pt idx="771">
                  <c:v>2.5</c:v>
                </c:pt>
                <c:pt idx="772">
                  <c:v>2.5</c:v>
                </c:pt>
                <c:pt idx="773">
                  <c:v>2.5</c:v>
                </c:pt>
                <c:pt idx="774">
                  <c:v>2.5</c:v>
                </c:pt>
                <c:pt idx="775">
                  <c:v>2.5</c:v>
                </c:pt>
                <c:pt idx="776">
                  <c:v>2.5</c:v>
                </c:pt>
                <c:pt idx="777">
                  <c:v>2.5</c:v>
                </c:pt>
                <c:pt idx="778">
                  <c:v>2.5</c:v>
                </c:pt>
                <c:pt idx="779">
                  <c:v>2.5</c:v>
                </c:pt>
                <c:pt idx="780">
                  <c:v>2.5</c:v>
                </c:pt>
                <c:pt idx="781">
                  <c:v>2.5</c:v>
                </c:pt>
                <c:pt idx="782">
                  <c:v>2.5</c:v>
                </c:pt>
                <c:pt idx="783">
                  <c:v>2.5</c:v>
                </c:pt>
                <c:pt idx="784">
                  <c:v>2.5</c:v>
                </c:pt>
                <c:pt idx="785">
                  <c:v>2.5</c:v>
                </c:pt>
                <c:pt idx="786">
                  <c:v>2.5</c:v>
                </c:pt>
                <c:pt idx="787">
                  <c:v>2.5</c:v>
                </c:pt>
                <c:pt idx="788">
                  <c:v>2.5</c:v>
                </c:pt>
                <c:pt idx="789">
                  <c:v>2.5</c:v>
                </c:pt>
                <c:pt idx="790">
                  <c:v>2.5</c:v>
                </c:pt>
                <c:pt idx="791">
                  <c:v>2.5</c:v>
                </c:pt>
                <c:pt idx="792">
                  <c:v>2.5</c:v>
                </c:pt>
                <c:pt idx="793">
                  <c:v>2.5</c:v>
                </c:pt>
                <c:pt idx="794">
                  <c:v>2.5</c:v>
                </c:pt>
                <c:pt idx="795">
                  <c:v>2.5</c:v>
                </c:pt>
                <c:pt idx="796">
                  <c:v>2.5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1.5</c:v>
                </c:pt>
                <c:pt idx="833">
                  <c:v>1.5</c:v>
                </c:pt>
                <c:pt idx="834">
                  <c:v>1.5</c:v>
                </c:pt>
                <c:pt idx="835">
                  <c:v>1.5</c:v>
                </c:pt>
                <c:pt idx="836">
                  <c:v>1.5</c:v>
                </c:pt>
                <c:pt idx="837">
                  <c:v>1.5</c:v>
                </c:pt>
                <c:pt idx="838">
                  <c:v>1.5</c:v>
                </c:pt>
                <c:pt idx="839">
                  <c:v>1.5</c:v>
                </c:pt>
                <c:pt idx="840">
                  <c:v>1.5</c:v>
                </c:pt>
                <c:pt idx="841">
                  <c:v>1.5</c:v>
                </c:pt>
                <c:pt idx="842">
                  <c:v>1.5</c:v>
                </c:pt>
                <c:pt idx="843">
                  <c:v>1.5</c:v>
                </c:pt>
                <c:pt idx="844">
                  <c:v>1.5</c:v>
                </c:pt>
                <c:pt idx="845">
                  <c:v>1.5</c:v>
                </c:pt>
                <c:pt idx="846">
                  <c:v>1.5</c:v>
                </c:pt>
                <c:pt idx="847">
                  <c:v>1.5</c:v>
                </c:pt>
                <c:pt idx="848">
                  <c:v>1.5</c:v>
                </c:pt>
                <c:pt idx="849">
                  <c:v>1.5</c:v>
                </c:pt>
                <c:pt idx="850">
                  <c:v>1.5</c:v>
                </c:pt>
                <c:pt idx="851">
                  <c:v>1.5</c:v>
                </c:pt>
                <c:pt idx="852">
                  <c:v>1.25</c:v>
                </c:pt>
                <c:pt idx="853">
                  <c:v>1.25</c:v>
                </c:pt>
                <c:pt idx="854">
                  <c:v>1.25</c:v>
                </c:pt>
                <c:pt idx="855">
                  <c:v>1.25</c:v>
                </c:pt>
                <c:pt idx="856">
                  <c:v>1.25</c:v>
                </c:pt>
                <c:pt idx="857">
                  <c:v>1.25</c:v>
                </c:pt>
                <c:pt idx="858">
                  <c:v>1.25</c:v>
                </c:pt>
                <c:pt idx="859">
                  <c:v>1.25</c:v>
                </c:pt>
                <c:pt idx="860">
                  <c:v>1.25</c:v>
                </c:pt>
                <c:pt idx="861">
                  <c:v>1.25</c:v>
                </c:pt>
                <c:pt idx="862">
                  <c:v>1.25</c:v>
                </c:pt>
                <c:pt idx="863">
                  <c:v>1.25</c:v>
                </c:pt>
                <c:pt idx="864">
                  <c:v>1.25</c:v>
                </c:pt>
                <c:pt idx="865">
                  <c:v>1.25</c:v>
                </c:pt>
                <c:pt idx="866">
                  <c:v>1.25</c:v>
                </c:pt>
                <c:pt idx="867">
                  <c:v>1.25</c:v>
                </c:pt>
                <c:pt idx="868">
                  <c:v>1.25</c:v>
                </c:pt>
                <c:pt idx="869">
                  <c:v>1.25</c:v>
                </c:pt>
                <c:pt idx="870">
                  <c:v>1.25</c:v>
                </c:pt>
                <c:pt idx="871">
                  <c:v>1.25</c:v>
                </c:pt>
                <c:pt idx="872">
                  <c:v>1.25</c:v>
                </c:pt>
                <c:pt idx="873">
                  <c:v>1.25</c:v>
                </c:pt>
                <c:pt idx="874">
                  <c:v>1.25</c:v>
                </c:pt>
                <c:pt idx="875">
                  <c:v>1.25</c:v>
                </c:pt>
                <c:pt idx="876">
                  <c:v>1.25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1.25</c:v>
                </c:pt>
                <c:pt idx="1361">
                  <c:v>1.25</c:v>
                </c:pt>
                <c:pt idx="1362">
                  <c:v>1.25</c:v>
                </c:pt>
                <c:pt idx="1363">
                  <c:v>1.25</c:v>
                </c:pt>
                <c:pt idx="1364">
                  <c:v>1.25</c:v>
                </c:pt>
                <c:pt idx="1365">
                  <c:v>1.25</c:v>
                </c:pt>
                <c:pt idx="1366">
                  <c:v>1.25</c:v>
                </c:pt>
                <c:pt idx="1367">
                  <c:v>1.25</c:v>
                </c:pt>
                <c:pt idx="1368">
                  <c:v>1.25</c:v>
                </c:pt>
                <c:pt idx="1369">
                  <c:v>1.25</c:v>
                </c:pt>
                <c:pt idx="1370">
                  <c:v>1.25</c:v>
                </c:pt>
                <c:pt idx="1371">
                  <c:v>1.25</c:v>
                </c:pt>
                <c:pt idx="1372">
                  <c:v>1.25</c:v>
                </c:pt>
                <c:pt idx="1373">
                  <c:v>1.25</c:v>
                </c:pt>
                <c:pt idx="1374">
                  <c:v>1.25</c:v>
                </c:pt>
                <c:pt idx="1375">
                  <c:v>1.25</c:v>
                </c:pt>
                <c:pt idx="1376">
                  <c:v>1.25</c:v>
                </c:pt>
                <c:pt idx="1377">
                  <c:v>1.25</c:v>
                </c:pt>
                <c:pt idx="1378">
                  <c:v>1.25</c:v>
                </c:pt>
                <c:pt idx="1379">
                  <c:v>1.25</c:v>
                </c:pt>
                <c:pt idx="1380">
                  <c:v>1.25</c:v>
                </c:pt>
                <c:pt idx="1381">
                  <c:v>1.25</c:v>
                </c:pt>
                <c:pt idx="1382">
                  <c:v>1.25</c:v>
                </c:pt>
                <c:pt idx="1383">
                  <c:v>1.25</c:v>
                </c:pt>
                <c:pt idx="1384">
                  <c:v>1.25</c:v>
                </c:pt>
                <c:pt idx="1385">
                  <c:v>1.25</c:v>
                </c:pt>
                <c:pt idx="1386">
                  <c:v>1.25</c:v>
                </c:pt>
                <c:pt idx="1387">
                  <c:v>1.25</c:v>
                </c:pt>
                <c:pt idx="1388">
                  <c:v>1.25</c:v>
                </c:pt>
                <c:pt idx="1389">
                  <c:v>1.25</c:v>
                </c:pt>
                <c:pt idx="1390">
                  <c:v>1.25</c:v>
                </c:pt>
                <c:pt idx="1391">
                  <c:v>1.25</c:v>
                </c:pt>
                <c:pt idx="1392">
                  <c:v>1.25</c:v>
                </c:pt>
                <c:pt idx="1393">
                  <c:v>1.25</c:v>
                </c:pt>
                <c:pt idx="1394">
                  <c:v>1.25</c:v>
                </c:pt>
                <c:pt idx="1395">
                  <c:v>1.25</c:v>
                </c:pt>
                <c:pt idx="1396">
                  <c:v>1.25</c:v>
                </c:pt>
                <c:pt idx="1397">
                  <c:v>1.25</c:v>
                </c:pt>
                <c:pt idx="1398">
                  <c:v>1.25</c:v>
                </c:pt>
                <c:pt idx="1399">
                  <c:v>1.25</c:v>
                </c:pt>
                <c:pt idx="1400">
                  <c:v>1.25</c:v>
                </c:pt>
                <c:pt idx="1401">
                  <c:v>1.25</c:v>
                </c:pt>
                <c:pt idx="1402">
                  <c:v>1.25</c:v>
                </c:pt>
                <c:pt idx="1403">
                  <c:v>1.25</c:v>
                </c:pt>
                <c:pt idx="1404">
                  <c:v>1.25</c:v>
                </c:pt>
                <c:pt idx="1405">
                  <c:v>1.25</c:v>
                </c:pt>
                <c:pt idx="1406">
                  <c:v>1.25</c:v>
                </c:pt>
                <c:pt idx="1407">
                  <c:v>1.25</c:v>
                </c:pt>
                <c:pt idx="1408">
                  <c:v>1.25</c:v>
                </c:pt>
                <c:pt idx="1409">
                  <c:v>1.25</c:v>
                </c:pt>
                <c:pt idx="1410">
                  <c:v>1.25</c:v>
                </c:pt>
                <c:pt idx="1411">
                  <c:v>1.25</c:v>
                </c:pt>
                <c:pt idx="1412">
                  <c:v>1.25</c:v>
                </c:pt>
                <c:pt idx="1413">
                  <c:v>1.25</c:v>
                </c:pt>
                <c:pt idx="1414">
                  <c:v>1.25</c:v>
                </c:pt>
                <c:pt idx="1415">
                  <c:v>1.25</c:v>
                </c:pt>
                <c:pt idx="1416">
                  <c:v>1.25</c:v>
                </c:pt>
                <c:pt idx="1417">
                  <c:v>1.25</c:v>
                </c:pt>
                <c:pt idx="1418">
                  <c:v>1.25</c:v>
                </c:pt>
                <c:pt idx="1419">
                  <c:v>1.25</c:v>
                </c:pt>
                <c:pt idx="1420">
                  <c:v>1.25</c:v>
                </c:pt>
                <c:pt idx="1421">
                  <c:v>1.25</c:v>
                </c:pt>
                <c:pt idx="1422">
                  <c:v>1.25</c:v>
                </c:pt>
                <c:pt idx="1423">
                  <c:v>1.25</c:v>
                </c:pt>
                <c:pt idx="1424">
                  <c:v>1.25</c:v>
                </c:pt>
                <c:pt idx="1425">
                  <c:v>1.5</c:v>
                </c:pt>
                <c:pt idx="1426">
                  <c:v>1.5</c:v>
                </c:pt>
                <c:pt idx="1427">
                  <c:v>1.5</c:v>
                </c:pt>
                <c:pt idx="1428">
                  <c:v>1.5</c:v>
                </c:pt>
                <c:pt idx="1429">
                  <c:v>1.5</c:v>
                </c:pt>
                <c:pt idx="1430">
                  <c:v>1.5</c:v>
                </c:pt>
                <c:pt idx="1431">
                  <c:v>1.5</c:v>
                </c:pt>
                <c:pt idx="1432">
                  <c:v>1.5</c:v>
                </c:pt>
                <c:pt idx="1433">
                  <c:v>1.5</c:v>
                </c:pt>
                <c:pt idx="1434">
                  <c:v>1.5</c:v>
                </c:pt>
                <c:pt idx="1435">
                  <c:v>1.5</c:v>
                </c:pt>
                <c:pt idx="1436">
                  <c:v>1.5</c:v>
                </c:pt>
                <c:pt idx="1437">
                  <c:v>1.5</c:v>
                </c:pt>
                <c:pt idx="1438">
                  <c:v>1.5</c:v>
                </c:pt>
                <c:pt idx="1439">
                  <c:v>1.5</c:v>
                </c:pt>
                <c:pt idx="1440">
                  <c:v>1.5</c:v>
                </c:pt>
                <c:pt idx="1441">
                  <c:v>1.5</c:v>
                </c:pt>
                <c:pt idx="1442">
                  <c:v>1.5</c:v>
                </c:pt>
                <c:pt idx="1443">
                  <c:v>1.5</c:v>
                </c:pt>
                <c:pt idx="1444">
                  <c:v>1.5</c:v>
                </c:pt>
                <c:pt idx="1445">
                  <c:v>1.5</c:v>
                </c:pt>
                <c:pt idx="1446">
                  <c:v>1.5</c:v>
                </c:pt>
                <c:pt idx="1447">
                  <c:v>1.5</c:v>
                </c:pt>
                <c:pt idx="1448">
                  <c:v>1.5</c:v>
                </c:pt>
                <c:pt idx="1449">
                  <c:v>1.5</c:v>
                </c:pt>
                <c:pt idx="1450">
                  <c:v>1.5</c:v>
                </c:pt>
                <c:pt idx="1451">
                  <c:v>1.5</c:v>
                </c:pt>
                <c:pt idx="1452">
                  <c:v>1.5</c:v>
                </c:pt>
                <c:pt idx="1453">
                  <c:v>1.5</c:v>
                </c:pt>
                <c:pt idx="1454">
                  <c:v>1.5</c:v>
                </c:pt>
                <c:pt idx="1455">
                  <c:v>1.5</c:v>
                </c:pt>
                <c:pt idx="1456">
                  <c:v>1.5</c:v>
                </c:pt>
                <c:pt idx="1457">
                  <c:v>1.5</c:v>
                </c:pt>
                <c:pt idx="1458">
                  <c:v>1.5</c:v>
                </c:pt>
                <c:pt idx="1459">
                  <c:v>1.5</c:v>
                </c:pt>
                <c:pt idx="1460">
                  <c:v>1.5</c:v>
                </c:pt>
                <c:pt idx="1461">
                  <c:v>1.5</c:v>
                </c:pt>
                <c:pt idx="1462">
                  <c:v>1.5</c:v>
                </c:pt>
                <c:pt idx="1463">
                  <c:v>1.5</c:v>
                </c:pt>
                <c:pt idx="1464">
                  <c:v>1.5</c:v>
                </c:pt>
                <c:pt idx="1465">
                  <c:v>1.5</c:v>
                </c:pt>
                <c:pt idx="1466">
                  <c:v>1.5</c:v>
                </c:pt>
                <c:pt idx="1467">
                  <c:v>1.5</c:v>
                </c:pt>
                <c:pt idx="1468">
                  <c:v>1.5</c:v>
                </c:pt>
                <c:pt idx="1469">
                  <c:v>1.5</c:v>
                </c:pt>
                <c:pt idx="1470">
                  <c:v>1.5</c:v>
                </c:pt>
                <c:pt idx="1471">
                  <c:v>1.5</c:v>
                </c:pt>
                <c:pt idx="1472">
                  <c:v>1.5</c:v>
                </c:pt>
                <c:pt idx="1473">
                  <c:v>1.5</c:v>
                </c:pt>
                <c:pt idx="1474">
                  <c:v>1.5</c:v>
                </c:pt>
                <c:pt idx="1475">
                  <c:v>1.5</c:v>
                </c:pt>
                <c:pt idx="1476">
                  <c:v>1.5</c:v>
                </c:pt>
                <c:pt idx="1477">
                  <c:v>1.5</c:v>
                </c:pt>
                <c:pt idx="1478">
                  <c:v>1.5</c:v>
                </c:pt>
                <c:pt idx="1479">
                  <c:v>1.5</c:v>
                </c:pt>
                <c:pt idx="1480">
                  <c:v>1.5</c:v>
                </c:pt>
                <c:pt idx="1481">
                  <c:v>1.5</c:v>
                </c:pt>
                <c:pt idx="1482">
                  <c:v>1.5</c:v>
                </c:pt>
                <c:pt idx="1483">
                  <c:v>1.5</c:v>
                </c:pt>
                <c:pt idx="1484">
                  <c:v>1.5</c:v>
                </c:pt>
                <c:pt idx="1485">
                  <c:v>1.5</c:v>
                </c:pt>
                <c:pt idx="1486">
                  <c:v>1.5</c:v>
                </c:pt>
                <c:pt idx="1487">
                  <c:v>1.5</c:v>
                </c:pt>
                <c:pt idx="1488">
                  <c:v>1.5</c:v>
                </c:pt>
                <c:pt idx="1489">
                  <c:v>1.5</c:v>
                </c:pt>
                <c:pt idx="1490">
                  <c:v>1.5</c:v>
                </c:pt>
                <c:pt idx="1491">
                  <c:v>1.5</c:v>
                </c:pt>
                <c:pt idx="1492">
                  <c:v>1.5</c:v>
                </c:pt>
                <c:pt idx="1493">
                  <c:v>1.5</c:v>
                </c:pt>
                <c:pt idx="1494">
                  <c:v>1.5</c:v>
                </c:pt>
                <c:pt idx="1495">
                  <c:v>1.5</c:v>
                </c:pt>
                <c:pt idx="1496">
                  <c:v>1.5</c:v>
                </c:pt>
                <c:pt idx="1497">
                  <c:v>1.5</c:v>
                </c:pt>
                <c:pt idx="1498">
                  <c:v>1.5</c:v>
                </c:pt>
                <c:pt idx="1499">
                  <c:v>1.5</c:v>
                </c:pt>
                <c:pt idx="1500">
                  <c:v>1.5</c:v>
                </c:pt>
                <c:pt idx="1501">
                  <c:v>1.5</c:v>
                </c:pt>
                <c:pt idx="1502">
                  <c:v>1.5</c:v>
                </c:pt>
                <c:pt idx="1503">
                  <c:v>1.5</c:v>
                </c:pt>
                <c:pt idx="1504">
                  <c:v>1.5</c:v>
                </c:pt>
                <c:pt idx="1505">
                  <c:v>1.5</c:v>
                </c:pt>
                <c:pt idx="1506">
                  <c:v>1.5</c:v>
                </c:pt>
                <c:pt idx="1507">
                  <c:v>1.5</c:v>
                </c:pt>
                <c:pt idx="1508">
                  <c:v>1.5</c:v>
                </c:pt>
                <c:pt idx="1509">
                  <c:v>1.5</c:v>
                </c:pt>
                <c:pt idx="1510">
                  <c:v>1.25</c:v>
                </c:pt>
                <c:pt idx="1511">
                  <c:v>1.25</c:v>
                </c:pt>
                <c:pt idx="1512">
                  <c:v>1.25</c:v>
                </c:pt>
                <c:pt idx="1513">
                  <c:v>1.25</c:v>
                </c:pt>
                <c:pt idx="1514">
                  <c:v>1.25</c:v>
                </c:pt>
                <c:pt idx="1515">
                  <c:v>1.25</c:v>
                </c:pt>
                <c:pt idx="1516">
                  <c:v>1.25</c:v>
                </c:pt>
                <c:pt idx="1517">
                  <c:v>1.25</c:v>
                </c:pt>
                <c:pt idx="1518">
                  <c:v>1.25</c:v>
                </c:pt>
                <c:pt idx="1519">
                  <c:v>1.25</c:v>
                </c:pt>
                <c:pt idx="1520">
                  <c:v>1.25</c:v>
                </c:pt>
                <c:pt idx="1521">
                  <c:v>1.25</c:v>
                </c:pt>
                <c:pt idx="1522">
                  <c:v>1.25</c:v>
                </c:pt>
                <c:pt idx="1523">
                  <c:v>1.25</c:v>
                </c:pt>
                <c:pt idx="1524">
                  <c:v>1.25</c:v>
                </c:pt>
                <c:pt idx="1525">
                  <c:v>1.25</c:v>
                </c:pt>
                <c:pt idx="1526">
                  <c:v>1.25</c:v>
                </c:pt>
                <c:pt idx="1527">
                  <c:v>1.25</c:v>
                </c:pt>
                <c:pt idx="1528">
                  <c:v>1.25</c:v>
                </c:pt>
                <c:pt idx="1529">
                  <c:v>1.25</c:v>
                </c:pt>
                <c:pt idx="1530">
                  <c:v>1.25</c:v>
                </c:pt>
                <c:pt idx="1531">
                  <c:v>1.25</c:v>
                </c:pt>
                <c:pt idx="1532">
                  <c:v>1.25</c:v>
                </c:pt>
                <c:pt idx="1533">
                  <c:v>1.25</c:v>
                </c:pt>
                <c:pt idx="1534">
                  <c:v>1.25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0.75</c:v>
                </c:pt>
                <c:pt idx="1686">
                  <c:v>0.75</c:v>
                </c:pt>
                <c:pt idx="1687">
                  <c:v>0.75</c:v>
                </c:pt>
                <c:pt idx="1688">
                  <c:v>0.75</c:v>
                </c:pt>
                <c:pt idx="1689">
                  <c:v>0.75</c:v>
                </c:pt>
                <c:pt idx="1690">
                  <c:v>0.75</c:v>
                </c:pt>
                <c:pt idx="1691">
                  <c:v>0.75</c:v>
                </c:pt>
                <c:pt idx="1692">
                  <c:v>0.75</c:v>
                </c:pt>
                <c:pt idx="1693">
                  <c:v>0.75</c:v>
                </c:pt>
                <c:pt idx="1694">
                  <c:v>0.75</c:v>
                </c:pt>
                <c:pt idx="1695">
                  <c:v>0.75</c:v>
                </c:pt>
                <c:pt idx="1696">
                  <c:v>0.75</c:v>
                </c:pt>
                <c:pt idx="1697">
                  <c:v>0.75</c:v>
                </c:pt>
                <c:pt idx="1698">
                  <c:v>0.75</c:v>
                </c:pt>
                <c:pt idx="1699">
                  <c:v>0.75</c:v>
                </c:pt>
                <c:pt idx="1700">
                  <c:v>0.75</c:v>
                </c:pt>
                <c:pt idx="1701">
                  <c:v>0.75</c:v>
                </c:pt>
                <c:pt idx="1702">
                  <c:v>0.75</c:v>
                </c:pt>
                <c:pt idx="1703">
                  <c:v>0.75</c:v>
                </c:pt>
                <c:pt idx="1704">
                  <c:v>0.75</c:v>
                </c:pt>
                <c:pt idx="1705">
                  <c:v>0.75</c:v>
                </c:pt>
                <c:pt idx="1706">
                  <c:v>0.75</c:v>
                </c:pt>
                <c:pt idx="1707">
                  <c:v>0.75</c:v>
                </c:pt>
                <c:pt idx="1708">
                  <c:v>0.75</c:v>
                </c:pt>
                <c:pt idx="1709">
                  <c:v>0.75</c:v>
                </c:pt>
                <c:pt idx="1710">
                  <c:v>0.75</c:v>
                </c:pt>
                <c:pt idx="1711">
                  <c:v>0.75</c:v>
                </c:pt>
                <c:pt idx="1712">
                  <c:v>0.75</c:v>
                </c:pt>
                <c:pt idx="1713">
                  <c:v>0.75</c:v>
                </c:pt>
                <c:pt idx="1714">
                  <c:v>0.75</c:v>
                </c:pt>
                <c:pt idx="1715">
                  <c:v>0.75</c:v>
                </c:pt>
                <c:pt idx="1716">
                  <c:v>0.75</c:v>
                </c:pt>
                <c:pt idx="1717">
                  <c:v>0.75</c:v>
                </c:pt>
                <c:pt idx="1718">
                  <c:v>0.75</c:v>
                </c:pt>
                <c:pt idx="1719">
                  <c:v>0.75</c:v>
                </c:pt>
                <c:pt idx="1720">
                  <c:v>0.75</c:v>
                </c:pt>
                <c:pt idx="1721">
                  <c:v>0.75</c:v>
                </c:pt>
                <c:pt idx="1722">
                  <c:v>0.75</c:v>
                </c:pt>
                <c:pt idx="1723">
                  <c:v>0.75</c:v>
                </c:pt>
                <c:pt idx="1724">
                  <c:v>0.75</c:v>
                </c:pt>
                <c:pt idx="1725">
                  <c:v>0.75</c:v>
                </c:pt>
                <c:pt idx="1726">
                  <c:v>0.75</c:v>
                </c:pt>
                <c:pt idx="1727">
                  <c:v>0.75</c:v>
                </c:pt>
                <c:pt idx="1728">
                  <c:v>0.75</c:v>
                </c:pt>
                <c:pt idx="1729">
                  <c:v>0.75</c:v>
                </c:pt>
                <c:pt idx="1730">
                  <c:v>0.75</c:v>
                </c:pt>
                <c:pt idx="1731">
                  <c:v>0.75</c:v>
                </c:pt>
                <c:pt idx="1732">
                  <c:v>0.75</c:v>
                </c:pt>
                <c:pt idx="1733">
                  <c:v>0.75</c:v>
                </c:pt>
                <c:pt idx="1734">
                  <c:v>0.75</c:v>
                </c:pt>
                <c:pt idx="1735">
                  <c:v>0.75</c:v>
                </c:pt>
                <c:pt idx="1736">
                  <c:v>0.75</c:v>
                </c:pt>
                <c:pt idx="1737">
                  <c:v>0.75</c:v>
                </c:pt>
                <c:pt idx="1738">
                  <c:v>0.75</c:v>
                </c:pt>
                <c:pt idx="1739">
                  <c:v>0.75</c:v>
                </c:pt>
                <c:pt idx="1740">
                  <c:v>0.75</c:v>
                </c:pt>
                <c:pt idx="1741">
                  <c:v>0.75</c:v>
                </c:pt>
                <c:pt idx="1742">
                  <c:v>0.75</c:v>
                </c:pt>
                <c:pt idx="1743">
                  <c:v>0.75</c:v>
                </c:pt>
                <c:pt idx="1744">
                  <c:v>0.75</c:v>
                </c:pt>
                <c:pt idx="1745">
                  <c:v>0.75</c:v>
                </c:pt>
                <c:pt idx="1746">
                  <c:v>0.75</c:v>
                </c:pt>
                <c:pt idx="1747">
                  <c:v>0.75</c:v>
                </c:pt>
                <c:pt idx="1748">
                  <c:v>0.75</c:v>
                </c:pt>
                <c:pt idx="1749">
                  <c:v>0.75</c:v>
                </c:pt>
                <c:pt idx="1750">
                  <c:v>0.75</c:v>
                </c:pt>
                <c:pt idx="1751">
                  <c:v>0.75</c:v>
                </c:pt>
                <c:pt idx="1752">
                  <c:v>0.75</c:v>
                </c:pt>
                <c:pt idx="1753">
                  <c:v>0.75</c:v>
                </c:pt>
                <c:pt idx="1754">
                  <c:v>0.75</c:v>
                </c:pt>
                <c:pt idx="1755">
                  <c:v>0.75</c:v>
                </c:pt>
                <c:pt idx="1756">
                  <c:v>0.75</c:v>
                </c:pt>
                <c:pt idx="1757">
                  <c:v>0.75</c:v>
                </c:pt>
                <c:pt idx="1758">
                  <c:v>0.75</c:v>
                </c:pt>
                <c:pt idx="1759">
                  <c:v>0.75</c:v>
                </c:pt>
                <c:pt idx="1760">
                  <c:v>0.75</c:v>
                </c:pt>
                <c:pt idx="1761">
                  <c:v>0.75</c:v>
                </c:pt>
                <c:pt idx="1762">
                  <c:v>0.75</c:v>
                </c:pt>
                <c:pt idx="1763">
                  <c:v>0.75</c:v>
                </c:pt>
                <c:pt idx="1764">
                  <c:v>0.75</c:v>
                </c:pt>
                <c:pt idx="1765">
                  <c:v>0.75</c:v>
                </c:pt>
                <c:pt idx="1766">
                  <c:v>0.75</c:v>
                </c:pt>
                <c:pt idx="1767">
                  <c:v>0.75</c:v>
                </c:pt>
                <c:pt idx="1768">
                  <c:v>0.75</c:v>
                </c:pt>
                <c:pt idx="1769">
                  <c:v>0.75</c:v>
                </c:pt>
                <c:pt idx="1770">
                  <c:v>0.75</c:v>
                </c:pt>
                <c:pt idx="1771">
                  <c:v>0.75</c:v>
                </c:pt>
                <c:pt idx="1772">
                  <c:v>0.75</c:v>
                </c:pt>
                <c:pt idx="1773">
                  <c:v>0.75</c:v>
                </c:pt>
                <c:pt idx="1774">
                  <c:v>0.75</c:v>
                </c:pt>
                <c:pt idx="1775">
                  <c:v>0.75</c:v>
                </c:pt>
                <c:pt idx="1776">
                  <c:v>0.75</c:v>
                </c:pt>
                <c:pt idx="1777">
                  <c:v>0.75</c:v>
                </c:pt>
                <c:pt idx="1778">
                  <c:v>0.75</c:v>
                </c:pt>
                <c:pt idx="1779">
                  <c:v>0.75</c:v>
                </c:pt>
                <c:pt idx="1780">
                  <c:v>0.75</c:v>
                </c:pt>
                <c:pt idx="1781">
                  <c:v>0.75</c:v>
                </c:pt>
                <c:pt idx="1782">
                  <c:v>0.75</c:v>
                </c:pt>
                <c:pt idx="1783">
                  <c:v>0.75</c:v>
                </c:pt>
                <c:pt idx="1784">
                  <c:v>0.75</c:v>
                </c:pt>
                <c:pt idx="1785">
                  <c:v>0.75</c:v>
                </c:pt>
                <c:pt idx="1786">
                  <c:v>0.75</c:v>
                </c:pt>
                <c:pt idx="1787">
                  <c:v>0.75</c:v>
                </c:pt>
                <c:pt idx="1788">
                  <c:v>0.75</c:v>
                </c:pt>
                <c:pt idx="1789">
                  <c:v>0.75</c:v>
                </c:pt>
                <c:pt idx="1790">
                  <c:v>0.75</c:v>
                </c:pt>
                <c:pt idx="1791">
                  <c:v>0.75</c:v>
                </c:pt>
                <c:pt idx="1792">
                  <c:v>0.75</c:v>
                </c:pt>
                <c:pt idx="1793">
                  <c:v>0.75</c:v>
                </c:pt>
                <c:pt idx="1794">
                  <c:v>0.75</c:v>
                </c:pt>
                <c:pt idx="1795">
                  <c:v>0.75</c:v>
                </c:pt>
                <c:pt idx="1796">
                  <c:v>0.75</c:v>
                </c:pt>
                <c:pt idx="1797">
                  <c:v>0.75</c:v>
                </c:pt>
                <c:pt idx="1798">
                  <c:v>0.75</c:v>
                </c:pt>
                <c:pt idx="1799">
                  <c:v>0.75</c:v>
                </c:pt>
                <c:pt idx="1800">
                  <c:v>0.75</c:v>
                </c:pt>
                <c:pt idx="1801">
                  <c:v>0.75</c:v>
                </c:pt>
                <c:pt idx="1802">
                  <c:v>0.75</c:v>
                </c:pt>
                <c:pt idx="1803">
                  <c:v>0.75</c:v>
                </c:pt>
                <c:pt idx="1804">
                  <c:v>0.75</c:v>
                </c:pt>
                <c:pt idx="1805">
                  <c:v>0.75</c:v>
                </c:pt>
                <c:pt idx="1806">
                  <c:v>0.75</c:v>
                </c:pt>
                <c:pt idx="1807">
                  <c:v>0.75</c:v>
                </c:pt>
                <c:pt idx="1808">
                  <c:v>0.75</c:v>
                </c:pt>
                <c:pt idx="1809">
                  <c:v>0.75</c:v>
                </c:pt>
                <c:pt idx="1810">
                  <c:v>0.75</c:v>
                </c:pt>
                <c:pt idx="1811">
                  <c:v>0.75</c:v>
                </c:pt>
                <c:pt idx="1812">
                  <c:v>0.75</c:v>
                </c:pt>
                <c:pt idx="1813">
                  <c:v>0.75</c:v>
                </c:pt>
                <c:pt idx="1814">
                  <c:v>0.75</c:v>
                </c:pt>
                <c:pt idx="1815">
                  <c:v>0.75</c:v>
                </c:pt>
                <c:pt idx="1816">
                  <c:v>0.75</c:v>
                </c:pt>
                <c:pt idx="1817">
                  <c:v>0.75</c:v>
                </c:pt>
                <c:pt idx="1818">
                  <c:v>0.75</c:v>
                </c:pt>
                <c:pt idx="1819">
                  <c:v>0.75</c:v>
                </c:pt>
                <c:pt idx="1820">
                  <c:v>0.75</c:v>
                </c:pt>
                <c:pt idx="1821">
                  <c:v>0.75</c:v>
                </c:pt>
                <c:pt idx="1822">
                  <c:v>0.75</c:v>
                </c:pt>
                <c:pt idx="1823">
                  <c:v>0.75</c:v>
                </c:pt>
                <c:pt idx="1824">
                  <c:v>0.75</c:v>
                </c:pt>
                <c:pt idx="1825">
                  <c:v>0.75</c:v>
                </c:pt>
                <c:pt idx="1826">
                  <c:v>0.75</c:v>
                </c:pt>
                <c:pt idx="1827">
                  <c:v>0.75</c:v>
                </c:pt>
                <c:pt idx="1828">
                  <c:v>0.75</c:v>
                </c:pt>
                <c:pt idx="1829">
                  <c:v>0.75</c:v>
                </c:pt>
                <c:pt idx="1830">
                  <c:v>0.75</c:v>
                </c:pt>
                <c:pt idx="1831">
                  <c:v>0.75</c:v>
                </c:pt>
                <c:pt idx="1832">
                  <c:v>0.75</c:v>
                </c:pt>
                <c:pt idx="1833">
                  <c:v>0.75</c:v>
                </c:pt>
                <c:pt idx="1834">
                  <c:v>0.75</c:v>
                </c:pt>
                <c:pt idx="1835">
                  <c:v>0.75</c:v>
                </c:pt>
                <c:pt idx="1836">
                  <c:v>0.75</c:v>
                </c:pt>
                <c:pt idx="1837">
                  <c:v>0.75</c:v>
                </c:pt>
                <c:pt idx="1838">
                  <c:v>0.75</c:v>
                </c:pt>
                <c:pt idx="1839">
                  <c:v>0.75</c:v>
                </c:pt>
                <c:pt idx="1840">
                  <c:v>0.75</c:v>
                </c:pt>
                <c:pt idx="1841">
                  <c:v>0.75</c:v>
                </c:pt>
                <c:pt idx="1842">
                  <c:v>0.75</c:v>
                </c:pt>
                <c:pt idx="1843">
                  <c:v>0.75</c:v>
                </c:pt>
                <c:pt idx="1844">
                  <c:v>0.75</c:v>
                </c:pt>
                <c:pt idx="1845">
                  <c:v>0.75</c:v>
                </c:pt>
                <c:pt idx="1846">
                  <c:v>0.75</c:v>
                </c:pt>
                <c:pt idx="1847">
                  <c:v>0.75</c:v>
                </c:pt>
                <c:pt idx="1848">
                  <c:v>0.75</c:v>
                </c:pt>
                <c:pt idx="1849">
                  <c:v>0.75</c:v>
                </c:pt>
                <c:pt idx="1850">
                  <c:v>0.75</c:v>
                </c:pt>
                <c:pt idx="1851">
                  <c:v>0.75</c:v>
                </c:pt>
                <c:pt idx="1852">
                  <c:v>0.75</c:v>
                </c:pt>
                <c:pt idx="1853">
                  <c:v>0.75</c:v>
                </c:pt>
                <c:pt idx="1854">
                  <c:v>0.75</c:v>
                </c:pt>
                <c:pt idx="1855">
                  <c:v>0.75</c:v>
                </c:pt>
                <c:pt idx="1856">
                  <c:v>0.75</c:v>
                </c:pt>
                <c:pt idx="1857">
                  <c:v>0.75</c:v>
                </c:pt>
                <c:pt idx="1858">
                  <c:v>0.75</c:v>
                </c:pt>
                <c:pt idx="1859">
                  <c:v>0.75</c:v>
                </c:pt>
                <c:pt idx="1860">
                  <c:v>0.75</c:v>
                </c:pt>
                <c:pt idx="1861">
                  <c:v>0.75</c:v>
                </c:pt>
                <c:pt idx="1862">
                  <c:v>0.75</c:v>
                </c:pt>
                <c:pt idx="1863">
                  <c:v>0.75</c:v>
                </c:pt>
                <c:pt idx="1864">
                  <c:v>0.75</c:v>
                </c:pt>
                <c:pt idx="1865">
                  <c:v>0.75</c:v>
                </c:pt>
                <c:pt idx="1866">
                  <c:v>0.75</c:v>
                </c:pt>
                <c:pt idx="1867">
                  <c:v>0.75</c:v>
                </c:pt>
                <c:pt idx="1868">
                  <c:v>0.75</c:v>
                </c:pt>
                <c:pt idx="1869">
                  <c:v>0.75</c:v>
                </c:pt>
                <c:pt idx="1870">
                  <c:v>0.75</c:v>
                </c:pt>
                <c:pt idx="1871">
                  <c:v>0.75</c:v>
                </c:pt>
                <c:pt idx="1872">
                  <c:v>0.75</c:v>
                </c:pt>
                <c:pt idx="1873">
                  <c:v>0.75</c:v>
                </c:pt>
                <c:pt idx="1874">
                  <c:v>0.75</c:v>
                </c:pt>
                <c:pt idx="1875">
                  <c:v>0.75</c:v>
                </c:pt>
                <c:pt idx="1876">
                  <c:v>0.75</c:v>
                </c:pt>
                <c:pt idx="1877">
                  <c:v>0.75</c:v>
                </c:pt>
                <c:pt idx="1878">
                  <c:v>0.75</c:v>
                </c:pt>
                <c:pt idx="1879">
                  <c:v>0.75</c:v>
                </c:pt>
                <c:pt idx="1880">
                  <c:v>0.75</c:v>
                </c:pt>
                <c:pt idx="1881">
                  <c:v>0.75</c:v>
                </c:pt>
                <c:pt idx="1882">
                  <c:v>0.75</c:v>
                </c:pt>
                <c:pt idx="1883">
                  <c:v>0.75</c:v>
                </c:pt>
                <c:pt idx="1884">
                  <c:v>0.75</c:v>
                </c:pt>
                <c:pt idx="1885">
                  <c:v>0.75</c:v>
                </c:pt>
                <c:pt idx="1886">
                  <c:v>0.75</c:v>
                </c:pt>
                <c:pt idx="1887">
                  <c:v>0.75</c:v>
                </c:pt>
                <c:pt idx="1888">
                  <c:v>0.75</c:v>
                </c:pt>
                <c:pt idx="1889">
                  <c:v>0.75</c:v>
                </c:pt>
                <c:pt idx="1890">
                  <c:v>0.75</c:v>
                </c:pt>
                <c:pt idx="1891">
                  <c:v>0.75</c:v>
                </c:pt>
                <c:pt idx="1892">
                  <c:v>0.75</c:v>
                </c:pt>
                <c:pt idx="1893">
                  <c:v>0.75</c:v>
                </c:pt>
                <c:pt idx="1894">
                  <c:v>0.75</c:v>
                </c:pt>
                <c:pt idx="1895">
                  <c:v>0.75</c:v>
                </c:pt>
                <c:pt idx="1896">
                  <c:v>0.75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0.5</c:v>
                </c:pt>
                <c:pt idx="2029">
                  <c:v>0.5</c:v>
                </c:pt>
                <c:pt idx="2030">
                  <c:v>0.5</c:v>
                </c:pt>
                <c:pt idx="2031">
                  <c:v>0.5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0.15</c:v>
                </c:pt>
                <c:pt idx="2191">
                  <c:v>0.15</c:v>
                </c:pt>
                <c:pt idx="2192">
                  <c:v>0.15</c:v>
                </c:pt>
                <c:pt idx="2193">
                  <c:v>0.15</c:v>
                </c:pt>
                <c:pt idx="2194">
                  <c:v>0.15</c:v>
                </c:pt>
                <c:pt idx="2195">
                  <c:v>0.15</c:v>
                </c:pt>
                <c:pt idx="2196">
                  <c:v>0.15</c:v>
                </c:pt>
                <c:pt idx="2197">
                  <c:v>0.15</c:v>
                </c:pt>
                <c:pt idx="2198">
                  <c:v>0.15</c:v>
                </c:pt>
                <c:pt idx="2199">
                  <c:v>0.15</c:v>
                </c:pt>
                <c:pt idx="2200">
                  <c:v>0.15</c:v>
                </c:pt>
                <c:pt idx="2201">
                  <c:v>0.15</c:v>
                </c:pt>
                <c:pt idx="2202">
                  <c:v>0.15</c:v>
                </c:pt>
                <c:pt idx="2203">
                  <c:v>0.15</c:v>
                </c:pt>
                <c:pt idx="2204">
                  <c:v>0.15</c:v>
                </c:pt>
                <c:pt idx="2205">
                  <c:v>0.15</c:v>
                </c:pt>
                <c:pt idx="2206">
                  <c:v>0.15</c:v>
                </c:pt>
                <c:pt idx="2207">
                  <c:v>0.15</c:v>
                </c:pt>
                <c:pt idx="2208">
                  <c:v>0.15</c:v>
                </c:pt>
                <c:pt idx="2209">
                  <c:v>0.15</c:v>
                </c:pt>
                <c:pt idx="2210">
                  <c:v>0.15</c:v>
                </c:pt>
                <c:pt idx="2211">
                  <c:v>0.15</c:v>
                </c:pt>
                <c:pt idx="2212">
                  <c:v>0.15</c:v>
                </c:pt>
                <c:pt idx="2213">
                  <c:v>0.15</c:v>
                </c:pt>
                <c:pt idx="2214">
                  <c:v>0.15</c:v>
                </c:pt>
                <c:pt idx="2215">
                  <c:v>0.15</c:v>
                </c:pt>
                <c:pt idx="2216">
                  <c:v>0.15</c:v>
                </c:pt>
                <c:pt idx="2217">
                  <c:v>0.15</c:v>
                </c:pt>
                <c:pt idx="2218">
                  <c:v>0.15</c:v>
                </c:pt>
                <c:pt idx="2219">
                  <c:v>0.15</c:v>
                </c:pt>
                <c:pt idx="2220">
                  <c:v>0.15</c:v>
                </c:pt>
                <c:pt idx="2221">
                  <c:v>0.15</c:v>
                </c:pt>
                <c:pt idx="2222">
                  <c:v>0.15</c:v>
                </c:pt>
                <c:pt idx="2223">
                  <c:v>0.15</c:v>
                </c:pt>
                <c:pt idx="2224">
                  <c:v>0.15</c:v>
                </c:pt>
                <c:pt idx="2225">
                  <c:v>0.15</c:v>
                </c:pt>
                <c:pt idx="2226">
                  <c:v>0.15</c:v>
                </c:pt>
                <c:pt idx="2227">
                  <c:v>0.15</c:v>
                </c:pt>
                <c:pt idx="2228">
                  <c:v>0.15</c:v>
                </c:pt>
                <c:pt idx="2229">
                  <c:v>0.15</c:v>
                </c:pt>
                <c:pt idx="2230">
                  <c:v>0.15</c:v>
                </c:pt>
                <c:pt idx="2231">
                  <c:v>0.15</c:v>
                </c:pt>
                <c:pt idx="2232">
                  <c:v>0.15</c:v>
                </c:pt>
                <c:pt idx="2233">
                  <c:v>0.15</c:v>
                </c:pt>
                <c:pt idx="2234">
                  <c:v>0.15</c:v>
                </c:pt>
                <c:pt idx="2235">
                  <c:v>0.15</c:v>
                </c:pt>
                <c:pt idx="2236">
                  <c:v>0.15</c:v>
                </c:pt>
                <c:pt idx="2237">
                  <c:v>0.15</c:v>
                </c:pt>
                <c:pt idx="2238">
                  <c:v>0.15</c:v>
                </c:pt>
                <c:pt idx="2239">
                  <c:v>0.15</c:v>
                </c:pt>
                <c:pt idx="2240">
                  <c:v>0.15</c:v>
                </c:pt>
                <c:pt idx="2241">
                  <c:v>0.15</c:v>
                </c:pt>
                <c:pt idx="2242">
                  <c:v>0.15</c:v>
                </c:pt>
                <c:pt idx="2243">
                  <c:v>0.15</c:v>
                </c:pt>
                <c:pt idx="2244">
                  <c:v>0.15</c:v>
                </c:pt>
                <c:pt idx="2245">
                  <c:v>0.15</c:v>
                </c:pt>
                <c:pt idx="2246">
                  <c:v>0.15</c:v>
                </c:pt>
                <c:pt idx="2247">
                  <c:v>0.15</c:v>
                </c:pt>
                <c:pt idx="2248">
                  <c:v>0.15</c:v>
                </c:pt>
                <c:pt idx="2249">
                  <c:v>0.15</c:v>
                </c:pt>
                <c:pt idx="2250">
                  <c:v>0.15</c:v>
                </c:pt>
                <c:pt idx="2251">
                  <c:v>0.15</c:v>
                </c:pt>
                <c:pt idx="2252">
                  <c:v>0.15</c:v>
                </c:pt>
                <c:pt idx="2253">
                  <c:v>0.15</c:v>
                </c:pt>
                <c:pt idx="2254">
                  <c:v>0.15</c:v>
                </c:pt>
                <c:pt idx="2255">
                  <c:v>0.15</c:v>
                </c:pt>
                <c:pt idx="2256">
                  <c:v>0.05</c:v>
                </c:pt>
                <c:pt idx="2257">
                  <c:v>0.05</c:v>
                </c:pt>
                <c:pt idx="2258">
                  <c:v>0.05</c:v>
                </c:pt>
                <c:pt idx="2259">
                  <c:v>0.05</c:v>
                </c:pt>
                <c:pt idx="2260">
                  <c:v>0.05</c:v>
                </c:pt>
                <c:pt idx="2261">
                  <c:v>0.05</c:v>
                </c:pt>
                <c:pt idx="2262">
                  <c:v>0.05</c:v>
                </c:pt>
                <c:pt idx="2263">
                  <c:v>0.05</c:v>
                </c:pt>
                <c:pt idx="2264">
                  <c:v>0.05</c:v>
                </c:pt>
                <c:pt idx="2265">
                  <c:v>0.05</c:v>
                </c:pt>
                <c:pt idx="2266">
                  <c:v>0.05</c:v>
                </c:pt>
                <c:pt idx="2267">
                  <c:v>0.05</c:v>
                </c:pt>
                <c:pt idx="2268">
                  <c:v>0.05</c:v>
                </c:pt>
                <c:pt idx="2269">
                  <c:v>0.05</c:v>
                </c:pt>
                <c:pt idx="2270">
                  <c:v>0.05</c:v>
                </c:pt>
                <c:pt idx="2271">
                  <c:v>0.05</c:v>
                </c:pt>
                <c:pt idx="2272">
                  <c:v>0.05</c:v>
                </c:pt>
                <c:pt idx="2273">
                  <c:v>0.05</c:v>
                </c:pt>
                <c:pt idx="2274">
                  <c:v>0.05</c:v>
                </c:pt>
                <c:pt idx="2275">
                  <c:v>0.05</c:v>
                </c:pt>
                <c:pt idx="2276">
                  <c:v>0.05</c:v>
                </c:pt>
                <c:pt idx="2277">
                  <c:v>0.05</c:v>
                </c:pt>
                <c:pt idx="2278">
                  <c:v>0.05</c:v>
                </c:pt>
                <c:pt idx="2279">
                  <c:v>0.05</c:v>
                </c:pt>
                <c:pt idx="2280">
                  <c:v>0.05</c:v>
                </c:pt>
                <c:pt idx="2281">
                  <c:v>0.05</c:v>
                </c:pt>
                <c:pt idx="2282">
                  <c:v>0.05</c:v>
                </c:pt>
                <c:pt idx="2283">
                  <c:v>0.05</c:v>
                </c:pt>
                <c:pt idx="2284">
                  <c:v>0.05</c:v>
                </c:pt>
                <c:pt idx="2285">
                  <c:v>0.05</c:v>
                </c:pt>
                <c:pt idx="2286">
                  <c:v>0.05</c:v>
                </c:pt>
                <c:pt idx="2287">
                  <c:v>0.05</c:v>
                </c:pt>
                <c:pt idx="2288">
                  <c:v>0.05</c:v>
                </c:pt>
                <c:pt idx="2289">
                  <c:v>0.05</c:v>
                </c:pt>
                <c:pt idx="2290">
                  <c:v>0.05</c:v>
                </c:pt>
                <c:pt idx="2291">
                  <c:v>0.05</c:v>
                </c:pt>
                <c:pt idx="2292">
                  <c:v>0.05</c:v>
                </c:pt>
                <c:pt idx="2293">
                  <c:v>0.05</c:v>
                </c:pt>
                <c:pt idx="2294">
                  <c:v>0.05</c:v>
                </c:pt>
                <c:pt idx="2295">
                  <c:v>0.05</c:v>
                </c:pt>
                <c:pt idx="2296">
                  <c:v>0.05</c:v>
                </c:pt>
                <c:pt idx="2297">
                  <c:v>0.05</c:v>
                </c:pt>
                <c:pt idx="2298">
                  <c:v>0.05</c:v>
                </c:pt>
                <c:pt idx="2299">
                  <c:v>0.05</c:v>
                </c:pt>
                <c:pt idx="2300">
                  <c:v>0.05</c:v>
                </c:pt>
                <c:pt idx="2301">
                  <c:v>0.05</c:v>
                </c:pt>
                <c:pt idx="2302">
                  <c:v>0.05</c:v>
                </c:pt>
                <c:pt idx="2303">
                  <c:v>0.05</c:v>
                </c:pt>
                <c:pt idx="2304">
                  <c:v>0.05</c:v>
                </c:pt>
                <c:pt idx="2305">
                  <c:v>0.05</c:v>
                </c:pt>
                <c:pt idx="2306">
                  <c:v>0.05</c:v>
                </c:pt>
                <c:pt idx="2307">
                  <c:v>0.05</c:v>
                </c:pt>
                <c:pt idx="2308">
                  <c:v>0.05</c:v>
                </c:pt>
                <c:pt idx="2309">
                  <c:v>0.05</c:v>
                </c:pt>
                <c:pt idx="2310">
                  <c:v>0.05</c:v>
                </c:pt>
                <c:pt idx="2311">
                  <c:v>0.05</c:v>
                </c:pt>
                <c:pt idx="2312">
                  <c:v>0.05</c:v>
                </c:pt>
                <c:pt idx="2313">
                  <c:v>0.05</c:v>
                </c:pt>
                <c:pt idx="2314">
                  <c:v>0.05</c:v>
                </c:pt>
                <c:pt idx="2315">
                  <c:v>0.05</c:v>
                </c:pt>
                <c:pt idx="2316">
                  <c:v>0.05</c:v>
                </c:pt>
                <c:pt idx="2317">
                  <c:v>0.05</c:v>
                </c:pt>
                <c:pt idx="2318">
                  <c:v>0.05</c:v>
                </c:pt>
                <c:pt idx="2319">
                  <c:v>0.05</c:v>
                </c:pt>
                <c:pt idx="2320">
                  <c:v>0.05</c:v>
                </c:pt>
                <c:pt idx="2321">
                  <c:v>0.05</c:v>
                </c:pt>
                <c:pt idx="2322">
                  <c:v>0.05</c:v>
                </c:pt>
                <c:pt idx="2323">
                  <c:v>0.05</c:v>
                </c:pt>
                <c:pt idx="2324">
                  <c:v>0.05</c:v>
                </c:pt>
                <c:pt idx="2325">
                  <c:v>0.05</c:v>
                </c:pt>
                <c:pt idx="2326">
                  <c:v>0.05</c:v>
                </c:pt>
                <c:pt idx="2327">
                  <c:v>0.05</c:v>
                </c:pt>
                <c:pt idx="2328">
                  <c:v>0.05</c:v>
                </c:pt>
                <c:pt idx="2329">
                  <c:v>0.05</c:v>
                </c:pt>
                <c:pt idx="2330">
                  <c:v>0.05</c:v>
                </c:pt>
                <c:pt idx="2331">
                  <c:v>0.05</c:v>
                </c:pt>
                <c:pt idx="2332">
                  <c:v>0.05</c:v>
                </c:pt>
                <c:pt idx="2333">
                  <c:v>0.05</c:v>
                </c:pt>
                <c:pt idx="2334">
                  <c:v>0.05</c:v>
                </c:pt>
                <c:pt idx="2335">
                  <c:v>0.05</c:v>
                </c:pt>
                <c:pt idx="2336">
                  <c:v>0.05</c:v>
                </c:pt>
                <c:pt idx="2337">
                  <c:v>0.05</c:v>
                </c:pt>
                <c:pt idx="2338">
                  <c:v>0.05</c:v>
                </c:pt>
                <c:pt idx="2339">
                  <c:v>0.05</c:v>
                </c:pt>
                <c:pt idx="2340">
                  <c:v>0.05</c:v>
                </c:pt>
                <c:pt idx="2341">
                  <c:v>0.05</c:v>
                </c:pt>
                <c:pt idx="2342">
                  <c:v>0.05</c:v>
                </c:pt>
                <c:pt idx="2343">
                  <c:v>0.05</c:v>
                </c:pt>
                <c:pt idx="2344">
                  <c:v>0.05</c:v>
                </c:pt>
                <c:pt idx="2345">
                  <c:v>0.05</c:v>
                </c:pt>
                <c:pt idx="2346">
                  <c:v>0.05</c:v>
                </c:pt>
                <c:pt idx="2347">
                  <c:v>0.05</c:v>
                </c:pt>
                <c:pt idx="2348">
                  <c:v>0.05</c:v>
                </c:pt>
                <c:pt idx="2349">
                  <c:v>0.05</c:v>
                </c:pt>
                <c:pt idx="2350">
                  <c:v>0.05</c:v>
                </c:pt>
                <c:pt idx="2351">
                  <c:v>0.05</c:v>
                </c:pt>
                <c:pt idx="2352">
                  <c:v>0.05</c:v>
                </c:pt>
                <c:pt idx="2353">
                  <c:v>0.05</c:v>
                </c:pt>
                <c:pt idx="2354">
                  <c:v>0.05</c:v>
                </c:pt>
                <c:pt idx="2355">
                  <c:v>0.05</c:v>
                </c:pt>
                <c:pt idx="2356">
                  <c:v>0.05</c:v>
                </c:pt>
                <c:pt idx="2357">
                  <c:v>0.05</c:v>
                </c:pt>
                <c:pt idx="2358">
                  <c:v>0.05</c:v>
                </c:pt>
                <c:pt idx="2359">
                  <c:v>0.05</c:v>
                </c:pt>
                <c:pt idx="2360">
                  <c:v>0.05</c:v>
                </c:pt>
                <c:pt idx="2361">
                  <c:v>0.05</c:v>
                </c:pt>
                <c:pt idx="2362">
                  <c:v>0.05</c:v>
                </c:pt>
                <c:pt idx="2363">
                  <c:v>0.05</c:v>
                </c:pt>
                <c:pt idx="2364">
                  <c:v>0.05</c:v>
                </c:pt>
                <c:pt idx="2365">
                  <c:v>0.05</c:v>
                </c:pt>
                <c:pt idx="2366">
                  <c:v>0.05</c:v>
                </c:pt>
                <c:pt idx="2367">
                  <c:v>0.05</c:v>
                </c:pt>
                <c:pt idx="2368">
                  <c:v>0.05</c:v>
                </c:pt>
                <c:pt idx="2369">
                  <c:v>0.05</c:v>
                </c:pt>
                <c:pt idx="2370">
                  <c:v>0.05</c:v>
                </c:pt>
                <c:pt idx="2371">
                  <c:v>0.05</c:v>
                </c:pt>
                <c:pt idx="2372">
                  <c:v>0.05</c:v>
                </c:pt>
                <c:pt idx="2373">
                  <c:v>0.05</c:v>
                </c:pt>
                <c:pt idx="2374">
                  <c:v>0.05</c:v>
                </c:pt>
                <c:pt idx="2375">
                  <c:v>0.05</c:v>
                </c:pt>
                <c:pt idx="2376">
                  <c:v>0.05</c:v>
                </c:pt>
                <c:pt idx="2377">
                  <c:v>0.05</c:v>
                </c:pt>
                <c:pt idx="2378">
                  <c:v>0.05</c:v>
                </c:pt>
                <c:pt idx="2379">
                  <c:v>0.05</c:v>
                </c:pt>
                <c:pt idx="2380">
                  <c:v>0.05</c:v>
                </c:pt>
                <c:pt idx="2381">
                  <c:v>0.05</c:v>
                </c:pt>
                <c:pt idx="2382">
                  <c:v>0.05</c:v>
                </c:pt>
                <c:pt idx="2383">
                  <c:v>0.05</c:v>
                </c:pt>
                <c:pt idx="2384">
                  <c:v>0.05</c:v>
                </c:pt>
                <c:pt idx="2385">
                  <c:v>0.05</c:v>
                </c:pt>
                <c:pt idx="2386">
                  <c:v>0.05</c:v>
                </c:pt>
                <c:pt idx="2387">
                  <c:v>0.05</c:v>
                </c:pt>
                <c:pt idx="2388">
                  <c:v>0.05</c:v>
                </c:pt>
                <c:pt idx="2389">
                  <c:v>0.05</c:v>
                </c:pt>
                <c:pt idx="2390">
                  <c:v>0.05</c:v>
                </c:pt>
                <c:pt idx="2391">
                  <c:v>0.05</c:v>
                </c:pt>
                <c:pt idx="2392">
                  <c:v>0.05</c:v>
                </c:pt>
                <c:pt idx="2393">
                  <c:v>0.05</c:v>
                </c:pt>
                <c:pt idx="2394">
                  <c:v>0.05</c:v>
                </c:pt>
                <c:pt idx="2395">
                  <c:v>0.05</c:v>
                </c:pt>
                <c:pt idx="2396">
                  <c:v>0.05</c:v>
                </c:pt>
                <c:pt idx="2397">
                  <c:v>0.05</c:v>
                </c:pt>
                <c:pt idx="2398">
                  <c:v>0.05</c:v>
                </c:pt>
                <c:pt idx="2399">
                  <c:v>0.05</c:v>
                </c:pt>
                <c:pt idx="2400">
                  <c:v>0.05</c:v>
                </c:pt>
                <c:pt idx="2401">
                  <c:v>0.05</c:v>
                </c:pt>
                <c:pt idx="2402">
                  <c:v>0.05</c:v>
                </c:pt>
                <c:pt idx="2403">
                  <c:v>0.05</c:v>
                </c:pt>
                <c:pt idx="2404">
                  <c:v>0.05</c:v>
                </c:pt>
                <c:pt idx="2405">
                  <c:v>0.05</c:v>
                </c:pt>
                <c:pt idx="2406">
                  <c:v>0.05</c:v>
                </c:pt>
                <c:pt idx="2407">
                  <c:v>0.05</c:v>
                </c:pt>
                <c:pt idx="2408">
                  <c:v>0.05</c:v>
                </c:pt>
                <c:pt idx="2409">
                  <c:v>0.05</c:v>
                </c:pt>
                <c:pt idx="2410">
                  <c:v>0.05</c:v>
                </c:pt>
                <c:pt idx="2411">
                  <c:v>0.05</c:v>
                </c:pt>
                <c:pt idx="2412">
                  <c:v>0.05</c:v>
                </c:pt>
                <c:pt idx="2413">
                  <c:v>0.05</c:v>
                </c:pt>
                <c:pt idx="2414">
                  <c:v>0.05</c:v>
                </c:pt>
                <c:pt idx="2415">
                  <c:v>0.05</c:v>
                </c:pt>
                <c:pt idx="2416">
                  <c:v>0.05</c:v>
                </c:pt>
                <c:pt idx="2417">
                  <c:v>0.05</c:v>
                </c:pt>
                <c:pt idx="2418">
                  <c:v>0.05</c:v>
                </c:pt>
                <c:pt idx="2419">
                  <c:v>0.05</c:v>
                </c:pt>
                <c:pt idx="2420">
                  <c:v>0.05</c:v>
                </c:pt>
                <c:pt idx="2421">
                  <c:v>0.05</c:v>
                </c:pt>
                <c:pt idx="2422">
                  <c:v>0.05</c:v>
                </c:pt>
                <c:pt idx="2423">
                  <c:v>0.05</c:v>
                </c:pt>
                <c:pt idx="2424">
                  <c:v>0.05</c:v>
                </c:pt>
                <c:pt idx="2425">
                  <c:v>0.05</c:v>
                </c:pt>
                <c:pt idx="2426">
                  <c:v>0.05</c:v>
                </c:pt>
                <c:pt idx="2427">
                  <c:v>0.05</c:v>
                </c:pt>
                <c:pt idx="2428">
                  <c:v>0.05</c:v>
                </c:pt>
                <c:pt idx="2429">
                  <c:v>0.05</c:v>
                </c:pt>
                <c:pt idx="2430">
                  <c:v>0.05</c:v>
                </c:pt>
                <c:pt idx="2431">
                  <c:v>0.05</c:v>
                </c:pt>
                <c:pt idx="2432">
                  <c:v>0.05</c:v>
                </c:pt>
                <c:pt idx="2433">
                  <c:v>0.05</c:v>
                </c:pt>
                <c:pt idx="2434">
                  <c:v>0.05</c:v>
                </c:pt>
                <c:pt idx="2435">
                  <c:v>0.05</c:v>
                </c:pt>
                <c:pt idx="2436">
                  <c:v>0.05</c:v>
                </c:pt>
                <c:pt idx="2437">
                  <c:v>0.05</c:v>
                </c:pt>
                <c:pt idx="2438">
                  <c:v>0.05</c:v>
                </c:pt>
                <c:pt idx="2439">
                  <c:v>0.05</c:v>
                </c:pt>
                <c:pt idx="2440">
                  <c:v>0.05</c:v>
                </c:pt>
                <c:pt idx="2441">
                  <c:v>0.05</c:v>
                </c:pt>
                <c:pt idx="2442">
                  <c:v>0.05</c:v>
                </c:pt>
                <c:pt idx="2443">
                  <c:v>0.05</c:v>
                </c:pt>
                <c:pt idx="2444">
                  <c:v>0.05</c:v>
                </c:pt>
                <c:pt idx="2445">
                  <c:v>0.05</c:v>
                </c:pt>
                <c:pt idx="2446">
                  <c:v>0.05</c:v>
                </c:pt>
                <c:pt idx="2447">
                  <c:v>0.05</c:v>
                </c:pt>
                <c:pt idx="2448">
                  <c:v>0.05</c:v>
                </c:pt>
                <c:pt idx="2449">
                  <c:v>0.05</c:v>
                </c:pt>
                <c:pt idx="2450">
                  <c:v>0.05</c:v>
                </c:pt>
                <c:pt idx="2451">
                  <c:v>0.05</c:v>
                </c:pt>
                <c:pt idx="2452">
                  <c:v>0.05</c:v>
                </c:pt>
                <c:pt idx="2453">
                  <c:v>0.05</c:v>
                </c:pt>
                <c:pt idx="2454">
                  <c:v>0.05</c:v>
                </c:pt>
                <c:pt idx="2455">
                  <c:v>0.05</c:v>
                </c:pt>
                <c:pt idx="2456">
                  <c:v>0.05</c:v>
                </c:pt>
                <c:pt idx="2457">
                  <c:v>0.05</c:v>
                </c:pt>
                <c:pt idx="2458">
                  <c:v>0.05</c:v>
                </c:pt>
                <c:pt idx="2459">
                  <c:v>0.05</c:v>
                </c:pt>
                <c:pt idx="2460">
                  <c:v>0.05</c:v>
                </c:pt>
                <c:pt idx="2461">
                  <c:v>0.05</c:v>
                </c:pt>
                <c:pt idx="2462">
                  <c:v>0.05</c:v>
                </c:pt>
                <c:pt idx="2463">
                  <c:v>0.05</c:v>
                </c:pt>
                <c:pt idx="2464">
                  <c:v>0.05</c:v>
                </c:pt>
                <c:pt idx="2465">
                  <c:v>0.05</c:v>
                </c:pt>
                <c:pt idx="2466">
                  <c:v>0.05</c:v>
                </c:pt>
                <c:pt idx="2467">
                  <c:v>0.05</c:v>
                </c:pt>
                <c:pt idx="2468">
                  <c:v>0.05</c:v>
                </c:pt>
                <c:pt idx="2469">
                  <c:v>0.05</c:v>
                </c:pt>
                <c:pt idx="2470">
                  <c:v>0.05</c:v>
                </c:pt>
                <c:pt idx="2471">
                  <c:v>0.05</c:v>
                </c:pt>
                <c:pt idx="2472">
                  <c:v>0.05</c:v>
                </c:pt>
                <c:pt idx="2473">
                  <c:v>0.05</c:v>
                </c:pt>
                <c:pt idx="2474">
                  <c:v>0.05</c:v>
                </c:pt>
                <c:pt idx="2475">
                  <c:v>0.05</c:v>
                </c:pt>
                <c:pt idx="2476">
                  <c:v>0.05</c:v>
                </c:pt>
                <c:pt idx="2477">
                  <c:v>0.05</c:v>
                </c:pt>
                <c:pt idx="2478">
                  <c:v>0.05</c:v>
                </c:pt>
                <c:pt idx="2479">
                  <c:v>0.05</c:v>
                </c:pt>
                <c:pt idx="2480">
                  <c:v>0.05</c:v>
                </c:pt>
                <c:pt idx="2481">
                  <c:v>0.05</c:v>
                </c:pt>
                <c:pt idx="2482">
                  <c:v>0.05</c:v>
                </c:pt>
                <c:pt idx="2483">
                  <c:v>0.05</c:v>
                </c:pt>
                <c:pt idx="2484">
                  <c:v>0.05</c:v>
                </c:pt>
                <c:pt idx="2485">
                  <c:v>0.05</c:v>
                </c:pt>
                <c:pt idx="2486">
                  <c:v>0.05</c:v>
                </c:pt>
                <c:pt idx="2487">
                  <c:v>0.05</c:v>
                </c:pt>
                <c:pt idx="2488">
                  <c:v>0.05</c:v>
                </c:pt>
                <c:pt idx="2489">
                  <c:v>0.05</c:v>
                </c:pt>
                <c:pt idx="2490">
                  <c:v>0.05</c:v>
                </c:pt>
                <c:pt idx="2491">
                  <c:v>0.05</c:v>
                </c:pt>
                <c:pt idx="2492">
                  <c:v>0.05</c:v>
                </c:pt>
                <c:pt idx="2493">
                  <c:v>0.05</c:v>
                </c:pt>
                <c:pt idx="2494">
                  <c:v>0.05</c:v>
                </c:pt>
                <c:pt idx="2495">
                  <c:v>0.05</c:v>
                </c:pt>
                <c:pt idx="2496">
                  <c:v>0.05</c:v>
                </c:pt>
                <c:pt idx="2497">
                  <c:v>0.05</c:v>
                </c:pt>
                <c:pt idx="2498">
                  <c:v>0.05</c:v>
                </c:pt>
                <c:pt idx="2499">
                  <c:v>0.05</c:v>
                </c:pt>
                <c:pt idx="2500">
                  <c:v>0.05</c:v>
                </c:pt>
                <c:pt idx="2501">
                  <c:v>0.05</c:v>
                </c:pt>
                <c:pt idx="2502">
                  <c:v>0.05</c:v>
                </c:pt>
                <c:pt idx="2503">
                  <c:v>0.05</c:v>
                </c:pt>
                <c:pt idx="2504">
                  <c:v>0.05</c:v>
                </c:pt>
                <c:pt idx="2505">
                  <c:v>0.05</c:v>
                </c:pt>
                <c:pt idx="2506">
                  <c:v>0.05</c:v>
                </c:pt>
                <c:pt idx="2507">
                  <c:v>0.05</c:v>
                </c:pt>
                <c:pt idx="2508">
                  <c:v>0.05</c:v>
                </c:pt>
                <c:pt idx="2509">
                  <c:v>0.05</c:v>
                </c:pt>
                <c:pt idx="2510">
                  <c:v>0.05</c:v>
                </c:pt>
                <c:pt idx="2511">
                  <c:v>0.05</c:v>
                </c:pt>
                <c:pt idx="2512">
                  <c:v>0.05</c:v>
                </c:pt>
                <c:pt idx="2513">
                  <c:v>0.05</c:v>
                </c:pt>
                <c:pt idx="2514">
                  <c:v>0.05</c:v>
                </c:pt>
                <c:pt idx="2515">
                  <c:v>0.05</c:v>
                </c:pt>
                <c:pt idx="2516">
                  <c:v>0.05</c:v>
                </c:pt>
                <c:pt idx="2517">
                  <c:v>0.05</c:v>
                </c:pt>
                <c:pt idx="2518">
                  <c:v>0.05</c:v>
                </c:pt>
                <c:pt idx="2519">
                  <c:v>0.05</c:v>
                </c:pt>
                <c:pt idx="2520">
                  <c:v>0.05</c:v>
                </c:pt>
                <c:pt idx="2521">
                  <c:v>0.05</c:v>
                </c:pt>
                <c:pt idx="2522">
                  <c:v>0.05</c:v>
                </c:pt>
                <c:pt idx="2523">
                  <c:v>0.05</c:v>
                </c:pt>
                <c:pt idx="2524">
                  <c:v>0.05</c:v>
                </c:pt>
                <c:pt idx="2525">
                  <c:v>0.05</c:v>
                </c:pt>
                <c:pt idx="2526">
                  <c:v>0.05</c:v>
                </c:pt>
                <c:pt idx="2527">
                  <c:v>0.05</c:v>
                </c:pt>
                <c:pt idx="2528">
                  <c:v>0.05</c:v>
                </c:pt>
                <c:pt idx="2529">
                  <c:v>0.05</c:v>
                </c:pt>
                <c:pt idx="2530">
                  <c:v>0.05</c:v>
                </c:pt>
                <c:pt idx="2531">
                  <c:v>0.05</c:v>
                </c:pt>
                <c:pt idx="2532">
                  <c:v>0.05</c:v>
                </c:pt>
                <c:pt idx="2533">
                  <c:v>0.05</c:v>
                </c:pt>
                <c:pt idx="2534">
                  <c:v>0.05</c:v>
                </c:pt>
              </c:numCache>
            </c:numRef>
          </c:val>
        </c:ser>
        <c:ser>
          <c:idx val="1"/>
          <c:order val="1"/>
          <c:tx>
            <c:strRef>
              <c:f>'c3-11'!$C$13</c:f>
              <c:strCache>
                <c:ptCount val="1"/>
                <c:pt idx="0">
                  <c:v>USA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'c3-11'!$A$14:$A$2548</c:f>
              <c:numCache>
                <c:formatCode>yyyy/mm/dd</c:formatCode>
                <c:ptCount val="2535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41985</c:v>
                </c:pt>
                <c:pt idx="2348">
                  <c:v>41986</c:v>
                </c:pt>
                <c:pt idx="2349">
                  <c:v>41987</c:v>
                </c:pt>
                <c:pt idx="2350">
                  <c:v>41988</c:v>
                </c:pt>
                <c:pt idx="2351">
                  <c:v>41989</c:v>
                </c:pt>
                <c:pt idx="2352">
                  <c:v>41990</c:v>
                </c:pt>
                <c:pt idx="2353">
                  <c:v>41991</c:v>
                </c:pt>
                <c:pt idx="2354">
                  <c:v>41992</c:v>
                </c:pt>
                <c:pt idx="2355">
                  <c:v>41993</c:v>
                </c:pt>
                <c:pt idx="2356">
                  <c:v>41994</c:v>
                </c:pt>
                <c:pt idx="2357">
                  <c:v>41995</c:v>
                </c:pt>
                <c:pt idx="2358">
                  <c:v>41996</c:v>
                </c:pt>
                <c:pt idx="2359">
                  <c:v>41997</c:v>
                </c:pt>
                <c:pt idx="2360">
                  <c:v>41998</c:v>
                </c:pt>
                <c:pt idx="2361">
                  <c:v>41999</c:v>
                </c:pt>
                <c:pt idx="2362">
                  <c:v>42000</c:v>
                </c:pt>
                <c:pt idx="2363">
                  <c:v>42001</c:v>
                </c:pt>
                <c:pt idx="2364">
                  <c:v>42002</c:v>
                </c:pt>
                <c:pt idx="2365">
                  <c:v>42003</c:v>
                </c:pt>
                <c:pt idx="2366">
                  <c:v>42004</c:v>
                </c:pt>
                <c:pt idx="2367">
                  <c:v>42005</c:v>
                </c:pt>
                <c:pt idx="2368">
                  <c:v>42006</c:v>
                </c:pt>
                <c:pt idx="2369">
                  <c:v>42007</c:v>
                </c:pt>
                <c:pt idx="2370">
                  <c:v>42008</c:v>
                </c:pt>
                <c:pt idx="2371">
                  <c:v>42009</c:v>
                </c:pt>
                <c:pt idx="2372">
                  <c:v>42010</c:v>
                </c:pt>
                <c:pt idx="2373">
                  <c:v>42011</c:v>
                </c:pt>
                <c:pt idx="2374">
                  <c:v>42012</c:v>
                </c:pt>
                <c:pt idx="2375">
                  <c:v>42013</c:v>
                </c:pt>
                <c:pt idx="2376">
                  <c:v>42014</c:v>
                </c:pt>
                <c:pt idx="2377">
                  <c:v>42015</c:v>
                </c:pt>
                <c:pt idx="2378">
                  <c:v>42016</c:v>
                </c:pt>
                <c:pt idx="2379">
                  <c:v>42017</c:v>
                </c:pt>
                <c:pt idx="2380">
                  <c:v>42018</c:v>
                </c:pt>
                <c:pt idx="2381">
                  <c:v>42019</c:v>
                </c:pt>
                <c:pt idx="2382">
                  <c:v>42020</c:v>
                </c:pt>
                <c:pt idx="2383">
                  <c:v>42021</c:v>
                </c:pt>
                <c:pt idx="2384">
                  <c:v>42022</c:v>
                </c:pt>
                <c:pt idx="2385">
                  <c:v>42023</c:v>
                </c:pt>
                <c:pt idx="2386">
                  <c:v>42024</c:v>
                </c:pt>
                <c:pt idx="2387">
                  <c:v>42025</c:v>
                </c:pt>
                <c:pt idx="2388">
                  <c:v>42026</c:v>
                </c:pt>
                <c:pt idx="2389">
                  <c:v>42027</c:v>
                </c:pt>
                <c:pt idx="2390">
                  <c:v>42028</c:v>
                </c:pt>
                <c:pt idx="2391">
                  <c:v>42029</c:v>
                </c:pt>
                <c:pt idx="2392">
                  <c:v>42030</c:v>
                </c:pt>
                <c:pt idx="2393">
                  <c:v>42031</c:v>
                </c:pt>
                <c:pt idx="2394">
                  <c:v>42032</c:v>
                </c:pt>
                <c:pt idx="2395">
                  <c:v>42033</c:v>
                </c:pt>
                <c:pt idx="2396">
                  <c:v>42034</c:v>
                </c:pt>
                <c:pt idx="2397">
                  <c:v>42035</c:v>
                </c:pt>
                <c:pt idx="2398">
                  <c:v>42036</c:v>
                </c:pt>
                <c:pt idx="2399">
                  <c:v>42037</c:v>
                </c:pt>
                <c:pt idx="2400">
                  <c:v>42038</c:v>
                </c:pt>
                <c:pt idx="2401">
                  <c:v>42039</c:v>
                </c:pt>
                <c:pt idx="2402">
                  <c:v>42040</c:v>
                </c:pt>
                <c:pt idx="2403">
                  <c:v>42041</c:v>
                </c:pt>
                <c:pt idx="2404">
                  <c:v>42042</c:v>
                </c:pt>
                <c:pt idx="2405">
                  <c:v>42043</c:v>
                </c:pt>
                <c:pt idx="2406">
                  <c:v>42044</c:v>
                </c:pt>
                <c:pt idx="2407">
                  <c:v>42045</c:v>
                </c:pt>
                <c:pt idx="2408">
                  <c:v>42046</c:v>
                </c:pt>
                <c:pt idx="2409">
                  <c:v>42047</c:v>
                </c:pt>
                <c:pt idx="2410">
                  <c:v>42048</c:v>
                </c:pt>
                <c:pt idx="2411">
                  <c:v>42049</c:v>
                </c:pt>
                <c:pt idx="2412">
                  <c:v>42050</c:v>
                </c:pt>
                <c:pt idx="2413">
                  <c:v>42051</c:v>
                </c:pt>
                <c:pt idx="2414">
                  <c:v>42052</c:v>
                </c:pt>
                <c:pt idx="2415">
                  <c:v>42053</c:v>
                </c:pt>
                <c:pt idx="2416">
                  <c:v>42054</c:v>
                </c:pt>
                <c:pt idx="2417">
                  <c:v>42055</c:v>
                </c:pt>
                <c:pt idx="2418">
                  <c:v>42056</c:v>
                </c:pt>
                <c:pt idx="2419">
                  <c:v>42057</c:v>
                </c:pt>
                <c:pt idx="2420">
                  <c:v>42058</c:v>
                </c:pt>
                <c:pt idx="2421">
                  <c:v>42059</c:v>
                </c:pt>
                <c:pt idx="2422">
                  <c:v>42060</c:v>
                </c:pt>
                <c:pt idx="2423">
                  <c:v>42061</c:v>
                </c:pt>
                <c:pt idx="2424">
                  <c:v>42062</c:v>
                </c:pt>
                <c:pt idx="2425">
                  <c:v>42063</c:v>
                </c:pt>
                <c:pt idx="2426">
                  <c:v>42064</c:v>
                </c:pt>
                <c:pt idx="2427">
                  <c:v>42065</c:v>
                </c:pt>
                <c:pt idx="2428">
                  <c:v>42066</c:v>
                </c:pt>
                <c:pt idx="2429">
                  <c:v>42067</c:v>
                </c:pt>
                <c:pt idx="2430">
                  <c:v>42068</c:v>
                </c:pt>
                <c:pt idx="2431">
                  <c:v>42069</c:v>
                </c:pt>
                <c:pt idx="2432">
                  <c:v>42070</c:v>
                </c:pt>
                <c:pt idx="2433">
                  <c:v>42071</c:v>
                </c:pt>
                <c:pt idx="2434">
                  <c:v>42072</c:v>
                </c:pt>
                <c:pt idx="2435">
                  <c:v>42073</c:v>
                </c:pt>
                <c:pt idx="2436">
                  <c:v>42074</c:v>
                </c:pt>
                <c:pt idx="2437">
                  <c:v>42075</c:v>
                </c:pt>
                <c:pt idx="2438">
                  <c:v>42076</c:v>
                </c:pt>
                <c:pt idx="2439">
                  <c:v>42077</c:v>
                </c:pt>
                <c:pt idx="2440">
                  <c:v>42078</c:v>
                </c:pt>
                <c:pt idx="2441">
                  <c:v>42079</c:v>
                </c:pt>
                <c:pt idx="2442">
                  <c:v>42080</c:v>
                </c:pt>
                <c:pt idx="2443">
                  <c:v>42081</c:v>
                </c:pt>
                <c:pt idx="2444">
                  <c:v>42082</c:v>
                </c:pt>
                <c:pt idx="2445">
                  <c:v>42083</c:v>
                </c:pt>
                <c:pt idx="2446">
                  <c:v>42084</c:v>
                </c:pt>
                <c:pt idx="2447">
                  <c:v>42085</c:v>
                </c:pt>
                <c:pt idx="2448">
                  <c:v>42086</c:v>
                </c:pt>
                <c:pt idx="2449">
                  <c:v>42087</c:v>
                </c:pt>
                <c:pt idx="2450">
                  <c:v>42088</c:v>
                </c:pt>
                <c:pt idx="2451">
                  <c:v>42089</c:v>
                </c:pt>
                <c:pt idx="2452">
                  <c:v>42090</c:v>
                </c:pt>
                <c:pt idx="2453">
                  <c:v>42091</c:v>
                </c:pt>
                <c:pt idx="2454">
                  <c:v>42092</c:v>
                </c:pt>
                <c:pt idx="2455">
                  <c:v>42093</c:v>
                </c:pt>
                <c:pt idx="2456">
                  <c:v>42094</c:v>
                </c:pt>
                <c:pt idx="2457">
                  <c:v>42095</c:v>
                </c:pt>
                <c:pt idx="2458">
                  <c:v>42096</c:v>
                </c:pt>
                <c:pt idx="2459">
                  <c:v>42097</c:v>
                </c:pt>
                <c:pt idx="2460">
                  <c:v>42098</c:v>
                </c:pt>
                <c:pt idx="2461">
                  <c:v>42099</c:v>
                </c:pt>
                <c:pt idx="2462">
                  <c:v>42100</c:v>
                </c:pt>
                <c:pt idx="2463">
                  <c:v>42101</c:v>
                </c:pt>
                <c:pt idx="2464">
                  <c:v>42102</c:v>
                </c:pt>
                <c:pt idx="2465">
                  <c:v>42103</c:v>
                </c:pt>
                <c:pt idx="2466">
                  <c:v>42104</c:v>
                </c:pt>
                <c:pt idx="2467">
                  <c:v>42105</c:v>
                </c:pt>
                <c:pt idx="2468">
                  <c:v>42106</c:v>
                </c:pt>
                <c:pt idx="2469">
                  <c:v>42107</c:v>
                </c:pt>
                <c:pt idx="2470">
                  <c:v>42108</c:v>
                </c:pt>
                <c:pt idx="2471">
                  <c:v>42109</c:v>
                </c:pt>
                <c:pt idx="2472">
                  <c:v>42110</c:v>
                </c:pt>
                <c:pt idx="2473">
                  <c:v>42111</c:v>
                </c:pt>
                <c:pt idx="2474">
                  <c:v>42112</c:v>
                </c:pt>
                <c:pt idx="2475">
                  <c:v>42113</c:v>
                </c:pt>
                <c:pt idx="2476">
                  <c:v>42114</c:v>
                </c:pt>
                <c:pt idx="2477">
                  <c:v>42115</c:v>
                </c:pt>
                <c:pt idx="2478">
                  <c:v>42116</c:v>
                </c:pt>
                <c:pt idx="2479">
                  <c:v>42117</c:v>
                </c:pt>
                <c:pt idx="2480">
                  <c:v>42118</c:v>
                </c:pt>
                <c:pt idx="2481">
                  <c:v>42119</c:v>
                </c:pt>
                <c:pt idx="2482">
                  <c:v>42120</c:v>
                </c:pt>
                <c:pt idx="2483">
                  <c:v>42121</c:v>
                </c:pt>
                <c:pt idx="2484">
                  <c:v>42122</c:v>
                </c:pt>
                <c:pt idx="2485">
                  <c:v>42123</c:v>
                </c:pt>
                <c:pt idx="2486">
                  <c:v>42124</c:v>
                </c:pt>
                <c:pt idx="2487">
                  <c:v>42125</c:v>
                </c:pt>
                <c:pt idx="2488">
                  <c:v>42126</c:v>
                </c:pt>
                <c:pt idx="2489">
                  <c:v>42127</c:v>
                </c:pt>
                <c:pt idx="2490">
                  <c:v>42128</c:v>
                </c:pt>
                <c:pt idx="2491">
                  <c:v>42129</c:v>
                </c:pt>
                <c:pt idx="2492">
                  <c:v>42130</c:v>
                </c:pt>
                <c:pt idx="2493">
                  <c:v>42131</c:v>
                </c:pt>
                <c:pt idx="2494">
                  <c:v>42132</c:v>
                </c:pt>
                <c:pt idx="2495">
                  <c:v>42133</c:v>
                </c:pt>
                <c:pt idx="2496">
                  <c:v>42134</c:v>
                </c:pt>
                <c:pt idx="2497">
                  <c:v>42135</c:v>
                </c:pt>
                <c:pt idx="2498">
                  <c:v>42136</c:v>
                </c:pt>
                <c:pt idx="2499">
                  <c:v>42137</c:v>
                </c:pt>
                <c:pt idx="2500">
                  <c:v>42138</c:v>
                </c:pt>
                <c:pt idx="2501">
                  <c:v>42139</c:v>
                </c:pt>
                <c:pt idx="2502">
                  <c:v>42140</c:v>
                </c:pt>
                <c:pt idx="2503">
                  <c:v>42141</c:v>
                </c:pt>
                <c:pt idx="2504">
                  <c:v>42142</c:v>
                </c:pt>
                <c:pt idx="2505">
                  <c:v>42143</c:v>
                </c:pt>
                <c:pt idx="2506">
                  <c:v>42144</c:v>
                </c:pt>
                <c:pt idx="2507">
                  <c:v>42145</c:v>
                </c:pt>
                <c:pt idx="2508">
                  <c:v>42146</c:v>
                </c:pt>
                <c:pt idx="2509">
                  <c:v>42147</c:v>
                </c:pt>
                <c:pt idx="2510">
                  <c:v>42148</c:v>
                </c:pt>
                <c:pt idx="2511">
                  <c:v>42149</c:v>
                </c:pt>
                <c:pt idx="2512">
                  <c:v>42150</c:v>
                </c:pt>
                <c:pt idx="2513">
                  <c:v>42151</c:v>
                </c:pt>
                <c:pt idx="2514">
                  <c:v>42152</c:v>
                </c:pt>
                <c:pt idx="2515">
                  <c:v>42153</c:v>
                </c:pt>
                <c:pt idx="2516">
                  <c:v>42154</c:v>
                </c:pt>
                <c:pt idx="2517">
                  <c:v>42155</c:v>
                </c:pt>
                <c:pt idx="2518">
                  <c:v>42156</c:v>
                </c:pt>
                <c:pt idx="2519">
                  <c:v>42157</c:v>
                </c:pt>
                <c:pt idx="2520">
                  <c:v>42158</c:v>
                </c:pt>
                <c:pt idx="2521">
                  <c:v>42159</c:v>
                </c:pt>
                <c:pt idx="2522">
                  <c:v>42160</c:v>
                </c:pt>
                <c:pt idx="2523">
                  <c:v>42161</c:v>
                </c:pt>
                <c:pt idx="2524">
                  <c:v>42162</c:v>
                </c:pt>
                <c:pt idx="2525">
                  <c:v>42163</c:v>
                </c:pt>
                <c:pt idx="2526">
                  <c:v>42164</c:v>
                </c:pt>
                <c:pt idx="2527">
                  <c:v>42165</c:v>
                </c:pt>
                <c:pt idx="2528">
                  <c:v>42166</c:v>
                </c:pt>
                <c:pt idx="2529">
                  <c:v>42167</c:v>
                </c:pt>
                <c:pt idx="2530">
                  <c:v>42168</c:v>
                </c:pt>
                <c:pt idx="2531">
                  <c:v>42169</c:v>
                </c:pt>
                <c:pt idx="2532">
                  <c:v>42170</c:v>
                </c:pt>
                <c:pt idx="2533">
                  <c:v>42171</c:v>
                </c:pt>
                <c:pt idx="2534">
                  <c:v>42172</c:v>
                </c:pt>
              </c:numCache>
            </c:numRef>
          </c:cat>
          <c:val>
            <c:numRef>
              <c:f>'c3-11'!$C$14:$C$2548</c:f>
              <c:numCache>
                <c:formatCode>0.00</c:formatCode>
                <c:ptCount val="2535"/>
                <c:pt idx="0">
                  <c:v>4.25</c:v>
                </c:pt>
                <c:pt idx="1">
                  <c:v>4.25</c:v>
                </c:pt>
                <c:pt idx="2">
                  <c:v>4.25</c:v>
                </c:pt>
                <c:pt idx="3">
                  <c:v>4.25</c:v>
                </c:pt>
                <c:pt idx="4">
                  <c:v>4.25</c:v>
                </c:pt>
                <c:pt idx="5">
                  <c:v>4.25</c:v>
                </c:pt>
                <c:pt idx="6">
                  <c:v>4.25</c:v>
                </c:pt>
                <c:pt idx="7">
                  <c:v>4.25</c:v>
                </c:pt>
                <c:pt idx="8">
                  <c:v>4.25</c:v>
                </c:pt>
                <c:pt idx="9">
                  <c:v>4.25</c:v>
                </c:pt>
                <c:pt idx="10">
                  <c:v>4.25</c:v>
                </c:pt>
                <c:pt idx="11">
                  <c:v>4.25</c:v>
                </c:pt>
                <c:pt idx="12">
                  <c:v>4.25</c:v>
                </c:pt>
                <c:pt idx="13">
                  <c:v>4.25</c:v>
                </c:pt>
                <c:pt idx="14">
                  <c:v>4.25</c:v>
                </c:pt>
                <c:pt idx="15">
                  <c:v>4.25</c:v>
                </c:pt>
                <c:pt idx="16">
                  <c:v>4.25</c:v>
                </c:pt>
                <c:pt idx="17">
                  <c:v>4.25</c:v>
                </c:pt>
                <c:pt idx="18">
                  <c:v>4.25</c:v>
                </c:pt>
                <c:pt idx="19">
                  <c:v>4.25</c:v>
                </c:pt>
                <c:pt idx="20">
                  <c:v>4.25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4.75</c:v>
                </c:pt>
                <c:pt idx="62">
                  <c:v>4.75</c:v>
                </c:pt>
                <c:pt idx="63">
                  <c:v>4.75</c:v>
                </c:pt>
                <c:pt idx="64">
                  <c:v>4.75</c:v>
                </c:pt>
                <c:pt idx="65">
                  <c:v>4.75</c:v>
                </c:pt>
                <c:pt idx="66">
                  <c:v>4.75</c:v>
                </c:pt>
                <c:pt idx="67">
                  <c:v>4.75</c:v>
                </c:pt>
                <c:pt idx="68">
                  <c:v>4.75</c:v>
                </c:pt>
                <c:pt idx="69">
                  <c:v>4.75</c:v>
                </c:pt>
                <c:pt idx="70">
                  <c:v>4.75</c:v>
                </c:pt>
                <c:pt idx="71">
                  <c:v>4.75</c:v>
                </c:pt>
                <c:pt idx="72">
                  <c:v>4.75</c:v>
                </c:pt>
                <c:pt idx="73">
                  <c:v>4.75</c:v>
                </c:pt>
                <c:pt idx="74">
                  <c:v>4.75</c:v>
                </c:pt>
                <c:pt idx="75">
                  <c:v>4.75</c:v>
                </c:pt>
                <c:pt idx="76">
                  <c:v>4.75</c:v>
                </c:pt>
                <c:pt idx="77">
                  <c:v>4.75</c:v>
                </c:pt>
                <c:pt idx="78">
                  <c:v>4.75</c:v>
                </c:pt>
                <c:pt idx="79">
                  <c:v>4.75</c:v>
                </c:pt>
                <c:pt idx="80">
                  <c:v>4.75</c:v>
                </c:pt>
                <c:pt idx="81">
                  <c:v>4.75</c:v>
                </c:pt>
                <c:pt idx="82">
                  <c:v>4.75</c:v>
                </c:pt>
                <c:pt idx="83">
                  <c:v>4.75</c:v>
                </c:pt>
                <c:pt idx="84">
                  <c:v>4.75</c:v>
                </c:pt>
                <c:pt idx="85">
                  <c:v>4.75</c:v>
                </c:pt>
                <c:pt idx="86">
                  <c:v>4.75</c:v>
                </c:pt>
                <c:pt idx="87">
                  <c:v>4.75</c:v>
                </c:pt>
                <c:pt idx="88">
                  <c:v>4.75</c:v>
                </c:pt>
                <c:pt idx="89">
                  <c:v>4.75</c:v>
                </c:pt>
                <c:pt idx="90">
                  <c:v>4.75</c:v>
                </c:pt>
                <c:pt idx="91">
                  <c:v>4.75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5.25</c:v>
                </c:pt>
                <c:pt idx="129">
                  <c:v>5.25</c:v>
                </c:pt>
                <c:pt idx="130">
                  <c:v>5.25</c:v>
                </c:pt>
                <c:pt idx="131">
                  <c:v>5.25</c:v>
                </c:pt>
                <c:pt idx="132">
                  <c:v>5.25</c:v>
                </c:pt>
                <c:pt idx="133">
                  <c:v>5.25</c:v>
                </c:pt>
                <c:pt idx="134">
                  <c:v>5.25</c:v>
                </c:pt>
                <c:pt idx="135">
                  <c:v>5.25</c:v>
                </c:pt>
                <c:pt idx="136">
                  <c:v>5.25</c:v>
                </c:pt>
                <c:pt idx="137">
                  <c:v>5.25</c:v>
                </c:pt>
                <c:pt idx="138">
                  <c:v>5.25</c:v>
                </c:pt>
                <c:pt idx="139">
                  <c:v>5.25</c:v>
                </c:pt>
                <c:pt idx="140">
                  <c:v>5.25</c:v>
                </c:pt>
                <c:pt idx="141">
                  <c:v>5.25</c:v>
                </c:pt>
                <c:pt idx="142">
                  <c:v>5.25</c:v>
                </c:pt>
                <c:pt idx="143">
                  <c:v>5.25</c:v>
                </c:pt>
                <c:pt idx="144">
                  <c:v>5.25</c:v>
                </c:pt>
                <c:pt idx="145">
                  <c:v>5.25</c:v>
                </c:pt>
                <c:pt idx="146">
                  <c:v>5.25</c:v>
                </c:pt>
                <c:pt idx="147">
                  <c:v>5.25</c:v>
                </c:pt>
                <c:pt idx="148">
                  <c:v>5.25</c:v>
                </c:pt>
                <c:pt idx="149">
                  <c:v>5.25</c:v>
                </c:pt>
                <c:pt idx="150">
                  <c:v>5.25</c:v>
                </c:pt>
                <c:pt idx="151">
                  <c:v>5.25</c:v>
                </c:pt>
                <c:pt idx="152">
                  <c:v>5.25</c:v>
                </c:pt>
                <c:pt idx="153">
                  <c:v>5.25</c:v>
                </c:pt>
                <c:pt idx="154">
                  <c:v>5.25</c:v>
                </c:pt>
                <c:pt idx="155">
                  <c:v>5.25</c:v>
                </c:pt>
                <c:pt idx="156">
                  <c:v>5.25</c:v>
                </c:pt>
                <c:pt idx="157">
                  <c:v>5.25</c:v>
                </c:pt>
                <c:pt idx="158">
                  <c:v>5.25</c:v>
                </c:pt>
                <c:pt idx="159">
                  <c:v>5.25</c:v>
                </c:pt>
                <c:pt idx="160">
                  <c:v>5.25</c:v>
                </c:pt>
                <c:pt idx="161">
                  <c:v>5.25</c:v>
                </c:pt>
                <c:pt idx="162">
                  <c:v>5.25</c:v>
                </c:pt>
                <c:pt idx="163">
                  <c:v>5.25</c:v>
                </c:pt>
                <c:pt idx="164">
                  <c:v>5.25</c:v>
                </c:pt>
                <c:pt idx="165">
                  <c:v>5.25</c:v>
                </c:pt>
                <c:pt idx="166">
                  <c:v>5.25</c:v>
                </c:pt>
                <c:pt idx="167">
                  <c:v>5.25</c:v>
                </c:pt>
                <c:pt idx="168">
                  <c:v>5.25</c:v>
                </c:pt>
                <c:pt idx="169">
                  <c:v>5.25</c:v>
                </c:pt>
                <c:pt idx="170">
                  <c:v>5.25</c:v>
                </c:pt>
                <c:pt idx="171">
                  <c:v>5.25</c:v>
                </c:pt>
                <c:pt idx="172">
                  <c:v>5.25</c:v>
                </c:pt>
                <c:pt idx="173">
                  <c:v>5.25</c:v>
                </c:pt>
                <c:pt idx="174">
                  <c:v>5.25</c:v>
                </c:pt>
                <c:pt idx="175">
                  <c:v>5.25</c:v>
                </c:pt>
                <c:pt idx="176">
                  <c:v>5.25</c:v>
                </c:pt>
                <c:pt idx="177">
                  <c:v>5.25</c:v>
                </c:pt>
                <c:pt idx="178">
                  <c:v>5.25</c:v>
                </c:pt>
                <c:pt idx="179">
                  <c:v>5.25</c:v>
                </c:pt>
                <c:pt idx="180">
                  <c:v>5.25</c:v>
                </c:pt>
                <c:pt idx="181">
                  <c:v>5.25</c:v>
                </c:pt>
                <c:pt idx="182">
                  <c:v>5.25</c:v>
                </c:pt>
                <c:pt idx="183">
                  <c:v>5.25</c:v>
                </c:pt>
                <c:pt idx="184">
                  <c:v>5.25</c:v>
                </c:pt>
                <c:pt idx="185">
                  <c:v>5.25</c:v>
                </c:pt>
                <c:pt idx="186">
                  <c:v>5.25</c:v>
                </c:pt>
                <c:pt idx="187">
                  <c:v>5.25</c:v>
                </c:pt>
                <c:pt idx="188">
                  <c:v>5.25</c:v>
                </c:pt>
                <c:pt idx="189">
                  <c:v>5.25</c:v>
                </c:pt>
                <c:pt idx="190">
                  <c:v>5.25</c:v>
                </c:pt>
                <c:pt idx="191">
                  <c:v>5.25</c:v>
                </c:pt>
                <c:pt idx="192">
                  <c:v>5.25</c:v>
                </c:pt>
                <c:pt idx="193">
                  <c:v>5.25</c:v>
                </c:pt>
                <c:pt idx="194">
                  <c:v>5.25</c:v>
                </c:pt>
                <c:pt idx="195">
                  <c:v>5.25</c:v>
                </c:pt>
                <c:pt idx="196">
                  <c:v>5.25</c:v>
                </c:pt>
                <c:pt idx="197">
                  <c:v>5.25</c:v>
                </c:pt>
                <c:pt idx="198">
                  <c:v>5.25</c:v>
                </c:pt>
                <c:pt idx="199">
                  <c:v>5.25</c:v>
                </c:pt>
                <c:pt idx="200">
                  <c:v>5.25</c:v>
                </c:pt>
                <c:pt idx="201">
                  <c:v>5.25</c:v>
                </c:pt>
                <c:pt idx="202">
                  <c:v>5.25</c:v>
                </c:pt>
                <c:pt idx="203">
                  <c:v>5.25</c:v>
                </c:pt>
                <c:pt idx="204">
                  <c:v>5.25</c:v>
                </c:pt>
                <c:pt idx="205">
                  <c:v>5.25</c:v>
                </c:pt>
                <c:pt idx="206">
                  <c:v>5.25</c:v>
                </c:pt>
                <c:pt idx="207">
                  <c:v>5.25</c:v>
                </c:pt>
                <c:pt idx="208">
                  <c:v>5.25</c:v>
                </c:pt>
                <c:pt idx="209">
                  <c:v>5.25</c:v>
                </c:pt>
                <c:pt idx="210">
                  <c:v>5.25</c:v>
                </c:pt>
                <c:pt idx="211">
                  <c:v>5.25</c:v>
                </c:pt>
                <c:pt idx="212">
                  <c:v>5.25</c:v>
                </c:pt>
                <c:pt idx="213">
                  <c:v>5.25</c:v>
                </c:pt>
                <c:pt idx="214">
                  <c:v>5.25</c:v>
                </c:pt>
                <c:pt idx="215">
                  <c:v>5.25</c:v>
                </c:pt>
                <c:pt idx="216">
                  <c:v>5.25</c:v>
                </c:pt>
                <c:pt idx="217">
                  <c:v>5.25</c:v>
                </c:pt>
                <c:pt idx="218">
                  <c:v>5.25</c:v>
                </c:pt>
                <c:pt idx="219">
                  <c:v>5.25</c:v>
                </c:pt>
                <c:pt idx="220">
                  <c:v>5.25</c:v>
                </c:pt>
                <c:pt idx="221">
                  <c:v>5.25</c:v>
                </c:pt>
                <c:pt idx="222">
                  <c:v>5.25</c:v>
                </c:pt>
                <c:pt idx="223">
                  <c:v>5.25</c:v>
                </c:pt>
                <c:pt idx="224">
                  <c:v>5.25</c:v>
                </c:pt>
                <c:pt idx="225">
                  <c:v>5.25</c:v>
                </c:pt>
                <c:pt idx="226">
                  <c:v>5.25</c:v>
                </c:pt>
                <c:pt idx="227">
                  <c:v>5.25</c:v>
                </c:pt>
                <c:pt idx="228">
                  <c:v>5.25</c:v>
                </c:pt>
                <c:pt idx="229">
                  <c:v>5.25</c:v>
                </c:pt>
                <c:pt idx="230">
                  <c:v>5.25</c:v>
                </c:pt>
                <c:pt idx="231">
                  <c:v>5.25</c:v>
                </c:pt>
                <c:pt idx="232">
                  <c:v>5.25</c:v>
                </c:pt>
                <c:pt idx="233">
                  <c:v>5.25</c:v>
                </c:pt>
                <c:pt idx="234">
                  <c:v>5.25</c:v>
                </c:pt>
                <c:pt idx="235">
                  <c:v>5.25</c:v>
                </c:pt>
                <c:pt idx="236">
                  <c:v>5.25</c:v>
                </c:pt>
                <c:pt idx="237">
                  <c:v>5.25</c:v>
                </c:pt>
                <c:pt idx="238">
                  <c:v>5.25</c:v>
                </c:pt>
                <c:pt idx="239">
                  <c:v>5.25</c:v>
                </c:pt>
                <c:pt idx="240">
                  <c:v>5.25</c:v>
                </c:pt>
                <c:pt idx="241">
                  <c:v>5.25</c:v>
                </c:pt>
                <c:pt idx="242">
                  <c:v>5.25</c:v>
                </c:pt>
                <c:pt idx="243">
                  <c:v>5.25</c:v>
                </c:pt>
                <c:pt idx="244">
                  <c:v>5.25</c:v>
                </c:pt>
                <c:pt idx="245">
                  <c:v>5.25</c:v>
                </c:pt>
                <c:pt idx="246">
                  <c:v>5.25</c:v>
                </c:pt>
                <c:pt idx="247">
                  <c:v>5.25</c:v>
                </c:pt>
                <c:pt idx="248">
                  <c:v>5.25</c:v>
                </c:pt>
                <c:pt idx="249">
                  <c:v>5.25</c:v>
                </c:pt>
                <c:pt idx="250">
                  <c:v>5.25</c:v>
                </c:pt>
                <c:pt idx="251">
                  <c:v>5.25</c:v>
                </c:pt>
                <c:pt idx="252">
                  <c:v>5.25</c:v>
                </c:pt>
                <c:pt idx="253">
                  <c:v>5.25</c:v>
                </c:pt>
                <c:pt idx="254">
                  <c:v>5.25</c:v>
                </c:pt>
                <c:pt idx="255">
                  <c:v>5.25</c:v>
                </c:pt>
                <c:pt idx="256">
                  <c:v>5.25</c:v>
                </c:pt>
                <c:pt idx="257">
                  <c:v>5.25</c:v>
                </c:pt>
                <c:pt idx="258">
                  <c:v>5.25</c:v>
                </c:pt>
                <c:pt idx="259">
                  <c:v>5.25</c:v>
                </c:pt>
                <c:pt idx="260">
                  <c:v>5.25</c:v>
                </c:pt>
                <c:pt idx="261">
                  <c:v>5.25</c:v>
                </c:pt>
                <c:pt idx="262">
                  <c:v>5.25</c:v>
                </c:pt>
                <c:pt idx="263">
                  <c:v>5.25</c:v>
                </c:pt>
                <c:pt idx="264">
                  <c:v>5.25</c:v>
                </c:pt>
                <c:pt idx="265">
                  <c:v>5.25</c:v>
                </c:pt>
                <c:pt idx="266">
                  <c:v>5.25</c:v>
                </c:pt>
                <c:pt idx="267">
                  <c:v>5.25</c:v>
                </c:pt>
                <c:pt idx="268">
                  <c:v>5.25</c:v>
                </c:pt>
                <c:pt idx="269">
                  <c:v>5.25</c:v>
                </c:pt>
                <c:pt idx="270">
                  <c:v>5.25</c:v>
                </c:pt>
                <c:pt idx="271">
                  <c:v>5.25</c:v>
                </c:pt>
                <c:pt idx="272">
                  <c:v>5.25</c:v>
                </c:pt>
                <c:pt idx="273">
                  <c:v>5.25</c:v>
                </c:pt>
                <c:pt idx="274">
                  <c:v>5.25</c:v>
                </c:pt>
                <c:pt idx="275">
                  <c:v>5.25</c:v>
                </c:pt>
                <c:pt idx="276">
                  <c:v>5.25</c:v>
                </c:pt>
                <c:pt idx="277">
                  <c:v>5.25</c:v>
                </c:pt>
                <c:pt idx="278">
                  <c:v>5.25</c:v>
                </c:pt>
                <c:pt idx="279">
                  <c:v>5.25</c:v>
                </c:pt>
                <c:pt idx="280">
                  <c:v>5.25</c:v>
                </c:pt>
                <c:pt idx="281">
                  <c:v>5.25</c:v>
                </c:pt>
                <c:pt idx="282">
                  <c:v>5.25</c:v>
                </c:pt>
                <c:pt idx="283">
                  <c:v>5.25</c:v>
                </c:pt>
                <c:pt idx="284">
                  <c:v>5.25</c:v>
                </c:pt>
                <c:pt idx="285">
                  <c:v>5.25</c:v>
                </c:pt>
                <c:pt idx="286">
                  <c:v>5.25</c:v>
                </c:pt>
                <c:pt idx="287">
                  <c:v>5.25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5.25</c:v>
                </c:pt>
                <c:pt idx="334">
                  <c:v>5.25</c:v>
                </c:pt>
                <c:pt idx="335">
                  <c:v>5.25</c:v>
                </c:pt>
                <c:pt idx="336">
                  <c:v>5.25</c:v>
                </c:pt>
                <c:pt idx="337">
                  <c:v>5.25</c:v>
                </c:pt>
                <c:pt idx="338">
                  <c:v>5.25</c:v>
                </c:pt>
                <c:pt idx="339">
                  <c:v>5.25</c:v>
                </c:pt>
                <c:pt idx="340">
                  <c:v>5.25</c:v>
                </c:pt>
                <c:pt idx="341">
                  <c:v>5.25</c:v>
                </c:pt>
                <c:pt idx="342">
                  <c:v>5.25</c:v>
                </c:pt>
                <c:pt idx="343">
                  <c:v>5.25</c:v>
                </c:pt>
                <c:pt idx="344">
                  <c:v>5.25</c:v>
                </c:pt>
                <c:pt idx="345">
                  <c:v>5.25</c:v>
                </c:pt>
                <c:pt idx="346">
                  <c:v>5.25</c:v>
                </c:pt>
                <c:pt idx="347">
                  <c:v>5.25</c:v>
                </c:pt>
                <c:pt idx="348">
                  <c:v>5.25</c:v>
                </c:pt>
                <c:pt idx="349">
                  <c:v>5.25</c:v>
                </c:pt>
                <c:pt idx="350">
                  <c:v>5.25</c:v>
                </c:pt>
                <c:pt idx="351">
                  <c:v>5.25</c:v>
                </c:pt>
                <c:pt idx="352">
                  <c:v>5.25</c:v>
                </c:pt>
                <c:pt idx="353">
                  <c:v>5.25</c:v>
                </c:pt>
                <c:pt idx="354">
                  <c:v>5.25</c:v>
                </c:pt>
                <c:pt idx="355">
                  <c:v>5.25</c:v>
                </c:pt>
                <c:pt idx="356">
                  <c:v>5.25</c:v>
                </c:pt>
                <c:pt idx="357">
                  <c:v>5.25</c:v>
                </c:pt>
                <c:pt idx="358">
                  <c:v>5.25</c:v>
                </c:pt>
                <c:pt idx="359">
                  <c:v>5.25</c:v>
                </c:pt>
                <c:pt idx="360">
                  <c:v>5.25</c:v>
                </c:pt>
                <c:pt idx="361">
                  <c:v>5.25</c:v>
                </c:pt>
                <c:pt idx="362">
                  <c:v>5.25</c:v>
                </c:pt>
                <c:pt idx="363">
                  <c:v>5.25</c:v>
                </c:pt>
                <c:pt idx="364">
                  <c:v>5.25</c:v>
                </c:pt>
                <c:pt idx="365">
                  <c:v>5.25</c:v>
                </c:pt>
                <c:pt idx="366">
                  <c:v>5.25</c:v>
                </c:pt>
                <c:pt idx="367">
                  <c:v>5.25</c:v>
                </c:pt>
                <c:pt idx="368">
                  <c:v>5.25</c:v>
                </c:pt>
                <c:pt idx="369">
                  <c:v>5.25</c:v>
                </c:pt>
                <c:pt idx="370">
                  <c:v>5.25</c:v>
                </c:pt>
                <c:pt idx="371">
                  <c:v>5.25</c:v>
                </c:pt>
                <c:pt idx="372">
                  <c:v>5.25</c:v>
                </c:pt>
                <c:pt idx="373">
                  <c:v>5.25</c:v>
                </c:pt>
                <c:pt idx="374">
                  <c:v>5.25</c:v>
                </c:pt>
                <c:pt idx="375">
                  <c:v>5.25</c:v>
                </c:pt>
                <c:pt idx="376">
                  <c:v>5.25</c:v>
                </c:pt>
                <c:pt idx="377">
                  <c:v>5.25</c:v>
                </c:pt>
                <c:pt idx="378">
                  <c:v>5.25</c:v>
                </c:pt>
                <c:pt idx="379">
                  <c:v>5.25</c:v>
                </c:pt>
                <c:pt idx="380">
                  <c:v>5.25</c:v>
                </c:pt>
                <c:pt idx="381">
                  <c:v>5.25</c:v>
                </c:pt>
                <c:pt idx="382">
                  <c:v>5.25</c:v>
                </c:pt>
                <c:pt idx="383">
                  <c:v>5.25</c:v>
                </c:pt>
                <c:pt idx="384">
                  <c:v>5.25</c:v>
                </c:pt>
                <c:pt idx="385">
                  <c:v>5.25</c:v>
                </c:pt>
                <c:pt idx="386">
                  <c:v>5.25</c:v>
                </c:pt>
                <c:pt idx="387">
                  <c:v>5.25</c:v>
                </c:pt>
                <c:pt idx="388">
                  <c:v>5.25</c:v>
                </c:pt>
                <c:pt idx="389">
                  <c:v>5.25</c:v>
                </c:pt>
                <c:pt idx="390">
                  <c:v>5.25</c:v>
                </c:pt>
                <c:pt idx="391">
                  <c:v>5.25</c:v>
                </c:pt>
                <c:pt idx="392">
                  <c:v>5.25</c:v>
                </c:pt>
                <c:pt idx="393">
                  <c:v>5.25</c:v>
                </c:pt>
                <c:pt idx="394">
                  <c:v>5.25</c:v>
                </c:pt>
                <c:pt idx="395">
                  <c:v>5.25</c:v>
                </c:pt>
                <c:pt idx="396">
                  <c:v>5.25</c:v>
                </c:pt>
                <c:pt idx="397">
                  <c:v>5.25</c:v>
                </c:pt>
                <c:pt idx="398">
                  <c:v>5.25</c:v>
                </c:pt>
                <c:pt idx="399">
                  <c:v>5.25</c:v>
                </c:pt>
                <c:pt idx="400">
                  <c:v>5.25</c:v>
                </c:pt>
                <c:pt idx="401">
                  <c:v>5.25</c:v>
                </c:pt>
                <c:pt idx="402">
                  <c:v>5.25</c:v>
                </c:pt>
                <c:pt idx="403">
                  <c:v>5.25</c:v>
                </c:pt>
                <c:pt idx="404">
                  <c:v>5.25</c:v>
                </c:pt>
                <c:pt idx="405">
                  <c:v>5.25</c:v>
                </c:pt>
                <c:pt idx="406">
                  <c:v>5.25</c:v>
                </c:pt>
                <c:pt idx="407">
                  <c:v>5.25</c:v>
                </c:pt>
                <c:pt idx="408">
                  <c:v>5.25</c:v>
                </c:pt>
                <c:pt idx="409">
                  <c:v>5.25</c:v>
                </c:pt>
                <c:pt idx="410">
                  <c:v>5.25</c:v>
                </c:pt>
                <c:pt idx="411">
                  <c:v>5.25</c:v>
                </c:pt>
                <c:pt idx="412">
                  <c:v>5.25</c:v>
                </c:pt>
                <c:pt idx="413">
                  <c:v>5.25</c:v>
                </c:pt>
                <c:pt idx="414">
                  <c:v>5.25</c:v>
                </c:pt>
                <c:pt idx="415">
                  <c:v>5.25</c:v>
                </c:pt>
                <c:pt idx="416">
                  <c:v>5.25</c:v>
                </c:pt>
                <c:pt idx="417">
                  <c:v>5.25</c:v>
                </c:pt>
                <c:pt idx="418">
                  <c:v>5.25</c:v>
                </c:pt>
                <c:pt idx="419">
                  <c:v>5.25</c:v>
                </c:pt>
                <c:pt idx="420">
                  <c:v>5.25</c:v>
                </c:pt>
                <c:pt idx="421">
                  <c:v>5.25</c:v>
                </c:pt>
                <c:pt idx="422">
                  <c:v>5.25</c:v>
                </c:pt>
                <c:pt idx="423">
                  <c:v>5.25</c:v>
                </c:pt>
                <c:pt idx="424">
                  <c:v>5.25</c:v>
                </c:pt>
                <c:pt idx="425">
                  <c:v>5.25</c:v>
                </c:pt>
                <c:pt idx="426">
                  <c:v>5.25</c:v>
                </c:pt>
                <c:pt idx="427">
                  <c:v>5.25</c:v>
                </c:pt>
                <c:pt idx="428">
                  <c:v>5.25</c:v>
                </c:pt>
                <c:pt idx="429">
                  <c:v>5.25</c:v>
                </c:pt>
                <c:pt idx="430">
                  <c:v>5.25</c:v>
                </c:pt>
                <c:pt idx="431">
                  <c:v>5.25</c:v>
                </c:pt>
                <c:pt idx="432">
                  <c:v>5.25</c:v>
                </c:pt>
                <c:pt idx="433">
                  <c:v>5.25</c:v>
                </c:pt>
                <c:pt idx="434">
                  <c:v>5.25</c:v>
                </c:pt>
                <c:pt idx="435">
                  <c:v>5.25</c:v>
                </c:pt>
                <c:pt idx="436">
                  <c:v>5.25</c:v>
                </c:pt>
                <c:pt idx="437">
                  <c:v>5.25</c:v>
                </c:pt>
                <c:pt idx="438">
                  <c:v>5.25</c:v>
                </c:pt>
                <c:pt idx="439">
                  <c:v>5.25</c:v>
                </c:pt>
                <c:pt idx="440">
                  <c:v>5.25</c:v>
                </c:pt>
                <c:pt idx="441">
                  <c:v>5.25</c:v>
                </c:pt>
                <c:pt idx="442">
                  <c:v>5.25</c:v>
                </c:pt>
                <c:pt idx="443">
                  <c:v>5.25</c:v>
                </c:pt>
                <c:pt idx="444">
                  <c:v>5.25</c:v>
                </c:pt>
                <c:pt idx="445">
                  <c:v>5.25</c:v>
                </c:pt>
                <c:pt idx="446">
                  <c:v>4.75</c:v>
                </c:pt>
                <c:pt idx="447">
                  <c:v>4.75</c:v>
                </c:pt>
                <c:pt idx="448">
                  <c:v>4.75</c:v>
                </c:pt>
                <c:pt idx="449">
                  <c:v>4.75</c:v>
                </c:pt>
                <c:pt idx="450">
                  <c:v>4.75</c:v>
                </c:pt>
                <c:pt idx="451">
                  <c:v>4.75</c:v>
                </c:pt>
                <c:pt idx="452">
                  <c:v>4.75</c:v>
                </c:pt>
                <c:pt idx="453">
                  <c:v>4.75</c:v>
                </c:pt>
                <c:pt idx="454">
                  <c:v>4.75</c:v>
                </c:pt>
                <c:pt idx="455">
                  <c:v>4.75</c:v>
                </c:pt>
                <c:pt idx="456">
                  <c:v>4.75</c:v>
                </c:pt>
                <c:pt idx="457">
                  <c:v>4.75</c:v>
                </c:pt>
                <c:pt idx="458">
                  <c:v>4.75</c:v>
                </c:pt>
                <c:pt idx="459">
                  <c:v>4.75</c:v>
                </c:pt>
                <c:pt idx="460">
                  <c:v>4.75</c:v>
                </c:pt>
                <c:pt idx="461">
                  <c:v>4.75</c:v>
                </c:pt>
                <c:pt idx="462">
                  <c:v>4.75</c:v>
                </c:pt>
                <c:pt idx="463">
                  <c:v>4.75</c:v>
                </c:pt>
                <c:pt idx="464">
                  <c:v>4.75</c:v>
                </c:pt>
                <c:pt idx="465">
                  <c:v>4.75</c:v>
                </c:pt>
                <c:pt idx="466">
                  <c:v>4.75</c:v>
                </c:pt>
                <c:pt idx="467">
                  <c:v>4.75</c:v>
                </c:pt>
                <c:pt idx="468">
                  <c:v>4.75</c:v>
                </c:pt>
                <c:pt idx="469">
                  <c:v>4.75</c:v>
                </c:pt>
                <c:pt idx="470">
                  <c:v>4.75</c:v>
                </c:pt>
                <c:pt idx="471">
                  <c:v>4.75</c:v>
                </c:pt>
                <c:pt idx="472">
                  <c:v>4.75</c:v>
                </c:pt>
                <c:pt idx="473">
                  <c:v>4.75</c:v>
                </c:pt>
                <c:pt idx="474">
                  <c:v>4.75</c:v>
                </c:pt>
                <c:pt idx="475">
                  <c:v>4.75</c:v>
                </c:pt>
                <c:pt idx="476">
                  <c:v>4.75</c:v>
                </c:pt>
                <c:pt idx="477">
                  <c:v>4.5</c:v>
                </c:pt>
                <c:pt idx="478">
                  <c:v>4.5</c:v>
                </c:pt>
                <c:pt idx="479">
                  <c:v>4.5</c:v>
                </c:pt>
                <c:pt idx="480">
                  <c:v>4.5</c:v>
                </c:pt>
                <c:pt idx="481">
                  <c:v>4.5</c:v>
                </c:pt>
                <c:pt idx="482">
                  <c:v>4.5</c:v>
                </c:pt>
                <c:pt idx="483">
                  <c:v>4.5</c:v>
                </c:pt>
                <c:pt idx="484">
                  <c:v>4.5</c:v>
                </c:pt>
                <c:pt idx="485">
                  <c:v>4.5</c:v>
                </c:pt>
                <c:pt idx="486">
                  <c:v>4.5</c:v>
                </c:pt>
                <c:pt idx="487">
                  <c:v>4.5</c:v>
                </c:pt>
                <c:pt idx="488">
                  <c:v>4.5</c:v>
                </c:pt>
                <c:pt idx="489">
                  <c:v>4.5</c:v>
                </c:pt>
                <c:pt idx="490">
                  <c:v>4.5</c:v>
                </c:pt>
                <c:pt idx="491">
                  <c:v>4.5</c:v>
                </c:pt>
                <c:pt idx="492">
                  <c:v>4.5</c:v>
                </c:pt>
                <c:pt idx="493">
                  <c:v>4.5</c:v>
                </c:pt>
                <c:pt idx="494">
                  <c:v>4.5</c:v>
                </c:pt>
                <c:pt idx="495">
                  <c:v>4.5</c:v>
                </c:pt>
                <c:pt idx="496">
                  <c:v>4.5</c:v>
                </c:pt>
                <c:pt idx="497">
                  <c:v>4.5</c:v>
                </c:pt>
                <c:pt idx="498">
                  <c:v>4.5</c:v>
                </c:pt>
                <c:pt idx="499">
                  <c:v>4.5</c:v>
                </c:pt>
                <c:pt idx="500">
                  <c:v>4.5</c:v>
                </c:pt>
                <c:pt idx="501">
                  <c:v>4.5</c:v>
                </c:pt>
                <c:pt idx="502">
                  <c:v>4.5</c:v>
                </c:pt>
                <c:pt idx="503">
                  <c:v>4.5</c:v>
                </c:pt>
                <c:pt idx="504">
                  <c:v>4.5</c:v>
                </c:pt>
                <c:pt idx="505">
                  <c:v>4.5</c:v>
                </c:pt>
                <c:pt idx="506">
                  <c:v>4.25</c:v>
                </c:pt>
                <c:pt idx="507">
                  <c:v>4.25</c:v>
                </c:pt>
                <c:pt idx="508">
                  <c:v>4.25</c:v>
                </c:pt>
                <c:pt idx="509">
                  <c:v>4.25</c:v>
                </c:pt>
                <c:pt idx="510">
                  <c:v>4.25</c:v>
                </c:pt>
                <c:pt idx="511">
                  <c:v>4.25</c:v>
                </c:pt>
                <c:pt idx="512">
                  <c:v>4.25</c:v>
                </c:pt>
                <c:pt idx="513">
                  <c:v>4.25</c:v>
                </c:pt>
                <c:pt idx="514">
                  <c:v>4.25</c:v>
                </c:pt>
                <c:pt idx="515">
                  <c:v>4.25</c:v>
                </c:pt>
                <c:pt idx="516">
                  <c:v>4.25</c:v>
                </c:pt>
                <c:pt idx="517">
                  <c:v>4.25</c:v>
                </c:pt>
                <c:pt idx="518">
                  <c:v>4.25</c:v>
                </c:pt>
                <c:pt idx="519">
                  <c:v>4.25</c:v>
                </c:pt>
                <c:pt idx="520">
                  <c:v>4.25</c:v>
                </c:pt>
                <c:pt idx="521">
                  <c:v>4.25</c:v>
                </c:pt>
                <c:pt idx="522">
                  <c:v>4.25</c:v>
                </c:pt>
                <c:pt idx="523">
                  <c:v>4.25</c:v>
                </c:pt>
                <c:pt idx="524">
                  <c:v>4.25</c:v>
                </c:pt>
                <c:pt idx="525">
                  <c:v>4.25</c:v>
                </c:pt>
                <c:pt idx="526">
                  <c:v>4.25</c:v>
                </c:pt>
                <c:pt idx="527">
                  <c:v>4.25</c:v>
                </c:pt>
                <c:pt idx="528">
                  <c:v>4.25</c:v>
                </c:pt>
                <c:pt idx="529">
                  <c:v>4.25</c:v>
                </c:pt>
                <c:pt idx="530">
                  <c:v>4.25</c:v>
                </c:pt>
                <c:pt idx="531">
                  <c:v>4.25</c:v>
                </c:pt>
                <c:pt idx="532">
                  <c:v>4.25</c:v>
                </c:pt>
                <c:pt idx="533">
                  <c:v>4.25</c:v>
                </c:pt>
                <c:pt idx="534">
                  <c:v>4.25</c:v>
                </c:pt>
                <c:pt idx="535">
                  <c:v>4.25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2.25</c:v>
                </c:pt>
                <c:pt idx="577">
                  <c:v>2.25</c:v>
                </c:pt>
                <c:pt idx="578">
                  <c:v>2.25</c:v>
                </c:pt>
                <c:pt idx="579">
                  <c:v>2.25</c:v>
                </c:pt>
                <c:pt idx="580">
                  <c:v>2.25</c:v>
                </c:pt>
                <c:pt idx="581">
                  <c:v>2.25</c:v>
                </c:pt>
                <c:pt idx="582">
                  <c:v>2.25</c:v>
                </c:pt>
                <c:pt idx="583">
                  <c:v>2.25</c:v>
                </c:pt>
                <c:pt idx="584">
                  <c:v>2.25</c:v>
                </c:pt>
                <c:pt idx="585">
                  <c:v>2.25</c:v>
                </c:pt>
                <c:pt idx="586">
                  <c:v>2.25</c:v>
                </c:pt>
                <c:pt idx="587">
                  <c:v>2.25</c:v>
                </c:pt>
                <c:pt idx="588">
                  <c:v>2.25</c:v>
                </c:pt>
                <c:pt idx="589">
                  <c:v>2.25</c:v>
                </c:pt>
                <c:pt idx="590">
                  <c:v>2.25</c:v>
                </c:pt>
                <c:pt idx="591">
                  <c:v>2.25</c:v>
                </c:pt>
                <c:pt idx="592">
                  <c:v>2.25</c:v>
                </c:pt>
                <c:pt idx="593">
                  <c:v>2.25</c:v>
                </c:pt>
                <c:pt idx="594">
                  <c:v>2.25</c:v>
                </c:pt>
                <c:pt idx="595">
                  <c:v>2.25</c:v>
                </c:pt>
                <c:pt idx="596">
                  <c:v>2.25</c:v>
                </c:pt>
                <c:pt idx="597">
                  <c:v>2.25</c:v>
                </c:pt>
                <c:pt idx="598">
                  <c:v>2.25</c:v>
                </c:pt>
                <c:pt idx="599">
                  <c:v>2.25</c:v>
                </c:pt>
                <c:pt idx="600">
                  <c:v>2.25</c:v>
                </c:pt>
                <c:pt idx="601">
                  <c:v>2.25</c:v>
                </c:pt>
                <c:pt idx="602">
                  <c:v>2.25</c:v>
                </c:pt>
                <c:pt idx="603">
                  <c:v>2.25</c:v>
                </c:pt>
                <c:pt idx="604">
                  <c:v>2.25</c:v>
                </c:pt>
                <c:pt idx="605">
                  <c:v>2.25</c:v>
                </c:pt>
                <c:pt idx="606">
                  <c:v>2.25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1.5</c:v>
                </c:pt>
                <c:pt idx="723">
                  <c:v>1.5</c:v>
                </c:pt>
                <c:pt idx="724">
                  <c:v>1.5</c:v>
                </c:pt>
                <c:pt idx="725">
                  <c:v>1.5</c:v>
                </c:pt>
                <c:pt idx="726">
                  <c:v>1.5</c:v>
                </c:pt>
                <c:pt idx="727">
                  <c:v>1.5</c:v>
                </c:pt>
                <c:pt idx="728">
                  <c:v>1.5</c:v>
                </c:pt>
                <c:pt idx="729">
                  <c:v>1.5</c:v>
                </c:pt>
                <c:pt idx="730">
                  <c:v>1.5</c:v>
                </c:pt>
                <c:pt idx="731">
                  <c:v>1.5</c:v>
                </c:pt>
                <c:pt idx="732">
                  <c:v>1.5</c:v>
                </c:pt>
                <c:pt idx="733">
                  <c:v>1.5</c:v>
                </c:pt>
                <c:pt idx="734">
                  <c:v>1.5</c:v>
                </c:pt>
                <c:pt idx="735">
                  <c:v>1.5</c:v>
                </c:pt>
                <c:pt idx="736">
                  <c:v>1.5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0.25</c:v>
                </c:pt>
                <c:pt idx="1625">
                  <c:v>0.25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0.25</c:v>
                </c:pt>
                <c:pt idx="1632">
                  <c:v>0.25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0.25</c:v>
                </c:pt>
                <c:pt idx="1638">
                  <c:v>0.25</c:v>
                </c:pt>
                <c:pt idx="1639">
                  <c:v>0.25</c:v>
                </c:pt>
                <c:pt idx="1640">
                  <c:v>0.25</c:v>
                </c:pt>
                <c:pt idx="1641">
                  <c:v>0.25</c:v>
                </c:pt>
                <c:pt idx="1642">
                  <c:v>0.25</c:v>
                </c:pt>
                <c:pt idx="1643">
                  <c:v>0.25</c:v>
                </c:pt>
                <c:pt idx="1644">
                  <c:v>0.25</c:v>
                </c:pt>
                <c:pt idx="1645">
                  <c:v>0.25</c:v>
                </c:pt>
                <c:pt idx="1646">
                  <c:v>0.25</c:v>
                </c:pt>
                <c:pt idx="1647">
                  <c:v>0.25</c:v>
                </c:pt>
                <c:pt idx="1648">
                  <c:v>0.25</c:v>
                </c:pt>
                <c:pt idx="1649">
                  <c:v>0.25</c:v>
                </c:pt>
                <c:pt idx="1650">
                  <c:v>0.25</c:v>
                </c:pt>
                <c:pt idx="1651">
                  <c:v>0.25</c:v>
                </c:pt>
                <c:pt idx="1652">
                  <c:v>0.25</c:v>
                </c:pt>
                <c:pt idx="1653">
                  <c:v>0.25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0.25</c:v>
                </c:pt>
                <c:pt idx="1660">
                  <c:v>0.25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0.25</c:v>
                </c:pt>
                <c:pt idx="1667">
                  <c:v>0.25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0.25</c:v>
                </c:pt>
                <c:pt idx="1674">
                  <c:v>0.25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0.25</c:v>
                </c:pt>
                <c:pt idx="1681">
                  <c:v>0.25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0.25</c:v>
                </c:pt>
                <c:pt idx="1688">
                  <c:v>0.25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0.25</c:v>
                </c:pt>
                <c:pt idx="1695">
                  <c:v>0.25</c:v>
                </c:pt>
                <c:pt idx="1696">
                  <c:v>0.25</c:v>
                </c:pt>
                <c:pt idx="1697">
                  <c:v>0.25</c:v>
                </c:pt>
                <c:pt idx="1698">
                  <c:v>0.25</c:v>
                </c:pt>
                <c:pt idx="1699">
                  <c:v>0.25</c:v>
                </c:pt>
                <c:pt idx="1700">
                  <c:v>0.25</c:v>
                </c:pt>
                <c:pt idx="1701">
                  <c:v>0.25</c:v>
                </c:pt>
                <c:pt idx="1702">
                  <c:v>0.25</c:v>
                </c:pt>
                <c:pt idx="1703">
                  <c:v>0.25</c:v>
                </c:pt>
                <c:pt idx="1704">
                  <c:v>0.25</c:v>
                </c:pt>
                <c:pt idx="1705">
                  <c:v>0.25</c:v>
                </c:pt>
                <c:pt idx="1706">
                  <c:v>0.25</c:v>
                </c:pt>
                <c:pt idx="1707">
                  <c:v>0.25</c:v>
                </c:pt>
                <c:pt idx="1708">
                  <c:v>0.25</c:v>
                </c:pt>
                <c:pt idx="1709">
                  <c:v>0.25</c:v>
                </c:pt>
                <c:pt idx="1710">
                  <c:v>0.25</c:v>
                </c:pt>
                <c:pt idx="1711">
                  <c:v>0.25</c:v>
                </c:pt>
                <c:pt idx="1712">
                  <c:v>0.25</c:v>
                </c:pt>
                <c:pt idx="1713">
                  <c:v>0.25</c:v>
                </c:pt>
                <c:pt idx="1714">
                  <c:v>0.25</c:v>
                </c:pt>
                <c:pt idx="1715">
                  <c:v>0.25</c:v>
                </c:pt>
                <c:pt idx="1716">
                  <c:v>0.25</c:v>
                </c:pt>
                <c:pt idx="1717">
                  <c:v>0.25</c:v>
                </c:pt>
                <c:pt idx="1718">
                  <c:v>0.25</c:v>
                </c:pt>
                <c:pt idx="1719">
                  <c:v>0.25</c:v>
                </c:pt>
                <c:pt idx="1720">
                  <c:v>0.25</c:v>
                </c:pt>
                <c:pt idx="1721">
                  <c:v>0.25</c:v>
                </c:pt>
                <c:pt idx="1722">
                  <c:v>0.25</c:v>
                </c:pt>
                <c:pt idx="1723">
                  <c:v>0.25</c:v>
                </c:pt>
                <c:pt idx="1724">
                  <c:v>0.25</c:v>
                </c:pt>
                <c:pt idx="1725">
                  <c:v>0.25</c:v>
                </c:pt>
                <c:pt idx="1726">
                  <c:v>0.25</c:v>
                </c:pt>
                <c:pt idx="1727">
                  <c:v>0.25</c:v>
                </c:pt>
                <c:pt idx="1728">
                  <c:v>0.25</c:v>
                </c:pt>
                <c:pt idx="1729">
                  <c:v>0.25</c:v>
                </c:pt>
                <c:pt idx="1730">
                  <c:v>0.25</c:v>
                </c:pt>
                <c:pt idx="1731">
                  <c:v>0.25</c:v>
                </c:pt>
                <c:pt idx="1732">
                  <c:v>0.25</c:v>
                </c:pt>
                <c:pt idx="1733">
                  <c:v>0.25</c:v>
                </c:pt>
                <c:pt idx="1734">
                  <c:v>0.25</c:v>
                </c:pt>
                <c:pt idx="1735">
                  <c:v>0.25</c:v>
                </c:pt>
                <c:pt idx="1736">
                  <c:v>0.25</c:v>
                </c:pt>
                <c:pt idx="1737">
                  <c:v>0.25</c:v>
                </c:pt>
                <c:pt idx="1738">
                  <c:v>0.25</c:v>
                </c:pt>
                <c:pt idx="1739">
                  <c:v>0.25</c:v>
                </c:pt>
                <c:pt idx="1740">
                  <c:v>0.25</c:v>
                </c:pt>
                <c:pt idx="1741">
                  <c:v>0.25</c:v>
                </c:pt>
                <c:pt idx="1742">
                  <c:v>0.25</c:v>
                </c:pt>
                <c:pt idx="1743">
                  <c:v>0.25</c:v>
                </c:pt>
                <c:pt idx="1744">
                  <c:v>0.25</c:v>
                </c:pt>
                <c:pt idx="1745">
                  <c:v>0.25</c:v>
                </c:pt>
                <c:pt idx="1746">
                  <c:v>0.25</c:v>
                </c:pt>
                <c:pt idx="1747">
                  <c:v>0.25</c:v>
                </c:pt>
                <c:pt idx="1748">
                  <c:v>0.25</c:v>
                </c:pt>
                <c:pt idx="1749">
                  <c:v>0.25</c:v>
                </c:pt>
                <c:pt idx="1750">
                  <c:v>0.25</c:v>
                </c:pt>
                <c:pt idx="1751">
                  <c:v>0.25</c:v>
                </c:pt>
                <c:pt idx="1752">
                  <c:v>0.25</c:v>
                </c:pt>
                <c:pt idx="1753">
                  <c:v>0.25</c:v>
                </c:pt>
                <c:pt idx="1754">
                  <c:v>0.25</c:v>
                </c:pt>
                <c:pt idx="1755">
                  <c:v>0.25</c:v>
                </c:pt>
                <c:pt idx="1756">
                  <c:v>0.25</c:v>
                </c:pt>
                <c:pt idx="1757">
                  <c:v>0.25</c:v>
                </c:pt>
                <c:pt idx="1758">
                  <c:v>0.25</c:v>
                </c:pt>
                <c:pt idx="1759">
                  <c:v>0.25</c:v>
                </c:pt>
                <c:pt idx="1760">
                  <c:v>0.25</c:v>
                </c:pt>
                <c:pt idx="1761">
                  <c:v>0.25</c:v>
                </c:pt>
                <c:pt idx="1762">
                  <c:v>0.25</c:v>
                </c:pt>
                <c:pt idx="1763">
                  <c:v>0.25</c:v>
                </c:pt>
                <c:pt idx="1764">
                  <c:v>0.25</c:v>
                </c:pt>
                <c:pt idx="1765">
                  <c:v>0.25</c:v>
                </c:pt>
                <c:pt idx="1766">
                  <c:v>0.25</c:v>
                </c:pt>
                <c:pt idx="1767">
                  <c:v>0.25</c:v>
                </c:pt>
                <c:pt idx="1768">
                  <c:v>0.25</c:v>
                </c:pt>
                <c:pt idx="1769">
                  <c:v>0.25</c:v>
                </c:pt>
                <c:pt idx="1770">
                  <c:v>0.25</c:v>
                </c:pt>
                <c:pt idx="1771">
                  <c:v>0.25</c:v>
                </c:pt>
                <c:pt idx="1772">
                  <c:v>0.25</c:v>
                </c:pt>
                <c:pt idx="1773">
                  <c:v>0.25</c:v>
                </c:pt>
                <c:pt idx="1774">
                  <c:v>0.25</c:v>
                </c:pt>
                <c:pt idx="1775">
                  <c:v>0.25</c:v>
                </c:pt>
                <c:pt idx="1776">
                  <c:v>0.25</c:v>
                </c:pt>
                <c:pt idx="1777">
                  <c:v>0.25</c:v>
                </c:pt>
                <c:pt idx="1778">
                  <c:v>0.25</c:v>
                </c:pt>
                <c:pt idx="1779">
                  <c:v>0.25</c:v>
                </c:pt>
                <c:pt idx="1780">
                  <c:v>0.25</c:v>
                </c:pt>
                <c:pt idx="1781">
                  <c:v>0.25</c:v>
                </c:pt>
                <c:pt idx="1782">
                  <c:v>0.25</c:v>
                </c:pt>
                <c:pt idx="1783">
                  <c:v>0.25</c:v>
                </c:pt>
                <c:pt idx="1784">
                  <c:v>0.25</c:v>
                </c:pt>
                <c:pt idx="1785">
                  <c:v>0.25</c:v>
                </c:pt>
                <c:pt idx="1786">
                  <c:v>0.25</c:v>
                </c:pt>
                <c:pt idx="1787">
                  <c:v>0.25</c:v>
                </c:pt>
                <c:pt idx="1788">
                  <c:v>0.25</c:v>
                </c:pt>
                <c:pt idx="1789">
                  <c:v>0.25</c:v>
                </c:pt>
                <c:pt idx="1790">
                  <c:v>0.25</c:v>
                </c:pt>
                <c:pt idx="1791">
                  <c:v>0.25</c:v>
                </c:pt>
                <c:pt idx="1792">
                  <c:v>0.25</c:v>
                </c:pt>
                <c:pt idx="1793">
                  <c:v>0.25</c:v>
                </c:pt>
                <c:pt idx="1794">
                  <c:v>0.25</c:v>
                </c:pt>
                <c:pt idx="1795">
                  <c:v>0.25</c:v>
                </c:pt>
                <c:pt idx="1796">
                  <c:v>0.25</c:v>
                </c:pt>
                <c:pt idx="1797">
                  <c:v>0.25</c:v>
                </c:pt>
                <c:pt idx="1798">
                  <c:v>0.25</c:v>
                </c:pt>
                <c:pt idx="1799">
                  <c:v>0.25</c:v>
                </c:pt>
                <c:pt idx="1800">
                  <c:v>0.25</c:v>
                </c:pt>
                <c:pt idx="1801">
                  <c:v>0.25</c:v>
                </c:pt>
                <c:pt idx="1802">
                  <c:v>0.25</c:v>
                </c:pt>
                <c:pt idx="1803">
                  <c:v>0.25</c:v>
                </c:pt>
                <c:pt idx="1804">
                  <c:v>0.25</c:v>
                </c:pt>
                <c:pt idx="1805">
                  <c:v>0.25</c:v>
                </c:pt>
                <c:pt idx="1806">
                  <c:v>0.25</c:v>
                </c:pt>
                <c:pt idx="1807">
                  <c:v>0.25</c:v>
                </c:pt>
                <c:pt idx="1808">
                  <c:v>0.25</c:v>
                </c:pt>
                <c:pt idx="1809">
                  <c:v>0.25</c:v>
                </c:pt>
                <c:pt idx="1810">
                  <c:v>0.25</c:v>
                </c:pt>
                <c:pt idx="1811">
                  <c:v>0.25</c:v>
                </c:pt>
                <c:pt idx="1812">
                  <c:v>0.25</c:v>
                </c:pt>
                <c:pt idx="1813">
                  <c:v>0.25</c:v>
                </c:pt>
                <c:pt idx="1814">
                  <c:v>0.25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0.25</c:v>
                </c:pt>
                <c:pt idx="1821">
                  <c:v>0.25</c:v>
                </c:pt>
                <c:pt idx="1822">
                  <c:v>0.25</c:v>
                </c:pt>
                <c:pt idx="1823">
                  <c:v>0.25</c:v>
                </c:pt>
                <c:pt idx="1824">
                  <c:v>0.25</c:v>
                </c:pt>
                <c:pt idx="1825">
                  <c:v>0.25</c:v>
                </c:pt>
                <c:pt idx="1826">
                  <c:v>0.25</c:v>
                </c:pt>
                <c:pt idx="1827">
                  <c:v>0.25</c:v>
                </c:pt>
                <c:pt idx="1828">
                  <c:v>0.25</c:v>
                </c:pt>
                <c:pt idx="1829">
                  <c:v>0.25</c:v>
                </c:pt>
                <c:pt idx="1830">
                  <c:v>0.25</c:v>
                </c:pt>
                <c:pt idx="1831">
                  <c:v>0.25</c:v>
                </c:pt>
                <c:pt idx="1832">
                  <c:v>0.25</c:v>
                </c:pt>
                <c:pt idx="1833">
                  <c:v>0.25</c:v>
                </c:pt>
                <c:pt idx="1834">
                  <c:v>0.25</c:v>
                </c:pt>
                <c:pt idx="1835">
                  <c:v>0.25</c:v>
                </c:pt>
                <c:pt idx="1836">
                  <c:v>0.25</c:v>
                </c:pt>
                <c:pt idx="1837">
                  <c:v>0.25</c:v>
                </c:pt>
                <c:pt idx="1838">
                  <c:v>0.25</c:v>
                </c:pt>
                <c:pt idx="1839">
                  <c:v>0.25</c:v>
                </c:pt>
                <c:pt idx="1840">
                  <c:v>0.25</c:v>
                </c:pt>
                <c:pt idx="1841">
                  <c:v>0.25</c:v>
                </c:pt>
                <c:pt idx="1842">
                  <c:v>0.25</c:v>
                </c:pt>
                <c:pt idx="1843">
                  <c:v>0.25</c:v>
                </c:pt>
                <c:pt idx="1844">
                  <c:v>0.25</c:v>
                </c:pt>
                <c:pt idx="1845">
                  <c:v>0.25</c:v>
                </c:pt>
                <c:pt idx="1846">
                  <c:v>0.25</c:v>
                </c:pt>
                <c:pt idx="1847">
                  <c:v>0.25</c:v>
                </c:pt>
                <c:pt idx="1848">
                  <c:v>0.25</c:v>
                </c:pt>
                <c:pt idx="1849">
                  <c:v>0.25</c:v>
                </c:pt>
                <c:pt idx="1850">
                  <c:v>0.25</c:v>
                </c:pt>
                <c:pt idx="1851">
                  <c:v>0.25</c:v>
                </c:pt>
                <c:pt idx="1852">
                  <c:v>0.25</c:v>
                </c:pt>
                <c:pt idx="1853">
                  <c:v>0.25</c:v>
                </c:pt>
                <c:pt idx="1854">
                  <c:v>0.25</c:v>
                </c:pt>
                <c:pt idx="1855">
                  <c:v>0.25</c:v>
                </c:pt>
                <c:pt idx="1856">
                  <c:v>0.25</c:v>
                </c:pt>
                <c:pt idx="1857">
                  <c:v>0.25</c:v>
                </c:pt>
                <c:pt idx="1858">
                  <c:v>0.25</c:v>
                </c:pt>
                <c:pt idx="1859">
                  <c:v>0.25</c:v>
                </c:pt>
                <c:pt idx="1860">
                  <c:v>0.25</c:v>
                </c:pt>
                <c:pt idx="1861">
                  <c:v>0.25</c:v>
                </c:pt>
                <c:pt idx="1862">
                  <c:v>0.25</c:v>
                </c:pt>
                <c:pt idx="1863">
                  <c:v>0.25</c:v>
                </c:pt>
                <c:pt idx="1864">
                  <c:v>0.25</c:v>
                </c:pt>
                <c:pt idx="1865">
                  <c:v>0.25</c:v>
                </c:pt>
                <c:pt idx="1866">
                  <c:v>0.25</c:v>
                </c:pt>
                <c:pt idx="1867">
                  <c:v>0.25</c:v>
                </c:pt>
                <c:pt idx="1868">
                  <c:v>0.25</c:v>
                </c:pt>
                <c:pt idx="1869">
                  <c:v>0.25</c:v>
                </c:pt>
                <c:pt idx="1870">
                  <c:v>0.25</c:v>
                </c:pt>
                <c:pt idx="1871">
                  <c:v>0.25</c:v>
                </c:pt>
                <c:pt idx="1872">
                  <c:v>0.25</c:v>
                </c:pt>
                <c:pt idx="1873">
                  <c:v>0.25</c:v>
                </c:pt>
                <c:pt idx="1874">
                  <c:v>0.25</c:v>
                </c:pt>
                <c:pt idx="1875">
                  <c:v>0.25</c:v>
                </c:pt>
                <c:pt idx="1876">
                  <c:v>0.25</c:v>
                </c:pt>
                <c:pt idx="1877">
                  <c:v>0.25</c:v>
                </c:pt>
                <c:pt idx="1878">
                  <c:v>0.25</c:v>
                </c:pt>
                <c:pt idx="1879">
                  <c:v>0.25</c:v>
                </c:pt>
                <c:pt idx="1880">
                  <c:v>0.25</c:v>
                </c:pt>
                <c:pt idx="1881">
                  <c:v>0.25</c:v>
                </c:pt>
                <c:pt idx="1882">
                  <c:v>0.25</c:v>
                </c:pt>
                <c:pt idx="1883">
                  <c:v>0.25</c:v>
                </c:pt>
                <c:pt idx="1884">
                  <c:v>0.25</c:v>
                </c:pt>
                <c:pt idx="1885">
                  <c:v>0.25</c:v>
                </c:pt>
                <c:pt idx="1886">
                  <c:v>0.25</c:v>
                </c:pt>
                <c:pt idx="1887">
                  <c:v>0.25</c:v>
                </c:pt>
                <c:pt idx="1888">
                  <c:v>0.25</c:v>
                </c:pt>
                <c:pt idx="1889">
                  <c:v>0.25</c:v>
                </c:pt>
                <c:pt idx="1890">
                  <c:v>0.25</c:v>
                </c:pt>
                <c:pt idx="1891">
                  <c:v>0.25</c:v>
                </c:pt>
                <c:pt idx="1892">
                  <c:v>0.25</c:v>
                </c:pt>
                <c:pt idx="1893">
                  <c:v>0.25</c:v>
                </c:pt>
                <c:pt idx="1894">
                  <c:v>0.25</c:v>
                </c:pt>
                <c:pt idx="1895">
                  <c:v>0.25</c:v>
                </c:pt>
                <c:pt idx="1896">
                  <c:v>0.25</c:v>
                </c:pt>
                <c:pt idx="1897">
                  <c:v>0.25</c:v>
                </c:pt>
                <c:pt idx="1898">
                  <c:v>0.25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0.25</c:v>
                </c:pt>
                <c:pt idx="1903">
                  <c:v>0.25</c:v>
                </c:pt>
                <c:pt idx="1904">
                  <c:v>0.25</c:v>
                </c:pt>
                <c:pt idx="1905">
                  <c:v>0.25</c:v>
                </c:pt>
                <c:pt idx="1906">
                  <c:v>0.25</c:v>
                </c:pt>
                <c:pt idx="1907">
                  <c:v>0.25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0.25</c:v>
                </c:pt>
                <c:pt idx="1912">
                  <c:v>0.25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0.25</c:v>
                </c:pt>
                <c:pt idx="1919">
                  <c:v>0.25</c:v>
                </c:pt>
                <c:pt idx="1920">
                  <c:v>0.25</c:v>
                </c:pt>
                <c:pt idx="1921">
                  <c:v>0.25</c:v>
                </c:pt>
                <c:pt idx="1922">
                  <c:v>0.25</c:v>
                </c:pt>
                <c:pt idx="1923">
                  <c:v>0.25</c:v>
                </c:pt>
                <c:pt idx="1924">
                  <c:v>0.25</c:v>
                </c:pt>
                <c:pt idx="1925">
                  <c:v>0.25</c:v>
                </c:pt>
                <c:pt idx="1926">
                  <c:v>0.25</c:v>
                </c:pt>
                <c:pt idx="1927">
                  <c:v>0.25</c:v>
                </c:pt>
                <c:pt idx="1928">
                  <c:v>0.25</c:v>
                </c:pt>
                <c:pt idx="1929">
                  <c:v>0.25</c:v>
                </c:pt>
                <c:pt idx="1930">
                  <c:v>0.25</c:v>
                </c:pt>
                <c:pt idx="1931">
                  <c:v>0.25</c:v>
                </c:pt>
                <c:pt idx="1932">
                  <c:v>0.25</c:v>
                </c:pt>
                <c:pt idx="1933">
                  <c:v>0.25</c:v>
                </c:pt>
                <c:pt idx="1934">
                  <c:v>0.25</c:v>
                </c:pt>
                <c:pt idx="1935">
                  <c:v>0.25</c:v>
                </c:pt>
                <c:pt idx="1936">
                  <c:v>0.25</c:v>
                </c:pt>
                <c:pt idx="1937">
                  <c:v>0.25</c:v>
                </c:pt>
                <c:pt idx="1938">
                  <c:v>0.25</c:v>
                </c:pt>
                <c:pt idx="1939">
                  <c:v>0.25</c:v>
                </c:pt>
                <c:pt idx="1940">
                  <c:v>0.25</c:v>
                </c:pt>
                <c:pt idx="1941">
                  <c:v>0.25</c:v>
                </c:pt>
                <c:pt idx="1942">
                  <c:v>0.25</c:v>
                </c:pt>
                <c:pt idx="1943">
                  <c:v>0.25</c:v>
                </c:pt>
                <c:pt idx="1944">
                  <c:v>0.25</c:v>
                </c:pt>
                <c:pt idx="1945">
                  <c:v>0.25</c:v>
                </c:pt>
                <c:pt idx="1946">
                  <c:v>0.25</c:v>
                </c:pt>
                <c:pt idx="1947">
                  <c:v>0.25</c:v>
                </c:pt>
                <c:pt idx="1948">
                  <c:v>0.25</c:v>
                </c:pt>
                <c:pt idx="1949">
                  <c:v>0.25</c:v>
                </c:pt>
                <c:pt idx="1950">
                  <c:v>0.25</c:v>
                </c:pt>
                <c:pt idx="1951">
                  <c:v>0.25</c:v>
                </c:pt>
                <c:pt idx="1952">
                  <c:v>0.25</c:v>
                </c:pt>
                <c:pt idx="1953">
                  <c:v>0.25</c:v>
                </c:pt>
                <c:pt idx="1954">
                  <c:v>0.25</c:v>
                </c:pt>
                <c:pt idx="1955">
                  <c:v>0.25</c:v>
                </c:pt>
                <c:pt idx="1956">
                  <c:v>0.25</c:v>
                </c:pt>
                <c:pt idx="1957">
                  <c:v>0.25</c:v>
                </c:pt>
                <c:pt idx="1958">
                  <c:v>0.25</c:v>
                </c:pt>
                <c:pt idx="1959">
                  <c:v>0.25</c:v>
                </c:pt>
                <c:pt idx="1960">
                  <c:v>0.25</c:v>
                </c:pt>
                <c:pt idx="1961">
                  <c:v>0.25</c:v>
                </c:pt>
                <c:pt idx="1962">
                  <c:v>0.25</c:v>
                </c:pt>
                <c:pt idx="1963">
                  <c:v>0.25</c:v>
                </c:pt>
                <c:pt idx="1964">
                  <c:v>0.25</c:v>
                </c:pt>
                <c:pt idx="1965">
                  <c:v>0.25</c:v>
                </c:pt>
                <c:pt idx="1966">
                  <c:v>0.25</c:v>
                </c:pt>
                <c:pt idx="1967">
                  <c:v>0.25</c:v>
                </c:pt>
                <c:pt idx="1968">
                  <c:v>0.25</c:v>
                </c:pt>
                <c:pt idx="1969">
                  <c:v>0.25</c:v>
                </c:pt>
                <c:pt idx="1970">
                  <c:v>0.25</c:v>
                </c:pt>
                <c:pt idx="1971">
                  <c:v>0.25</c:v>
                </c:pt>
                <c:pt idx="1972">
                  <c:v>0.25</c:v>
                </c:pt>
                <c:pt idx="1973">
                  <c:v>0.25</c:v>
                </c:pt>
                <c:pt idx="1974">
                  <c:v>0.25</c:v>
                </c:pt>
                <c:pt idx="1975">
                  <c:v>0.25</c:v>
                </c:pt>
                <c:pt idx="1976">
                  <c:v>0.25</c:v>
                </c:pt>
                <c:pt idx="1977">
                  <c:v>0.25</c:v>
                </c:pt>
                <c:pt idx="1978">
                  <c:v>0.25</c:v>
                </c:pt>
                <c:pt idx="1979">
                  <c:v>0.25</c:v>
                </c:pt>
                <c:pt idx="1980">
                  <c:v>0.25</c:v>
                </c:pt>
                <c:pt idx="1981">
                  <c:v>0.25</c:v>
                </c:pt>
                <c:pt idx="1982">
                  <c:v>0.25</c:v>
                </c:pt>
                <c:pt idx="1983">
                  <c:v>0.25</c:v>
                </c:pt>
                <c:pt idx="1984">
                  <c:v>0.25</c:v>
                </c:pt>
                <c:pt idx="1985">
                  <c:v>0.25</c:v>
                </c:pt>
                <c:pt idx="1986">
                  <c:v>0.25</c:v>
                </c:pt>
                <c:pt idx="1987">
                  <c:v>0.25</c:v>
                </c:pt>
                <c:pt idx="1988">
                  <c:v>0.25</c:v>
                </c:pt>
                <c:pt idx="1989">
                  <c:v>0.25</c:v>
                </c:pt>
                <c:pt idx="1990">
                  <c:v>0.25</c:v>
                </c:pt>
                <c:pt idx="1991">
                  <c:v>0.25</c:v>
                </c:pt>
                <c:pt idx="1992">
                  <c:v>0.25</c:v>
                </c:pt>
                <c:pt idx="1993">
                  <c:v>0.25</c:v>
                </c:pt>
                <c:pt idx="1994">
                  <c:v>0.25</c:v>
                </c:pt>
                <c:pt idx="1995">
                  <c:v>0.25</c:v>
                </c:pt>
                <c:pt idx="1996">
                  <c:v>0.25</c:v>
                </c:pt>
                <c:pt idx="1997">
                  <c:v>0.25</c:v>
                </c:pt>
                <c:pt idx="1998">
                  <c:v>0.25</c:v>
                </c:pt>
                <c:pt idx="1999">
                  <c:v>0.25</c:v>
                </c:pt>
                <c:pt idx="2000">
                  <c:v>0.25</c:v>
                </c:pt>
                <c:pt idx="2001">
                  <c:v>0.25</c:v>
                </c:pt>
                <c:pt idx="2002">
                  <c:v>0.25</c:v>
                </c:pt>
                <c:pt idx="2003">
                  <c:v>0.25</c:v>
                </c:pt>
                <c:pt idx="2004">
                  <c:v>0.25</c:v>
                </c:pt>
                <c:pt idx="2005">
                  <c:v>0.25</c:v>
                </c:pt>
                <c:pt idx="2006">
                  <c:v>0.25</c:v>
                </c:pt>
                <c:pt idx="2007">
                  <c:v>0.25</c:v>
                </c:pt>
                <c:pt idx="2008">
                  <c:v>0.25</c:v>
                </c:pt>
                <c:pt idx="2009">
                  <c:v>0.25</c:v>
                </c:pt>
                <c:pt idx="2010">
                  <c:v>0.25</c:v>
                </c:pt>
                <c:pt idx="2011">
                  <c:v>0.25</c:v>
                </c:pt>
                <c:pt idx="2012">
                  <c:v>0.25</c:v>
                </c:pt>
                <c:pt idx="2013">
                  <c:v>0.25</c:v>
                </c:pt>
                <c:pt idx="2014">
                  <c:v>0.25</c:v>
                </c:pt>
                <c:pt idx="2015">
                  <c:v>0.25</c:v>
                </c:pt>
                <c:pt idx="2016">
                  <c:v>0.25</c:v>
                </c:pt>
                <c:pt idx="2017">
                  <c:v>0.25</c:v>
                </c:pt>
                <c:pt idx="2018">
                  <c:v>0.25</c:v>
                </c:pt>
                <c:pt idx="2019">
                  <c:v>0.25</c:v>
                </c:pt>
                <c:pt idx="2020">
                  <c:v>0.25</c:v>
                </c:pt>
                <c:pt idx="2021">
                  <c:v>0.25</c:v>
                </c:pt>
                <c:pt idx="2022">
                  <c:v>0.25</c:v>
                </c:pt>
                <c:pt idx="2023">
                  <c:v>0.25</c:v>
                </c:pt>
                <c:pt idx="2024">
                  <c:v>0.25</c:v>
                </c:pt>
                <c:pt idx="2025">
                  <c:v>0.25</c:v>
                </c:pt>
                <c:pt idx="2026">
                  <c:v>0.25</c:v>
                </c:pt>
                <c:pt idx="2027">
                  <c:v>0.25</c:v>
                </c:pt>
                <c:pt idx="2028">
                  <c:v>0.25</c:v>
                </c:pt>
                <c:pt idx="2029">
                  <c:v>0.25</c:v>
                </c:pt>
                <c:pt idx="2030">
                  <c:v>0.25</c:v>
                </c:pt>
                <c:pt idx="2031">
                  <c:v>0.25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0.25</c:v>
                </c:pt>
                <c:pt idx="2191">
                  <c:v>0.25</c:v>
                </c:pt>
                <c:pt idx="2192">
                  <c:v>0.25</c:v>
                </c:pt>
                <c:pt idx="2193">
                  <c:v>0.25</c:v>
                </c:pt>
                <c:pt idx="2194">
                  <c:v>0.25</c:v>
                </c:pt>
                <c:pt idx="2195">
                  <c:v>0.25</c:v>
                </c:pt>
                <c:pt idx="2196">
                  <c:v>0.25</c:v>
                </c:pt>
                <c:pt idx="2197">
                  <c:v>0.25</c:v>
                </c:pt>
                <c:pt idx="2198">
                  <c:v>0.25</c:v>
                </c:pt>
                <c:pt idx="2199">
                  <c:v>0.25</c:v>
                </c:pt>
                <c:pt idx="2200">
                  <c:v>0.25</c:v>
                </c:pt>
                <c:pt idx="2201">
                  <c:v>0.25</c:v>
                </c:pt>
                <c:pt idx="2202">
                  <c:v>0.25</c:v>
                </c:pt>
                <c:pt idx="2203">
                  <c:v>0.25</c:v>
                </c:pt>
                <c:pt idx="2204">
                  <c:v>0.25</c:v>
                </c:pt>
                <c:pt idx="2205">
                  <c:v>0.25</c:v>
                </c:pt>
                <c:pt idx="2206">
                  <c:v>0.25</c:v>
                </c:pt>
                <c:pt idx="2207">
                  <c:v>0.25</c:v>
                </c:pt>
                <c:pt idx="2208">
                  <c:v>0.25</c:v>
                </c:pt>
                <c:pt idx="2209">
                  <c:v>0.25</c:v>
                </c:pt>
                <c:pt idx="2210">
                  <c:v>0.25</c:v>
                </c:pt>
                <c:pt idx="2211">
                  <c:v>0.25</c:v>
                </c:pt>
                <c:pt idx="2212">
                  <c:v>0.25</c:v>
                </c:pt>
                <c:pt idx="2213">
                  <c:v>0.25</c:v>
                </c:pt>
                <c:pt idx="2214">
                  <c:v>0.25</c:v>
                </c:pt>
                <c:pt idx="2215">
                  <c:v>0.25</c:v>
                </c:pt>
                <c:pt idx="2216">
                  <c:v>0.25</c:v>
                </c:pt>
                <c:pt idx="2217">
                  <c:v>0.25</c:v>
                </c:pt>
                <c:pt idx="2218">
                  <c:v>0.25</c:v>
                </c:pt>
                <c:pt idx="2219">
                  <c:v>0.25</c:v>
                </c:pt>
                <c:pt idx="2220">
                  <c:v>0.25</c:v>
                </c:pt>
                <c:pt idx="2221">
                  <c:v>0.25</c:v>
                </c:pt>
                <c:pt idx="2222">
                  <c:v>0.25</c:v>
                </c:pt>
                <c:pt idx="2223">
                  <c:v>0.25</c:v>
                </c:pt>
                <c:pt idx="2224">
                  <c:v>0.25</c:v>
                </c:pt>
                <c:pt idx="2225">
                  <c:v>0.25</c:v>
                </c:pt>
                <c:pt idx="2226">
                  <c:v>0.25</c:v>
                </c:pt>
                <c:pt idx="2227">
                  <c:v>0.25</c:v>
                </c:pt>
                <c:pt idx="2228">
                  <c:v>0.25</c:v>
                </c:pt>
                <c:pt idx="2229">
                  <c:v>0.25</c:v>
                </c:pt>
                <c:pt idx="2230">
                  <c:v>0.25</c:v>
                </c:pt>
                <c:pt idx="2231">
                  <c:v>0.25</c:v>
                </c:pt>
                <c:pt idx="2232">
                  <c:v>0.25</c:v>
                </c:pt>
                <c:pt idx="2233">
                  <c:v>0.25</c:v>
                </c:pt>
                <c:pt idx="2234">
                  <c:v>0.25</c:v>
                </c:pt>
                <c:pt idx="2235">
                  <c:v>0.25</c:v>
                </c:pt>
                <c:pt idx="2236">
                  <c:v>0.25</c:v>
                </c:pt>
                <c:pt idx="2237">
                  <c:v>0.25</c:v>
                </c:pt>
                <c:pt idx="2238">
                  <c:v>0.25</c:v>
                </c:pt>
                <c:pt idx="2239">
                  <c:v>0.25</c:v>
                </c:pt>
                <c:pt idx="2240">
                  <c:v>0.25</c:v>
                </c:pt>
                <c:pt idx="2241">
                  <c:v>0.25</c:v>
                </c:pt>
                <c:pt idx="2242">
                  <c:v>0.25</c:v>
                </c:pt>
                <c:pt idx="2243">
                  <c:v>0.25</c:v>
                </c:pt>
                <c:pt idx="2244">
                  <c:v>0.25</c:v>
                </c:pt>
                <c:pt idx="2245">
                  <c:v>0.25</c:v>
                </c:pt>
                <c:pt idx="2246">
                  <c:v>0.25</c:v>
                </c:pt>
                <c:pt idx="2247">
                  <c:v>0.25</c:v>
                </c:pt>
                <c:pt idx="2248" formatCode="General">
                  <c:v>0.25</c:v>
                </c:pt>
                <c:pt idx="2249" formatCode="General">
                  <c:v>0.25</c:v>
                </c:pt>
                <c:pt idx="2250" formatCode="General">
                  <c:v>0.25</c:v>
                </c:pt>
                <c:pt idx="2251" formatCode="General">
                  <c:v>0.25</c:v>
                </c:pt>
                <c:pt idx="2252" formatCode="General">
                  <c:v>0.25</c:v>
                </c:pt>
                <c:pt idx="2253" formatCode="General">
                  <c:v>0.25</c:v>
                </c:pt>
                <c:pt idx="2254" formatCode="General">
                  <c:v>0.25</c:v>
                </c:pt>
                <c:pt idx="2255" formatCode="General">
                  <c:v>0.25</c:v>
                </c:pt>
                <c:pt idx="2256" formatCode="General">
                  <c:v>0.25</c:v>
                </c:pt>
                <c:pt idx="2257" formatCode="General">
                  <c:v>0.25</c:v>
                </c:pt>
                <c:pt idx="2258" formatCode="General">
                  <c:v>0.25</c:v>
                </c:pt>
                <c:pt idx="2259" formatCode="General">
                  <c:v>0.25</c:v>
                </c:pt>
                <c:pt idx="2260" formatCode="General">
                  <c:v>0.25</c:v>
                </c:pt>
                <c:pt idx="2261" formatCode="General">
                  <c:v>0.25</c:v>
                </c:pt>
                <c:pt idx="2262" formatCode="General">
                  <c:v>0.25</c:v>
                </c:pt>
                <c:pt idx="2263" formatCode="General">
                  <c:v>0.25</c:v>
                </c:pt>
                <c:pt idx="2264" formatCode="General">
                  <c:v>0.25</c:v>
                </c:pt>
                <c:pt idx="2265" formatCode="General">
                  <c:v>0.25</c:v>
                </c:pt>
                <c:pt idx="2266" formatCode="General">
                  <c:v>0.25</c:v>
                </c:pt>
                <c:pt idx="2267" formatCode="General">
                  <c:v>0.25</c:v>
                </c:pt>
                <c:pt idx="2268" formatCode="General">
                  <c:v>0.25</c:v>
                </c:pt>
                <c:pt idx="2269" formatCode="General">
                  <c:v>0.25</c:v>
                </c:pt>
                <c:pt idx="2270" formatCode="General">
                  <c:v>0.25</c:v>
                </c:pt>
                <c:pt idx="2271" formatCode="General">
                  <c:v>0.25</c:v>
                </c:pt>
                <c:pt idx="2272" formatCode="General">
                  <c:v>0.25</c:v>
                </c:pt>
                <c:pt idx="2273" formatCode="General">
                  <c:v>0.25</c:v>
                </c:pt>
                <c:pt idx="2274" formatCode="General">
                  <c:v>0.25</c:v>
                </c:pt>
                <c:pt idx="2275" formatCode="General">
                  <c:v>0.25</c:v>
                </c:pt>
                <c:pt idx="2276" formatCode="General">
                  <c:v>0.25</c:v>
                </c:pt>
                <c:pt idx="2277" formatCode="General">
                  <c:v>0.25</c:v>
                </c:pt>
                <c:pt idx="2278" formatCode="General">
                  <c:v>0.25</c:v>
                </c:pt>
                <c:pt idx="2279" formatCode="General">
                  <c:v>0.25</c:v>
                </c:pt>
                <c:pt idx="2280" formatCode="General">
                  <c:v>0.25</c:v>
                </c:pt>
                <c:pt idx="2281" formatCode="General">
                  <c:v>0.25</c:v>
                </c:pt>
                <c:pt idx="2282" formatCode="General">
                  <c:v>0.25</c:v>
                </c:pt>
                <c:pt idx="2283" formatCode="General">
                  <c:v>0.25</c:v>
                </c:pt>
                <c:pt idx="2284" formatCode="General">
                  <c:v>0.25</c:v>
                </c:pt>
                <c:pt idx="2285" formatCode="General">
                  <c:v>0.25</c:v>
                </c:pt>
                <c:pt idx="2286" formatCode="General">
                  <c:v>0.25</c:v>
                </c:pt>
                <c:pt idx="2287" formatCode="General">
                  <c:v>0.25</c:v>
                </c:pt>
                <c:pt idx="2288" formatCode="General">
                  <c:v>0.25</c:v>
                </c:pt>
                <c:pt idx="2289" formatCode="General">
                  <c:v>0.25</c:v>
                </c:pt>
                <c:pt idx="2290" formatCode="General">
                  <c:v>0.25</c:v>
                </c:pt>
                <c:pt idx="2291" formatCode="General">
                  <c:v>0.25</c:v>
                </c:pt>
                <c:pt idx="2292" formatCode="General">
                  <c:v>0.25</c:v>
                </c:pt>
                <c:pt idx="2293" formatCode="General">
                  <c:v>0.25</c:v>
                </c:pt>
                <c:pt idx="2294" formatCode="General">
                  <c:v>0.25</c:v>
                </c:pt>
                <c:pt idx="2295" formatCode="General">
                  <c:v>0.25</c:v>
                </c:pt>
                <c:pt idx="2296" formatCode="General">
                  <c:v>0.25</c:v>
                </c:pt>
                <c:pt idx="2297" formatCode="General">
                  <c:v>0.25</c:v>
                </c:pt>
                <c:pt idx="2298" formatCode="General">
                  <c:v>0.25</c:v>
                </c:pt>
                <c:pt idx="2299" formatCode="General">
                  <c:v>0.25</c:v>
                </c:pt>
                <c:pt idx="2300" formatCode="General">
                  <c:v>0.25</c:v>
                </c:pt>
                <c:pt idx="2301" formatCode="General">
                  <c:v>0.25</c:v>
                </c:pt>
                <c:pt idx="2302" formatCode="General">
                  <c:v>0.25</c:v>
                </c:pt>
                <c:pt idx="2303" formatCode="General">
                  <c:v>0.25</c:v>
                </c:pt>
                <c:pt idx="2304" formatCode="General">
                  <c:v>0.25</c:v>
                </c:pt>
                <c:pt idx="2305" formatCode="General">
                  <c:v>0.25</c:v>
                </c:pt>
                <c:pt idx="2306" formatCode="General">
                  <c:v>0.25</c:v>
                </c:pt>
                <c:pt idx="2307" formatCode="General">
                  <c:v>0.25</c:v>
                </c:pt>
                <c:pt idx="2308" formatCode="General">
                  <c:v>0.25</c:v>
                </c:pt>
                <c:pt idx="2309" formatCode="General">
                  <c:v>0.25</c:v>
                </c:pt>
                <c:pt idx="2310" formatCode="General">
                  <c:v>0.25</c:v>
                </c:pt>
                <c:pt idx="2311" formatCode="General">
                  <c:v>0.25</c:v>
                </c:pt>
                <c:pt idx="2312" formatCode="General">
                  <c:v>0.25</c:v>
                </c:pt>
                <c:pt idx="2313" formatCode="General">
                  <c:v>0.25</c:v>
                </c:pt>
                <c:pt idx="2314" formatCode="General">
                  <c:v>0.25</c:v>
                </c:pt>
                <c:pt idx="2315" formatCode="General">
                  <c:v>0.25</c:v>
                </c:pt>
                <c:pt idx="2316" formatCode="General">
                  <c:v>0.25</c:v>
                </c:pt>
                <c:pt idx="2317" formatCode="General">
                  <c:v>0.25</c:v>
                </c:pt>
                <c:pt idx="2318" formatCode="General">
                  <c:v>0.25</c:v>
                </c:pt>
                <c:pt idx="2319" formatCode="General">
                  <c:v>0.25</c:v>
                </c:pt>
                <c:pt idx="2320" formatCode="General">
                  <c:v>0.25</c:v>
                </c:pt>
                <c:pt idx="2321" formatCode="General">
                  <c:v>0.25</c:v>
                </c:pt>
                <c:pt idx="2322" formatCode="General">
                  <c:v>0.25</c:v>
                </c:pt>
                <c:pt idx="2323" formatCode="General">
                  <c:v>0.25</c:v>
                </c:pt>
                <c:pt idx="2324" formatCode="General">
                  <c:v>0.25</c:v>
                </c:pt>
                <c:pt idx="2325" formatCode="General">
                  <c:v>0.25</c:v>
                </c:pt>
                <c:pt idx="2326" formatCode="General">
                  <c:v>0.25</c:v>
                </c:pt>
                <c:pt idx="2327" formatCode="General">
                  <c:v>0.25</c:v>
                </c:pt>
                <c:pt idx="2328" formatCode="General">
                  <c:v>0.25</c:v>
                </c:pt>
                <c:pt idx="2329" formatCode="General">
                  <c:v>0.25</c:v>
                </c:pt>
                <c:pt idx="2330" formatCode="General">
                  <c:v>0.25</c:v>
                </c:pt>
                <c:pt idx="2331" formatCode="General">
                  <c:v>0.25</c:v>
                </c:pt>
                <c:pt idx="2332" formatCode="General">
                  <c:v>0.25</c:v>
                </c:pt>
                <c:pt idx="2333" formatCode="General">
                  <c:v>0.25</c:v>
                </c:pt>
                <c:pt idx="2334" formatCode="General">
                  <c:v>0.25</c:v>
                </c:pt>
                <c:pt idx="2335" formatCode="General">
                  <c:v>0.25</c:v>
                </c:pt>
                <c:pt idx="2336" formatCode="General">
                  <c:v>0.25</c:v>
                </c:pt>
                <c:pt idx="2337" formatCode="General">
                  <c:v>0.25</c:v>
                </c:pt>
                <c:pt idx="2338" formatCode="General">
                  <c:v>0.25</c:v>
                </c:pt>
                <c:pt idx="2339" formatCode="General">
                  <c:v>0.25</c:v>
                </c:pt>
                <c:pt idx="2340" formatCode="General">
                  <c:v>0.25</c:v>
                </c:pt>
                <c:pt idx="2341" formatCode="General">
                  <c:v>0.25</c:v>
                </c:pt>
                <c:pt idx="2342" formatCode="General">
                  <c:v>0.25</c:v>
                </c:pt>
                <c:pt idx="2343" formatCode="General">
                  <c:v>0.25</c:v>
                </c:pt>
                <c:pt idx="2344" formatCode="General">
                  <c:v>0.25</c:v>
                </c:pt>
                <c:pt idx="2345" formatCode="General">
                  <c:v>0.25</c:v>
                </c:pt>
                <c:pt idx="2346" formatCode="General">
                  <c:v>0.25</c:v>
                </c:pt>
                <c:pt idx="2347" formatCode="General">
                  <c:v>0.25</c:v>
                </c:pt>
                <c:pt idx="2348" formatCode="General">
                  <c:v>0.25</c:v>
                </c:pt>
                <c:pt idx="2349" formatCode="General">
                  <c:v>0.25</c:v>
                </c:pt>
                <c:pt idx="2350" formatCode="General">
                  <c:v>0.25</c:v>
                </c:pt>
                <c:pt idx="2351" formatCode="General">
                  <c:v>0.25</c:v>
                </c:pt>
                <c:pt idx="2352" formatCode="General">
                  <c:v>0.25</c:v>
                </c:pt>
                <c:pt idx="2353" formatCode="General">
                  <c:v>0.25</c:v>
                </c:pt>
                <c:pt idx="2354" formatCode="General">
                  <c:v>0.25</c:v>
                </c:pt>
                <c:pt idx="2355" formatCode="General">
                  <c:v>0.25</c:v>
                </c:pt>
                <c:pt idx="2356" formatCode="General">
                  <c:v>0.25</c:v>
                </c:pt>
                <c:pt idx="2357" formatCode="General">
                  <c:v>0.25</c:v>
                </c:pt>
                <c:pt idx="2358" formatCode="General">
                  <c:v>0.25</c:v>
                </c:pt>
                <c:pt idx="2359" formatCode="General">
                  <c:v>0.25</c:v>
                </c:pt>
                <c:pt idx="2360" formatCode="General">
                  <c:v>0.25</c:v>
                </c:pt>
                <c:pt idx="2361" formatCode="General">
                  <c:v>0.25</c:v>
                </c:pt>
                <c:pt idx="2362" formatCode="General">
                  <c:v>0.25</c:v>
                </c:pt>
                <c:pt idx="2363" formatCode="General">
                  <c:v>0.25</c:v>
                </c:pt>
                <c:pt idx="2364" formatCode="General">
                  <c:v>0.25</c:v>
                </c:pt>
                <c:pt idx="2365" formatCode="General">
                  <c:v>0.25</c:v>
                </c:pt>
                <c:pt idx="2366" formatCode="General">
                  <c:v>0.25</c:v>
                </c:pt>
                <c:pt idx="2367" formatCode="General">
                  <c:v>0.25</c:v>
                </c:pt>
                <c:pt idx="2368" formatCode="General">
                  <c:v>0.25</c:v>
                </c:pt>
                <c:pt idx="2369" formatCode="General">
                  <c:v>0.25</c:v>
                </c:pt>
                <c:pt idx="2370" formatCode="General">
                  <c:v>0.25</c:v>
                </c:pt>
                <c:pt idx="2371" formatCode="General">
                  <c:v>0.25</c:v>
                </c:pt>
                <c:pt idx="2372" formatCode="General">
                  <c:v>0.25</c:v>
                </c:pt>
                <c:pt idx="2373" formatCode="General">
                  <c:v>0.25</c:v>
                </c:pt>
                <c:pt idx="2374" formatCode="General">
                  <c:v>0.25</c:v>
                </c:pt>
                <c:pt idx="2375" formatCode="General">
                  <c:v>0.25</c:v>
                </c:pt>
                <c:pt idx="2376" formatCode="General">
                  <c:v>0.25</c:v>
                </c:pt>
                <c:pt idx="2377" formatCode="General">
                  <c:v>0.25</c:v>
                </c:pt>
                <c:pt idx="2378" formatCode="General">
                  <c:v>0.25</c:v>
                </c:pt>
                <c:pt idx="2379" formatCode="General">
                  <c:v>0.25</c:v>
                </c:pt>
                <c:pt idx="2380" formatCode="General">
                  <c:v>0.25</c:v>
                </c:pt>
                <c:pt idx="2381" formatCode="General">
                  <c:v>0.25</c:v>
                </c:pt>
                <c:pt idx="2382" formatCode="General">
                  <c:v>0.25</c:v>
                </c:pt>
                <c:pt idx="2383" formatCode="General">
                  <c:v>0.25</c:v>
                </c:pt>
                <c:pt idx="2384" formatCode="General">
                  <c:v>0.25</c:v>
                </c:pt>
                <c:pt idx="2385" formatCode="General">
                  <c:v>0.25</c:v>
                </c:pt>
                <c:pt idx="2386" formatCode="General">
                  <c:v>0.25</c:v>
                </c:pt>
                <c:pt idx="2387" formatCode="General">
                  <c:v>0.25</c:v>
                </c:pt>
                <c:pt idx="2388" formatCode="General">
                  <c:v>0.25</c:v>
                </c:pt>
                <c:pt idx="2389" formatCode="General">
                  <c:v>0.25</c:v>
                </c:pt>
                <c:pt idx="2390" formatCode="General">
                  <c:v>0.25</c:v>
                </c:pt>
                <c:pt idx="2391" formatCode="General">
                  <c:v>0.25</c:v>
                </c:pt>
                <c:pt idx="2392" formatCode="General">
                  <c:v>0.25</c:v>
                </c:pt>
                <c:pt idx="2393" formatCode="General">
                  <c:v>0.25</c:v>
                </c:pt>
                <c:pt idx="2394" formatCode="General">
                  <c:v>0.25</c:v>
                </c:pt>
                <c:pt idx="2395" formatCode="General">
                  <c:v>0.25</c:v>
                </c:pt>
                <c:pt idx="2396" formatCode="General">
                  <c:v>0.25</c:v>
                </c:pt>
                <c:pt idx="2397" formatCode="General">
                  <c:v>0.25</c:v>
                </c:pt>
                <c:pt idx="2398" formatCode="General">
                  <c:v>0.25</c:v>
                </c:pt>
                <c:pt idx="2399" formatCode="General">
                  <c:v>0.25</c:v>
                </c:pt>
                <c:pt idx="2400" formatCode="General">
                  <c:v>0.25</c:v>
                </c:pt>
                <c:pt idx="2401" formatCode="General">
                  <c:v>0.25</c:v>
                </c:pt>
                <c:pt idx="2402" formatCode="General">
                  <c:v>0.25</c:v>
                </c:pt>
                <c:pt idx="2403" formatCode="General">
                  <c:v>0.25</c:v>
                </c:pt>
                <c:pt idx="2404" formatCode="General">
                  <c:v>0.25</c:v>
                </c:pt>
                <c:pt idx="2405" formatCode="General">
                  <c:v>0.25</c:v>
                </c:pt>
                <c:pt idx="2406" formatCode="General">
                  <c:v>0.25</c:v>
                </c:pt>
                <c:pt idx="2407" formatCode="General">
                  <c:v>0.25</c:v>
                </c:pt>
                <c:pt idx="2408" formatCode="General">
                  <c:v>0.25</c:v>
                </c:pt>
                <c:pt idx="2409" formatCode="General">
                  <c:v>0.25</c:v>
                </c:pt>
                <c:pt idx="2410" formatCode="General">
                  <c:v>0.25</c:v>
                </c:pt>
                <c:pt idx="2411" formatCode="General">
                  <c:v>0.25</c:v>
                </c:pt>
                <c:pt idx="2412" formatCode="General">
                  <c:v>0.25</c:v>
                </c:pt>
                <c:pt idx="2413" formatCode="General">
                  <c:v>0.25</c:v>
                </c:pt>
                <c:pt idx="2414" formatCode="General">
                  <c:v>0.25</c:v>
                </c:pt>
                <c:pt idx="2415" formatCode="General">
                  <c:v>0.25</c:v>
                </c:pt>
                <c:pt idx="2416" formatCode="General">
                  <c:v>0.25</c:v>
                </c:pt>
                <c:pt idx="2417" formatCode="General">
                  <c:v>0.25</c:v>
                </c:pt>
                <c:pt idx="2418" formatCode="General">
                  <c:v>0.25</c:v>
                </c:pt>
                <c:pt idx="2419" formatCode="General">
                  <c:v>0.25</c:v>
                </c:pt>
                <c:pt idx="2420" formatCode="General">
                  <c:v>0.25</c:v>
                </c:pt>
                <c:pt idx="2421" formatCode="General">
                  <c:v>0.25</c:v>
                </c:pt>
                <c:pt idx="2422" formatCode="General">
                  <c:v>0.25</c:v>
                </c:pt>
                <c:pt idx="2423" formatCode="General">
                  <c:v>0.25</c:v>
                </c:pt>
                <c:pt idx="2424" formatCode="General">
                  <c:v>0.25</c:v>
                </c:pt>
                <c:pt idx="2425" formatCode="General">
                  <c:v>0.25</c:v>
                </c:pt>
                <c:pt idx="2426" formatCode="General">
                  <c:v>0.25</c:v>
                </c:pt>
                <c:pt idx="2427" formatCode="General">
                  <c:v>0.25</c:v>
                </c:pt>
                <c:pt idx="2428" formatCode="General">
                  <c:v>0.25</c:v>
                </c:pt>
                <c:pt idx="2429" formatCode="General">
                  <c:v>0.25</c:v>
                </c:pt>
                <c:pt idx="2430" formatCode="General">
                  <c:v>0.25</c:v>
                </c:pt>
                <c:pt idx="2431" formatCode="General">
                  <c:v>0.25</c:v>
                </c:pt>
                <c:pt idx="2432" formatCode="General">
                  <c:v>0.25</c:v>
                </c:pt>
                <c:pt idx="2433" formatCode="General">
                  <c:v>0.25</c:v>
                </c:pt>
                <c:pt idx="2434" formatCode="General">
                  <c:v>0.25</c:v>
                </c:pt>
                <c:pt idx="2435" formatCode="General">
                  <c:v>0.25</c:v>
                </c:pt>
                <c:pt idx="2436" formatCode="General">
                  <c:v>0.25</c:v>
                </c:pt>
                <c:pt idx="2437" formatCode="General">
                  <c:v>0.25</c:v>
                </c:pt>
                <c:pt idx="2438" formatCode="General">
                  <c:v>0.25</c:v>
                </c:pt>
                <c:pt idx="2439" formatCode="General">
                  <c:v>0.25</c:v>
                </c:pt>
                <c:pt idx="2440" formatCode="General">
                  <c:v>0.25</c:v>
                </c:pt>
                <c:pt idx="2441" formatCode="General">
                  <c:v>0.25</c:v>
                </c:pt>
                <c:pt idx="2442" formatCode="General">
                  <c:v>0.25</c:v>
                </c:pt>
                <c:pt idx="2443" formatCode="General">
                  <c:v>0.25</c:v>
                </c:pt>
                <c:pt idx="2444" formatCode="General">
                  <c:v>0.25</c:v>
                </c:pt>
                <c:pt idx="2445" formatCode="General">
                  <c:v>0.25</c:v>
                </c:pt>
                <c:pt idx="2446" formatCode="General">
                  <c:v>0.25</c:v>
                </c:pt>
                <c:pt idx="2447" formatCode="General">
                  <c:v>0.25</c:v>
                </c:pt>
                <c:pt idx="2448" formatCode="General">
                  <c:v>0.25</c:v>
                </c:pt>
                <c:pt idx="2449" formatCode="General">
                  <c:v>0.25</c:v>
                </c:pt>
                <c:pt idx="2450" formatCode="General">
                  <c:v>0.25</c:v>
                </c:pt>
                <c:pt idx="2451" formatCode="General">
                  <c:v>0.25</c:v>
                </c:pt>
                <c:pt idx="2452" formatCode="General">
                  <c:v>0.25</c:v>
                </c:pt>
                <c:pt idx="2453" formatCode="General">
                  <c:v>0.25</c:v>
                </c:pt>
                <c:pt idx="2454" formatCode="General">
                  <c:v>0.25</c:v>
                </c:pt>
                <c:pt idx="2455" formatCode="General">
                  <c:v>0.25</c:v>
                </c:pt>
                <c:pt idx="2456" formatCode="General">
                  <c:v>0.25</c:v>
                </c:pt>
                <c:pt idx="2457" formatCode="General">
                  <c:v>0.25</c:v>
                </c:pt>
                <c:pt idx="2458" formatCode="General">
                  <c:v>0.25</c:v>
                </c:pt>
                <c:pt idx="2459" formatCode="General">
                  <c:v>0.25</c:v>
                </c:pt>
                <c:pt idx="2460" formatCode="General">
                  <c:v>0.25</c:v>
                </c:pt>
                <c:pt idx="2461" formatCode="General">
                  <c:v>0.25</c:v>
                </c:pt>
                <c:pt idx="2462" formatCode="General">
                  <c:v>0.25</c:v>
                </c:pt>
                <c:pt idx="2463" formatCode="General">
                  <c:v>0.25</c:v>
                </c:pt>
                <c:pt idx="2464" formatCode="General">
                  <c:v>0.25</c:v>
                </c:pt>
                <c:pt idx="2465" formatCode="General">
                  <c:v>0.25</c:v>
                </c:pt>
                <c:pt idx="2466" formatCode="General">
                  <c:v>0.25</c:v>
                </c:pt>
                <c:pt idx="2467" formatCode="General">
                  <c:v>0.25</c:v>
                </c:pt>
                <c:pt idx="2468" formatCode="General">
                  <c:v>0.25</c:v>
                </c:pt>
                <c:pt idx="2469" formatCode="General">
                  <c:v>0.25</c:v>
                </c:pt>
                <c:pt idx="2470" formatCode="General">
                  <c:v>0.25</c:v>
                </c:pt>
                <c:pt idx="2471" formatCode="General">
                  <c:v>0.25</c:v>
                </c:pt>
                <c:pt idx="2472" formatCode="General">
                  <c:v>0.25</c:v>
                </c:pt>
                <c:pt idx="2473" formatCode="General">
                  <c:v>0.25</c:v>
                </c:pt>
                <c:pt idx="2474" formatCode="General">
                  <c:v>0.25</c:v>
                </c:pt>
                <c:pt idx="2475" formatCode="General">
                  <c:v>0.25</c:v>
                </c:pt>
                <c:pt idx="2476" formatCode="General">
                  <c:v>0.25</c:v>
                </c:pt>
                <c:pt idx="2477" formatCode="General">
                  <c:v>0.25</c:v>
                </c:pt>
                <c:pt idx="2478" formatCode="General">
                  <c:v>0.25</c:v>
                </c:pt>
                <c:pt idx="2479" formatCode="General">
                  <c:v>0.25</c:v>
                </c:pt>
                <c:pt idx="2480" formatCode="General">
                  <c:v>0.25</c:v>
                </c:pt>
                <c:pt idx="2481" formatCode="General">
                  <c:v>0.25</c:v>
                </c:pt>
                <c:pt idx="2482" formatCode="General">
                  <c:v>0.25</c:v>
                </c:pt>
                <c:pt idx="2483" formatCode="General">
                  <c:v>0.25</c:v>
                </c:pt>
                <c:pt idx="2484" formatCode="General">
                  <c:v>0.25</c:v>
                </c:pt>
                <c:pt idx="2485" formatCode="General">
                  <c:v>0.25</c:v>
                </c:pt>
                <c:pt idx="2486" formatCode="General">
                  <c:v>0.25</c:v>
                </c:pt>
                <c:pt idx="2487" formatCode="General">
                  <c:v>0.25</c:v>
                </c:pt>
                <c:pt idx="2488" formatCode="General">
                  <c:v>0.25</c:v>
                </c:pt>
                <c:pt idx="2489" formatCode="General">
                  <c:v>0.25</c:v>
                </c:pt>
                <c:pt idx="2490" formatCode="General">
                  <c:v>0.25</c:v>
                </c:pt>
                <c:pt idx="2491" formatCode="General">
                  <c:v>0.25</c:v>
                </c:pt>
                <c:pt idx="2492" formatCode="General">
                  <c:v>0.25</c:v>
                </c:pt>
                <c:pt idx="2493" formatCode="General">
                  <c:v>0.25</c:v>
                </c:pt>
                <c:pt idx="2494" formatCode="General">
                  <c:v>0.25</c:v>
                </c:pt>
                <c:pt idx="2495" formatCode="General">
                  <c:v>0.25</c:v>
                </c:pt>
                <c:pt idx="2496" formatCode="General">
                  <c:v>0.25</c:v>
                </c:pt>
                <c:pt idx="2497" formatCode="General">
                  <c:v>0.25</c:v>
                </c:pt>
                <c:pt idx="2498" formatCode="General">
                  <c:v>0.25</c:v>
                </c:pt>
                <c:pt idx="2499" formatCode="General">
                  <c:v>0.25</c:v>
                </c:pt>
                <c:pt idx="2500" formatCode="General">
                  <c:v>0.25</c:v>
                </c:pt>
                <c:pt idx="2501" formatCode="General">
                  <c:v>0.25</c:v>
                </c:pt>
                <c:pt idx="2502" formatCode="General">
                  <c:v>0.25</c:v>
                </c:pt>
                <c:pt idx="2503" formatCode="General">
                  <c:v>0.25</c:v>
                </c:pt>
                <c:pt idx="2504" formatCode="General">
                  <c:v>0.25</c:v>
                </c:pt>
                <c:pt idx="2505" formatCode="General">
                  <c:v>0.25</c:v>
                </c:pt>
                <c:pt idx="2506" formatCode="General">
                  <c:v>0.25</c:v>
                </c:pt>
                <c:pt idx="2507" formatCode="General">
                  <c:v>0.25</c:v>
                </c:pt>
                <c:pt idx="2508" formatCode="General">
                  <c:v>0.25</c:v>
                </c:pt>
                <c:pt idx="2509" formatCode="General">
                  <c:v>0.25</c:v>
                </c:pt>
                <c:pt idx="2510" formatCode="General">
                  <c:v>0.25</c:v>
                </c:pt>
                <c:pt idx="2511" formatCode="General">
                  <c:v>0.25</c:v>
                </c:pt>
                <c:pt idx="2512" formatCode="General">
                  <c:v>0.25</c:v>
                </c:pt>
                <c:pt idx="2513" formatCode="General">
                  <c:v>0.25</c:v>
                </c:pt>
                <c:pt idx="2514" formatCode="General">
                  <c:v>0.25</c:v>
                </c:pt>
                <c:pt idx="2515" formatCode="General">
                  <c:v>0.25</c:v>
                </c:pt>
                <c:pt idx="2516" formatCode="General">
                  <c:v>0.25</c:v>
                </c:pt>
                <c:pt idx="2517" formatCode="General">
                  <c:v>0.25</c:v>
                </c:pt>
                <c:pt idx="2518" formatCode="General">
                  <c:v>0.25</c:v>
                </c:pt>
                <c:pt idx="2519" formatCode="General">
                  <c:v>0.25</c:v>
                </c:pt>
                <c:pt idx="2520" formatCode="General">
                  <c:v>0.25</c:v>
                </c:pt>
                <c:pt idx="2521" formatCode="General">
                  <c:v>0.25</c:v>
                </c:pt>
                <c:pt idx="2522" formatCode="General">
                  <c:v>0.25</c:v>
                </c:pt>
                <c:pt idx="2523" formatCode="General">
                  <c:v>0.25</c:v>
                </c:pt>
                <c:pt idx="2524" formatCode="General">
                  <c:v>0.25</c:v>
                </c:pt>
                <c:pt idx="2525" formatCode="General">
                  <c:v>0.25</c:v>
                </c:pt>
                <c:pt idx="2526" formatCode="General">
                  <c:v>0.25</c:v>
                </c:pt>
                <c:pt idx="2527" formatCode="General">
                  <c:v>0.25</c:v>
                </c:pt>
                <c:pt idx="2528" formatCode="General">
                  <c:v>0.25</c:v>
                </c:pt>
                <c:pt idx="2529" formatCode="General">
                  <c:v>0.25</c:v>
                </c:pt>
                <c:pt idx="2530" formatCode="General">
                  <c:v>0.25</c:v>
                </c:pt>
                <c:pt idx="2531" formatCode="General">
                  <c:v>0.25</c:v>
                </c:pt>
                <c:pt idx="2532" formatCode="General">
                  <c:v>0.25</c:v>
                </c:pt>
                <c:pt idx="2533" formatCode="General">
                  <c:v>0.25</c:v>
                </c:pt>
                <c:pt idx="2534" formatCode="General">
                  <c:v>0.25</c:v>
                </c:pt>
              </c:numCache>
            </c:numRef>
          </c:val>
        </c:ser>
        <c:ser>
          <c:idx val="2"/>
          <c:order val="2"/>
          <c:tx>
            <c:strRef>
              <c:f>'c3-11'!$D$13</c:f>
              <c:strCache>
                <c:ptCount val="1"/>
                <c:pt idx="0">
                  <c:v>Japan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'c3-11'!$A$14:$A$2548</c:f>
              <c:numCache>
                <c:formatCode>yyyy/mm/dd</c:formatCode>
                <c:ptCount val="2535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41985</c:v>
                </c:pt>
                <c:pt idx="2348">
                  <c:v>41986</c:v>
                </c:pt>
                <c:pt idx="2349">
                  <c:v>41987</c:v>
                </c:pt>
                <c:pt idx="2350">
                  <c:v>41988</c:v>
                </c:pt>
                <c:pt idx="2351">
                  <c:v>41989</c:v>
                </c:pt>
                <c:pt idx="2352">
                  <c:v>41990</c:v>
                </c:pt>
                <c:pt idx="2353">
                  <c:v>41991</c:v>
                </c:pt>
                <c:pt idx="2354">
                  <c:v>41992</c:v>
                </c:pt>
                <c:pt idx="2355">
                  <c:v>41993</c:v>
                </c:pt>
                <c:pt idx="2356">
                  <c:v>41994</c:v>
                </c:pt>
                <c:pt idx="2357">
                  <c:v>41995</c:v>
                </c:pt>
                <c:pt idx="2358">
                  <c:v>41996</c:v>
                </c:pt>
                <c:pt idx="2359">
                  <c:v>41997</c:v>
                </c:pt>
                <c:pt idx="2360">
                  <c:v>41998</c:v>
                </c:pt>
                <c:pt idx="2361">
                  <c:v>41999</c:v>
                </c:pt>
                <c:pt idx="2362">
                  <c:v>42000</c:v>
                </c:pt>
                <c:pt idx="2363">
                  <c:v>42001</c:v>
                </c:pt>
                <c:pt idx="2364">
                  <c:v>42002</c:v>
                </c:pt>
                <c:pt idx="2365">
                  <c:v>42003</c:v>
                </c:pt>
                <c:pt idx="2366">
                  <c:v>42004</c:v>
                </c:pt>
                <c:pt idx="2367">
                  <c:v>42005</c:v>
                </c:pt>
                <c:pt idx="2368">
                  <c:v>42006</c:v>
                </c:pt>
                <c:pt idx="2369">
                  <c:v>42007</c:v>
                </c:pt>
                <c:pt idx="2370">
                  <c:v>42008</c:v>
                </c:pt>
                <c:pt idx="2371">
                  <c:v>42009</c:v>
                </c:pt>
                <c:pt idx="2372">
                  <c:v>42010</c:v>
                </c:pt>
                <c:pt idx="2373">
                  <c:v>42011</c:v>
                </c:pt>
                <c:pt idx="2374">
                  <c:v>42012</c:v>
                </c:pt>
                <c:pt idx="2375">
                  <c:v>42013</c:v>
                </c:pt>
                <c:pt idx="2376">
                  <c:v>42014</c:v>
                </c:pt>
                <c:pt idx="2377">
                  <c:v>42015</c:v>
                </c:pt>
                <c:pt idx="2378">
                  <c:v>42016</c:v>
                </c:pt>
                <c:pt idx="2379">
                  <c:v>42017</c:v>
                </c:pt>
                <c:pt idx="2380">
                  <c:v>42018</c:v>
                </c:pt>
                <c:pt idx="2381">
                  <c:v>42019</c:v>
                </c:pt>
                <c:pt idx="2382">
                  <c:v>42020</c:v>
                </c:pt>
                <c:pt idx="2383">
                  <c:v>42021</c:v>
                </c:pt>
                <c:pt idx="2384">
                  <c:v>42022</c:v>
                </c:pt>
                <c:pt idx="2385">
                  <c:v>42023</c:v>
                </c:pt>
                <c:pt idx="2386">
                  <c:v>42024</c:v>
                </c:pt>
                <c:pt idx="2387">
                  <c:v>42025</c:v>
                </c:pt>
                <c:pt idx="2388">
                  <c:v>42026</c:v>
                </c:pt>
                <c:pt idx="2389">
                  <c:v>42027</c:v>
                </c:pt>
                <c:pt idx="2390">
                  <c:v>42028</c:v>
                </c:pt>
                <c:pt idx="2391">
                  <c:v>42029</c:v>
                </c:pt>
                <c:pt idx="2392">
                  <c:v>42030</c:v>
                </c:pt>
                <c:pt idx="2393">
                  <c:v>42031</c:v>
                </c:pt>
                <c:pt idx="2394">
                  <c:v>42032</c:v>
                </c:pt>
                <c:pt idx="2395">
                  <c:v>42033</c:v>
                </c:pt>
                <c:pt idx="2396">
                  <c:v>42034</c:v>
                </c:pt>
                <c:pt idx="2397">
                  <c:v>42035</c:v>
                </c:pt>
                <c:pt idx="2398">
                  <c:v>42036</c:v>
                </c:pt>
                <c:pt idx="2399">
                  <c:v>42037</c:v>
                </c:pt>
                <c:pt idx="2400">
                  <c:v>42038</c:v>
                </c:pt>
                <c:pt idx="2401">
                  <c:v>42039</c:v>
                </c:pt>
                <c:pt idx="2402">
                  <c:v>42040</c:v>
                </c:pt>
                <c:pt idx="2403">
                  <c:v>42041</c:v>
                </c:pt>
                <c:pt idx="2404">
                  <c:v>42042</c:v>
                </c:pt>
                <c:pt idx="2405">
                  <c:v>42043</c:v>
                </c:pt>
                <c:pt idx="2406">
                  <c:v>42044</c:v>
                </c:pt>
                <c:pt idx="2407">
                  <c:v>42045</c:v>
                </c:pt>
                <c:pt idx="2408">
                  <c:v>42046</c:v>
                </c:pt>
                <c:pt idx="2409">
                  <c:v>42047</c:v>
                </c:pt>
                <c:pt idx="2410">
                  <c:v>42048</c:v>
                </c:pt>
                <c:pt idx="2411">
                  <c:v>42049</c:v>
                </c:pt>
                <c:pt idx="2412">
                  <c:v>42050</c:v>
                </c:pt>
                <c:pt idx="2413">
                  <c:v>42051</c:v>
                </c:pt>
                <c:pt idx="2414">
                  <c:v>42052</c:v>
                </c:pt>
                <c:pt idx="2415">
                  <c:v>42053</c:v>
                </c:pt>
                <c:pt idx="2416">
                  <c:v>42054</c:v>
                </c:pt>
                <c:pt idx="2417">
                  <c:v>42055</c:v>
                </c:pt>
                <c:pt idx="2418">
                  <c:v>42056</c:v>
                </c:pt>
                <c:pt idx="2419">
                  <c:v>42057</c:v>
                </c:pt>
                <c:pt idx="2420">
                  <c:v>42058</c:v>
                </c:pt>
                <c:pt idx="2421">
                  <c:v>42059</c:v>
                </c:pt>
                <c:pt idx="2422">
                  <c:v>42060</c:v>
                </c:pt>
                <c:pt idx="2423">
                  <c:v>42061</c:v>
                </c:pt>
                <c:pt idx="2424">
                  <c:v>42062</c:v>
                </c:pt>
                <c:pt idx="2425">
                  <c:v>42063</c:v>
                </c:pt>
                <c:pt idx="2426">
                  <c:v>42064</c:v>
                </c:pt>
                <c:pt idx="2427">
                  <c:v>42065</c:v>
                </c:pt>
                <c:pt idx="2428">
                  <c:v>42066</c:v>
                </c:pt>
                <c:pt idx="2429">
                  <c:v>42067</c:v>
                </c:pt>
                <c:pt idx="2430">
                  <c:v>42068</c:v>
                </c:pt>
                <c:pt idx="2431">
                  <c:v>42069</c:v>
                </c:pt>
                <c:pt idx="2432">
                  <c:v>42070</c:v>
                </c:pt>
                <c:pt idx="2433">
                  <c:v>42071</c:v>
                </c:pt>
                <c:pt idx="2434">
                  <c:v>42072</c:v>
                </c:pt>
                <c:pt idx="2435">
                  <c:v>42073</c:v>
                </c:pt>
                <c:pt idx="2436">
                  <c:v>42074</c:v>
                </c:pt>
                <c:pt idx="2437">
                  <c:v>42075</c:v>
                </c:pt>
                <c:pt idx="2438">
                  <c:v>42076</c:v>
                </c:pt>
                <c:pt idx="2439">
                  <c:v>42077</c:v>
                </c:pt>
                <c:pt idx="2440">
                  <c:v>42078</c:v>
                </c:pt>
                <c:pt idx="2441">
                  <c:v>42079</c:v>
                </c:pt>
                <c:pt idx="2442">
                  <c:v>42080</c:v>
                </c:pt>
                <c:pt idx="2443">
                  <c:v>42081</c:v>
                </c:pt>
                <c:pt idx="2444">
                  <c:v>42082</c:v>
                </c:pt>
                <c:pt idx="2445">
                  <c:v>42083</c:v>
                </c:pt>
                <c:pt idx="2446">
                  <c:v>42084</c:v>
                </c:pt>
                <c:pt idx="2447">
                  <c:v>42085</c:v>
                </c:pt>
                <c:pt idx="2448">
                  <c:v>42086</c:v>
                </c:pt>
                <c:pt idx="2449">
                  <c:v>42087</c:v>
                </c:pt>
                <c:pt idx="2450">
                  <c:v>42088</c:v>
                </c:pt>
                <c:pt idx="2451">
                  <c:v>42089</c:v>
                </c:pt>
                <c:pt idx="2452">
                  <c:v>42090</c:v>
                </c:pt>
                <c:pt idx="2453">
                  <c:v>42091</c:v>
                </c:pt>
                <c:pt idx="2454">
                  <c:v>42092</c:v>
                </c:pt>
                <c:pt idx="2455">
                  <c:v>42093</c:v>
                </c:pt>
                <c:pt idx="2456">
                  <c:v>42094</c:v>
                </c:pt>
                <c:pt idx="2457">
                  <c:v>42095</c:v>
                </c:pt>
                <c:pt idx="2458">
                  <c:v>42096</c:v>
                </c:pt>
                <c:pt idx="2459">
                  <c:v>42097</c:v>
                </c:pt>
                <c:pt idx="2460">
                  <c:v>42098</c:v>
                </c:pt>
                <c:pt idx="2461">
                  <c:v>42099</c:v>
                </c:pt>
                <c:pt idx="2462">
                  <c:v>42100</c:v>
                </c:pt>
                <c:pt idx="2463">
                  <c:v>42101</c:v>
                </c:pt>
                <c:pt idx="2464">
                  <c:v>42102</c:v>
                </c:pt>
                <c:pt idx="2465">
                  <c:v>42103</c:v>
                </c:pt>
                <c:pt idx="2466">
                  <c:v>42104</c:v>
                </c:pt>
                <c:pt idx="2467">
                  <c:v>42105</c:v>
                </c:pt>
                <c:pt idx="2468">
                  <c:v>42106</c:v>
                </c:pt>
                <c:pt idx="2469">
                  <c:v>42107</c:v>
                </c:pt>
                <c:pt idx="2470">
                  <c:v>42108</c:v>
                </c:pt>
                <c:pt idx="2471">
                  <c:v>42109</c:v>
                </c:pt>
                <c:pt idx="2472">
                  <c:v>42110</c:v>
                </c:pt>
                <c:pt idx="2473">
                  <c:v>42111</c:v>
                </c:pt>
                <c:pt idx="2474">
                  <c:v>42112</c:v>
                </c:pt>
                <c:pt idx="2475">
                  <c:v>42113</c:v>
                </c:pt>
                <c:pt idx="2476">
                  <c:v>42114</c:v>
                </c:pt>
                <c:pt idx="2477">
                  <c:v>42115</c:v>
                </c:pt>
                <c:pt idx="2478">
                  <c:v>42116</c:v>
                </c:pt>
                <c:pt idx="2479">
                  <c:v>42117</c:v>
                </c:pt>
                <c:pt idx="2480">
                  <c:v>42118</c:v>
                </c:pt>
                <c:pt idx="2481">
                  <c:v>42119</c:v>
                </c:pt>
                <c:pt idx="2482">
                  <c:v>42120</c:v>
                </c:pt>
                <c:pt idx="2483">
                  <c:v>42121</c:v>
                </c:pt>
                <c:pt idx="2484">
                  <c:v>42122</c:v>
                </c:pt>
                <c:pt idx="2485">
                  <c:v>42123</c:v>
                </c:pt>
                <c:pt idx="2486">
                  <c:v>42124</c:v>
                </c:pt>
                <c:pt idx="2487">
                  <c:v>42125</c:v>
                </c:pt>
                <c:pt idx="2488">
                  <c:v>42126</c:v>
                </c:pt>
                <c:pt idx="2489">
                  <c:v>42127</c:v>
                </c:pt>
                <c:pt idx="2490">
                  <c:v>42128</c:v>
                </c:pt>
                <c:pt idx="2491">
                  <c:v>42129</c:v>
                </c:pt>
                <c:pt idx="2492">
                  <c:v>42130</c:v>
                </c:pt>
                <c:pt idx="2493">
                  <c:v>42131</c:v>
                </c:pt>
                <c:pt idx="2494">
                  <c:v>42132</c:v>
                </c:pt>
                <c:pt idx="2495">
                  <c:v>42133</c:v>
                </c:pt>
                <c:pt idx="2496">
                  <c:v>42134</c:v>
                </c:pt>
                <c:pt idx="2497">
                  <c:v>42135</c:v>
                </c:pt>
                <c:pt idx="2498">
                  <c:v>42136</c:v>
                </c:pt>
                <c:pt idx="2499">
                  <c:v>42137</c:v>
                </c:pt>
                <c:pt idx="2500">
                  <c:v>42138</c:v>
                </c:pt>
                <c:pt idx="2501">
                  <c:v>42139</c:v>
                </c:pt>
                <c:pt idx="2502">
                  <c:v>42140</c:v>
                </c:pt>
                <c:pt idx="2503">
                  <c:v>42141</c:v>
                </c:pt>
                <c:pt idx="2504">
                  <c:v>42142</c:v>
                </c:pt>
                <c:pt idx="2505">
                  <c:v>42143</c:v>
                </c:pt>
                <c:pt idx="2506">
                  <c:v>42144</c:v>
                </c:pt>
                <c:pt idx="2507">
                  <c:v>42145</c:v>
                </c:pt>
                <c:pt idx="2508">
                  <c:v>42146</c:v>
                </c:pt>
                <c:pt idx="2509">
                  <c:v>42147</c:v>
                </c:pt>
                <c:pt idx="2510">
                  <c:v>42148</c:v>
                </c:pt>
                <c:pt idx="2511">
                  <c:v>42149</c:v>
                </c:pt>
                <c:pt idx="2512">
                  <c:v>42150</c:v>
                </c:pt>
                <c:pt idx="2513">
                  <c:v>42151</c:v>
                </c:pt>
                <c:pt idx="2514">
                  <c:v>42152</c:v>
                </c:pt>
                <c:pt idx="2515">
                  <c:v>42153</c:v>
                </c:pt>
                <c:pt idx="2516">
                  <c:v>42154</c:v>
                </c:pt>
                <c:pt idx="2517">
                  <c:v>42155</c:v>
                </c:pt>
                <c:pt idx="2518">
                  <c:v>42156</c:v>
                </c:pt>
                <c:pt idx="2519">
                  <c:v>42157</c:v>
                </c:pt>
                <c:pt idx="2520">
                  <c:v>42158</c:v>
                </c:pt>
                <c:pt idx="2521">
                  <c:v>42159</c:v>
                </c:pt>
                <c:pt idx="2522">
                  <c:v>42160</c:v>
                </c:pt>
                <c:pt idx="2523">
                  <c:v>42161</c:v>
                </c:pt>
                <c:pt idx="2524">
                  <c:v>42162</c:v>
                </c:pt>
                <c:pt idx="2525">
                  <c:v>42163</c:v>
                </c:pt>
                <c:pt idx="2526">
                  <c:v>42164</c:v>
                </c:pt>
                <c:pt idx="2527">
                  <c:v>42165</c:v>
                </c:pt>
                <c:pt idx="2528">
                  <c:v>42166</c:v>
                </c:pt>
                <c:pt idx="2529">
                  <c:v>42167</c:v>
                </c:pt>
                <c:pt idx="2530">
                  <c:v>42168</c:v>
                </c:pt>
                <c:pt idx="2531">
                  <c:v>42169</c:v>
                </c:pt>
                <c:pt idx="2532">
                  <c:v>42170</c:v>
                </c:pt>
                <c:pt idx="2533">
                  <c:v>42171</c:v>
                </c:pt>
                <c:pt idx="2534">
                  <c:v>42172</c:v>
                </c:pt>
              </c:numCache>
            </c:numRef>
          </c:cat>
          <c:val>
            <c:numRef>
              <c:f>'c3-11'!$D$14:$D$2548</c:f>
              <c:numCache>
                <c:formatCode>0.00</c:formatCode>
                <c:ptCount val="2535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0.15</c:v>
                </c:pt>
                <c:pt idx="13">
                  <c:v>0.15</c:v>
                </c:pt>
                <c:pt idx="14">
                  <c:v>0.15</c:v>
                </c:pt>
                <c:pt idx="15">
                  <c:v>0.15</c:v>
                </c:pt>
                <c:pt idx="16">
                  <c:v>0.15</c:v>
                </c:pt>
                <c:pt idx="17">
                  <c:v>0.15</c:v>
                </c:pt>
                <c:pt idx="18">
                  <c:v>0.15</c:v>
                </c:pt>
                <c:pt idx="19">
                  <c:v>0.15</c:v>
                </c:pt>
                <c:pt idx="20">
                  <c:v>0.15</c:v>
                </c:pt>
                <c:pt idx="21">
                  <c:v>0.15</c:v>
                </c:pt>
                <c:pt idx="22">
                  <c:v>0.15</c:v>
                </c:pt>
                <c:pt idx="23">
                  <c:v>0.15</c:v>
                </c:pt>
                <c:pt idx="24">
                  <c:v>0.15</c:v>
                </c:pt>
                <c:pt idx="25">
                  <c:v>0.15</c:v>
                </c:pt>
                <c:pt idx="26">
                  <c:v>0.15</c:v>
                </c:pt>
                <c:pt idx="27">
                  <c:v>0.15</c:v>
                </c:pt>
                <c:pt idx="28">
                  <c:v>0.15</c:v>
                </c:pt>
                <c:pt idx="29">
                  <c:v>0.15</c:v>
                </c:pt>
                <c:pt idx="30">
                  <c:v>0.15</c:v>
                </c:pt>
                <c:pt idx="31">
                  <c:v>0.15</c:v>
                </c:pt>
                <c:pt idx="32">
                  <c:v>0.15</c:v>
                </c:pt>
                <c:pt idx="33">
                  <c:v>0.15</c:v>
                </c:pt>
                <c:pt idx="34">
                  <c:v>0.15</c:v>
                </c:pt>
                <c:pt idx="35">
                  <c:v>0.15</c:v>
                </c:pt>
                <c:pt idx="36">
                  <c:v>0.15</c:v>
                </c:pt>
                <c:pt idx="37">
                  <c:v>0.15</c:v>
                </c:pt>
                <c:pt idx="38">
                  <c:v>0.15</c:v>
                </c:pt>
                <c:pt idx="39">
                  <c:v>0.15</c:v>
                </c:pt>
                <c:pt idx="40">
                  <c:v>0.15</c:v>
                </c:pt>
                <c:pt idx="41">
                  <c:v>0.15</c:v>
                </c:pt>
                <c:pt idx="42">
                  <c:v>0.15</c:v>
                </c:pt>
                <c:pt idx="43">
                  <c:v>0.15</c:v>
                </c:pt>
                <c:pt idx="44">
                  <c:v>0.15</c:v>
                </c:pt>
                <c:pt idx="45">
                  <c:v>0.15</c:v>
                </c:pt>
                <c:pt idx="46">
                  <c:v>0.15</c:v>
                </c:pt>
                <c:pt idx="47">
                  <c:v>0.15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3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</c:v>
                </c:pt>
                <c:pt idx="629">
                  <c:v>0.5</c:v>
                </c:pt>
                <c:pt idx="630">
                  <c:v>0.5</c:v>
                </c:pt>
                <c:pt idx="631">
                  <c:v>0.5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0.5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0.5</c:v>
                </c:pt>
                <c:pt idx="696">
                  <c:v>0.5</c:v>
                </c:pt>
                <c:pt idx="697">
                  <c:v>0.5</c:v>
                </c:pt>
                <c:pt idx="698">
                  <c:v>0.5</c:v>
                </c:pt>
                <c:pt idx="699">
                  <c:v>0.5</c:v>
                </c:pt>
                <c:pt idx="700">
                  <c:v>0.5</c:v>
                </c:pt>
                <c:pt idx="701">
                  <c:v>0.5</c:v>
                </c:pt>
                <c:pt idx="702">
                  <c:v>0.5</c:v>
                </c:pt>
                <c:pt idx="703">
                  <c:v>0.5</c:v>
                </c:pt>
                <c:pt idx="704">
                  <c:v>0.5</c:v>
                </c:pt>
                <c:pt idx="705">
                  <c:v>0.5</c:v>
                </c:pt>
                <c:pt idx="706">
                  <c:v>0.5</c:v>
                </c:pt>
                <c:pt idx="707">
                  <c:v>0.5</c:v>
                </c:pt>
                <c:pt idx="708">
                  <c:v>0.5</c:v>
                </c:pt>
                <c:pt idx="709">
                  <c:v>0.5</c:v>
                </c:pt>
                <c:pt idx="710">
                  <c:v>0.5</c:v>
                </c:pt>
                <c:pt idx="711">
                  <c:v>0.5</c:v>
                </c:pt>
                <c:pt idx="712">
                  <c:v>0.5</c:v>
                </c:pt>
                <c:pt idx="713">
                  <c:v>0.5</c:v>
                </c:pt>
                <c:pt idx="714">
                  <c:v>0.5</c:v>
                </c:pt>
                <c:pt idx="715">
                  <c:v>0.5</c:v>
                </c:pt>
                <c:pt idx="716">
                  <c:v>0.5</c:v>
                </c:pt>
                <c:pt idx="717">
                  <c:v>0.5</c:v>
                </c:pt>
                <c:pt idx="718">
                  <c:v>0.5</c:v>
                </c:pt>
                <c:pt idx="719">
                  <c:v>0.5</c:v>
                </c:pt>
                <c:pt idx="720">
                  <c:v>0.5</c:v>
                </c:pt>
                <c:pt idx="721">
                  <c:v>0.5</c:v>
                </c:pt>
                <c:pt idx="722">
                  <c:v>0.5</c:v>
                </c:pt>
                <c:pt idx="723">
                  <c:v>0.5</c:v>
                </c:pt>
                <c:pt idx="724">
                  <c:v>0.5</c:v>
                </c:pt>
                <c:pt idx="725">
                  <c:v>0.5</c:v>
                </c:pt>
                <c:pt idx="726">
                  <c:v>0.5</c:v>
                </c:pt>
                <c:pt idx="727">
                  <c:v>0.5</c:v>
                </c:pt>
                <c:pt idx="728">
                  <c:v>0.5</c:v>
                </c:pt>
                <c:pt idx="729">
                  <c:v>0.5</c:v>
                </c:pt>
                <c:pt idx="730">
                  <c:v>0.5</c:v>
                </c:pt>
                <c:pt idx="731">
                  <c:v>0.5</c:v>
                </c:pt>
                <c:pt idx="732">
                  <c:v>0.5</c:v>
                </c:pt>
                <c:pt idx="733">
                  <c:v>0.5</c:v>
                </c:pt>
                <c:pt idx="734">
                  <c:v>0.5</c:v>
                </c:pt>
                <c:pt idx="735">
                  <c:v>0.5</c:v>
                </c:pt>
                <c:pt idx="736">
                  <c:v>0.5</c:v>
                </c:pt>
                <c:pt idx="737">
                  <c:v>0.5</c:v>
                </c:pt>
                <c:pt idx="738">
                  <c:v>0.5</c:v>
                </c:pt>
                <c:pt idx="739">
                  <c:v>0.3</c:v>
                </c:pt>
                <c:pt idx="740">
                  <c:v>0.3</c:v>
                </c:pt>
                <c:pt idx="741">
                  <c:v>0.3</c:v>
                </c:pt>
                <c:pt idx="742">
                  <c:v>0.3</c:v>
                </c:pt>
                <c:pt idx="743">
                  <c:v>0.3</c:v>
                </c:pt>
                <c:pt idx="744">
                  <c:v>0.3</c:v>
                </c:pt>
                <c:pt idx="745">
                  <c:v>0.3</c:v>
                </c:pt>
                <c:pt idx="746">
                  <c:v>0.3</c:v>
                </c:pt>
                <c:pt idx="747">
                  <c:v>0.3</c:v>
                </c:pt>
                <c:pt idx="748">
                  <c:v>0.3</c:v>
                </c:pt>
                <c:pt idx="749">
                  <c:v>0.3</c:v>
                </c:pt>
                <c:pt idx="750">
                  <c:v>0.3</c:v>
                </c:pt>
                <c:pt idx="751">
                  <c:v>0.3</c:v>
                </c:pt>
                <c:pt idx="752">
                  <c:v>0.3</c:v>
                </c:pt>
                <c:pt idx="753">
                  <c:v>0.3</c:v>
                </c:pt>
                <c:pt idx="754">
                  <c:v>0.3</c:v>
                </c:pt>
                <c:pt idx="755">
                  <c:v>0.3</c:v>
                </c:pt>
                <c:pt idx="756">
                  <c:v>0.3</c:v>
                </c:pt>
                <c:pt idx="757">
                  <c:v>0.3</c:v>
                </c:pt>
                <c:pt idx="758">
                  <c:v>0.3</c:v>
                </c:pt>
                <c:pt idx="759">
                  <c:v>0.3</c:v>
                </c:pt>
                <c:pt idx="760">
                  <c:v>0.3</c:v>
                </c:pt>
                <c:pt idx="761">
                  <c:v>0.3</c:v>
                </c:pt>
                <c:pt idx="762">
                  <c:v>0.3</c:v>
                </c:pt>
                <c:pt idx="763">
                  <c:v>0.3</c:v>
                </c:pt>
                <c:pt idx="764">
                  <c:v>0.3</c:v>
                </c:pt>
                <c:pt idx="765">
                  <c:v>0.3</c:v>
                </c:pt>
                <c:pt idx="766">
                  <c:v>0.3</c:v>
                </c:pt>
                <c:pt idx="767">
                  <c:v>0.3</c:v>
                </c:pt>
                <c:pt idx="768">
                  <c:v>0.3</c:v>
                </c:pt>
                <c:pt idx="769">
                  <c:v>0.3</c:v>
                </c:pt>
                <c:pt idx="770">
                  <c:v>0.3</c:v>
                </c:pt>
                <c:pt idx="771">
                  <c:v>0.3</c:v>
                </c:pt>
                <c:pt idx="772">
                  <c:v>0.3</c:v>
                </c:pt>
                <c:pt idx="773">
                  <c:v>0.3</c:v>
                </c:pt>
                <c:pt idx="774">
                  <c:v>0.1</c:v>
                </c:pt>
                <c:pt idx="775">
                  <c:v>0.1</c:v>
                </c:pt>
                <c:pt idx="776">
                  <c:v>0.1</c:v>
                </c:pt>
                <c:pt idx="777">
                  <c:v>0.1</c:v>
                </c:pt>
                <c:pt idx="778">
                  <c:v>0.1</c:v>
                </c:pt>
                <c:pt idx="779">
                  <c:v>0.1</c:v>
                </c:pt>
                <c:pt idx="780">
                  <c:v>0.1</c:v>
                </c:pt>
                <c:pt idx="781">
                  <c:v>0.1</c:v>
                </c:pt>
                <c:pt idx="782">
                  <c:v>0.1</c:v>
                </c:pt>
                <c:pt idx="783">
                  <c:v>0.1</c:v>
                </c:pt>
                <c:pt idx="784">
                  <c:v>0.1</c:v>
                </c:pt>
                <c:pt idx="785">
                  <c:v>0.1</c:v>
                </c:pt>
                <c:pt idx="786">
                  <c:v>0.1</c:v>
                </c:pt>
                <c:pt idx="787">
                  <c:v>0.1</c:v>
                </c:pt>
                <c:pt idx="788">
                  <c:v>0.1</c:v>
                </c:pt>
                <c:pt idx="789">
                  <c:v>0.1</c:v>
                </c:pt>
                <c:pt idx="790">
                  <c:v>0.1</c:v>
                </c:pt>
                <c:pt idx="791">
                  <c:v>0.1</c:v>
                </c:pt>
                <c:pt idx="792">
                  <c:v>0.1</c:v>
                </c:pt>
                <c:pt idx="793">
                  <c:v>0.1</c:v>
                </c:pt>
                <c:pt idx="794">
                  <c:v>0.1</c:v>
                </c:pt>
                <c:pt idx="795">
                  <c:v>0.1</c:v>
                </c:pt>
                <c:pt idx="796">
                  <c:v>0.1</c:v>
                </c:pt>
                <c:pt idx="797">
                  <c:v>0.1</c:v>
                </c:pt>
                <c:pt idx="798">
                  <c:v>0.1</c:v>
                </c:pt>
                <c:pt idx="799">
                  <c:v>0.1</c:v>
                </c:pt>
                <c:pt idx="800">
                  <c:v>0.1</c:v>
                </c:pt>
                <c:pt idx="801">
                  <c:v>0.1</c:v>
                </c:pt>
                <c:pt idx="802">
                  <c:v>0.1</c:v>
                </c:pt>
                <c:pt idx="803">
                  <c:v>0.1</c:v>
                </c:pt>
                <c:pt idx="804">
                  <c:v>0.1</c:v>
                </c:pt>
                <c:pt idx="805">
                  <c:v>0.1</c:v>
                </c:pt>
                <c:pt idx="806">
                  <c:v>0.1</c:v>
                </c:pt>
                <c:pt idx="807">
                  <c:v>0.1</c:v>
                </c:pt>
                <c:pt idx="808">
                  <c:v>0.1</c:v>
                </c:pt>
                <c:pt idx="809">
                  <c:v>0.1</c:v>
                </c:pt>
                <c:pt idx="810">
                  <c:v>0.1</c:v>
                </c:pt>
                <c:pt idx="811">
                  <c:v>0.1</c:v>
                </c:pt>
                <c:pt idx="812">
                  <c:v>0.1</c:v>
                </c:pt>
                <c:pt idx="813">
                  <c:v>0.1</c:v>
                </c:pt>
                <c:pt idx="814">
                  <c:v>0.1</c:v>
                </c:pt>
                <c:pt idx="815">
                  <c:v>0.1</c:v>
                </c:pt>
                <c:pt idx="816">
                  <c:v>0.1</c:v>
                </c:pt>
                <c:pt idx="817">
                  <c:v>0.1</c:v>
                </c:pt>
                <c:pt idx="818">
                  <c:v>0.1</c:v>
                </c:pt>
                <c:pt idx="819">
                  <c:v>0.1</c:v>
                </c:pt>
                <c:pt idx="820">
                  <c:v>0.1</c:v>
                </c:pt>
                <c:pt idx="821">
                  <c:v>0.1</c:v>
                </c:pt>
                <c:pt idx="822">
                  <c:v>0.1</c:v>
                </c:pt>
                <c:pt idx="823">
                  <c:v>0.1</c:v>
                </c:pt>
                <c:pt idx="824">
                  <c:v>0.1</c:v>
                </c:pt>
                <c:pt idx="825">
                  <c:v>0.1</c:v>
                </c:pt>
                <c:pt idx="826">
                  <c:v>0.1</c:v>
                </c:pt>
                <c:pt idx="827">
                  <c:v>0.1</c:v>
                </c:pt>
                <c:pt idx="828">
                  <c:v>0.1</c:v>
                </c:pt>
                <c:pt idx="829">
                  <c:v>0.1</c:v>
                </c:pt>
                <c:pt idx="830">
                  <c:v>0.1</c:v>
                </c:pt>
                <c:pt idx="831">
                  <c:v>0.1</c:v>
                </c:pt>
                <c:pt idx="832">
                  <c:v>0.1</c:v>
                </c:pt>
                <c:pt idx="833">
                  <c:v>0.1</c:v>
                </c:pt>
                <c:pt idx="834">
                  <c:v>0.1</c:v>
                </c:pt>
                <c:pt idx="835">
                  <c:v>0.1</c:v>
                </c:pt>
                <c:pt idx="836">
                  <c:v>0.1</c:v>
                </c:pt>
                <c:pt idx="837">
                  <c:v>0.1</c:v>
                </c:pt>
                <c:pt idx="838">
                  <c:v>0.1</c:v>
                </c:pt>
                <c:pt idx="839">
                  <c:v>0.1</c:v>
                </c:pt>
                <c:pt idx="840">
                  <c:v>0.1</c:v>
                </c:pt>
                <c:pt idx="841">
                  <c:v>0.1</c:v>
                </c:pt>
                <c:pt idx="842">
                  <c:v>0.1</c:v>
                </c:pt>
                <c:pt idx="843">
                  <c:v>0.1</c:v>
                </c:pt>
                <c:pt idx="844">
                  <c:v>0.1</c:v>
                </c:pt>
                <c:pt idx="845">
                  <c:v>0.1</c:v>
                </c:pt>
                <c:pt idx="846">
                  <c:v>0.1</c:v>
                </c:pt>
                <c:pt idx="847">
                  <c:v>0.1</c:v>
                </c:pt>
                <c:pt idx="848">
                  <c:v>0.1</c:v>
                </c:pt>
                <c:pt idx="849">
                  <c:v>0.1</c:v>
                </c:pt>
                <c:pt idx="850">
                  <c:v>0.1</c:v>
                </c:pt>
                <c:pt idx="851">
                  <c:v>0.1</c:v>
                </c:pt>
                <c:pt idx="852">
                  <c:v>0.1</c:v>
                </c:pt>
                <c:pt idx="853">
                  <c:v>0.1</c:v>
                </c:pt>
                <c:pt idx="854">
                  <c:v>0.1</c:v>
                </c:pt>
                <c:pt idx="855">
                  <c:v>0.1</c:v>
                </c:pt>
                <c:pt idx="856">
                  <c:v>0.1</c:v>
                </c:pt>
                <c:pt idx="857">
                  <c:v>0.1</c:v>
                </c:pt>
                <c:pt idx="858">
                  <c:v>0.1</c:v>
                </c:pt>
                <c:pt idx="859">
                  <c:v>0.1</c:v>
                </c:pt>
                <c:pt idx="860">
                  <c:v>0.1</c:v>
                </c:pt>
                <c:pt idx="861">
                  <c:v>0.1</c:v>
                </c:pt>
                <c:pt idx="862">
                  <c:v>0.1</c:v>
                </c:pt>
                <c:pt idx="863">
                  <c:v>0.1</c:v>
                </c:pt>
                <c:pt idx="864">
                  <c:v>0.1</c:v>
                </c:pt>
                <c:pt idx="865">
                  <c:v>0.1</c:v>
                </c:pt>
                <c:pt idx="866">
                  <c:v>0.1</c:v>
                </c:pt>
                <c:pt idx="867">
                  <c:v>0.1</c:v>
                </c:pt>
                <c:pt idx="868">
                  <c:v>0.1</c:v>
                </c:pt>
                <c:pt idx="869">
                  <c:v>0.1</c:v>
                </c:pt>
                <c:pt idx="870">
                  <c:v>0.1</c:v>
                </c:pt>
                <c:pt idx="871">
                  <c:v>0.1</c:v>
                </c:pt>
                <c:pt idx="872">
                  <c:v>0.1</c:v>
                </c:pt>
                <c:pt idx="873">
                  <c:v>0.1</c:v>
                </c:pt>
                <c:pt idx="874">
                  <c:v>0.1</c:v>
                </c:pt>
                <c:pt idx="875">
                  <c:v>0.1</c:v>
                </c:pt>
                <c:pt idx="876">
                  <c:v>0.1</c:v>
                </c:pt>
                <c:pt idx="877">
                  <c:v>0.1</c:v>
                </c:pt>
                <c:pt idx="878">
                  <c:v>0.1</c:v>
                </c:pt>
                <c:pt idx="879">
                  <c:v>0.1</c:v>
                </c:pt>
                <c:pt idx="880">
                  <c:v>0.1</c:v>
                </c:pt>
                <c:pt idx="881">
                  <c:v>0.1</c:v>
                </c:pt>
                <c:pt idx="882">
                  <c:v>0.1</c:v>
                </c:pt>
                <c:pt idx="883">
                  <c:v>0.1</c:v>
                </c:pt>
                <c:pt idx="884">
                  <c:v>0.1</c:v>
                </c:pt>
                <c:pt idx="885">
                  <c:v>0.1</c:v>
                </c:pt>
                <c:pt idx="886">
                  <c:v>0.1</c:v>
                </c:pt>
                <c:pt idx="887">
                  <c:v>0.1</c:v>
                </c:pt>
                <c:pt idx="888">
                  <c:v>0.1</c:v>
                </c:pt>
                <c:pt idx="889">
                  <c:v>0.1</c:v>
                </c:pt>
                <c:pt idx="890">
                  <c:v>0.1</c:v>
                </c:pt>
                <c:pt idx="891">
                  <c:v>0.1</c:v>
                </c:pt>
                <c:pt idx="892">
                  <c:v>0.1</c:v>
                </c:pt>
                <c:pt idx="893">
                  <c:v>0.1</c:v>
                </c:pt>
                <c:pt idx="894">
                  <c:v>0.1</c:v>
                </c:pt>
                <c:pt idx="895">
                  <c:v>0.1</c:v>
                </c:pt>
                <c:pt idx="896">
                  <c:v>0.1</c:v>
                </c:pt>
                <c:pt idx="897">
                  <c:v>0.1</c:v>
                </c:pt>
                <c:pt idx="898">
                  <c:v>0.1</c:v>
                </c:pt>
                <c:pt idx="899">
                  <c:v>0.1</c:v>
                </c:pt>
                <c:pt idx="900">
                  <c:v>0.1</c:v>
                </c:pt>
                <c:pt idx="901">
                  <c:v>0.1</c:v>
                </c:pt>
                <c:pt idx="902">
                  <c:v>0.1</c:v>
                </c:pt>
                <c:pt idx="903">
                  <c:v>0.1</c:v>
                </c:pt>
                <c:pt idx="904">
                  <c:v>0.1</c:v>
                </c:pt>
                <c:pt idx="905">
                  <c:v>0.1</c:v>
                </c:pt>
                <c:pt idx="906">
                  <c:v>0.1</c:v>
                </c:pt>
                <c:pt idx="907">
                  <c:v>0.1</c:v>
                </c:pt>
                <c:pt idx="908">
                  <c:v>0.1</c:v>
                </c:pt>
                <c:pt idx="909">
                  <c:v>0.1</c:v>
                </c:pt>
                <c:pt idx="910">
                  <c:v>0.1</c:v>
                </c:pt>
                <c:pt idx="911">
                  <c:v>0.1</c:v>
                </c:pt>
                <c:pt idx="912">
                  <c:v>0.1</c:v>
                </c:pt>
                <c:pt idx="913">
                  <c:v>0.1</c:v>
                </c:pt>
                <c:pt idx="914">
                  <c:v>0.1</c:v>
                </c:pt>
                <c:pt idx="915">
                  <c:v>0.1</c:v>
                </c:pt>
                <c:pt idx="916">
                  <c:v>0.1</c:v>
                </c:pt>
                <c:pt idx="917">
                  <c:v>0.1</c:v>
                </c:pt>
                <c:pt idx="918">
                  <c:v>0.1</c:v>
                </c:pt>
                <c:pt idx="919">
                  <c:v>0.1</c:v>
                </c:pt>
                <c:pt idx="920">
                  <c:v>0.1</c:v>
                </c:pt>
                <c:pt idx="921">
                  <c:v>0.1</c:v>
                </c:pt>
                <c:pt idx="922">
                  <c:v>0.1</c:v>
                </c:pt>
                <c:pt idx="923">
                  <c:v>0.1</c:v>
                </c:pt>
                <c:pt idx="924">
                  <c:v>0.1</c:v>
                </c:pt>
                <c:pt idx="925">
                  <c:v>0.1</c:v>
                </c:pt>
                <c:pt idx="926">
                  <c:v>0.1</c:v>
                </c:pt>
                <c:pt idx="927">
                  <c:v>0.1</c:v>
                </c:pt>
                <c:pt idx="928">
                  <c:v>0.1</c:v>
                </c:pt>
                <c:pt idx="929">
                  <c:v>0.1</c:v>
                </c:pt>
                <c:pt idx="930">
                  <c:v>0.1</c:v>
                </c:pt>
                <c:pt idx="931">
                  <c:v>0.1</c:v>
                </c:pt>
                <c:pt idx="932">
                  <c:v>0.1</c:v>
                </c:pt>
                <c:pt idx="933">
                  <c:v>0.1</c:v>
                </c:pt>
                <c:pt idx="934">
                  <c:v>0.1</c:v>
                </c:pt>
                <c:pt idx="935">
                  <c:v>0.1</c:v>
                </c:pt>
                <c:pt idx="936">
                  <c:v>0.1</c:v>
                </c:pt>
                <c:pt idx="937">
                  <c:v>0.1</c:v>
                </c:pt>
                <c:pt idx="938">
                  <c:v>0.1</c:v>
                </c:pt>
                <c:pt idx="939">
                  <c:v>0.1</c:v>
                </c:pt>
                <c:pt idx="940">
                  <c:v>0.1</c:v>
                </c:pt>
                <c:pt idx="941">
                  <c:v>0.1</c:v>
                </c:pt>
                <c:pt idx="942">
                  <c:v>0.1</c:v>
                </c:pt>
                <c:pt idx="943">
                  <c:v>0.1</c:v>
                </c:pt>
                <c:pt idx="944">
                  <c:v>0.1</c:v>
                </c:pt>
                <c:pt idx="945">
                  <c:v>0.1</c:v>
                </c:pt>
                <c:pt idx="946">
                  <c:v>0.1</c:v>
                </c:pt>
                <c:pt idx="947">
                  <c:v>0.1</c:v>
                </c:pt>
                <c:pt idx="948">
                  <c:v>0.1</c:v>
                </c:pt>
                <c:pt idx="949">
                  <c:v>0.1</c:v>
                </c:pt>
                <c:pt idx="950">
                  <c:v>0.1</c:v>
                </c:pt>
                <c:pt idx="951">
                  <c:v>0.1</c:v>
                </c:pt>
                <c:pt idx="952">
                  <c:v>0.1</c:v>
                </c:pt>
                <c:pt idx="953">
                  <c:v>0.1</c:v>
                </c:pt>
                <c:pt idx="954">
                  <c:v>0.1</c:v>
                </c:pt>
                <c:pt idx="955">
                  <c:v>0.1</c:v>
                </c:pt>
                <c:pt idx="956">
                  <c:v>0.1</c:v>
                </c:pt>
                <c:pt idx="957">
                  <c:v>0.1</c:v>
                </c:pt>
                <c:pt idx="958">
                  <c:v>0.1</c:v>
                </c:pt>
                <c:pt idx="959">
                  <c:v>0.1</c:v>
                </c:pt>
                <c:pt idx="960">
                  <c:v>0.1</c:v>
                </c:pt>
                <c:pt idx="961">
                  <c:v>0.1</c:v>
                </c:pt>
                <c:pt idx="962">
                  <c:v>0.1</c:v>
                </c:pt>
                <c:pt idx="963">
                  <c:v>0.1</c:v>
                </c:pt>
                <c:pt idx="964">
                  <c:v>0.1</c:v>
                </c:pt>
                <c:pt idx="965">
                  <c:v>0.1</c:v>
                </c:pt>
                <c:pt idx="966">
                  <c:v>0.1</c:v>
                </c:pt>
                <c:pt idx="967">
                  <c:v>0.1</c:v>
                </c:pt>
                <c:pt idx="968">
                  <c:v>0.1</c:v>
                </c:pt>
                <c:pt idx="969">
                  <c:v>0.1</c:v>
                </c:pt>
                <c:pt idx="970">
                  <c:v>0.1</c:v>
                </c:pt>
                <c:pt idx="971">
                  <c:v>0.1</c:v>
                </c:pt>
                <c:pt idx="972">
                  <c:v>0.1</c:v>
                </c:pt>
                <c:pt idx="973">
                  <c:v>0.1</c:v>
                </c:pt>
                <c:pt idx="974">
                  <c:v>0.1</c:v>
                </c:pt>
                <c:pt idx="975">
                  <c:v>0.1</c:v>
                </c:pt>
                <c:pt idx="976">
                  <c:v>0.1</c:v>
                </c:pt>
                <c:pt idx="977">
                  <c:v>0.1</c:v>
                </c:pt>
                <c:pt idx="978">
                  <c:v>0.1</c:v>
                </c:pt>
                <c:pt idx="979">
                  <c:v>0.1</c:v>
                </c:pt>
                <c:pt idx="980">
                  <c:v>0.1</c:v>
                </c:pt>
                <c:pt idx="981">
                  <c:v>0.1</c:v>
                </c:pt>
                <c:pt idx="982">
                  <c:v>0.1</c:v>
                </c:pt>
                <c:pt idx="983">
                  <c:v>0.1</c:v>
                </c:pt>
                <c:pt idx="984">
                  <c:v>0.1</c:v>
                </c:pt>
                <c:pt idx="985">
                  <c:v>0.1</c:v>
                </c:pt>
                <c:pt idx="986">
                  <c:v>0.1</c:v>
                </c:pt>
                <c:pt idx="987">
                  <c:v>0.1</c:v>
                </c:pt>
                <c:pt idx="988">
                  <c:v>0.1</c:v>
                </c:pt>
                <c:pt idx="989">
                  <c:v>0.1</c:v>
                </c:pt>
                <c:pt idx="990">
                  <c:v>0.1</c:v>
                </c:pt>
                <c:pt idx="991">
                  <c:v>0.1</c:v>
                </c:pt>
                <c:pt idx="992">
                  <c:v>0.1</c:v>
                </c:pt>
                <c:pt idx="993">
                  <c:v>0.1</c:v>
                </c:pt>
                <c:pt idx="994">
                  <c:v>0.1</c:v>
                </c:pt>
                <c:pt idx="995">
                  <c:v>0.1</c:v>
                </c:pt>
                <c:pt idx="996">
                  <c:v>0.1</c:v>
                </c:pt>
                <c:pt idx="997">
                  <c:v>0.1</c:v>
                </c:pt>
                <c:pt idx="998">
                  <c:v>0.1</c:v>
                </c:pt>
                <c:pt idx="999">
                  <c:v>0.1</c:v>
                </c:pt>
                <c:pt idx="1000">
                  <c:v>0.1</c:v>
                </c:pt>
                <c:pt idx="1001">
                  <c:v>0.1</c:v>
                </c:pt>
                <c:pt idx="1002">
                  <c:v>0.1</c:v>
                </c:pt>
                <c:pt idx="1003">
                  <c:v>0.1</c:v>
                </c:pt>
                <c:pt idx="1004">
                  <c:v>0.1</c:v>
                </c:pt>
                <c:pt idx="1005">
                  <c:v>0.1</c:v>
                </c:pt>
                <c:pt idx="1006">
                  <c:v>0.1</c:v>
                </c:pt>
                <c:pt idx="1007">
                  <c:v>0.1</c:v>
                </c:pt>
                <c:pt idx="1008">
                  <c:v>0.1</c:v>
                </c:pt>
                <c:pt idx="1009">
                  <c:v>0.1</c:v>
                </c:pt>
                <c:pt idx="1010">
                  <c:v>0.1</c:v>
                </c:pt>
                <c:pt idx="1011">
                  <c:v>0.1</c:v>
                </c:pt>
                <c:pt idx="1012">
                  <c:v>0.1</c:v>
                </c:pt>
                <c:pt idx="1013">
                  <c:v>0.1</c:v>
                </c:pt>
                <c:pt idx="1014">
                  <c:v>0.1</c:v>
                </c:pt>
                <c:pt idx="1015">
                  <c:v>0.1</c:v>
                </c:pt>
                <c:pt idx="1016">
                  <c:v>0.1</c:v>
                </c:pt>
                <c:pt idx="1017">
                  <c:v>0.1</c:v>
                </c:pt>
                <c:pt idx="1018">
                  <c:v>0.1</c:v>
                </c:pt>
                <c:pt idx="1019">
                  <c:v>0.1</c:v>
                </c:pt>
                <c:pt idx="1020">
                  <c:v>0.1</c:v>
                </c:pt>
                <c:pt idx="1021">
                  <c:v>0.1</c:v>
                </c:pt>
                <c:pt idx="1022">
                  <c:v>0.1</c:v>
                </c:pt>
                <c:pt idx="1023">
                  <c:v>0.1</c:v>
                </c:pt>
                <c:pt idx="1024">
                  <c:v>0.1</c:v>
                </c:pt>
                <c:pt idx="1025">
                  <c:v>0.1</c:v>
                </c:pt>
                <c:pt idx="1026">
                  <c:v>0.1</c:v>
                </c:pt>
                <c:pt idx="1027">
                  <c:v>0.1</c:v>
                </c:pt>
                <c:pt idx="1028">
                  <c:v>0.1</c:v>
                </c:pt>
                <c:pt idx="1029">
                  <c:v>0.1</c:v>
                </c:pt>
                <c:pt idx="1030">
                  <c:v>0.1</c:v>
                </c:pt>
                <c:pt idx="1031">
                  <c:v>0.1</c:v>
                </c:pt>
                <c:pt idx="1032">
                  <c:v>0.1</c:v>
                </c:pt>
                <c:pt idx="1033">
                  <c:v>0.1</c:v>
                </c:pt>
                <c:pt idx="1034">
                  <c:v>0.1</c:v>
                </c:pt>
                <c:pt idx="1035">
                  <c:v>0.1</c:v>
                </c:pt>
                <c:pt idx="1036">
                  <c:v>0.1</c:v>
                </c:pt>
                <c:pt idx="1037">
                  <c:v>0.1</c:v>
                </c:pt>
                <c:pt idx="1038">
                  <c:v>0.1</c:v>
                </c:pt>
                <c:pt idx="1039">
                  <c:v>0.1</c:v>
                </c:pt>
                <c:pt idx="1040">
                  <c:v>0.1</c:v>
                </c:pt>
                <c:pt idx="1041">
                  <c:v>0.1</c:v>
                </c:pt>
                <c:pt idx="1042">
                  <c:v>0.1</c:v>
                </c:pt>
                <c:pt idx="1043">
                  <c:v>0.1</c:v>
                </c:pt>
                <c:pt idx="1044">
                  <c:v>0.1</c:v>
                </c:pt>
                <c:pt idx="1045">
                  <c:v>0.1</c:v>
                </c:pt>
                <c:pt idx="1046">
                  <c:v>0.1</c:v>
                </c:pt>
                <c:pt idx="1047">
                  <c:v>0.1</c:v>
                </c:pt>
                <c:pt idx="1048">
                  <c:v>0.1</c:v>
                </c:pt>
                <c:pt idx="1049">
                  <c:v>0.1</c:v>
                </c:pt>
                <c:pt idx="1050">
                  <c:v>0.1</c:v>
                </c:pt>
                <c:pt idx="1051">
                  <c:v>0.1</c:v>
                </c:pt>
                <c:pt idx="1052">
                  <c:v>0.1</c:v>
                </c:pt>
                <c:pt idx="1053">
                  <c:v>0.1</c:v>
                </c:pt>
                <c:pt idx="1054">
                  <c:v>0.1</c:v>
                </c:pt>
                <c:pt idx="1055">
                  <c:v>0.1</c:v>
                </c:pt>
                <c:pt idx="1056">
                  <c:v>0.1</c:v>
                </c:pt>
                <c:pt idx="1057">
                  <c:v>0.1</c:v>
                </c:pt>
                <c:pt idx="1058">
                  <c:v>0.1</c:v>
                </c:pt>
                <c:pt idx="1059">
                  <c:v>0.1</c:v>
                </c:pt>
                <c:pt idx="1060">
                  <c:v>0.1</c:v>
                </c:pt>
                <c:pt idx="1061">
                  <c:v>0.1</c:v>
                </c:pt>
                <c:pt idx="1062">
                  <c:v>0.1</c:v>
                </c:pt>
                <c:pt idx="1063">
                  <c:v>0.1</c:v>
                </c:pt>
                <c:pt idx="1064">
                  <c:v>0.1</c:v>
                </c:pt>
                <c:pt idx="1065">
                  <c:v>0.1</c:v>
                </c:pt>
                <c:pt idx="1066">
                  <c:v>0.1</c:v>
                </c:pt>
                <c:pt idx="1067">
                  <c:v>0.1</c:v>
                </c:pt>
                <c:pt idx="1068">
                  <c:v>0.1</c:v>
                </c:pt>
                <c:pt idx="1069">
                  <c:v>0.1</c:v>
                </c:pt>
                <c:pt idx="1070">
                  <c:v>0.1</c:v>
                </c:pt>
                <c:pt idx="1071">
                  <c:v>0.1</c:v>
                </c:pt>
                <c:pt idx="1072">
                  <c:v>0.1</c:v>
                </c:pt>
                <c:pt idx="1073">
                  <c:v>0.1</c:v>
                </c:pt>
                <c:pt idx="1074">
                  <c:v>0.1</c:v>
                </c:pt>
                <c:pt idx="1075">
                  <c:v>0.1</c:v>
                </c:pt>
                <c:pt idx="1076">
                  <c:v>0.1</c:v>
                </c:pt>
                <c:pt idx="1077">
                  <c:v>0.1</c:v>
                </c:pt>
                <c:pt idx="1078">
                  <c:v>0.1</c:v>
                </c:pt>
                <c:pt idx="1079">
                  <c:v>0.1</c:v>
                </c:pt>
                <c:pt idx="1080">
                  <c:v>0.1</c:v>
                </c:pt>
                <c:pt idx="1081">
                  <c:v>0.1</c:v>
                </c:pt>
                <c:pt idx="1082">
                  <c:v>0.1</c:v>
                </c:pt>
                <c:pt idx="1083">
                  <c:v>0.1</c:v>
                </c:pt>
                <c:pt idx="1084">
                  <c:v>0.1</c:v>
                </c:pt>
                <c:pt idx="1085">
                  <c:v>0.1</c:v>
                </c:pt>
                <c:pt idx="1086">
                  <c:v>0.1</c:v>
                </c:pt>
                <c:pt idx="1087">
                  <c:v>0.1</c:v>
                </c:pt>
                <c:pt idx="1088">
                  <c:v>0.1</c:v>
                </c:pt>
                <c:pt idx="1089">
                  <c:v>0.1</c:v>
                </c:pt>
                <c:pt idx="1090">
                  <c:v>0.1</c:v>
                </c:pt>
                <c:pt idx="1091">
                  <c:v>0.1</c:v>
                </c:pt>
                <c:pt idx="1092">
                  <c:v>0.1</c:v>
                </c:pt>
                <c:pt idx="1093">
                  <c:v>0.1</c:v>
                </c:pt>
                <c:pt idx="1094">
                  <c:v>0.1</c:v>
                </c:pt>
                <c:pt idx="1095">
                  <c:v>0.1</c:v>
                </c:pt>
                <c:pt idx="1096">
                  <c:v>0.1</c:v>
                </c:pt>
                <c:pt idx="1097">
                  <c:v>0.1</c:v>
                </c:pt>
                <c:pt idx="1098">
                  <c:v>0.1</c:v>
                </c:pt>
                <c:pt idx="1099">
                  <c:v>0.1</c:v>
                </c:pt>
                <c:pt idx="1100">
                  <c:v>0.1</c:v>
                </c:pt>
                <c:pt idx="1101">
                  <c:v>0.1</c:v>
                </c:pt>
                <c:pt idx="1102">
                  <c:v>0.1</c:v>
                </c:pt>
                <c:pt idx="1103">
                  <c:v>0.1</c:v>
                </c:pt>
                <c:pt idx="1104">
                  <c:v>0.1</c:v>
                </c:pt>
                <c:pt idx="1105">
                  <c:v>0.1</c:v>
                </c:pt>
                <c:pt idx="1106">
                  <c:v>0.1</c:v>
                </c:pt>
                <c:pt idx="1107">
                  <c:v>0.1</c:v>
                </c:pt>
                <c:pt idx="1108">
                  <c:v>0.1</c:v>
                </c:pt>
                <c:pt idx="1109">
                  <c:v>0.1</c:v>
                </c:pt>
                <c:pt idx="1110">
                  <c:v>0.1</c:v>
                </c:pt>
                <c:pt idx="1111">
                  <c:v>0.1</c:v>
                </c:pt>
                <c:pt idx="1112">
                  <c:v>0.1</c:v>
                </c:pt>
                <c:pt idx="1113">
                  <c:v>0.1</c:v>
                </c:pt>
                <c:pt idx="1114">
                  <c:v>0.1</c:v>
                </c:pt>
                <c:pt idx="1115">
                  <c:v>0.1</c:v>
                </c:pt>
                <c:pt idx="1116">
                  <c:v>0.1</c:v>
                </c:pt>
                <c:pt idx="1117">
                  <c:v>0.1</c:v>
                </c:pt>
                <c:pt idx="1118">
                  <c:v>0.1</c:v>
                </c:pt>
                <c:pt idx="1119">
                  <c:v>0.1</c:v>
                </c:pt>
                <c:pt idx="1120">
                  <c:v>0.1</c:v>
                </c:pt>
                <c:pt idx="1121">
                  <c:v>0.1</c:v>
                </c:pt>
                <c:pt idx="1122">
                  <c:v>0.1</c:v>
                </c:pt>
                <c:pt idx="1123">
                  <c:v>0.1</c:v>
                </c:pt>
                <c:pt idx="1124">
                  <c:v>0.1</c:v>
                </c:pt>
                <c:pt idx="1125">
                  <c:v>0.1</c:v>
                </c:pt>
                <c:pt idx="1126">
                  <c:v>0.1</c:v>
                </c:pt>
                <c:pt idx="1127">
                  <c:v>0.1</c:v>
                </c:pt>
                <c:pt idx="1128">
                  <c:v>0.1</c:v>
                </c:pt>
                <c:pt idx="1129">
                  <c:v>0.1</c:v>
                </c:pt>
                <c:pt idx="1130">
                  <c:v>0.1</c:v>
                </c:pt>
                <c:pt idx="1131">
                  <c:v>0.1</c:v>
                </c:pt>
                <c:pt idx="1132">
                  <c:v>0.1</c:v>
                </c:pt>
                <c:pt idx="1133">
                  <c:v>0.1</c:v>
                </c:pt>
                <c:pt idx="1134">
                  <c:v>0.1</c:v>
                </c:pt>
                <c:pt idx="1135">
                  <c:v>0.1</c:v>
                </c:pt>
                <c:pt idx="1136">
                  <c:v>0.1</c:v>
                </c:pt>
                <c:pt idx="1137">
                  <c:v>0.1</c:v>
                </c:pt>
                <c:pt idx="1138">
                  <c:v>0.1</c:v>
                </c:pt>
                <c:pt idx="1139">
                  <c:v>0.1</c:v>
                </c:pt>
                <c:pt idx="1140">
                  <c:v>0.1</c:v>
                </c:pt>
                <c:pt idx="1141">
                  <c:v>0.1</c:v>
                </c:pt>
                <c:pt idx="1142">
                  <c:v>0.1</c:v>
                </c:pt>
                <c:pt idx="1143">
                  <c:v>0.1</c:v>
                </c:pt>
                <c:pt idx="1144">
                  <c:v>0.1</c:v>
                </c:pt>
                <c:pt idx="1145">
                  <c:v>0.1</c:v>
                </c:pt>
                <c:pt idx="1146">
                  <c:v>0.1</c:v>
                </c:pt>
                <c:pt idx="1147">
                  <c:v>0.1</c:v>
                </c:pt>
                <c:pt idx="1148">
                  <c:v>0.1</c:v>
                </c:pt>
                <c:pt idx="1149">
                  <c:v>0.1</c:v>
                </c:pt>
                <c:pt idx="1150">
                  <c:v>0.1</c:v>
                </c:pt>
                <c:pt idx="1151">
                  <c:v>0.1</c:v>
                </c:pt>
                <c:pt idx="1152">
                  <c:v>0.1</c:v>
                </c:pt>
                <c:pt idx="1153">
                  <c:v>0.1</c:v>
                </c:pt>
                <c:pt idx="1154">
                  <c:v>0.1</c:v>
                </c:pt>
                <c:pt idx="1155">
                  <c:v>0.1</c:v>
                </c:pt>
                <c:pt idx="1156">
                  <c:v>0.1</c:v>
                </c:pt>
                <c:pt idx="1157">
                  <c:v>0.1</c:v>
                </c:pt>
                <c:pt idx="1158">
                  <c:v>0.1</c:v>
                </c:pt>
                <c:pt idx="1159">
                  <c:v>0.1</c:v>
                </c:pt>
                <c:pt idx="1160">
                  <c:v>0.1</c:v>
                </c:pt>
                <c:pt idx="1161">
                  <c:v>0.1</c:v>
                </c:pt>
                <c:pt idx="1162">
                  <c:v>0.1</c:v>
                </c:pt>
                <c:pt idx="1163">
                  <c:v>0.1</c:v>
                </c:pt>
                <c:pt idx="1164">
                  <c:v>0.1</c:v>
                </c:pt>
                <c:pt idx="1165">
                  <c:v>0.1</c:v>
                </c:pt>
                <c:pt idx="1166">
                  <c:v>0.1</c:v>
                </c:pt>
                <c:pt idx="1167">
                  <c:v>0.1</c:v>
                </c:pt>
                <c:pt idx="1168">
                  <c:v>0.1</c:v>
                </c:pt>
                <c:pt idx="1169">
                  <c:v>0.1</c:v>
                </c:pt>
                <c:pt idx="1170">
                  <c:v>0.1</c:v>
                </c:pt>
                <c:pt idx="1171">
                  <c:v>0.1</c:v>
                </c:pt>
                <c:pt idx="1172">
                  <c:v>0.1</c:v>
                </c:pt>
                <c:pt idx="1173">
                  <c:v>0.1</c:v>
                </c:pt>
                <c:pt idx="1174">
                  <c:v>0.1</c:v>
                </c:pt>
                <c:pt idx="1175">
                  <c:v>0.1</c:v>
                </c:pt>
                <c:pt idx="1176">
                  <c:v>0.1</c:v>
                </c:pt>
                <c:pt idx="1177">
                  <c:v>0.1</c:v>
                </c:pt>
                <c:pt idx="1178">
                  <c:v>0.1</c:v>
                </c:pt>
                <c:pt idx="1179">
                  <c:v>0.1</c:v>
                </c:pt>
                <c:pt idx="1180">
                  <c:v>0.1</c:v>
                </c:pt>
                <c:pt idx="1181">
                  <c:v>0.1</c:v>
                </c:pt>
                <c:pt idx="1182">
                  <c:v>0.1</c:v>
                </c:pt>
                <c:pt idx="1183">
                  <c:v>0.1</c:v>
                </c:pt>
                <c:pt idx="1184">
                  <c:v>0.1</c:v>
                </c:pt>
                <c:pt idx="1185">
                  <c:v>0.1</c:v>
                </c:pt>
                <c:pt idx="1186">
                  <c:v>0.1</c:v>
                </c:pt>
                <c:pt idx="1187">
                  <c:v>0.1</c:v>
                </c:pt>
                <c:pt idx="1188">
                  <c:v>0.1</c:v>
                </c:pt>
                <c:pt idx="1189">
                  <c:v>0.1</c:v>
                </c:pt>
                <c:pt idx="1190">
                  <c:v>0.1</c:v>
                </c:pt>
                <c:pt idx="1191">
                  <c:v>0.1</c:v>
                </c:pt>
                <c:pt idx="1192">
                  <c:v>0.1</c:v>
                </c:pt>
                <c:pt idx="1193">
                  <c:v>0.1</c:v>
                </c:pt>
                <c:pt idx="1194">
                  <c:v>0.1</c:v>
                </c:pt>
                <c:pt idx="1195">
                  <c:v>0.1</c:v>
                </c:pt>
                <c:pt idx="1196">
                  <c:v>0.1</c:v>
                </c:pt>
                <c:pt idx="1197">
                  <c:v>0.1</c:v>
                </c:pt>
                <c:pt idx="1198">
                  <c:v>0.1</c:v>
                </c:pt>
                <c:pt idx="1199">
                  <c:v>0.1</c:v>
                </c:pt>
                <c:pt idx="1200">
                  <c:v>0.1</c:v>
                </c:pt>
                <c:pt idx="1201">
                  <c:v>0.1</c:v>
                </c:pt>
                <c:pt idx="1202">
                  <c:v>0.1</c:v>
                </c:pt>
                <c:pt idx="1203">
                  <c:v>0.1</c:v>
                </c:pt>
                <c:pt idx="1204">
                  <c:v>0.1</c:v>
                </c:pt>
                <c:pt idx="1205">
                  <c:v>0.1</c:v>
                </c:pt>
                <c:pt idx="1206">
                  <c:v>0.1</c:v>
                </c:pt>
                <c:pt idx="1207">
                  <c:v>0.1</c:v>
                </c:pt>
                <c:pt idx="1208">
                  <c:v>0.1</c:v>
                </c:pt>
                <c:pt idx="1209">
                  <c:v>0.1</c:v>
                </c:pt>
                <c:pt idx="1210">
                  <c:v>0.1</c:v>
                </c:pt>
                <c:pt idx="1211">
                  <c:v>0.1</c:v>
                </c:pt>
                <c:pt idx="1212">
                  <c:v>0.1</c:v>
                </c:pt>
                <c:pt idx="1213">
                  <c:v>0.1</c:v>
                </c:pt>
                <c:pt idx="1214">
                  <c:v>0.1</c:v>
                </c:pt>
                <c:pt idx="1215">
                  <c:v>0.1</c:v>
                </c:pt>
                <c:pt idx="1216">
                  <c:v>0.1</c:v>
                </c:pt>
                <c:pt idx="1217">
                  <c:v>0.1</c:v>
                </c:pt>
                <c:pt idx="1218">
                  <c:v>0.1</c:v>
                </c:pt>
                <c:pt idx="1219">
                  <c:v>0.1</c:v>
                </c:pt>
                <c:pt idx="1220">
                  <c:v>0.1</c:v>
                </c:pt>
                <c:pt idx="1221">
                  <c:v>0.1</c:v>
                </c:pt>
                <c:pt idx="1222">
                  <c:v>0.1</c:v>
                </c:pt>
                <c:pt idx="1223">
                  <c:v>0.1</c:v>
                </c:pt>
                <c:pt idx="1224">
                  <c:v>0.1</c:v>
                </c:pt>
                <c:pt idx="1225">
                  <c:v>0.1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</c:numCache>
            </c:numRef>
          </c:val>
        </c:ser>
        <c:ser>
          <c:idx val="3"/>
          <c:order val="3"/>
          <c:tx>
            <c:strRef>
              <c:f>'c3-11'!$E$13</c:f>
              <c:strCache>
                <c:ptCount val="1"/>
                <c:pt idx="0">
                  <c:v>United Kingdom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'c3-11'!$A$14:$A$2548</c:f>
              <c:numCache>
                <c:formatCode>yyyy/mm/dd</c:formatCode>
                <c:ptCount val="2535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41985</c:v>
                </c:pt>
                <c:pt idx="2348">
                  <c:v>41986</c:v>
                </c:pt>
                <c:pt idx="2349">
                  <c:v>41987</c:v>
                </c:pt>
                <c:pt idx="2350">
                  <c:v>41988</c:v>
                </c:pt>
                <c:pt idx="2351">
                  <c:v>41989</c:v>
                </c:pt>
                <c:pt idx="2352">
                  <c:v>41990</c:v>
                </c:pt>
                <c:pt idx="2353">
                  <c:v>41991</c:v>
                </c:pt>
                <c:pt idx="2354">
                  <c:v>41992</c:v>
                </c:pt>
                <c:pt idx="2355">
                  <c:v>41993</c:v>
                </c:pt>
                <c:pt idx="2356">
                  <c:v>41994</c:v>
                </c:pt>
                <c:pt idx="2357">
                  <c:v>41995</c:v>
                </c:pt>
                <c:pt idx="2358">
                  <c:v>41996</c:v>
                </c:pt>
                <c:pt idx="2359">
                  <c:v>41997</c:v>
                </c:pt>
                <c:pt idx="2360">
                  <c:v>41998</c:v>
                </c:pt>
                <c:pt idx="2361">
                  <c:v>41999</c:v>
                </c:pt>
                <c:pt idx="2362">
                  <c:v>42000</c:v>
                </c:pt>
                <c:pt idx="2363">
                  <c:v>42001</c:v>
                </c:pt>
                <c:pt idx="2364">
                  <c:v>42002</c:v>
                </c:pt>
                <c:pt idx="2365">
                  <c:v>42003</c:v>
                </c:pt>
                <c:pt idx="2366">
                  <c:v>42004</c:v>
                </c:pt>
                <c:pt idx="2367">
                  <c:v>42005</c:v>
                </c:pt>
                <c:pt idx="2368">
                  <c:v>42006</c:v>
                </c:pt>
                <c:pt idx="2369">
                  <c:v>42007</c:v>
                </c:pt>
                <c:pt idx="2370">
                  <c:v>42008</c:v>
                </c:pt>
                <c:pt idx="2371">
                  <c:v>42009</c:v>
                </c:pt>
                <c:pt idx="2372">
                  <c:v>42010</c:v>
                </c:pt>
                <c:pt idx="2373">
                  <c:v>42011</c:v>
                </c:pt>
                <c:pt idx="2374">
                  <c:v>42012</c:v>
                </c:pt>
                <c:pt idx="2375">
                  <c:v>42013</c:v>
                </c:pt>
                <c:pt idx="2376">
                  <c:v>42014</c:v>
                </c:pt>
                <c:pt idx="2377">
                  <c:v>42015</c:v>
                </c:pt>
                <c:pt idx="2378">
                  <c:v>42016</c:v>
                </c:pt>
                <c:pt idx="2379">
                  <c:v>42017</c:v>
                </c:pt>
                <c:pt idx="2380">
                  <c:v>42018</c:v>
                </c:pt>
                <c:pt idx="2381">
                  <c:v>42019</c:v>
                </c:pt>
                <c:pt idx="2382">
                  <c:v>42020</c:v>
                </c:pt>
                <c:pt idx="2383">
                  <c:v>42021</c:v>
                </c:pt>
                <c:pt idx="2384">
                  <c:v>42022</c:v>
                </c:pt>
                <c:pt idx="2385">
                  <c:v>42023</c:v>
                </c:pt>
                <c:pt idx="2386">
                  <c:v>42024</c:v>
                </c:pt>
                <c:pt idx="2387">
                  <c:v>42025</c:v>
                </c:pt>
                <c:pt idx="2388">
                  <c:v>42026</c:v>
                </c:pt>
                <c:pt idx="2389">
                  <c:v>42027</c:v>
                </c:pt>
                <c:pt idx="2390">
                  <c:v>42028</c:v>
                </c:pt>
                <c:pt idx="2391">
                  <c:v>42029</c:v>
                </c:pt>
                <c:pt idx="2392">
                  <c:v>42030</c:v>
                </c:pt>
                <c:pt idx="2393">
                  <c:v>42031</c:v>
                </c:pt>
                <c:pt idx="2394">
                  <c:v>42032</c:v>
                </c:pt>
                <c:pt idx="2395">
                  <c:v>42033</c:v>
                </c:pt>
                <c:pt idx="2396">
                  <c:v>42034</c:v>
                </c:pt>
                <c:pt idx="2397">
                  <c:v>42035</c:v>
                </c:pt>
                <c:pt idx="2398">
                  <c:v>42036</c:v>
                </c:pt>
                <c:pt idx="2399">
                  <c:v>42037</c:v>
                </c:pt>
                <c:pt idx="2400">
                  <c:v>42038</c:v>
                </c:pt>
                <c:pt idx="2401">
                  <c:v>42039</c:v>
                </c:pt>
                <c:pt idx="2402">
                  <c:v>42040</c:v>
                </c:pt>
                <c:pt idx="2403">
                  <c:v>42041</c:v>
                </c:pt>
                <c:pt idx="2404">
                  <c:v>42042</c:v>
                </c:pt>
                <c:pt idx="2405">
                  <c:v>42043</c:v>
                </c:pt>
                <c:pt idx="2406">
                  <c:v>42044</c:v>
                </c:pt>
                <c:pt idx="2407">
                  <c:v>42045</c:v>
                </c:pt>
                <c:pt idx="2408">
                  <c:v>42046</c:v>
                </c:pt>
                <c:pt idx="2409">
                  <c:v>42047</c:v>
                </c:pt>
                <c:pt idx="2410">
                  <c:v>42048</c:v>
                </c:pt>
                <c:pt idx="2411">
                  <c:v>42049</c:v>
                </c:pt>
                <c:pt idx="2412">
                  <c:v>42050</c:v>
                </c:pt>
                <c:pt idx="2413">
                  <c:v>42051</c:v>
                </c:pt>
                <c:pt idx="2414">
                  <c:v>42052</c:v>
                </c:pt>
                <c:pt idx="2415">
                  <c:v>42053</c:v>
                </c:pt>
                <c:pt idx="2416">
                  <c:v>42054</c:v>
                </c:pt>
                <c:pt idx="2417">
                  <c:v>42055</c:v>
                </c:pt>
                <c:pt idx="2418">
                  <c:v>42056</c:v>
                </c:pt>
                <c:pt idx="2419">
                  <c:v>42057</c:v>
                </c:pt>
                <c:pt idx="2420">
                  <c:v>42058</c:v>
                </c:pt>
                <c:pt idx="2421">
                  <c:v>42059</c:v>
                </c:pt>
                <c:pt idx="2422">
                  <c:v>42060</c:v>
                </c:pt>
                <c:pt idx="2423">
                  <c:v>42061</c:v>
                </c:pt>
                <c:pt idx="2424">
                  <c:v>42062</c:v>
                </c:pt>
                <c:pt idx="2425">
                  <c:v>42063</c:v>
                </c:pt>
                <c:pt idx="2426">
                  <c:v>42064</c:v>
                </c:pt>
                <c:pt idx="2427">
                  <c:v>42065</c:v>
                </c:pt>
                <c:pt idx="2428">
                  <c:v>42066</c:v>
                </c:pt>
                <c:pt idx="2429">
                  <c:v>42067</c:v>
                </c:pt>
                <c:pt idx="2430">
                  <c:v>42068</c:v>
                </c:pt>
                <c:pt idx="2431">
                  <c:v>42069</c:v>
                </c:pt>
                <c:pt idx="2432">
                  <c:v>42070</c:v>
                </c:pt>
                <c:pt idx="2433">
                  <c:v>42071</c:v>
                </c:pt>
                <c:pt idx="2434">
                  <c:v>42072</c:v>
                </c:pt>
                <c:pt idx="2435">
                  <c:v>42073</c:v>
                </c:pt>
                <c:pt idx="2436">
                  <c:v>42074</c:v>
                </c:pt>
                <c:pt idx="2437">
                  <c:v>42075</c:v>
                </c:pt>
                <c:pt idx="2438">
                  <c:v>42076</c:v>
                </c:pt>
                <c:pt idx="2439">
                  <c:v>42077</c:v>
                </c:pt>
                <c:pt idx="2440">
                  <c:v>42078</c:v>
                </c:pt>
                <c:pt idx="2441">
                  <c:v>42079</c:v>
                </c:pt>
                <c:pt idx="2442">
                  <c:v>42080</c:v>
                </c:pt>
                <c:pt idx="2443">
                  <c:v>42081</c:v>
                </c:pt>
                <c:pt idx="2444">
                  <c:v>42082</c:v>
                </c:pt>
                <c:pt idx="2445">
                  <c:v>42083</c:v>
                </c:pt>
                <c:pt idx="2446">
                  <c:v>42084</c:v>
                </c:pt>
                <c:pt idx="2447">
                  <c:v>42085</c:v>
                </c:pt>
                <c:pt idx="2448">
                  <c:v>42086</c:v>
                </c:pt>
                <c:pt idx="2449">
                  <c:v>42087</c:v>
                </c:pt>
                <c:pt idx="2450">
                  <c:v>42088</c:v>
                </c:pt>
                <c:pt idx="2451">
                  <c:v>42089</c:v>
                </c:pt>
                <c:pt idx="2452">
                  <c:v>42090</c:v>
                </c:pt>
                <c:pt idx="2453">
                  <c:v>42091</c:v>
                </c:pt>
                <c:pt idx="2454">
                  <c:v>42092</c:v>
                </c:pt>
                <c:pt idx="2455">
                  <c:v>42093</c:v>
                </c:pt>
                <c:pt idx="2456">
                  <c:v>42094</c:v>
                </c:pt>
                <c:pt idx="2457">
                  <c:v>42095</c:v>
                </c:pt>
                <c:pt idx="2458">
                  <c:v>42096</c:v>
                </c:pt>
                <c:pt idx="2459">
                  <c:v>42097</c:v>
                </c:pt>
                <c:pt idx="2460">
                  <c:v>42098</c:v>
                </c:pt>
                <c:pt idx="2461">
                  <c:v>42099</c:v>
                </c:pt>
                <c:pt idx="2462">
                  <c:v>42100</c:v>
                </c:pt>
                <c:pt idx="2463">
                  <c:v>42101</c:v>
                </c:pt>
                <c:pt idx="2464">
                  <c:v>42102</c:v>
                </c:pt>
                <c:pt idx="2465">
                  <c:v>42103</c:v>
                </c:pt>
                <c:pt idx="2466">
                  <c:v>42104</c:v>
                </c:pt>
                <c:pt idx="2467">
                  <c:v>42105</c:v>
                </c:pt>
                <c:pt idx="2468">
                  <c:v>42106</c:v>
                </c:pt>
                <c:pt idx="2469">
                  <c:v>42107</c:v>
                </c:pt>
                <c:pt idx="2470">
                  <c:v>42108</c:v>
                </c:pt>
                <c:pt idx="2471">
                  <c:v>42109</c:v>
                </c:pt>
                <c:pt idx="2472">
                  <c:v>42110</c:v>
                </c:pt>
                <c:pt idx="2473">
                  <c:v>42111</c:v>
                </c:pt>
                <c:pt idx="2474">
                  <c:v>42112</c:v>
                </c:pt>
                <c:pt idx="2475">
                  <c:v>42113</c:v>
                </c:pt>
                <c:pt idx="2476">
                  <c:v>42114</c:v>
                </c:pt>
                <c:pt idx="2477">
                  <c:v>42115</c:v>
                </c:pt>
                <c:pt idx="2478">
                  <c:v>42116</c:v>
                </c:pt>
                <c:pt idx="2479">
                  <c:v>42117</c:v>
                </c:pt>
                <c:pt idx="2480">
                  <c:v>42118</c:v>
                </c:pt>
                <c:pt idx="2481">
                  <c:v>42119</c:v>
                </c:pt>
                <c:pt idx="2482">
                  <c:v>42120</c:v>
                </c:pt>
                <c:pt idx="2483">
                  <c:v>42121</c:v>
                </c:pt>
                <c:pt idx="2484">
                  <c:v>42122</c:v>
                </c:pt>
                <c:pt idx="2485">
                  <c:v>42123</c:v>
                </c:pt>
                <c:pt idx="2486">
                  <c:v>42124</c:v>
                </c:pt>
                <c:pt idx="2487">
                  <c:v>42125</c:v>
                </c:pt>
                <c:pt idx="2488">
                  <c:v>42126</c:v>
                </c:pt>
                <c:pt idx="2489">
                  <c:v>42127</c:v>
                </c:pt>
                <c:pt idx="2490">
                  <c:v>42128</c:v>
                </c:pt>
                <c:pt idx="2491">
                  <c:v>42129</c:v>
                </c:pt>
                <c:pt idx="2492">
                  <c:v>42130</c:v>
                </c:pt>
                <c:pt idx="2493">
                  <c:v>42131</c:v>
                </c:pt>
                <c:pt idx="2494">
                  <c:v>42132</c:v>
                </c:pt>
                <c:pt idx="2495">
                  <c:v>42133</c:v>
                </c:pt>
                <c:pt idx="2496">
                  <c:v>42134</c:v>
                </c:pt>
                <c:pt idx="2497">
                  <c:v>42135</c:v>
                </c:pt>
                <c:pt idx="2498">
                  <c:v>42136</c:v>
                </c:pt>
                <c:pt idx="2499">
                  <c:v>42137</c:v>
                </c:pt>
                <c:pt idx="2500">
                  <c:v>42138</c:v>
                </c:pt>
                <c:pt idx="2501">
                  <c:v>42139</c:v>
                </c:pt>
                <c:pt idx="2502">
                  <c:v>42140</c:v>
                </c:pt>
                <c:pt idx="2503">
                  <c:v>42141</c:v>
                </c:pt>
                <c:pt idx="2504">
                  <c:v>42142</c:v>
                </c:pt>
                <c:pt idx="2505">
                  <c:v>42143</c:v>
                </c:pt>
                <c:pt idx="2506">
                  <c:v>42144</c:v>
                </c:pt>
                <c:pt idx="2507">
                  <c:v>42145</c:v>
                </c:pt>
                <c:pt idx="2508">
                  <c:v>42146</c:v>
                </c:pt>
                <c:pt idx="2509">
                  <c:v>42147</c:v>
                </c:pt>
                <c:pt idx="2510">
                  <c:v>42148</c:v>
                </c:pt>
                <c:pt idx="2511">
                  <c:v>42149</c:v>
                </c:pt>
                <c:pt idx="2512">
                  <c:v>42150</c:v>
                </c:pt>
                <c:pt idx="2513">
                  <c:v>42151</c:v>
                </c:pt>
                <c:pt idx="2514">
                  <c:v>42152</c:v>
                </c:pt>
                <c:pt idx="2515">
                  <c:v>42153</c:v>
                </c:pt>
                <c:pt idx="2516">
                  <c:v>42154</c:v>
                </c:pt>
                <c:pt idx="2517">
                  <c:v>42155</c:v>
                </c:pt>
                <c:pt idx="2518">
                  <c:v>42156</c:v>
                </c:pt>
                <c:pt idx="2519">
                  <c:v>42157</c:v>
                </c:pt>
                <c:pt idx="2520">
                  <c:v>42158</c:v>
                </c:pt>
                <c:pt idx="2521">
                  <c:v>42159</c:v>
                </c:pt>
                <c:pt idx="2522">
                  <c:v>42160</c:v>
                </c:pt>
                <c:pt idx="2523">
                  <c:v>42161</c:v>
                </c:pt>
                <c:pt idx="2524">
                  <c:v>42162</c:v>
                </c:pt>
                <c:pt idx="2525">
                  <c:v>42163</c:v>
                </c:pt>
                <c:pt idx="2526">
                  <c:v>42164</c:v>
                </c:pt>
                <c:pt idx="2527">
                  <c:v>42165</c:v>
                </c:pt>
                <c:pt idx="2528">
                  <c:v>42166</c:v>
                </c:pt>
                <c:pt idx="2529">
                  <c:v>42167</c:v>
                </c:pt>
                <c:pt idx="2530">
                  <c:v>42168</c:v>
                </c:pt>
                <c:pt idx="2531">
                  <c:v>42169</c:v>
                </c:pt>
                <c:pt idx="2532">
                  <c:v>42170</c:v>
                </c:pt>
                <c:pt idx="2533">
                  <c:v>42171</c:v>
                </c:pt>
                <c:pt idx="2534">
                  <c:v>42172</c:v>
                </c:pt>
              </c:numCache>
            </c:numRef>
          </c:cat>
          <c:val>
            <c:numRef>
              <c:f>'c3-11'!$E$14:$E$2548</c:f>
              <c:numCache>
                <c:formatCode>0.00</c:formatCode>
                <c:ptCount val="2535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4.75</c:v>
                </c:pt>
                <c:pt idx="154">
                  <c:v>4.75</c:v>
                </c:pt>
                <c:pt idx="155">
                  <c:v>4.75</c:v>
                </c:pt>
                <c:pt idx="156">
                  <c:v>4.75</c:v>
                </c:pt>
                <c:pt idx="157">
                  <c:v>4.75</c:v>
                </c:pt>
                <c:pt idx="158">
                  <c:v>4.75</c:v>
                </c:pt>
                <c:pt idx="159">
                  <c:v>4.75</c:v>
                </c:pt>
                <c:pt idx="160">
                  <c:v>4.75</c:v>
                </c:pt>
                <c:pt idx="161">
                  <c:v>4.75</c:v>
                </c:pt>
                <c:pt idx="162">
                  <c:v>4.75</c:v>
                </c:pt>
                <c:pt idx="163">
                  <c:v>4.75</c:v>
                </c:pt>
                <c:pt idx="164">
                  <c:v>4.75</c:v>
                </c:pt>
                <c:pt idx="165">
                  <c:v>4.75</c:v>
                </c:pt>
                <c:pt idx="166">
                  <c:v>4.75</c:v>
                </c:pt>
                <c:pt idx="167">
                  <c:v>4.75</c:v>
                </c:pt>
                <c:pt idx="168">
                  <c:v>4.75</c:v>
                </c:pt>
                <c:pt idx="169">
                  <c:v>4.75</c:v>
                </c:pt>
                <c:pt idx="170">
                  <c:v>4.75</c:v>
                </c:pt>
                <c:pt idx="171">
                  <c:v>4.75</c:v>
                </c:pt>
                <c:pt idx="172">
                  <c:v>4.75</c:v>
                </c:pt>
                <c:pt idx="173">
                  <c:v>4.75</c:v>
                </c:pt>
                <c:pt idx="174">
                  <c:v>4.75</c:v>
                </c:pt>
                <c:pt idx="175">
                  <c:v>4.75</c:v>
                </c:pt>
                <c:pt idx="176">
                  <c:v>4.75</c:v>
                </c:pt>
                <c:pt idx="177">
                  <c:v>4.75</c:v>
                </c:pt>
                <c:pt idx="178">
                  <c:v>4.75</c:v>
                </c:pt>
                <c:pt idx="179">
                  <c:v>4.75</c:v>
                </c:pt>
                <c:pt idx="180">
                  <c:v>4.75</c:v>
                </c:pt>
                <c:pt idx="181">
                  <c:v>4.75</c:v>
                </c:pt>
                <c:pt idx="182">
                  <c:v>4.75</c:v>
                </c:pt>
                <c:pt idx="183">
                  <c:v>4.75</c:v>
                </c:pt>
                <c:pt idx="184">
                  <c:v>4.75</c:v>
                </c:pt>
                <c:pt idx="185">
                  <c:v>4.75</c:v>
                </c:pt>
                <c:pt idx="186">
                  <c:v>4.75</c:v>
                </c:pt>
                <c:pt idx="187">
                  <c:v>4.75</c:v>
                </c:pt>
                <c:pt idx="188">
                  <c:v>4.75</c:v>
                </c:pt>
                <c:pt idx="189">
                  <c:v>4.75</c:v>
                </c:pt>
                <c:pt idx="190">
                  <c:v>4.75</c:v>
                </c:pt>
                <c:pt idx="191">
                  <c:v>4.75</c:v>
                </c:pt>
                <c:pt idx="192">
                  <c:v>4.75</c:v>
                </c:pt>
                <c:pt idx="193">
                  <c:v>4.75</c:v>
                </c:pt>
                <c:pt idx="194">
                  <c:v>4.75</c:v>
                </c:pt>
                <c:pt idx="195">
                  <c:v>4.75</c:v>
                </c:pt>
                <c:pt idx="196">
                  <c:v>4.75</c:v>
                </c:pt>
                <c:pt idx="197">
                  <c:v>4.75</c:v>
                </c:pt>
                <c:pt idx="198">
                  <c:v>4.75</c:v>
                </c:pt>
                <c:pt idx="199">
                  <c:v>4.75</c:v>
                </c:pt>
                <c:pt idx="200">
                  <c:v>4.75</c:v>
                </c:pt>
                <c:pt idx="201">
                  <c:v>4.75</c:v>
                </c:pt>
                <c:pt idx="202">
                  <c:v>4.75</c:v>
                </c:pt>
                <c:pt idx="203">
                  <c:v>4.75</c:v>
                </c:pt>
                <c:pt idx="204">
                  <c:v>4.75</c:v>
                </c:pt>
                <c:pt idx="205">
                  <c:v>4.75</c:v>
                </c:pt>
                <c:pt idx="206">
                  <c:v>4.75</c:v>
                </c:pt>
                <c:pt idx="207">
                  <c:v>4.75</c:v>
                </c:pt>
                <c:pt idx="208">
                  <c:v>4.75</c:v>
                </c:pt>
                <c:pt idx="209">
                  <c:v>4.75</c:v>
                </c:pt>
                <c:pt idx="210">
                  <c:v>4.75</c:v>
                </c:pt>
                <c:pt idx="211">
                  <c:v>4.75</c:v>
                </c:pt>
                <c:pt idx="212">
                  <c:v>4.75</c:v>
                </c:pt>
                <c:pt idx="213">
                  <c:v>4.75</c:v>
                </c:pt>
                <c:pt idx="214">
                  <c:v>4.75</c:v>
                </c:pt>
                <c:pt idx="215">
                  <c:v>4.75</c:v>
                </c:pt>
                <c:pt idx="216">
                  <c:v>4.75</c:v>
                </c:pt>
                <c:pt idx="217">
                  <c:v>4.75</c:v>
                </c:pt>
                <c:pt idx="218">
                  <c:v>4.75</c:v>
                </c:pt>
                <c:pt idx="219">
                  <c:v>4.75</c:v>
                </c:pt>
                <c:pt idx="220">
                  <c:v>4.75</c:v>
                </c:pt>
                <c:pt idx="221">
                  <c:v>4.75</c:v>
                </c:pt>
                <c:pt idx="222">
                  <c:v>4.75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5.25</c:v>
                </c:pt>
                <c:pt idx="269">
                  <c:v>5.25</c:v>
                </c:pt>
                <c:pt idx="270">
                  <c:v>5.25</c:v>
                </c:pt>
                <c:pt idx="271">
                  <c:v>5.25</c:v>
                </c:pt>
                <c:pt idx="272">
                  <c:v>5.25</c:v>
                </c:pt>
                <c:pt idx="273">
                  <c:v>5.25</c:v>
                </c:pt>
                <c:pt idx="274">
                  <c:v>5.25</c:v>
                </c:pt>
                <c:pt idx="275">
                  <c:v>5.25</c:v>
                </c:pt>
                <c:pt idx="276">
                  <c:v>5.25</c:v>
                </c:pt>
                <c:pt idx="277">
                  <c:v>5.25</c:v>
                </c:pt>
                <c:pt idx="278">
                  <c:v>5.25</c:v>
                </c:pt>
                <c:pt idx="279">
                  <c:v>5.25</c:v>
                </c:pt>
                <c:pt idx="280">
                  <c:v>5.25</c:v>
                </c:pt>
                <c:pt idx="281">
                  <c:v>5.25</c:v>
                </c:pt>
                <c:pt idx="282">
                  <c:v>5.25</c:v>
                </c:pt>
                <c:pt idx="283">
                  <c:v>5.25</c:v>
                </c:pt>
                <c:pt idx="284">
                  <c:v>5.25</c:v>
                </c:pt>
                <c:pt idx="285">
                  <c:v>5.25</c:v>
                </c:pt>
                <c:pt idx="286">
                  <c:v>5.25</c:v>
                </c:pt>
                <c:pt idx="287">
                  <c:v>5.25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5.25</c:v>
                </c:pt>
                <c:pt idx="334">
                  <c:v>5.25</c:v>
                </c:pt>
                <c:pt idx="335">
                  <c:v>5.25</c:v>
                </c:pt>
                <c:pt idx="336">
                  <c:v>5.25</c:v>
                </c:pt>
                <c:pt idx="337">
                  <c:v>5.25</c:v>
                </c:pt>
                <c:pt idx="338">
                  <c:v>5.25</c:v>
                </c:pt>
                <c:pt idx="339">
                  <c:v>5.25</c:v>
                </c:pt>
                <c:pt idx="340">
                  <c:v>5.25</c:v>
                </c:pt>
                <c:pt idx="341">
                  <c:v>5.25</c:v>
                </c:pt>
                <c:pt idx="342">
                  <c:v>5.25</c:v>
                </c:pt>
                <c:pt idx="343">
                  <c:v>5.25</c:v>
                </c:pt>
                <c:pt idx="344">
                  <c:v>5.25</c:v>
                </c:pt>
                <c:pt idx="345">
                  <c:v>5.25</c:v>
                </c:pt>
                <c:pt idx="346">
                  <c:v>5.25</c:v>
                </c:pt>
                <c:pt idx="347">
                  <c:v>5.25</c:v>
                </c:pt>
                <c:pt idx="348">
                  <c:v>5.25</c:v>
                </c:pt>
                <c:pt idx="349">
                  <c:v>5.25</c:v>
                </c:pt>
                <c:pt idx="350">
                  <c:v>5.25</c:v>
                </c:pt>
                <c:pt idx="351">
                  <c:v>5.25</c:v>
                </c:pt>
                <c:pt idx="352">
                  <c:v>5.25</c:v>
                </c:pt>
                <c:pt idx="353">
                  <c:v>5.5</c:v>
                </c:pt>
                <c:pt idx="354">
                  <c:v>5.5</c:v>
                </c:pt>
                <c:pt idx="355">
                  <c:v>5.5</c:v>
                </c:pt>
                <c:pt idx="356">
                  <c:v>5.5</c:v>
                </c:pt>
                <c:pt idx="357">
                  <c:v>5.5</c:v>
                </c:pt>
                <c:pt idx="358">
                  <c:v>5.5</c:v>
                </c:pt>
                <c:pt idx="359">
                  <c:v>5.5</c:v>
                </c:pt>
                <c:pt idx="360">
                  <c:v>5.5</c:v>
                </c:pt>
                <c:pt idx="361">
                  <c:v>5.5</c:v>
                </c:pt>
                <c:pt idx="362">
                  <c:v>5.5</c:v>
                </c:pt>
                <c:pt idx="363">
                  <c:v>5.5</c:v>
                </c:pt>
                <c:pt idx="364">
                  <c:v>5.5</c:v>
                </c:pt>
                <c:pt idx="365">
                  <c:v>5.5</c:v>
                </c:pt>
                <c:pt idx="366">
                  <c:v>5.5</c:v>
                </c:pt>
                <c:pt idx="367">
                  <c:v>5.5</c:v>
                </c:pt>
                <c:pt idx="368">
                  <c:v>5.5</c:v>
                </c:pt>
                <c:pt idx="369">
                  <c:v>5.5</c:v>
                </c:pt>
                <c:pt idx="370">
                  <c:v>5.5</c:v>
                </c:pt>
                <c:pt idx="371">
                  <c:v>5.5</c:v>
                </c:pt>
                <c:pt idx="372">
                  <c:v>5.5</c:v>
                </c:pt>
                <c:pt idx="373">
                  <c:v>5.5</c:v>
                </c:pt>
                <c:pt idx="374">
                  <c:v>5.5</c:v>
                </c:pt>
                <c:pt idx="375">
                  <c:v>5.5</c:v>
                </c:pt>
                <c:pt idx="376">
                  <c:v>5.5</c:v>
                </c:pt>
                <c:pt idx="377">
                  <c:v>5.5</c:v>
                </c:pt>
                <c:pt idx="378">
                  <c:v>5.5</c:v>
                </c:pt>
                <c:pt idx="379">
                  <c:v>5.5</c:v>
                </c:pt>
                <c:pt idx="380">
                  <c:v>5.5</c:v>
                </c:pt>
                <c:pt idx="381">
                  <c:v>5.5</c:v>
                </c:pt>
                <c:pt idx="382">
                  <c:v>5.5</c:v>
                </c:pt>
                <c:pt idx="383">
                  <c:v>5.5</c:v>
                </c:pt>
                <c:pt idx="384">
                  <c:v>5.5</c:v>
                </c:pt>
                <c:pt idx="385">
                  <c:v>5.5</c:v>
                </c:pt>
                <c:pt idx="386">
                  <c:v>5.5</c:v>
                </c:pt>
                <c:pt idx="387">
                  <c:v>5.5</c:v>
                </c:pt>
                <c:pt idx="388">
                  <c:v>5.5</c:v>
                </c:pt>
                <c:pt idx="389">
                  <c:v>5.5</c:v>
                </c:pt>
                <c:pt idx="390">
                  <c:v>5.5</c:v>
                </c:pt>
                <c:pt idx="391">
                  <c:v>5.5</c:v>
                </c:pt>
                <c:pt idx="392">
                  <c:v>5.5</c:v>
                </c:pt>
                <c:pt idx="393">
                  <c:v>5.75</c:v>
                </c:pt>
                <c:pt idx="394">
                  <c:v>5.75</c:v>
                </c:pt>
                <c:pt idx="395">
                  <c:v>5.75</c:v>
                </c:pt>
                <c:pt idx="396">
                  <c:v>5.75</c:v>
                </c:pt>
                <c:pt idx="397">
                  <c:v>5.75</c:v>
                </c:pt>
                <c:pt idx="398">
                  <c:v>5.75</c:v>
                </c:pt>
                <c:pt idx="399">
                  <c:v>5.75</c:v>
                </c:pt>
                <c:pt idx="400">
                  <c:v>5.75</c:v>
                </c:pt>
                <c:pt idx="401">
                  <c:v>5.75</c:v>
                </c:pt>
                <c:pt idx="402">
                  <c:v>5.75</c:v>
                </c:pt>
                <c:pt idx="403">
                  <c:v>5.75</c:v>
                </c:pt>
                <c:pt idx="404">
                  <c:v>5.75</c:v>
                </c:pt>
                <c:pt idx="405">
                  <c:v>5.75</c:v>
                </c:pt>
                <c:pt idx="406">
                  <c:v>5.75</c:v>
                </c:pt>
                <c:pt idx="407">
                  <c:v>5.75</c:v>
                </c:pt>
                <c:pt idx="408">
                  <c:v>5.75</c:v>
                </c:pt>
                <c:pt idx="409">
                  <c:v>5.75</c:v>
                </c:pt>
                <c:pt idx="410">
                  <c:v>5.75</c:v>
                </c:pt>
                <c:pt idx="411">
                  <c:v>5.75</c:v>
                </c:pt>
                <c:pt idx="412">
                  <c:v>5.75</c:v>
                </c:pt>
                <c:pt idx="413">
                  <c:v>5.75</c:v>
                </c:pt>
                <c:pt idx="414">
                  <c:v>5.75</c:v>
                </c:pt>
                <c:pt idx="415">
                  <c:v>5.75</c:v>
                </c:pt>
                <c:pt idx="416">
                  <c:v>5.75</c:v>
                </c:pt>
                <c:pt idx="417">
                  <c:v>5.75</c:v>
                </c:pt>
                <c:pt idx="418">
                  <c:v>5.75</c:v>
                </c:pt>
                <c:pt idx="419">
                  <c:v>5.75</c:v>
                </c:pt>
                <c:pt idx="420">
                  <c:v>5.75</c:v>
                </c:pt>
                <c:pt idx="421">
                  <c:v>5.75</c:v>
                </c:pt>
                <c:pt idx="422">
                  <c:v>5.75</c:v>
                </c:pt>
                <c:pt idx="423">
                  <c:v>5.75</c:v>
                </c:pt>
                <c:pt idx="424">
                  <c:v>5.75</c:v>
                </c:pt>
                <c:pt idx="425">
                  <c:v>5.75</c:v>
                </c:pt>
                <c:pt idx="426">
                  <c:v>5.75</c:v>
                </c:pt>
                <c:pt idx="427">
                  <c:v>5.75</c:v>
                </c:pt>
                <c:pt idx="428">
                  <c:v>5.75</c:v>
                </c:pt>
                <c:pt idx="429">
                  <c:v>5.75</c:v>
                </c:pt>
                <c:pt idx="430">
                  <c:v>5.75</c:v>
                </c:pt>
                <c:pt idx="431">
                  <c:v>5.75</c:v>
                </c:pt>
                <c:pt idx="432">
                  <c:v>5.75</c:v>
                </c:pt>
                <c:pt idx="433">
                  <c:v>5.75</c:v>
                </c:pt>
                <c:pt idx="434">
                  <c:v>5.75</c:v>
                </c:pt>
                <c:pt idx="435">
                  <c:v>5.75</c:v>
                </c:pt>
                <c:pt idx="436">
                  <c:v>5.75</c:v>
                </c:pt>
                <c:pt idx="437">
                  <c:v>5.75</c:v>
                </c:pt>
                <c:pt idx="438">
                  <c:v>5.75</c:v>
                </c:pt>
                <c:pt idx="439">
                  <c:v>5.75</c:v>
                </c:pt>
                <c:pt idx="440">
                  <c:v>5.75</c:v>
                </c:pt>
                <c:pt idx="441">
                  <c:v>5.75</c:v>
                </c:pt>
                <c:pt idx="442">
                  <c:v>5.75</c:v>
                </c:pt>
                <c:pt idx="443">
                  <c:v>5.75</c:v>
                </c:pt>
                <c:pt idx="444">
                  <c:v>5.75</c:v>
                </c:pt>
                <c:pt idx="445">
                  <c:v>5.75</c:v>
                </c:pt>
                <c:pt idx="446">
                  <c:v>5.75</c:v>
                </c:pt>
                <c:pt idx="447">
                  <c:v>5.75</c:v>
                </c:pt>
                <c:pt idx="448">
                  <c:v>5.75</c:v>
                </c:pt>
                <c:pt idx="449">
                  <c:v>5.75</c:v>
                </c:pt>
                <c:pt idx="450">
                  <c:v>5.75</c:v>
                </c:pt>
                <c:pt idx="451">
                  <c:v>5.75</c:v>
                </c:pt>
                <c:pt idx="452">
                  <c:v>5.75</c:v>
                </c:pt>
                <c:pt idx="453">
                  <c:v>5.75</c:v>
                </c:pt>
                <c:pt idx="454">
                  <c:v>5.75</c:v>
                </c:pt>
                <c:pt idx="455">
                  <c:v>5.75</c:v>
                </c:pt>
                <c:pt idx="456">
                  <c:v>5.75</c:v>
                </c:pt>
                <c:pt idx="457">
                  <c:v>5.75</c:v>
                </c:pt>
                <c:pt idx="458">
                  <c:v>5.75</c:v>
                </c:pt>
                <c:pt idx="459">
                  <c:v>5.75</c:v>
                </c:pt>
                <c:pt idx="460">
                  <c:v>5.75</c:v>
                </c:pt>
                <c:pt idx="461">
                  <c:v>5.75</c:v>
                </c:pt>
                <c:pt idx="462">
                  <c:v>5.75</c:v>
                </c:pt>
                <c:pt idx="463">
                  <c:v>5.75</c:v>
                </c:pt>
                <c:pt idx="464">
                  <c:v>5.75</c:v>
                </c:pt>
                <c:pt idx="465">
                  <c:v>5.75</c:v>
                </c:pt>
                <c:pt idx="466">
                  <c:v>5.75</c:v>
                </c:pt>
                <c:pt idx="467">
                  <c:v>5.75</c:v>
                </c:pt>
                <c:pt idx="468">
                  <c:v>5.75</c:v>
                </c:pt>
                <c:pt idx="469">
                  <c:v>5.75</c:v>
                </c:pt>
                <c:pt idx="470">
                  <c:v>5.75</c:v>
                </c:pt>
                <c:pt idx="471">
                  <c:v>5.75</c:v>
                </c:pt>
                <c:pt idx="472">
                  <c:v>5.75</c:v>
                </c:pt>
                <c:pt idx="473">
                  <c:v>5.75</c:v>
                </c:pt>
                <c:pt idx="474">
                  <c:v>5.75</c:v>
                </c:pt>
                <c:pt idx="475">
                  <c:v>5.75</c:v>
                </c:pt>
                <c:pt idx="476">
                  <c:v>5.75</c:v>
                </c:pt>
                <c:pt idx="477">
                  <c:v>5.75</c:v>
                </c:pt>
                <c:pt idx="478">
                  <c:v>5.75</c:v>
                </c:pt>
                <c:pt idx="479">
                  <c:v>5.75</c:v>
                </c:pt>
                <c:pt idx="480">
                  <c:v>5.75</c:v>
                </c:pt>
                <c:pt idx="481">
                  <c:v>5.75</c:v>
                </c:pt>
                <c:pt idx="482">
                  <c:v>5.75</c:v>
                </c:pt>
                <c:pt idx="483">
                  <c:v>5.75</c:v>
                </c:pt>
                <c:pt idx="484">
                  <c:v>5.75</c:v>
                </c:pt>
                <c:pt idx="485">
                  <c:v>5.75</c:v>
                </c:pt>
                <c:pt idx="486">
                  <c:v>5.75</c:v>
                </c:pt>
                <c:pt idx="487">
                  <c:v>5.75</c:v>
                </c:pt>
                <c:pt idx="488">
                  <c:v>5.75</c:v>
                </c:pt>
                <c:pt idx="489">
                  <c:v>5.75</c:v>
                </c:pt>
                <c:pt idx="490">
                  <c:v>5.75</c:v>
                </c:pt>
                <c:pt idx="491">
                  <c:v>5.75</c:v>
                </c:pt>
                <c:pt idx="492">
                  <c:v>5.75</c:v>
                </c:pt>
                <c:pt idx="493">
                  <c:v>5.75</c:v>
                </c:pt>
                <c:pt idx="494">
                  <c:v>5.75</c:v>
                </c:pt>
                <c:pt idx="495">
                  <c:v>5.75</c:v>
                </c:pt>
                <c:pt idx="496">
                  <c:v>5.75</c:v>
                </c:pt>
                <c:pt idx="497">
                  <c:v>5.75</c:v>
                </c:pt>
                <c:pt idx="498">
                  <c:v>5.75</c:v>
                </c:pt>
                <c:pt idx="499">
                  <c:v>5.75</c:v>
                </c:pt>
                <c:pt idx="500">
                  <c:v>5.75</c:v>
                </c:pt>
                <c:pt idx="501">
                  <c:v>5.75</c:v>
                </c:pt>
                <c:pt idx="502">
                  <c:v>5.75</c:v>
                </c:pt>
                <c:pt idx="503">
                  <c:v>5.5</c:v>
                </c:pt>
                <c:pt idx="504">
                  <c:v>5.5</c:v>
                </c:pt>
                <c:pt idx="505">
                  <c:v>5.5</c:v>
                </c:pt>
                <c:pt idx="506">
                  <c:v>5.5</c:v>
                </c:pt>
                <c:pt idx="507">
                  <c:v>5.5</c:v>
                </c:pt>
                <c:pt idx="508">
                  <c:v>5.5</c:v>
                </c:pt>
                <c:pt idx="509">
                  <c:v>5.5</c:v>
                </c:pt>
                <c:pt idx="510">
                  <c:v>5.5</c:v>
                </c:pt>
                <c:pt idx="511">
                  <c:v>5.5</c:v>
                </c:pt>
                <c:pt idx="512">
                  <c:v>5.5</c:v>
                </c:pt>
                <c:pt idx="513">
                  <c:v>5.5</c:v>
                </c:pt>
                <c:pt idx="514">
                  <c:v>5.5</c:v>
                </c:pt>
                <c:pt idx="515">
                  <c:v>5.5</c:v>
                </c:pt>
                <c:pt idx="516">
                  <c:v>5.5</c:v>
                </c:pt>
                <c:pt idx="517">
                  <c:v>5.5</c:v>
                </c:pt>
                <c:pt idx="518">
                  <c:v>5.5</c:v>
                </c:pt>
                <c:pt idx="519">
                  <c:v>5.5</c:v>
                </c:pt>
                <c:pt idx="520">
                  <c:v>5.5</c:v>
                </c:pt>
                <c:pt idx="521">
                  <c:v>5.5</c:v>
                </c:pt>
                <c:pt idx="522">
                  <c:v>5.5</c:v>
                </c:pt>
                <c:pt idx="523">
                  <c:v>5.5</c:v>
                </c:pt>
                <c:pt idx="524">
                  <c:v>5.5</c:v>
                </c:pt>
                <c:pt idx="525">
                  <c:v>5.5</c:v>
                </c:pt>
                <c:pt idx="526">
                  <c:v>5.5</c:v>
                </c:pt>
                <c:pt idx="527">
                  <c:v>5.5</c:v>
                </c:pt>
                <c:pt idx="528">
                  <c:v>5.5</c:v>
                </c:pt>
                <c:pt idx="529">
                  <c:v>5.5</c:v>
                </c:pt>
                <c:pt idx="530">
                  <c:v>5.5</c:v>
                </c:pt>
                <c:pt idx="531">
                  <c:v>5.5</c:v>
                </c:pt>
                <c:pt idx="532">
                  <c:v>5.5</c:v>
                </c:pt>
                <c:pt idx="533">
                  <c:v>5.5</c:v>
                </c:pt>
                <c:pt idx="534">
                  <c:v>5.5</c:v>
                </c:pt>
                <c:pt idx="535">
                  <c:v>5.5</c:v>
                </c:pt>
                <c:pt idx="536">
                  <c:v>5.5</c:v>
                </c:pt>
                <c:pt idx="537">
                  <c:v>5.5</c:v>
                </c:pt>
                <c:pt idx="538">
                  <c:v>5.5</c:v>
                </c:pt>
                <c:pt idx="539">
                  <c:v>5.5</c:v>
                </c:pt>
                <c:pt idx="540">
                  <c:v>5.5</c:v>
                </c:pt>
                <c:pt idx="541">
                  <c:v>5.5</c:v>
                </c:pt>
                <c:pt idx="542">
                  <c:v>5.5</c:v>
                </c:pt>
                <c:pt idx="543">
                  <c:v>5.5</c:v>
                </c:pt>
                <c:pt idx="544">
                  <c:v>5.5</c:v>
                </c:pt>
                <c:pt idx="545">
                  <c:v>5.5</c:v>
                </c:pt>
                <c:pt idx="546">
                  <c:v>5.5</c:v>
                </c:pt>
                <c:pt idx="547">
                  <c:v>5.5</c:v>
                </c:pt>
                <c:pt idx="548">
                  <c:v>5.25</c:v>
                </c:pt>
                <c:pt idx="549">
                  <c:v>5.25</c:v>
                </c:pt>
                <c:pt idx="550">
                  <c:v>5.25</c:v>
                </c:pt>
                <c:pt idx="551">
                  <c:v>5.25</c:v>
                </c:pt>
                <c:pt idx="552">
                  <c:v>5.25</c:v>
                </c:pt>
                <c:pt idx="553">
                  <c:v>5.25</c:v>
                </c:pt>
                <c:pt idx="554">
                  <c:v>5.25</c:v>
                </c:pt>
                <c:pt idx="555">
                  <c:v>5.25</c:v>
                </c:pt>
                <c:pt idx="556">
                  <c:v>5.25</c:v>
                </c:pt>
                <c:pt idx="557">
                  <c:v>5.25</c:v>
                </c:pt>
                <c:pt idx="558">
                  <c:v>5.25</c:v>
                </c:pt>
                <c:pt idx="559">
                  <c:v>5.25</c:v>
                </c:pt>
                <c:pt idx="560">
                  <c:v>5.25</c:v>
                </c:pt>
                <c:pt idx="561">
                  <c:v>5.25</c:v>
                </c:pt>
                <c:pt idx="562">
                  <c:v>5.25</c:v>
                </c:pt>
                <c:pt idx="563">
                  <c:v>5.25</c:v>
                </c:pt>
                <c:pt idx="564">
                  <c:v>5.25</c:v>
                </c:pt>
                <c:pt idx="565">
                  <c:v>5.25</c:v>
                </c:pt>
                <c:pt idx="566">
                  <c:v>5.25</c:v>
                </c:pt>
                <c:pt idx="567">
                  <c:v>5.25</c:v>
                </c:pt>
                <c:pt idx="568">
                  <c:v>5.25</c:v>
                </c:pt>
                <c:pt idx="569">
                  <c:v>5.25</c:v>
                </c:pt>
                <c:pt idx="570">
                  <c:v>5.25</c:v>
                </c:pt>
                <c:pt idx="571">
                  <c:v>5.25</c:v>
                </c:pt>
                <c:pt idx="572">
                  <c:v>5.25</c:v>
                </c:pt>
                <c:pt idx="573">
                  <c:v>5.25</c:v>
                </c:pt>
                <c:pt idx="574">
                  <c:v>5.25</c:v>
                </c:pt>
                <c:pt idx="575">
                  <c:v>5.25</c:v>
                </c:pt>
                <c:pt idx="576">
                  <c:v>5.25</c:v>
                </c:pt>
                <c:pt idx="577">
                  <c:v>5.25</c:v>
                </c:pt>
                <c:pt idx="578">
                  <c:v>5.25</c:v>
                </c:pt>
                <c:pt idx="579">
                  <c:v>5.25</c:v>
                </c:pt>
                <c:pt idx="580">
                  <c:v>5.25</c:v>
                </c:pt>
                <c:pt idx="581">
                  <c:v>5.25</c:v>
                </c:pt>
                <c:pt idx="582">
                  <c:v>5.25</c:v>
                </c:pt>
                <c:pt idx="583">
                  <c:v>5.25</c:v>
                </c:pt>
                <c:pt idx="584">
                  <c:v>5.25</c:v>
                </c:pt>
                <c:pt idx="585">
                  <c:v>5.25</c:v>
                </c:pt>
                <c:pt idx="586">
                  <c:v>5.25</c:v>
                </c:pt>
                <c:pt idx="587">
                  <c:v>5.25</c:v>
                </c:pt>
                <c:pt idx="588">
                  <c:v>5.25</c:v>
                </c:pt>
                <c:pt idx="589">
                  <c:v>5.25</c:v>
                </c:pt>
                <c:pt idx="590">
                  <c:v>5.25</c:v>
                </c:pt>
                <c:pt idx="591">
                  <c:v>5.25</c:v>
                </c:pt>
                <c:pt idx="592">
                  <c:v>5.25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5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5</c:v>
                </c:pt>
                <c:pt idx="613">
                  <c:v>5</c:v>
                </c:pt>
                <c:pt idx="614">
                  <c:v>5</c:v>
                </c:pt>
                <c:pt idx="615">
                  <c:v>5</c:v>
                </c:pt>
                <c:pt idx="616">
                  <c:v>5</c:v>
                </c:pt>
                <c:pt idx="617">
                  <c:v>5</c:v>
                </c:pt>
                <c:pt idx="618">
                  <c:v>5</c:v>
                </c:pt>
                <c:pt idx="619">
                  <c:v>5</c:v>
                </c:pt>
                <c:pt idx="620">
                  <c:v>5</c:v>
                </c:pt>
                <c:pt idx="621">
                  <c:v>5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5</c:v>
                </c:pt>
                <c:pt idx="633">
                  <c:v>5</c:v>
                </c:pt>
                <c:pt idx="634">
                  <c:v>5</c:v>
                </c:pt>
                <c:pt idx="635">
                  <c:v>5</c:v>
                </c:pt>
                <c:pt idx="636">
                  <c:v>5</c:v>
                </c:pt>
                <c:pt idx="637">
                  <c:v>5</c:v>
                </c:pt>
                <c:pt idx="638">
                  <c:v>5</c:v>
                </c:pt>
                <c:pt idx="639">
                  <c:v>5</c:v>
                </c:pt>
                <c:pt idx="640">
                  <c:v>5</c:v>
                </c:pt>
                <c:pt idx="641">
                  <c:v>5</c:v>
                </c:pt>
                <c:pt idx="642">
                  <c:v>5</c:v>
                </c:pt>
                <c:pt idx="643">
                  <c:v>5</c:v>
                </c:pt>
                <c:pt idx="644">
                  <c:v>5</c:v>
                </c:pt>
                <c:pt idx="645">
                  <c:v>5</c:v>
                </c:pt>
                <c:pt idx="646">
                  <c:v>5</c:v>
                </c:pt>
                <c:pt idx="647">
                  <c:v>5</c:v>
                </c:pt>
                <c:pt idx="648">
                  <c:v>5</c:v>
                </c:pt>
                <c:pt idx="649">
                  <c:v>5</c:v>
                </c:pt>
                <c:pt idx="650">
                  <c:v>5</c:v>
                </c:pt>
                <c:pt idx="651">
                  <c:v>5</c:v>
                </c:pt>
                <c:pt idx="652">
                  <c:v>5</c:v>
                </c:pt>
                <c:pt idx="653">
                  <c:v>5</c:v>
                </c:pt>
                <c:pt idx="654">
                  <c:v>5</c:v>
                </c:pt>
                <c:pt idx="655">
                  <c:v>5</c:v>
                </c:pt>
                <c:pt idx="656">
                  <c:v>5</c:v>
                </c:pt>
                <c:pt idx="657">
                  <c:v>5</c:v>
                </c:pt>
                <c:pt idx="658">
                  <c:v>5</c:v>
                </c:pt>
                <c:pt idx="659">
                  <c:v>5</c:v>
                </c:pt>
                <c:pt idx="660">
                  <c:v>5</c:v>
                </c:pt>
                <c:pt idx="661">
                  <c:v>5</c:v>
                </c:pt>
                <c:pt idx="662">
                  <c:v>5</c:v>
                </c:pt>
                <c:pt idx="663">
                  <c:v>5</c:v>
                </c:pt>
                <c:pt idx="664">
                  <c:v>5</c:v>
                </c:pt>
                <c:pt idx="665">
                  <c:v>5</c:v>
                </c:pt>
                <c:pt idx="666">
                  <c:v>5</c:v>
                </c:pt>
                <c:pt idx="667">
                  <c:v>5</c:v>
                </c:pt>
                <c:pt idx="668">
                  <c:v>5</c:v>
                </c:pt>
                <c:pt idx="669">
                  <c:v>5</c:v>
                </c:pt>
                <c:pt idx="670">
                  <c:v>5</c:v>
                </c:pt>
                <c:pt idx="671">
                  <c:v>5</c:v>
                </c:pt>
                <c:pt idx="672">
                  <c:v>5</c:v>
                </c:pt>
                <c:pt idx="673">
                  <c:v>5</c:v>
                </c:pt>
                <c:pt idx="674">
                  <c:v>5</c:v>
                </c:pt>
                <c:pt idx="675">
                  <c:v>5</c:v>
                </c:pt>
                <c:pt idx="676">
                  <c:v>5</c:v>
                </c:pt>
                <c:pt idx="677">
                  <c:v>5</c:v>
                </c:pt>
                <c:pt idx="678">
                  <c:v>5</c:v>
                </c:pt>
                <c:pt idx="679">
                  <c:v>5</c:v>
                </c:pt>
                <c:pt idx="680">
                  <c:v>5</c:v>
                </c:pt>
                <c:pt idx="681">
                  <c:v>5</c:v>
                </c:pt>
                <c:pt idx="682">
                  <c:v>5</c:v>
                </c:pt>
                <c:pt idx="683">
                  <c:v>5</c:v>
                </c:pt>
                <c:pt idx="684">
                  <c:v>5</c:v>
                </c:pt>
                <c:pt idx="685">
                  <c:v>5</c:v>
                </c:pt>
                <c:pt idx="686">
                  <c:v>5</c:v>
                </c:pt>
                <c:pt idx="687">
                  <c:v>5</c:v>
                </c:pt>
                <c:pt idx="688">
                  <c:v>5</c:v>
                </c:pt>
                <c:pt idx="689">
                  <c:v>5</c:v>
                </c:pt>
                <c:pt idx="690">
                  <c:v>5</c:v>
                </c:pt>
                <c:pt idx="691">
                  <c:v>5</c:v>
                </c:pt>
                <c:pt idx="692">
                  <c:v>5</c:v>
                </c:pt>
                <c:pt idx="693">
                  <c:v>5</c:v>
                </c:pt>
                <c:pt idx="694">
                  <c:v>5</c:v>
                </c:pt>
                <c:pt idx="695">
                  <c:v>5</c:v>
                </c:pt>
                <c:pt idx="696">
                  <c:v>5</c:v>
                </c:pt>
                <c:pt idx="697">
                  <c:v>5</c:v>
                </c:pt>
                <c:pt idx="698">
                  <c:v>5</c:v>
                </c:pt>
                <c:pt idx="699">
                  <c:v>5</c:v>
                </c:pt>
                <c:pt idx="700">
                  <c:v>5</c:v>
                </c:pt>
                <c:pt idx="701">
                  <c:v>5</c:v>
                </c:pt>
                <c:pt idx="702">
                  <c:v>5</c:v>
                </c:pt>
                <c:pt idx="703">
                  <c:v>5</c:v>
                </c:pt>
                <c:pt idx="704">
                  <c:v>5</c:v>
                </c:pt>
                <c:pt idx="705">
                  <c:v>5</c:v>
                </c:pt>
                <c:pt idx="706">
                  <c:v>5</c:v>
                </c:pt>
                <c:pt idx="707">
                  <c:v>5</c:v>
                </c:pt>
                <c:pt idx="708">
                  <c:v>5</c:v>
                </c:pt>
                <c:pt idx="709">
                  <c:v>5</c:v>
                </c:pt>
                <c:pt idx="710">
                  <c:v>5</c:v>
                </c:pt>
                <c:pt idx="711">
                  <c:v>5</c:v>
                </c:pt>
                <c:pt idx="712">
                  <c:v>5</c:v>
                </c:pt>
                <c:pt idx="713">
                  <c:v>5</c:v>
                </c:pt>
                <c:pt idx="714">
                  <c:v>5</c:v>
                </c:pt>
                <c:pt idx="715">
                  <c:v>5</c:v>
                </c:pt>
                <c:pt idx="716">
                  <c:v>5</c:v>
                </c:pt>
                <c:pt idx="717">
                  <c:v>5</c:v>
                </c:pt>
                <c:pt idx="718">
                  <c:v>5</c:v>
                </c:pt>
                <c:pt idx="719">
                  <c:v>5</c:v>
                </c:pt>
                <c:pt idx="720">
                  <c:v>5</c:v>
                </c:pt>
                <c:pt idx="721">
                  <c:v>5</c:v>
                </c:pt>
                <c:pt idx="722">
                  <c:v>4.5</c:v>
                </c:pt>
                <c:pt idx="723">
                  <c:v>4.5</c:v>
                </c:pt>
                <c:pt idx="724">
                  <c:v>4.5</c:v>
                </c:pt>
                <c:pt idx="725">
                  <c:v>4.5</c:v>
                </c:pt>
                <c:pt idx="726">
                  <c:v>4.5</c:v>
                </c:pt>
                <c:pt idx="727">
                  <c:v>4.5</c:v>
                </c:pt>
                <c:pt idx="728">
                  <c:v>4.5</c:v>
                </c:pt>
                <c:pt idx="729">
                  <c:v>4.5</c:v>
                </c:pt>
                <c:pt idx="730">
                  <c:v>4.5</c:v>
                </c:pt>
                <c:pt idx="731">
                  <c:v>4.5</c:v>
                </c:pt>
                <c:pt idx="732">
                  <c:v>4.5</c:v>
                </c:pt>
                <c:pt idx="733">
                  <c:v>4.5</c:v>
                </c:pt>
                <c:pt idx="734">
                  <c:v>4.5</c:v>
                </c:pt>
                <c:pt idx="735">
                  <c:v>4.5</c:v>
                </c:pt>
                <c:pt idx="736">
                  <c:v>4.5</c:v>
                </c:pt>
                <c:pt idx="737">
                  <c:v>4.5</c:v>
                </c:pt>
                <c:pt idx="738">
                  <c:v>4.5</c:v>
                </c:pt>
                <c:pt idx="739">
                  <c:v>4.5</c:v>
                </c:pt>
                <c:pt idx="740">
                  <c:v>4.5</c:v>
                </c:pt>
                <c:pt idx="741">
                  <c:v>4.5</c:v>
                </c:pt>
                <c:pt idx="742">
                  <c:v>4.5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1.5</c:v>
                </c:pt>
                <c:pt idx="789">
                  <c:v>1.5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1.5</c:v>
                </c:pt>
                <c:pt idx="800">
                  <c:v>1.5</c:v>
                </c:pt>
                <c:pt idx="801">
                  <c:v>1.5</c:v>
                </c:pt>
                <c:pt idx="802">
                  <c:v>1.5</c:v>
                </c:pt>
                <c:pt idx="803">
                  <c:v>1.5</c:v>
                </c:pt>
                <c:pt idx="804">
                  <c:v>1.5</c:v>
                </c:pt>
                <c:pt idx="805">
                  <c:v>1.5</c:v>
                </c:pt>
                <c:pt idx="806">
                  <c:v>1.5</c:v>
                </c:pt>
                <c:pt idx="807">
                  <c:v>1.5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0.5</c:v>
                </c:pt>
                <c:pt idx="829">
                  <c:v>0.5</c:v>
                </c:pt>
                <c:pt idx="830">
                  <c:v>0.5</c:v>
                </c:pt>
                <c:pt idx="831">
                  <c:v>0.5</c:v>
                </c:pt>
                <c:pt idx="832">
                  <c:v>0.5</c:v>
                </c:pt>
                <c:pt idx="833">
                  <c:v>0.5</c:v>
                </c:pt>
                <c:pt idx="834">
                  <c:v>0.5</c:v>
                </c:pt>
                <c:pt idx="835">
                  <c:v>0.5</c:v>
                </c:pt>
                <c:pt idx="836">
                  <c:v>0.5</c:v>
                </c:pt>
                <c:pt idx="837">
                  <c:v>0.5</c:v>
                </c:pt>
                <c:pt idx="838">
                  <c:v>0.5</c:v>
                </c:pt>
                <c:pt idx="839">
                  <c:v>0.5</c:v>
                </c:pt>
                <c:pt idx="840">
                  <c:v>0.5</c:v>
                </c:pt>
                <c:pt idx="841">
                  <c:v>0.5</c:v>
                </c:pt>
                <c:pt idx="842">
                  <c:v>0.5</c:v>
                </c:pt>
                <c:pt idx="843">
                  <c:v>0.5</c:v>
                </c:pt>
                <c:pt idx="844">
                  <c:v>0.5</c:v>
                </c:pt>
                <c:pt idx="845">
                  <c:v>0.5</c:v>
                </c:pt>
                <c:pt idx="846">
                  <c:v>0.5</c:v>
                </c:pt>
                <c:pt idx="847">
                  <c:v>0.5</c:v>
                </c:pt>
                <c:pt idx="848">
                  <c:v>0.5</c:v>
                </c:pt>
                <c:pt idx="849">
                  <c:v>0.5</c:v>
                </c:pt>
                <c:pt idx="850">
                  <c:v>0.5</c:v>
                </c:pt>
                <c:pt idx="851">
                  <c:v>0.5</c:v>
                </c:pt>
                <c:pt idx="852">
                  <c:v>0.5</c:v>
                </c:pt>
                <c:pt idx="853">
                  <c:v>0.5</c:v>
                </c:pt>
                <c:pt idx="854">
                  <c:v>0.5</c:v>
                </c:pt>
                <c:pt idx="855">
                  <c:v>0.5</c:v>
                </c:pt>
                <c:pt idx="856">
                  <c:v>0.5</c:v>
                </c:pt>
                <c:pt idx="857">
                  <c:v>0.5</c:v>
                </c:pt>
                <c:pt idx="858">
                  <c:v>0.5</c:v>
                </c:pt>
                <c:pt idx="859">
                  <c:v>0.5</c:v>
                </c:pt>
                <c:pt idx="860">
                  <c:v>0.5</c:v>
                </c:pt>
                <c:pt idx="861">
                  <c:v>0.5</c:v>
                </c:pt>
                <c:pt idx="862">
                  <c:v>0.5</c:v>
                </c:pt>
                <c:pt idx="863">
                  <c:v>0.5</c:v>
                </c:pt>
                <c:pt idx="864">
                  <c:v>0.5</c:v>
                </c:pt>
                <c:pt idx="865">
                  <c:v>0.5</c:v>
                </c:pt>
                <c:pt idx="866">
                  <c:v>0.5</c:v>
                </c:pt>
                <c:pt idx="867">
                  <c:v>0.5</c:v>
                </c:pt>
                <c:pt idx="868">
                  <c:v>0.5</c:v>
                </c:pt>
                <c:pt idx="869">
                  <c:v>0.5</c:v>
                </c:pt>
                <c:pt idx="870">
                  <c:v>0.5</c:v>
                </c:pt>
                <c:pt idx="871">
                  <c:v>0.5</c:v>
                </c:pt>
                <c:pt idx="872">
                  <c:v>0.5</c:v>
                </c:pt>
                <c:pt idx="873">
                  <c:v>0.5</c:v>
                </c:pt>
                <c:pt idx="874">
                  <c:v>0.5</c:v>
                </c:pt>
                <c:pt idx="875">
                  <c:v>0.5</c:v>
                </c:pt>
                <c:pt idx="876">
                  <c:v>0.5</c:v>
                </c:pt>
                <c:pt idx="877">
                  <c:v>0.5</c:v>
                </c:pt>
                <c:pt idx="878">
                  <c:v>0.5</c:v>
                </c:pt>
                <c:pt idx="879">
                  <c:v>0.5</c:v>
                </c:pt>
                <c:pt idx="880">
                  <c:v>0.5</c:v>
                </c:pt>
                <c:pt idx="881">
                  <c:v>0.5</c:v>
                </c:pt>
                <c:pt idx="882">
                  <c:v>0.5</c:v>
                </c:pt>
                <c:pt idx="883">
                  <c:v>0.5</c:v>
                </c:pt>
                <c:pt idx="884">
                  <c:v>0.5</c:v>
                </c:pt>
                <c:pt idx="885">
                  <c:v>0.5</c:v>
                </c:pt>
                <c:pt idx="886">
                  <c:v>0.5</c:v>
                </c:pt>
                <c:pt idx="887">
                  <c:v>0.5</c:v>
                </c:pt>
                <c:pt idx="888">
                  <c:v>0.5</c:v>
                </c:pt>
                <c:pt idx="889">
                  <c:v>0.5</c:v>
                </c:pt>
                <c:pt idx="890">
                  <c:v>0.5</c:v>
                </c:pt>
                <c:pt idx="891">
                  <c:v>0.5</c:v>
                </c:pt>
                <c:pt idx="892">
                  <c:v>0.5</c:v>
                </c:pt>
                <c:pt idx="893">
                  <c:v>0.5</c:v>
                </c:pt>
                <c:pt idx="894">
                  <c:v>0.5</c:v>
                </c:pt>
                <c:pt idx="895">
                  <c:v>0.5</c:v>
                </c:pt>
                <c:pt idx="896">
                  <c:v>0.5</c:v>
                </c:pt>
                <c:pt idx="897">
                  <c:v>0.5</c:v>
                </c:pt>
                <c:pt idx="898">
                  <c:v>0.5</c:v>
                </c:pt>
                <c:pt idx="899">
                  <c:v>0.5</c:v>
                </c:pt>
                <c:pt idx="900">
                  <c:v>0.5</c:v>
                </c:pt>
                <c:pt idx="901">
                  <c:v>0.5</c:v>
                </c:pt>
                <c:pt idx="902">
                  <c:v>0.5</c:v>
                </c:pt>
                <c:pt idx="903">
                  <c:v>0.5</c:v>
                </c:pt>
                <c:pt idx="904">
                  <c:v>0.5</c:v>
                </c:pt>
                <c:pt idx="905">
                  <c:v>0.5</c:v>
                </c:pt>
                <c:pt idx="906">
                  <c:v>0.5</c:v>
                </c:pt>
                <c:pt idx="907">
                  <c:v>0.5</c:v>
                </c:pt>
                <c:pt idx="908">
                  <c:v>0.5</c:v>
                </c:pt>
                <c:pt idx="909">
                  <c:v>0.5</c:v>
                </c:pt>
                <c:pt idx="910">
                  <c:v>0.5</c:v>
                </c:pt>
                <c:pt idx="911">
                  <c:v>0.5</c:v>
                </c:pt>
                <c:pt idx="912">
                  <c:v>0.5</c:v>
                </c:pt>
                <c:pt idx="913">
                  <c:v>0.5</c:v>
                </c:pt>
                <c:pt idx="914">
                  <c:v>0.5</c:v>
                </c:pt>
                <c:pt idx="915">
                  <c:v>0.5</c:v>
                </c:pt>
                <c:pt idx="916">
                  <c:v>0.5</c:v>
                </c:pt>
                <c:pt idx="917">
                  <c:v>0.5</c:v>
                </c:pt>
                <c:pt idx="918">
                  <c:v>0.5</c:v>
                </c:pt>
                <c:pt idx="919">
                  <c:v>0.5</c:v>
                </c:pt>
                <c:pt idx="920">
                  <c:v>0.5</c:v>
                </c:pt>
                <c:pt idx="921">
                  <c:v>0.5</c:v>
                </c:pt>
                <c:pt idx="922">
                  <c:v>0.5</c:v>
                </c:pt>
                <c:pt idx="923">
                  <c:v>0.5</c:v>
                </c:pt>
                <c:pt idx="924">
                  <c:v>0.5</c:v>
                </c:pt>
                <c:pt idx="925">
                  <c:v>0.5</c:v>
                </c:pt>
                <c:pt idx="926">
                  <c:v>0.5</c:v>
                </c:pt>
                <c:pt idx="927">
                  <c:v>0.5</c:v>
                </c:pt>
                <c:pt idx="928">
                  <c:v>0.5</c:v>
                </c:pt>
                <c:pt idx="929">
                  <c:v>0.5</c:v>
                </c:pt>
                <c:pt idx="930">
                  <c:v>0.5</c:v>
                </c:pt>
                <c:pt idx="931">
                  <c:v>0.5</c:v>
                </c:pt>
                <c:pt idx="932">
                  <c:v>0.5</c:v>
                </c:pt>
                <c:pt idx="933">
                  <c:v>0.5</c:v>
                </c:pt>
                <c:pt idx="934">
                  <c:v>0.5</c:v>
                </c:pt>
                <c:pt idx="935">
                  <c:v>0.5</c:v>
                </c:pt>
                <c:pt idx="936">
                  <c:v>0.5</c:v>
                </c:pt>
                <c:pt idx="937">
                  <c:v>0.5</c:v>
                </c:pt>
                <c:pt idx="938">
                  <c:v>0.5</c:v>
                </c:pt>
                <c:pt idx="939">
                  <c:v>0.5</c:v>
                </c:pt>
                <c:pt idx="940">
                  <c:v>0.5</c:v>
                </c:pt>
                <c:pt idx="941">
                  <c:v>0.5</c:v>
                </c:pt>
                <c:pt idx="942">
                  <c:v>0.5</c:v>
                </c:pt>
                <c:pt idx="943">
                  <c:v>0.5</c:v>
                </c:pt>
                <c:pt idx="944">
                  <c:v>0.5</c:v>
                </c:pt>
                <c:pt idx="945">
                  <c:v>0.5</c:v>
                </c:pt>
                <c:pt idx="946">
                  <c:v>0.5</c:v>
                </c:pt>
                <c:pt idx="947">
                  <c:v>0.5</c:v>
                </c:pt>
                <c:pt idx="948">
                  <c:v>0.5</c:v>
                </c:pt>
                <c:pt idx="949">
                  <c:v>0.5</c:v>
                </c:pt>
                <c:pt idx="950">
                  <c:v>0.5</c:v>
                </c:pt>
                <c:pt idx="951">
                  <c:v>0.5</c:v>
                </c:pt>
                <c:pt idx="952">
                  <c:v>0.5</c:v>
                </c:pt>
                <c:pt idx="953">
                  <c:v>0.5</c:v>
                </c:pt>
                <c:pt idx="954">
                  <c:v>0.5</c:v>
                </c:pt>
                <c:pt idx="955">
                  <c:v>0.5</c:v>
                </c:pt>
                <c:pt idx="956">
                  <c:v>0.5</c:v>
                </c:pt>
                <c:pt idx="957">
                  <c:v>0.5</c:v>
                </c:pt>
                <c:pt idx="958">
                  <c:v>0.5</c:v>
                </c:pt>
                <c:pt idx="959">
                  <c:v>0.5</c:v>
                </c:pt>
                <c:pt idx="960">
                  <c:v>0.5</c:v>
                </c:pt>
                <c:pt idx="961">
                  <c:v>0.5</c:v>
                </c:pt>
                <c:pt idx="962">
                  <c:v>0.5</c:v>
                </c:pt>
                <c:pt idx="963">
                  <c:v>0.5</c:v>
                </c:pt>
                <c:pt idx="964">
                  <c:v>0.5</c:v>
                </c:pt>
                <c:pt idx="965">
                  <c:v>0.5</c:v>
                </c:pt>
                <c:pt idx="966">
                  <c:v>0.5</c:v>
                </c:pt>
                <c:pt idx="967">
                  <c:v>0.5</c:v>
                </c:pt>
                <c:pt idx="968">
                  <c:v>0.5</c:v>
                </c:pt>
                <c:pt idx="969">
                  <c:v>0.5</c:v>
                </c:pt>
                <c:pt idx="970">
                  <c:v>0.5</c:v>
                </c:pt>
                <c:pt idx="971">
                  <c:v>0.5</c:v>
                </c:pt>
                <c:pt idx="972">
                  <c:v>0.5</c:v>
                </c:pt>
                <c:pt idx="973">
                  <c:v>0.5</c:v>
                </c:pt>
                <c:pt idx="974">
                  <c:v>0.5</c:v>
                </c:pt>
                <c:pt idx="975">
                  <c:v>0.5</c:v>
                </c:pt>
                <c:pt idx="976">
                  <c:v>0.5</c:v>
                </c:pt>
                <c:pt idx="977">
                  <c:v>0.5</c:v>
                </c:pt>
                <c:pt idx="978">
                  <c:v>0.5</c:v>
                </c:pt>
                <c:pt idx="979">
                  <c:v>0.5</c:v>
                </c:pt>
                <c:pt idx="980">
                  <c:v>0.5</c:v>
                </c:pt>
                <c:pt idx="981">
                  <c:v>0.5</c:v>
                </c:pt>
                <c:pt idx="982">
                  <c:v>0.5</c:v>
                </c:pt>
                <c:pt idx="983">
                  <c:v>0.5</c:v>
                </c:pt>
                <c:pt idx="984">
                  <c:v>0.5</c:v>
                </c:pt>
                <c:pt idx="985">
                  <c:v>0.5</c:v>
                </c:pt>
                <c:pt idx="986">
                  <c:v>0.5</c:v>
                </c:pt>
                <c:pt idx="987">
                  <c:v>0.5</c:v>
                </c:pt>
                <c:pt idx="988">
                  <c:v>0.5</c:v>
                </c:pt>
                <c:pt idx="989">
                  <c:v>0.5</c:v>
                </c:pt>
                <c:pt idx="990">
                  <c:v>0.5</c:v>
                </c:pt>
                <c:pt idx="991">
                  <c:v>0.5</c:v>
                </c:pt>
                <c:pt idx="992">
                  <c:v>0.5</c:v>
                </c:pt>
                <c:pt idx="993">
                  <c:v>0.5</c:v>
                </c:pt>
                <c:pt idx="994">
                  <c:v>0.5</c:v>
                </c:pt>
                <c:pt idx="995">
                  <c:v>0.5</c:v>
                </c:pt>
                <c:pt idx="996">
                  <c:v>0.5</c:v>
                </c:pt>
                <c:pt idx="997">
                  <c:v>0.5</c:v>
                </c:pt>
                <c:pt idx="998">
                  <c:v>0.5</c:v>
                </c:pt>
                <c:pt idx="999">
                  <c:v>0.5</c:v>
                </c:pt>
                <c:pt idx="1000">
                  <c:v>0.5</c:v>
                </c:pt>
                <c:pt idx="1001">
                  <c:v>0.5</c:v>
                </c:pt>
                <c:pt idx="1002">
                  <c:v>0.5</c:v>
                </c:pt>
                <c:pt idx="1003">
                  <c:v>0.5</c:v>
                </c:pt>
                <c:pt idx="1004">
                  <c:v>0.5</c:v>
                </c:pt>
                <c:pt idx="1005">
                  <c:v>0.5</c:v>
                </c:pt>
                <c:pt idx="1006">
                  <c:v>0.5</c:v>
                </c:pt>
                <c:pt idx="1007">
                  <c:v>0.5</c:v>
                </c:pt>
                <c:pt idx="1008">
                  <c:v>0.5</c:v>
                </c:pt>
                <c:pt idx="1009">
                  <c:v>0.5</c:v>
                </c:pt>
                <c:pt idx="1010">
                  <c:v>0.5</c:v>
                </c:pt>
                <c:pt idx="1011">
                  <c:v>0.5</c:v>
                </c:pt>
                <c:pt idx="1012">
                  <c:v>0.5</c:v>
                </c:pt>
                <c:pt idx="1013">
                  <c:v>0.5</c:v>
                </c:pt>
                <c:pt idx="1014">
                  <c:v>0.5</c:v>
                </c:pt>
                <c:pt idx="1015">
                  <c:v>0.5</c:v>
                </c:pt>
                <c:pt idx="1016">
                  <c:v>0.5</c:v>
                </c:pt>
                <c:pt idx="1017">
                  <c:v>0.5</c:v>
                </c:pt>
                <c:pt idx="1018">
                  <c:v>0.5</c:v>
                </c:pt>
                <c:pt idx="1019">
                  <c:v>0.5</c:v>
                </c:pt>
                <c:pt idx="1020">
                  <c:v>0.5</c:v>
                </c:pt>
                <c:pt idx="1021">
                  <c:v>0.5</c:v>
                </c:pt>
                <c:pt idx="1022">
                  <c:v>0.5</c:v>
                </c:pt>
                <c:pt idx="1023">
                  <c:v>0.5</c:v>
                </c:pt>
                <c:pt idx="1024">
                  <c:v>0.5</c:v>
                </c:pt>
                <c:pt idx="1025">
                  <c:v>0.5</c:v>
                </c:pt>
                <c:pt idx="1026">
                  <c:v>0.5</c:v>
                </c:pt>
                <c:pt idx="1027">
                  <c:v>0.5</c:v>
                </c:pt>
                <c:pt idx="1028">
                  <c:v>0.5</c:v>
                </c:pt>
                <c:pt idx="1029">
                  <c:v>0.5</c:v>
                </c:pt>
                <c:pt idx="1030">
                  <c:v>0.5</c:v>
                </c:pt>
                <c:pt idx="1031">
                  <c:v>0.5</c:v>
                </c:pt>
                <c:pt idx="1032">
                  <c:v>0.5</c:v>
                </c:pt>
                <c:pt idx="1033">
                  <c:v>0.5</c:v>
                </c:pt>
                <c:pt idx="1034">
                  <c:v>0.5</c:v>
                </c:pt>
                <c:pt idx="1035">
                  <c:v>0.5</c:v>
                </c:pt>
                <c:pt idx="1036">
                  <c:v>0.5</c:v>
                </c:pt>
                <c:pt idx="1037">
                  <c:v>0.5</c:v>
                </c:pt>
                <c:pt idx="1038">
                  <c:v>0.5</c:v>
                </c:pt>
                <c:pt idx="1039">
                  <c:v>0.5</c:v>
                </c:pt>
                <c:pt idx="1040">
                  <c:v>0.5</c:v>
                </c:pt>
                <c:pt idx="1041">
                  <c:v>0.5</c:v>
                </c:pt>
                <c:pt idx="1042">
                  <c:v>0.5</c:v>
                </c:pt>
                <c:pt idx="1043">
                  <c:v>0.5</c:v>
                </c:pt>
                <c:pt idx="1044">
                  <c:v>0.5</c:v>
                </c:pt>
                <c:pt idx="1045">
                  <c:v>0.5</c:v>
                </c:pt>
                <c:pt idx="1046">
                  <c:v>0.5</c:v>
                </c:pt>
                <c:pt idx="1047">
                  <c:v>0.5</c:v>
                </c:pt>
                <c:pt idx="1048">
                  <c:v>0.5</c:v>
                </c:pt>
                <c:pt idx="1049">
                  <c:v>0.5</c:v>
                </c:pt>
                <c:pt idx="1050">
                  <c:v>0.5</c:v>
                </c:pt>
                <c:pt idx="1051">
                  <c:v>0.5</c:v>
                </c:pt>
                <c:pt idx="1052">
                  <c:v>0.5</c:v>
                </c:pt>
                <c:pt idx="1053">
                  <c:v>0.5</c:v>
                </c:pt>
                <c:pt idx="1054">
                  <c:v>0.5</c:v>
                </c:pt>
                <c:pt idx="1055">
                  <c:v>0.5</c:v>
                </c:pt>
                <c:pt idx="1056">
                  <c:v>0.5</c:v>
                </c:pt>
                <c:pt idx="1057">
                  <c:v>0.5</c:v>
                </c:pt>
                <c:pt idx="1058">
                  <c:v>0.5</c:v>
                </c:pt>
                <c:pt idx="1059">
                  <c:v>0.5</c:v>
                </c:pt>
                <c:pt idx="1060">
                  <c:v>0.5</c:v>
                </c:pt>
                <c:pt idx="1061">
                  <c:v>0.5</c:v>
                </c:pt>
                <c:pt idx="1062">
                  <c:v>0.5</c:v>
                </c:pt>
                <c:pt idx="1063">
                  <c:v>0.5</c:v>
                </c:pt>
                <c:pt idx="1064">
                  <c:v>0.5</c:v>
                </c:pt>
                <c:pt idx="1065">
                  <c:v>0.5</c:v>
                </c:pt>
                <c:pt idx="1066">
                  <c:v>0.5</c:v>
                </c:pt>
                <c:pt idx="1067">
                  <c:v>0.5</c:v>
                </c:pt>
                <c:pt idx="1068">
                  <c:v>0.5</c:v>
                </c:pt>
                <c:pt idx="1069">
                  <c:v>0.5</c:v>
                </c:pt>
                <c:pt idx="1070">
                  <c:v>0.5</c:v>
                </c:pt>
                <c:pt idx="1071">
                  <c:v>0.5</c:v>
                </c:pt>
                <c:pt idx="1072">
                  <c:v>0.5</c:v>
                </c:pt>
                <c:pt idx="1073">
                  <c:v>0.5</c:v>
                </c:pt>
                <c:pt idx="1074">
                  <c:v>0.5</c:v>
                </c:pt>
                <c:pt idx="1075">
                  <c:v>0.5</c:v>
                </c:pt>
                <c:pt idx="1076">
                  <c:v>0.5</c:v>
                </c:pt>
                <c:pt idx="1077">
                  <c:v>0.5</c:v>
                </c:pt>
                <c:pt idx="1078">
                  <c:v>0.5</c:v>
                </c:pt>
                <c:pt idx="1079">
                  <c:v>0.5</c:v>
                </c:pt>
                <c:pt idx="1080">
                  <c:v>0.5</c:v>
                </c:pt>
                <c:pt idx="1081">
                  <c:v>0.5</c:v>
                </c:pt>
                <c:pt idx="1082">
                  <c:v>0.5</c:v>
                </c:pt>
                <c:pt idx="1083">
                  <c:v>0.5</c:v>
                </c:pt>
                <c:pt idx="1084">
                  <c:v>0.5</c:v>
                </c:pt>
                <c:pt idx="1085">
                  <c:v>0.5</c:v>
                </c:pt>
                <c:pt idx="1086">
                  <c:v>0.5</c:v>
                </c:pt>
                <c:pt idx="1087">
                  <c:v>0.5</c:v>
                </c:pt>
                <c:pt idx="1088">
                  <c:v>0.5</c:v>
                </c:pt>
                <c:pt idx="1089">
                  <c:v>0.5</c:v>
                </c:pt>
                <c:pt idx="1090">
                  <c:v>0.5</c:v>
                </c:pt>
                <c:pt idx="1091">
                  <c:v>0.5</c:v>
                </c:pt>
                <c:pt idx="1092">
                  <c:v>0.5</c:v>
                </c:pt>
                <c:pt idx="1093">
                  <c:v>0.5</c:v>
                </c:pt>
                <c:pt idx="1094">
                  <c:v>0.5</c:v>
                </c:pt>
                <c:pt idx="1095">
                  <c:v>0.5</c:v>
                </c:pt>
                <c:pt idx="1096">
                  <c:v>0.5</c:v>
                </c:pt>
                <c:pt idx="1097">
                  <c:v>0.5</c:v>
                </c:pt>
                <c:pt idx="1098">
                  <c:v>0.5</c:v>
                </c:pt>
                <c:pt idx="1099">
                  <c:v>0.5</c:v>
                </c:pt>
                <c:pt idx="1100">
                  <c:v>0.5</c:v>
                </c:pt>
                <c:pt idx="1101">
                  <c:v>0.5</c:v>
                </c:pt>
                <c:pt idx="1102">
                  <c:v>0.5</c:v>
                </c:pt>
                <c:pt idx="1103">
                  <c:v>0.5</c:v>
                </c:pt>
                <c:pt idx="1104">
                  <c:v>0.5</c:v>
                </c:pt>
                <c:pt idx="1105">
                  <c:v>0.5</c:v>
                </c:pt>
                <c:pt idx="1106">
                  <c:v>0.5</c:v>
                </c:pt>
                <c:pt idx="1107">
                  <c:v>0.5</c:v>
                </c:pt>
                <c:pt idx="1108">
                  <c:v>0.5</c:v>
                </c:pt>
                <c:pt idx="1109">
                  <c:v>0.5</c:v>
                </c:pt>
                <c:pt idx="1110">
                  <c:v>0.5</c:v>
                </c:pt>
                <c:pt idx="1111">
                  <c:v>0.5</c:v>
                </c:pt>
                <c:pt idx="1112">
                  <c:v>0.5</c:v>
                </c:pt>
                <c:pt idx="1113">
                  <c:v>0.5</c:v>
                </c:pt>
                <c:pt idx="1114">
                  <c:v>0.5</c:v>
                </c:pt>
                <c:pt idx="1115">
                  <c:v>0.5</c:v>
                </c:pt>
                <c:pt idx="1116">
                  <c:v>0.5</c:v>
                </c:pt>
                <c:pt idx="1117">
                  <c:v>0.5</c:v>
                </c:pt>
                <c:pt idx="1118">
                  <c:v>0.5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0.5</c:v>
                </c:pt>
                <c:pt idx="1127">
                  <c:v>0.5</c:v>
                </c:pt>
                <c:pt idx="1128">
                  <c:v>0.5</c:v>
                </c:pt>
                <c:pt idx="1129">
                  <c:v>0.5</c:v>
                </c:pt>
                <c:pt idx="1130">
                  <c:v>0.5</c:v>
                </c:pt>
                <c:pt idx="1131">
                  <c:v>0.5</c:v>
                </c:pt>
                <c:pt idx="1132">
                  <c:v>0.5</c:v>
                </c:pt>
                <c:pt idx="1133">
                  <c:v>0.5</c:v>
                </c:pt>
                <c:pt idx="1134">
                  <c:v>0.5</c:v>
                </c:pt>
                <c:pt idx="1135">
                  <c:v>0.5</c:v>
                </c:pt>
                <c:pt idx="1136">
                  <c:v>0.5</c:v>
                </c:pt>
                <c:pt idx="1137">
                  <c:v>0.5</c:v>
                </c:pt>
                <c:pt idx="1138">
                  <c:v>0.5</c:v>
                </c:pt>
                <c:pt idx="1139">
                  <c:v>0.5</c:v>
                </c:pt>
                <c:pt idx="1140">
                  <c:v>0.5</c:v>
                </c:pt>
                <c:pt idx="1141">
                  <c:v>0.5</c:v>
                </c:pt>
                <c:pt idx="1142">
                  <c:v>0.5</c:v>
                </c:pt>
                <c:pt idx="1143">
                  <c:v>0.5</c:v>
                </c:pt>
                <c:pt idx="1144">
                  <c:v>0.5</c:v>
                </c:pt>
                <c:pt idx="1145">
                  <c:v>0.5</c:v>
                </c:pt>
                <c:pt idx="1146">
                  <c:v>0.5</c:v>
                </c:pt>
                <c:pt idx="1147">
                  <c:v>0.5</c:v>
                </c:pt>
                <c:pt idx="1148">
                  <c:v>0.5</c:v>
                </c:pt>
                <c:pt idx="1149">
                  <c:v>0.5</c:v>
                </c:pt>
                <c:pt idx="1150">
                  <c:v>0.5</c:v>
                </c:pt>
                <c:pt idx="1151">
                  <c:v>0.5</c:v>
                </c:pt>
                <c:pt idx="1152">
                  <c:v>0.5</c:v>
                </c:pt>
                <c:pt idx="1153">
                  <c:v>0.5</c:v>
                </c:pt>
                <c:pt idx="1154">
                  <c:v>0.5</c:v>
                </c:pt>
                <c:pt idx="1155">
                  <c:v>0.5</c:v>
                </c:pt>
                <c:pt idx="1156">
                  <c:v>0.5</c:v>
                </c:pt>
                <c:pt idx="1157">
                  <c:v>0.5</c:v>
                </c:pt>
                <c:pt idx="1158">
                  <c:v>0.5</c:v>
                </c:pt>
                <c:pt idx="1159">
                  <c:v>0.5</c:v>
                </c:pt>
                <c:pt idx="1160">
                  <c:v>0.5</c:v>
                </c:pt>
                <c:pt idx="1161">
                  <c:v>0.5</c:v>
                </c:pt>
                <c:pt idx="1162">
                  <c:v>0.5</c:v>
                </c:pt>
                <c:pt idx="1163">
                  <c:v>0.5</c:v>
                </c:pt>
                <c:pt idx="1164">
                  <c:v>0.5</c:v>
                </c:pt>
                <c:pt idx="1165">
                  <c:v>0.5</c:v>
                </c:pt>
                <c:pt idx="1166">
                  <c:v>0.5</c:v>
                </c:pt>
                <c:pt idx="1167">
                  <c:v>0.5</c:v>
                </c:pt>
                <c:pt idx="1168">
                  <c:v>0.5</c:v>
                </c:pt>
                <c:pt idx="1169">
                  <c:v>0.5</c:v>
                </c:pt>
                <c:pt idx="1170">
                  <c:v>0.5</c:v>
                </c:pt>
                <c:pt idx="1171">
                  <c:v>0.5</c:v>
                </c:pt>
                <c:pt idx="1172">
                  <c:v>0.5</c:v>
                </c:pt>
                <c:pt idx="1173">
                  <c:v>0.5</c:v>
                </c:pt>
                <c:pt idx="1174">
                  <c:v>0.5</c:v>
                </c:pt>
                <c:pt idx="1175">
                  <c:v>0.5</c:v>
                </c:pt>
                <c:pt idx="1176">
                  <c:v>0.5</c:v>
                </c:pt>
                <c:pt idx="1177">
                  <c:v>0.5</c:v>
                </c:pt>
                <c:pt idx="1178">
                  <c:v>0.5</c:v>
                </c:pt>
                <c:pt idx="1179">
                  <c:v>0.5</c:v>
                </c:pt>
                <c:pt idx="1180">
                  <c:v>0.5</c:v>
                </c:pt>
                <c:pt idx="1181">
                  <c:v>0.5</c:v>
                </c:pt>
                <c:pt idx="1182">
                  <c:v>0.5</c:v>
                </c:pt>
                <c:pt idx="1183">
                  <c:v>0.5</c:v>
                </c:pt>
                <c:pt idx="1184">
                  <c:v>0.5</c:v>
                </c:pt>
                <c:pt idx="1185">
                  <c:v>0.5</c:v>
                </c:pt>
                <c:pt idx="1186">
                  <c:v>0.5</c:v>
                </c:pt>
                <c:pt idx="1187">
                  <c:v>0.5</c:v>
                </c:pt>
                <c:pt idx="1188">
                  <c:v>0.5</c:v>
                </c:pt>
                <c:pt idx="1189">
                  <c:v>0.5</c:v>
                </c:pt>
                <c:pt idx="1190">
                  <c:v>0.5</c:v>
                </c:pt>
                <c:pt idx="1191">
                  <c:v>0.5</c:v>
                </c:pt>
                <c:pt idx="1192">
                  <c:v>0.5</c:v>
                </c:pt>
                <c:pt idx="1193">
                  <c:v>0.5</c:v>
                </c:pt>
                <c:pt idx="1194">
                  <c:v>0.5</c:v>
                </c:pt>
                <c:pt idx="1195">
                  <c:v>0.5</c:v>
                </c:pt>
                <c:pt idx="1196">
                  <c:v>0.5</c:v>
                </c:pt>
                <c:pt idx="1197">
                  <c:v>0.5</c:v>
                </c:pt>
                <c:pt idx="1198">
                  <c:v>0.5</c:v>
                </c:pt>
                <c:pt idx="1199">
                  <c:v>0.5</c:v>
                </c:pt>
                <c:pt idx="1200">
                  <c:v>0.5</c:v>
                </c:pt>
                <c:pt idx="1201">
                  <c:v>0.5</c:v>
                </c:pt>
                <c:pt idx="1202">
                  <c:v>0.5</c:v>
                </c:pt>
                <c:pt idx="1203">
                  <c:v>0.5</c:v>
                </c:pt>
                <c:pt idx="1204">
                  <c:v>0.5</c:v>
                </c:pt>
                <c:pt idx="1205">
                  <c:v>0.5</c:v>
                </c:pt>
                <c:pt idx="1206">
                  <c:v>0.5</c:v>
                </c:pt>
                <c:pt idx="1207">
                  <c:v>0.5</c:v>
                </c:pt>
                <c:pt idx="1208">
                  <c:v>0.5</c:v>
                </c:pt>
                <c:pt idx="1209">
                  <c:v>0.5</c:v>
                </c:pt>
                <c:pt idx="1210">
                  <c:v>0.5</c:v>
                </c:pt>
                <c:pt idx="1211">
                  <c:v>0.5</c:v>
                </c:pt>
                <c:pt idx="1212">
                  <c:v>0.5</c:v>
                </c:pt>
                <c:pt idx="1213">
                  <c:v>0.5</c:v>
                </c:pt>
                <c:pt idx="1214">
                  <c:v>0.5</c:v>
                </c:pt>
                <c:pt idx="1215">
                  <c:v>0.5</c:v>
                </c:pt>
                <c:pt idx="1216">
                  <c:v>0.5</c:v>
                </c:pt>
                <c:pt idx="1217">
                  <c:v>0.5</c:v>
                </c:pt>
                <c:pt idx="1218">
                  <c:v>0.5</c:v>
                </c:pt>
                <c:pt idx="1219">
                  <c:v>0.5</c:v>
                </c:pt>
                <c:pt idx="1220">
                  <c:v>0.5</c:v>
                </c:pt>
                <c:pt idx="1221">
                  <c:v>0.5</c:v>
                </c:pt>
                <c:pt idx="1222">
                  <c:v>0.5</c:v>
                </c:pt>
                <c:pt idx="1223">
                  <c:v>0.5</c:v>
                </c:pt>
                <c:pt idx="1224">
                  <c:v>0.5</c:v>
                </c:pt>
                <c:pt idx="1225">
                  <c:v>0.5</c:v>
                </c:pt>
                <c:pt idx="1226">
                  <c:v>0.5</c:v>
                </c:pt>
                <c:pt idx="1227">
                  <c:v>0.5</c:v>
                </c:pt>
                <c:pt idx="1228">
                  <c:v>0.5</c:v>
                </c:pt>
                <c:pt idx="1229">
                  <c:v>0.5</c:v>
                </c:pt>
                <c:pt idx="1230">
                  <c:v>0.5</c:v>
                </c:pt>
                <c:pt idx="1231">
                  <c:v>0.5</c:v>
                </c:pt>
                <c:pt idx="1232">
                  <c:v>0.5</c:v>
                </c:pt>
                <c:pt idx="1233">
                  <c:v>0.5</c:v>
                </c:pt>
                <c:pt idx="1234">
                  <c:v>0.5</c:v>
                </c:pt>
                <c:pt idx="1235">
                  <c:v>0.5</c:v>
                </c:pt>
                <c:pt idx="1236">
                  <c:v>0.5</c:v>
                </c:pt>
                <c:pt idx="1237">
                  <c:v>0.5</c:v>
                </c:pt>
                <c:pt idx="1238">
                  <c:v>0.5</c:v>
                </c:pt>
                <c:pt idx="1239">
                  <c:v>0.5</c:v>
                </c:pt>
                <c:pt idx="1240">
                  <c:v>0.5</c:v>
                </c:pt>
                <c:pt idx="1241">
                  <c:v>0.5</c:v>
                </c:pt>
                <c:pt idx="1242">
                  <c:v>0.5</c:v>
                </c:pt>
                <c:pt idx="1243">
                  <c:v>0.5</c:v>
                </c:pt>
                <c:pt idx="1244">
                  <c:v>0.5</c:v>
                </c:pt>
                <c:pt idx="1245">
                  <c:v>0.5</c:v>
                </c:pt>
                <c:pt idx="1246">
                  <c:v>0.5</c:v>
                </c:pt>
                <c:pt idx="1247">
                  <c:v>0.5</c:v>
                </c:pt>
                <c:pt idx="1248">
                  <c:v>0.5</c:v>
                </c:pt>
                <c:pt idx="1249">
                  <c:v>0.5</c:v>
                </c:pt>
                <c:pt idx="1250">
                  <c:v>0.5</c:v>
                </c:pt>
                <c:pt idx="1251">
                  <c:v>0.5</c:v>
                </c:pt>
                <c:pt idx="1252">
                  <c:v>0.5</c:v>
                </c:pt>
                <c:pt idx="1253">
                  <c:v>0.5</c:v>
                </c:pt>
                <c:pt idx="1254">
                  <c:v>0.5</c:v>
                </c:pt>
                <c:pt idx="1255">
                  <c:v>0.5</c:v>
                </c:pt>
                <c:pt idx="1256">
                  <c:v>0.5</c:v>
                </c:pt>
                <c:pt idx="1257">
                  <c:v>0.5</c:v>
                </c:pt>
                <c:pt idx="1258">
                  <c:v>0.5</c:v>
                </c:pt>
                <c:pt idx="1259">
                  <c:v>0.5</c:v>
                </c:pt>
                <c:pt idx="1260">
                  <c:v>0.5</c:v>
                </c:pt>
                <c:pt idx="1261">
                  <c:v>0.5</c:v>
                </c:pt>
                <c:pt idx="1262">
                  <c:v>0.5</c:v>
                </c:pt>
                <c:pt idx="1263">
                  <c:v>0.5</c:v>
                </c:pt>
                <c:pt idx="1264">
                  <c:v>0.5</c:v>
                </c:pt>
                <c:pt idx="1265">
                  <c:v>0.5</c:v>
                </c:pt>
                <c:pt idx="1266">
                  <c:v>0.5</c:v>
                </c:pt>
                <c:pt idx="1267">
                  <c:v>0.5</c:v>
                </c:pt>
                <c:pt idx="1268">
                  <c:v>0.5</c:v>
                </c:pt>
                <c:pt idx="1269">
                  <c:v>0.5</c:v>
                </c:pt>
                <c:pt idx="1270">
                  <c:v>0.5</c:v>
                </c:pt>
                <c:pt idx="1271">
                  <c:v>0.5</c:v>
                </c:pt>
                <c:pt idx="1272">
                  <c:v>0.5</c:v>
                </c:pt>
                <c:pt idx="1273">
                  <c:v>0.5</c:v>
                </c:pt>
                <c:pt idx="1274">
                  <c:v>0.5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0.5</c:v>
                </c:pt>
                <c:pt idx="1370">
                  <c:v>0.5</c:v>
                </c:pt>
                <c:pt idx="1371">
                  <c:v>0.5</c:v>
                </c:pt>
                <c:pt idx="1372">
                  <c:v>0.5</c:v>
                </c:pt>
                <c:pt idx="1373">
                  <c:v>0.5</c:v>
                </c:pt>
                <c:pt idx="1374">
                  <c:v>0.5</c:v>
                </c:pt>
                <c:pt idx="1375">
                  <c:v>0.5</c:v>
                </c:pt>
                <c:pt idx="1376">
                  <c:v>0.5</c:v>
                </c:pt>
                <c:pt idx="1377">
                  <c:v>0.5</c:v>
                </c:pt>
                <c:pt idx="1378">
                  <c:v>0.5</c:v>
                </c:pt>
                <c:pt idx="1379">
                  <c:v>0.5</c:v>
                </c:pt>
                <c:pt idx="1380">
                  <c:v>0.5</c:v>
                </c:pt>
                <c:pt idx="1381">
                  <c:v>0.5</c:v>
                </c:pt>
                <c:pt idx="1382">
                  <c:v>0.5</c:v>
                </c:pt>
                <c:pt idx="1383">
                  <c:v>0.5</c:v>
                </c:pt>
                <c:pt idx="1384">
                  <c:v>0.5</c:v>
                </c:pt>
                <c:pt idx="1385">
                  <c:v>0.5</c:v>
                </c:pt>
                <c:pt idx="1386">
                  <c:v>0.5</c:v>
                </c:pt>
                <c:pt idx="1387">
                  <c:v>0.5</c:v>
                </c:pt>
                <c:pt idx="1388">
                  <c:v>0.5</c:v>
                </c:pt>
                <c:pt idx="1389">
                  <c:v>0.5</c:v>
                </c:pt>
                <c:pt idx="1390">
                  <c:v>0.5</c:v>
                </c:pt>
                <c:pt idx="1391">
                  <c:v>0.5</c:v>
                </c:pt>
                <c:pt idx="1392">
                  <c:v>0.5</c:v>
                </c:pt>
                <c:pt idx="1393">
                  <c:v>0.5</c:v>
                </c:pt>
                <c:pt idx="1394">
                  <c:v>0.5</c:v>
                </c:pt>
                <c:pt idx="1395">
                  <c:v>0.5</c:v>
                </c:pt>
                <c:pt idx="1396">
                  <c:v>0.5</c:v>
                </c:pt>
                <c:pt idx="1397">
                  <c:v>0.5</c:v>
                </c:pt>
                <c:pt idx="1398">
                  <c:v>0.5</c:v>
                </c:pt>
                <c:pt idx="1399">
                  <c:v>0.5</c:v>
                </c:pt>
                <c:pt idx="1400">
                  <c:v>0.5</c:v>
                </c:pt>
                <c:pt idx="1401">
                  <c:v>0.5</c:v>
                </c:pt>
                <c:pt idx="1402">
                  <c:v>0.5</c:v>
                </c:pt>
                <c:pt idx="1403">
                  <c:v>0.5</c:v>
                </c:pt>
                <c:pt idx="1404">
                  <c:v>0.5</c:v>
                </c:pt>
                <c:pt idx="1405">
                  <c:v>0.5</c:v>
                </c:pt>
                <c:pt idx="1406">
                  <c:v>0.5</c:v>
                </c:pt>
                <c:pt idx="1407">
                  <c:v>0.5</c:v>
                </c:pt>
                <c:pt idx="1408">
                  <c:v>0.5</c:v>
                </c:pt>
                <c:pt idx="1409">
                  <c:v>0.5</c:v>
                </c:pt>
                <c:pt idx="1410">
                  <c:v>0.5</c:v>
                </c:pt>
                <c:pt idx="1411">
                  <c:v>0.5</c:v>
                </c:pt>
                <c:pt idx="1412">
                  <c:v>0.5</c:v>
                </c:pt>
                <c:pt idx="1413">
                  <c:v>0.5</c:v>
                </c:pt>
                <c:pt idx="1414">
                  <c:v>0.5</c:v>
                </c:pt>
                <c:pt idx="1415">
                  <c:v>0.5</c:v>
                </c:pt>
                <c:pt idx="1416">
                  <c:v>0.5</c:v>
                </c:pt>
                <c:pt idx="1417">
                  <c:v>0.5</c:v>
                </c:pt>
                <c:pt idx="1418">
                  <c:v>0.5</c:v>
                </c:pt>
                <c:pt idx="1419">
                  <c:v>0.5</c:v>
                </c:pt>
                <c:pt idx="1420">
                  <c:v>0.5</c:v>
                </c:pt>
                <c:pt idx="1421">
                  <c:v>0.5</c:v>
                </c:pt>
                <c:pt idx="1422">
                  <c:v>0.5</c:v>
                </c:pt>
                <c:pt idx="1423">
                  <c:v>0.5</c:v>
                </c:pt>
                <c:pt idx="1424">
                  <c:v>0.5</c:v>
                </c:pt>
                <c:pt idx="1425">
                  <c:v>0.5</c:v>
                </c:pt>
                <c:pt idx="1426">
                  <c:v>0.5</c:v>
                </c:pt>
                <c:pt idx="1427">
                  <c:v>0.5</c:v>
                </c:pt>
                <c:pt idx="1428">
                  <c:v>0.5</c:v>
                </c:pt>
                <c:pt idx="1429">
                  <c:v>0.5</c:v>
                </c:pt>
                <c:pt idx="1430">
                  <c:v>0.5</c:v>
                </c:pt>
                <c:pt idx="1431">
                  <c:v>0.5</c:v>
                </c:pt>
                <c:pt idx="1432">
                  <c:v>0.5</c:v>
                </c:pt>
                <c:pt idx="1433">
                  <c:v>0.5</c:v>
                </c:pt>
                <c:pt idx="1434">
                  <c:v>0.5</c:v>
                </c:pt>
                <c:pt idx="1435">
                  <c:v>0.5</c:v>
                </c:pt>
                <c:pt idx="1436">
                  <c:v>0.5</c:v>
                </c:pt>
                <c:pt idx="1437">
                  <c:v>0.5</c:v>
                </c:pt>
                <c:pt idx="1438">
                  <c:v>0.5</c:v>
                </c:pt>
                <c:pt idx="1439">
                  <c:v>0.5</c:v>
                </c:pt>
                <c:pt idx="1440">
                  <c:v>0.5</c:v>
                </c:pt>
                <c:pt idx="1441">
                  <c:v>0.5</c:v>
                </c:pt>
                <c:pt idx="1442">
                  <c:v>0.5</c:v>
                </c:pt>
                <c:pt idx="1443">
                  <c:v>0.5</c:v>
                </c:pt>
                <c:pt idx="1444">
                  <c:v>0.5</c:v>
                </c:pt>
                <c:pt idx="1445">
                  <c:v>0.5</c:v>
                </c:pt>
                <c:pt idx="1446">
                  <c:v>0.5</c:v>
                </c:pt>
                <c:pt idx="1447">
                  <c:v>0.5</c:v>
                </c:pt>
                <c:pt idx="1448">
                  <c:v>0.5</c:v>
                </c:pt>
                <c:pt idx="1449">
                  <c:v>0.5</c:v>
                </c:pt>
                <c:pt idx="1450">
                  <c:v>0.5</c:v>
                </c:pt>
                <c:pt idx="1451">
                  <c:v>0.5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</c:v>
                </c:pt>
                <c:pt idx="1456">
                  <c:v>0.5</c:v>
                </c:pt>
                <c:pt idx="1457">
                  <c:v>0.5</c:v>
                </c:pt>
                <c:pt idx="1458">
                  <c:v>0.5</c:v>
                </c:pt>
                <c:pt idx="1459">
                  <c:v>0.5</c:v>
                </c:pt>
                <c:pt idx="1460">
                  <c:v>0.5</c:v>
                </c:pt>
                <c:pt idx="1461">
                  <c:v>0.5</c:v>
                </c:pt>
                <c:pt idx="1462">
                  <c:v>0.5</c:v>
                </c:pt>
                <c:pt idx="1463">
                  <c:v>0.5</c:v>
                </c:pt>
                <c:pt idx="1464">
                  <c:v>0.5</c:v>
                </c:pt>
                <c:pt idx="1465">
                  <c:v>0.5</c:v>
                </c:pt>
                <c:pt idx="1466">
                  <c:v>0.5</c:v>
                </c:pt>
                <c:pt idx="1467">
                  <c:v>0.5</c:v>
                </c:pt>
                <c:pt idx="1468">
                  <c:v>0.5</c:v>
                </c:pt>
                <c:pt idx="1469">
                  <c:v>0.5</c:v>
                </c:pt>
                <c:pt idx="1470">
                  <c:v>0.5</c:v>
                </c:pt>
                <c:pt idx="1471">
                  <c:v>0.5</c:v>
                </c:pt>
                <c:pt idx="1472">
                  <c:v>0.5</c:v>
                </c:pt>
                <c:pt idx="1473">
                  <c:v>0.5</c:v>
                </c:pt>
                <c:pt idx="1474">
                  <c:v>0.5</c:v>
                </c:pt>
                <c:pt idx="1475">
                  <c:v>0.5</c:v>
                </c:pt>
                <c:pt idx="1476">
                  <c:v>0.5</c:v>
                </c:pt>
                <c:pt idx="1477">
                  <c:v>0.5</c:v>
                </c:pt>
                <c:pt idx="1478">
                  <c:v>0.5</c:v>
                </c:pt>
                <c:pt idx="1479">
                  <c:v>0.5</c:v>
                </c:pt>
                <c:pt idx="1480">
                  <c:v>0.5</c:v>
                </c:pt>
                <c:pt idx="1481">
                  <c:v>0.5</c:v>
                </c:pt>
                <c:pt idx="1482">
                  <c:v>0.5</c:v>
                </c:pt>
                <c:pt idx="1483">
                  <c:v>0.5</c:v>
                </c:pt>
                <c:pt idx="1484">
                  <c:v>0.5</c:v>
                </c:pt>
                <c:pt idx="1485">
                  <c:v>0.5</c:v>
                </c:pt>
                <c:pt idx="1486">
                  <c:v>0.5</c:v>
                </c:pt>
                <c:pt idx="1487">
                  <c:v>0.5</c:v>
                </c:pt>
                <c:pt idx="1488">
                  <c:v>0.5</c:v>
                </c:pt>
                <c:pt idx="1489">
                  <c:v>0.5</c:v>
                </c:pt>
                <c:pt idx="1490">
                  <c:v>0.5</c:v>
                </c:pt>
                <c:pt idx="1491">
                  <c:v>0.5</c:v>
                </c:pt>
                <c:pt idx="1492">
                  <c:v>0.5</c:v>
                </c:pt>
                <c:pt idx="1493">
                  <c:v>0.5</c:v>
                </c:pt>
                <c:pt idx="1494">
                  <c:v>0.5</c:v>
                </c:pt>
                <c:pt idx="1495">
                  <c:v>0.5</c:v>
                </c:pt>
                <c:pt idx="1496">
                  <c:v>0.5</c:v>
                </c:pt>
                <c:pt idx="1497">
                  <c:v>0.5</c:v>
                </c:pt>
                <c:pt idx="1498">
                  <c:v>0.5</c:v>
                </c:pt>
                <c:pt idx="1499">
                  <c:v>0.5</c:v>
                </c:pt>
                <c:pt idx="1500">
                  <c:v>0.5</c:v>
                </c:pt>
                <c:pt idx="1501">
                  <c:v>0.5</c:v>
                </c:pt>
                <c:pt idx="1502">
                  <c:v>0.5</c:v>
                </c:pt>
                <c:pt idx="1503">
                  <c:v>0.5</c:v>
                </c:pt>
                <c:pt idx="1504">
                  <c:v>0.5</c:v>
                </c:pt>
                <c:pt idx="1505">
                  <c:v>0.5</c:v>
                </c:pt>
                <c:pt idx="1506">
                  <c:v>0.5</c:v>
                </c:pt>
                <c:pt idx="1507">
                  <c:v>0.5</c:v>
                </c:pt>
                <c:pt idx="1508">
                  <c:v>0.5</c:v>
                </c:pt>
                <c:pt idx="1509">
                  <c:v>0.5</c:v>
                </c:pt>
                <c:pt idx="1510">
                  <c:v>0.5</c:v>
                </c:pt>
                <c:pt idx="1511">
                  <c:v>0.5</c:v>
                </c:pt>
                <c:pt idx="1512">
                  <c:v>0.5</c:v>
                </c:pt>
                <c:pt idx="1513">
                  <c:v>0.5</c:v>
                </c:pt>
                <c:pt idx="1514">
                  <c:v>0.5</c:v>
                </c:pt>
                <c:pt idx="1515">
                  <c:v>0.5</c:v>
                </c:pt>
                <c:pt idx="1516">
                  <c:v>0.5</c:v>
                </c:pt>
                <c:pt idx="1517">
                  <c:v>0.5</c:v>
                </c:pt>
                <c:pt idx="1518">
                  <c:v>0.5</c:v>
                </c:pt>
                <c:pt idx="1519">
                  <c:v>0.5</c:v>
                </c:pt>
                <c:pt idx="1520">
                  <c:v>0.5</c:v>
                </c:pt>
                <c:pt idx="1521">
                  <c:v>0.5</c:v>
                </c:pt>
                <c:pt idx="1522">
                  <c:v>0.5</c:v>
                </c:pt>
                <c:pt idx="1523">
                  <c:v>0.5</c:v>
                </c:pt>
                <c:pt idx="1524">
                  <c:v>0.5</c:v>
                </c:pt>
                <c:pt idx="1525">
                  <c:v>0.5</c:v>
                </c:pt>
                <c:pt idx="1526">
                  <c:v>0.5</c:v>
                </c:pt>
                <c:pt idx="1527">
                  <c:v>0.5</c:v>
                </c:pt>
                <c:pt idx="1528">
                  <c:v>0.5</c:v>
                </c:pt>
                <c:pt idx="1529">
                  <c:v>0.5</c:v>
                </c:pt>
                <c:pt idx="1530">
                  <c:v>0.5</c:v>
                </c:pt>
                <c:pt idx="1531">
                  <c:v>0.5</c:v>
                </c:pt>
                <c:pt idx="1532">
                  <c:v>0.5</c:v>
                </c:pt>
                <c:pt idx="1533">
                  <c:v>0.5</c:v>
                </c:pt>
                <c:pt idx="1534">
                  <c:v>0.5</c:v>
                </c:pt>
                <c:pt idx="1535">
                  <c:v>0.5</c:v>
                </c:pt>
                <c:pt idx="1536">
                  <c:v>0.5</c:v>
                </c:pt>
                <c:pt idx="1537">
                  <c:v>0.5</c:v>
                </c:pt>
                <c:pt idx="1538">
                  <c:v>0.5</c:v>
                </c:pt>
                <c:pt idx="1539">
                  <c:v>0.5</c:v>
                </c:pt>
                <c:pt idx="1540">
                  <c:v>0.5</c:v>
                </c:pt>
                <c:pt idx="1541">
                  <c:v>0.5</c:v>
                </c:pt>
                <c:pt idx="1542">
                  <c:v>0.5</c:v>
                </c:pt>
                <c:pt idx="1543">
                  <c:v>0.5</c:v>
                </c:pt>
                <c:pt idx="1544">
                  <c:v>0.5</c:v>
                </c:pt>
                <c:pt idx="1545">
                  <c:v>0.5</c:v>
                </c:pt>
                <c:pt idx="1546">
                  <c:v>0.5</c:v>
                </c:pt>
                <c:pt idx="1547">
                  <c:v>0.5</c:v>
                </c:pt>
                <c:pt idx="1548">
                  <c:v>0.5</c:v>
                </c:pt>
                <c:pt idx="1549">
                  <c:v>0.5</c:v>
                </c:pt>
                <c:pt idx="1550">
                  <c:v>0.5</c:v>
                </c:pt>
                <c:pt idx="1551">
                  <c:v>0.5</c:v>
                </c:pt>
                <c:pt idx="1552">
                  <c:v>0.5</c:v>
                </c:pt>
                <c:pt idx="1553">
                  <c:v>0.5</c:v>
                </c:pt>
                <c:pt idx="1554">
                  <c:v>0.5</c:v>
                </c:pt>
                <c:pt idx="1555">
                  <c:v>0.5</c:v>
                </c:pt>
                <c:pt idx="1556">
                  <c:v>0.5</c:v>
                </c:pt>
                <c:pt idx="1557">
                  <c:v>0.5</c:v>
                </c:pt>
                <c:pt idx="1558">
                  <c:v>0.5</c:v>
                </c:pt>
                <c:pt idx="1559">
                  <c:v>0.5</c:v>
                </c:pt>
                <c:pt idx="1560">
                  <c:v>0.5</c:v>
                </c:pt>
                <c:pt idx="1561">
                  <c:v>0.5</c:v>
                </c:pt>
                <c:pt idx="1562">
                  <c:v>0.5</c:v>
                </c:pt>
                <c:pt idx="1563">
                  <c:v>0.5</c:v>
                </c:pt>
                <c:pt idx="1564">
                  <c:v>0.5</c:v>
                </c:pt>
                <c:pt idx="1565">
                  <c:v>0.5</c:v>
                </c:pt>
                <c:pt idx="1566">
                  <c:v>0.5</c:v>
                </c:pt>
                <c:pt idx="1567">
                  <c:v>0.5</c:v>
                </c:pt>
                <c:pt idx="1568">
                  <c:v>0.5</c:v>
                </c:pt>
                <c:pt idx="1569">
                  <c:v>0.5</c:v>
                </c:pt>
                <c:pt idx="1570">
                  <c:v>0.5</c:v>
                </c:pt>
                <c:pt idx="1571">
                  <c:v>0.5</c:v>
                </c:pt>
                <c:pt idx="1572">
                  <c:v>0.5</c:v>
                </c:pt>
                <c:pt idx="1573">
                  <c:v>0.5</c:v>
                </c:pt>
                <c:pt idx="1574">
                  <c:v>0.5</c:v>
                </c:pt>
                <c:pt idx="1575">
                  <c:v>0.5</c:v>
                </c:pt>
                <c:pt idx="1576">
                  <c:v>0.5</c:v>
                </c:pt>
                <c:pt idx="1577">
                  <c:v>0.5</c:v>
                </c:pt>
                <c:pt idx="1578">
                  <c:v>0.5</c:v>
                </c:pt>
                <c:pt idx="1579">
                  <c:v>0.5</c:v>
                </c:pt>
                <c:pt idx="1580">
                  <c:v>0.5</c:v>
                </c:pt>
                <c:pt idx="1581">
                  <c:v>0.5</c:v>
                </c:pt>
                <c:pt idx="1582">
                  <c:v>0.5</c:v>
                </c:pt>
                <c:pt idx="1583">
                  <c:v>0.5</c:v>
                </c:pt>
                <c:pt idx="1584">
                  <c:v>0.5</c:v>
                </c:pt>
                <c:pt idx="1585">
                  <c:v>0.5</c:v>
                </c:pt>
                <c:pt idx="1586">
                  <c:v>0.5</c:v>
                </c:pt>
                <c:pt idx="1587">
                  <c:v>0.5</c:v>
                </c:pt>
                <c:pt idx="1588">
                  <c:v>0.5</c:v>
                </c:pt>
                <c:pt idx="1589">
                  <c:v>0.5</c:v>
                </c:pt>
                <c:pt idx="1590">
                  <c:v>0.5</c:v>
                </c:pt>
                <c:pt idx="1591">
                  <c:v>0.5</c:v>
                </c:pt>
                <c:pt idx="1592">
                  <c:v>0.5</c:v>
                </c:pt>
                <c:pt idx="1593">
                  <c:v>0.5</c:v>
                </c:pt>
                <c:pt idx="1594">
                  <c:v>0.5</c:v>
                </c:pt>
                <c:pt idx="1595">
                  <c:v>0.5</c:v>
                </c:pt>
                <c:pt idx="1596">
                  <c:v>0.5</c:v>
                </c:pt>
                <c:pt idx="1597">
                  <c:v>0.5</c:v>
                </c:pt>
                <c:pt idx="1598">
                  <c:v>0.5</c:v>
                </c:pt>
                <c:pt idx="1599">
                  <c:v>0.5</c:v>
                </c:pt>
                <c:pt idx="1600">
                  <c:v>0.5</c:v>
                </c:pt>
                <c:pt idx="1601">
                  <c:v>0.5</c:v>
                </c:pt>
                <c:pt idx="1602">
                  <c:v>0.5</c:v>
                </c:pt>
                <c:pt idx="1603">
                  <c:v>0.5</c:v>
                </c:pt>
                <c:pt idx="1604">
                  <c:v>0.5</c:v>
                </c:pt>
                <c:pt idx="1605">
                  <c:v>0.5</c:v>
                </c:pt>
                <c:pt idx="1606">
                  <c:v>0.5</c:v>
                </c:pt>
                <c:pt idx="1607">
                  <c:v>0.5</c:v>
                </c:pt>
                <c:pt idx="1608">
                  <c:v>0.5</c:v>
                </c:pt>
                <c:pt idx="1609">
                  <c:v>0.5</c:v>
                </c:pt>
                <c:pt idx="1610">
                  <c:v>0.5</c:v>
                </c:pt>
                <c:pt idx="1611">
                  <c:v>0.5</c:v>
                </c:pt>
                <c:pt idx="1612">
                  <c:v>0.5</c:v>
                </c:pt>
                <c:pt idx="1613">
                  <c:v>0.5</c:v>
                </c:pt>
                <c:pt idx="1614">
                  <c:v>0.5</c:v>
                </c:pt>
                <c:pt idx="1615">
                  <c:v>0.5</c:v>
                </c:pt>
                <c:pt idx="1616">
                  <c:v>0.5</c:v>
                </c:pt>
                <c:pt idx="1617">
                  <c:v>0.5</c:v>
                </c:pt>
                <c:pt idx="1618">
                  <c:v>0.5</c:v>
                </c:pt>
                <c:pt idx="1619">
                  <c:v>0.5</c:v>
                </c:pt>
                <c:pt idx="1620">
                  <c:v>0.5</c:v>
                </c:pt>
                <c:pt idx="1621">
                  <c:v>0.5</c:v>
                </c:pt>
                <c:pt idx="1622">
                  <c:v>0.5</c:v>
                </c:pt>
                <c:pt idx="1623">
                  <c:v>0.5</c:v>
                </c:pt>
                <c:pt idx="1624">
                  <c:v>0.5</c:v>
                </c:pt>
                <c:pt idx="1625">
                  <c:v>0.5</c:v>
                </c:pt>
                <c:pt idx="1626">
                  <c:v>0.5</c:v>
                </c:pt>
                <c:pt idx="1627">
                  <c:v>0.5</c:v>
                </c:pt>
                <c:pt idx="1628">
                  <c:v>0.5</c:v>
                </c:pt>
                <c:pt idx="1629">
                  <c:v>0.5</c:v>
                </c:pt>
                <c:pt idx="1630">
                  <c:v>0.5</c:v>
                </c:pt>
                <c:pt idx="1631">
                  <c:v>0.5</c:v>
                </c:pt>
                <c:pt idx="1632">
                  <c:v>0.5</c:v>
                </c:pt>
                <c:pt idx="1633">
                  <c:v>0.5</c:v>
                </c:pt>
                <c:pt idx="1634">
                  <c:v>0.5</c:v>
                </c:pt>
                <c:pt idx="1635">
                  <c:v>0.5</c:v>
                </c:pt>
                <c:pt idx="1636">
                  <c:v>0.5</c:v>
                </c:pt>
                <c:pt idx="1637">
                  <c:v>0.5</c:v>
                </c:pt>
                <c:pt idx="1638">
                  <c:v>0.5</c:v>
                </c:pt>
                <c:pt idx="1639">
                  <c:v>0.5</c:v>
                </c:pt>
                <c:pt idx="1640">
                  <c:v>0.5</c:v>
                </c:pt>
                <c:pt idx="1641">
                  <c:v>0.5</c:v>
                </c:pt>
                <c:pt idx="1642">
                  <c:v>0.5</c:v>
                </c:pt>
                <c:pt idx="1643">
                  <c:v>0.5</c:v>
                </c:pt>
                <c:pt idx="1644">
                  <c:v>0.5</c:v>
                </c:pt>
                <c:pt idx="1645">
                  <c:v>0.5</c:v>
                </c:pt>
                <c:pt idx="1646">
                  <c:v>0.5</c:v>
                </c:pt>
                <c:pt idx="1647">
                  <c:v>0.5</c:v>
                </c:pt>
                <c:pt idx="1648">
                  <c:v>0.5</c:v>
                </c:pt>
                <c:pt idx="1649">
                  <c:v>0.5</c:v>
                </c:pt>
                <c:pt idx="1650">
                  <c:v>0.5</c:v>
                </c:pt>
                <c:pt idx="1651">
                  <c:v>0.5</c:v>
                </c:pt>
                <c:pt idx="1652">
                  <c:v>0.5</c:v>
                </c:pt>
                <c:pt idx="1653">
                  <c:v>0.5</c:v>
                </c:pt>
                <c:pt idx="1654">
                  <c:v>0.5</c:v>
                </c:pt>
                <c:pt idx="1655">
                  <c:v>0.5</c:v>
                </c:pt>
                <c:pt idx="1656">
                  <c:v>0.5</c:v>
                </c:pt>
                <c:pt idx="1657">
                  <c:v>0.5</c:v>
                </c:pt>
                <c:pt idx="1658">
                  <c:v>0.5</c:v>
                </c:pt>
                <c:pt idx="1659">
                  <c:v>0.5</c:v>
                </c:pt>
                <c:pt idx="1660">
                  <c:v>0.5</c:v>
                </c:pt>
                <c:pt idx="1661">
                  <c:v>0.5</c:v>
                </c:pt>
                <c:pt idx="1662">
                  <c:v>0.5</c:v>
                </c:pt>
                <c:pt idx="1663">
                  <c:v>0.5</c:v>
                </c:pt>
                <c:pt idx="1664">
                  <c:v>0.5</c:v>
                </c:pt>
                <c:pt idx="1665">
                  <c:v>0.5</c:v>
                </c:pt>
                <c:pt idx="1666">
                  <c:v>0.5</c:v>
                </c:pt>
                <c:pt idx="1667">
                  <c:v>0.5</c:v>
                </c:pt>
                <c:pt idx="1668">
                  <c:v>0.5</c:v>
                </c:pt>
                <c:pt idx="1669">
                  <c:v>0.5</c:v>
                </c:pt>
                <c:pt idx="1670">
                  <c:v>0.5</c:v>
                </c:pt>
                <c:pt idx="1671">
                  <c:v>0.5</c:v>
                </c:pt>
                <c:pt idx="1672">
                  <c:v>0.5</c:v>
                </c:pt>
                <c:pt idx="1673">
                  <c:v>0.5</c:v>
                </c:pt>
                <c:pt idx="1674">
                  <c:v>0.5</c:v>
                </c:pt>
                <c:pt idx="1675">
                  <c:v>0.5</c:v>
                </c:pt>
                <c:pt idx="1676">
                  <c:v>0.5</c:v>
                </c:pt>
                <c:pt idx="1677">
                  <c:v>0.5</c:v>
                </c:pt>
                <c:pt idx="1678">
                  <c:v>0.5</c:v>
                </c:pt>
                <c:pt idx="1679">
                  <c:v>0.5</c:v>
                </c:pt>
                <c:pt idx="1680">
                  <c:v>0.5</c:v>
                </c:pt>
                <c:pt idx="1681">
                  <c:v>0.5</c:v>
                </c:pt>
                <c:pt idx="1682">
                  <c:v>0.5</c:v>
                </c:pt>
                <c:pt idx="1683">
                  <c:v>0.5</c:v>
                </c:pt>
                <c:pt idx="1684">
                  <c:v>0.5</c:v>
                </c:pt>
                <c:pt idx="1685">
                  <c:v>0.5</c:v>
                </c:pt>
                <c:pt idx="1686">
                  <c:v>0.5</c:v>
                </c:pt>
                <c:pt idx="1687">
                  <c:v>0.5</c:v>
                </c:pt>
                <c:pt idx="1688">
                  <c:v>0.5</c:v>
                </c:pt>
                <c:pt idx="1689">
                  <c:v>0.5</c:v>
                </c:pt>
                <c:pt idx="1690">
                  <c:v>0.5</c:v>
                </c:pt>
                <c:pt idx="1691">
                  <c:v>0.5</c:v>
                </c:pt>
                <c:pt idx="1692">
                  <c:v>0.5</c:v>
                </c:pt>
                <c:pt idx="1693">
                  <c:v>0.5</c:v>
                </c:pt>
                <c:pt idx="1694">
                  <c:v>0.5</c:v>
                </c:pt>
                <c:pt idx="1695">
                  <c:v>0.5</c:v>
                </c:pt>
                <c:pt idx="1696">
                  <c:v>0.5</c:v>
                </c:pt>
                <c:pt idx="1697">
                  <c:v>0.5</c:v>
                </c:pt>
                <c:pt idx="1698">
                  <c:v>0.5</c:v>
                </c:pt>
                <c:pt idx="1699">
                  <c:v>0.5</c:v>
                </c:pt>
                <c:pt idx="1700">
                  <c:v>0.5</c:v>
                </c:pt>
                <c:pt idx="1701">
                  <c:v>0.5</c:v>
                </c:pt>
                <c:pt idx="1702">
                  <c:v>0.5</c:v>
                </c:pt>
                <c:pt idx="1703">
                  <c:v>0.5</c:v>
                </c:pt>
                <c:pt idx="1704">
                  <c:v>0.5</c:v>
                </c:pt>
                <c:pt idx="1705">
                  <c:v>0.5</c:v>
                </c:pt>
                <c:pt idx="1706">
                  <c:v>0.5</c:v>
                </c:pt>
                <c:pt idx="1707">
                  <c:v>0.5</c:v>
                </c:pt>
                <c:pt idx="1708">
                  <c:v>0.5</c:v>
                </c:pt>
                <c:pt idx="1709">
                  <c:v>0.5</c:v>
                </c:pt>
                <c:pt idx="1710">
                  <c:v>0.5</c:v>
                </c:pt>
                <c:pt idx="1711">
                  <c:v>0.5</c:v>
                </c:pt>
                <c:pt idx="1712">
                  <c:v>0.5</c:v>
                </c:pt>
                <c:pt idx="1713">
                  <c:v>0.5</c:v>
                </c:pt>
                <c:pt idx="1714">
                  <c:v>0.5</c:v>
                </c:pt>
                <c:pt idx="1715">
                  <c:v>0.5</c:v>
                </c:pt>
                <c:pt idx="1716">
                  <c:v>0.5</c:v>
                </c:pt>
                <c:pt idx="1717">
                  <c:v>0.5</c:v>
                </c:pt>
                <c:pt idx="1718">
                  <c:v>0.5</c:v>
                </c:pt>
                <c:pt idx="1719">
                  <c:v>0.5</c:v>
                </c:pt>
                <c:pt idx="1720">
                  <c:v>0.5</c:v>
                </c:pt>
                <c:pt idx="1721">
                  <c:v>0.5</c:v>
                </c:pt>
                <c:pt idx="1722">
                  <c:v>0.5</c:v>
                </c:pt>
                <c:pt idx="1723">
                  <c:v>0.5</c:v>
                </c:pt>
                <c:pt idx="1724">
                  <c:v>0.5</c:v>
                </c:pt>
                <c:pt idx="1725">
                  <c:v>0.5</c:v>
                </c:pt>
                <c:pt idx="1726">
                  <c:v>0.5</c:v>
                </c:pt>
                <c:pt idx="1727">
                  <c:v>0.5</c:v>
                </c:pt>
                <c:pt idx="1728">
                  <c:v>0.5</c:v>
                </c:pt>
                <c:pt idx="1729">
                  <c:v>0.5</c:v>
                </c:pt>
                <c:pt idx="1730">
                  <c:v>0.5</c:v>
                </c:pt>
                <c:pt idx="1731">
                  <c:v>0.5</c:v>
                </c:pt>
                <c:pt idx="1732">
                  <c:v>0.5</c:v>
                </c:pt>
                <c:pt idx="1733">
                  <c:v>0.5</c:v>
                </c:pt>
                <c:pt idx="1734">
                  <c:v>0.5</c:v>
                </c:pt>
                <c:pt idx="1735">
                  <c:v>0.5</c:v>
                </c:pt>
                <c:pt idx="1736">
                  <c:v>0.5</c:v>
                </c:pt>
                <c:pt idx="1737">
                  <c:v>0.5</c:v>
                </c:pt>
                <c:pt idx="1738">
                  <c:v>0.5</c:v>
                </c:pt>
                <c:pt idx="1739">
                  <c:v>0.5</c:v>
                </c:pt>
                <c:pt idx="1740">
                  <c:v>0.5</c:v>
                </c:pt>
                <c:pt idx="1741">
                  <c:v>0.5</c:v>
                </c:pt>
                <c:pt idx="1742">
                  <c:v>0.5</c:v>
                </c:pt>
                <c:pt idx="1743">
                  <c:v>0.5</c:v>
                </c:pt>
                <c:pt idx="1744">
                  <c:v>0.5</c:v>
                </c:pt>
                <c:pt idx="1745">
                  <c:v>0.5</c:v>
                </c:pt>
                <c:pt idx="1746">
                  <c:v>0.5</c:v>
                </c:pt>
                <c:pt idx="1747">
                  <c:v>0.5</c:v>
                </c:pt>
                <c:pt idx="1748">
                  <c:v>0.5</c:v>
                </c:pt>
                <c:pt idx="1749">
                  <c:v>0.5</c:v>
                </c:pt>
                <c:pt idx="1750">
                  <c:v>0.5</c:v>
                </c:pt>
                <c:pt idx="1751">
                  <c:v>0.5</c:v>
                </c:pt>
                <c:pt idx="1752">
                  <c:v>0.5</c:v>
                </c:pt>
                <c:pt idx="1753">
                  <c:v>0.5</c:v>
                </c:pt>
                <c:pt idx="1754">
                  <c:v>0.5</c:v>
                </c:pt>
                <c:pt idx="1755">
                  <c:v>0.5</c:v>
                </c:pt>
                <c:pt idx="1756">
                  <c:v>0.5</c:v>
                </c:pt>
                <c:pt idx="1757">
                  <c:v>0.5</c:v>
                </c:pt>
                <c:pt idx="1758">
                  <c:v>0.5</c:v>
                </c:pt>
                <c:pt idx="1759">
                  <c:v>0.5</c:v>
                </c:pt>
                <c:pt idx="1760">
                  <c:v>0.5</c:v>
                </c:pt>
                <c:pt idx="1761">
                  <c:v>0.5</c:v>
                </c:pt>
                <c:pt idx="1762">
                  <c:v>0.5</c:v>
                </c:pt>
                <c:pt idx="1763">
                  <c:v>0.5</c:v>
                </c:pt>
                <c:pt idx="1764">
                  <c:v>0.5</c:v>
                </c:pt>
                <c:pt idx="1765">
                  <c:v>0.5</c:v>
                </c:pt>
                <c:pt idx="1766">
                  <c:v>0.5</c:v>
                </c:pt>
                <c:pt idx="1767">
                  <c:v>0.5</c:v>
                </c:pt>
                <c:pt idx="1768">
                  <c:v>0.5</c:v>
                </c:pt>
                <c:pt idx="1769">
                  <c:v>0.5</c:v>
                </c:pt>
                <c:pt idx="1770">
                  <c:v>0.5</c:v>
                </c:pt>
                <c:pt idx="1771">
                  <c:v>0.5</c:v>
                </c:pt>
                <c:pt idx="1772">
                  <c:v>0.5</c:v>
                </c:pt>
                <c:pt idx="1773">
                  <c:v>0.5</c:v>
                </c:pt>
                <c:pt idx="1774">
                  <c:v>0.5</c:v>
                </c:pt>
                <c:pt idx="1775">
                  <c:v>0.5</c:v>
                </c:pt>
                <c:pt idx="1776">
                  <c:v>0.5</c:v>
                </c:pt>
                <c:pt idx="1777">
                  <c:v>0.5</c:v>
                </c:pt>
                <c:pt idx="1778">
                  <c:v>0.5</c:v>
                </c:pt>
                <c:pt idx="1779">
                  <c:v>0.5</c:v>
                </c:pt>
                <c:pt idx="1780">
                  <c:v>0.5</c:v>
                </c:pt>
                <c:pt idx="1781">
                  <c:v>0.5</c:v>
                </c:pt>
                <c:pt idx="1782">
                  <c:v>0.5</c:v>
                </c:pt>
                <c:pt idx="1783">
                  <c:v>0.5</c:v>
                </c:pt>
                <c:pt idx="1784">
                  <c:v>0.5</c:v>
                </c:pt>
                <c:pt idx="1785">
                  <c:v>0.5</c:v>
                </c:pt>
                <c:pt idx="1786">
                  <c:v>0.5</c:v>
                </c:pt>
                <c:pt idx="1787">
                  <c:v>0.5</c:v>
                </c:pt>
                <c:pt idx="1788">
                  <c:v>0.5</c:v>
                </c:pt>
                <c:pt idx="1789">
                  <c:v>0.5</c:v>
                </c:pt>
                <c:pt idx="1790">
                  <c:v>0.5</c:v>
                </c:pt>
                <c:pt idx="1791">
                  <c:v>0.5</c:v>
                </c:pt>
                <c:pt idx="1792">
                  <c:v>0.5</c:v>
                </c:pt>
                <c:pt idx="1793">
                  <c:v>0.5</c:v>
                </c:pt>
                <c:pt idx="1794">
                  <c:v>0.5</c:v>
                </c:pt>
                <c:pt idx="1795">
                  <c:v>0.5</c:v>
                </c:pt>
                <c:pt idx="1796">
                  <c:v>0.5</c:v>
                </c:pt>
                <c:pt idx="1797">
                  <c:v>0.5</c:v>
                </c:pt>
                <c:pt idx="1798">
                  <c:v>0.5</c:v>
                </c:pt>
                <c:pt idx="1799">
                  <c:v>0.5</c:v>
                </c:pt>
                <c:pt idx="1800">
                  <c:v>0.5</c:v>
                </c:pt>
                <c:pt idx="1801">
                  <c:v>0.5</c:v>
                </c:pt>
                <c:pt idx="1802">
                  <c:v>0.5</c:v>
                </c:pt>
                <c:pt idx="1803">
                  <c:v>0.5</c:v>
                </c:pt>
                <c:pt idx="1804">
                  <c:v>0.5</c:v>
                </c:pt>
                <c:pt idx="1805">
                  <c:v>0.5</c:v>
                </c:pt>
                <c:pt idx="1806">
                  <c:v>0.5</c:v>
                </c:pt>
                <c:pt idx="1807">
                  <c:v>0.5</c:v>
                </c:pt>
                <c:pt idx="1808">
                  <c:v>0.5</c:v>
                </c:pt>
                <c:pt idx="1809">
                  <c:v>0.5</c:v>
                </c:pt>
                <c:pt idx="1810">
                  <c:v>0.5</c:v>
                </c:pt>
                <c:pt idx="1811">
                  <c:v>0.5</c:v>
                </c:pt>
                <c:pt idx="1812">
                  <c:v>0.5</c:v>
                </c:pt>
                <c:pt idx="1813">
                  <c:v>0.5</c:v>
                </c:pt>
                <c:pt idx="1814">
                  <c:v>0.5</c:v>
                </c:pt>
                <c:pt idx="1815">
                  <c:v>0.5</c:v>
                </c:pt>
                <c:pt idx="1816">
                  <c:v>0.5</c:v>
                </c:pt>
                <c:pt idx="1817">
                  <c:v>0.5</c:v>
                </c:pt>
                <c:pt idx="1818">
                  <c:v>0.5</c:v>
                </c:pt>
                <c:pt idx="1819">
                  <c:v>0.5</c:v>
                </c:pt>
                <c:pt idx="1820">
                  <c:v>0.5</c:v>
                </c:pt>
                <c:pt idx="1821">
                  <c:v>0.5</c:v>
                </c:pt>
                <c:pt idx="1822">
                  <c:v>0.5</c:v>
                </c:pt>
                <c:pt idx="1823">
                  <c:v>0.5</c:v>
                </c:pt>
                <c:pt idx="1824">
                  <c:v>0.5</c:v>
                </c:pt>
                <c:pt idx="1825">
                  <c:v>0.5</c:v>
                </c:pt>
                <c:pt idx="1826">
                  <c:v>0.5</c:v>
                </c:pt>
                <c:pt idx="1827">
                  <c:v>0.5</c:v>
                </c:pt>
                <c:pt idx="1828">
                  <c:v>0.5</c:v>
                </c:pt>
                <c:pt idx="1829">
                  <c:v>0.5</c:v>
                </c:pt>
                <c:pt idx="1830">
                  <c:v>0.5</c:v>
                </c:pt>
                <c:pt idx="1831">
                  <c:v>0.5</c:v>
                </c:pt>
                <c:pt idx="1832">
                  <c:v>0.5</c:v>
                </c:pt>
                <c:pt idx="1833">
                  <c:v>0.5</c:v>
                </c:pt>
                <c:pt idx="1834">
                  <c:v>0.5</c:v>
                </c:pt>
                <c:pt idx="1835">
                  <c:v>0.5</c:v>
                </c:pt>
                <c:pt idx="1836">
                  <c:v>0.5</c:v>
                </c:pt>
                <c:pt idx="1837">
                  <c:v>0.5</c:v>
                </c:pt>
                <c:pt idx="1838">
                  <c:v>0.5</c:v>
                </c:pt>
                <c:pt idx="1839">
                  <c:v>0.5</c:v>
                </c:pt>
                <c:pt idx="1840">
                  <c:v>0.5</c:v>
                </c:pt>
                <c:pt idx="1841">
                  <c:v>0.5</c:v>
                </c:pt>
                <c:pt idx="1842">
                  <c:v>0.5</c:v>
                </c:pt>
                <c:pt idx="1843">
                  <c:v>0.5</c:v>
                </c:pt>
                <c:pt idx="1844">
                  <c:v>0.5</c:v>
                </c:pt>
                <c:pt idx="1845">
                  <c:v>0.5</c:v>
                </c:pt>
                <c:pt idx="1846">
                  <c:v>0.5</c:v>
                </c:pt>
                <c:pt idx="1847">
                  <c:v>0.5</c:v>
                </c:pt>
                <c:pt idx="1848">
                  <c:v>0.5</c:v>
                </c:pt>
                <c:pt idx="1849">
                  <c:v>0.5</c:v>
                </c:pt>
                <c:pt idx="1850">
                  <c:v>0.5</c:v>
                </c:pt>
                <c:pt idx="1851">
                  <c:v>0.5</c:v>
                </c:pt>
                <c:pt idx="1852">
                  <c:v>0.5</c:v>
                </c:pt>
                <c:pt idx="1853">
                  <c:v>0.5</c:v>
                </c:pt>
                <c:pt idx="1854">
                  <c:v>0.5</c:v>
                </c:pt>
                <c:pt idx="1855">
                  <c:v>0.5</c:v>
                </c:pt>
                <c:pt idx="1856">
                  <c:v>0.5</c:v>
                </c:pt>
                <c:pt idx="1857">
                  <c:v>0.5</c:v>
                </c:pt>
                <c:pt idx="1858">
                  <c:v>0.5</c:v>
                </c:pt>
                <c:pt idx="1859">
                  <c:v>0.5</c:v>
                </c:pt>
                <c:pt idx="1860">
                  <c:v>0.5</c:v>
                </c:pt>
                <c:pt idx="1861">
                  <c:v>0.5</c:v>
                </c:pt>
                <c:pt idx="1862">
                  <c:v>0.5</c:v>
                </c:pt>
                <c:pt idx="1863">
                  <c:v>0.5</c:v>
                </c:pt>
                <c:pt idx="1864">
                  <c:v>0.5</c:v>
                </c:pt>
                <c:pt idx="1865">
                  <c:v>0.5</c:v>
                </c:pt>
                <c:pt idx="1866">
                  <c:v>0.5</c:v>
                </c:pt>
                <c:pt idx="1867">
                  <c:v>0.5</c:v>
                </c:pt>
                <c:pt idx="1868">
                  <c:v>0.5</c:v>
                </c:pt>
                <c:pt idx="1869">
                  <c:v>0.5</c:v>
                </c:pt>
                <c:pt idx="1870">
                  <c:v>0.5</c:v>
                </c:pt>
                <c:pt idx="1871">
                  <c:v>0.5</c:v>
                </c:pt>
                <c:pt idx="1872">
                  <c:v>0.5</c:v>
                </c:pt>
                <c:pt idx="1873">
                  <c:v>0.5</c:v>
                </c:pt>
                <c:pt idx="1874">
                  <c:v>0.5</c:v>
                </c:pt>
                <c:pt idx="1875">
                  <c:v>0.5</c:v>
                </c:pt>
                <c:pt idx="1876">
                  <c:v>0.5</c:v>
                </c:pt>
                <c:pt idx="1877">
                  <c:v>0.5</c:v>
                </c:pt>
                <c:pt idx="1878">
                  <c:v>0.5</c:v>
                </c:pt>
                <c:pt idx="1879">
                  <c:v>0.5</c:v>
                </c:pt>
                <c:pt idx="1880">
                  <c:v>0.5</c:v>
                </c:pt>
                <c:pt idx="1881">
                  <c:v>0.5</c:v>
                </c:pt>
                <c:pt idx="1882">
                  <c:v>0.5</c:v>
                </c:pt>
                <c:pt idx="1883">
                  <c:v>0.5</c:v>
                </c:pt>
                <c:pt idx="1884">
                  <c:v>0.5</c:v>
                </c:pt>
                <c:pt idx="1885">
                  <c:v>0.5</c:v>
                </c:pt>
                <c:pt idx="1886">
                  <c:v>0.5</c:v>
                </c:pt>
                <c:pt idx="1887">
                  <c:v>0.5</c:v>
                </c:pt>
                <c:pt idx="1888">
                  <c:v>0.5</c:v>
                </c:pt>
                <c:pt idx="1889">
                  <c:v>0.5</c:v>
                </c:pt>
                <c:pt idx="1890">
                  <c:v>0.5</c:v>
                </c:pt>
                <c:pt idx="1891">
                  <c:v>0.5</c:v>
                </c:pt>
                <c:pt idx="1892">
                  <c:v>0.5</c:v>
                </c:pt>
                <c:pt idx="1893">
                  <c:v>0.5</c:v>
                </c:pt>
                <c:pt idx="1894">
                  <c:v>0.5</c:v>
                </c:pt>
                <c:pt idx="1895">
                  <c:v>0.5</c:v>
                </c:pt>
                <c:pt idx="1896">
                  <c:v>0.5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0.5</c:v>
                </c:pt>
                <c:pt idx="2029">
                  <c:v>0.5</c:v>
                </c:pt>
                <c:pt idx="2030">
                  <c:v>0.5</c:v>
                </c:pt>
                <c:pt idx="2031">
                  <c:v>0.5</c:v>
                </c:pt>
                <c:pt idx="2032">
                  <c:v>0.5</c:v>
                </c:pt>
                <c:pt idx="2033">
                  <c:v>0.5</c:v>
                </c:pt>
                <c:pt idx="2034">
                  <c:v>0.5</c:v>
                </c:pt>
                <c:pt idx="2035">
                  <c:v>0.5</c:v>
                </c:pt>
                <c:pt idx="2036">
                  <c:v>0.5</c:v>
                </c:pt>
                <c:pt idx="2037">
                  <c:v>0.5</c:v>
                </c:pt>
                <c:pt idx="2038">
                  <c:v>0.5</c:v>
                </c:pt>
                <c:pt idx="2039">
                  <c:v>0.5</c:v>
                </c:pt>
                <c:pt idx="2040">
                  <c:v>0.5</c:v>
                </c:pt>
                <c:pt idx="2041">
                  <c:v>0.5</c:v>
                </c:pt>
                <c:pt idx="2042">
                  <c:v>0.5</c:v>
                </c:pt>
                <c:pt idx="2043">
                  <c:v>0.5</c:v>
                </c:pt>
                <c:pt idx="2044">
                  <c:v>0.5</c:v>
                </c:pt>
                <c:pt idx="2045">
                  <c:v>0.5</c:v>
                </c:pt>
                <c:pt idx="2046">
                  <c:v>0.5</c:v>
                </c:pt>
                <c:pt idx="2047">
                  <c:v>0.5</c:v>
                </c:pt>
                <c:pt idx="2048">
                  <c:v>0.5</c:v>
                </c:pt>
                <c:pt idx="2049">
                  <c:v>0.5</c:v>
                </c:pt>
                <c:pt idx="2050">
                  <c:v>0.5</c:v>
                </c:pt>
                <c:pt idx="2051">
                  <c:v>0.5</c:v>
                </c:pt>
                <c:pt idx="2052">
                  <c:v>0.5</c:v>
                </c:pt>
                <c:pt idx="2053">
                  <c:v>0.5</c:v>
                </c:pt>
                <c:pt idx="2054">
                  <c:v>0.5</c:v>
                </c:pt>
                <c:pt idx="2055">
                  <c:v>0.5</c:v>
                </c:pt>
                <c:pt idx="2056">
                  <c:v>0.5</c:v>
                </c:pt>
                <c:pt idx="2057">
                  <c:v>0.5</c:v>
                </c:pt>
                <c:pt idx="2058">
                  <c:v>0.5</c:v>
                </c:pt>
                <c:pt idx="2059">
                  <c:v>0.5</c:v>
                </c:pt>
                <c:pt idx="2060">
                  <c:v>0.5</c:v>
                </c:pt>
                <c:pt idx="2061">
                  <c:v>0.5</c:v>
                </c:pt>
                <c:pt idx="2062">
                  <c:v>0.5</c:v>
                </c:pt>
                <c:pt idx="2063">
                  <c:v>0.5</c:v>
                </c:pt>
                <c:pt idx="2064">
                  <c:v>0.5</c:v>
                </c:pt>
                <c:pt idx="2065">
                  <c:v>0.5</c:v>
                </c:pt>
                <c:pt idx="2066">
                  <c:v>0.5</c:v>
                </c:pt>
                <c:pt idx="2067">
                  <c:v>0.5</c:v>
                </c:pt>
                <c:pt idx="2068">
                  <c:v>0.5</c:v>
                </c:pt>
                <c:pt idx="2069">
                  <c:v>0.5</c:v>
                </c:pt>
                <c:pt idx="2070">
                  <c:v>0.5</c:v>
                </c:pt>
                <c:pt idx="2071">
                  <c:v>0.5</c:v>
                </c:pt>
                <c:pt idx="2072">
                  <c:v>0.5</c:v>
                </c:pt>
                <c:pt idx="2073">
                  <c:v>0.5</c:v>
                </c:pt>
                <c:pt idx="2074">
                  <c:v>0.5</c:v>
                </c:pt>
                <c:pt idx="2075">
                  <c:v>0.5</c:v>
                </c:pt>
                <c:pt idx="2076">
                  <c:v>0.5</c:v>
                </c:pt>
                <c:pt idx="2077">
                  <c:v>0.5</c:v>
                </c:pt>
                <c:pt idx="2078">
                  <c:v>0.5</c:v>
                </c:pt>
                <c:pt idx="2079">
                  <c:v>0.5</c:v>
                </c:pt>
                <c:pt idx="2080">
                  <c:v>0.5</c:v>
                </c:pt>
                <c:pt idx="2081">
                  <c:v>0.5</c:v>
                </c:pt>
                <c:pt idx="2082">
                  <c:v>0.5</c:v>
                </c:pt>
                <c:pt idx="2083">
                  <c:v>0.5</c:v>
                </c:pt>
                <c:pt idx="2084">
                  <c:v>0.5</c:v>
                </c:pt>
                <c:pt idx="2085">
                  <c:v>0.5</c:v>
                </c:pt>
                <c:pt idx="2086">
                  <c:v>0.5</c:v>
                </c:pt>
                <c:pt idx="2087">
                  <c:v>0.5</c:v>
                </c:pt>
                <c:pt idx="2088">
                  <c:v>0.5</c:v>
                </c:pt>
                <c:pt idx="2089">
                  <c:v>0.5</c:v>
                </c:pt>
                <c:pt idx="2090">
                  <c:v>0.5</c:v>
                </c:pt>
                <c:pt idx="2091">
                  <c:v>0.5</c:v>
                </c:pt>
                <c:pt idx="2092">
                  <c:v>0.5</c:v>
                </c:pt>
                <c:pt idx="2093">
                  <c:v>0.5</c:v>
                </c:pt>
                <c:pt idx="2094">
                  <c:v>0.5</c:v>
                </c:pt>
                <c:pt idx="2095">
                  <c:v>0.5</c:v>
                </c:pt>
                <c:pt idx="2096">
                  <c:v>0.5</c:v>
                </c:pt>
                <c:pt idx="2097">
                  <c:v>0.5</c:v>
                </c:pt>
                <c:pt idx="2098">
                  <c:v>0.5</c:v>
                </c:pt>
                <c:pt idx="2099">
                  <c:v>0.5</c:v>
                </c:pt>
                <c:pt idx="2100">
                  <c:v>0.5</c:v>
                </c:pt>
                <c:pt idx="2101">
                  <c:v>0.5</c:v>
                </c:pt>
                <c:pt idx="2102">
                  <c:v>0.5</c:v>
                </c:pt>
                <c:pt idx="2103">
                  <c:v>0.5</c:v>
                </c:pt>
                <c:pt idx="2104">
                  <c:v>0.5</c:v>
                </c:pt>
                <c:pt idx="2105">
                  <c:v>0.5</c:v>
                </c:pt>
                <c:pt idx="2106">
                  <c:v>0.5</c:v>
                </c:pt>
                <c:pt idx="2107">
                  <c:v>0.5</c:v>
                </c:pt>
                <c:pt idx="2108">
                  <c:v>0.5</c:v>
                </c:pt>
                <c:pt idx="2109">
                  <c:v>0.5</c:v>
                </c:pt>
                <c:pt idx="2110">
                  <c:v>0.5</c:v>
                </c:pt>
                <c:pt idx="2111">
                  <c:v>0.5</c:v>
                </c:pt>
                <c:pt idx="2112">
                  <c:v>0.5</c:v>
                </c:pt>
                <c:pt idx="2113">
                  <c:v>0.5</c:v>
                </c:pt>
                <c:pt idx="2114">
                  <c:v>0.5</c:v>
                </c:pt>
                <c:pt idx="2115">
                  <c:v>0.5</c:v>
                </c:pt>
                <c:pt idx="2116">
                  <c:v>0.5</c:v>
                </c:pt>
                <c:pt idx="2117">
                  <c:v>0.5</c:v>
                </c:pt>
                <c:pt idx="2118">
                  <c:v>0.5</c:v>
                </c:pt>
                <c:pt idx="2119">
                  <c:v>0.5</c:v>
                </c:pt>
                <c:pt idx="2120">
                  <c:v>0.5</c:v>
                </c:pt>
                <c:pt idx="2121">
                  <c:v>0.5</c:v>
                </c:pt>
                <c:pt idx="2122">
                  <c:v>0.5</c:v>
                </c:pt>
                <c:pt idx="2123">
                  <c:v>0.5</c:v>
                </c:pt>
                <c:pt idx="2124">
                  <c:v>0.5</c:v>
                </c:pt>
                <c:pt idx="2125">
                  <c:v>0.5</c:v>
                </c:pt>
                <c:pt idx="2126">
                  <c:v>0.5</c:v>
                </c:pt>
                <c:pt idx="2127">
                  <c:v>0.5</c:v>
                </c:pt>
                <c:pt idx="2128">
                  <c:v>0.5</c:v>
                </c:pt>
                <c:pt idx="2129">
                  <c:v>0.5</c:v>
                </c:pt>
                <c:pt idx="2130">
                  <c:v>0.5</c:v>
                </c:pt>
                <c:pt idx="2131">
                  <c:v>0.5</c:v>
                </c:pt>
                <c:pt idx="2132">
                  <c:v>0.5</c:v>
                </c:pt>
                <c:pt idx="2133">
                  <c:v>0.5</c:v>
                </c:pt>
                <c:pt idx="2134">
                  <c:v>0.5</c:v>
                </c:pt>
                <c:pt idx="2135">
                  <c:v>0.5</c:v>
                </c:pt>
                <c:pt idx="2136">
                  <c:v>0.5</c:v>
                </c:pt>
                <c:pt idx="2137">
                  <c:v>0.5</c:v>
                </c:pt>
                <c:pt idx="2138">
                  <c:v>0.5</c:v>
                </c:pt>
                <c:pt idx="2139">
                  <c:v>0.5</c:v>
                </c:pt>
                <c:pt idx="2140">
                  <c:v>0.5</c:v>
                </c:pt>
                <c:pt idx="2141">
                  <c:v>0.5</c:v>
                </c:pt>
                <c:pt idx="2142">
                  <c:v>0.5</c:v>
                </c:pt>
                <c:pt idx="2143">
                  <c:v>0.5</c:v>
                </c:pt>
                <c:pt idx="2144">
                  <c:v>0.5</c:v>
                </c:pt>
                <c:pt idx="2145">
                  <c:v>0.5</c:v>
                </c:pt>
                <c:pt idx="2146">
                  <c:v>0.5</c:v>
                </c:pt>
                <c:pt idx="2147">
                  <c:v>0.5</c:v>
                </c:pt>
                <c:pt idx="2148">
                  <c:v>0.5</c:v>
                </c:pt>
                <c:pt idx="2149">
                  <c:v>0.5</c:v>
                </c:pt>
                <c:pt idx="2150">
                  <c:v>0.5</c:v>
                </c:pt>
                <c:pt idx="2151">
                  <c:v>0.5</c:v>
                </c:pt>
                <c:pt idx="2152">
                  <c:v>0.5</c:v>
                </c:pt>
                <c:pt idx="2153">
                  <c:v>0.5</c:v>
                </c:pt>
                <c:pt idx="2154">
                  <c:v>0.5</c:v>
                </c:pt>
                <c:pt idx="2155">
                  <c:v>0.5</c:v>
                </c:pt>
                <c:pt idx="2156">
                  <c:v>0.5</c:v>
                </c:pt>
                <c:pt idx="2157">
                  <c:v>0.5</c:v>
                </c:pt>
                <c:pt idx="2158">
                  <c:v>0.5</c:v>
                </c:pt>
                <c:pt idx="2159">
                  <c:v>0.5</c:v>
                </c:pt>
                <c:pt idx="2160">
                  <c:v>0.5</c:v>
                </c:pt>
                <c:pt idx="2161">
                  <c:v>0.5</c:v>
                </c:pt>
                <c:pt idx="2162">
                  <c:v>0.5</c:v>
                </c:pt>
                <c:pt idx="2163">
                  <c:v>0.5</c:v>
                </c:pt>
                <c:pt idx="2164">
                  <c:v>0.5</c:v>
                </c:pt>
                <c:pt idx="2165">
                  <c:v>0.5</c:v>
                </c:pt>
                <c:pt idx="2166">
                  <c:v>0.5</c:v>
                </c:pt>
                <c:pt idx="2167">
                  <c:v>0.5</c:v>
                </c:pt>
                <c:pt idx="2168">
                  <c:v>0.5</c:v>
                </c:pt>
                <c:pt idx="2169">
                  <c:v>0.5</c:v>
                </c:pt>
                <c:pt idx="2170">
                  <c:v>0.5</c:v>
                </c:pt>
                <c:pt idx="2171">
                  <c:v>0.5</c:v>
                </c:pt>
                <c:pt idx="2172">
                  <c:v>0.5</c:v>
                </c:pt>
                <c:pt idx="2173">
                  <c:v>0.5</c:v>
                </c:pt>
                <c:pt idx="2174">
                  <c:v>0.5</c:v>
                </c:pt>
                <c:pt idx="2175">
                  <c:v>0.5</c:v>
                </c:pt>
                <c:pt idx="2176">
                  <c:v>0.5</c:v>
                </c:pt>
                <c:pt idx="2177">
                  <c:v>0.5</c:v>
                </c:pt>
                <c:pt idx="2178">
                  <c:v>0.5</c:v>
                </c:pt>
                <c:pt idx="2179">
                  <c:v>0.5</c:v>
                </c:pt>
                <c:pt idx="2180">
                  <c:v>0.5</c:v>
                </c:pt>
                <c:pt idx="2181">
                  <c:v>0.5</c:v>
                </c:pt>
                <c:pt idx="2182">
                  <c:v>0.5</c:v>
                </c:pt>
                <c:pt idx="2183">
                  <c:v>0.5</c:v>
                </c:pt>
                <c:pt idx="2184">
                  <c:v>0.5</c:v>
                </c:pt>
                <c:pt idx="2185">
                  <c:v>0.5</c:v>
                </c:pt>
                <c:pt idx="2186">
                  <c:v>0.5</c:v>
                </c:pt>
                <c:pt idx="2187">
                  <c:v>0.5</c:v>
                </c:pt>
                <c:pt idx="2188">
                  <c:v>0.5</c:v>
                </c:pt>
                <c:pt idx="2189">
                  <c:v>0.5</c:v>
                </c:pt>
                <c:pt idx="2190">
                  <c:v>0.5</c:v>
                </c:pt>
                <c:pt idx="2191">
                  <c:v>0.5</c:v>
                </c:pt>
                <c:pt idx="2192">
                  <c:v>0.5</c:v>
                </c:pt>
                <c:pt idx="2193">
                  <c:v>0.5</c:v>
                </c:pt>
                <c:pt idx="2194">
                  <c:v>0.5</c:v>
                </c:pt>
                <c:pt idx="2195">
                  <c:v>0.5</c:v>
                </c:pt>
                <c:pt idx="2196">
                  <c:v>0.5</c:v>
                </c:pt>
                <c:pt idx="2197">
                  <c:v>0.5</c:v>
                </c:pt>
                <c:pt idx="2198">
                  <c:v>0.5</c:v>
                </c:pt>
                <c:pt idx="2199">
                  <c:v>0.5</c:v>
                </c:pt>
                <c:pt idx="2200">
                  <c:v>0.5</c:v>
                </c:pt>
                <c:pt idx="2201">
                  <c:v>0.5</c:v>
                </c:pt>
                <c:pt idx="2202">
                  <c:v>0.5</c:v>
                </c:pt>
                <c:pt idx="2203">
                  <c:v>0.5</c:v>
                </c:pt>
                <c:pt idx="2204">
                  <c:v>0.5</c:v>
                </c:pt>
                <c:pt idx="2205">
                  <c:v>0.5</c:v>
                </c:pt>
                <c:pt idx="2206">
                  <c:v>0.5</c:v>
                </c:pt>
                <c:pt idx="2207">
                  <c:v>0.5</c:v>
                </c:pt>
                <c:pt idx="2208">
                  <c:v>0.5</c:v>
                </c:pt>
                <c:pt idx="2209">
                  <c:v>0.5</c:v>
                </c:pt>
                <c:pt idx="2210">
                  <c:v>0.5</c:v>
                </c:pt>
                <c:pt idx="2211">
                  <c:v>0.5</c:v>
                </c:pt>
                <c:pt idx="2212">
                  <c:v>0.5</c:v>
                </c:pt>
                <c:pt idx="2213">
                  <c:v>0.5</c:v>
                </c:pt>
                <c:pt idx="2214">
                  <c:v>0.5</c:v>
                </c:pt>
                <c:pt idx="2215">
                  <c:v>0.5</c:v>
                </c:pt>
                <c:pt idx="2216">
                  <c:v>0.5</c:v>
                </c:pt>
                <c:pt idx="2217">
                  <c:v>0.5</c:v>
                </c:pt>
                <c:pt idx="2218">
                  <c:v>0.5</c:v>
                </c:pt>
                <c:pt idx="2219">
                  <c:v>0.5</c:v>
                </c:pt>
                <c:pt idx="2220">
                  <c:v>0.5</c:v>
                </c:pt>
                <c:pt idx="2221">
                  <c:v>0.5</c:v>
                </c:pt>
                <c:pt idx="2222">
                  <c:v>0.5</c:v>
                </c:pt>
                <c:pt idx="2223">
                  <c:v>0.5</c:v>
                </c:pt>
                <c:pt idx="2224">
                  <c:v>0.5</c:v>
                </c:pt>
                <c:pt idx="2225">
                  <c:v>0.5</c:v>
                </c:pt>
                <c:pt idx="2226">
                  <c:v>0.5</c:v>
                </c:pt>
                <c:pt idx="2227">
                  <c:v>0.5</c:v>
                </c:pt>
                <c:pt idx="2228">
                  <c:v>0.5</c:v>
                </c:pt>
                <c:pt idx="2229">
                  <c:v>0.5</c:v>
                </c:pt>
                <c:pt idx="2230">
                  <c:v>0.5</c:v>
                </c:pt>
                <c:pt idx="2231">
                  <c:v>0.5</c:v>
                </c:pt>
                <c:pt idx="2232">
                  <c:v>0.5</c:v>
                </c:pt>
                <c:pt idx="2233">
                  <c:v>0.5</c:v>
                </c:pt>
                <c:pt idx="2234">
                  <c:v>0.5</c:v>
                </c:pt>
                <c:pt idx="2235">
                  <c:v>0.5</c:v>
                </c:pt>
                <c:pt idx="2236">
                  <c:v>0.5</c:v>
                </c:pt>
                <c:pt idx="2237">
                  <c:v>0.5</c:v>
                </c:pt>
                <c:pt idx="2238">
                  <c:v>0.5</c:v>
                </c:pt>
                <c:pt idx="2239">
                  <c:v>0.5</c:v>
                </c:pt>
                <c:pt idx="2240">
                  <c:v>0.5</c:v>
                </c:pt>
                <c:pt idx="2241">
                  <c:v>0.5</c:v>
                </c:pt>
                <c:pt idx="2242">
                  <c:v>0.5</c:v>
                </c:pt>
                <c:pt idx="2243">
                  <c:v>0.5</c:v>
                </c:pt>
                <c:pt idx="2244">
                  <c:v>0.5</c:v>
                </c:pt>
                <c:pt idx="2245">
                  <c:v>0.5</c:v>
                </c:pt>
                <c:pt idx="2246">
                  <c:v>0.5</c:v>
                </c:pt>
                <c:pt idx="2247">
                  <c:v>0.5</c:v>
                </c:pt>
                <c:pt idx="2248">
                  <c:v>0.5</c:v>
                </c:pt>
                <c:pt idx="2249">
                  <c:v>0.5</c:v>
                </c:pt>
                <c:pt idx="2250">
                  <c:v>0.5</c:v>
                </c:pt>
                <c:pt idx="2251">
                  <c:v>0.5</c:v>
                </c:pt>
                <c:pt idx="2252">
                  <c:v>0.5</c:v>
                </c:pt>
                <c:pt idx="2253">
                  <c:v>0.5</c:v>
                </c:pt>
                <c:pt idx="2254">
                  <c:v>0.5</c:v>
                </c:pt>
                <c:pt idx="2255">
                  <c:v>0.5</c:v>
                </c:pt>
                <c:pt idx="2256">
                  <c:v>0.5</c:v>
                </c:pt>
                <c:pt idx="2257">
                  <c:v>0.5</c:v>
                </c:pt>
                <c:pt idx="2258">
                  <c:v>0.5</c:v>
                </c:pt>
                <c:pt idx="2259">
                  <c:v>0.5</c:v>
                </c:pt>
                <c:pt idx="2260">
                  <c:v>0.5</c:v>
                </c:pt>
                <c:pt idx="2261">
                  <c:v>0.5</c:v>
                </c:pt>
                <c:pt idx="2262">
                  <c:v>0.5</c:v>
                </c:pt>
                <c:pt idx="2263">
                  <c:v>0.5</c:v>
                </c:pt>
                <c:pt idx="2264">
                  <c:v>0.5</c:v>
                </c:pt>
                <c:pt idx="2265">
                  <c:v>0.5</c:v>
                </c:pt>
                <c:pt idx="2266">
                  <c:v>0.5</c:v>
                </c:pt>
                <c:pt idx="2267">
                  <c:v>0.5</c:v>
                </c:pt>
                <c:pt idx="2268">
                  <c:v>0.5</c:v>
                </c:pt>
                <c:pt idx="2269">
                  <c:v>0.5</c:v>
                </c:pt>
                <c:pt idx="2270">
                  <c:v>0.5</c:v>
                </c:pt>
                <c:pt idx="2271">
                  <c:v>0.5</c:v>
                </c:pt>
                <c:pt idx="2272">
                  <c:v>0.5</c:v>
                </c:pt>
                <c:pt idx="2273">
                  <c:v>0.5</c:v>
                </c:pt>
                <c:pt idx="2274">
                  <c:v>0.5</c:v>
                </c:pt>
                <c:pt idx="2275">
                  <c:v>0.5</c:v>
                </c:pt>
                <c:pt idx="2276">
                  <c:v>0.5</c:v>
                </c:pt>
                <c:pt idx="2277">
                  <c:v>0.5</c:v>
                </c:pt>
                <c:pt idx="2278">
                  <c:v>0.5</c:v>
                </c:pt>
                <c:pt idx="2279">
                  <c:v>0.5</c:v>
                </c:pt>
                <c:pt idx="2280">
                  <c:v>0.5</c:v>
                </c:pt>
                <c:pt idx="2281">
                  <c:v>0.5</c:v>
                </c:pt>
                <c:pt idx="2282">
                  <c:v>0.5</c:v>
                </c:pt>
                <c:pt idx="2283">
                  <c:v>0.5</c:v>
                </c:pt>
                <c:pt idx="2284">
                  <c:v>0.5</c:v>
                </c:pt>
                <c:pt idx="2285">
                  <c:v>0.5</c:v>
                </c:pt>
                <c:pt idx="2286">
                  <c:v>0.5</c:v>
                </c:pt>
                <c:pt idx="2287">
                  <c:v>0.5</c:v>
                </c:pt>
                <c:pt idx="2288">
                  <c:v>0.5</c:v>
                </c:pt>
                <c:pt idx="2289">
                  <c:v>0.5</c:v>
                </c:pt>
                <c:pt idx="2290">
                  <c:v>0.5</c:v>
                </c:pt>
                <c:pt idx="2291">
                  <c:v>0.5</c:v>
                </c:pt>
                <c:pt idx="2292">
                  <c:v>0.5</c:v>
                </c:pt>
                <c:pt idx="2293">
                  <c:v>0.5</c:v>
                </c:pt>
                <c:pt idx="2294">
                  <c:v>0.5</c:v>
                </c:pt>
                <c:pt idx="2295">
                  <c:v>0.5</c:v>
                </c:pt>
                <c:pt idx="2296">
                  <c:v>0.5</c:v>
                </c:pt>
                <c:pt idx="2297">
                  <c:v>0.5</c:v>
                </c:pt>
                <c:pt idx="2298">
                  <c:v>0.5</c:v>
                </c:pt>
                <c:pt idx="2299">
                  <c:v>0.5</c:v>
                </c:pt>
                <c:pt idx="2300">
                  <c:v>0.5</c:v>
                </c:pt>
                <c:pt idx="2301">
                  <c:v>0.5</c:v>
                </c:pt>
                <c:pt idx="2302">
                  <c:v>0.5</c:v>
                </c:pt>
                <c:pt idx="2303">
                  <c:v>0.5</c:v>
                </c:pt>
                <c:pt idx="2304">
                  <c:v>0.5</c:v>
                </c:pt>
                <c:pt idx="2305">
                  <c:v>0.5</c:v>
                </c:pt>
                <c:pt idx="2306">
                  <c:v>0.5</c:v>
                </c:pt>
                <c:pt idx="2307">
                  <c:v>0.5</c:v>
                </c:pt>
                <c:pt idx="2308">
                  <c:v>0.5</c:v>
                </c:pt>
                <c:pt idx="2309">
                  <c:v>0.5</c:v>
                </c:pt>
                <c:pt idx="2310">
                  <c:v>0.5</c:v>
                </c:pt>
                <c:pt idx="2311">
                  <c:v>0.5</c:v>
                </c:pt>
                <c:pt idx="2312">
                  <c:v>0.5</c:v>
                </c:pt>
                <c:pt idx="2313">
                  <c:v>0.5</c:v>
                </c:pt>
                <c:pt idx="2314">
                  <c:v>0.5</c:v>
                </c:pt>
                <c:pt idx="2315">
                  <c:v>0.5</c:v>
                </c:pt>
                <c:pt idx="2316">
                  <c:v>0.5</c:v>
                </c:pt>
                <c:pt idx="2317">
                  <c:v>0.5</c:v>
                </c:pt>
                <c:pt idx="2318">
                  <c:v>0.5</c:v>
                </c:pt>
                <c:pt idx="2319">
                  <c:v>0.5</c:v>
                </c:pt>
                <c:pt idx="2320">
                  <c:v>0.5</c:v>
                </c:pt>
                <c:pt idx="2321">
                  <c:v>0.5</c:v>
                </c:pt>
                <c:pt idx="2322">
                  <c:v>0.5</c:v>
                </c:pt>
                <c:pt idx="2323">
                  <c:v>0.5</c:v>
                </c:pt>
                <c:pt idx="2324">
                  <c:v>0.5</c:v>
                </c:pt>
                <c:pt idx="2325">
                  <c:v>0.5</c:v>
                </c:pt>
                <c:pt idx="2326">
                  <c:v>0.5</c:v>
                </c:pt>
                <c:pt idx="2327">
                  <c:v>0.5</c:v>
                </c:pt>
                <c:pt idx="2328">
                  <c:v>0.5</c:v>
                </c:pt>
                <c:pt idx="2329">
                  <c:v>0.5</c:v>
                </c:pt>
                <c:pt idx="2330">
                  <c:v>0.5</c:v>
                </c:pt>
                <c:pt idx="2331">
                  <c:v>0.5</c:v>
                </c:pt>
                <c:pt idx="2332">
                  <c:v>0.5</c:v>
                </c:pt>
                <c:pt idx="2333">
                  <c:v>0.5</c:v>
                </c:pt>
                <c:pt idx="2334">
                  <c:v>0.5</c:v>
                </c:pt>
                <c:pt idx="2335">
                  <c:v>0.5</c:v>
                </c:pt>
                <c:pt idx="2336">
                  <c:v>0.5</c:v>
                </c:pt>
                <c:pt idx="2337">
                  <c:v>0.5</c:v>
                </c:pt>
                <c:pt idx="2338">
                  <c:v>0.5</c:v>
                </c:pt>
                <c:pt idx="2339">
                  <c:v>0.5</c:v>
                </c:pt>
                <c:pt idx="2340">
                  <c:v>0.5</c:v>
                </c:pt>
                <c:pt idx="2341">
                  <c:v>0.5</c:v>
                </c:pt>
                <c:pt idx="2342">
                  <c:v>0.5</c:v>
                </c:pt>
                <c:pt idx="2343">
                  <c:v>0.5</c:v>
                </c:pt>
                <c:pt idx="2344">
                  <c:v>0.5</c:v>
                </c:pt>
                <c:pt idx="2345">
                  <c:v>0.5</c:v>
                </c:pt>
                <c:pt idx="2346">
                  <c:v>0.5</c:v>
                </c:pt>
                <c:pt idx="2347">
                  <c:v>0.5</c:v>
                </c:pt>
                <c:pt idx="2348">
                  <c:v>0.5</c:v>
                </c:pt>
                <c:pt idx="2349">
                  <c:v>0.5</c:v>
                </c:pt>
                <c:pt idx="2350">
                  <c:v>0.5</c:v>
                </c:pt>
                <c:pt idx="2351">
                  <c:v>0.5</c:v>
                </c:pt>
                <c:pt idx="2352">
                  <c:v>0.5</c:v>
                </c:pt>
                <c:pt idx="2353">
                  <c:v>0.5</c:v>
                </c:pt>
                <c:pt idx="2354">
                  <c:v>0.5</c:v>
                </c:pt>
                <c:pt idx="2355">
                  <c:v>0.5</c:v>
                </c:pt>
                <c:pt idx="2356">
                  <c:v>0.5</c:v>
                </c:pt>
                <c:pt idx="2357">
                  <c:v>0.5</c:v>
                </c:pt>
                <c:pt idx="2358">
                  <c:v>0.5</c:v>
                </c:pt>
                <c:pt idx="2359">
                  <c:v>0.5</c:v>
                </c:pt>
                <c:pt idx="2360">
                  <c:v>0.5</c:v>
                </c:pt>
                <c:pt idx="2361">
                  <c:v>0.5</c:v>
                </c:pt>
                <c:pt idx="2362">
                  <c:v>0.5</c:v>
                </c:pt>
                <c:pt idx="2363">
                  <c:v>0.5</c:v>
                </c:pt>
                <c:pt idx="2364">
                  <c:v>0.5</c:v>
                </c:pt>
                <c:pt idx="2365">
                  <c:v>0.5</c:v>
                </c:pt>
                <c:pt idx="2366">
                  <c:v>0.5</c:v>
                </c:pt>
                <c:pt idx="2367">
                  <c:v>0.5</c:v>
                </c:pt>
                <c:pt idx="2368">
                  <c:v>0.5</c:v>
                </c:pt>
                <c:pt idx="2369">
                  <c:v>0.5</c:v>
                </c:pt>
                <c:pt idx="2370">
                  <c:v>0.5</c:v>
                </c:pt>
                <c:pt idx="2371">
                  <c:v>0.5</c:v>
                </c:pt>
                <c:pt idx="2372">
                  <c:v>0.5</c:v>
                </c:pt>
                <c:pt idx="2373">
                  <c:v>0.5</c:v>
                </c:pt>
                <c:pt idx="2374">
                  <c:v>0.5</c:v>
                </c:pt>
                <c:pt idx="2375">
                  <c:v>0.5</c:v>
                </c:pt>
                <c:pt idx="2376">
                  <c:v>0.5</c:v>
                </c:pt>
                <c:pt idx="2377">
                  <c:v>0.5</c:v>
                </c:pt>
                <c:pt idx="2378">
                  <c:v>0.5</c:v>
                </c:pt>
                <c:pt idx="2379">
                  <c:v>0.5</c:v>
                </c:pt>
                <c:pt idx="2380">
                  <c:v>0.5</c:v>
                </c:pt>
                <c:pt idx="2381">
                  <c:v>0.5</c:v>
                </c:pt>
                <c:pt idx="2382">
                  <c:v>0.5</c:v>
                </c:pt>
                <c:pt idx="2383">
                  <c:v>0.5</c:v>
                </c:pt>
                <c:pt idx="2384">
                  <c:v>0.5</c:v>
                </c:pt>
                <c:pt idx="2385">
                  <c:v>0.5</c:v>
                </c:pt>
                <c:pt idx="2386">
                  <c:v>0.5</c:v>
                </c:pt>
                <c:pt idx="2387">
                  <c:v>0.5</c:v>
                </c:pt>
                <c:pt idx="2388">
                  <c:v>0.5</c:v>
                </c:pt>
                <c:pt idx="2389">
                  <c:v>0.5</c:v>
                </c:pt>
                <c:pt idx="2390">
                  <c:v>0.5</c:v>
                </c:pt>
                <c:pt idx="2391">
                  <c:v>0.5</c:v>
                </c:pt>
                <c:pt idx="2392">
                  <c:v>0.5</c:v>
                </c:pt>
                <c:pt idx="2393">
                  <c:v>0.5</c:v>
                </c:pt>
                <c:pt idx="2394">
                  <c:v>0.5</c:v>
                </c:pt>
                <c:pt idx="2395">
                  <c:v>0.5</c:v>
                </c:pt>
                <c:pt idx="2396">
                  <c:v>0.5</c:v>
                </c:pt>
                <c:pt idx="2397">
                  <c:v>0.5</c:v>
                </c:pt>
                <c:pt idx="2398">
                  <c:v>0.5</c:v>
                </c:pt>
                <c:pt idx="2399">
                  <c:v>0.5</c:v>
                </c:pt>
                <c:pt idx="2400">
                  <c:v>0.5</c:v>
                </c:pt>
                <c:pt idx="2401">
                  <c:v>0.5</c:v>
                </c:pt>
                <c:pt idx="2402">
                  <c:v>0.5</c:v>
                </c:pt>
                <c:pt idx="2403">
                  <c:v>0.5</c:v>
                </c:pt>
                <c:pt idx="2404">
                  <c:v>0.5</c:v>
                </c:pt>
                <c:pt idx="2405">
                  <c:v>0.5</c:v>
                </c:pt>
                <c:pt idx="2406">
                  <c:v>0.5</c:v>
                </c:pt>
                <c:pt idx="2407">
                  <c:v>0.5</c:v>
                </c:pt>
                <c:pt idx="2408">
                  <c:v>0.5</c:v>
                </c:pt>
                <c:pt idx="2409">
                  <c:v>0.5</c:v>
                </c:pt>
                <c:pt idx="2410">
                  <c:v>0.5</c:v>
                </c:pt>
                <c:pt idx="2411">
                  <c:v>0.5</c:v>
                </c:pt>
                <c:pt idx="2412">
                  <c:v>0.5</c:v>
                </c:pt>
                <c:pt idx="2413">
                  <c:v>0.5</c:v>
                </c:pt>
                <c:pt idx="2414">
                  <c:v>0.5</c:v>
                </c:pt>
                <c:pt idx="2415">
                  <c:v>0.5</c:v>
                </c:pt>
                <c:pt idx="2416">
                  <c:v>0.5</c:v>
                </c:pt>
                <c:pt idx="2417">
                  <c:v>0.5</c:v>
                </c:pt>
                <c:pt idx="2418">
                  <c:v>0.5</c:v>
                </c:pt>
                <c:pt idx="2419">
                  <c:v>0.5</c:v>
                </c:pt>
                <c:pt idx="2420">
                  <c:v>0.5</c:v>
                </c:pt>
                <c:pt idx="2421">
                  <c:v>0.5</c:v>
                </c:pt>
                <c:pt idx="2422">
                  <c:v>0.5</c:v>
                </c:pt>
                <c:pt idx="2423">
                  <c:v>0.5</c:v>
                </c:pt>
                <c:pt idx="2424">
                  <c:v>0.5</c:v>
                </c:pt>
                <c:pt idx="2425">
                  <c:v>0.5</c:v>
                </c:pt>
                <c:pt idx="2426">
                  <c:v>0.5</c:v>
                </c:pt>
                <c:pt idx="2427">
                  <c:v>0.5</c:v>
                </c:pt>
                <c:pt idx="2428">
                  <c:v>0.5</c:v>
                </c:pt>
                <c:pt idx="2429">
                  <c:v>0.5</c:v>
                </c:pt>
                <c:pt idx="2430">
                  <c:v>0.5</c:v>
                </c:pt>
                <c:pt idx="2431">
                  <c:v>0.5</c:v>
                </c:pt>
                <c:pt idx="2432">
                  <c:v>0.5</c:v>
                </c:pt>
                <c:pt idx="2433">
                  <c:v>0.5</c:v>
                </c:pt>
                <c:pt idx="2434">
                  <c:v>0.5</c:v>
                </c:pt>
                <c:pt idx="2435">
                  <c:v>0.5</c:v>
                </c:pt>
                <c:pt idx="2436">
                  <c:v>0.5</c:v>
                </c:pt>
                <c:pt idx="2437">
                  <c:v>0.5</c:v>
                </c:pt>
                <c:pt idx="2438">
                  <c:v>0.5</c:v>
                </c:pt>
                <c:pt idx="2439">
                  <c:v>0.5</c:v>
                </c:pt>
                <c:pt idx="2440">
                  <c:v>0.5</c:v>
                </c:pt>
                <c:pt idx="2441">
                  <c:v>0.5</c:v>
                </c:pt>
                <c:pt idx="2442">
                  <c:v>0.5</c:v>
                </c:pt>
                <c:pt idx="2443">
                  <c:v>0.5</c:v>
                </c:pt>
                <c:pt idx="2444">
                  <c:v>0.5</c:v>
                </c:pt>
                <c:pt idx="2445">
                  <c:v>0.5</c:v>
                </c:pt>
                <c:pt idx="2446">
                  <c:v>0.5</c:v>
                </c:pt>
                <c:pt idx="2447">
                  <c:v>0.5</c:v>
                </c:pt>
                <c:pt idx="2448">
                  <c:v>0.5</c:v>
                </c:pt>
                <c:pt idx="2449">
                  <c:v>0.5</c:v>
                </c:pt>
                <c:pt idx="2450">
                  <c:v>0.5</c:v>
                </c:pt>
                <c:pt idx="2451">
                  <c:v>0.5</c:v>
                </c:pt>
                <c:pt idx="2452">
                  <c:v>0.5</c:v>
                </c:pt>
                <c:pt idx="2453">
                  <c:v>0.5</c:v>
                </c:pt>
                <c:pt idx="2454">
                  <c:v>0.5</c:v>
                </c:pt>
                <c:pt idx="2455">
                  <c:v>0.5</c:v>
                </c:pt>
                <c:pt idx="2456">
                  <c:v>0.5</c:v>
                </c:pt>
                <c:pt idx="2457">
                  <c:v>0.5</c:v>
                </c:pt>
                <c:pt idx="2458">
                  <c:v>0.5</c:v>
                </c:pt>
                <c:pt idx="2459">
                  <c:v>0.5</c:v>
                </c:pt>
                <c:pt idx="2460">
                  <c:v>0.5</c:v>
                </c:pt>
                <c:pt idx="2461">
                  <c:v>0.5</c:v>
                </c:pt>
                <c:pt idx="2462">
                  <c:v>0.5</c:v>
                </c:pt>
                <c:pt idx="2463">
                  <c:v>0.5</c:v>
                </c:pt>
                <c:pt idx="2464">
                  <c:v>0.5</c:v>
                </c:pt>
                <c:pt idx="2465">
                  <c:v>0.5</c:v>
                </c:pt>
                <c:pt idx="2466">
                  <c:v>0.5</c:v>
                </c:pt>
                <c:pt idx="2467">
                  <c:v>0.5</c:v>
                </c:pt>
                <c:pt idx="2468">
                  <c:v>0.5</c:v>
                </c:pt>
                <c:pt idx="2469">
                  <c:v>0.5</c:v>
                </c:pt>
                <c:pt idx="2470">
                  <c:v>0.5</c:v>
                </c:pt>
                <c:pt idx="2471">
                  <c:v>0.5</c:v>
                </c:pt>
                <c:pt idx="2472">
                  <c:v>0.5</c:v>
                </c:pt>
                <c:pt idx="2473">
                  <c:v>0.5</c:v>
                </c:pt>
                <c:pt idx="2474">
                  <c:v>0.5</c:v>
                </c:pt>
                <c:pt idx="2475">
                  <c:v>0.5</c:v>
                </c:pt>
                <c:pt idx="2476">
                  <c:v>0.5</c:v>
                </c:pt>
                <c:pt idx="2477">
                  <c:v>0.5</c:v>
                </c:pt>
                <c:pt idx="2478">
                  <c:v>0.5</c:v>
                </c:pt>
                <c:pt idx="2479">
                  <c:v>0.5</c:v>
                </c:pt>
                <c:pt idx="2480">
                  <c:v>0.5</c:v>
                </c:pt>
                <c:pt idx="2481">
                  <c:v>0.5</c:v>
                </c:pt>
                <c:pt idx="2482">
                  <c:v>0.5</c:v>
                </c:pt>
                <c:pt idx="2483">
                  <c:v>0.5</c:v>
                </c:pt>
                <c:pt idx="2484">
                  <c:v>0.5</c:v>
                </c:pt>
                <c:pt idx="2485">
                  <c:v>0.5</c:v>
                </c:pt>
                <c:pt idx="2486">
                  <c:v>0.5</c:v>
                </c:pt>
                <c:pt idx="2487">
                  <c:v>0.5</c:v>
                </c:pt>
                <c:pt idx="2488">
                  <c:v>0.5</c:v>
                </c:pt>
                <c:pt idx="2489">
                  <c:v>0.5</c:v>
                </c:pt>
                <c:pt idx="2490">
                  <c:v>0.5</c:v>
                </c:pt>
                <c:pt idx="2491">
                  <c:v>0.5</c:v>
                </c:pt>
                <c:pt idx="2492">
                  <c:v>0.5</c:v>
                </c:pt>
                <c:pt idx="2493">
                  <c:v>0.5</c:v>
                </c:pt>
                <c:pt idx="2494">
                  <c:v>0.5</c:v>
                </c:pt>
                <c:pt idx="2495">
                  <c:v>0.5</c:v>
                </c:pt>
                <c:pt idx="2496">
                  <c:v>0.5</c:v>
                </c:pt>
                <c:pt idx="2497">
                  <c:v>0.5</c:v>
                </c:pt>
                <c:pt idx="2498">
                  <c:v>0.5</c:v>
                </c:pt>
                <c:pt idx="2499">
                  <c:v>0.5</c:v>
                </c:pt>
                <c:pt idx="2500">
                  <c:v>0.5</c:v>
                </c:pt>
                <c:pt idx="2501">
                  <c:v>0.5</c:v>
                </c:pt>
                <c:pt idx="2502">
                  <c:v>0.5</c:v>
                </c:pt>
                <c:pt idx="2503">
                  <c:v>0.5</c:v>
                </c:pt>
                <c:pt idx="2504">
                  <c:v>0.5</c:v>
                </c:pt>
                <c:pt idx="2505">
                  <c:v>0.5</c:v>
                </c:pt>
                <c:pt idx="2506">
                  <c:v>0.5</c:v>
                </c:pt>
                <c:pt idx="2507">
                  <c:v>0.5</c:v>
                </c:pt>
                <c:pt idx="2508">
                  <c:v>0.5</c:v>
                </c:pt>
                <c:pt idx="2509">
                  <c:v>0.5</c:v>
                </c:pt>
                <c:pt idx="2510">
                  <c:v>0.5</c:v>
                </c:pt>
                <c:pt idx="2511">
                  <c:v>0.5</c:v>
                </c:pt>
                <c:pt idx="2512">
                  <c:v>0.5</c:v>
                </c:pt>
                <c:pt idx="2513">
                  <c:v>0.5</c:v>
                </c:pt>
                <c:pt idx="2514">
                  <c:v>0.5</c:v>
                </c:pt>
                <c:pt idx="2515">
                  <c:v>0.5</c:v>
                </c:pt>
                <c:pt idx="2516">
                  <c:v>0.5</c:v>
                </c:pt>
                <c:pt idx="2517">
                  <c:v>0.5</c:v>
                </c:pt>
                <c:pt idx="2518">
                  <c:v>0.5</c:v>
                </c:pt>
                <c:pt idx="2519">
                  <c:v>0.5</c:v>
                </c:pt>
                <c:pt idx="2520">
                  <c:v>0.5</c:v>
                </c:pt>
                <c:pt idx="2521">
                  <c:v>0.5</c:v>
                </c:pt>
                <c:pt idx="2522">
                  <c:v>0.5</c:v>
                </c:pt>
                <c:pt idx="2523">
                  <c:v>0.5</c:v>
                </c:pt>
                <c:pt idx="2524">
                  <c:v>0.5</c:v>
                </c:pt>
                <c:pt idx="2525">
                  <c:v>0.5</c:v>
                </c:pt>
                <c:pt idx="2526">
                  <c:v>0.5</c:v>
                </c:pt>
                <c:pt idx="2527">
                  <c:v>0.5</c:v>
                </c:pt>
                <c:pt idx="2528">
                  <c:v>0.5</c:v>
                </c:pt>
                <c:pt idx="2529">
                  <c:v>0.5</c:v>
                </c:pt>
                <c:pt idx="2530">
                  <c:v>0.5</c:v>
                </c:pt>
                <c:pt idx="2531">
                  <c:v>0.5</c:v>
                </c:pt>
                <c:pt idx="2532">
                  <c:v>0.5</c:v>
                </c:pt>
                <c:pt idx="2533">
                  <c:v>0.5</c:v>
                </c:pt>
                <c:pt idx="2534">
                  <c:v>0.5</c:v>
                </c:pt>
              </c:numCache>
            </c:numRef>
          </c:val>
        </c:ser>
        <c:marker val="1"/>
        <c:axId val="128779392"/>
        <c:axId val="128780928"/>
      </c:lineChart>
      <c:dateAx>
        <c:axId val="128779392"/>
        <c:scaling>
          <c:orientation val="minMax"/>
          <c:min val="40544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8780928"/>
        <c:crosses val="autoZero"/>
        <c:auto val="1"/>
        <c:lblOffset val="100"/>
        <c:baseTimeUnit val="days"/>
        <c:majorUnit val="1"/>
        <c:majorTimeUnit val="years"/>
      </c:dateAx>
      <c:valAx>
        <c:axId val="128780928"/>
        <c:scaling>
          <c:orientation val="minMax"/>
          <c:max val="1.5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3222911118687598E-2"/>
              <c:y val="1.8211805555555778E-3"/>
            </c:manualLayout>
          </c:layout>
        </c:title>
        <c:numFmt formatCode="#,##0.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8779392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650537634411389"/>
          <c:w val="1"/>
          <c:h val="8.3494623655914008E-2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autoTitleDeleted val="1"/>
    <c:plotArea>
      <c:layout>
        <c:manualLayout>
          <c:layoutTarget val="inner"/>
          <c:xMode val="edge"/>
          <c:yMode val="edge"/>
          <c:x val="0.10066405445240076"/>
          <c:y val="8.1986545138890768E-2"/>
          <c:w val="0.79867189109520265"/>
          <c:h val="0.65133550347222224"/>
        </c:manualLayout>
      </c:layout>
      <c:lineChart>
        <c:grouping val="standard"/>
        <c:ser>
          <c:idx val="0"/>
          <c:order val="0"/>
          <c:tx>
            <c:strRef>
              <c:f>'c3-12'!$B$12</c:f>
              <c:strCache>
                <c:ptCount val="1"/>
                <c:pt idx="0">
                  <c:v>Európai Központi Bank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'c3-12'!$A$14:$A$297</c:f>
              <c:numCache>
                <c:formatCode>yyyy/mm/dd</c:formatCode>
                <c:ptCount val="284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  <c:pt idx="268">
                  <c:v>42060</c:v>
                </c:pt>
                <c:pt idx="269">
                  <c:v>42067</c:v>
                </c:pt>
                <c:pt idx="270">
                  <c:v>42074</c:v>
                </c:pt>
                <c:pt idx="271">
                  <c:v>42081</c:v>
                </c:pt>
                <c:pt idx="272">
                  <c:v>42088</c:v>
                </c:pt>
                <c:pt idx="273">
                  <c:v>42095</c:v>
                </c:pt>
                <c:pt idx="274">
                  <c:v>42102</c:v>
                </c:pt>
                <c:pt idx="275">
                  <c:v>42109</c:v>
                </c:pt>
                <c:pt idx="276">
                  <c:v>42116</c:v>
                </c:pt>
                <c:pt idx="277">
                  <c:v>42123</c:v>
                </c:pt>
                <c:pt idx="278">
                  <c:v>42130</c:v>
                </c:pt>
                <c:pt idx="279">
                  <c:v>42137</c:v>
                </c:pt>
                <c:pt idx="280">
                  <c:v>42144</c:v>
                </c:pt>
                <c:pt idx="281">
                  <c:v>42151</c:v>
                </c:pt>
                <c:pt idx="282">
                  <c:v>42158</c:v>
                </c:pt>
                <c:pt idx="283">
                  <c:v>42165</c:v>
                </c:pt>
              </c:numCache>
            </c:numRef>
          </c:cat>
          <c:val>
            <c:numRef>
              <c:f>'c3-12'!$B$14:$B$2360</c:f>
              <c:numCache>
                <c:formatCode>0.00</c:formatCode>
                <c:ptCount val="2347"/>
                <c:pt idx="0">
                  <c:v>19.70199473800065</c:v>
                </c:pt>
                <c:pt idx="1">
                  <c:v>19.607823817360405</c:v>
                </c:pt>
                <c:pt idx="2">
                  <c:v>19.605056550769909</c:v>
                </c:pt>
                <c:pt idx="3">
                  <c:v>19.681711931740757</c:v>
                </c:pt>
                <c:pt idx="4">
                  <c:v>19.648640999570237</c:v>
                </c:pt>
                <c:pt idx="5">
                  <c:v>19.650601146738502</c:v>
                </c:pt>
                <c:pt idx="6">
                  <c:v>19.715422270206812</c:v>
                </c:pt>
                <c:pt idx="7">
                  <c:v>19.800809215836313</c:v>
                </c:pt>
                <c:pt idx="8">
                  <c:v>19.814373014957916</c:v>
                </c:pt>
                <c:pt idx="9">
                  <c:v>19.776490812465276</c:v>
                </c:pt>
                <c:pt idx="10">
                  <c:v>19.808094254777203</c:v>
                </c:pt>
                <c:pt idx="11">
                  <c:v>19.862454271967799</c:v>
                </c:pt>
                <c:pt idx="12">
                  <c:v>20.36192492741166</c:v>
                </c:pt>
                <c:pt idx="13">
                  <c:v>20.300143604364735</c:v>
                </c:pt>
                <c:pt idx="14">
                  <c:v>20.335101309210597</c:v>
                </c:pt>
                <c:pt idx="15">
                  <c:v>20.369388161549669</c:v>
                </c:pt>
                <c:pt idx="16">
                  <c:v>20.511514554354775</c:v>
                </c:pt>
                <c:pt idx="17">
                  <c:v>20.788471818953681</c:v>
                </c:pt>
                <c:pt idx="18">
                  <c:v>21.623913795452879</c:v>
                </c:pt>
                <c:pt idx="19">
                  <c:v>21.697550340143184</c:v>
                </c:pt>
                <c:pt idx="20">
                  <c:v>21.891279965618811</c:v>
                </c:pt>
                <c:pt idx="21">
                  <c:v>21.996708629888577</c:v>
                </c:pt>
                <c:pt idx="22">
                  <c:v>22.08704311275563</c:v>
                </c:pt>
                <c:pt idx="23">
                  <c:v>22.271674301107954</c:v>
                </c:pt>
                <c:pt idx="24">
                  <c:v>22.580947788807247</c:v>
                </c:pt>
                <c:pt idx="25">
                  <c:v>21.48626324671649</c:v>
                </c:pt>
                <c:pt idx="26">
                  <c:v>21.013899225374995</c:v>
                </c:pt>
                <c:pt idx="27">
                  <c:v>20.827758618882402</c:v>
                </c:pt>
                <c:pt idx="28">
                  <c:v>20.897181371264452</c:v>
                </c:pt>
                <c:pt idx="29">
                  <c:v>20.981541073992936</c:v>
                </c:pt>
                <c:pt idx="30">
                  <c:v>20.596283057829581</c:v>
                </c:pt>
                <c:pt idx="31">
                  <c:v>20.472384985482332</c:v>
                </c:pt>
                <c:pt idx="32">
                  <c:v>20.503600591188771</c:v>
                </c:pt>
                <c:pt idx="33">
                  <c:v>20.523118206308112</c:v>
                </c:pt>
                <c:pt idx="34">
                  <c:v>20.578641733315166</c:v>
                </c:pt>
                <c:pt idx="35">
                  <c:v>20.683797863754052</c:v>
                </c:pt>
                <c:pt idx="36">
                  <c:v>20.654731082483412</c:v>
                </c:pt>
                <c:pt idx="37">
                  <c:v>20.663892412029224</c:v>
                </c:pt>
                <c:pt idx="38">
                  <c:v>19.558337962914436</c:v>
                </c:pt>
                <c:pt idx="39">
                  <c:v>19.580004402469577</c:v>
                </c:pt>
                <c:pt idx="40">
                  <c:v>19.674280143814009</c:v>
                </c:pt>
                <c:pt idx="41">
                  <c:v>19.684940409429672</c:v>
                </c:pt>
                <c:pt idx="42">
                  <c:v>19.870640768964687</c:v>
                </c:pt>
                <c:pt idx="43">
                  <c:v>19.772884980241297</c:v>
                </c:pt>
                <c:pt idx="44">
                  <c:v>19.695590192974915</c:v>
                </c:pt>
                <c:pt idx="45">
                  <c:v>19.794215993543045</c:v>
                </c:pt>
                <c:pt idx="46">
                  <c:v>20.083238121193698</c:v>
                </c:pt>
                <c:pt idx="47">
                  <c:v>20.168866154442824</c:v>
                </c:pt>
                <c:pt idx="48">
                  <c:v>20.457448035135901</c:v>
                </c:pt>
                <c:pt idx="49">
                  <c:v>20.390058804415048</c:v>
                </c:pt>
                <c:pt idx="50">
                  <c:v>20.190081864969969</c:v>
                </c:pt>
                <c:pt idx="51">
                  <c:v>21.010597373193153</c:v>
                </c:pt>
                <c:pt idx="52">
                  <c:v>20.061176590642379</c:v>
                </c:pt>
                <c:pt idx="53">
                  <c:v>19.971896525332923</c:v>
                </c:pt>
                <c:pt idx="54">
                  <c:v>20.012470023980818</c:v>
                </c:pt>
                <c:pt idx="55">
                  <c:v>20.057839685698251</c:v>
                </c:pt>
                <c:pt idx="56">
                  <c:v>20.568386142150111</c:v>
                </c:pt>
                <c:pt idx="57">
                  <c:v>19.961661309250474</c:v>
                </c:pt>
                <c:pt idx="58">
                  <c:v>19.985621715393641</c:v>
                </c:pt>
                <c:pt idx="59">
                  <c:v>19.922220521455174</c:v>
                </c:pt>
                <c:pt idx="60">
                  <c:v>19.78895862033777</c:v>
                </c:pt>
                <c:pt idx="61">
                  <c:v>19.929771927139139</c:v>
                </c:pt>
                <c:pt idx="62">
                  <c:v>19.800785754375223</c:v>
                </c:pt>
                <c:pt idx="63">
                  <c:v>19.675034440532681</c:v>
                </c:pt>
                <c:pt idx="64">
                  <c:v>19.271350579111179</c:v>
                </c:pt>
                <c:pt idx="65">
                  <c:v>19.114352773100666</c:v>
                </c:pt>
                <c:pt idx="66">
                  <c:v>19.235848767794277</c:v>
                </c:pt>
                <c:pt idx="67">
                  <c:v>19.265084953313945</c:v>
                </c:pt>
                <c:pt idx="68">
                  <c:v>19.328547374866066</c:v>
                </c:pt>
                <c:pt idx="69">
                  <c:v>19.407622837899893</c:v>
                </c:pt>
                <c:pt idx="70">
                  <c:v>19.375121179652023</c:v>
                </c:pt>
                <c:pt idx="71">
                  <c:v>19.346599316291648</c:v>
                </c:pt>
                <c:pt idx="72">
                  <c:v>19.394969131078117</c:v>
                </c:pt>
                <c:pt idx="73">
                  <c:v>19.378427470789326</c:v>
                </c:pt>
                <c:pt idx="74">
                  <c:v>19.31301597020256</c:v>
                </c:pt>
                <c:pt idx="75">
                  <c:v>19.537098831573037</c:v>
                </c:pt>
                <c:pt idx="76">
                  <c:v>20.125251288331036</c:v>
                </c:pt>
                <c:pt idx="77">
                  <c:v>19.843696106944229</c:v>
                </c:pt>
                <c:pt idx="78">
                  <c:v>19.587744272666974</c:v>
                </c:pt>
                <c:pt idx="79">
                  <c:v>19.972386346242153</c:v>
                </c:pt>
                <c:pt idx="80">
                  <c:v>20.471054645645186</c:v>
                </c:pt>
                <c:pt idx="81">
                  <c:v>20.414010918924436</c:v>
                </c:pt>
                <c:pt idx="82">
                  <c:v>20.452982295015051</c:v>
                </c:pt>
                <c:pt idx="83">
                  <c:v>21.154405837032503</c:v>
                </c:pt>
                <c:pt idx="84">
                  <c:v>21.191356701872543</c:v>
                </c:pt>
                <c:pt idx="85">
                  <c:v>21.140190826062554</c:v>
                </c:pt>
                <c:pt idx="86">
                  <c:v>21.15538547885096</c:v>
                </c:pt>
                <c:pt idx="87">
                  <c:v>21.290514822184807</c:v>
                </c:pt>
                <c:pt idx="88">
                  <c:v>21.783978774427268</c:v>
                </c:pt>
                <c:pt idx="89">
                  <c:v>22.246798306036023</c:v>
                </c:pt>
                <c:pt idx="90">
                  <c:v>23.353956834532376</c:v>
                </c:pt>
                <c:pt idx="91">
                  <c:v>23.426980968416757</c:v>
                </c:pt>
                <c:pt idx="92">
                  <c:v>23.58137660084698</c:v>
                </c:pt>
                <c:pt idx="93">
                  <c:v>23.605030868921883</c:v>
                </c:pt>
                <c:pt idx="94">
                  <c:v>23.811143425684982</c:v>
                </c:pt>
                <c:pt idx="95">
                  <c:v>23.761957242716463</c:v>
                </c:pt>
                <c:pt idx="96">
                  <c:v>23.914965049237207</c:v>
                </c:pt>
                <c:pt idx="97">
                  <c:v>24.423184856370224</c:v>
                </c:pt>
                <c:pt idx="98">
                  <c:v>24.690525026787078</c:v>
                </c:pt>
                <c:pt idx="99">
                  <c:v>24.85522730751569</c:v>
                </c:pt>
                <c:pt idx="100">
                  <c:v>25.111617939690799</c:v>
                </c:pt>
                <c:pt idx="101">
                  <c:v>25.448298382570538</c:v>
                </c:pt>
                <c:pt idx="102">
                  <c:v>27.891576100821467</c:v>
                </c:pt>
                <c:pt idx="103">
                  <c:v>27.915995714067044</c:v>
                </c:pt>
                <c:pt idx="104">
                  <c:v>27.303830643113276</c:v>
                </c:pt>
                <c:pt idx="105">
                  <c:v>27.19326920146684</c:v>
                </c:pt>
                <c:pt idx="106">
                  <c:v>27.48998913076603</c:v>
                </c:pt>
                <c:pt idx="107">
                  <c:v>27.250043172191013</c:v>
                </c:pt>
                <c:pt idx="108">
                  <c:v>27.042308747193804</c:v>
                </c:pt>
                <c:pt idx="109">
                  <c:v>26.977885680038195</c:v>
                </c:pt>
                <c:pt idx="110">
                  <c:v>27.053838261735219</c:v>
                </c:pt>
                <c:pt idx="111">
                  <c:v>27.351848277683533</c:v>
                </c:pt>
                <c:pt idx="112">
                  <c:v>30.709740662109038</c:v>
                </c:pt>
                <c:pt idx="113">
                  <c:v>30.533222270755665</c:v>
                </c:pt>
                <c:pt idx="114">
                  <c:v>30.335259998171534</c:v>
                </c:pt>
                <c:pt idx="115">
                  <c:v>30.300265128043641</c:v>
                </c:pt>
                <c:pt idx="116">
                  <c:v>30.113131456782099</c:v>
                </c:pt>
                <c:pt idx="117">
                  <c:v>30.12233475209004</c:v>
                </c:pt>
                <c:pt idx="118">
                  <c:v>30.219101408937149</c:v>
                </c:pt>
                <c:pt idx="119">
                  <c:v>30.140375648852636</c:v>
                </c:pt>
                <c:pt idx="120">
                  <c:v>30.089523886919334</c:v>
                </c:pt>
                <c:pt idx="121">
                  <c:v>30.071381408530822</c:v>
                </c:pt>
                <c:pt idx="122">
                  <c:v>30.185132513231004</c:v>
                </c:pt>
                <c:pt idx="123">
                  <c:v>30.223184990298957</c:v>
                </c:pt>
                <c:pt idx="124">
                  <c:v>30.274473553223689</c:v>
                </c:pt>
                <c:pt idx="125">
                  <c:v>30.500827890251209</c:v>
                </c:pt>
                <c:pt idx="126">
                  <c:v>30.572859421187896</c:v>
                </c:pt>
                <c:pt idx="127">
                  <c:v>30.751856404213605</c:v>
                </c:pt>
                <c:pt idx="128">
                  <c:v>31.062564123401359</c:v>
                </c:pt>
                <c:pt idx="129">
                  <c:v>31.51292626189775</c:v>
                </c:pt>
                <c:pt idx="130">
                  <c:v>31.337992543908662</c:v>
                </c:pt>
                <c:pt idx="131">
                  <c:v>31.486708044248957</c:v>
                </c:pt>
                <c:pt idx="132">
                  <c:v>31.284591083164877</c:v>
                </c:pt>
                <c:pt idx="133">
                  <c:v>31.430817833670243</c:v>
                </c:pt>
                <c:pt idx="134">
                  <c:v>31.340105441727701</c:v>
                </c:pt>
                <c:pt idx="135">
                  <c:v>31.356439767174916</c:v>
                </c:pt>
                <c:pt idx="136">
                  <c:v>31.346515242322969</c:v>
                </c:pt>
                <c:pt idx="137">
                  <c:v>31.291732271466739</c:v>
                </c:pt>
                <c:pt idx="138">
                  <c:v>31.335585059374459</c:v>
                </c:pt>
                <c:pt idx="139">
                  <c:v>31.221051776154731</c:v>
                </c:pt>
                <c:pt idx="140">
                  <c:v>31.094257590686997</c:v>
                </c:pt>
                <c:pt idx="141">
                  <c:v>30.977712991274135</c:v>
                </c:pt>
                <c:pt idx="142">
                  <c:v>31.311845433398005</c:v>
                </c:pt>
                <c:pt idx="143">
                  <c:v>31.110277013093874</c:v>
                </c:pt>
                <c:pt idx="144">
                  <c:v>31.01938177422468</c:v>
                </c:pt>
                <c:pt idx="145">
                  <c:v>30.947543248377237</c:v>
                </c:pt>
                <c:pt idx="146">
                  <c:v>30.947279136149852</c:v>
                </c:pt>
                <c:pt idx="147">
                  <c:v>30.887853884989287</c:v>
                </c:pt>
                <c:pt idx="148">
                  <c:v>30.869345712747474</c:v>
                </c:pt>
                <c:pt idx="149">
                  <c:v>30.894070680495311</c:v>
                </c:pt>
                <c:pt idx="150">
                  <c:v>30.832867750881221</c:v>
                </c:pt>
                <c:pt idx="151">
                  <c:v>30.812693639974402</c:v>
                </c:pt>
                <c:pt idx="152">
                  <c:v>30.783519397011467</c:v>
                </c:pt>
                <c:pt idx="153">
                  <c:v>30.726532104872874</c:v>
                </c:pt>
                <c:pt idx="154">
                  <c:v>30.588259195676688</c:v>
                </c:pt>
                <c:pt idx="155">
                  <c:v>30.659346017492357</c:v>
                </c:pt>
                <c:pt idx="156">
                  <c:v>29.773638304729676</c:v>
                </c:pt>
                <c:pt idx="157">
                  <c:v>29.737047780194985</c:v>
                </c:pt>
                <c:pt idx="158">
                  <c:v>29.633097655305779</c:v>
                </c:pt>
                <c:pt idx="159">
                  <c:v>29.497834582225448</c:v>
                </c:pt>
                <c:pt idx="160">
                  <c:v>27.895566433002983</c:v>
                </c:pt>
                <c:pt idx="161">
                  <c:v>27.874174119732498</c:v>
                </c:pt>
                <c:pt idx="162">
                  <c:v>27.754864636209813</c:v>
                </c:pt>
                <c:pt idx="163">
                  <c:v>27.685349689791316</c:v>
                </c:pt>
                <c:pt idx="164">
                  <c:v>26.998418741439046</c:v>
                </c:pt>
                <c:pt idx="165">
                  <c:v>26.850646603819193</c:v>
                </c:pt>
                <c:pt idx="166">
                  <c:v>26.668318427201676</c:v>
                </c:pt>
                <c:pt idx="167">
                  <c:v>26.616509547981632</c:v>
                </c:pt>
                <c:pt idx="168">
                  <c:v>26.671158649585045</c:v>
                </c:pt>
                <c:pt idx="169">
                  <c:v>26.660794859398923</c:v>
                </c:pt>
                <c:pt idx="170">
                  <c:v>26.533458222544514</c:v>
                </c:pt>
                <c:pt idx="171">
                  <c:v>26.360315445975345</c:v>
                </c:pt>
                <c:pt idx="172">
                  <c:v>26.299774393683023</c:v>
                </c:pt>
                <c:pt idx="173">
                  <c:v>26.268229796148578</c:v>
                </c:pt>
                <c:pt idx="174">
                  <c:v>26.249667633550882</c:v>
                </c:pt>
                <c:pt idx="175">
                  <c:v>25.958887277415194</c:v>
                </c:pt>
                <c:pt idx="176">
                  <c:v>25.78561356860849</c:v>
                </c:pt>
                <c:pt idx="177">
                  <c:v>25.677312464749015</c:v>
                </c:pt>
                <c:pt idx="178">
                  <c:v>25.648618161308516</c:v>
                </c:pt>
                <c:pt idx="179">
                  <c:v>25.689751027314479</c:v>
                </c:pt>
                <c:pt idx="180">
                  <c:v>25.635736443477558</c:v>
                </c:pt>
                <c:pt idx="181">
                  <c:v>24.4785170413343</c:v>
                </c:pt>
                <c:pt idx="182">
                  <c:v>24.377034485537024</c:v>
                </c:pt>
                <c:pt idx="183">
                  <c:v>24.205674401740389</c:v>
                </c:pt>
                <c:pt idx="184">
                  <c:v>24.161620739666425</c:v>
                </c:pt>
                <c:pt idx="185">
                  <c:v>24.13364152767706</c:v>
                </c:pt>
                <c:pt idx="186">
                  <c:v>24.082366449117718</c:v>
                </c:pt>
                <c:pt idx="187">
                  <c:v>23.963842559020225</c:v>
                </c:pt>
                <c:pt idx="188">
                  <c:v>23.855058013052936</c:v>
                </c:pt>
                <c:pt idx="189">
                  <c:v>23.777616630408506</c:v>
                </c:pt>
                <c:pt idx="190">
                  <c:v>23.7756727902667</c:v>
                </c:pt>
                <c:pt idx="191">
                  <c:v>23.735748529530255</c:v>
                </c:pt>
                <c:pt idx="192">
                  <c:v>23.669798968656835</c:v>
                </c:pt>
                <c:pt idx="193">
                  <c:v>23.634185400048345</c:v>
                </c:pt>
                <c:pt idx="194">
                  <c:v>23.548102489726855</c:v>
                </c:pt>
                <c:pt idx="195">
                  <c:v>23.67436145354927</c:v>
                </c:pt>
                <c:pt idx="196">
                  <c:v>23.572042945773912</c:v>
                </c:pt>
                <c:pt idx="197">
                  <c:v>23.446559503666105</c:v>
                </c:pt>
                <c:pt idx="198">
                  <c:v>23.353718475545886</c:v>
                </c:pt>
                <c:pt idx="199">
                  <c:v>23.309896462815242</c:v>
                </c:pt>
                <c:pt idx="200">
                  <c:v>23.219633792603336</c:v>
                </c:pt>
                <c:pt idx="201">
                  <c:v>23.155033840947546</c:v>
                </c:pt>
                <c:pt idx="202">
                  <c:v>23.100485456449924</c:v>
                </c:pt>
                <c:pt idx="203">
                  <c:v>23.073845781967609</c:v>
                </c:pt>
                <c:pt idx="204">
                  <c:v>22.971497059060511</c:v>
                </c:pt>
                <c:pt idx="205">
                  <c:v>22.993916686810088</c:v>
                </c:pt>
                <c:pt idx="206">
                  <c:v>23.039350173233423</c:v>
                </c:pt>
                <c:pt idx="207">
                  <c:v>23.017877286278303</c:v>
                </c:pt>
                <c:pt idx="208">
                  <c:v>22.530108568829473</c:v>
                </c:pt>
                <c:pt idx="209">
                  <c:v>21.95608796250519</c:v>
                </c:pt>
                <c:pt idx="210">
                  <c:v>21.732157335811895</c:v>
                </c:pt>
                <c:pt idx="211">
                  <c:v>21.963889493147708</c:v>
                </c:pt>
                <c:pt idx="212">
                  <c:v>21.922014357189472</c:v>
                </c:pt>
                <c:pt idx="213">
                  <c:v>21.657780766112285</c:v>
                </c:pt>
                <c:pt idx="214">
                  <c:v>21.655417564814996</c:v>
                </c:pt>
                <c:pt idx="215">
                  <c:v>21.603496351375405</c:v>
                </c:pt>
                <c:pt idx="216">
                  <c:v>21.566228963553304</c:v>
                </c:pt>
                <c:pt idx="217">
                  <c:v>21.479660648248856</c:v>
                </c:pt>
                <c:pt idx="218">
                  <c:v>21.43464116914193</c:v>
                </c:pt>
                <c:pt idx="219">
                  <c:v>21.417920778373247</c:v>
                </c:pt>
                <c:pt idx="220">
                  <c:v>21.27971799790377</c:v>
                </c:pt>
                <c:pt idx="221">
                  <c:v>21.367561848636463</c:v>
                </c:pt>
                <c:pt idx="222">
                  <c:v>21.447594280855103</c:v>
                </c:pt>
                <c:pt idx="223">
                  <c:v>21.434937805288033</c:v>
                </c:pt>
                <c:pt idx="224">
                  <c:v>21.447396523424366</c:v>
                </c:pt>
                <c:pt idx="225">
                  <c:v>21.922676844582433</c:v>
                </c:pt>
                <c:pt idx="226">
                  <c:v>21.434117111950481</c:v>
                </c:pt>
                <c:pt idx="227">
                  <c:v>21.605088298692824</c:v>
                </c:pt>
                <c:pt idx="228">
                  <c:v>21.39465461664722</c:v>
                </c:pt>
                <c:pt idx="229">
                  <c:v>21.724593114086264</c:v>
                </c:pt>
                <c:pt idx="230">
                  <c:v>21.479581545276563</c:v>
                </c:pt>
                <c:pt idx="231">
                  <c:v>21.004617636007673</c:v>
                </c:pt>
                <c:pt idx="232">
                  <c:v>20.566525599699411</c:v>
                </c:pt>
                <c:pt idx="233">
                  <c:v>20.646854668064151</c:v>
                </c:pt>
                <c:pt idx="234">
                  <c:v>20.470791227480372</c:v>
                </c:pt>
                <c:pt idx="235">
                  <c:v>20.340172444479602</c:v>
                </c:pt>
                <c:pt idx="236">
                  <c:v>20.393477959934344</c:v>
                </c:pt>
                <c:pt idx="237">
                  <c:v>20.213894437083475</c:v>
                </c:pt>
                <c:pt idx="238">
                  <c:v>20.365880910475212</c:v>
                </c:pt>
                <c:pt idx="239">
                  <c:v>20.025490932821803</c:v>
                </c:pt>
                <c:pt idx="240">
                  <c:v>20.004904384282241</c:v>
                </c:pt>
                <c:pt idx="241">
                  <c:v>19.904473273083237</c:v>
                </c:pt>
                <c:pt idx="242">
                  <c:v>20.158561907963694</c:v>
                </c:pt>
                <c:pt idx="243">
                  <c:v>19.895682955287043</c:v>
                </c:pt>
                <c:pt idx="244">
                  <c:v>19.813336761128799</c:v>
                </c:pt>
                <c:pt idx="245">
                  <c:v>19.658601459449841</c:v>
                </c:pt>
                <c:pt idx="246">
                  <c:v>20.153805841754505</c:v>
                </c:pt>
                <c:pt idx="247">
                  <c:v>20.306405363181522</c:v>
                </c:pt>
                <c:pt idx="248">
                  <c:v>20.197806870093142</c:v>
                </c:pt>
                <c:pt idx="249">
                  <c:v>20.069660054976566</c:v>
                </c:pt>
                <c:pt idx="250">
                  <c:v>20.099897166136017</c:v>
                </c:pt>
                <c:pt idx="251">
                  <c:v>20.290604544465758</c:v>
                </c:pt>
                <c:pt idx="252">
                  <c:v>20.069778709435006</c:v>
                </c:pt>
                <c:pt idx="253">
                  <c:v>20.054145984535367</c:v>
                </c:pt>
                <c:pt idx="254">
                  <c:v>20.103674333063065</c:v>
                </c:pt>
                <c:pt idx="255">
                  <c:v>20.308620246405759</c:v>
                </c:pt>
                <c:pt idx="256">
                  <c:v>20.152381988253211</c:v>
                </c:pt>
                <c:pt idx="257">
                  <c:v>20.119307057962704</c:v>
                </c:pt>
                <c:pt idx="258">
                  <c:v>21.108647932446061</c:v>
                </c:pt>
                <c:pt idx="259">
                  <c:v>21.261366108331519</c:v>
                </c:pt>
                <c:pt idx="260">
                  <c:v>21.911473886131272</c:v>
                </c:pt>
                <c:pt idx="261">
                  <c:v>20.9301210167725</c:v>
                </c:pt>
                <c:pt idx="262">
                  <c:v>20.827835787767075</c:v>
                </c:pt>
                <c:pt idx="263">
                  <c:v>20.843025612321707</c:v>
                </c:pt>
                <c:pt idx="264">
                  <c:v>21.056860512246434</c:v>
                </c:pt>
                <c:pt idx="265">
                  <c:v>20.750535600548144</c:v>
                </c:pt>
                <c:pt idx="266">
                  <c:v>20.778647391480572</c:v>
                </c:pt>
                <c:pt idx="267">
                  <c:v>20.920209994016716</c:v>
                </c:pt>
                <c:pt idx="268">
                  <c:v>20.804809789426955</c:v>
                </c:pt>
                <c:pt idx="269">
                  <c:v>20.601986064735289</c:v>
                </c:pt>
                <c:pt idx="270">
                  <c:v>20.672405473741097</c:v>
                </c:pt>
                <c:pt idx="271">
                  <c:v>21.721265754376486</c:v>
                </c:pt>
                <c:pt idx="272">
                  <c:v>22.525390361120227</c:v>
                </c:pt>
                <c:pt idx="273">
                  <c:v>22.668574240991298</c:v>
                </c:pt>
                <c:pt idx="274">
                  <c:v>22.621277334928877</c:v>
                </c:pt>
                <c:pt idx="275">
                  <c:v>22.782710235278223</c:v>
                </c:pt>
                <c:pt idx="276">
                  <c:v>22.896228600104223</c:v>
                </c:pt>
                <c:pt idx="277">
                  <c:v>22.947385690297427</c:v>
                </c:pt>
                <c:pt idx="278">
                  <c:v>23.051350099399741</c:v>
                </c:pt>
                <c:pt idx="279">
                  <c:v>23.185742409912951</c:v>
                </c:pt>
                <c:pt idx="280">
                  <c:v>23.321939356507304</c:v>
                </c:pt>
                <c:pt idx="281">
                  <c:v>23.434463723919631</c:v>
                </c:pt>
                <c:pt idx="282">
                  <c:v>23.567369863542492</c:v>
                </c:pt>
              </c:numCache>
            </c:numRef>
          </c:val>
        </c:ser>
        <c:ser>
          <c:idx val="1"/>
          <c:order val="1"/>
          <c:tx>
            <c:strRef>
              <c:f>'c3-12'!$C$12</c:f>
              <c:strCache>
                <c:ptCount val="1"/>
                <c:pt idx="0">
                  <c:v>Federal Reserve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'c3-12'!$A$14:$A$297</c:f>
              <c:numCache>
                <c:formatCode>yyyy/mm/dd</c:formatCode>
                <c:ptCount val="284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  <c:pt idx="268">
                  <c:v>42060</c:v>
                </c:pt>
                <c:pt idx="269">
                  <c:v>42067</c:v>
                </c:pt>
                <c:pt idx="270">
                  <c:v>42074</c:v>
                </c:pt>
                <c:pt idx="271">
                  <c:v>42081</c:v>
                </c:pt>
                <c:pt idx="272">
                  <c:v>42088</c:v>
                </c:pt>
                <c:pt idx="273">
                  <c:v>42095</c:v>
                </c:pt>
                <c:pt idx="274">
                  <c:v>42102</c:v>
                </c:pt>
                <c:pt idx="275">
                  <c:v>42109</c:v>
                </c:pt>
                <c:pt idx="276">
                  <c:v>42116</c:v>
                </c:pt>
                <c:pt idx="277">
                  <c:v>42123</c:v>
                </c:pt>
                <c:pt idx="278">
                  <c:v>42130</c:v>
                </c:pt>
                <c:pt idx="279">
                  <c:v>42137</c:v>
                </c:pt>
                <c:pt idx="280">
                  <c:v>42144</c:v>
                </c:pt>
                <c:pt idx="281">
                  <c:v>42151</c:v>
                </c:pt>
                <c:pt idx="282">
                  <c:v>42158</c:v>
                </c:pt>
                <c:pt idx="283">
                  <c:v>42165</c:v>
                </c:pt>
              </c:numCache>
            </c:numRef>
          </c:cat>
          <c:val>
            <c:numRef>
              <c:f>'c3-12'!$C$14:$C$2360</c:f>
              <c:numCache>
                <c:formatCode>0.00</c:formatCode>
                <c:ptCount val="2347"/>
                <c:pt idx="0">
                  <c:v>14.937478281788779</c:v>
                </c:pt>
                <c:pt idx="1">
                  <c:v>15.314346047953812</c:v>
                </c:pt>
                <c:pt idx="2">
                  <c:v>15.047753334580738</c:v>
                </c:pt>
                <c:pt idx="3">
                  <c:v>15.014875304054955</c:v>
                </c:pt>
                <c:pt idx="4">
                  <c:v>15.031133891101547</c:v>
                </c:pt>
                <c:pt idx="5">
                  <c:v>15.080317286359627</c:v>
                </c:pt>
                <c:pt idx="6">
                  <c:v>15.219948678196252</c:v>
                </c:pt>
                <c:pt idx="7">
                  <c:v>15.27710432760418</c:v>
                </c:pt>
                <c:pt idx="8">
                  <c:v>15.237142818956992</c:v>
                </c:pt>
                <c:pt idx="9">
                  <c:v>15.252693058191442</c:v>
                </c:pt>
                <c:pt idx="10">
                  <c:v>15.423251182807196</c:v>
                </c:pt>
                <c:pt idx="11">
                  <c:v>15.457679559487852</c:v>
                </c:pt>
                <c:pt idx="12">
                  <c:v>15.417591082836598</c:v>
                </c:pt>
                <c:pt idx="13">
                  <c:v>15.420431156611691</c:v>
                </c:pt>
                <c:pt idx="14">
                  <c:v>15.632735024458047</c:v>
                </c:pt>
                <c:pt idx="15">
                  <c:v>15.620779984496538</c:v>
                </c:pt>
                <c:pt idx="16">
                  <c:v>15.573440966560636</c:v>
                </c:pt>
                <c:pt idx="17">
                  <c:v>15.544652642270989</c:v>
                </c:pt>
                <c:pt idx="18">
                  <c:v>15.611070273448984</c:v>
                </c:pt>
                <c:pt idx="19">
                  <c:v>15.70988479324263</c:v>
                </c:pt>
                <c:pt idx="20">
                  <c:v>15.597290903744888</c:v>
                </c:pt>
                <c:pt idx="21">
                  <c:v>15.611825398946833</c:v>
                </c:pt>
                <c:pt idx="22">
                  <c:v>15.580504397102457</c:v>
                </c:pt>
                <c:pt idx="23">
                  <c:v>15.66595386383684</c:v>
                </c:pt>
                <c:pt idx="24">
                  <c:v>15.667163401138703</c:v>
                </c:pt>
                <c:pt idx="25">
                  <c:v>15.575973644115368</c:v>
                </c:pt>
                <c:pt idx="26">
                  <c:v>15.583765470048917</c:v>
                </c:pt>
                <c:pt idx="27">
                  <c:v>15.641903450856701</c:v>
                </c:pt>
                <c:pt idx="28">
                  <c:v>15.585803640640453</c:v>
                </c:pt>
                <c:pt idx="29">
                  <c:v>15.538865574296329</c:v>
                </c:pt>
                <c:pt idx="30">
                  <c:v>15.546757638127822</c:v>
                </c:pt>
                <c:pt idx="31">
                  <c:v>15.553801021090052</c:v>
                </c:pt>
                <c:pt idx="32">
                  <c:v>15.461107695597551</c:v>
                </c:pt>
                <c:pt idx="33">
                  <c:v>15.376593782577316</c:v>
                </c:pt>
                <c:pt idx="34">
                  <c:v>15.383149341102884</c:v>
                </c:pt>
                <c:pt idx="35">
                  <c:v>15.408583037074658</c:v>
                </c:pt>
                <c:pt idx="36">
                  <c:v>15.343608831627062</c:v>
                </c:pt>
                <c:pt idx="37">
                  <c:v>15.417731415893721</c:v>
                </c:pt>
                <c:pt idx="38">
                  <c:v>15.361063590922456</c:v>
                </c:pt>
                <c:pt idx="39">
                  <c:v>15.42388602282751</c:v>
                </c:pt>
                <c:pt idx="40">
                  <c:v>15.435867792895138</c:v>
                </c:pt>
                <c:pt idx="41">
                  <c:v>15.40474058432012</c:v>
                </c:pt>
                <c:pt idx="42">
                  <c:v>15.339017935901206</c:v>
                </c:pt>
                <c:pt idx="43">
                  <c:v>15.372169950014703</c:v>
                </c:pt>
                <c:pt idx="44">
                  <c:v>15.455133516880062</c:v>
                </c:pt>
                <c:pt idx="45">
                  <c:v>15.468425062147498</c:v>
                </c:pt>
                <c:pt idx="46">
                  <c:v>15.677213921039264</c:v>
                </c:pt>
                <c:pt idx="47">
                  <c:v>15.683355162919996</c:v>
                </c:pt>
                <c:pt idx="48">
                  <c:v>15.919742856379141</c:v>
                </c:pt>
                <c:pt idx="49">
                  <c:v>15.942864398171661</c:v>
                </c:pt>
                <c:pt idx="50">
                  <c:v>16.22464649434658</c:v>
                </c:pt>
                <c:pt idx="51">
                  <c:v>16.175523241827268</c:v>
                </c:pt>
                <c:pt idx="52">
                  <c:v>15.698387509928036</c:v>
                </c:pt>
                <c:pt idx="53">
                  <c:v>15.905032406072333</c:v>
                </c:pt>
                <c:pt idx="54">
                  <c:v>15.628146160005285</c:v>
                </c:pt>
                <c:pt idx="55">
                  <c:v>15.746480280063215</c:v>
                </c:pt>
                <c:pt idx="56">
                  <c:v>15.913332484852194</c:v>
                </c:pt>
                <c:pt idx="57">
                  <c:v>16.113500999650405</c:v>
                </c:pt>
                <c:pt idx="58">
                  <c:v>16.167548174127663</c:v>
                </c:pt>
                <c:pt idx="59">
                  <c:v>16.324482815840391</c:v>
                </c:pt>
                <c:pt idx="60">
                  <c:v>16.401155437985427</c:v>
                </c:pt>
                <c:pt idx="61">
                  <c:v>16.607091476469954</c:v>
                </c:pt>
                <c:pt idx="62">
                  <c:v>16.64556311491388</c:v>
                </c:pt>
                <c:pt idx="63">
                  <c:v>16.763459032054865</c:v>
                </c:pt>
                <c:pt idx="64">
                  <c:v>16.899959240684563</c:v>
                </c:pt>
                <c:pt idx="65">
                  <c:v>17.068493371375361</c:v>
                </c:pt>
                <c:pt idx="66">
                  <c:v>17.176317065587053</c:v>
                </c:pt>
                <c:pt idx="67">
                  <c:v>17.307610392497708</c:v>
                </c:pt>
                <c:pt idx="68">
                  <c:v>17.34113935980487</c:v>
                </c:pt>
                <c:pt idx="69">
                  <c:v>17.520106586415388</c:v>
                </c:pt>
                <c:pt idx="70">
                  <c:v>17.685985722962315</c:v>
                </c:pt>
                <c:pt idx="71">
                  <c:v>17.77305277606381</c:v>
                </c:pt>
                <c:pt idx="72">
                  <c:v>17.882519731214064</c:v>
                </c:pt>
                <c:pt idx="73">
                  <c:v>17.970978722992925</c:v>
                </c:pt>
                <c:pt idx="74">
                  <c:v>18.115862784489551</c:v>
                </c:pt>
                <c:pt idx="75">
                  <c:v>18.221179700249873</c:v>
                </c:pt>
                <c:pt idx="76">
                  <c:v>18.407119508568318</c:v>
                </c:pt>
                <c:pt idx="77">
                  <c:v>18.464137441056071</c:v>
                </c:pt>
                <c:pt idx="78">
                  <c:v>18.495404508012509</c:v>
                </c:pt>
                <c:pt idx="79">
                  <c:v>18.546770911703721</c:v>
                </c:pt>
                <c:pt idx="80">
                  <c:v>18.503124612343466</c:v>
                </c:pt>
                <c:pt idx="81">
                  <c:v>18.453343472145921</c:v>
                </c:pt>
                <c:pt idx="82">
                  <c:v>18.476793772363251</c:v>
                </c:pt>
                <c:pt idx="83">
                  <c:v>18.51035496047313</c:v>
                </c:pt>
                <c:pt idx="84">
                  <c:v>18.416805081865004</c:v>
                </c:pt>
                <c:pt idx="85">
                  <c:v>18.426645315014735</c:v>
                </c:pt>
                <c:pt idx="86">
                  <c:v>18.390912444801739</c:v>
                </c:pt>
                <c:pt idx="87">
                  <c:v>18.421663978914708</c:v>
                </c:pt>
                <c:pt idx="88">
                  <c:v>18.45311148236636</c:v>
                </c:pt>
                <c:pt idx="89">
                  <c:v>18.415780460338606</c:v>
                </c:pt>
                <c:pt idx="90">
                  <c:v>18.371792620469556</c:v>
                </c:pt>
                <c:pt idx="91">
                  <c:v>18.428372350040355</c:v>
                </c:pt>
                <c:pt idx="92">
                  <c:v>18.435596254009475</c:v>
                </c:pt>
                <c:pt idx="93">
                  <c:v>18.381259092307765</c:v>
                </c:pt>
                <c:pt idx="94">
                  <c:v>18.33805099586446</c:v>
                </c:pt>
                <c:pt idx="95">
                  <c:v>18.185640154853179</c:v>
                </c:pt>
                <c:pt idx="96">
                  <c:v>18.300036892819112</c:v>
                </c:pt>
                <c:pt idx="97">
                  <c:v>18.24713033475803</c:v>
                </c:pt>
                <c:pt idx="98">
                  <c:v>18.185292170183835</c:v>
                </c:pt>
                <c:pt idx="99">
                  <c:v>18.135382146775424</c:v>
                </c:pt>
                <c:pt idx="100">
                  <c:v>18.176985647243431</c:v>
                </c:pt>
                <c:pt idx="101">
                  <c:v>18.704098647209598</c:v>
                </c:pt>
                <c:pt idx="102">
                  <c:v>18.791719898117822</c:v>
                </c:pt>
                <c:pt idx="103">
                  <c:v>18.856225945156972</c:v>
                </c:pt>
                <c:pt idx="104">
                  <c:v>18.051487488515544</c:v>
                </c:pt>
                <c:pt idx="105">
                  <c:v>17.936782124771472</c:v>
                </c:pt>
                <c:pt idx="106">
                  <c:v>18.062215595351152</c:v>
                </c:pt>
                <c:pt idx="107">
                  <c:v>18.062970398715596</c:v>
                </c:pt>
                <c:pt idx="108">
                  <c:v>18.096392101787089</c:v>
                </c:pt>
                <c:pt idx="109">
                  <c:v>18.116982147663048</c:v>
                </c:pt>
                <c:pt idx="110">
                  <c:v>18.176487875197594</c:v>
                </c:pt>
                <c:pt idx="111">
                  <c:v>18.145058358055206</c:v>
                </c:pt>
                <c:pt idx="112">
                  <c:v>18.101186959225153</c:v>
                </c:pt>
                <c:pt idx="113">
                  <c:v>17.847678206290237</c:v>
                </c:pt>
                <c:pt idx="114">
                  <c:v>17.902203469002021</c:v>
                </c:pt>
                <c:pt idx="115">
                  <c:v>17.896548630681519</c:v>
                </c:pt>
                <c:pt idx="116">
                  <c:v>17.806782712528189</c:v>
                </c:pt>
                <c:pt idx="117">
                  <c:v>17.728462583097972</c:v>
                </c:pt>
                <c:pt idx="118">
                  <c:v>17.739116446979704</c:v>
                </c:pt>
                <c:pt idx="119">
                  <c:v>17.790282216028437</c:v>
                </c:pt>
                <c:pt idx="120">
                  <c:v>17.735163009685611</c:v>
                </c:pt>
                <c:pt idx="121">
                  <c:v>17.721050661535653</c:v>
                </c:pt>
                <c:pt idx="122">
                  <c:v>17.720246362868625</c:v>
                </c:pt>
                <c:pt idx="123">
                  <c:v>17.638789468636993</c:v>
                </c:pt>
                <c:pt idx="124">
                  <c:v>17.691446283676139</c:v>
                </c:pt>
                <c:pt idx="125">
                  <c:v>17.587252484818862</c:v>
                </c:pt>
                <c:pt idx="126">
                  <c:v>17.645186736496292</c:v>
                </c:pt>
                <c:pt idx="127">
                  <c:v>17.750692160872109</c:v>
                </c:pt>
                <c:pt idx="128">
                  <c:v>17.761673931133473</c:v>
                </c:pt>
                <c:pt idx="129">
                  <c:v>17.716515654436172</c:v>
                </c:pt>
                <c:pt idx="130">
                  <c:v>17.730813609970827</c:v>
                </c:pt>
                <c:pt idx="131">
                  <c:v>17.733418300269442</c:v>
                </c:pt>
                <c:pt idx="132">
                  <c:v>17.668628949183791</c:v>
                </c:pt>
                <c:pt idx="133">
                  <c:v>17.612637388132882</c:v>
                </c:pt>
                <c:pt idx="134">
                  <c:v>17.639618514955316</c:v>
                </c:pt>
                <c:pt idx="135">
                  <c:v>17.670942854579707</c:v>
                </c:pt>
                <c:pt idx="136">
                  <c:v>17.529485279787664</c:v>
                </c:pt>
                <c:pt idx="137">
                  <c:v>17.482118275212443</c:v>
                </c:pt>
                <c:pt idx="138">
                  <c:v>17.40258551086886</c:v>
                </c:pt>
                <c:pt idx="139">
                  <c:v>17.460513575633463</c:v>
                </c:pt>
                <c:pt idx="140">
                  <c:v>17.468426637134467</c:v>
                </c:pt>
                <c:pt idx="141">
                  <c:v>17.456832362503597</c:v>
                </c:pt>
                <c:pt idx="142">
                  <c:v>17.350930975707087</c:v>
                </c:pt>
                <c:pt idx="143">
                  <c:v>17.376018907205587</c:v>
                </c:pt>
                <c:pt idx="144">
                  <c:v>17.395266392998892</c:v>
                </c:pt>
                <c:pt idx="145">
                  <c:v>17.613645854923082</c:v>
                </c:pt>
                <c:pt idx="146">
                  <c:v>17.576796602147475</c:v>
                </c:pt>
                <c:pt idx="147">
                  <c:v>17.466502507246421</c:v>
                </c:pt>
                <c:pt idx="148">
                  <c:v>17.513857137995998</c:v>
                </c:pt>
                <c:pt idx="149">
                  <c:v>17.801257799376977</c:v>
                </c:pt>
                <c:pt idx="150">
                  <c:v>17.763622808672814</c:v>
                </c:pt>
                <c:pt idx="151">
                  <c:v>17.641128121684201</c:v>
                </c:pt>
                <c:pt idx="152">
                  <c:v>17.693376600477013</c:v>
                </c:pt>
                <c:pt idx="153">
                  <c:v>18.048833302914346</c:v>
                </c:pt>
                <c:pt idx="154">
                  <c:v>18.067214620912385</c:v>
                </c:pt>
                <c:pt idx="155">
                  <c:v>17.987211651194229</c:v>
                </c:pt>
                <c:pt idx="156">
                  <c:v>17.397306186467716</c:v>
                </c:pt>
                <c:pt idx="157">
                  <c:v>17.466121582414175</c:v>
                </c:pt>
                <c:pt idx="158">
                  <c:v>17.675352828742756</c:v>
                </c:pt>
                <c:pt idx="159">
                  <c:v>17.960925689033608</c:v>
                </c:pt>
                <c:pt idx="160">
                  <c:v>17.943076267067429</c:v>
                </c:pt>
                <c:pt idx="161">
                  <c:v>17.980474771962154</c:v>
                </c:pt>
                <c:pt idx="162">
                  <c:v>18.33382534045402</c:v>
                </c:pt>
                <c:pt idx="163">
                  <c:v>18.458616237427727</c:v>
                </c:pt>
                <c:pt idx="164">
                  <c:v>18.431481299256621</c:v>
                </c:pt>
                <c:pt idx="165">
                  <c:v>18.540050870554417</c:v>
                </c:pt>
                <c:pt idx="166">
                  <c:v>18.877543900453542</c:v>
                </c:pt>
                <c:pt idx="167">
                  <c:v>19.124990681683322</c:v>
                </c:pt>
                <c:pt idx="168">
                  <c:v>19.097366718252868</c:v>
                </c:pt>
                <c:pt idx="169">
                  <c:v>19.175944728218248</c:v>
                </c:pt>
                <c:pt idx="170">
                  <c:v>19.249477428800606</c:v>
                </c:pt>
                <c:pt idx="171">
                  <c:v>19.651116259791689</c:v>
                </c:pt>
                <c:pt idx="172">
                  <c:v>19.791502291560437</c:v>
                </c:pt>
                <c:pt idx="173">
                  <c:v>19.782825075068359</c:v>
                </c:pt>
                <c:pt idx="174">
                  <c:v>19.827081861039296</c:v>
                </c:pt>
                <c:pt idx="175">
                  <c:v>20.003930093242804</c:v>
                </c:pt>
                <c:pt idx="176">
                  <c:v>20.268981783809089</c:v>
                </c:pt>
                <c:pt idx="177">
                  <c:v>20.187964611269646</c:v>
                </c:pt>
                <c:pt idx="178">
                  <c:v>20.276657094891775</c:v>
                </c:pt>
                <c:pt idx="179">
                  <c:v>20.342258044316424</c:v>
                </c:pt>
                <c:pt idx="180">
                  <c:v>20.700081404814512</c:v>
                </c:pt>
                <c:pt idx="181">
                  <c:v>20.747791186214258</c:v>
                </c:pt>
                <c:pt idx="182">
                  <c:v>20.831283303663813</c:v>
                </c:pt>
                <c:pt idx="183">
                  <c:v>20.896884253088462</c:v>
                </c:pt>
                <c:pt idx="184">
                  <c:v>21.099650824037379</c:v>
                </c:pt>
                <c:pt idx="185">
                  <c:v>21.302417394986296</c:v>
                </c:pt>
                <c:pt idx="186">
                  <c:v>21.320308563011203</c:v>
                </c:pt>
                <c:pt idx="187">
                  <c:v>21.379945789760885</c:v>
                </c:pt>
                <c:pt idx="188">
                  <c:v>21.731805427584007</c:v>
                </c:pt>
                <c:pt idx="189">
                  <c:v>21.743732872933943</c:v>
                </c:pt>
                <c:pt idx="190">
                  <c:v>21.743732872933943</c:v>
                </c:pt>
                <c:pt idx="191">
                  <c:v>21.791442654333686</c:v>
                </c:pt>
                <c:pt idx="192">
                  <c:v>21.839152435733432</c:v>
                </c:pt>
                <c:pt idx="193">
                  <c:v>22.196975796231524</c:v>
                </c:pt>
                <c:pt idx="194">
                  <c:v>22.268540468331143</c:v>
                </c:pt>
                <c:pt idx="195">
                  <c:v>22.348376823780942</c:v>
                </c:pt>
                <c:pt idx="196">
                  <c:v>22.41562376066388</c:v>
                </c:pt>
                <c:pt idx="197">
                  <c:v>22.743246829535931</c:v>
                </c:pt>
                <c:pt idx="198">
                  <c:v>22.894928152051072</c:v>
                </c:pt>
                <c:pt idx="199">
                  <c:v>22.920947874081961</c:v>
                </c:pt>
                <c:pt idx="200">
                  <c:v>22.97001142052892</c:v>
                </c:pt>
                <c:pt idx="201">
                  <c:v>23.302793109514823</c:v>
                </c:pt>
                <c:pt idx="202">
                  <c:v>23.297998276484147</c:v>
                </c:pt>
                <c:pt idx="203">
                  <c:v>23.412835720313335</c:v>
                </c:pt>
                <c:pt idx="204">
                  <c:v>23.453090848369367</c:v>
                </c:pt>
                <c:pt idx="205">
                  <c:v>23.589323147295005</c:v>
                </c:pt>
                <c:pt idx="206">
                  <c:v>23.725555446220639</c:v>
                </c:pt>
                <c:pt idx="207">
                  <c:v>23.861787745146277</c:v>
                </c:pt>
                <c:pt idx="208">
                  <c:v>23.101310786974512</c:v>
                </c:pt>
                <c:pt idx="209">
                  <c:v>23.124274316583833</c:v>
                </c:pt>
                <c:pt idx="210">
                  <c:v>23.376873142286335</c:v>
                </c:pt>
                <c:pt idx="211">
                  <c:v>23.526136084746906</c:v>
                </c:pt>
                <c:pt idx="212">
                  <c:v>23.549099614356226</c:v>
                </c:pt>
                <c:pt idx="213">
                  <c:v>23.589285791172532</c:v>
                </c:pt>
                <c:pt idx="214">
                  <c:v>23.64669461519583</c:v>
                </c:pt>
                <c:pt idx="215">
                  <c:v>23.818921087265718</c:v>
                </c:pt>
                <c:pt idx="216">
                  <c:v>23.882070793691344</c:v>
                </c:pt>
                <c:pt idx="217">
                  <c:v>23.950961382519299</c:v>
                </c:pt>
                <c:pt idx="218">
                  <c:v>24.002629324140269</c:v>
                </c:pt>
                <c:pt idx="219">
                  <c:v>24.226523737831123</c:v>
                </c:pt>
                <c:pt idx="220">
                  <c:v>24.266709914647429</c:v>
                </c:pt>
                <c:pt idx="221">
                  <c:v>24.318377856268398</c:v>
                </c:pt>
                <c:pt idx="222">
                  <c:v>24.364304915487033</c:v>
                </c:pt>
                <c:pt idx="223">
                  <c:v>24.593940211580222</c:v>
                </c:pt>
                <c:pt idx="224">
                  <c:v>24.662830800408177</c:v>
                </c:pt>
                <c:pt idx="225">
                  <c:v>24.662830800408177</c:v>
                </c:pt>
                <c:pt idx="226">
                  <c:v>24.703016977224486</c:v>
                </c:pt>
                <c:pt idx="227">
                  <c:v>24.898206978903691</c:v>
                </c:pt>
                <c:pt idx="228">
                  <c:v>24.846539037282724</c:v>
                </c:pt>
                <c:pt idx="229">
                  <c:v>24.817834625271075</c:v>
                </c:pt>
                <c:pt idx="230">
                  <c:v>24.863761684489717</c:v>
                </c:pt>
                <c:pt idx="231">
                  <c:v>24.921170508513011</c:v>
                </c:pt>
                <c:pt idx="232">
                  <c:v>25.07617433337591</c:v>
                </c:pt>
                <c:pt idx="233">
                  <c:v>25.07617433337591</c:v>
                </c:pt>
                <c:pt idx="234">
                  <c:v>25.12784227499688</c:v>
                </c:pt>
                <c:pt idx="235">
                  <c:v>25.162287569410857</c:v>
                </c:pt>
                <c:pt idx="236">
                  <c:v>25.248400805445804</c:v>
                </c:pt>
                <c:pt idx="237">
                  <c:v>25.323032276676088</c:v>
                </c:pt>
                <c:pt idx="238">
                  <c:v>25.300068747066767</c:v>
                </c:pt>
                <c:pt idx="239">
                  <c:v>25.317291394273756</c:v>
                </c:pt>
                <c:pt idx="240">
                  <c:v>25.443590807125009</c:v>
                </c:pt>
                <c:pt idx="241">
                  <c:v>25.334514041480745</c:v>
                </c:pt>
                <c:pt idx="242">
                  <c:v>25.340254923883077</c:v>
                </c:pt>
                <c:pt idx="243">
                  <c:v>25.351736688687737</c:v>
                </c:pt>
                <c:pt idx="244">
                  <c:v>25.380441100699386</c:v>
                </c:pt>
                <c:pt idx="245">
                  <c:v>25.546926690366945</c:v>
                </c:pt>
                <c:pt idx="246">
                  <c:v>25.598594631987908</c:v>
                </c:pt>
                <c:pt idx="247">
                  <c:v>25.546926690366945</c:v>
                </c:pt>
                <c:pt idx="248">
                  <c:v>25.575631102378594</c:v>
                </c:pt>
                <c:pt idx="249">
                  <c:v>25.684707868022855</c:v>
                </c:pt>
                <c:pt idx="250">
                  <c:v>25.730634927241493</c:v>
                </c:pt>
                <c:pt idx="251">
                  <c:v>25.759339339253138</c:v>
                </c:pt>
                <c:pt idx="252">
                  <c:v>25.759339339253138</c:v>
                </c:pt>
                <c:pt idx="253">
                  <c:v>25.770821104057802</c:v>
                </c:pt>
                <c:pt idx="254">
                  <c:v>25.793784633667116</c:v>
                </c:pt>
                <c:pt idx="255">
                  <c:v>25.753598456850813</c:v>
                </c:pt>
                <c:pt idx="256">
                  <c:v>25.753598456850813</c:v>
                </c:pt>
                <c:pt idx="257">
                  <c:v>25.770821104057802</c:v>
                </c:pt>
                <c:pt idx="258">
                  <c:v>25.845452575288085</c:v>
                </c:pt>
                <c:pt idx="259">
                  <c:v>25.885638752104391</c:v>
                </c:pt>
                <c:pt idx="260">
                  <c:v>25.822489045678765</c:v>
                </c:pt>
                <c:pt idx="261">
                  <c:v>24.827954687989575</c:v>
                </c:pt>
                <c:pt idx="262">
                  <c:v>24.916231860213539</c:v>
                </c:pt>
                <c:pt idx="263">
                  <c:v>24.899679890421549</c:v>
                </c:pt>
                <c:pt idx="264">
                  <c:v>24.827954687989575</c:v>
                </c:pt>
                <c:pt idx="265">
                  <c:v>24.827954687989575</c:v>
                </c:pt>
                <c:pt idx="266">
                  <c:v>24.838989334517571</c:v>
                </c:pt>
                <c:pt idx="267">
                  <c:v>24.811402718197584</c:v>
                </c:pt>
                <c:pt idx="268">
                  <c:v>24.756229485557608</c:v>
                </c:pt>
                <c:pt idx="269">
                  <c:v>24.761746808821606</c:v>
                </c:pt>
                <c:pt idx="270">
                  <c:v>24.7672641320856</c:v>
                </c:pt>
                <c:pt idx="271">
                  <c:v>24.805885394933586</c:v>
                </c:pt>
                <c:pt idx="272">
                  <c:v>24.72312554597362</c:v>
                </c:pt>
                <c:pt idx="273">
                  <c:v>24.728642869237618</c:v>
                </c:pt>
                <c:pt idx="274">
                  <c:v>24.734160192501616</c:v>
                </c:pt>
                <c:pt idx="275">
                  <c:v>24.745194839029612</c:v>
                </c:pt>
                <c:pt idx="276">
                  <c:v>24.772781455349598</c:v>
                </c:pt>
                <c:pt idx="277">
                  <c:v>24.667952313333643</c:v>
                </c:pt>
                <c:pt idx="278">
                  <c:v>24.678986959861639</c:v>
                </c:pt>
                <c:pt idx="279">
                  <c:v>24.833472011253573</c:v>
                </c:pt>
                <c:pt idx="280">
                  <c:v>24.717608222709622</c:v>
                </c:pt>
                <c:pt idx="281">
                  <c:v>24.629331050485661</c:v>
                </c:pt>
                <c:pt idx="282">
                  <c:v>24.634848373749659</c:v>
                </c:pt>
                <c:pt idx="283">
                  <c:v>24.651400343541649</c:v>
                </c:pt>
              </c:numCache>
            </c:numRef>
          </c:val>
        </c:ser>
        <c:marker val="1"/>
        <c:axId val="128849408"/>
        <c:axId val="128850944"/>
      </c:lineChart>
      <c:lineChart>
        <c:grouping val="standard"/>
        <c:ser>
          <c:idx val="2"/>
          <c:order val="2"/>
          <c:tx>
            <c:strRef>
              <c:f>'c3-12'!$E$12</c:f>
              <c:strCache>
                <c:ptCount val="1"/>
                <c:pt idx="0">
                  <c:v>Bank of Japan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'c3-12'!$D$14:$D$78</c:f>
              <c:numCache>
                <c:formatCode>yyyy/mm/dd</c:formatCode>
                <c:ptCount val="6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</c:numCache>
            </c:numRef>
          </c:cat>
          <c:val>
            <c:numRef>
              <c:f>'c3-12'!$E$14:$E$2360</c:f>
              <c:numCache>
                <c:formatCode>0.00</c:formatCode>
                <c:ptCount val="2347"/>
                <c:pt idx="0">
                  <c:v>25.381044660648229</c:v>
                </c:pt>
                <c:pt idx="1">
                  <c:v>26.279353146577712</c:v>
                </c:pt>
                <c:pt idx="2">
                  <c:v>25.254568763003114</c:v>
                </c:pt>
                <c:pt idx="3">
                  <c:v>23.674335239696806</c:v>
                </c:pt>
                <c:pt idx="4">
                  <c:v>25.075147537938626</c:v>
                </c:pt>
                <c:pt idx="5">
                  <c:v>23.473727591522444</c:v>
                </c:pt>
                <c:pt idx="6">
                  <c:v>24.332088682801515</c:v>
                </c:pt>
                <c:pt idx="7">
                  <c:v>25.506919377989835</c:v>
                </c:pt>
                <c:pt idx="8">
                  <c:v>24.945188940604215</c:v>
                </c:pt>
                <c:pt idx="9">
                  <c:v>25.170196216958924</c:v>
                </c:pt>
                <c:pt idx="10">
                  <c:v>26.337024995003983</c:v>
                </c:pt>
                <c:pt idx="11">
                  <c:v>26.682123219573434</c:v>
                </c:pt>
                <c:pt idx="12">
                  <c:v>27.158214918902772</c:v>
                </c:pt>
                <c:pt idx="13">
                  <c:v>27.607705997825637</c:v>
                </c:pt>
                <c:pt idx="14">
                  <c:v>30.205779286195011</c:v>
                </c:pt>
                <c:pt idx="15">
                  <c:v>28.563168932262954</c:v>
                </c:pt>
                <c:pt idx="16">
                  <c:v>28.66898021432991</c:v>
                </c:pt>
                <c:pt idx="17">
                  <c:v>27.494468618160244</c:v>
                </c:pt>
                <c:pt idx="18">
                  <c:v>28.531852017819237</c:v>
                </c:pt>
                <c:pt idx="19">
                  <c:v>30.019023540305039</c:v>
                </c:pt>
                <c:pt idx="20">
                  <c:v>29.214055778055588</c:v>
                </c:pt>
                <c:pt idx="21">
                  <c:v>28.216158000198593</c:v>
                </c:pt>
                <c:pt idx="22">
                  <c:v>30.384536064100377</c:v>
                </c:pt>
                <c:pt idx="23">
                  <c:v>30.345559660419408</c:v>
                </c:pt>
                <c:pt idx="24">
                  <c:v>28.815708689119134</c:v>
                </c:pt>
                <c:pt idx="25">
                  <c:v>30.360171101321104</c:v>
                </c:pt>
                <c:pt idx="26">
                  <c:v>29.352531401655575</c:v>
                </c:pt>
                <c:pt idx="27">
                  <c:v>29.720782731925617</c:v>
                </c:pt>
                <c:pt idx="28">
                  <c:v>30.056325867908988</c:v>
                </c:pt>
                <c:pt idx="29">
                  <c:v>30.230138138449114</c:v>
                </c:pt>
                <c:pt idx="30">
                  <c:v>30.623499427396123</c:v>
                </c:pt>
                <c:pt idx="31">
                  <c:v>31.564712446772887</c:v>
                </c:pt>
                <c:pt idx="32">
                  <c:v>31.554946293523837</c:v>
                </c:pt>
                <c:pt idx="33">
                  <c:v>32.357033724589847</c:v>
                </c:pt>
                <c:pt idx="34">
                  <c:v>32.909810627132266</c:v>
                </c:pt>
                <c:pt idx="35">
                  <c:v>33.331775800272062</c:v>
                </c:pt>
                <c:pt idx="36">
                  <c:v>33.28076402943298</c:v>
                </c:pt>
                <c:pt idx="37">
                  <c:v>34.060181022522947</c:v>
                </c:pt>
                <c:pt idx="38">
                  <c:v>34.326818197060327</c:v>
                </c:pt>
                <c:pt idx="39">
                  <c:v>36.384310770396482</c:v>
                </c:pt>
                <c:pt idx="40">
                  <c:v>38.382694118507118</c:v>
                </c:pt>
                <c:pt idx="41">
                  <c:v>38.962185300131367</c:v>
                </c:pt>
                <c:pt idx="42">
                  <c:v>40.980334206641942</c:v>
                </c:pt>
                <c:pt idx="43">
                  <c:v>42.841025134750495</c:v>
                </c:pt>
                <c:pt idx="44">
                  <c:v>43.501411394167519</c:v>
                </c:pt>
                <c:pt idx="45">
                  <c:v>44.886812498581108</c:v>
                </c:pt>
                <c:pt idx="46">
                  <c:v>46.672710886948707</c:v>
                </c:pt>
                <c:pt idx="47">
                  <c:v>46.693726111843901</c:v>
                </c:pt>
                <c:pt idx="48">
                  <c:v>47.588936921876446</c:v>
                </c:pt>
                <c:pt idx="49">
                  <c:v>49.284468815531945</c:v>
                </c:pt>
                <c:pt idx="50">
                  <c:v>49.516000068049202</c:v>
                </c:pt>
                <c:pt idx="51">
                  <c:v>50.458153534161823</c:v>
                </c:pt>
                <c:pt idx="52">
                  <c:v>52.056202899756762</c:v>
                </c:pt>
                <c:pt idx="53">
                  <c:v>52.832681161009532</c:v>
                </c:pt>
                <c:pt idx="54">
                  <c:v>55.129608104249741</c:v>
                </c:pt>
                <c:pt idx="55">
                  <c:v>56.549602229882076</c:v>
                </c:pt>
                <c:pt idx="56">
                  <c:v>56.796362565315448</c:v>
                </c:pt>
                <c:pt idx="57">
                  <c:v>58.792458754908715</c:v>
                </c:pt>
                <c:pt idx="58">
                  <c:v>60.952139481182243</c:v>
                </c:pt>
                <c:pt idx="59">
                  <c:v>61.533632189567037</c:v>
                </c:pt>
                <c:pt idx="60">
                  <c:v>62.143033472981458</c:v>
                </c:pt>
                <c:pt idx="61">
                  <c:v>63.994045447830892</c:v>
                </c:pt>
                <c:pt idx="62">
                  <c:v>64.418579768300319</c:v>
                </c:pt>
                <c:pt idx="63">
                  <c:v>66.46576262611012</c:v>
                </c:pt>
                <c:pt idx="64">
                  <c:v>68.527044704460465</c:v>
                </c:pt>
              </c:numCache>
            </c:numRef>
          </c:val>
        </c:ser>
        <c:marker val="1"/>
        <c:axId val="128859136"/>
        <c:axId val="128857216"/>
      </c:lineChart>
      <c:dateAx>
        <c:axId val="128849408"/>
        <c:scaling>
          <c:orientation val="minMax"/>
          <c:min val="40544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8850944"/>
        <c:crosses val="autoZero"/>
        <c:auto val="1"/>
        <c:lblOffset val="100"/>
        <c:baseTimeUnit val="days"/>
        <c:majorUnit val="1"/>
        <c:majorTimeUnit val="years"/>
      </c:dateAx>
      <c:valAx>
        <c:axId val="128850944"/>
        <c:scaling>
          <c:orientation val="minMax"/>
          <c:max val="70"/>
          <c:min val="1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42133214991152"/>
              <c:y val="1.8211805555555778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8849408"/>
        <c:crosses val="autoZero"/>
        <c:crossBetween val="between"/>
      </c:valAx>
      <c:valAx>
        <c:axId val="128857216"/>
        <c:scaling>
          <c:orientation val="minMax"/>
          <c:max val="70"/>
          <c:min val="1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246787118646538"/>
              <c:y val="2.5520833333333333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8859136"/>
        <c:crosses val="max"/>
        <c:crossBetween val="between"/>
      </c:valAx>
      <c:dateAx>
        <c:axId val="128859136"/>
        <c:scaling>
          <c:orientation val="minMax"/>
        </c:scaling>
        <c:axPos val="t"/>
        <c:numFmt formatCode="yyyy/mm/dd" sourceLinked="1"/>
        <c:majorTickMark val="none"/>
        <c:tickLblPos val="none"/>
        <c:spPr>
          <a:ln>
            <a:noFill/>
          </a:ln>
        </c:spPr>
        <c:crossAx val="128857216"/>
        <c:crosses val="max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484722222222264"/>
          <c:w val="1"/>
          <c:h val="0.15515277777777778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autoTitleDeleted val="1"/>
    <c:plotArea>
      <c:layout>
        <c:manualLayout>
          <c:layoutTarget val="inner"/>
          <c:xMode val="edge"/>
          <c:yMode val="edge"/>
          <c:x val="0.10066405445240079"/>
          <c:y val="8.1986545138890768E-2"/>
          <c:w val="0.79867189109520265"/>
          <c:h val="0.65133550347222224"/>
        </c:manualLayout>
      </c:layout>
      <c:lineChart>
        <c:grouping val="standard"/>
        <c:ser>
          <c:idx val="0"/>
          <c:order val="0"/>
          <c:tx>
            <c:strRef>
              <c:f>'c3-12'!$B$13</c:f>
              <c:strCache>
                <c:ptCount val="1"/>
                <c:pt idx="0">
                  <c:v>European Central Bank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'c3-12'!$A$14:$A$297</c:f>
              <c:numCache>
                <c:formatCode>yyyy/mm/dd</c:formatCode>
                <c:ptCount val="284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  <c:pt idx="268">
                  <c:v>42060</c:v>
                </c:pt>
                <c:pt idx="269">
                  <c:v>42067</c:v>
                </c:pt>
                <c:pt idx="270">
                  <c:v>42074</c:v>
                </c:pt>
                <c:pt idx="271">
                  <c:v>42081</c:v>
                </c:pt>
                <c:pt idx="272">
                  <c:v>42088</c:v>
                </c:pt>
                <c:pt idx="273">
                  <c:v>42095</c:v>
                </c:pt>
                <c:pt idx="274">
                  <c:v>42102</c:v>
                </c:pt>
                <c:pt idx="275">
                  <c:v>42109</c:v>
                </c:pt>
                <c:pt idx="276">
                  <c:v>42116</c:v>
                </c:pt>
                <c:pt idx="277">
                  <c:v>42123</c:v>
                </c:pt>
                <c:pt idx="278">
                  <c:v>42130</c:v>
                </c:pt>
                <c:pt idx="279">
                  <c:v>42137</c:v>
                </c:pt>
                <c:pt idx="280">
                  <c:v>42144</c:v>
                </c:pt>
                <c:pt idx="281">
                  <c:v>42151</c:v>
                </c:pt>
                <c:pt idx="282">
                  <c:v>42158</c:v>
                </c:pt>
                <c:pt idx="283">
                  <c:v>42165</c:v>
                </c:pt>
              </c:numCache>
            </c:numRef>
          </c:cat>
          <c:val>
            <c:numRef>
              <c:f>'c3-12'!$B$14:$B$2360</c:f>
              <c:numCache>
                <c:formatCode>0.00</c:formatCode>
                <c:ptCount val="2347"/>
                <c:pt idx="0">
                  <c:v>19.70199473800065</c:v>
                </c:pt>
                <c:pt idx="1">
                  <c:v>19.607823817360405</c:v>
                </c:pt>
                <c:pt idx="2">
                  <c:v>19.605056550769909</c:v>
                </c:pt>
                <c:pt idx="3">
                  <c:v>19.681711931740757</c:v>
                </c:pt>
                <c:pt idx="4">
                  <c:v>19.648640999570237</c:v>
                </c:pt>
                <c:pt idx="5">
                  <c:v>19.650601146738502</c:v>
                </c:pt>
                <c:pt idx="6">
                  <c:v>19.715422270206812</c:v>
                </c:pt>
                <c:pt idx="7">
                  <c:v>19.800809215836313</c:v>
                </c:pt>
                <c:pt idx="8">
                  <c:v>19.814373014957916</c:v>
                </c:pt>
                <c:pt idx="9">
                  <c:v>19.776490812465276</c:v>
                </c:pt>
                <c:pt idx="10">
                  <c:v>19.808094254777203</c:v>
                </c:pt>
                <c:pt idx="11">
                  <c:v>19.862454271967799</c:v>
                </c:pt>
                <c:pt idx="12">
                  <c:v>20.36192492741166</c:v>
                </c:pt>
                <c:pt idx="13">
                  <c:v>20.300143604364735</c:v>
                </c:pt>
                <c:pt idx="14">
                  <c:v>20.335101309210597</c:v>
                </c:pt>
                <c:pt idx="15">
                  <c:v>20.369388161549669</c:v>
                </c:pt>
                <c:pt idx="16">
                  <c:v>20.511514554354775</c:v>
                </c:pt>
                <c:pt idx="17">
                  <c:v>20.788471818953681</c:v>
                </c:pt>
                <c:pt idx="18">
                  <c:v>21.623913795452879</c:v>
                </c:pt>
                <c:pt idx="19">
                  <c:v>21.697550340143184</c:v>
                </c:pt>
                <c:pt idx="20">
                  <c:v>21.891279965618811</c:v>
                </c:pt>
                <c:pt idx="21">
                  <c:v>21.996708629888577</c:v>
                </c:pt>
                <c:pt idx="22">
                  <c:v>22.08704311275563</c:v>
                </c:pt>
                <c:pt idx="23">
                  <c:v>22.271674301107954</c:v>
                </c:pt>
                <c:pt idx="24">
                  <c:v>22.580947788807247</c:v>
                </c:pt>
                <c:pt idx="25">
                  <c:v>21.48626324671649</c:v>
                </c:pt>
                <c:pt idx="26">
                  <c:v>21.013899225374995</c:v>
                </c:pt>
                <c:pt idx="27">
                  <c:v>20.827758618882402</c:v>
                </c:pt>
                <c:pt idx="28">
                  <c:v>20.897181371264452</c:v>
                </c:pt>
                <c:pt idx="29">
                  <c:v>20.981541073992936</c:v>
                </c:pt>
                <c:pt idx="30">
                  <c:v>20.596283057829581</c:v>
                </c:pt>
                <c:pt idx="31">
                  <c:v>20.472384985482332</c:v>
                </c:pt>
                <c:pt idx="32">
                  <c:v>20.503600591188771</c:v>
                </c:pt>
                <c:pt idx="33">
                  <c:v>20.523118206308112</c:v>
                </c:pt>
                <c:pt idx="34">
                  <c:v>20.578641733315166</c:v>
                </c:pt>
                <c:pt idx="35">
                  <c:v>20.683797863754052</c:v>
                </c:pt>
                <c:pt idx="36">
                  <c:v>20.654731082483412</c:v>
                </c:pt>
                <c:pt idx="37">
                  <c:v>20.663892412029224</c:v>
                </c:pt>
                <c:pt idx="38">
                  <c:v>19.558337962914436</c:v>
                </c:pt>
                <c:pt idx="39">
                  <c:v>19.580004402469577</c:v>
                </c:pt>
                <c:pt idx="40">
                  <c:v>19.674280143814009</c:v>
                </c:pt>
                <c:pt idx="41">
                  <c:v>19.684940409429672</c:v>
                </c:pt>
                <c:pt idx="42">
                  <c:v>19.870640768964687</c:v>
                </c:pt>
                <c:pt idx="43">
                  <c:v>19.772884980241297</c:v>
                </c:pt>
                <c:pt idx="44">
                  <c:v>19.695590192974915</c:v>
                </c:pt>
                <c:pt idx="45">
                  <c:v>19.794215993543045</c:v>
                </c:pt>
                <c:pt idx="46">
                  <c:v>20.083238121193698</c:v>
                </c:pt>
                <c:pt idx="47">
                  <c:v>20.168866154442824</c:v>
                </c:pt>
                <c:pt idx="48">
                  <c:v>20.457448035135901</c:v>
                </c:pt>
                <c:pt idx="49">
                  <c:v>20.390058804415048</c:v>
                </c:pt>
                <c:pt idx="50">
                  <c:v>20.190081864969969</c:v>
                </c:pt>
                <c:pt idx="51">
                  <c:v>21.010597373193153</c:v>
                </c:pt>
                <c:pt idx="52">
                  <c:v>20.061176590642379</c:v>
                </c:pt>
                <c:pt idx="53">
                  <c:v>19.971896525332923</c:v>
                </c:pt>
                <c:pt idx="54">
                  <c:v>20.012470023980818</c:v>
                </c:pt>
                <c:pt idx="55">
                  <c:v>20.057839685698251</c:v>
                </c:pt>
                <c:pt idx="56">
                  <c:v>20.568386142150111</c:v>
                </c:pt>
                <c:pt idx="57">
                  <c:v>19.961661309250474</c:v>
                </c:pt>
                <c:pt idx="58">
                  <c:v>19.985621715393641</c:v>
                </c:pt>
                <c:pt idx="59">
                  <c:v>19.922220521455174</c:v>
                </c:pt>
                <c:pt idx="60">
                  <c:v>19.78895862033777</c:v>
                </c:pt>
                <c:pt idx="61">
                  <c:v>19.929771927139139</c:v>
                </c:pt>
                <c:pt idx="62">
                  <c:v>19.800785754375223</c:v>
                </c:pt>
                <c:pt idx="63">
                  <c:v>19.675034440532681</c:v>
                </c:pt>
                <c:pt idx="64">
                  <c:v>19.271350579111179</c:v>
                </c:pt>
                <c:pt idx="65">
                  <c:v>19.114352773100666</c:v>
                </c:pt>
                <c:pt idx="66">
                  <c:v>19.235848767794277</c:v>
                </c:pt>
                <c:pt idx="67">
                  <c:v>19.265084953313945</c:v>
                </c:pt>
                <c:pt idx="68">
                  <c:v>19.328547374866066</c:v>
                </c:pt>
                <c:pt idx="69">
                  <c:v>19.407622837899893</c:v>
                </c:pt>
                <c:pt idx="70">
                  <c:v>19.375121179652023</c:v>
                </c:pt>
                <c:pt idx="71">
                  <c:v>19.346599316291648</c:v>
                </c:pt>
                <c:pt idx="72">
                  <c:v>19.394969131078117</c:v>
                </c:pt>
                <c:pt idx="73">
                  <c:v>19.378427470789326</c:v>
                </c:pt>
                <c:pt idx="74">
                  <c:v>19.31301597020256</c:v>
                </c:pt>
                <c:pt idx="75">
                  <c:v>19.537098831573037</c:v>
                </c:pt>
                <c:pt idx="76">
                  <c:v>20.125251288331036</c:v>
                </c:pt>
                <c:pt idx="77">
                  <c:v>19.843696106944229</c:v>
                </c:pt>
                <c:pt idx="78">
                  <c:v>19.587744272666974</c:v>
                </c:pt>
                <c:pt idx="79">
                  <c:v>19.972386346242153</c:v>
                </c:pt>
                <c:pt idx="80">
                  <c:v>20.471054645645186</c:v>
                </c:pt>
                <c:pt idx="81">
                  <c:v>20.414010918924436</c:v>
                </c:pt>
                <c:pt idx="82">
                  <c:v>20.452982295015051</c:v>
                </c:pt>
                <c:pt idx="83">
                  <c:v>21.154405837032503</c:v>
                </c:pt>
                <c:pt idx="84">
                  <c:v>21.191356701872543</c:v>
                </c:pt>
                <c:pt idx="85">
                  <c:v>21.140190826062554</c:v>
                </c:pt>
                <c:pt idx="86">
                  <c:v>21.15538547885096</c:v>
                </c:pt>
                <c:pt idx="87">
                  <c:v>21.290514822184807</c:v>
                </c:pt>
                <c:pt idx="88">
                  <c:v>21.783978774427268</c:v>
                </c:pt>
                <c:pt idx="89">
                  <c:v>22.246798306036023</c:v>
                </c:pt>
                <c:pt idx="90">
                  <c:v>23.353956834532376</c:v>
                </c:pt>
                <c:pt idx="91">
                  <c:v>23.426980968416757</c:v>
                </c:pt>
                <c:pt idx="92">
                  <c:v>23.58137660084698</c:v>
                </c:pt>
                <c:pt idx="93">
                  <c:v>23.605030868921883</c:v>
                </c:pt>
                <c:pt idx="94">
                  <c:v>23.811143425684982</c:v>
                </c:pt>
                <c:pt idx="95">
                  <c:v>23.761957242716463</c:v>
                </c:pt>
                <c:pt idx="96">
                  <c:v>23.914965049237207</c:v>
                </c:pt>
                <c:pt idx="97">
                  <c:v>24.423184856370224</c:v>
                </c:pt>
                <c:pt idx="98">
                  <c:v>24.690525026787078</c:v>
                </c:pt>
                <c:pt idx="99">
                  <c:v>24.85522730751569</c:v>
                </c:pt>
                <c:pt idx="100">
                  <c:v>25.111617939690799</c:v>
                </c:pt>
                <c:pt idx="101">
                  <c:v>25.448298382570538</c:v>
                </c:pt>
                <c:pt idx="102">
                  <c:v>27.891576100821467</c:v>
                </c:pt>
                <c:pt idx="103">
                  <c:v>27.915995714067044</c:v>
                </c:pt>
                <c:pt idx="104">
                  <c:v>27.303830643113276</c:v>
                </c:pt>
                <c:pt idx="105">
                  <c:v>27.19326920146684</c:v>
                </c:pt>
                <c:pt idx="106">
                  <c:v>27.48998913076603</c:v>
                </c:pt>
                <c:pt idx="107">
                  <c:v>27.250043172191013</c:v>
                </c:pt>
                <c:pt idx="108">
                  <c:v>27.042308747193804</c:v>
                </c:pt>
                <c:pt idx="109">
                  <c:v>26.977885680038195</c:v>
                </c:pt>
                <c:pt idx="110">
                  <c:v>27.053838261735219</c:v>
                </c:pt>
                <c:pt idx="111">
                  <c:v>27.351848277683533</c:v>
                </c:pt>
                <c:pt idx="112">
                  <c:v>30.709740662109038</c:v>
                </c:pt>
                <c:pt idx="113">
                  <c:v>30.533222270755665</c:v>
                </c:pt>
                <c:pt idx="114">
                  <c:v>30.335259998171534</c:v>
                </c:pt>
                <c:pt idx="115">
                  <c:v>30.300265128043641</c:v>
                </c:pt>
                <c:pt idx="116">
                  <c:v>30.113131456782099</c:v>
                </c:pt>
                <c:pt idx="117">
                  <c:v>30.12233475209004</c:v>
                </c:pt>
                <c:pt idx="118">
                  <c:v>30.219101408937149</c:v>
                </c:pt>
                <c:pt idx="119">
                  <c:v>30.140375648852636</c:v>
                </c:pt>
                <c:pt idx="120">
                  <c:v>30.089523886919334</c:v>
                </c:pt>
                <c:pt idx="121">
                  <c:v>30.071381408530822</c:v>
                </c:pt>
                <c:pt idx="122">
                  <c:v>30.185132513231004</c:v>
                </c:pt>
                <c:pt idx="123">
                  <c:v>30.223184990298957</c:v>
                </c:pt>
                <c:pt idx="124">
                  <c:v>30.274473553223689</c:v>
                </c:pt>
                <c:pt idx="125">
                  <c:v>30.500827890251209</c:v>
                </c:pt>
                <c:pt idx="126">
                  <c:v>30.572859421187896</c:v>
                </c:pt>
                <c:pt idx="127">
                  <c:v>30.751856404213605</c:v>
                </c:pt>
                <c:pt idx="128">
                  <c:v>31.062564123401359</c:v>
                </c:pt>
                <c:pt idx="129">
                  <c:v>31.51292626189775</c:v>
                </c:pt>
                <c:pt idx="130">
                  <c:v>31.337992543908662</c:v>
                </c:pt>
                <c:pt idx="131">
                  <c:v>31.486708044248957</c:v>
                </c:pt>
                <c:pt idx="132">
                  <c:v>31.284591083164877</c:v>
                </c:pt>
                <c:pt idx="133">
                  <c:v>31.430817833670243</c:v>
                </c:pt>
                <c:pt idx="134">
                  <c:v>31.340105441727701</c:v>
                </c:pt>
                <c:pt idx="135">
                  <c:v>31.356439767174916</c:v>
                </c:pt>
                <c:pt idx="136">
                  <c:v>31.346515242322969</c:v>
                </c:pt>
                <c:pt idx="137">
                  <c:v>31.291732271466739</c:v>
                </c:pt>
                <c:pt idx="138">
                  <c:v>31.335585059374459</c:v>
                </c:pt>
                <c:pt idx="139">
                  <c:v>31.221051776154731</c:v>
                </c:pt>
                <c:pt idx="140">
                  <c:v>31.094257590686997</c:v>
                </c:pt>
                <c:pt idx="141">
                  <c:v>30.977712991274135</c:v>
                </c:pt>
                <c:pt idx="142">
                  <c:v>31.311845433398005</c:v>
                </c:pt>
                <c:pt idx="143">
                  <c:v>31.110277013093874</c:v>
                </c:pt>
                <c:pt idx="144">
                  <c:v>31.01938177422468</c:v>
                </c:pt>
                <c:pt idx="145">
                  <c:v>30.947543248377237</c:v>
                </c:pt>
                <c:pt idx="146">
                  <c:v>30.947279136149852</c:v>
                </c:pt>
                <c:pt idx="147">
                  <c:v>30.887853884989287</c:v>
                </c:pt>
                <c:pt idx="148">
                  <c:v>30.869345712747474</c:v>
                </c:pt>
                <c:pt idx="149">
                  <c:v>30.894070680495311</c:v>
                </c:pt>
                <c:pt idx="150">
                  <c:v>30.832867750881221</c:v>
                </c:pt>
                <c:pt idx="151">
                  <c:v>30.812693639974402</c:v>
                </c:pt>
                <c:pt idx="152">
                  <c:v>30.783519397011467</c:v>
                </c:pt>
                <c:pt idx="153">
                  <c:v>30.726532104872874</c:v>
                </c:pt>
                <c:pt idx="154">
                  <c:v>30.588259195676688</c:v>
                </c:pt>
                <c:pt idx="155">
                  <c:v>30.659346017492357</c:v>
                </c:pt>
                <c:pt idx="156">
                  <c:v>29.773638304729676</c:v>
                </c:pt>
                <c:pt idx="157">
                  <c:v>29.737047780194985</c:v>
                </c:pt>
                <c:pt idx="158">
                  <c:v>29.633097655305779</c:v>
                </c:pt>
                <c:pt idx="159">
                  <c:v>29.497834582225448</c:v>
                </c:pt>
                <c:pt idx="160">
                  <c:v>27.895566433002983</c:v>
                </c:pt>
                <c:pt idx="161">
                  <c:v>27.874174119732498</c:v>
                </c:pt>
                <c:pt idx="162">
                  <c:v>27.754864636209813</c:v>
                </c:pt>
                <c:pt idx="163">
                  <c:v>27.685349689791316</c:v>
                </c:pt>
                <c:pt idx="164">
                  <c:v>26.998418741439046</c:v>
                </c:pt>
                <c:pt idx="165">
                  <c:v>26.850646603819193</c:v>
                </c:pt>
                <c:pt idx="166">
                  <c:v>26.668318427201676</c:v>
                </c:pt>
                <c:pt idx="167">
                  <c:v>26.616509547981632</c:v>
                </c:pt>
                <c:pt idx="168">
                  <c:v>26.671158649585045</c:v>
                </c:pt>
                <c:pt idx="169">
                  <c:v>26.660794859398923</c:v>
                </c:pt>
                <c:pt idx="170">
                  <c:v>26.533458222544514</c:v>
                </c:pt>
                <c:pt idx="171">
                  <c:v>26.360315445975345</c:v>
                </c:pt>
                <c:pt idx="172">
                  <c:v>26.299774393683023</c:v>
                </c:pt>
                <c:pt idx="173">
                  <c:v>26.268229796148578</c:v>
                </c:pt>
                <c:pt idx="174">
                  <c:v>26.249667633550882</c:v>
                </c:pt>
                <c:pt idx="175">
                  <c:v>25.958887277415194</c:v>
                </c:pt>
                <c:pt idx="176">
                  <c:v>25.78561356860849</c:v>
                </c:pt>
                <c:pt idx="177">
                  <c:v>25.677312464749015</c:v>
                </c:pt>
                <c:pt idx="178">
                  <c:v>25.648618161308516</c:v>
                </c:pt>
                <c:pt idx="179">
                  <c:v>25.689751027314479</c:v>
                </c:pt>
                <c:pt idx="180">
                  <c:v>25.635736443477558</c:v>
                </c:pt>
                <c:pt idx="181">
                  <c:v>24.4785170413343</c:v>
                </c:pt>
                <c:pt idx="182">
                  <c:v>24.377034485537024</c:v>
                </c:pt>
                <c:pt idx="183">
                  <c:v>24.205674401740389</c:v>
                </c:pt>
                <c:pt idx="184">
                  <c:v>24.161620739666425</c:v>
                </c:pt>
                <c:pt idx="185">
                  <c:v>24.13364152767706</c:v>
                </c:pt>
                <c:pt idx="186">
                  <c:v>24.082366449117718</c:v>
                </c:pt>
                <c:pt idx="187">
                  <c:v>23.963842559020225</c:v>
                </c:pt>
                <c:pt idx="188">
                  <c:v>23.855058013052936</c:v>
                </c:pt>
                <c:pt idx="189">
                  <c:v>23.777616630408506</c:v>
                </c:pt>
                <c:pt idx="190">
                  <c:v>23.7756727902667</c:v>
                </c:pt>
                <c:pt idx="191">
                  <c:v>23.735748529530255</c:v>
                </c:pt>
                <c:pt idx="192">
                  <c:v>23.669798968656835</c:v>
                </c:pt>
                <c:pt idx="193">
                  <c:v>23.634185400048345</c:v>
                </c:pt>
                <c:pt idx="194">
                  <c:v>23.548102489726855</c:v>
                </c:pt>
                <c:pt idx="195">
                  <c:v>23.67436145354927</c:v>
                </c:pt>
                <c:pt idx="196">
                  <c:v>23.572042945773912</c:v>
                </c:pt>
                <c:pt idx="197">
                  <c:v>23.446559503666105</c:v>
                </c:pt>
                <c:pt idx="198">
                  <c:v>23.353718475545886</c:v>
                </c:pt>
                <c:pt idx="199">
                  <c:v>23.309896462815242</c:v>
                </c:pt>
                <c:pt idx="200">
                  <c:v>23.219633792603336</c:v>
                </c:pt>
                <c:pt idx="201">
                  <c:v>23.155033840947546</c:v>
                </c:pt>
                <c:pt idx="202">
                  <c:v>23.100485456449924</c:v>
                </c:pt>
                <c:pt idx="203">
                  <c:v>23.073845781967609</c:v>
                </c:pt>
                <c:pt idx="204">
                  <c:v>22.971497059060511</c:v>
                </c:pt>
                <c:pt idx="205">
                  <c:v>22.993916686810088</c:v>
                </c:pt>
                <c:pt idx="206">
                  <c:v>23.039350173233423</c:v>
                </c:pt>
                <c:pt idx="207">
                  <c:v>23.017877286278303</c:v>
                </c:pt>
                <c:pt idx="208">
                  <c:v>22.530108568829473</c:v>
                </c:pt>
                <c:pt idx="209">
                  <c:v>21.95608796250519</c:v>
                </c:pt>
                <c:pt idx="210">
                  <c:v>21.732157335811895</c:v>
                </c:pt>
                <c:pt idx="211">
                  <c:v>21.963889493147708</c:v>
                </c:pt>
                <c:pt idx="212">
                  <c:v>21.922014357189472</c:v>
                </c:pt>
                <c:pt idx="213">
                  <c:v>21.657780766112285</c:v>
                </c:pt>
                <c:pt idx="214">
                  <c:v>21.655417564814996</c:v>
                </c:pt>
                <c:pt idx="215">
                  <c:v>21.603496351375405</c:v>
                </c:pt>
                <c:pt idx="216">
                  <c:v>21.566228963553304</c:v>
                </c:pt>
                <c:pt idx="217">
                  <c:v>21.479660648248856</c:v>
                </c:pt>
                <c:pt idx="218">
                  <c:v>21.43464116914193</c:v>
                </c:pt>
                <c:pt idx="219">
                  <c:v>21.417920778373247</c:v>
                </c:pt>
                <c:pt idx="220">
                  <c:v>21.27971799790377</c:v>
                </c:pt>
                <c:pt idx="221">
                  <c:v>21.367561848636463</c:v>
                </c:pt>
                <c:pt idx="222">
                  <c:v>21.447594280855103</c:v>
                </c:pt>
                <c:pt idx="223">
                  <c:v>21.434937805288033</c:v>
                </c:pt>
                <c:pt idx="224">
                  <c:v>21.447396523424366</c:v>
                </c:pt>
                <c:pt idx="225">
                  <c:v>21.922676844582433</c:v>
                </c:pt>
                <c:pt idx="226">
                  <c:v>21.434117111950481</c:v>
                </c:pt>
                <c:pt idx="227">
                  <c:v>21.605088298692824</c:v>
                </c:pt>
                <c:pt idx="228">
                  <c:v>21.39465461664722</c:v>
                </c:pt>
                <c:pt idx="229">
                  <c:v>21.724593114086264</c:v>
                </c:pt>
                <c:pt idx="230">
                  <c:v>21.479581545276563</c:v>
                </c:pt>
                <c:pt idx="231">
                  <c:v>21.004617636007673</c:v>
                </c:pt>
                <c:pt idx="232">
                  <c:v>20.566525599699411</c:v>
                </c:pt>
                <c:pt idx="233">
                  <c:v>20.646854668064151</c:v>
                </c:pt>
                <c:pt idx="234">
                  <c:v>20.470791227480372</c:v>
                </c:pt>
                <c:pt idx="235">
                  <c:v>20.340172444479602</c:v>
                </c:pt>
                <c:pt idx="236">
                  <c:v>20.393477959934344</c:v>
                </c:pt>
                <c:pt idx="237">
                  <c:v>20.213894437083475</c:v>
                </c:pt>
                <c:pt idx="238">
                  <c:v>20.365880910475212</c:v>
                </c:pt>
                <c:pt idx="239">
                  <c:v>20.025490932821803</c:v>
                </c:pt>
                <c:pt idx="240">
                  <c:v>20.004904384282241</c:v>
                </c:pt>
                <c:pt idx="241">
                  <c:v>19.904473273083237</c:v>
                </c:pt>
                <c:pt idx="242">
                  <c:v>20.158561907963694</c:v>
                </c:pt>
                <c:pt idx="243">
                  <c:v>19.895682955287043</c:v>
                </c:pt>
                <c:pt idx="244">
                  <c:v>19.813336761128799</c:v>
                </c:pt>
                <c:pt idx="245">
                  <c:v>19.658601459449841</c:v>
                </c:pt>
                <c:pt idx="246">
                  <c:v>20.153805841754505</c:v>
                </c:pt>
                <c:pt idx="247">
                  <c:v>20.306405363181522</c:v>
                </c:pt>
                <c:pt idx="248">
                  <c:v>20.197806870093142</c:v>
                </c:pt>
                <c:pt idx="249">
                  <c:v>20.069660054976566</c:v>
                </c:pt>
                <c:pt idx="250">
                  <c:v>20.099897166136017</c:v>
                </c:pt>
                <c:pt idx="251">
                  <c:v>20.290604544465758</c:v>
                </c:pt>
                <c:pt idx="252">
                  <c:v>20.069778709435006</c:v>
                </c:pt>
                <c:pt idx="253">
                  <c:v>20.054145984535367</c:v>
                </c:pt>
                <c:pt idx="254">
                  <c:v>20.103674333063065</c:v>
                </c:pt>
                <c:pt idx="255">
                  <c:v>20.308620246405759</c:v>
                </c:pt>
                <c:pt idx="256">
                  <c:v>20.152381988253211</c:v>
                </c:pt>
                <c:pt idx="257">
                  <c:v>20.119307057962704</c:v>
                </c:pt>
                <c:pt idx="258">
                  <c:v>21.108647932446061</c:v>
                </c:pt>
                <c:pt idx="259">
                  <c:v>21.261366108331519</c:v>
                </c:pt>
                <c:pt idx="260">
                  <c:v>21.911473886131272</c:v>
                </c:pt>
                <c:pt idx="261">
                  <c:v>20.9301210167725</c:v>
                </c:pt>
                <c:pt idx="262">
                  <c:v>20.827835787767075</c:v>
                </c:pt>
                <c:pt idx="263">
                  <c:v>20.843025612321707</c:v>
                </c:pt>
                <c:pt idx="264">
                  <c:v>21.056860512246434</c:v>
                </c:pt>
                <c:pt idx="265">
                  <c:v>20.750535600548144</c:v>
                </c:pt>
                <c:pt idx="266">
                  <c:v>20.778647391480572</c:v>
                </c:pt>
                <c:pt idx="267">
                  <c:v>20.920209994016716</c:v>
                </c:pt>
                <c:pt idx="268">
                  <c:v>20.804809789426955</c:v>
                </c:pt>
                <c:pt idx="269">
                  <c:v>20.601986064735289</c:v>
                </c:pt>
                <c:pt idx="270">
                  <c:v>20.672405473741097</c:v>
                </c:pt>
                <c:pt idx="271">
                  <c:v>21.721265754376486</c:v>
                </c:pt>
                <c:pt idx="272">
                  <c:v>22.525390361120227</c:v>
                </c:pt>
                <c:pt idx="273">
                  <c:v>22.668574240991298</c:v>
                </c:pt>
                <c:pt idx="274">
                  <c:v>22.621277334928877</c:v>
                </c:pt>
                <c:pt idx="275">
                  <c:v>22.782710235278223</c:v>
                </c:pt>
                <c:pt idx="276">
                  <c:v>22.896228600104223</c:v>
                </c:pt>
                <c:pt idx="277">
                  <c:v>22.947385690297427</c:v>
                </c:pt>
                <c:pt idx="278">
                  <c:v>23.051350099399741</c:v>
                </c:pt>
                <c:pt idx="279">
                  <c:v>23.185742409912951</c:v>
                </c:pt>
                <c:pt idx="280">
                  <c:v>23.321939356507304</c:v>
                </c:pt>
                <c:pt idx="281">
                  <c:v>23.434463723919631</c:v>
                </c:pt>
                <c:pt idx="282">
                  <c:v>23.567369863542492</c:v>
                </c:pt>
              </c:numCache>
            </c:numRef>
          </c:val>
        </c:ser>
        <c:ser>
          <c:idx val="1"/>
          <c:order val="1"/>
          <c:tx>
            <c:strRef>
              <c:f>'c3-12'!$C$13</c:f>
              <c:strCache>
                <c:ptCount val="1"/>
                <c:pt idx="0">
                  <c:v>Federal Reserve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'c3-12'!$A$14:$A$297</c:f>
              <c:numCache>
                <c:formatCode>yyyy/mm/dd</c:formatCode>
                <c:ptCount val="284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  <c:pt idx="268">
                  <c:v>42060</c:v>
                </c:pt>
                <c:pt idx="269">
                  <c:v>42067</c:v>
                </c:pt>
                <c:pt idx="270">
                  <c:v>42074</c:v>
                </c:pt>
                <c:pt idx="271">
                  <c:v>42081</c:v>
                </c:pt>
                <c:pt idx="272">
                  <c:v>42088</c:v>
                </c:pt>
                <c:pt idx="273">
                  <c:v>42095</c:v>
                </c:pt>
                <c:pt idx="274">
                  <c:v>42102</c:v>
                </c:pt>
                <c:pt idx="275">
                  <c:v>42109</c:v>
                </c:pt>
                <c:pt idx="276">
                  <c:v>42116</c:v>
                </c:pt>
                <c:pt idx="277">
                  <c:v>42123</c:v>
                </c:pt>
                <c:pt idx="278">
                  <c:v>42130</c:v>
                </c:pt>
                <c:pt idx="279">
                  <c:v>42137</c:v>
                </c:pt>
                <c:pt idx="280">
                  <c:v>42144</c:v>
                </c:pt>
                <c:pt idx="281">
                  <c:v>42151</c:v>
                </c:pt>
                <c:pt idx="282">
                  <c:v>42158</c:v>
                </c:pt>
                <c:pt idx="283">
                  <c:v>42165</c:v>
                </c:pt>
              </c:numCache>
            </c:numRef>
          </c:cat>
          <c:val>
            <c:numRef>
              <c:f>'c3-12'!$C$14:$C$2360</c:f>
              <c:numCache>
                <c:formatCode>0.00</c:formatCode>
                <c:ptCount val="2347"/>
                <c:pt idx="0">
                  <c:v>14.937478281788779</c:v>
                </c:pt>
                <c:pt idx="1">
                  <c:v>15.314346047953812</c:v>
                </c:pt>
                <c:pt idx="2">
                  <c:v>15.047753334580738</c:v>
                </c:pt>
                <c:pt idx="3">
                  <c:v>15.014875304054955</c:v>
                </c:pt>
                <c:pt idx="4">
                  <c:v>15.031133891101547</c:v>
                </c:pt>
                <c:pt idx="5">
                  <c:v>15.080317286359627</c:v>
                </c:pt>
                <c:pt idx="6">
                  <c:v>15.219948678196252</c:v>
                </c:pt>
                <c:pt idx="7">
                  <c:v>15.27710432760418</c:v>
                </c:pt>
                <c:pt idx="8">
                  <c:v>15.237142818956992</c:v>
                </c:pt>
                <c:pt idx="9">
                  <c:v>15.252693058191442</c:v>
                </c:pt>
                <c:pt idx="10">
                  <c:v>15.423251182807196</c:v>
                </c:pt>
                <c:pt idx="11">
                  <c:v>15.457679559487852</c:v>
                </c:pt>
                <c:pt idx="12">
                  <c:v>15.417591082836598</c:v>
                </c:pt>
                <c:pt idx="13">
                  <c:v>15.420431156611691</c:v>
                </c:pt>
                <c:pt idx="14">
                  <c:v>15.632735024458047</c:v>
                </c:pt>
                <c:pt idx="15">
                  <c:v>15.620779984496538</c:v>
                </c:pt>
                <c:pt idx="16">
                  <c:v>15.573440966560636</c:v>
                </c:pt>
                <c:pt idx="17">
                  <c:v>15.544652642270989</c:v>
                </c:pt>
                <c:pt idx="18">
                  <c:v>15.611070273448984</c:v>
                </c:pt>
                <c:pt idx="19">
                  <c:v>15.70988479324263</c:v>
                </c:pt>
                <c:pt idx="20">
                  <c:v>15.597290903744888</c:v>
                </c:pt>
                <c:pt idx="21">
                  <c:v>15.611825398946833</c:v>
                </c:pt>
                <c:pt idx="22">
                  <c:v>15.580504397102457</c:v>
                </c:pt>
                <c:pt idx="23">
                  <c:v>15.66595386383684</c:v>
                </c:pt>
                <c:pt idx="24">
                  <c:v>15.667163401138703</c:v>
                </c:pt>
                <c:pt idx="25">
                  <c:v>15.575973644115368</c:v>
                </c:pt>
                <c:pt idx="26">
                  <c:v>15.583765470048917</c:v>
                </c:pt>
                <c:pt idx="27">
                  <c:v>15.641903450856701</c:v>
                </c:pt>
                <c:pt idx="28">
                  <c:v>15.585803640640453</c:v>
                </c:pt>
                <c:pt idx="29">
                  <c:v>15.538865574296329</c:v>
                </c:pt>
                <c:pt idx="30">
                  <c:v>15.546757638127822</c:v>
                </c:pt>
                <c:pt idx="31">
                  <c:v>15.553801021090052</c:v>
                </c:pt>
                <c:pt idx="32">
                  <c:v>15.461107695597551</c:v>
                </c:pt>
                <c:pt idx="33">
                  <c:v>15.376593782577316</c:v>
                </c:pt>
                <c:pt idx="34">
                  <c:v>15.383149341102884</c:v>
                </c:pt>
                <c:pt idx="35">
                  <c:v>15.408583037074658</c:v>
                </c:pt>
                <c:pt idx="36">
                  <c:v>15.343608831627062</c:v>
                </c:pt>
                <c:pt idx="37">
                  <c:v>15.417731415893721</c:v>
                </c:pt>
                <c:pt idx="38">
                  <c:v>15.361063590922456</c:v>
                </c:pt>
                <c:pt idx="39">
                  <c:v>15.42388602282751</c:v>
                </c:pt>
                <c:pt idx="40">
                  <c:v>15.435867792895138</c:v>
                </c:pt>
                <c:pt idx="41">
                  <c:v>15.40474058432012</c:v>
                </c:pt>
                <c:pt idx="42">
                  <c:v>15.339017935901206</c:v>
                </c:pt>
                <c:pt idx="43">
                  <c:v>15.372169950014703</c:v>
                </c:pt>
                <c:pt idx="44">
                  <c:v>15.455133516880062</c:v>
                </c:pt>
                <c:pt idx="45">
                  <c:v>15.468425062147498</c:v>
                </c:pt>
                <c:pt idx="46">
                  <c:v>15.677213921039264</c:v>
                </c:pt>
                <c:pt idx="47">
                  <c:v>15.683355162919996</c:v>
                </c:pt>
                <c:pt idx="48">
                  <c:v>15.919742856379141</c:v>
                </c:pt>
                <c:pt idx="49">
                  <c:v>15.942864398171661</c:v>
                </c:pt>
                <c:pt idx="50">
                  <c:v>16.22464649434658</c:v>
                </c:pt>
                <c:pt idx="51">
                  <c:v>16.175523241827268</c:v>
                </c:pt>
                <c:pt idx="52">
                  <c:v>15.698387509928036</c:v>
                </c:pt>
                <c:pt idx="53">
                  <c:v>15.905032406072333</c:v>
                </c:pt>
                <c:pt idx="54">
                  <c:v>15.628146160005285</c:v>
                </c:pt>
                <c:pt idx="55">
                  <c:v>15.746480280063215</c:v>
                </c:pt>
                <c:pt idx="56">
                  <c:v>15.913332484852194</c:v>
                </c:pt>
                <c:pt idx="57">
                  <c:v>16.113500999650405</c:v>
                </c:pt>
                <c:pt idx="58">
                  <c:v>16.167548174127663</c:v>
                </c:pt>
                <c:pt idx="59">
                  <c:v>16.324482815840391</c:v>
                </c:pt>
                <c:pt idx="60">
                  <c:v>16.401155437985427</c:v>
                </c:pt>
                <c:pt idx="61">
                  <c:v>16.607091476469954</c:v>
                </c:pt>
                <c:pt idx="62">
                  <c:v>16.64556311491388</c:v>
                </c:pt>
                <c:pt idx="63">
                  <c:v>16.763459032054865</c:v>
                </c:pt>
                <c:pt idx="64">
                  <c:v>16.899959240684563</c:v>
                </c:pt>
                <c:pt idx="65">
                  <c:v>17.068493371375361</c:v>
                </c:pt>
                <c:pt idx="66">
                  <c:v>17.176317065587053</c:v>
                </c:pt>
                <c:pt idx="67">
                  <c:v>17.307610392497708</c:v>
                </c:pt>
                <c:pt idx="68">
                  <c:v>17.34113935980487</c:v>
                </c:pt>
                <c:pt idx="69">
                  <c:v>17.520106586415388</c:v>
                </c:pt>
                <c:pt idx="70">
                  <c:v>17.685985722962315</c:v>
                </c:pt>
                <c:pt idx="71">
                  <c:v>17.77305277606381</c:v>
                </c:pt>
                <c:pt idx="72">
                  <c:v>17.882519731214064</c:v>
                </c:pt>
                <c:pt idx="73">
                  <c:v>17.970978722992925</c:v>
                </c:pt>
                <c:pt idx="74">
                  <c:v>18.115862784489551</c:v>
                </c:pt>
                <c:pt idx="75">
                  <c:v>18.221179700249873</c:v>
                </c:pt>
                <c:pt idx="76">
                  <c:v>18.407119508568318</c:v>
                </c:pt>
                <c:pt idx="77">
                  <c:v>18.464137441056071</c:v>
                </c:pt>
                <c:pt idx="78">
                  <c:v>18.495404508012509</c:v>
                </c:pt>
                <c:pt idx="79">
                  <c:v>18.546770911703721</c:v>
                </c:pt>
                <c:pt idx="80">
                  <c:v>18.503124612343466</c:v>
                </c:pt>
                <c:pt idx="81">
                  <c:v>18.453343472145921</c:v>
                </c:pt>
                <c:pt idx="82">
                  <c:v>18.476793772363251</c:v>
                </c:pt>
                <c:pt idx="83">
                  <c:v>18.51035496047313</c:v>
                </c:pt>
                <c:pt idx="84">
                  <c:v>18.416805081865004</c:v>
                </c:pt>
                <c:pt idx="85">
                  <c:v>18.426645315014735</c:v>
                </c:pt>
                <c:pt idx="86">
                  <c:v>18.390912444801739</c:v>
                </c:pt>
                <c:pt idx="87">
                  <c:v>18.421663978914708</c:v>
                </c:pt>
                <c:pt idx="88">
                  <c:v>18.45311148236636</c:v>
                </c:pt>
                <c:pt idx="89">
                  <c:v>18.415780460338606</c:v>
                </c:pt>
                <c:pt idx="90">
                  <c:v>18.371792620469556</c:v>
                </c:pt>
                <c:pt idx="91">
                  <c:v>18.428372350040355</c:v>
                </c:pt>
                <c:pt idx="92">
                  <c:v>18.435596254009475</c:v>
                </c:pt>
                <c:pt idx="93">
                  <c:v>18.381259092307765</c:v>
                </c:pt>
                <c:pt idx="94">
                  <c:v>18.33805099586446</c:v>
                </c:pt>
                <c:pt idx="95">
                  <c:v>18.185640154853179</c:v>
                </c:pt>
                <c:pt idx="96">
                  <c:v>18.300036892819112</c:v>
                </c:pt>
                <c:pt idx="97">
                  <c:v>18.24713033475803</c:v>
                </c:pt>
                <c:pt idx="98">
                  <c:v>18.185292170183835</c:v>
                </c:pt>
                <c:pt idx="99">
                  <c:v>18.135382146775424</c:v>
                </c:pt>
                <c:pt idx="100">
                  <c:v>18.176985647243431</c:v>
                </c:pt>
                <c:pt idx="101">
                  <c:v>18.704098647209598</c:v>
                </c:pt>
                <c:pt idx="102">
                  <c:v>18.791719898117822</c:v>
                </c:pt>
                <c:pt idx="103">
                  <c:v>18.856225945156972</c:v>
                </c:pt>
                <c:pt idx="104">
                  <c:v>18.051487488515544</c:v>
                </c:pt>
                <c:pt idx="105">
                  <c:v>17.936782124771472</c:v>
                </c:pt>
                <c:pt idx="106">
                  <c:v>18.062215595351152</c:v>
                </c:pt>
                <c:pt idx="107">
                  <c:v>18.062970398715596</c:v>
                </c:pt>
                <c:pt idx="108">
                  <c:v>18.096392101787089</c:v>
                </c:pt>
                <c:pt idx="109">
                  <c:v>18.116982147663048</c:v>
                </c:pt>
                <c:pt idx="110">
                  <c:v>18.176487875197594</c:v>
                </c:pt>
                <c:pt idx="111">
                  <c:v>18.145058358055206</c:v>
                </c:pt>
                <c:pt idx="112">
                  <c:v>18.101186959225153</c:v>
                </c:pt>
                <c:pt idx="113">
                  <c:v>17.847678206290237</c:v>
                </c:pt>
                <c:pt idx="114">
                  <c:v>17.902203469002021</c:v>
                </c:pt>
                <c:pt idx="115">
                  <c:v>17.896548630681519</c:v>
                </c:pt>
                <c:pt idx="116">
                  <c:v>17.806782712528189</c:v>
                </c:pt>
                <c:pt idx="117">
                  <c:v>17.728462583097972</c:v>
                </c:pt>
                <c:pt idx="118">
                  <c:v>17.739116446979704</c:v>
                </c:pt>
                <c:pt idx="119">
                  <c:v>17.790282216028437</c:v>
                </c:pt>
                <c:pt idx="120">
                  <c:v>17.735163009685611</c:v>
                </c:pt>
                <c:pt idx="121">
                  <c:v>17.721050661535653</c:v>
                </c:pt>
                <c:pt idx="122">
                  <c:v>17.720246362868625</c:v>
                </c:pt>
                <c:pt idx="123">
                  <c:v>17.638789468636993</c:v>
                </c:pt>
                <c:pt idx="124">
                  <c:v>17.691446283676139</c:v>
                </c:pt>
                <c:pt idx="125">
                  <c:v>17.587252484818862</c:v>
                </c:pt>
                <c:pt idx="126">
                  <c:v>17.645186736496292</c:v>
                </c:pt>
                <c:pt idx="127">
                  <c:v>17.750692160872109</c:v>
                </c:pt>
                <c:pt idx="128">
                  <c:v>17.761673931133473</c:v>
                </c:pt>
                <c:pt idx="129">
                  <c:v>17.716515654436172</c:v>
                </c:pt>
                <c:pt idx="130">
                  <c:v>17.730813609970827</c:v>
                </c:pt>
                <c:pt idx="131">
                  <c:v>17.733418300269442</c:v>
                </c:pt>
                <c:pt idx="132">
                  <c:v>17.668628949183791</c:v>
                </c:pt>
                <c:pt idx="133">
                  <c:v>17.612637388132882</c:v>
                </c:pt>
                <c:pt idx="134">
                  <c:v>17.639618514955316</c:v>
                </c:pt>
                <c:pt idx="135">
                  <c:v>17.670942854579707</c:v>
                </c:pt>
                <c:pt idx="136">
                  <c:v>17.529485279787664</c:v>
                </c:pt>
                <c:pt idx="137">
                  <c:v>17.482118275212443</c:v>
                </c:pt>
                <c:pt idx="138">
                  <c:v>17.40258551086886</c:v>
                </c:pt>
                <c:pt idx="139">
                  <c:v>17.460513575633463</c:v>
                </c:pt>
                <c:pt idx="140">
                  <c:v>17.468426637134467</c:v>
                </c:pt>
                <c:pt idx="141">
                  <c:v>17.456832362503597</c:v>
                </c:pt>
                <c:pt idx="142">
                  <c:v>17.350930975707087</c:v>
                </c:pt>
                <c:pt idx="143">
                  <c:v>17.376018907205587</c:v>
                </c:pt>
                <c:pt idx="144">
                  <c:v>17.395266392998892</c:v>
                </c:pt>
                <c:pt idx="145">
                  <c:v>17.613645854923082</c:v>
                </c:pt>
                <c:pt idx="146">
                  <c:v>17.576796602147475</c:v>
                </c:pt>
                <c:pt idx="147">
                  <c:v>17.466502507246421</c:v>
                </c:pt>
                <c:pt idx="148">
                  <c:v>17.513857137995998</c:v>
                </c:pt>
                <c:pt idx="149">
                  <c:v>17.801257799376977</c:v>
                </c:pt>
                <c:pt idx="150">
                  <c:v>17.763622808672814</c:v>
                </c:pt>
                <c:pt idx="151">
                  <c:v>17.641128121684201</c:v>
                </c:pt>
                <c:pt idx="152">
                  <c:v>17.693376600477013</c:v>
                </c:pt>
                <c:pt idx="153">
                  <c:v>18.048833302914346</c:v>
                </c:pt>
                <c:pt idx="154">
                  <c:v>18.067214620912385</c:v>
                </c:pt>
                <c:pt idx="155">
                  <c:v>17.987211651194229</c:v>
                </c:pt>
                <c:pt idx="156">
                  <c:v>17.397306186467716</c:v>
                </c:pt>
                <c:pt idx="157">
                  <c:v>17.466121582414175</c:v>
                </c:pt>
                <c:pt idx="158">
                  <c:v>17.675352828742756</c:v>
                </c:pt>
                <c:pt idx="159">
                  <c:v>17.960925689033608</c:v>
                </c:pt>
                <c:pt idx="160">
                  <c:v>17.943076267067429</c:v>
                </c:pt>
                <c:pt idx="161">
                  <c:v>17.980474771962154</c:v>
                </c:pt>
                <c:pt idx="162">
                  <c:v>18.33382534045402</c:v>
                </c:pt>
                <c:pt idx="163">
                  <c:v>18.458616237427727</c:v>
                </c:pt>
                <c:pt idx="164">
                  <c:v>18.431481299256621</c:v>
                </c:pt>
                <c:pt idx="165">
                  <c:v>18.540050870554417</c:v>
                </c:pt>
                <c:pt idx="166">
                  <c:v>18.877543900453542</c:v>
                </c:pt>
                <c:pt idx="167">
                  <c:v>19.124990681683322</c:v>
                </c:pt>
                <c:pt idx="168">
                  <c:v>19.097366718252868</c:v>
                </c:pt>
                <c:pt idx="169">
                  <c:v>19.175944728218248</c:v>
                </c:pt>
                <c:pt idx="170">
                  <c:v>19.249477428800606</c:v>
                </c:pt>
                <c:pt idx="171">
                  <c:v>19.651116259791689</c:v>
                </c:pt>
                <c:pt idx="172">
                  <c:v>19.791502291560437</c:v>
                </c:pt>
                <c:pt idx="173">
                  <c:v>19.782825075068359</c:v>
                </c:pt>
                <c:pt idx="174">
                  <c:v>19.827081861039296</c:v>
                </c:pt>
                <c:pt idx="175">
                  <c:v>20.003930093242804</c:v>
                </c:pt>
                <c:pt idx="176">
                  <c:v>20.268981783809089</c:v>
                </c:pt>
                <c:pt idx="177">
                  <c:v>20.187964611269646</c:v>
                </c:pt>
                <c:pt idx="178">
                  <c:v>20.276657094891775</c:v>
                </c:pt>
                <c:pt idx="179">
                  <c:v>20.342258044316424</c:v>
                </c:pt>
                <c:pt idx="180">
                  <c:v>20.700081404814512</c:v>
                </c:pt>
                <c:pt idx="181">
                  <c:v>20.747791186214258</c:v>
                </c:pt>
                <c:pt idx="182">
                  <c:v>20.831283303663813</c:v>
                </c:pt>
                <c:pt idx="183">
                  <c:v>20.896884253088462</c:v>
                </c:pt>
                <c:pt idx="184">
                  <c:v>21.099650824037379</c:v>
                </c:pt>
                <c:pt idx="185">
                  <c:v>21.302417394986296</c:v>
                </c:pt>
                <c:pt idx="186">
                  <c:v>21.320308563011203</c:v>
                </c:pt>
                <c:pt idx="187">
                  <c:v>21.379945789760885</c:v>
                </c:pt>
                <c:pt idx="188">
                  <c:v>21.731805427584007</c:v>
                </c:pt>
                <c:pt idx="189">
                  <c:v>21.743732872933943</c:v>
                </c:pt>
                <c:pt idx="190">
                  <c:v>21.743732872933943</c:v>
                </c:pt>
                <c:pt idx="191">
                  <c:v>21.791442654333686</c:v>
                </c:pt>
                <c:pt idx="192">
                  <c:v>21.839152435733432</c:v>
                </c:pt>
                <c:pt idx="193">
                  <c:v>22.196975796231524</c:v>
                </c:pt>
                <c:pt idx="194">
                  <c:v>22.268540468331143</c:v>
                </c:pt>
                <c:pt idx="195">
                  <c:v>22.348376823780942</c:v>
                </c:pt>
                <c:pt idx="196">
                  <c:v>22.41562376066388</c:v>
                </c:pt>
                <c:pt idx="197">
                  <c:v>22.743246829535931</c:v>
                </c:pt>
                <c:pt idx="198">
                  <c:v>22.894928152051072</c:v>
                </c:pt>
                <c:pt idx="199">
                  <c:v>22.920947874081961</c:v>
                </c:pt>
                <c:pt idx="200">
                  <c:v>22.97001142052892</c:v>
                </c:pt>
                <c:pt idx="201">
                  <c:v>23.302793109514823</c:v>
                </c:pt>
                <c:pt idx="202">
                  <c:v>23.297998276484147</c:v>
                </c:pt>
                <c:pt idx="203">
                  <c:v>23.412835720313335</c:v>
                </c:pt>
                <c:pt idx="204">
                  <c:v>23.453090848369367</c:v>
                </c:pt>
                <c:pt idx="205">
                  <c:v>23.589323147295005</c:v>
                </c:pt>
                <c:pt idx="206">
                  <c:v>23.725555446220639</c:v>
                </c:pt>
                <c:pt idx="207">
                  <c:v>23.861787745146277</c:v>
                </c:pt>
                <c:pt idx="208">
                  <c:v>23.101310786974512</c:v>
                </c:pt>
                <c:pt idx="209">
                  <c:v>23.124274316583833</c:v>
                </c:pt>
                <c:pt idx="210">
                  <c:v>23.376873142286335</c:v>
                </c:pt>
                <c:pt idx="211">
                  <c:v>23.526136084746906</c:v>
                </c:pt>
                <c:pt idx="212">
                  <c:v>23.549099614356226</c:v>
                </c:pt>
                <c:pt idx="213">
                  <c:v>23.589285791172532</c:v>
                </c:pt>
                <c:pt idx="214">
                  <c:v>23.64669461519583</c:v>
                </c:pt>
                <c:pt idx="215">
                  <c:v>23.818921087265718</c:v>
                </c:pt>
                <c:pt idx="216">
                  <c:v>23.882070793691344</c:v>
                </c:pt>
                <c:pt idx="217">
                  <c:v>23.950961382519299</c:v>
                </c:pt>
                <c:pt idx="218">
                  <c:v>24.002629324140269</c:v>
                </c:pt>
                <c:pt idx="219">
                  <c:v>24.226523737831123</c:v>
                </c:pt>
                <c:pt idx="220">
                  <c:v>24.266709914647429</c:v>
                </c:pt>
                <c:pt idx="221">
                  <c:v>24.318377856268398</c:v>
                </c:pt>
                <c:pt idx="222">
                  <c:v>24.364304915487033</c:v>
                </c:pt>
                <c:pt idx="223">
                  <c:v>24.593940211580222</c:v>
                </c:pt>
                <c:pt idx="224">
                  <c:v>24.662830800408177</c:v>
                </c:pt>
                <c:pt idx="225">
                  <c:v>24.662830800408177</c:v>
                </c:pt>
                <c:pt idx="226">
                  <c:v>24.703016977224486</c:v>
                </c:pt>
                <c:pt idx="227">
                  <c:v>24.898206978903691</c:v>
                </c:pt>
                <c:pt idx="228">
                  <c:v>24.846539037282724</c:v>
                </c:pt>
                <c:pt idx="229">
                  <c:v>24.817834625271075</c:v>
                </c:pt>
                <c:pt idx="230">
                  <c:v>24.863761684489717</c:v>
                </c:pt>
                <c:pt idx="231">
                  <c:v>24.921170508513011</c:v>
                </c:pt>
                <c:pt idx="232">
                  <c:v>25.07617433337591</c:v>
                </c:pt>
                <c:pt idx="233">
                  <c:v>25.07617433337591</c:v>
                </c:pt>
                <c:pt idx="234">
                  <c:v>25.12784227499688</c:v>
                </c:pt>
                <c:pt idx="235">
                  <c:v>25.162287569410857</c:v>
                </c:pt>
                <c:pt idx="236">
                  <c:v>25.248400805445804</c:v>
                </c:pt>
                <c:pt idx="237">
                  <c:v>25.323032276676088</c:v>
                </c:pt>
                <c:pt idx="238">
                  <c:v>25.300068747066767</c:v>
                </c:pt>
                <c:pt idx="239">
                  <c:v>25.317291394273756</c:v>
                </c:pt>
                <c:pt idx="240">
                  <c:v>25.443590807125009</c:v>
                </c:pt>
                <c:pt idx="241">
                  <c:v>25.334514041480745</c:v>
                </c:pt>
                <c:pt idx="242">
                  <c:v>25.340254923883077</c:v>
                </c:pt>
                <c:pt idx="243">
                  <c:v>25.351736688687737</c:v>
                </c:pt>
                <c:pt idx="244">
                  <c:v>25.380441100699386</c:v>
                </c:pt>
                <c:pt idx="245">
                  <c:v>25.546926690366945</c:v>
                </c:pt>
                <c:pt idx="246">
                  <c:v>25.598594631987908</c:v>
                </c:pt>
                <c:pt idx="247">
                  <c:v>25.546926690366945</c:v>
                </c:pt>
                <c:pt idx="248">
                  <c:v>25.575631102378594</c:v>
                </c:pt>
                <c:pt idx="249">
                  <c:v>25.684707868022855</c:v>
                </c:pt>
                <c:pt idx="250">
                  <c:v>25.730634927241493</c:v>
                </c:pt>
                <c:pt idx="251">
                  <c:v>25.759339339253138</c:v>
                </c:pt>
                <c:pt idx="252">
                  <c:v>25.759339339253138</c:v>
                </c:pt>
                <c:pt idx="253">
                  <c:v>25.770821104057802</c:v>
                </c:pt>
                <c:pt idx="254">
                  <c:v>25.793784633667116</c:v>
                </c:pt>
                <c:pt idx="255">
                  <c:v>25.753598456850813</c:v>
                </c:pt>
                <c:pt idx="256">
                  <c:v>25.753598456850813</c:v>
                </c:pt>
                <c:pt idx="257">
                  <c:v>25.770821104057802</c:v>
                </c:pt>
                <c:pt idx="258">
                  <c:v>25.845452575288085</c:v>
                </c:pt>
                <c:pt idx="259">
                  <c:v>25.885638752104391</c:v>
                </c:pt>
                <c:pt idx="260">
                  <c:v>25.822489045678765</c:v>
                </c:pt>
                <c:pt idx="261">
                  <c:v>24.827954687989575</c:v>
                </c:pt>
                <c:pt idx="262">
                  <c:v>24.916231860213539</c:v>
                </c:pt>
                <c:pt idx="263">
                  <c:v>24.899679890421549</c:v>
                </c:pt>
                <c:pt idx="264">
                  <c:v>24.827954687989575</c:v>
                </c:pt>
                <c:pt idx="265">
                  <c:v>24.827954687989575</c:v>
                </c:pt>
                <c:pt idx="266">
                  <c:v>24.838989334517571</c:v>
                </c:pt>
                <c:pt idx="267">
                  <c:v>24.811402718197584</c:v>
                </c:pt>
                <c:pt idx="268">
                  <c:v>24.756229485557608</c:v>
                </c:pt>
                <c:pt idx="269">
                  <c:v>24.761746808821606</c:v>
                </c:pt>
                <c:pt idx="270">
                  <c:v>24.7672641320856</c:v>
                </c:pt>
                <c:pt idx="271">
                  <c:v>24.805885394933586</c:v>
                </c:pt>
                <c:pt idx="272">
                  <c:v>24.72312554597362</c:v>
                </c:pt>
                <c:pt idx="273">
                  <c:v>24.728642869237618</c:v>
                </c:pt>
                <c:pt idx="274">
                  <c:v>24.734160192501616</c:v>
                </c:pt>
                <c:pt idx="275">
                  <c:v>24.745194839029612</c:v>
                </c:pt>
                <c:pt idx="276">
                  <c:v>24.772781455349598</c:v>
                </c:pt>
                <c:pt idx="277">
                  <c:v>24.667952313333643</c:v>
                </c:pt>
                <c:pt idx="278">
                  <c:v>24.678986959861639</c:v>
                </c:pt>
                <c:pt idx="279">
                  <c:v>24.833472011253573</c:v>
                </c:pt>
                <c:pt idx="280">
                  <c:v>24.717608222709622</c:v>
                </c:pt>
                <c:pt idx="281">
                  <c:v>24.629331050485661</c:v>
                </c:pt>
                <c:pt idx="282">
                  <c:v>24.634848373749659</c:v>
                </c:pt>
                <c:pt idx="283">
                  <c:v>24.651400343541649</c:v>
                </c:pt>
              </c:numCache>
            </c:numRef>
          </c:val>
        </c:ser>
        <c:marker val="1"/>
        <c:axId val="128910464"/>
        <c:axId val="128912000"/>
      </c:lineChart>
      <c:lineChart>
        <c:grouping val="standard"/>
        <c:ser>
          <c:idx val="2"/>
          <c:order val="2"/>
          <c:tx>
            <c:strRef>
              <c:f>'c3-12'!$E$13</c:f>
              <c:strCache>
                <c:ptCount val="1"/>
                <c:pt idx="0">
                  <c:v>Bank of Japan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'c3-12'!$D$14:$D$78</c:f>
              <c:numCache>
                <c:formatCode>yyyy/mm/dd</c:formatCode>
                <c:ptCount val="6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</c:numCache>
            </c:numRef>
          </c:cat>
          <c:val>
            <c:numRef>
              <c:f>'c3-12'!$E$14:$E$2360</c:f>
              <c:numCache>
                <c:formatCode>0.00</c:formatCode>
                <c:ptCount val="2347"/>
                <c:pt idx="0">
                  <c:v>25.381044660648229</c:v>
                </c:pt>
                <c:pt idx="1">
                  <c:v>26.279353146577712</c:v>
                </c:pt>
                <c:pt idx="2">
                  <c:v>25.254568763003114</c:v>
                </c:pt>
                <c:pt idx="3">
                  <c:v>23.674335239696806</c:v>
                </c:pt>
                <c:pt idx="4">
                  <c:v>25.075147537938626</c:v>
                </c:pt>
                <c:pt idx="5">
                  <c:v>23.473727591522444</c:v>
                </c:pt>
                <c:pt idx="6">
                  <c:v>24.332088682801515</c:v>
                </c:pt>
                <c:pt idx="7">
                  <c:v>25.506919377989835</c:v>
                </c:pt>
                <c:pt idx="8">
                  <c:v>24.945188940604215</c:v>
                </c:pt>
                <c:pt idx="9">
                  <c:v>25.170196216958924</c:v>
                </c:pt>
                <c:pt idx="10">
                  <c:v>26.337024995003983</c:v>
                </c:pt>
                <c:pt idx="11">
                  <c:v>26.682123219573434</c:v>
                </c:pt>
                <c:pt idx="12">
                  <c:v>27.158214918902772</c:v>
                </c:pt>
                <c:pt idx="13">
                  <c:v>27.607705997825637</c:v>
                </c:pt>
                <c:pt idx="14">
                  <c:v>30.205779286195011</c:v>
                </c:pt>
                <c:pt idx="15">
                  <c:v>28.563168932262954</c:v>
                </c:pt>
                <c:pt idx="16">
                  <c:v>28.66898021432991</c:v>
                </c:pt>
                <c:pt idx="17">
                  <c:v>27.494468618160244</c:v>
                </c:pt>
                <c:pt idx="18">
                  <c:v>28.531852017819237</c:v>
                </c:pt>
                <c:pt idx="19">
                  <c:v>30.019023540305039</c:v>
                </c:pt>
                <c:pt idx="20">
                  <c:v>29.214055778055588</c:v>
                </c:pt>
                <c:pt idx="21">
                  <c:v>28.216158000198593</c:v>
                </c:pt>
                <c:pt idx="22">
                  <c:v>30.384536064100377</c:v>
                </c:pt>
                <c:pt idx="23">
                  <c:v>30.345559660419408</c:v>
                </c:pt>
                <c:pt idx="24">
                  <c:v>28.815708689119134</c:v>
                </c:pt>
                <c:pt idx="25">
                  <c:v>30.360171101321104</c:v>
                </c:pt>
                <c:pt idx="26">
                  <c:v>29.352531401655575</c:v>
                </c:pt>
                <c:pt idx="27">
                  <c:v>29.720782731925617</c:v>
                </c:pt>
                <c:pt idx="28">
                  <c:v>30.056325867908988</c:v>
                </c:pt>
                <c:pt idx="29">
                  <c:v>30.230138138449114</c:v>
                </c:pt>
                <c:pt idx="30">
                  <c:v>30.623499427396123</c:v>
                </c:pt>
                <c:pt idx="31">
                  <c:v>31.564712446772887</c:v>
                </c:pt>
                <c:pt idx="32">
                  <c:v>31.554946293523837</c:v>
                </c:pt>
                <c:pt idx="33">
                  <c:v>32.357033724589847</c:v>
                </c:pt>
                <c:pt idx="34">
                  <c:v>32.909810627132266</c:v>
                </c:pt>
                <c:pt idx="35">
                  <c:v>33.331775800272062</c:v>
                </c:pt>
                <c:pt idx="36">
                  <c:v>33.28076402943298</c:v>
                </c:pt>
                <c:pt idx="37">
                  <c:v>34.060181022522947</c:v>
                </c:pt>
                <c:pt idx="38">
                  <c:v>34.326818197060327</c:v>
                </c:pt>
                <c:pt idx="39">
                  <c:v>36.384310770396482</c:v>
                </c:pt>
                <c:pt idx="40">
                  <c:v>38.382694118507118</c:v>
                </c:pt>
                <c:pt idx="41">
                  <c:v>38.962185300131367</c:v>
                </c:pt>
                <c:pt idx="42">
                  <c:v>40.980334206641942</c:v>
                </c:pt>
                <c:pt idx="43">
                  <c:v>42.841025134750495</c:v>
                </c:pt>
                <c:pt idx="44">
                  <c:v>43.501411394167519</c:v>
                </c:pt>
                <c:pt idx="45">
                  <c:v>44.886812498581108</c:v>
                </c:pt>
                <c:pt idx="46">
                  <c:v>46.672710886948707</c:v>
                </c:pt>
                <c:pt idx="47">
                  <c:v>46.693726111843901</c:v>
                </c:pt>
                <c:pt idx="48">
                  <c:v>47.588936921876446</c:v>
                </c:pt>
                <c:pt idx="49">
                  <c:v>49.284468815531945</c:v>
                </c:pt>
                <c:pt idx="50">
                  <c:v>49.516000068049202</c:v>
                </c:pt>
                <c:pt idx="51">
                  <c:v>50.458153534161823</c:v>
                </c:pt>
                <c:pt idx="52">
                  <c:v>52.056202899756762</c:v>
                </c:pt>
                <c:pt idx="53">
                  <c:v>52.832681161009532</c:v>
                </c:pt>
                <c:pt idx="54">
                  <c:v>55.129608104249741</c:v>
                </c:pt>
                <c:pt idx="55">
                  <c:v>56.549602229882076</c:v>
                </c:pt>
                <c:pt idx="56">
                  <c:v>56.796362565315448</c:v>
                </c:pt>
                <c:pt idx="57">
                  <c:v>58.792458754908715</c:v>
                </c:pt>
                <c:pt idx="58">
                  <c:v>60.952139481182243</c:v>
                </c:pt>
                <c:pt idx="59">
                  <c:v>61.533632189567037</c:v>
                </c:pt>
                <c:pt idx="60">
                  <c:v>62.143033472981458</c:v>
                </c:pt>
                <c:pt idx="61">
                  <c:v>63.994045447830892</c:v>
                </c:pt>
                <c:pt idx="62">
                  <c:v>64.418579768300319</c:v>
                </c:pt>
                <c:pt idx="63">
                  <c:v>66.46576262611012</c:v>
                </c:pt>
                <c:pt idx="64">
                  <c:v>68.527044704460465</c:v>
                </c:pt>
              </c:numCache>
            </c:numRef>
          </c:val>
        </c:ser>
        <c:marker val="1"/>
        <c:axId val="128944768"/>
        <c:axId val="128942848"/>
      </c:lineChart>
      <c:dateAx>
        <c:axId val="128910464"/>
        <c:scaling>
          <c:orientation val="minMax"/>
          <c:min val="40544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8912000"/>
        <c:crosses val="autoZero"/>
        <c:auto val="1"/>
        <c:lblOffset val="100"/>
        <c:baseTimeUnit val="days"/>
        <c:majorUnit val="1"/>
        <c:majorTimeUnit val="years"/>
      </c:dateAx>
      <c:valAx>
        <c:axId val="128912000"/>
        <c:scaling>
          <c:orientation val="minMax"/>
          <c:max val="70"/>
          <c:min val="1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422159531137412"/>
              <c:y val="1.8211805555555672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8910464"/>
        <c:crosses val="autoZero"/>
        <c:crossBetween val="between"/>
      </c:valAx>
      <c:valAx>
        <c:axId val="128942848"/>
        <c:scaling>
          <c:orientation val="minMax"/>
          <c:max val="70"/>
          <c:min val="1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4167418706156985"/>
              <c:y val="2.5520833333333333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8944768"/>
        <c:crosses val="max"/>
        <c:crossBetween val="between"/>
      </c:valAx>
      <c:dateAx>
        <c:axId val="128944768"/>
        <c:scaling>
          <c:orientation val="minMax"/>
        </c:scaling>
        <c:axPos val="t"/>
        <c:numFmt formatCode="yyyy/mm/dd" sourceLinked="1"/>
        <c:majorTickMark val="none"/>
        <c:tickLblPos val="none"/>
        <c:spPr>
          <a:ln>
            <a:noFill/>
          </a:ln>
        </c:spPr>
        <c:crossAx val="128942848"/>
        <c:crosses val="max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484722222222264"/>
          <c:w val="1"/>
          <c:h val="0.15515277777777778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autoTitleDeleted val="1"/>
    <c:plotArea>
      <c:layout>
        <c:manualLayout>
          <c:layoutTarget val="inner"/>
          <c:xMode val="edge"/>
          <c:yMode val="edge"/>
          <c:x val="9.6282769934778412E-2"/>
          <c:y val="8.2983940972222225E-2"/>
          <c:w val="0.86176516592761376"/>
          <c:h val="0.72199609374999985"/>
        </c:manualLayout>
      </c:layout>
      <c:lineChart>
        <c:grouping val="standard"/>
        <c:ser>
          <c:idx val="1"/>
          <c:order val="0"/>
          <c:tx>
            <c:strRef>
              <c:f>'c3-13'!$C$9</c:f>
              <c:strCache>
                <c:ptCount val="1"/>
                <c:pt idx="0">
                  <c:v>EUR/USD árfolyam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'c3-13'!$A$11:$A$112</c:f>
              <c:numCache>
                <c:formatCode>yyyy/mm/dd</c:formatCode>
                <c:ptCount val="10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</c:numCache>
            </c:numRef>
          </c:cat>
          <c:val>
            <c:numRef>
              <c:f>'c3-13'!$C$11:$C$87</c:f>
              <c:numCache>
                <c:formatCode>0.00</c:formatCode>
                <c:ptCount val="77"/>
                <c:pt idx="0">
                  <c:v>1.3239000000000001</c:v>
                </c:pt>
                <c:pt idx="1">
                  <c:v>1.2785</c:v>
                </c:pt>
                <c:pt idx="2">
                  <c:v>1.3049999999999999</c:v>
                </c:pt>
                <c:pt idx="3">
                  <c:v>1.319</c:v>
                </c:pt>
                <c:pt idx="4">
                  <c:v>1.365</c:v>
                </c:pt>
                <c:pt idx="5">
                  <c:v>1.4016</c:v>
                </c:pt>
                <c:pt idx="6">
                  <c:v>1.4088000000000001</c:v>
                </c:pt>
                <c:pt idx="7">
                  <c:v>1.4268000000000001</c:v>
                </c:pt>
                <c:pt idx="8">
                  <c:v>1.4561999999999999</c:v>
                </c:pt>
                <c:pt idx="9">
                  <c:v>1.4816</c:v>
                </c:pt>
                <c:pt idx="10">
                  <c:v>1.4914000000000001</c:v>
                </c:pt>
                <c:pt idx="11">
                  <c:v>1.4614</c:v>
                </c:pt>
                <c:pt idx="12">
                  <c:v>1.4272</c:v>
                </c:pt>
                <c:pt idx="13">
                  <c:v>1.3686</c:v>
                </c:pt>
                <c:pt idx="14">
                  <c:v>1.3569</c:v>
                </c:pt>
                <c:pt idx="15">
                  <c:v>1.3406</c:v>
                </c:pt>
                <c:pt idx="16">
                  <c:v>1.2565</c:v>
                </c:pt>
                <c:pt idx="17">
                  <c:v>1.2209000000000001</c:v>
                </c:pt>
                <c:pt idx="18">
                  <c:v>1.2769999999999999</c:v>
                </c:pt>
                <c:pt idx="19">
                  <c:v>1.2894000000000001</c:v>
                </c:pt>
                <c:pt idx="20">
                  <c:v>1.3067</c:v>
                </c:pt>
                <c:pt idx="21">
                  <c:v>1.3897999999999999</c:v>
                </c:pt>
                <c:pt idx="22">
                  <c:v>1.3661000000000001</c:v>
                </c:pt>
                <c:pt idx="23">
                  <c:v>1.3220000000000001</c:v>
                </c:pt>
                <c:pt idx="24">
                  <c:v>1.3360000000000001</c:v>
                </c:pt>
                <c:pt idx="25">
                  <c:v>1.3649</c:v>
                </c:pt>
                <c:pt idx="26">
                  <c:v>1.3998999999999999</c:v>
                </c:pt>
                <c:pt idx="27">
                  <c:v>1.4441999999999999</c:v>
                </c:pt>
                <c:pt idx="28">
                  <c:v>1.4349000000000001</c:v>
                </c:pt>
                <c:pt idx="29">
                  <c:v>1.4388000000000001</c:v>
                </c:pt>
                <c:pt idx="30">
                  <c:v>1.4263999999999999</c:v>
                </c:pt>
                <c:pt idx="31">
                  <c:v>1.4342999999999999</c:v>
                </c:pt>
                <c:pt idx="32">
                  <c:v>1.377</c:v>
                </c:pt>
                <c:pt idx="33">
                  <c:v>1.3706</c:v>
                </c:pt>
                <c:pt idx="34">
                  <c:v>1.3555999999999999</c:v>
                </c:pt>
                <c:pt idx="35">
                  <c:v>1.3179000000000001</c:v>
                </c:pt>
                <c:pt idx="36">
                  <c:v>1.2905</c:v>
                </c:pt>
                <c:pt idx="37">
                  <c:v>1.3224</c:v>
                </c:pt>
                <c:pt idx="38">
                  <c:v>1.3201000000000001</c:v>
                </c:pt>
                <c:pt idx="39">
                  <c:v>1.3162</c:v>
                </c:pt>
                <c:pt idx="40">
                  <c:v>1.2788999999999999</c:v>
                </c:pt>
                <c:pt idx="41">
                  <c:v>1.2525999999999999</c:v>
                </c:pt>
                <c:pt idx="42">
                  <c:v>1.2287999999999999</c:v>
                </c:pt>
                <c:pt idx="43">
                  <c:v>1.24</c:v>
                </c:pt>
                <c:pt idx="44">
                  <c:v>1.2856000000000001</c:v>
                </c:pt>
                <c:pt idx="45">
                  <c:v>1.2974000000000001</c:v>
                </c:pt>
                <c:pt idx="46">
                  <c:v>1.2827999999999999</c:v>
                </c:pt>
                <c:pt idx="47">
                  <c:v>1.3119000000000001</c:v>
                </c:pt>
                <c:pt idx="48">
                  <c:v>1.3288</c:v>
                </c:pt>
                <c:pt idx="49">
                  <c:v>1.3359000000000001</c:v>
                </c:pt>
                <c:pt idx="50">
                  <c:v>1.2964</c:v>
                </c:pt>
                <c:pt idx="51">
                  <c:v>1.3026</c:v>
                </c:pt>
                <c:pt idx="52">
                  <c:v>1.2982</c:v>
                </c:pt>
                <c:pt idx="53">
                  <c:v>1.3189</c:v>
                </c:pt>
                <c:pt idx="54">
                  <c:v>1.3080000000000001</c:v>
                </c:pt>
                <c:pt idx="55">
                  <c:v>1.331</c:v>
                </c:pt>
                <c:pt idx="56">
                  <c:v>1.3348</c:v>
                </c:pt>
                <c:pt idx="57">
                  <c:v>1.3634999999999999</c:v>
                </c:pt>
                <c:pt idx="58">
                  <c:v>1.3492999999999999</c:v>
                </c:pt>
                <c:pt idx="59">
                  <c:v>1.3704000000000001</c:v>
                </c:pt>
                <c:pt idx="60">
                  <c:v>1.361</c:v>
                </c:pt>
                <c:pt idx="61">
                  <c:v>1.3657999999999999</c:v>
                </c:pt>
                <c:pt idx="62">
                  <c:v>1.3823000000000001</c:v>
                </c:pt>
                <c:pt idx="63">
                  <c:v>1.3812</c:v>
                </c:pt>
                <c:pt idx="64">
                  <c:v>1.3732</c:v>
                </c:pt>
                <c:pt idx="65">
                  <c:v>1.3592</c:v>
                </c:pt>
                <c:pt idx="66">
                  <c:v>1.3539000000000001</c:v>
                </c:pt>
                <c:pt idx="67">
                  <c:v>1.3315999999999999</c:v>
                </c:pt>
                <c:pt idx="68">
                  <c:v>1.2901</c:v>
                </c:pt>
                <c:pt idx="69">
                  <c:v>1.2673000000000001</c:v>
                </c:pt>
                <c:pt idx="70">
                  <c:v>1.2472000000000001</c:v>
                </c:pt>
                <c:pt idx="71">
                  <c:v>1.2331000000000001</c:v>
                </c:pt>
                <c:pt idx="72">
                  <c:v>1.1620999999999999</c:v>
                </c:pt>
                <c:pt idx="73">
                  <c:v>1.135</c:v>
                </c:pt>
                <c:pt idx="74">
                  <c:v>1.0838000000000001</c:v>
                </c:pt>
                <c:pt idx="75">
                  <c:v>1.0779000000000001</c:v>
                </c:pt>
                <c:pt idx="76">
                  <c:v>1.115</c:v>
                </c:pt>
              </c:numCache>
            </c:numRef>
          </c:val>
        </c:ser>
        <c:ser>
          <c:idx val="2"/>
          <c:order val="1"/>
          <c:tx>
            <c:strRef>
              <c:f>'c3-13'!$D$9</c:f>
              <c:strCache>
                <c:ptCount val="1"/>
                <c:pt idx="0">
                  <c:v>EUR/USD árfolyam előrejelzés*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noFill/>
              </a:ln>
            </c:spPr>
          </c:marker>
          <c:cat>
            <c:numRef>
              <c:f>'c3-13'!$A$11:$A$112</c:f>
              <c:numCache>
                <c:formatCode>yyyy/mm/dd</c:formatCode>
                <c:ptCount val="10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</c:numCache>
            </c:numRef>
          </c:cat>
          <c:val>
            <c:numRef>
              <c:f>'c3-13'!$D$11:$D$112</c:f>
              <c:numCache>
                <c:formatCode>General</c:formatCode>
                <c:ptCount val="102"/>
                <c:pt idx="80">
                  <c:v>1.0649999999999999</c:v>
                </c:pt>
                <c:pt idx="89">
                  <c:v>1.048</c:v>
                </c:pt>
                <c:pt idx="101">
                  <c:v>1.0780000000000001</c:v>
                </c:pt>
              </c:numCache>
            </c:numRef>
          </c:val>
        </c:ser>
        <c:marker val="1"/>
        <c:axId val="129100416"/>
        <c:axId val="129172224"/>
      </c:lineChart>
      <c:dateAx>
        <c:axId val="129100416"/>
        <c:scaling>
          <c:orientation val="minMax"/>
          <c:min val="40544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172224"/>
        <c:crosses val="autoZero"/>
        <c:auto val="1"/>
        <c:lblOffset val="100"/>
        <c:baseTimeUnit val="days"/>
        <c:majorUnit val="1"/>
        <c:majorTimeUnit val="years"/>
      </c:dateAx>
      <c:valAx>
        <c:axId val="129172224"/>
        <c:scaling>
          <c:orientation val="minMax"/>
          <c:max val="1.5"/>
          <c:min val="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100416"/>
        <c:crosses val="autoZero"/>
        <c:crossBetween val="between"/>
        <c:majorUnit val="0.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944565972221995"/>
          <c:w val="0.98519906917959565"/>
          <c:h val="0.10554340277777778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autoTitleDeleted val="1"/>
    <c:plotArea>
      <c:layout>
        <c:manualLayout>
          <c:layoutTarget val="inner"/>
          <c:xMode val="edge"/>
          <c:yMode val="edge"/>
          <c:x val="9.6282769934778412E-2"/>
          <c:y val="8.2983940972222225E-2"/>
          <c:w val="0.86176516592761343"/>
          <c:h val="0.72199609374999985"/>
        </c:manualLayout>
      </c:layout>
      <c:lineChart>
        <c:grouping val="standard"/>
        <c:ser>
          <c:idx val="1"/>
          <c:order val="0"/>
          <c:tx>
            <c:strRef>
              <c:f>'c3-13'!$C$10</c:f>
              <c:strCache>
                <c:ptCount val="1"/>
                <c:pt idx="0">
                  <c:v>EUR/USD FX rate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'c3-13'!$A$11:$A$112</c:f>
              <c:numCache>
                <c:formatCode>yyyy/mm/dd</c:formatCode>
                <c:ptCount val="10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</c:numCache>
            </c:numRef>
          </c:cat>
          <c:val>
            <c:numRef>
              <c:f>'c3-13'!$C$11:$C$87</c:f>
              <c:numCache>
                <c:formatCode>0.00</c:formatCode>
                <c:ptCount val="77"/>
                <c:pt idx="0">
                  <c:v>1.3239000000000001</c:v>
                </c:pt>
                <c:pt idx="1">
                  <c:v>1.2785</c:v>
                </c:pt>
                <c:pt idx="2">
                  <c:v>1.3049999999999999</c:v>
                </c:pt>
                <c:pt idx="3">
                  <c:v>1.319</c:v>
                </c:pt>
                <c:pt idx="4">
                  <c:v>1.365</c:v>
                </c:pt>
                <c:pt idx="5">
                  <c:v>1.4016</c:v>
                </c:pt>
                <c:pt idx="6">
                  <c:v>1.4088000000000001</c:v>
                </c:pt>
                <c:pt idx="7">
                  <c:v>1.4268000000000001</c:v>
                </c:pt>
                <c:pt idx="8">
                  <c:v>1.4561999999999999</c:v>
                </c:pt>
                <c:pt idx="9">
                  <c:v>1.4816</c:v>
                </c:pt>
                <c:pt idx="10">
                  <c:v>1.4914000000000001</c:v>
                </c:pt>
                <c:pt idx="11">
                  <c:v>1.4614</c:v>
                </c:pt>
                <c:pt idx="12">
                  <c:v>1.4272</c:v>
                </c:pt>
                <c:pt idx="13">
                  <c:v>1.3686</c:v>
                </c:pt>
                <c:pt idx="14">
                  <c:v>1.3569</c:v>
                </c:pt>
                <c:pt idx="15">
                  <c:v>1.3406</c:v>
                </c:pt>
                <c:pt idx="16">
                  <c:v>1.2565</c:v>
                </c:pt>
                <c:pt idx="17">
                  <c:v>1.2209000000000001</c:v>
                </c:pt>
                <c:pt idx="18">
                  <c:v>1.2769999999999999</c:v>
                </c:pt>
                <c:pt idx="19">
                  <c:v>1.2894000000000001</c:v>
                </c:pt>
                <c:pt idx="20">
                  <c:v>1.3067</c:v>
                </c:pt>
                <c:pt idx="21">
                  <c:v>1.3897999999999999</c:v>
                </c:pt>
                <c:pt idx="22">
                  <c:v>1.3661000000000001</c:v>
                </c:pt>
                <c:pt idx="23">
                  <c:v>1.3220000000000001</c:v>
                </c:pt>
                <c:pt idx="24">
                  <c:v>1.3360000000000001</c:v>
                </c:pt>
                <c:pt idx="25">
                  <c:v>1.3649</c:v>
                </c:pt>
                <c:pt idx="26">
                  <c:v>1.3998999999999999</c:v>
                </c:pt>
                <c:pt idx="27">
                  <c:v>1.4441999999999999</c:v>
                </c:pt>
                <c:pt idx="28">
                  <c:v>1.4349000000000001</c:v>
                </c:pt>
                <c:pt idx="29">
                  <c:v>1.4388000000000001</c:v>
                </c:pt>
                <c:pt idx="30">
                  <c:v>1.4263999999999999</c:v>
                </c:pt>
                <c:pt idx="31">
                  <c:v>1.4342999999999999</c:v>
                </c:pt>
                <c:pt idx="32">
                  <c:v>1.377</c:v>
                </c:pt>
                <c:pt idx="33">
                  <c:v>1.3706</c:v>
                </c:pt>
                <c:pt idx="34">
                  <c:v>1.3555999999999999</c:v>
                </c:pt>
                <c:pt idx="35">
                  <c:v>1.3179000000000001</c:v>
                </c:pt>
                <c:pt idx="36">
                  <c:v>1.2905</c:v>
                </c:pt>
                <c:pt idx="37">
                  <c:v>1.3224</c:v>
                </c:pt>
                <c:pt idx="38">
                  <c:v>1.3201000000000001</c:v>
                </c:pt>
                <c:pt idx="39">
                  <c:v>1.3162</c:v>
                </c:pt>
                <c:pt idx="40">
                  <c:v>1.2788999999999999</c:v>
                </c:pt>
                <c:pt idx="41">
                  <c:v>1.2525999999999999</c:v>
                </c:pt>
                <c:pt idx="42">
                  <c:v>1.2287999999999999</c:v>
                </c:pt>
                <c:pt idx="43">
                  <c:v>1.24</c:v>
                </c:pt>
                <c:pt idx="44">
                  <c:v>1.2856000000000001</c:v>
                </c:pt>
                <c:pt idx="45">
                  <c:v>1.2974000000000001</c:v>
                </c:pt>
                <c:pt idx="46">
                  <c:v>1.2827999999999999</c:v>
                </c:pt>
                <c:pt idx="47">
                  <c:v>1.3119000000000001</c:v>
                </c:pt>
                <c:pt idx="48">
                  <c:v>1.3288</c:v>
                </c:pt>
                <c:pt idx="49">
                  <c:v>1.3359000000000001</c:v>
                </c:pt>
                <c:pt idx="50">
                  <c:v>1.2964</c:v>
                </c:pt>
                <c:pt idx="51">
                  <c:v>1.3026</c:v>
                </c:pt>
                <c:pt idx="52">
                  <c:v>1.2982</c:v>
                </c:pt>
                <c:pt idx="53">
                  <c:v>1.3189</c:v>
                </c:pt>
                <c:pt idx="54">
                  <c:v>1.3080000000000001</c:v>
                </c:pt>
                <c:pt idx="55">
                  <c:v>1.331</c:v>
                </c:pt>
                <c:pt idx="56">
                  <c:v>1.3348</c:v>
                </c:pt>
                <c:pt idx="57">
                  <c:v>1.3634999999999999</c:v>
                </c:pt>
                <c:pt idx="58">
                  <c:v>1.3492999999999999</c:v>
                </c:pt>
                <c:pt idx="59">
                  <c:v>1.3704000000000001</c:v>
                </c:pt>
                <c:pt idx="60">
                  <c:v>1.361</c:v>
                </c:pt>
                <c:pt idx="61">
                  <c:v>1.3657999999999999</c:v>
                </c:pt>
                <c:pt idx="62">
                  <c:v>1.3823000000000001</c:v>
                </c:pt>
                <c:pt idx="63">
                  <c:v>1.3812</c:v>
                </c:pt>
                <c:pt idx="64">
                  <c:v>1.3732</c:v>
                </c:pt>
                <c:pt idx="65">
                  <c:v>1.3592</c:v>
                </c:pt>
                <c:pt idx="66">
                  <c:v>1.3539000000000001</c:v>
                </c:pt>
                <c:pt idx="67">
                  <c:v>1.3315999999999999</c:v>
                </c:pt>
                <c:pt idx="68">
                  <c:v>1.2901</c:v>
                </c:pt>
                <c:pt idx="69">
                  <c:v>1.2673000000000001</c:v>
                </c:pt>
                <c:pt idx="70">
                  <c:v>1.2472000000000001</c:v>
                </c:pt>
                <c:pt idx="71">
                  <c:v>1.2331000000000001</c:v>
                </c:pt>
                <c:pt idx="72">
                  <c:v>1.1620999999999999</c:v>
                </c:pt>
                <c:pt idx="73">
                  <c:v>1.135</c:v>
                </c:pt>
                <c:pt idx="74">
                  <c:v>1.0838000000000001</c:v>
                </c:pt>
                <c:pt idx="75">
                  <c:v>1.0779000000000001</c:v>
                </c:pt>
                <c:pt idx="76">
                  <c:v>1.115</c:v>
                </c:pt>
              </c:numCache>
            </c:numRef>
          </c:val>
        </c:ser>
        <c:ser>
          <c:idx val="2"/>
          <c:order val="1"/>
          <c:tx>
            <c:strRef>
              <c:f>'c3-13'!$D$10</c:f>
              <c:strCache>
                <c:ptCount val="1"/>
                <c:pt idx="0">
                  <c:v>EUR/USD FX rate forecast*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noFill/>
              </a:ln>
            </c:spPr>
          </c:marker>
          <c:cat>
            <c:numRef>
              <c:f>'c3-13'!$A$11:$A$112</c:f>
              <c:numCache>
                <c:formatCode>yyyy/mm/dd</c:formatCode>
                <c:ptCount val="10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</c:numCache>
            </c:numRef>
          </c:cat>
          <c:val>
            <c:numRef>
              <c:f>'c3-13'!$D$11:$D$112</c:f>
              <c:numCache>
                <c:formatCode>General</c:formatCode>
                <c:ptCount val="102"/>
                <c:pt idx="80">
                  <c:v>1.0649999999999999</c:v>
                </c:pt>
                <c:pt idx="89">
                  <c:v>1.048</c:v>
                </c:pt>
                <c:pt idx="101">
                  <c:v>1.0780000000000001</c:v>
                </c:pt>
              </c:numCache>
            </c:numRef>
          </c:val>
        </c:ser>
        <c:marker val="1"/>
        <c:axId val="129196416"/>
        <c:axId val="129198336"/>
      </c:lineChart>
      <c:dateAx>
        <c:axId val="129196416"/>
        <c:scaling>
          <c:orientation val="minMax"/>
          <c:min val="40544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198336"/>
        <c:crosses val="autoZero"/>
        <c:auto val="1"/>
        <c:lblOffset val="100"/>
        <c:baseTimeUnit val="days"/>
        <c:majorUnit val="1"/>
        <c:majorTimeUnit val="years"/>
      </c:dateAx>
      <c:valAx>
        <c:axId val="129198336"/>
        <c:scaling>
          <c:orientation val="minMax"/>
          <c:max val="1.5"/>
          <c:min val="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196416"/>
        <c:crosses val="autoZero"/>
        <c:crossBetween val="between"/>
        <c:majorUnit val="0.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944565972221995"/>
          <c:w val="0.98519906917959565"/>
          <c:h val="0.10554340277777778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autoTitleDeleted val="1"/>
    <c:plotArea>
      <c:layout>
        <c:manualLayout>
          <c:layoutTarget val="inner"/>
          <c:xMode val="edge"/>
          <c:yMode val="edge"/>
          <c:x val="0.10888198045039039"/>
          <c:y val="7.6474392361111115E-2"/>
          <c:w val="0.84916595541202233"/>
          <c:h val="0.74504210069444465"/>
        </c:manualLayout>
      </c:layout>
      <c:lineChart>
        <c:grouping val="standard"/>
        <c:ser>
          <c:idx val="0"/>
          <c:order val="0"/>
          <c:tx>
            <c:strRef>
              <c:f>'c3-14'!$B$12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'c3-14'!$A$14:$A$2372</c:f>
              <c:numCache>
                <c:formatCode>yyyy/mm/dd</c:formatCode>
                <c:ptCount val="2359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</c:numCache>
            </c:numRef>
          </c:cat>
          <c:val>
            <c:numRef>
              <c:f>'c3-14'!$B$14:$B$2372</c:f>
              <c:numCache>
                <c:formatCode>General</c:formatCode>
                <c:ptCount val="2359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1.75</c:v>
                </c:pt>
                <c:pt idx="46">
                  <c:v>1.75</c:v>
                </c:pt>
                <c:pt idx="47">
                  <c:v>1.75</c:v>
                </c:pt>
                <c:pt idx="48">
                  <c:v>1.75</c:v>
                </c:pt>
                <c:pt idx="49">
                  <c:v>1.75</c:v>
                </c:pt>
                <c:pt idx="50">
                  <c:v>1.75</c:v>
                </c:pt>
                <c:pt idx="51">
                  <c:v>1.75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1.75</c:v>
                </c:pt>
                <c:pt idx="85">
                  <c:v>1.75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1.5</c:v>
                </c:pt>
                <c:pt idx="131">
                  <c:v>1.5</c:v>
                </c:pt>
                <c:pt idx="132">
                  <c:v>1.5</c:v>
                </c:pt>
                <c:pt idx="133">
                  <c:v>1.5</c:v>
                </c:pt>
                <c:pt idx="134">
                  <c:v>1.5</c:v>
                </c:pt>
                <c:pt idx="135">
                  <c:v>1.5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1.5</c:v>
                </c:pt>
                <c:pt idx="140">
                  <c:v>1.5</c:v>
                </c:pt>
                <c:pt idx="141">
                  <c:v>1.5</c:v>
                </c:pt>
                <c:pt idx="142">
                  <c:v>1.5</c:v>
                </c:pt>
                <c:pt idx="143">
                  <c:v>1.5</c:v>
                </c:pt>
                <c:pt idx="144">
                  <c:v>1.5</c:v>
                </c:pt>
                <c:pt idx="145">
                  <c:v>1.5</c:v>
                </c:pt>
                <c:pt idx="146">
                  <c:v>1.5</c:v>
                </c:pt>
                <c:pt idx="147">
                  <c:v>1.5</c:v>
                </c:pt>
                <c:pt idx="148">
                  <c:v>1.5</c:v>
                </c:pt>
                <c:pt idx="149">
                  <c:v>1.5</c:v>
                </c:pt>
                <c:pt idx="150">
                  <c:v>1.5</c:v>
                </c:pt>
                <c:pt idx="151">
                  <c:v>1.5</c:v>
                </c:pt>
                <c:pt idx="152">
                  <c:v>1.5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</c:v>
                </c:pt>
                <c:pt idx="161">
                  <c:v>1.5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1.5</c:v>
                </c:pt>
                <c:pt idx="183">
                  <c:v>1.5</c:v>
                </c:pt>
                <c:pt idx="184">
                  <c:v>1.5</c:v>
                </c:pt>
                <c:pt idx="185">
                  <c:v>1.5</c:v>
                </c:pt>
                <c:pt idx="186">
                  <c:v>1.5</c:v>
                </c:pt>
                <c:pt idx="187">
                  <c:v>1.5</c:v>
                </c:pt>
                <c:pt idx="188">
                  <c:v>1.5</c:v>
                </c:pt>
                <c:pt idx="189">
                  <c:v>1.5</c:v>
                </c:pt>
                <c:pt idx="190">
                  <c:v>1.5</c:v>
                </c:pt>
                <c:pt idx="191">
                  <c:v>1.5</c:v>
                </c:pt>
                <c:pt idx="192">
                  <c:v>1.5</c:v>
                </c:pt>
                <c:pt idx="193">
                  <c:v>1.5</c:v>
                </c:pt>
                <c:pt idx="194">
                  <c:v>1.5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1.5</c:v>
                </c:pt>
                <c:pt idx="199">
                  <c:v>1.5</c:v>
                </c:pt>
                <c:pt idx="200">
                  <c:v>1.5</c:v>
                </c:pt>
                <c:pt idx="201">
                  <c:v>1.5</c:v>
                </c:pt>
                <c:pt idx="202">
                  <c:v>1.5</c:v>
                </c:pt>
                <c:pt idx="203">
                  <c:v>1.5</c:v>
                </c:pt>
                <c:pt idx="204">
                  <c:v>1.5</c:v>
                </c:pt>
                <c:pt idx="205">
                  <c:v>1.5</c:v>
                </c:pt>
                <c:pt idx="206">
                  <c:v>1.5</c:v>
                </c:pt>
                <c:pt idx="207">
                  <c:v>1.5</c:v>
                </c:pt>
                <c:pt idx="208">
                  <c:v>1.5</c:v>
                </c:pt>
                <c:pt idx="209">
                  <c:v>1.5</c:v>
                </c:pt>
                <c:pt idx="210">
                  <c:v>1.5</c:v>
                </c:pt>
                <c:pt idx="211">
                  <c:v>1.5</c:v>
                </c:pt>
                <c:pt idx="212">
                  <c:v>1.5</c:v>
                </c:pt>
                <c:pt idx="213">
                  <c:v>1.5</c:v>
                </c:pt>
                <c:pt idx="214">
                  <c:v>1.5</c:v>
                </c:pt>
                <c:pt idx="215">
                  <c:v>1.5</c:v>
                </c:pt>
                <c:pt idx="216">
                  <c:v>1.5</c:v>
                </c:pt>
                <c:pt idx="217">
                  <c:v>1.5</c:v>
                </c:pt>
                <c:pt idx="218">
                  <c:v>1.25</c:v>
                </c:pt>
                <c:pt idx="219">
                  <c:v>1.25</c:v>
                </c:pt>
                <c:pt idx="220">
                  <c:v>1.25</c:v>
                </c:pt>
                <c:pt idx="221">
                  <c:v>1.25</c:v>
                </c:pt>
                <c:pt idx="222">
                  <c:v>1.25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1.25</c:v>
                </c:pt>
                <c:pt idx="227">
                  <c:v>1.25</c:v>
                </c:pt>
                <c:pt idx="228">
                  <c:v>1.25</c:v>
                </c:pt>
                <c:pt idx="229">
                  <c:v>1.25</c:v>
                </c:pt>
                <c:pt idx="230">
                  <c:v>1.25</c:v>
                </c:pt>
                <c:pt idx="231">
                  <c:v>1.25</c:v>
                </c:pt>
                <c:pt idx="232">
                  <c:v>1.25</c:v>
                </c:pt>
                <c:pt idx="233">
                  <c:v>1.25</c:v>
                </c:pt>
                <c:pt idx="234">
                  <c:v>1.25</c:v>
                </c:pt>
                <c:pt idx="235">
                  <c:v>1.25</c:v>
                </c:pt>
                <c:pt idx="236">
                  <c:v>1.25</c:v>
                </c:pt>
                <c:pt idx="237">
                  <c:v>1.25</c:v>
                </c:pt>
                <c:pt idx="238">
                  <c:v>1.25</c:v>
                </c:pt>
                <c:pt idx="239">
                  <c:v>1.25</c:v>
                </c:pt>
                <c:pt idx="240">
                  <c:v>1.25</c:v>
                </c:pt>
                <c:pt idx="241">
                  <c:v>1.25</c:v>
                </c:pt>
                <c:pt idx="242">
                  <c:v>1.25</c:v>
                </c:pt>
                <c:pt idx="243">
                  <c:v>1.25</c:v>
                </c:pt>
                <c:pt idx="244">
                  <c:v>1.25</c:v>
                </c:pt>
                <c:pt idx="245">
                  <c:v>1.25</c:v>
                </c:pt>
                <c:pt idx="246">
                  <c:v>1.25</c:v>
                </c:pt>
                <c:pt idx="247">
                  <c:v>1.25</c:v>
                </c:pt>
                <c:pt idx="248">
                  <c:v>1.25</c:v>
                </c:pt>
                <c:pt idx="249">
                  <c:v>1.25</c:v>
                </c:pt>
                <c:pt idx="250">
                  <c:v>1.25</c:v>
                </c:pt>
                <c:pt idx="251">
                  <c:v>1.25</c:v>
                </c:pt>
                <c:pt idx="252">
                  <c:v>1.25</c:v>
                </c:pt>
                <c:pt idx="253">
                  <c:v>1.25</c:v>
                </c:pt>
                <c:pt idx="254">
                  <c:v>1.25</c:v>
                </c:pt>
                <c:pt idx="255">
                  <c:v>1.25</c:v>
                </c:pt>
                <c:pt idx="256">
                  <c:v>1.25</c:v>
                </c:pt>
                <c:pt idx="257">
                  <c:v>1.25</c:v>
                </c:pt>
                <c:pt idx="258">
                  <c:v>1.25</c:v>
                </c:pt>
                <c:pt idx="259">
                  <c:v>1.25</c:v>
                </c:pt>
                <c:pt idx="260">
                  <c:v>1.25</c:v>
                </c:pt>
                <c:pt idx="261">
                  <c:v>1.25</c:v>
                </c:pt>
                <c:pt idx="262">
                  <c:v>1.25</c:v>
                </c:pt>
                <c:pt idx="263">
                  <c:v>1.25</c:v>
                </c:pt>
                <c:pt idx="264">
                  <c:v>1.25</c:v>
                </c:pt>
                <c:pt idx="265">
                  <c:v>1.25</c:v>
                </c:pt>
                <c:pt idx="266">
                  <c:v>1.25</c:v>
                </c:pt>
                <c:pt idx="267">
                  <c:v>1.25</c:v>
                </c:pt>
                <c:pt idx="268">
                  <c:v>1.25</c:v>
                </c:pt>
                <c:pt idx="269">
                  <c:v>1.25</c:v>
                </c:pt>
                <c:pt idx="270">
                  <c:v>1.25</c:v>
                </c:pt>
                <c:pt idx="271">
                  <c:v>1.25</c:v>
                </c:pt>
                <c:pt idx="272">
                  <c:v>1.25</c:v>
                </c:pt>
                <c:pt idx="273">
                  <c:v>1.25</c:v>
                </c:pt>
                <c:pt idx="274">
                  <c:v>1.25</c:v>
                </c:pt>
                <c:pt idx="275">
                  <c:v>1.25</c:v>
                </c:pt>
                <c:pt idx="276">
                  <c:v>1.25</c:v>
                </c:pt>
                <c:pt idx="277">
                  <c:v>1.25</c:v>
                </c:pt>
                <c:pt idx="278">
                  <c:v>1.25</c:v>
                </c:pt>
                <c:pt idx="279">
                  <c:v>1.25</c:v>
                </c:pt>
                <c:pt idx="280">
                  <c:v>1.25</c:v>
                </c:pt>
                <c:pt idx="281">
                  <c:v>1.25</c:v>
                </c:pt>
                <c:pt idx="282">
                  <c:v>1.25</c:v>
                </c:pt>
                <c:pt idx="283">
                  <c:v>1.25</c:v>
                </c:pt>
                <c:pt idx="284">
                  <c:v>1.25</c:v>
                </c:pt>
                <c:pt idx="285">
                  <c:v>1.25</c:v>
                </c:pt>
                <c:pt idx="286">
                  <c:v>1.25</c:v>
                </c:pt>
                <c:pt idx="287">
                  <c:v>1.25</c:v>
                </c:pt>
                <c:pt idx="288">
                  <c:v>1.25</c:v>
                </c:pt>
                <c:pt idx="289">
                  <c:v>1.25</c:v>
                </c:pt>
                <c:pt idx="290">
                  <c:v>1.25</c:v>
                </c:pt>
                <c:pt idx="291">
                  <c:v>1.25</c:v>
                </c:pt>
                <c:pt idx="292">
                  <c:v>1.25</c:v>
                </c:pt>
                <c:pt idx="293">
                  <c:v>1.25</c:v>
                </c:pt>
                <c:pt idx="294">
                  <c:v>1.25</c:v>
                </c:pt>
                <c:pt idx="295">
                  <c:v>1.25</c:v>
                </c:pt>
                <c:pt idx="296">
                  <c:v>1.25</c:v>
                </c:pt>
                <c:pt idx="297">
                  <c:v>1.25</c:v>
                </c:pt>
                <c:pt idx="298">
                  <c:v>1.25</c:v>
                </c:pt>
                <c:pt idx="299">
                  <c:v>1.25</c:v>
                </c:pt>
                <c:pt idx="300">
                  <c:v>1.25</c:v>
                </c:pt>
                <c:pt idx="301">
                  <c:v>1.25</c:v>
                </c:pt>
                <c:pt idx="302">
                  <c:v>1.25</c:v>
                </c:pt>
                <c:pt idx="303">
                  <c:v>1.25</c:v>
                </c:pt>
                <c:pt idx="304">
                  <c:v>1.25</c:v>
                </c:pt>
                <c:pt idx="305">
                  <c:v>1.25</c:v>
                </c:pt>
                <c:pt idx="306">
                  <c:v>1.25</c:v>
                </c:pt>
                <c:pt idx="307">
                  <c:v>1.25</c:v>
                </c:pt>
                <c:pt idx="308">
                  <c:v>1.25</c:v>
                </c:pt>
                <c:pt idx="309">
                  <c:v>1.25</c:v>
                </c:pt>
                <c:pt idx="310">
                  <c:v>1.25</c:v>
                </c:pt>
                <c:pt idx="311">
                  <c:v>1.25</c:v>
                </c:pt>
                <c:pt idx="312">
                  <c:v>1.25</c:v>
                </c:pt>
                <c:pt idx="313">
                  <c:v>1.25</c:v>
                </c:pt>
                <c:pt idx="314">
                  <c:v>1.25</c:v>
                </c:pt>
                <c:pt idx="315">
                  <c:v>1.25</c:v>
                </c:pt>
                <c:pt idx="316">
                  <c:v>1.25</c:v>
                </c:pt>
                <c:pt idx="317">
                  <c:v>1.25</c:v>
                </c:pt>
                <c:pt idx="318">
                  <c:v>1.25</c:v>
                </c:pt>
                <c:pt idx="319">
                  <c:v>1.25</c:v>
                </c:pt>
                <c:pt idx="320">
                  <c:v>1.25</c:v>
                </c:pt>
                <c:pt idx="321">
                  <c:v>1.25</c:v>
                </c:pt>
                <c:pt idx="322">
                  <c:v>1.25</c:v>
                </c:pt>
                <c:pt idx="323">
                  <c:v>1.25</c:v>
                </c:pt>
                <c:pt idx="324">
                  <c:v>1.25</c:v>
                </c:pt>
                <c:pt idx="325">
                  <c:v>1.25</c:v>
                </c:pt>
                <c:pt idx="326">
                  <c:v>1.25</c:v>
                </c:pt>
                <c:pt idx="327">
                  <c:v>1.25</c:v>
                </c:pt>
                <c:pt idx="328">
                  <c:v>1.25</c:v>
                </c:pt>
                <c:pt idx="329">
                  <c:v>1.25</c:v>
                </c:pt>
                <c:pt idx="330">
                  <c:v>1.25</c:v>
                </c:pt>
                <c:pt idx="331">
                  <c:v>1.25</c:v>
                </c:pt>
                <c:pt idx="332">
                  <c:v>1.25</c:v>
                </c:pt>
                <c:pt idx="333">
                  <c:v>1.25</c:v>
                </c:pt>
                <c:pt idx="334">
                  <c:v>1.25</c:v>
                </c:pt>
                <c:pt idx="335">
                  <c:v>1.25</c:v>
                </c:pt>
                <c:pt idx="336">
                  <c:v>1.25</c:v>
                </c:pt>
                <c:pt idx="337">
                  <c:v>1.25</c:v>
                </c:pt>
                <c:pt idx="338">
                  <c:v>1.25</c:v>
                </c:pt>
                <c:pt idx="339">
                  <c:v>1.25</c:v>
                </c:pt>
                <c:pt idx="340">
                  <c:v>1.25</c:v>
                </c:pt>
                <c:pt idx="341">
                  <c:v>1.25</c:v>
                </c:pt>
                <c:pt idx="342">
                  <c:v>1.25</c:v>
                </c:pt>
                <c:pt idx="343">
                  <c:v>1.25</c:v>
                </c:pt>
                <c:pt idx="344">
                  <c:v>1.25</c:v>
                </c:pt>
                <c:pt idx="345">
                  <c:v>1.25</c:v>
                </c:pt>
                <c:pt idx="346">
                  <c:v>1.25</c:v>
                </c:pt>
                <c:pt idx="347">
                  <c:v>1.25</c:v>
                </c:pt>
                <c:pt idx="348">
                  <c:v>1.25</c:v>
                </c:pt>
                <c:pt idx="349">
                  <c:v>1.25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  <c:pt idx="525">
                  <c:v>0.75</c:v>
                </c:pt>
                <c:pt idx="526">
                  <c:v>0.75</c:v>
                </c:pt>
                <c:pt idx="527">
                  <c:v>0.75</c:v>
                </c:pt>
                <c:pt idx="528">
                  <c:v>0.75</c:v>
                </c:pt>
                <c:pt idx="529">
                  <c:v>0.75</c:v>
                </c:pt>
                <c:pt idx="530">
                  <c:v>0.75</c:v>
                </c:pt>
                <c:pt idx="531">
                  <c:v>0.75</c:v>
                </c:pt>
                <c:pt idx="532">
                  <c:v>0.75</c:v>
                </c:pt>
                <c:pt idx="533">
                  <c:v>0.75</c:v>
                </c:pt>
                <c:pt idx="534">
                  <c:v>0.75</c:v>
                </c:pt>
                <c:pt idx="535">
                  <c:v>0.75</c:v>
                </c:pt>
                <c:pt idx="536">
                  <c:v>0.75</c:v>
                </c:pt>
                <c:pt idx="537">
                  <c:v>0.75</c:v>
                </c:pt>
                <c:pt idx="538">
                  <c:v>0.75</c:v>
                </c:pt>
                <c:pt idx="539">
                  <c:v>0.75</c:v>
                </c:pt>
                <c:pt idx="540">
                  <c:v>0.75</c:v>
                </c:pt>
                <c:pt idx="541">
                  <c:v>0.75</c:v>
                </c:pt>
                <c:pt idx="542">
                  <c:v>0.75</c:v>
                </c:pt>
                <c:pt idx="543">
                  <c:v>0.75</c:v>
                </c:pt>
                <c:pt idx="544">
                  <c:v>0.75</c:v>
                </c:pt>
                <c:pt idx="545">
                  <c:v>0.75</c:v>
                </c:pt>
                <c:pt idx="546">
                  <c:v>0.75</c:v>
                </c:pt>
                <c:pt idx="547">
                  <c:v>0.75</c:v>
                </c:pt>
                <c:pt idx="548">
                  <c:v>0.75</c:v>
                </c:pt>
                <c:pt idx="549">
                  <c:v>0.75</c:v>
                </c:pt>
                <c:pt idx="550">
                  <c:v>0.75</c:v>
                </c:pt>
                <c:pt idx="551">
                  <c:v>0.75</c:v>
                </c:pt>
                <c:pt idx="552">
                  <c:v>0.75</c:v>
                </c:pt>
                <c:pt idx="553">
                  <c:v>0.75</c:v>
                </c:pt>
                <c:pt idx="554">
                  <c:v>0.75</c:v>
                </c:pt>
                <c:pt idx="555">
                  <c:v>0.75</c:v>
                </c:pt>
                <c:pt idx="556">
                  <c:v>0.75</c:v>
                </c:pt>
                <c:pt idx="557">
                  <c:v>0.75</c:v>
                </c:pt>
                <c:pt idx="558">
                  <c:v>0.75</c:v>
                </c:pt>
                <c:pt idx="559">
                  <c:v>0.75</c:v>
                </c:pt>
                <c:pt idx="560">
                  <c:v>0.75</c:v>
                </c:pt>
                <c:pt idx="561">
                  <c:v>0.75</c:v>
                </c:pt>
                <c:pt idx="562">
                  <c:v>0.75</c:v>
                </c:pt>
                <c:pt idx="563">
                  <c:v>0.75</c:v>
                </c:pt>
                <c:pt idx="564">
                  <c:v>0.75</c:v>
                </c:pt>
                <c:pt idx="565">
                  <c:v>0.75</c:v>
                </c:pt>
                <c:pt idx="566">
                  <c:v>0.75</c:v>
                </c:pt>
                <c:pt idx="567">
                  <c:v>0.75</c:v>
                </c:pt>
                <c:pt idx="568">
                  <c:v>0.75</c:v>
                </c:pt>
                <c:pt idx="569">
                  <c:v>0.75</c:v>
                </c:pt>
                <c:pt idx="570">
                  <c:v>0.75</c:v>
                </c:pt>
                <c:pt idx="571">
                  <c:v>0.75</c:v>
                </c:pt>
                <c:pt idx="572">
                  <c:v>0.75</c:v>
                </c:pt>
                <c:pt idx="573">
                  <c:v>0.75</c:v>
                </c:pt>
                <c:pt idx="574">
                  <c:v>0.75</c:v>
                </c:pt>
                <c:pt idx="575">
                  <c:v>0.75</c:v>
                </c:pt>
                <c:pt idx="576">
                  <c:v>0.75</c:v>
                </c:pt>
                <c:pt idx="577">
                  <c:v>0.75</c:v>
                </c:pt>
                <c:pt idx="578">
                  <c:v>0.75</c:v>
                </c:pt>
                <c:pt idx="579">
                  <c:v>0.75</c:v>
                </c:pt>
                <c:pt idx="580">
                  <c:v>0.75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0.75</c:v>
                </c:pt>
                <c:pt idx="633">
                  <c:v>0.75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0.75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0.75</c:v>
                </c:pt>
                <c:pt idx="647">
                  <c:v>0.75</c:v>
                </c:pt>
                <c:pt idx="648">
                  <c:v>0.75</c:v>
                </c:pt>
                <c:pt idx="649">
                  <c:v>0.75</c:v>
                </c:pt>
                <c:pt idx="650">
                  <c:v>0.75</c:v>
                </c:pt>
                <c:pt idx="651">
                  <c:v>0.75</c:v>
                </c:pt>
                <c:pt idx="652">
                  <c:v>0.75</c:v>
                </c:pt>
                <c:pt idx="653">
                  <c:v>0.75</c:v>
                </c:pt>
                <c:pt idx="654">
                  <c:v>0.75</c:v>
                </c:pt>
                <c:pt idx="655">
                  <c:v>0.75</c:v>
                </c:pt>
                <c:pt idx="656">
                  <c:v>0.75</c:v>
                </c:pt>
                <c:pt idx="657">
                  <c:v>0.75</c:v>
                </c:pt>
                <c:pt idx="658">
                  <c:v>0.75</c:v>
                </c:pt>
                <c:pt idx="659">
                  <c:v>0.75</c:v>
                </c:pt>
                <c:pt idx="660">
                  <c:v>0.75</c:v>
                </c:pt>
                <c:pt idx="661">
                  <c:v>0.75</c:v>
                </c:pt>
                <c:pt idx="662">
                  <c:v>0.75</c:v>
                </c:pt>
                <c:pt idx="663">
                  <c:v>0.75</c:v>
                </c:pt>
                <c:pt idx="664">
                  <c:v>0.75</c:v>
                </c:pt>
                <c:pt idx="665">
                  <c:v>0.75</c:v>
                </c:pt>
                <c:pt idx="666">
                  <c:v>0.75</c:v>
                </c:pt>
                <c:pt idx="667">
                  <c:v>0.75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0.75</c:v>
                </c:pt>
                <c:pt idx="672">
                  <c:v>0.75</c:v>
                </c:pt>
                <c:pt idx="673">
                  <c:v>0.75</c:v>
                </c:pt>
                <c:pt idx="674">
                  <c:v>0.75</c:v>
                </c:pt>
                <c:pt idx="675">
                  <c:v>0.75</c:v>
                </c:pt>
                <c:pt idx="676">
                  <c:v>0.75</c:v>
                </c:pt>
                <c:pt idx="677">
                  <c:v>0.75</c:v>
                </c:pt>
                <c:pt idx="678">
                  <c:v>0.75</c:v>
                </c:pt>
                <c:pt idx="679">
                  <c:v>0.75</c:v>
                </c:pt>
                <c:pt idx="680">
                  <c:v>0.75</c:v>
                </c:pt>
                <c:pt idx="681">
                  <c:v>0.75</c:v>
                </c:pt>
                <c:pt idx="682">
                  <c:v>0.75</c:v>
                </c:pt>
                <c:pt idx="683">
                  <c:v>0.75</c:v>
                </c:pt>
                <c:pt idx="684">
                  <c:v>0.75</c:v>
                </c:pt>
                <c:pt idx="685">
                  <c:v>0.75</c:v>
                </c:pt>
                <c:pt idx="686">
                  <c:v>0.75</c:v>
                </c:pt>
                <c:pt idx="687">
                  <c:v>0.75</c:v>
                </c:pt>
                <c:pt idx="688">
                  <c:v>0.75</c:v>
                </c:pt>
                <c:pt idx="689">
                  <c:v>0.75</c:v>
                </c:pt>
                <c:pt idx="690">
                  <c:v>0.75</c:v>
                </c:pt>
                <c:pt idx="691">
                  <c:v>0.75</c:v>
                </c:pt>
                <c:pt idx="692">
                  <c:v>0.75</c:v>
                </c:pt>
                <c:pt idx="693">
                  <c:v>0.75</c:v>
                </c:pt>
                <c:pt idx="694">
                  <c:v>0.75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0.75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0.75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0.75</c:v>
                </c:pt>
                <c:pt idx="764">
                  <c:v>0.75</c:v>
                </c:pt>
                <c:pt idx="765">
                  <c:v>0.75</c:v>
                </c:pt>
                <c:pt idx="766">
                  <c:v>0.75</c:v>
                </c:pt>
                <c:pt idx="767">
                  <c:v>0.75</c:v>
                </c:pt>
                <c:pt idx="768">
                  <c:v>0.75</c:v>
                </c:pt>
                <c:pt idx="769">
                  <c:v>0.75</c:v>
                </c:pt>
                <c:pt idx="770">
                  <c:v>0.75</c:v>
                </c:pt>
                <c:pt idx="771">
                  <c:v>0.75</c:v>
                </c:pt>
                <c:pt idx="772">
                  <c:v>0.75</c:v>
                </c:pt>
                <c:pt idx="773">
                  <c:v>0.75</c:v>
                </c:pt>
                <c:pt idx="774">
                  <c:v>0.75</c:v>
                </c:pt>
                <c:pt idx="775">
                  <c:v>0.75</c:v>
                </c:pt>
                <c:pt idx="776">
                  <c:v>0.75</c:v>
                </c:pt>
                <c:pt idx="777">
                  <c:v>0.75</c:v>
                </c:pt>
                <c:pt idx="778">
                  <c:v>0.75</c:v>
                </c:pt>
                <c:pt idx="779">
                  <c:v>0.75</c:v>
                </c:pt>
                <c:pt idx="780">
                  <c:v>0.75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0.75</c:v>
                </c:pt>
                <c:pt idx="786">
                  <c:v>0.75</c:v>
                </c:pt>
                <c:pt idx="787">
                  <c:v>0.75</c:v>
                </c:pt>
                <c:pt idx="788">
                  <c:v>0.75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0.75</c:v>
                </c:pt>
                <c:pt idx="795">
                  <c:v>0.75</c:v>
                </c:pt>
                <c:pt idx="796">
                  <c:v>0.75</c:v>
                </c:pt>
                <c:pt idx="797">
                  <c:v>0.75</c:v>
                </c:pt>
                <c:pt idx="798">
                  <c:v>0.75</c:v>
                </c:pt>
                <c:pt idx="799">
                  <c:v>0.75</c:v>
                </c:pt>
                <c:pt idx="800">
                  <c:v>0.75</c:v>
                </c:pt>
                <c:pt idx="801">
                  <c:v>0.75</c:v>
                </c:pt>
                <c:pt idx="802">
                  <c:v>0.75</c:v>
                </c:pt>
                <c:pt idx="803">
                  <c:v>0.75</c:v>
                </c:pt>
                <c:pt idx="804">
                  <c:v>0.75</c:v>
                </c:pt>
                <c:pt idx="805">
                  <c:v>0.75</c:v>
                </c:pt>
                <c:pt idx="806">
                  <c:v>0.75</c:v>
                </c:pt>
                <c:pt idx="807">
                  <c:v>0.75</c:v>
                </c:pt>
                <c:pt idx="808">
                  <c:v>0.75</c:v>
                </c:pt>
                <c:pt idx="809">
                  <c:v>0.75</c:v>
                </c:pt>
                <c:pt idx="810">
                  <c:v>0.75</c:v>
                </c:pt>
                <c:pt idx="811">
                  <c:v>0.75</c:v>
                </c:pt>
                <c:pt idx="812">
                  <c:v>0.75</c:v>
                </c:pt>
                <c:pt idx="813">
                  <c:v>0.75</c:v>
                </c:pt>
                <c:pt idx="814">
                  <c:v>0.75</c:v>
                </c:pt>
                <c:pt idx="815">
                  <c:v>0.75</c:v>
                </c:pt>
                <c:pt idx="816">
                  <c:v>0.75</c:v>
                </c:pt>
                <c:pt idx="817">
                  <c:v>0.75</c:v>
                </c:pt>
                <c:pt idx="818">
                  <c:v>0.75</c:v>
                </c:pt>
                <c:pt idx="819">
                  <c:v>0.75</c:v>
                </c:pt>
                <c:pt idx="820">
                  <c:v>0.75</c:v>
                </c:pt>
                <c:pt idx="821">
                  <c:v>0.75</c:v>
                </c:pt>
                <c:pt idx="822">
                  <c:v>0.75</c:v>
                </c:pt>
                <c:pt idx="823">
                  <c:v>0.75</c:v>
                </c:pt>
                <c:pt idx="824">
                  <c:v>0.75</c:v>
                </c:pt>
                <c:pt idx="825">
                  <c:v>0.75</c:v>
                </c:pt>
                <c:pt idx="826">
                  <c:v>0.75</c:v>
                </c:pt>
                <c:pt idx="827">
                  <c:v>0.75</c:v>
                </c:pt>
                <c:pt idx="828">
                  <c:v>0.75</c:v>
                </c:pt>
                <c:pt idx="829">
                  <c:v>0.75</c:v>
                </c:pt>
                <c:pt idx="830">
                  <c:v>0.75</c:v>
                </c:pt>
                <c:pt idx="831">
                  <c:v>0.75</c:v>
                </c:pt>
                <c:pt idx="832">
                  <c:v>0.75</c:v>
                </c:pt>
                <c:pt idx="833">
                  <c:v>0.75</c:v>
                </c:pt>
                <c:pt idx="834">
                  <c:v>0.75</c:v>
                </c:pt>
                <c:pt idx="835">
                  <c:v>0.75</c:v>
                </c:pt>
                <c:pt idx="836">
                  <c:v>0.75</c:v>
                </c:pt>
                <c:pt idx="837">
                  <c:v>0.75</c:v>
                </c:pt>
                <c:pt idx="838">
                  <c:v>0.75</c:v>
                </c:pt>
                <c:pt idx="839">
                  <c:v>0.75</c:v>
                </c:pt>
                <c:pt idx="840">
                  <c:v>0.75</c:v>
                </c:pt>
                <c:pt idx="841">
                  <c:v>0.75</c:v>
                </c:pt>
                <c:pt idx="842">
                  <c:v>0.75</c:v>
                </c:pt>
                <c:pt idx="843">
                  <c:v>0.75</c:v>
                </c:pt>
                <c:pt idx="844">
                  <c:v>0.75</c:v>
                </c:pt>
                <c:pt idx="845">
                  <c:v>0.75</c:v>
                </c:pt>
                <c:pt idx="846">
                  <c:v>0.75</c:v>
                </c:pt>
                <c:pt idx="847">
                  <c:v>0.75</c:v>
                </c:pt>
                <c:pt idx="848">
                  <c:v>0.75</c:v>
                </c:pt>
                <c:pt idx="849">
                  <c:v>0.75</c:v>
                </c:pt>
                <c:pt idx="850">
                  <c:v>0.75</c:v>
                </c:pt>
                <c:pt idx="851">
                  <c:v>0.75</c:v>
                </c:pt>
                <c:pt idx="852">
                  <c:v>0.75</c:v>
                </c:pt>
                <c:pt idx="853">
                  <c:v>0.75</c:v>
                </c:pt>
                <c:pt idx="854">
                  <c:v>0.75</c:v>
                </c:pt>
                <c:pt idx="855">
                  <c:v>0.75</c:v>
                </c:pt>
                <c:pt idx="856">
                  <c:v>0.75</c:v>
                </c:pt>
                <c:pt idx="857">
                  <c:v>0.75</c:v>
                </c:pt>
                <c:pt idx="858">
                  <c:v>0.75</c:v>
                </c:pt>
                <c:pt idx="859">
                  <c:v>0.75</c:v>
                </c:pt>
                <c:pt idx="860">
                  <c:v>0.75</c:v>
                </c:pt>
                <c:pt idx="861">
                  <c:v>0.75</c:v>
                </c:pt>
                <c:pt idx="862">
                  <c:v>0.75</c:v>
                </c:pt>
                <c:pt idx="863">
                  <c:v>0.75</c:v>
                </c:pt>
                <c:pt idx="864">
                  <c:v>0.75</c:v>
                </c:pt>
                <c:pt idx="865">
                  <c:v>0.75</c:v>
                </c:pt>
                <c:pt idx="866">
                  <c:v>0.75</c:v>
                </c:pt>
                <c:pt idx="867">
                  <c:v>0.75</c:v>
                </c:pt>
                <c:pt idx="868">
                  <c:v>0.75</c:v>
                </c:pt>
                <c:pt idx="869">
                  <c:v>0.75</c:v>
                </c:pt>
                <c:pt idx="870">
                  <c:v>0.75</c:v>
                </c:pt>
                <c:pt idx="871">
                  <c:v>0.75</c:v>
                </c:pt>
                <c:pt idx="872">
                  <c:v>0.75</c:v>
                </c:pt>
                <c:pt idx="873">
                  <c:v>0.75</c:v>
                </c:pt>
                <c:pt idx="874">
                  <c:v>0.75</c:v>
                </c:pt>
                <c:pt idx="875">
                  <c:v>0.75</c:v>
                </c:pt>
                <c:pt idx="876">
                  <c:v>0.75</c:v>
                </c:pt>
                <c:pt idx="877">
                  <c:v>0.75</c:v>
                </c:pt>
                <c:pt idx="878">
                  <c:v>0.75</c:v>
                </c:pt>
                <c:pt idx="879">
                  <c:v>0.75</c:v>
                </c:pt>
                <c:pt idx="880">
                  <c:v>0.75</c:v>
                </c:pt>
                <c:pt idx="881">
                  <c:v>0.75</c:v>
                </c:pt>
                <c:pt idx="882">
                  <c:v>0.75</c:v>
                </c:pt>
                <c:pt idx="883">
                  <c:v>0.75</c:v>
                </c:pt>
                <c:pt idx="884">
                  <c:v>0.75</c:v>
                </c:pt>
                <c:pt idx="885">
                  <c:v>0.75</c:v>
                </c:pt>
                <c:pt idx="886">
                  <c:v>0.75</c:v>
                </c:pt>
                <c:pt idx="887">
                  <c:v>0.75</c:v>
                </c:pt>
                <c:pt idx="888">
                  <c:v>0.75</c:v>
                </c:pt>
                <c:pt idx="889">
                  <c:v>0.75</c:v>
                </c:pt>
                <c:pt idx="890">
                  <c:v>0.75</c:v>
                </c:pt>
                <c:pt idx="891">
                  <c:v>0.75</c:v>
                </c:pt>
                <c:pt idx="892">
                  <c:v>0.75</c:v>
                </c:pt>
                <c:pt idx="893">
                  <c:v>0.75</c:v>
                </c:pt>
                <c:pt idx="894">
                  <c:v>0.75</c:v>
                </c:pt>
                <c:pt idx="895">
                  <c:v>0.75</c:v>
                </c:pt>
                <c:pt idx="896">
                  <c:v>0.75</c:v>
                </c:pt>
                <c:pt idx="897">
                  <c:v>0.75</c:v>
                </c:pt>
                <c:pt idx="898">
                  <c:v>0.75</c:v>
                </c:pt>
                <c:pt idx="899">
                  <c:v>0.75</c:v>
                </c:pt>
                <c:pt idx="900">
                  <c:v>0.75</c:v>
                </c:pt>
                <c:pt idx="901">
                  <c:v>0.75</c:v>
                </c:pt>
                <c:pt idx="902">
                  <c:v>0.75</c:v>
                </c:pt>
                <c:pt idx="903">
                  <c:v>0.75</c:v>
                </c:pt>
                <c:pt idx="904">
                  <c:v>0.75</c:v>
                </c:pt>
                <c:pt idx="905">
                  <c:v>0.75</c:v>
                </c:pt>
                <c:pt idx="906">
                  <c:v>0.75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0.75</c:v>
                </c:pt>
                <c:pt idx="925">
                  <c:v>0.75</c:v>
                </c:pt>
                <c:pt idx="926">
                  <c:v>0.75</c:v>
                </c:pt>
                <c:pt idx="927">
                  <c:v>0.75</c:v>
                </c:pt>
                <c:pt idx="928">
                  <c:v>0.75</c:v>
                </c:pt>
                <c:pt idx="929">
                  <c:v>0.75</c:v>
                </c:pt>
                <c:pt idx="930">
                  <c:v>0.75</c:v>
                </c:pt>
                <c:pt idx="931">
                  <c:v>0.75</c:v>
                </c:pt>
                <c:pt idx="932">
                  <c:v>0.75</c:v>
                </c:pt>
                <c:pt idx="933">
                  <c:v>0.75</c:v>
                </c:pt>
                <c:pt idx="934">
                  <c:v>0.75</c:v>
                </c:pt>
                <c:pt idx="935">
                  <c:v>0.75</c:v>
                </c:pt>
                <c:pt idx="936">
                  <c:v>0.75</c:v>
                </c:pt>
                <c:pt idx="937">
                  <c:v>0.75</c:v>
                </c:pt>
                <c:pt idx="938">
                  <c:v>0.75</c:v>
                </c:pt>
                <c:pt idx="939">
                  <c:v>0.75</c:v>
                </c:pt>
                <c:pt idx="940">
                  <c:v>0.75</c:v>
                </c:pt>
                <c:pt idx="941">
                  <c:v>0.75</c:v>
                </c:pt>
                <c:pt idx="942">
                  <c:v>0.75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0.75</c:v>
                </c:pt>
                <c:pt idx="964">
                  <c:v>0.75</c:v>
                </c:pt>
                <c:pt idx="965">
                  <c:v>0.75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0.75</c:v>
                </c:pt>
                <c:pt idx="971">
                  <c:v>0.75</c:v>
                </c:pt>
                <c:pt idx="972">
                  <c:v>0.75</c:v>
                </c:pt>
                <c:pt idx="973">
                  <c:v>0.75</c:v>
                </c:pt>
                <c:pt idx="974">
                  <c:v>0.75</c:v>
                </c:pt>
                <c:pt idx="975">
                  <c:v>0.75</c:v>
                </c:pt>
                <c:pt idx="976">
                  <c:v>0.75</c:v>
                </c:pt>
                <c:pt idx="977">
                  <c:v>0.75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  <c:pt idx="1001">
                  <c:v>0.75</c:v>
                </c:pt>
                <c:pt idx="1002">
                  <c:v>0.75</c:v>
                </c:pt>
                <c:pt idx="1003">
                  <c:v>0.75</c:v>
                </c:pt>
                <c:pt idx="1004">
                  <c:v>0.75</c:v>
                </c:pt>
                <c:pt idx="1005">
                  <c:v>0.75</c:v>
                </c:pt>
                <c:pt idx="1006">
                  <c:v>0.75</c:v>
                </c:pt>
                <c:pt idx="1007">
                  <c:v>0.75</c:v>
                </c:pt>
                <c:pt idx="1008">
                  <c:v>0.75</c:v>
                </c:pt>
                <c:pt idx="1009">
                  <c:v>0.75</c:v>
                </c:pt>
                <c:pt idx="1010">
                  <c:v>0.75</c:v>
                </c:pt>
                <c:pt idx="1011">
                  <c:v>0.75</c:v>
                </c:pt>
                <c:pt idx="1012">
                  <c:v>0.75</c:v>
                </c:pt>
                <c:pt idx="1013">
                  <c:v>0.75</c:v>
                </c:pt>
                <c:pt idx="1014">
                  <c:v>0.75</c:v>
                </c:pt>
                <c:pt idx="1015">
                  <c:v>0.75</c:v>
                </c:pt>
                <c:pt idx="1016">
                  <c:v>0.75</c:v>
                </c:pt>
                <c:pt idx="1017">
                  <c:v>0.75</c:v>
                </c:pt>
                <c:pt idx="1018">
                  <c:v>0.75</c:v>
                </c:pt>
                <c:pt idx="1019">
                  <c:v>0.75</c:v>
                </c:pt>
                <c:pt idx="1020">
                  <c:v>0.75</c:v>
                </c:pt>
                <c:pt idx="1021">
                  <c:v>0.75</c:v>
                </c:pt>
                <c:pt idx="1022">
                  <c:v>0.75</c:v>
                </c:pt>
                <c:pt idx="1023">
                  <c:v>0.75</c:v>
                </c:pt>
                <c:pt idx="1024">
                  <c:v>0.75</c:v>
                </c:pt>
                <c:pt idx="1025">
                  <c:v>0.75</c:v>
                </c:pt>
                <c:pt idx="1026">
                  <c:v>0.75</c:v>
                </c:pt>
                <c:pt idx="1027">
                  <c:v>0.75</c:v>
                </c:pt>
                <c:pt idx="1028">
                  <c:v>0.75</c:v>
                </c:pt>
                <c:pt idx="1029">
                  <c:v>0.75</c:v>
                </c:pt>
                <c:pt idx="1030">
                  <c:v>0.75</c:v>
                </c:pt>
                <c:pt idx="1031">
                  <c:v>0.75</c:v>
                </c:pt>
                <c:pt idx="1032">
                  <c:v>0.75</c:v>
                </c:pt>
                <c:pt idx="1033">
                  <c:v>0.75</c:v>
                </c:pt>
                <c:pt idx="1034">
                  <c:v>0.75</c:v>
                </c:pt>
                <c:pt idx="1035">
                  <c:v>0.75</c:v>
                </c:pt>
                <c:pt idx="1036">
                  <c:v>0.75</c:v>
                </c:pt>
                <c:pt idx="1037">
                  <c:v>0.75</c:v>
                </c:pt>
                <c:pt idx="1038">
                  <c:v>0.75</c:v>
                </c:pt>
                <c:pt idx="1039">
                  <c:v>0.75</c:v>
                </c:pt>
                <c:pt idx="1040">
                  <c:v>0.75</c:v>
                </c:pt>
                <c:pt idx="1041">
                  <c:v>0.75</c:v>
                </c:pt>
                <c:pt idx="1042">
                  <c:v>0.75</c:v>
                </c:pt>
                <c:pt idx="1043">
                  <c:v>0.75</c:v>
                </c:pt>
                <c:pt idx="1044">
                  <c:v>0.75</c:v>
                </c:pt>
                <c:pt idx="1045">
                  <c:v>0.75</c:v>
                </c:pt>
                <c:pt idx="1046">
                  <c:v>0.75</c:v>
                </c:pt>
                <c:pt idx="1047">
                  <c:v>0.75</c:v>
                </c:pt>
                <c:pt idx="1048">
                  <c:v>0.75</c:v>
                </c:pt>
                <c:pt idx="1049">
                  <c:v>0.75</c:v>
                </c:pt>
                <c:pt idx="1050">
                  <c:v>0.75</c:v>
                </c:pt>
                <c:pt idx="1051">
                  <c:v>0.75</c:v>
                </c:pt>
                <c:pt idx="1052">
                  <c:v>0.75</c:v>
                </c:pt>
                <c:pt idx="1053">
                  <c:v>0.75</c:v>
                </c:pt>
                <c:pt idx="1054">
                  <c:v>0.75</c:v>
                </c:pt>
                <c:pt idx="1055">
                  <c:v>0.75</c:v>
                </c:pt>
                <c:pt idx="1056">
                  <c:v>0.75</c:v>
                </c:pt>
                <c:pt idx="1057">
                  <c:v>0.75</c:v>
                </c:pt>
                <c:pt idx="1058">
                  <c:v>0.75</c:v>
                </c:pt>
                <c:pt idx="1059">
                  <c:v>0.75</c:v>
                </c:pt>
                <c:pt idx="1060">
                  <c:v>0.75</c:v>
                </c:pt>
                <c:pt idx="1061">
                  <c:v>0.75</c:v>
                </c:pt>
                <c:pt idx="1062">
                  <c:v>0.75</c:v>
                </c:pt>
                <c:pt idx="1063">
                  <c:v>0.75</c:v>
                </c:pt>
                <c:pt idx="1064">
                  <c:v>0.75</c:v>
                </c:pt>
                <c:pt idx="1065">
                  <c:v>0.75</c:v>
                </c:pt>
                <c:pt idx="1066">
                  <c:v>0.75</c:v>
                </c:pt>
                <c:pt idx="1067">
                  <c:v>0.75</c:v>
                </c:pt>
                <c:pt idx="1068">
                  <c:v>0.75</c:v>
                </c:pt>
                <c:pt idx="1069">
                  <c:v>0.75</c:v>
                </c:pt>
                <c:pt idx="1070">
                  <c:v>0.75</c:v>
                </c:pt>
                <c:pt idx="1071">
                  <c:v>0.75</c:v>
                </c:pt>
                <c:pt idx="1072">
                  <c:v>0.75</c:v>
                </c:pt>
                <c:pt idx="1073">
                  <c:v>0.75</c:v>
                </c:pt>
                <c:pt idx="1074">
                  <c:v>0.75</c:v>
                </c:pt>
                <c:pt idx="1075">
                  <c:v>0.75</c:v>
                </c:pt>
                <c:pt idx="1076">
                  <c:v>0.75</c:v>
                </c:pt>
                <c:pt idx="1077">
                  <c:v>0.75</c:v>
                </c:pt>
                <c:pt idx="1078">
                  <c:v>0.75</c:v>
                </c:pt>
                <c:pt idx="1079">
                  <c:v>0.75</c:v>
                </c:pt>
                <c:pt idx="1080">
                  <c:v>0.75</c:v>
                </c:pt>
                <c:pt idx="1081">
                  <c:v>0.75</c:v>
                </c:pt>
                <c:pt idx="1082">
                  <c:v>0.75</c:v>
                </c:pt>
                <c:pt idx="1083">
                  <c:v>0.75</c:v>
                </c:pt>
                <c:pt idx="1084">
                  <c:v>0.75</c:v>
                </c:pt>
                <c:pt idx="1085">
                  <c:v>0.75</c:v>
                </c:pt>
                <c:pt idx="1086">
                  <c:v>0.75</c:v>
                </c:pt>
                <c:pt idx="1087">
                  <c:v>0.75</c:v>
                </c:pt>
                <c:pt idx="1088">
                  <c:v>0.75</c:v>
                </c:pt>
                <c:pt idx="1089">
                  <c:v>0.75</c:v>
                </c:pt>
                <c:pt idx="1090">
                  <c:v>0.75</c:v>
                </c:pt>
                <c:pt idx="1091">
                  <c:v>0.75</c:v>
                </c:pt>
                <c:pt idx="1092">
                  <c:v>0.75</c:v>
                </c:pt>
                <c:pt idx="1093">
                  <c:v>0.75</c:v>
                </c:pt>
                <c:pt idx="1094">
                  <c:v>0.75</c:v>
                </c:pt>
                <c:pt idx="1095">
                  <c:v>0.75</c:v>
                </c:pt>
                <c:pt idx="1096">
                  <c:v>0.75</c:v>
                </c:pt>
                <c:pt idx="1097">
                  <c:v>0.75</c:v>
                </c:pt>
                <c:pt idx="1098">
                  <c:v>0.75</c:v>
                </c:pt>
                <c:pt idx="1099">
                  <c:v>0.75</c:v>
                </c:pt>
                <c:pt idx="1100">
                  <c:v>0.75</c:v>
                </c:pt>
                <c:pt idx="1101">
                  <c:v>0.75</c:v>
                </c:pt>
                <c:pt idx="1102">
                  <c:v>0.75</c:v>
                </c:pt>
                <c:pt idx="1103">
                  <c:v>0.75</c:v>
                </c:pt>
                <c:pt idx="1104">
                  <c:v>0.75</c:v>
                </c:pt>
                <c:pt idx="1105">
                  <c:v>0.75</c:v>
                </c:pt>
                <c:pt idx="1106">
                  <c:v>0.75</c:v>
                </c:pt>
                <c:pt idx="1107">
                  <c:v>0.75</c:v>
                </c:pt>
                <c:pt idx="1108">
                  <c:v>0.75</c:v>
                </c:pt>
                <c:pt idx="1109">
                  <c:v>0.75</c:v>
                </c:pt>
                <c:pt idx="1110">
                  <c:v>0.75</c:v>
                </c:pt>
                <c:pt idx="1111">
                  <c:v>0.75</c:v>
                </c:pt>
                <c:pt idx="1112">
                  <c:v>0.75</c:v>
                </c:pt>
                <c:pt idx="1113">
                  <c:v>0.75</c:v>
                </c:pt>
                <c:pt idx="1114">
                  <c:v>0.75</c:v>
                </c:pt>
                <c:pt idx="1115">
                  <c:v>0.75</c:v>
                </c:pt>
                <c:pt idx="1116">
                  <c:v>0.75</c:v>
                </c:pt>
                <c:pt idx="1117">
                  <c:v>0.75</c:v>
                </c:pt>
                <c:pt idx="1118">
                  <c:v>0.75</c:v>
                </c:pt>
                <c:pt idx="1119">
                  <c:v>0.75</c:v>
                </c:pt>
                <c:pt idx="1120">
                  <c:v>0.75</c:v>
                </c:pt>
                <c:pt idx="1121">
                  <c:v>0.75</c:v>
                </c:pt>
                <c:pt idx="1122">
                  <c:v>0.75</c:v>
                </c:pt>
                <c:pt idx="1123">
                  <c:v>0.75</c:v>
                </c:pt>
                <c:pt idx="1124">
                  <c:v>0.75</c:v>
                </c:pt>
                <c:pt idx="1125">
                  <c:v>0.75</c:v>
                </c:pt>
                <c:pt idx="1126">
                  <c:v>0.75</c:v>
                </c:pt>
                <c:pt idx="1127">
                  <c:v>0.75</c:v>
                </c:pt>
                <c:pt idx="1128">
                  <c:v>0.75</c:v>
                </c:pt>
                <c:pt idx="1129">
                  <c:v>0.75</c:v>
                </c:pt>
                <c:pt idx="1130">
                  <c:v>0.75</c:v>
                </c:pt>
                <c:pt idx="1131">
                  <c:v>0.75</c:v>
                </c:pt>
                <c:pt idx="1132">
                  <c:v>0.75</c:v>
                </c:pt>
                <c:pt idx="1133">
                  <c:v>0.75</c:v>
                </c:pt>
                <c:pt idx="1134">
                  <c:v>0.75</c:v>
                </c:pt>
                <c:pt idx="1135">
                  <c:v>0.75</c:v>
                </c:pt>
                <c:pt idx="1136">
                  <c:v>0.75</c:v>
                </c:pt>
                <c:pt idx="1137">
                  <c:v>0.75</c:v>
                </c:pt>
                <c:pt idx="1138">
                  <c:v>0.75</c:v>
                </c:pt>
                <c:pt idx="1139">
                  <c:v>0.75</c:v>
                </c:pt>
                <c:pt idx="1140">
                  <c:v>0.75</c:v>
                </c:pt>
                <c:pt idx="1141">
                  <c:v>0.75</c:v>
                </c:pt>
                <c:pt idx="1142">
                  <c:v>0.75</c:v>
                </c:pt>
                <c:pt idx="1143">
                  <c:v>0.75</c:v>
                </c:pt>
                <c:pt idx="1144">
                  <c:v>0.75</c:v>
                </c:pt>
                <c:pt idx="1145">
                  <c:v>0.75</c:v>
                </c:pt>
                <c:pt idx="1146">
                  <c:v>0.75</c:v>
                </c:pt>
                <c:pt idx="1147">
                  <c:v>0.75</c:v>
                </c:pt>
                <c:pt idx="1148">
                  <c:v>0.75</c:v>
                </c:pt>
                <c:pt idx="1149">
                  <c:v>0.75</c:v>
                </c:pt>
                <c:pt idx="1150">
                  <c:v>0.75</c:v>
                </c:pt>
                <c:pt idx="1151">
                  <c:v>0.75</c:v>
                </c:pt>
                <c:pt idx="1152">
                  <c:v>0.75</c:v>
                </c:pt>
                <c:pt idx="1153">
                  <c:v>0.75</c:v>
                </c:pt>
                <c:pt idx="1154">
                  <c:v>0.75</c:v>
                </c:pt>
                <c:pt idx="1155">
                  <c:v>0.75</c:v>
                </c:pt>
                <c:pt idx="1156">
                  <c:v>0.75</c:v>
                </c:pt>
                <c:pt idx="1157">
                  <c:v>0.75</c:v>
                </c:pt>
                <c:pt idx="1158">
                  <c:v>0.75</c:v>
                </c:pt>
                <c:pt idx="1159">
                  <c:v>0.75</c:v>
                </c:pt>
                <c:pt idx="1160">
                  <c:v>0.75</c:v>
                </c:pt>
                <c:pt idx="1161">
                  <c:v>0.75</c:v>
                </c:pt>
                <c:pt idx="1162">
                  <c:v>0.75</c:v>
                </c:pt>
                <c:pt idx="1163">
                  <c:v>0.75</c:v>
                </c:pt>
                <c:pt idx="1164">
                  <c:v>0.75</c:v>
                </c:pt>
                <c:pt idx="1165">
                  <c:v>0.75</c:v>
                </c:pt>
                <c:pt idx="1166">
                  <c:v>0.75</c:v>
                </c:pt>
                <c:pt idx="1167">
                  <c:v>0.75</c:v>
                </c:pt>
                <c:pt idx="1168">
                  <c:v>0.75</c:v>
                </c:pt>
                <c:pt idx="1169">
                  <c:v>0.75</c:v>
                </c:pt>
                <c:pt idx="1170">
                  <c:v>0.75</c:v>
                </c:pt>
                <c:pt idx="1171">
                  <c:v>0.75</c:v>
                </c:pt>
                <c:pt idx="1172">
                  <c:v>0.75</c:v>
                </c:pt>
                <c:pt idx="1173">
                  <c:v>0.75</c:v>
                </c:pt>
                <c:pt idx="1174">
                  <c:v>0.75</c:v>
                </c:pt>
                <c:pt idx="1175">
                  <c:v>0.75</c:v>
                </c:pt>
                <c:pt idx="1176">
                  <c:v>0.75</c:v>
                </c:pt>
                <c:pt idx="1177">
                  <c:v>0.75</c:v>
                </c:pt>
                <c:pt idx="1178">
                  <c:v>0.75</c:v>
                </c:pt>
                <c:pt idx="1179">
                  <c:v>0.75</c:v>
                </c:pt>
                <c:pt idx="1180">
                  <c:v>0.75</c:v>
                </c:pt>
                <c:pt idx="1181">
                  <c:v>0.75</c:v>
                </c:pt>
                <c:pt idx="1182">
                  <c:v>0.75</c:v>
                </c:pt>
                <c:pt idx="1183">
                  <c:v>0.75</c:v>
                </c:pt>
                <c:pt idx="1184">
                  <c:v>0.75</c:v>
                </c:pt>
                <c:pt idx="1185">
                  <c:v>0.75</c:v>
                </c:pt>
                <c:pt idx="1186">
                  <c:v>0.75</c:v>
                </c:pt>
                <c:pt idx="1187">
                  <c:v>0.75</c:v>
                </c:pt>
                <c:pt idx="1188">
                  <c:v>0.75</c:v>
                </c:pt>
                <c:pt idx="1189">
                  <c:v>0.75</c:v>
                </c:pt>
                <c:pt idx="1190">
                  <c:v>0.75</c:v>
                </c:pt>
                <c:pt idx="1191">
                  <c:v>0.75</c:v>
                </c:pt>
                <c:pt idx="1192">
                  <c:v>0.75</c:v>
                </c:pt>
                <c:pt idx="1193">
                  <c:v>0.75</c:v>
                </c:pt>
                <c:pt idx="1194">
                  <c:v>0.75</c:v>
                </c:pt>
                <c:pt idx="1195">
                  <c:v>0.75</c:v>
                </c:pt>
                <c:pt idx="1196">
                  <c:v>0.75</c:v>
                </c:pt>
                <c:pt idx="1197">
                  <c:v>0.75</c:v>
                </c:pt>
                <c:pt idx="1198">
                  <c:v>0.75</c:v>
                </c:pt>
                <c:pt idx="1199">
                  <c:v>0.75</c:v>
                </c:pt>
                <c:pt idx="1200">
                  <c:v>0.75</c:v>
                </c:pt>
                <c:pt idx="1201">
                  <c:v>0.75</c:v>
                </c:pt>
                <c:pt idx="1202">
                  <c:v>0.75</c:v>
                </c:pt>
                <c:pt idx="1203">
                  <c:v>0.75</c:v>
                </c:pt>
                <c:pt idx="1204">
                  <c:v>0.75</c:v>
                </c:pt>
                <c:pt idx="1205">
                  <c:v>0.75</c:v>
                </c:pt>
                <c:pt idx="1206">
                  <c:v>0.75</c:v>
                </c:pt>
                <c:pt idx="1207">
                  <c:v>0.75</c:v>
                </c:pt>
                <c:pt idx="1208">
                  <c:v>0.75</c:v>
                </c:pt>
                <c:pt idx="1209">
                  <c:v>0.75</c:v>
                </c:pt>
                <c:pt idx="1210">
                  <c:v>0.75</c:v>
                </c:pt>
                <c:pt idx="1211">
                  <c:v>0.75</c:v>
                </c:pt>
                <c:pt idx="1212">
                  <c:v>0.75</c:v>
                </c:pt>
                <c:pt idx="1213">
                  <c:v>0.75</c:v>
                </c:pt>
                <c:pt idx="1214">
                  <c:v>0.75</c:v>
                </c:pt>
                <c:pt idx="1215">
                  <c:v>0.75</c:v>
                </c:pt>
                <c:pt idx="1216">
                  <c:v>0.75</c:v>
                </c:pt>
                <c:pt idx="1217">
                  <c:v>0.75</c:v>
                </c:pt>
                <c:pt idx="1218">
                  <c:v>0.75</c:v>
                </c:pt>
                <c:pt idx="1219">
                  <c:v>0.75</c:v>
                </c:pt>
                <c:pt idx="1220">
                  <c:v>0.75</c:v>
                </c:pt>
                <c:pt idx="1221">
                  <c:v>0.75</c:v>
                </c:pt>
                <c:pt idx="1222">
                  <c:v>0.75</c:v>
                </c:pt>
                <c:pt idx="1223">
                  <c:v>0.75</c:v>
                </c:pt>
                <c:pt idx="1224">
                  <c:v>0.75</c:v>
                </c:pt>
                <c:pt idx="1225">
                  <c:v>0.75</c:v>
                </c:pt>
                <c:pt idx="1226">
                  <c:v>0.75</c:v>
                </c:pt>
                <c:pt idx="1227">
                  <c:v>0.75</c:v>
                </c:pt>
                <c:pt idx="1228">
                  <c:v>0.75</c:v>
                </c:pt>
                <c:pt idx="1229">
                  <c:v>0.75</c:v>
                </c:pt>
                <c:pt idx="1230">
                  <c:v>0.75</c:v>
                </c:pt>
                <c:pt idx="1231">
                  <c:v>0.75</c:v>
                </c:pt>
                <c:pt idx="1232">
                  <c:v>0.75</c:v>
                </c:pt>
                <c:pt idx="1233">
                  <c:v>0.75</c:v>
                </c:pt>
                <c:pt idx="1234">
                  <c:v>0.75</c:v>
                </c:pt>
                <c:pt idx="1235">
                  <c:v>0.75</c:v>
                </c:pt>
                <c:pt idx="1236">
                  <c:v>0.75</c:v>
                </c:pt>
                <c:pt idx="1237">
                  <c:v>0.75</c:v>
                </c:pt>
                <c:pt idx="1238">
                  <c:v>0.75</c:v>
                </c:pt>
                <c:pt idx="1239">
                  <c:v>0.75</c:v>
                </c:pt>
                <c:pt idx="1240">
                  <c:v>0.75</c:v>
                </c:pt>
                <c:pt idx="1241">
                  <c:v>0.75</c:v>
                </c:pt>
                <c:pt idx="1242">
                  <c:v>0.75</c:v>
                </c:pt>
                <c:pt idx="1243">
                  <c:v>0.75</c:v>
                </c:pt>
                <c:pt idx="1244">
                  <c:v>0.75</c:v>
                </c:pt>
                <c:pt idx="1245">
                  <c:v>0.75</c:v>
                </c:pt>
                <c:pt idx="1246">
                  <c:v>0.75</c:v>
                </c:pt>
                <c:pt idx="1247">
                  <c:v>0.75</c:v>
                </c:pt>
                <c:pt idx="1248">
                  <c:v>0.75</c:v>
                </c:pt>
                <c:pt idx="1249">
                  <c:v>0.75</c:v>
                </c:pt>
                <c:pt idx="1250">
                  <c:v>0.75</c:v>
                </c:pt>
                <c:pt idx="1251">
                  <c:v>0.75</c:v>
                </c:pt>
                <c:pt idx="1252">
                  <c:v>0.75</c:v>
                </c:pt>
                <c:pt idx="1253">
                  <c:v>0.75</c:v>
                </c:pt>
                <c:pt idx="1254">
                  <c:v>0.75</c:v>
                </c:pt>
                <c:pt idx="1255">
                  <c:v>0.75</c:v>
                </c:pt>
                <c:pt idx="1256">
                  <c:v>0.75</c:v>
                </c:pt>
                <c:pt idx="1257">
                  <c:v>0.75</c:v>
                </c:pt>
                <c:pt idx="1258">
                  <c:v>0.75</c:v>
                </c:pt>
                <c:pt idx="1259">
                  <c:v>0.75</c:v>
                </c:pt>
                <c:pt idx="1260">
                  <c:v>0.75</c:v>
                </c:pt>
                <c:pt idx="1261">
                  <c:v>0.75</c:v>
                </c:pt>
                <c:pt idx="1262">
                  <c:v>0.75</c:v>
                </c:pt>
                <c:pt idx="1263">
                  <c:v>0.75</c:v>
                </c:pt>
                <c:pt idx="1264">
                  <c:v>0.75</c:v>
                </c:pt>
                <c:pt idx="1265">
                  <c:v>0.75</c:v>
                </c:pt>
                <c:pt idx="1266">
                  <c:v>0.75</c:v>
                </c:pt>
                <c:pt idx="1267">
                  <c:v>0.75</c:v>
                </c:pt>
                <c:pt idx="1268">
                  <c:v>0.75</c:v>
                </c:pt>
                <c:pt idx="1269">
                  <c:v>0.75</c:v>
                </c:pt>
                <c:pt idx="1270">
                  <c:v>0.75</c:v>
                </c:pt>
                <c:pt idx="1271">
                  <c:v>0.75</c:v>
                </c:pt>
                <c:pt idx="1272">
                  <c:v>0.75</c:v>
                </c:pt>
                <c:pt idx="1273">
                  <c:v>0.75</c:v>
                </c:pt>
                <c:pt idx="1274">
                  <c:v>0.75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0.05</c:v>
                </c:pt>
                <c:pt idx="1409">
                  <c:v>0.05</c:v>
                </c:pt>
                <c:pt idx="1410">
                  <c:v>0.05</c:v>
                </c:pt>
                <c:pt idx="1411">
                  <c:v>0.05</c:v>
                </c:pt>
                <c:pt idx="1412">
                  <c:v>0.05</c:v>
                </c:pt>
                <c:pt idx="1413">
                  <c:v>0.05</c:v>
                </c:pt>
                <c:pt idx="1414">
                  <c:v>0.05</c:v>
                </c:pt>
                <c:pt idx="1415">
                  <c:v>0.05</c:v>
                </c:pt>
                <c:pt idx="1416">
                  <c:v>0.05</c:v>
                </c:pt>
                <c:pt idx="1417">
                  <c:v>0.05</c:v>
                </c:pt>
                <c:pt idx="1418">
                  <c:v>0.05</c:v>
                </c:pt>
                <c:pt idx="1419">
                  <c:v>0.05</c:v>
                </c:pt>
                <c:pt idx="1420">
                  <c:v>0.05</c:v>
                </c:pt>
                <c:pt idx="1421">
                  <c:v>0.05</c:v>
                </c:pt>
                <c:pt idx="1422">
                  <c:v>0.05</c:v>
                </c:pt>
                <c:pt idx="1423">
                  <c:v>0.05</c:v>
                </c:pt>
                <c:pt idx="1424">
                  <c:v>0.05</c:v>
                </c:pt>
                <c:pt idx="1425">
                  <c:v>0.05</c:v>
                </c:pt>
                <c:pt idx="1426">
                  <c:v>0.05</c:v>
                </c:pt>
                <c:pt idx="1427">
                  <c:v>0.05</c:v>
                </c:pt>
                <c:pt idx="1428">
                  <c:v>0.05</c:v>
                </c:pt>
                <c:pt idx="1429">
                  <c:v>0.05</c:v>
                </c:pt>
                <c:pt idx="1430">
                  <c:v>0.05</c:v>
                </c:pt>
                <c:pt idx="1431">
                  <c:v>0.05</c:v>
                </c:pt>
                <c:pt idx="1432">
                  <c:v>0.05</c:v>
                </c:pt>
                <c:pt idx="1433">
                  <c:v>0.05</c:v>
                </c:pt>
                <c:pt idx="1434">
                  <c:v>0.05</c:v>
                </c:pt>
                <c:pt idx="1435">
                  <c:v>0.05</c:v>
                </c:pt>
                <c:pt idx="1436">
                  <c:v>0.05</c:v>
                </c:pt>
                <c:pt idx="1437">
                  <c:v>0.05</c:v>
                </c:pt>
                <c:pt idx="1438">
                  <c:v>0.05</c:v>
                </c:pt>
                <c:pt idx="1439">
                  <c:v>0.05</c:v>
                </c:pt>
                <c:pt idx="1440">
                  <c:v>0.05</c:v>
                </c:pt>
                <c:pt idx="1441">
                  <c:v>0.05</c:v>
                </c:pt>
                <c:pt idx="1442">
                  <c:v>0.05</c:v>
                </c:pt>
                <c:pt idx="1443">
                  <c:v>0.05</c:v>
                </c:pt>
                <c:pt idx="1444">
                  <c:v>0.05</c:v>
                </c:pt>
                <c:pt idx="1445">
                  <c:v>0.05</c:v>
                </c:pt>
                <c:pt idx="1446">
                  <c:v>0.05</c:v>
                </c:pt>
                <c:pt idx="1447">
                  <c:v>0.05</c:v>
                </c:pt>
                <c:pt idx="1448">
                  <c:v>0.05</c:v>
                </c:pt>
                <c:pt idx="1449">
                  <c:v>0.05</c:v>
                </c:pt>
                <c:pt idx="1450">
                  <c:v>0.05</c:v>
                </c:pt>
                <c:pt idx="1451">
                  <c:v>0.05</c:v>
                </c:pt>
                <c:pt idx="1452">
                  <c:v>0.05</c:v>
                </c:pt>
                <c:pt idx="1453">
                  <c:v>0.05</c:v>
                </c:pt>
                <c:pt idx="1454">
                  <c:v>0.05</c:v>
                </c:pt>
                <c:pt idx="1455">
                  <c:v>0.05</c:v>
                </c:pt>
                <c:pt idx="1456">
                  <c:v>0.05</c:v>
                </c:pt>
                <c:pt idx="1457">
                  <c:v>0.05</c:v>
                </c:pt>
                <c:pt idx="1458">
                  <c:v>0.05</c:v>
                </c:pt>
                <c:pt idx="1459">
                  <c:v>0.05</c:v>
                </c:pt>
                <c:pt idx="1460">
                  <c:v>0.05</c:v>
                </c:pt>
                <c:pt idx="1461">
                  <c:v>0.05</c:v>
                </c:pt>
                <c:pt idx="1462">
                  <c:v>0.05</c:v>
                </c:pt>
                <c:pt idx="1463">
                  <c:v>0.05</c:v>
                </c:pt>
                <c:pt idx="1464">
                  <c:v>0.05</c:v>
                </c:pt>
                <c:pt idx="1465">
                  <c:v>0.05</c:v>
                </c:pt>
                <c:pt idx="1466">
                  <c:v>0.05</c:v>
                </c:pt>
                <c:pt idx="1467">
                  <c:v>0.05</c:v>
                </c:pt>
                <c:pt idx="1468">
                  <c:v>0.05</c:v>
                </c:pt>
                <c:pt idx="1469">
                  <c:v>0.05</c:v>
                </c:pt>
                <c:pt idx="1470">
                  <c:v>0.05</c:v>
                </c:pt>
                <c:pt idx="1471">
                  <c:v>0.05</c:v>
                </c:pt>
                <c:pt idx="1472">
                  <c:v>0.05</c:v>
                </c:pt>
                <c:pt idx="1473">
                  <c:v>0.05</c:v>
                </c:pt>
                <c:pt idx="1474">
                  <c:v>0.05</c:v>
                </c:pt>
                <c:pt idx="1475">
                  <c:v>0.05</c:v>
                </c:pt>
                <c:pt idx="1476">
                  <c:v>0.05</c:v>
                </c:pt>
                <c:pt idx="1477">
                  <c:v>0.05</c:v>
                </c:pt>
                <c:pt idx="1478">
                  <c:v>0.05</c:v>
                </c:pt>
                <c:pt idx="1479">
                  <c:v>0.05</c:v>
                </c:pt>
                <c:pt idx="1480">
                  <c:v>0.05</c:v>
                </c:pt>
                <c:pt idx="1481">
                  <c:v>0.05</c:v>
                </c:pt>
                <c:pt idx="1482">
                  <c:v>0.05</c:v>
                </c:pt>
                <c:pt idx="1483">
                  <c:v>0.05</c:v>
                </c:pt>
                <c:pt idx="1484">
                  <c:v>0.05</c:v>
                </c:pt>
                <c:pt idx="1485">
                  <c:v>0.05</c:v>
                </c:pt>
                <c:pt idx="1486">
                  <c:v>0.05</c:v>
                </c:pt>
                <c:pt idx="1487">
                  <c:v>0.05</c:v>
                </c:pt>
                <c:pt idx="1488">
                  <c:v>0.05</c:v>
                </c:pt>
                <c:pt idx="1489">
                  <c:v>0.05</c:v>
                </c:pt>
                <c:pt idx="1490">
                  <c:v>0.05</c:v>
                </c:pt>
                <c:pt idx="1491">
                  <c:v>0.05</c:v>
                </c:pt>
                <c:pt idx="1492">
                  <c:v>0.05</c:v>
                </c:pt>
                <c:pt idx="1493">
                  <c:v>0.05</c:v>
                </c:pt>
                <c:pt idx="1494">
                  <c:v>0.05</c:v>
                </c:pt>
                <c:pt idx="1495">
                  <c:v>0.05</c:v>
                </c:pt>
                <c:pt idx="1496">
                  <c:v>0.05</c:v>
                </c:pt>
                <c:pt idx="1497">
                  <c:v>0.05</c:v>
                </c:pt>
                <c:pt idx="1498">
                  <c:v>0.05</c:v>
                </c:pt>
                <c:pt idx="1499">
                  <c:v>0.05</c:v>
                </c:pt>
                <c:pt idx="1500">
                  <c:v>0.05</c:v>
                </c:pt>
                <c:pt idx="1501">
                  <c:v>0.05</c:v>
                </c:pt>
                <c:pt idx="1502">
                  <c:v>0.05</c:v>
                </c:pt>
                <c:pt idx="1503">
                  <c:v>0.05</c:v>
                </c:pt>
                <c:pt idx="1504">
                  <c:v>0.05</c:v>
                </c:pt>
                <c:pt idx="1505">
                  <c:v>0.05</c:v>
                </c:pt>
                <c:pt idx="1506">
                  <c:v>0.05</c:v>
                </c:pt>
                <c:pt idx="1507">
                  <c:v>0.05</c:v>
                </c:pt>
                <c:pt idx="1508">
                  <c:v>0.05</c:v>
                </c:pt>
                <c:pt idx="1509">
                  <c:v>0.05</c:v>
                </c:pt>
                <c:pt idx="1510">
                  <c:v>0.05</c:v>
                </c:pt>
                <c:pt idx="1511">
                  <c:v>0.05</c:v>
                </c:pt>
                <c:pt idx="1512">
                  <c:v>0.05</c:v>
                </c:pt>
                <c:pt idx="1513">
                  <c:v>0.05</c:v>
                </c:pt>
                <c:pt idx="1514">
                  <c:v>0.05</c:v>
                </c:pt>
                <c:pt idx="1515">
                  <c:v>0.05</c:v>
                </c:pt>
                <c:pt idx="1516">
                  <c:v>0.05</c:v>
                </c:pt>
                <c:pt idx="1517">
                  <c:v>0.05</c:v>
                </c:pt>
                <c:pt idx="1518">
                  <c:v>0.05</c:v>
                </c:pt>
                <c:pt idx="1519">
                  <c:v>0.05</c:v>
                </c:pt>
                <c:pt idx="1520">
                  <c:v>0.05</c:v>
                </c:pt>
                <c:pt idx="1521">
                  <c:v>0.05</c:v>
                </c:pt>
                <c:pt idx="1522">
                  <c:v>0.05</c:v>
                </c:pt>
                <c:pt idx="1523">
                  <c:v>0.05</c:v>
                </c:pt>
                <c:pt idx="1524">
                  <c:v>0.05</c:v>
                </c:pt>
                <c:pt idx="1525">
                  <c:v>0.05</c:v>
                </c:pt>
                <c:pt idx="1526">
                  <c:v>0.05</c:v>
                </c:pt>
                <c:pt idx="1527">
                  <c:v>0.05</c:v>
                </c:pt>
                <c:pt idx="1528">
                  <c:v>0.05</c:v>
                </c:pt>
                <c:pt idx="1529">
                  <c:v>0.05</c:v>
                </c:pt>
                <c:pt idx="1530">
                  <c:v>0.05</c:v>
                </c:pt>
                <c:pt idx="1531">
                  <c:v>0.05</c:v>
                </c:pt>
                <c:pt idx="1532">
                  <c:v>0.05</c:v>
                </c:pt>
                <c:pt idx="1533">
                  <c:v>0.05</c:v>
                </c:pt>
                <c:pt idx="1534">
                  <c:v>0.05</c:v>
                </c:pt>
                <c:pt idx="1535">
                  <c:v>0.05</c:v>
                </c:pt>
                <c:pt idx="1536">
                  <c:v>0.05</c:v>
                </c:pt>
                <c:pt idx="1537">
                  <c:v>0.05</c:v>
                </c:pt>
                <c:pt idx="1538">
                  <c:v>0.05</c:v>
                </c:pt>
                <c:pt idx="1539">
                  <c:v>0.05</c:v>
                </c:pt>
                <c:pt idx="1540">
                  <c:v>0.05</c:v>
                </c:pt>
                <c:pt idx="1541">
                  <c:v>0.05</c:v>
                </c:pt>
                <c:pt idx="1542">
                  <c:v>0.05</c:v>
                </c:pt>
                <c:pt idx="1543">
                  <c:v>0.05</c:v>
                </c:pt>
                <c:pt idx="1544">
                  <c:v>0.05</c:v>
                </c:pt>
                <c:pt idx="1545">
                  <c:v>0.05</c:v>
                </c:pt>
                <c:pt idx="1546">
                  <c:v>0.05</c:v>
                </c:pt>
                <c:pt idx="1547">
                  <c:v>0.05</c:v>
                </c:pt>
                <c:pt idx="1548">
                  <c:v>0.05</c:v>
                </c:pt>
                <c:pt idx="1549">
                  <c:v>0.05</c:v>
                </c:pt>
                <c:pt idx="1550">
                  <c:v>0.05</c:v>
                </c:pt>
                <c:pt idx="1551">
                  <c:v>0.05</c:v>
                </c:pt>
                <c:pt idx="1552">
                  <c:v>0.05</c:v>
                </c:pt>
                <c:pt idx="1553">
                  <c:v>0.05</c:v>
                </c:pt>
                <c:pt idx="1554">
                  <c:v>0.05</c:v>
                </c:pt>
                <c:pt idx="1555">
                  <c:v>0.05</c:v>
                </c:pt>
                <c:pt idx="1556">
                  <c:v>0.05</c:v>
                </c:pt>
                <c:pt idx="1557">
                  <c:v>0.05</c:v>
                </c:pt>
                <c:pt idx="1558">
                  <c:v>0.05</c:v>
                </c:pt>
                <c:pt idx="1559">
                  <c:v>0.05</c:v>
                </c:pt>
                <c:pt idx="1560">
                  <c:v>0.05</c:v>
                </c:pt>
                <c:pt idx="1561">
                  <c:v>0.05</c:v>
                </c:pt>
                <c:pt idx="1562">
                  <c:v>0.05</c:v>
                </c:pt>
                <c:pt idx="1563">
                  <c:v>0.05</c:v>
                </c:pt>
                <c:pt idx="1564">
                  <c:v>0.05</c:v>
                </c:pt>
                <c:pt idx="1565">
                  <c:v>0.05</c:v>
                </c:pt>
                <c:pt idx="1566">
                  <c:v>0.05</c:v>
                </c:pt>
                <c:pt idx="1567">
                  <c:v>0.05</c:v>
                </c:pt>
                <c:pt idx="1568">
                  <c:v>0.05</c:v>
                </c:pt>
                <c:pt idx="1569">
                  <c:v>0.05</c:v>
                </c:pt>
                <c:pt idx="1570">
                  <c:v>0.05</c:v>
                </c:pt>
                <c:pt idx="1571">
                  <c:v>0.05</c:v>
                </c:pt>
                <c:pt idx="1572">
                  <c:v>0.05</c:v>
                </c:pt>
                <c:pt idx="1573">
                  <c:v>0.05</c:v>
                </c:pt>
                <c:pt idx="1574">
                  <c:v>0.05</c:v>
                </c:pt>
                <c:pt idx="1575">
                  <c:v>0.05</c:v>
                </c:pt>
                <c:pt idx="1576">
                  <c:v>0.05</c:v>
                </c:pt>
                <c:pt idx="1577">
                  <c:v>0.05</c:v>
                </c:pt>
                <c:pt idx="1578">
                  <c:v>0.05</c:v>
                </c:pt>
                <c:pt idx="1579">
                  <c:v>0.05</c:v>
                </c:pt>
                <c:pt idx="1580">
                  <c:v>0.05</c:v>
                </c:pt>
                <c:pt idx="1581">
                  <c:v>0.05</c:v>
                </c:pt>
                <c:pt idx="1582">
                  <c:v>0.05</c:v>
                </c:pt>
                <c:pt idx="1583">
                  <c:v>0.05</c:v>
                </c:pt>
                <c:pt idx="1584">
                  <c:v>0.05</c:v>
                </c:pt>
                <c:pt idx="1585">
                  <c:v>0.05</c:v>
                </c:pt>
                <c:pt idx="1586">
                  <c:v>0.05</c:v>
                </c:pt>
                <c:pt idx="1587">
                  <c:v>0.05</c:v>
                </c:pt>
                <c:pt idx="1588">
                  <c:v>0.05</c:v>
                </c:pt>
                <c:pt idx="1589">
                  <c:v>0.05</c:v>
                </c:pt>
                <c:pt idx="1590">
                  <c:v>0.05</c:v>
                </c:pt>
                <c:pt idx="1591">
                  <c:v>0.05</c:v>
                </c:pt>
                <c:pt idx="1592">
                  <c:v>0.05</c:v>
                </c:pt>
                <c:pt idx="1593">
                  <c:v>0.05</c:v>
                </c:pt>
                <c:pt idx="1594">
                  <c:v>0.05</c:v>
                </c:pt>
                <c:pt idx="1595">
                  <c:v>0.05</c:v>
                </c:pt>
                <c:pt idx="1596">
                  <c:v>0.05</c:v>
                </c:pt>
                <c:pt idx="1597">
                  <c:v>0.05</c:v>
                </c:pt>
                <c:pt idx="1598">
                  <c:v>0.05</c:v>
                </c:pt>
                <c:pt idx="1599">
                  <c:v>0.05</c:v>
                </c:pt>
                <c:pt idx="1600">
                  <c:v>0.05</c:v>
                </c:pt>
                <c:pt idx="1601">
                  <c:v>0.05</c:v>
                </c:pt>
                <c:pt idx="1602">
                  <c:v>0.05</c:v>
                </c:pt>
                <c:pt idx="1603">
                  <c:v>0.05</c:v>
                </c:pt>
                <c:pt idx="1604">
                  <c:v>0.05</c:v>
                </c:pt>
                <c:pt idx="1605">
                  <c:v>0.05</c:v>
                </c:pt>
                <c:pt idx="1606">
                  <c:v>0.05</c:v>
                </c:pt>
                <c:pt idx="1607">
                  <c:v>0.05</c:v>
                </c:pt>
                <c:pt idx="1608">
                  <c:v>0.05</c:v>
                </c:pt>
                <c:pt idx="1609">
                  <c:v>0.05</c:v>
                </c:pt>
                <c:pt idx="1610">
                  <c:v>0.05</c:v>
                </c:pt>
                <c:pt idx="1611">
                  <c:v>0.05</c:v>
                </c:pt>
                <c:pt idx="1612">
                  <c:v>0.05</c:v>
                </c:pt>
                <c:pt idx="1613">
                  <c:v>0.05</c:v>
                </c:pt>
                <c:pt idx="1614">
                  <c:v>0.05</c:v>
                </c:pt>
                <c:pt idx="1615">
                  <c:v>0.05</c:v>
                </c:pt>
                <c:pt idx="1616">
                  <c:v>0.05</c:v>
                </c:pt>
                <c:pt idx="1617">
                  <c:v>0.05</c:v>
                </c:pt>
                <c:pt idx="1618">
                  <c:v>0.05</c:v>
                </c:pt>
                <c:pt idx="1619">
                  <c:v>0.05</c:v>
                </c:pt>
                <c:pt idx="1620">
                  <c:v>0.05</c:v>
                </c:pt>
                <c:pt idx="1621">
                  <c:v>0.05</c:v>
                </c:pt>
                <c:pt idx="1622">
                  <c:v>0.05</c:v>
                </c:pt>
                <c:pt idx="1623">
                  <c:v>0.05</c:v>
                </c:pt>
                <c:pt idx="1624">
                  <c:v>0.05</c:v>
                </c:pt>
                <c:pt idx="1625">
                  <c:v>0.05</c:v>
                </c:pt>
                <c:pt idx="1626">
                  <c:v>0.05</c:v>
                </c:pt>
                <c:pt idx="1627">
                  <c:v>0.05</c:v>
                </c:pt>
                <c:pt idx="1628">
                  <c:v>0.05</c:v>
                </c:pt>
                <c:pt idx="1629">
                  <c:v>0.05</c:v>
                </c:pt>
                <c:pt idx="1630">
                  <c:v>0.05</c:v>
                </c:pt>
                <c:pt idx="1631">
                  <c:v>0.05</c:v>
                </c:pt>
                <c:pt idx="1632">
                  <c:v>0.05</c:v>
                </c:pt>
                <c:pt idx="1633">
                  <c:v>0.05</c:v>
                </c:pt>
                <c:pt idx="1634">
                  <c:v>0.05</c:v>
                </c:pt>
                <c:pt idx="1635">
                  <c:v>0.05</c:v>
                </c:pt>
                <c:pt idx="1636">
                  <c:v>0.05</c:v>
                </c:pt>
                <c:pt idx="1637">
                  <c:v>0.05</c:v>
                </c:pt>
                <c:pt idx="1638">
                  <c:v>0.05</c:v>
                </c:pt>
                <c:pt idx="1639">
                  <c:v>0.05</c:v>
                </c:pt>
                <c:pt idx="1640">
                  <c:v>0.05</c:v>
                </c:pt>
                <c:pt idx="1641">
                  <c:v>0.05</c:v>
                </c:pt>
                <c:pt idx="1642">
                  <c:v>0.05</c:v>
                </c:pt>
                <c:pt idx="1643">
                  <c:v>0.05</c:v>
                </c:pt>
                <c:pt idx="1644">
                  <c:v>0.05</c:v>
                </c:pt>
                <c:pt idx="1645">
                  <c:v>0.05</c:v>
                </c:pt>
                <c:pt idx="1646">
                  <c:v>0.05</c:v>
                </c:pt>
                <c:pt idx="1647">
                  <c:v>0.05</c:v>
                </c:pt>
                <c:pt idx="1648">
                  <c:v>0.05</c:v>
                </c:pt>
                <c:pt idx="1649">
                  <c:v>0.05</c:v>
                </c:pt>
                <c:pt idx="1650">
                  <c:v>0.05</c:v>
                </c:pt>
                <c:pt idx="1651">
                  <c:v>0.05</c:v>
                </c:pt>
                <c:pt idx="1652">
                  <c:v>0.05</c:v>
                </c:pt>
                <c:pt idx="1653">
                  <c:v>0.05</c:v>
                </c:pt>
                <c:pt idx="1654">
                  <c:v>0.05</c:v>
                </c:pt>
                <c:pt idx="1655">
                  <c:v>0.05</c:v>
                </c:pt>
                <c:pt idx="1656">
                  <c:v>0.05</c:v>
                </c:pt>
                <c:pt idx="1657">
                  <c:v>0.05</c:v>
                </c:pt>
                <c:pt idx="1658">
                  <c:v>0.05</c:v>
                </c:pt>
                <c:pt idx="1659">
                  <c:v>0.05</c:v>
                </c:pt>
                <c:pt idx="1660">
                  <c:v>0.05</c:v>
                </c:pt>
                <c:pt idx="1661">
                  <c:v>0.05</c:v>
                </c:pt>
                <c:pt idx="1662">
                  <c:v>0.05</c:v>
                </c:pt>
                <c:pt idx="1663">
                  <c:v>0.05</c:v>
                </c:pt>
                <c:pt idx="1664">
                  <c:v>0.05</c:v>
                </c:pt>
                <c:pt idx="1665">
                  <c:v>0.05</c:v>
                </c:pt>
                <c:pt idx="1666">
                  <c:v>0.05</c:v>
                </c:pt>
                <c:pt idx="1667">
                  <c:v>0.05</c:v>
                </c:pt>
                <c:pt idx="1668">
                  <c:v>0.05</c:v>
                </c:pt>
                <c:pt idx="1669">
                  <c:v>0.05</c:v>
                </c:pt>
                <c:pt idx="1670">
                  <c:v>0.05</c:v>
                </c:pt>
                <c:pt idx="1671">
                  <c:v>0.05</c:v>
                </c:pt>
                <c:pt idx="1672">
                  <c:v>0.05</c:v>
                </c:pt>
                <c:pt idx="1673">
                  <c:v>0.05</c:v>
                </c:pt>
                <c:pt idx="1674">
                  <c:v>0.05</c:v>
                </c:pt>
                <c:pt idx="1675">
                  <c:v>0.05</c:v>
                </c:pt>
                <c:pt idx="1676">
                  <c:v>0.05</c:v>
                </c:pt>
                <c:pt idx="1677">
                  <c:v>0.05</c:v>
                </c:pt>
                <c:pt idx="1678">
                  <c:v>0.05</c:v>
                </c:pt>
                <c:pt idx="1679">
                  <c:v>0.05</c:v>
                </c:pt>
                <c:pt idx="1680">
                  <c:v>0.05</c:v>
                </c:pt>
                <c:pt idx="1681">
                  <c:v>0.05</c:v>
                </c:pt>
                <c:pt idx="1682">
                  <c:v>0.05</c:v>
                </c:pt>
                <c:pt idx="1683">
                  <c:v>0.05</c:v>
                </c:pt>
                <c:pt idx="1684">
                  <c:v>0.05</c:v>
                </c:pt>
                <c:pt idx="1685">
                  <c:v>0.05</c:v>
                </c:pt>
                <c:pt idx="1686">
                  <c:v>0.05</c:v>
                </c:pt>
                <c:pt idx="1687">
                  <c:v>0.05</c:v>
                </c:pt>
                <c:pt idx="1688">
                  <c:v>0.05</c:v>
                </c:pt>
                <c:pt idx="1689">
                  <c:v>0.05</c:v>
                </c:pt>
                <c:pt idx="1690">
                  <c:v>0.05</c:v>
                </c:pt>
                <c:pt idx="1691">
                  <c:v>0.05</c:v>
                </c:pt>
                <c:pt idx="1692">
                  <c:v>0.05</c:v>
                </c:pt>
                <c:pt idx="1693">
                  <c:v>0.05</c:v>
                </c:pt>
                <c:pt idx="1694">
                  <c:v>0.05</c:v>
                </c:pt>
                <c:pt idx="1695">
                  <c:v>0.05</c:v>
                </c:pt>
                <c:pt idx="1696">
                  <c:v>0.05</c:v>
                </c:pt>
                <c:pt idx="1697">
                  <c:v>0.05</c:v>
                </c:pt>
                <c:pt idx="1698">
                  <c:v>0.05</c:v>
                </c:pt>
                <c:pt idx="1699">
                  <c:v>0.05</c:v>
                </c:pt>
                <c:pt idx="1700">
                  <c:v>0.05</c:v>
                </c:pt>
                <c:pt idx="1701">
                  <c:v>0.05</c:v>
                </c:pt>
                <c:pt idx="1702">
                  <c:v>0.05</c:v>
                </c:pt>
                <c:pt idx="1703">
                  <c:v>0.05</c:v>
                </c:pt>
                <c:pt idx="1704">
                  <c:v>0.05</c:v>
                </c:pt>
                <c:pt idx="1705">
                  <c:v>0.05</c:v>
                </c:pt>
                <c:pt idx="1706">
                  <c:v>0.05</c:v>
                </c:pt>
                <c:pt idx="1707">
                  <c:v>0.05</c:v>
                </c:pt>
                <c:pt idx="1708">
                  <c:v>0.05</c:v>
                </c:pt>
                <c:pt idx="1709">
                  <c:v>0.05</c:v>
                </c:pt>
                <c:pt idx="1710">
                  <c:v>0.05</c:v>
                </c:pt>
                <c:pt idx="1711">
                  <c:v>0.05</c:v>
                </c:pt>
                <c:pt idx="1712">
                  <c:v>0.05</c:v>
                </c:pt>
                <c:pt idx="1713">
                  <c:v>0.05</c:v>
                </c:pt>
                <c:pt idx="1714">
                  <c:v>0.05</c:v>
                </c:pt>
                <c:pt idx="1715">
                  <c:v>0.05</c:v>
                </c:pt>
                <c:pt idx="1716">
                  <c:v>0.05</c:v>
                </c:pt>
                <c:pt idx="1717">
                  <c:v>0.05</c:v>
                </c:pt>
                <c:pt idx="1718">
                  <c:v>0.05</c:v>
                </c:pt>
                <c:pt idx="1719">
                  <c:v>0.05</c:v>
                </c:pt>
                <c:pt idx="1720">
                  <c:v>0.05</c:v>
                </c:pt>
                <c:pt idx="1721">
                  <c:v>0.05</c:v>
                </c:pt>
                <c:pt idx="1722">
                  <c:v>0.05</c:v>
                </c:pt>
                <c:pt idx="1723">
                  <c:v>0.05</c:v>
                </c:pt>
                <c:pt idx="1724">
                  <c:v>0.05</c:v>
                </c:pt>
                <c:pt idx="1725">
                  <c:v>0.05</c:v>
                </c:pt>
                <c:pt idx="1726">
                  <c:v>0.05</c:v>
                </c:pt>
                <c:pt idx="1727">
                  <c:v>0.05</c:v>
                </c:pt>
                <c:pt idx="1728">
                  <c:v>0.05</c:v>
                </c:pt>
                <c:pt idx="1729">
                  <c:v>0.05</c:v>
                </c:pt>
                <c:pt idx="1730">
                  <c:v>0.05</c:v>
                </c:pt>
                <c:pt idx="1731">
                  <c:v>0.05</c:v>
                </c:pt>
                <c:pt idx="1732">
                  <c:v>0.05</c:v>
                </c:pt>
                <c:pt idx="1733">
                  <c:v>0.05</c:v>
                </c:pt>
                <c:pt idx="1734">
                  <c:v>0.05</c:v>
                </c:pt>
                <c:pt idx="1735">
                  <c:v>0.05</c:v>
                </c:pt>
                <c:pt idx="1736">
                  <c:v>0.05</c:v>
                </c:pt>
                <c:pt idx="1737">
                  <c:v>0.05</c:v>
                </c:pt>
                <c:pt idx="1738">
                  <c:v>0.05</c:v>
                </c:pt>
                <c:pt idx="1739">
                  <c:v>0.05</c:v>
                </c:pt>
                <c:pt idx="1740">
                  <c:v>0.05</c:v>
                </c:pt>
                <c:pt idx="1741">
                  <c:v>0.05</c:v>
                </c:pt>
                <c:pt idx="1742">
                  <c:v>0.05</c:v>
                </c:pt>
                <c:pt idx="1743">
                  <c:v>0.05</c:v>
                </c:pt>
                <c:pt idx="1744">
                  <c:v>0.05</c:v>
                </c:pt>
                <c:pt idx="1745">
                  <c:v>0.05</c:v>
                </c:pt>
                <c:pt idx="1746">
                  <c:v>0.05</c:v>
                </c:pt>
                <c:pt idx="1747">
                  <c:v>0.05</c:v>
                </c:pt>
                <c:pt idx="1748">
                  <c:v>0.05</c:v>
                </c:pt>
                <c:pt idx="1749">
                  <c:v>0.05</c:v>
                </c:pt>
                <c:pt idx="1750">
                  <c:v>0.05</c:v>
                </c:pt>
                <c:pt idx="1751">
                  <c:v>0.05</c:v>
                </c:pt>
                <c:pt idx="1752">
                  <c:v>0.05</c:v>
                </c:pt>
                <c:pt idx="1753">
                  <c:v>0.05</c:v>
                </c:pt>
                <c:pt idx="1754">
                  <c:v>0.05</c:v>
                </c:pt>
                <c:pt idx="1755">
                  <c:v>0.05</c:v>
                </c:pt>
                <c:pt idx="1756">
                  <c:v>0.05</c:v>
                </c:pt>
                <c:pt idx="1757">
                  <c:v>0.05</c:v>
                </c:pt>
                <c:pt idx="1758">
                  <c:v>0.05</c:v>
                </c:pt>
                <c:pt idx="1759">
                  <c:v>0.05</c:v>
                </c:pt>
                <c:pt idx="1760">
                  <c:v>0.05</c:v>
                </c:pt>
                <c:pt idx="1761">
                  <c:v>0.05</c:v>
                </c:pt>
                <c:pt idx="1762">
                  <c:v>0.05</c:v>
                </c:pt>
                <c:pt idx="1763">
                  <c:v>0.05</c:v>
                </c:pt>
                <c:pt idx="1764">
                  <c:v>0.05</c:v>
                </c:pt>
                <c:pt idx="1765">
                  <c:v>0.05</c:v>
                </c:pt>
                <c:pt idx="1766">
                  <c:v>0.05</c:v>
                </c:pt>
                <c:pt idx="1767">
                  <c:v>0.05</c:v>
                </c:pt>
                <c:pt idx="1768">
                  <c:v>0.05</c:v>
                </c:pt>
                <c:pt idx="1769">
                  <c:v>0.05</c:v>
                </c:pt>
                <c:pt idx="1770">
                  <c:v>0.05</c:v>
                </c:pt>
                <c:pt idx="1771">
                  <c:v>0.05</c:v>
                </c:pt>
                <c:pt idx="1772">
                  <c:v>0.05</c:v>
                </c:pt>
                <c:pt idx="1773">
                  <c:v>0.05</c:v>
                </c:pt>
                <c:pt idx="1774">
                  <c:v>0.05</c:v>
                </c:pt>
                <c:pt idx="1775">
                  <c:v>0.05</c:v>
                </c:pt>
                <c:pt idx="1776">
                  <c:v>0.05</c:v>
                </c:pt>
                <c:pt idx="1777">
                  <c:v>0.05</c:v>
                </c:pt>
                <c:pt idx="1778">
                  <c:v>0.05</c:v>
                </c:pt>
                <c:pt idx="1779">
                  <c:v>0.05</c:v>
                </c:pt>
                <c:pt idx="1780">
                  <c:v>0.05</c:v>
                </c:pt>
                <c:pt idx="1781">
                  <c:v>0.05</c:v>
                </c:pt>
                <c:pt idx="1782">
                  <c:v>0.05</c:v>
                </c:pt>
                <c:pt idx="1783">
                  <c:v>0.05</c:v>
                </c:pt>
                <c:pt idx="1784">
                  <c:v>0.05</c:v>
                </c:pt>
                <c:pt idx="1785">
                  <c:v>0.05</c:v>
                </c:pt>
                <c:pt idx="1786">
                  <c:v>0.05</c:v>
                </c:pt>
                <c:pt idx="1787">
                  <c:v>0.05</c:v>
                </c:pt>
                <c:pt idx="1788">
                  <c:v>0.05</c:v>
                </c:pt>
                <c:pt idx="1789">
                  <c:v>0.05</c:v>
                </c:pt>
                <c:pt idx="1790">
                  <c:v>0.05</c:v>
                </c:pt>
                <c:pt idx="1791">
                  <c:v>0.05</c:v>
                </c:pt>
                <c:pt idx="1792">
                  <c:v>0.05</c:v>
                </c:pt>
                <c:pt idx="1793">
                  <c:v>0.05</c:v>
                </c:pt>
                <c:pt idx="1794">
                  <c:v>0.05</c:v>
                </c:pt>
                <c:pt idx="1795">
                  <c:v>0.05</c:v>
                </c:pt>
                <c:pt idx="1796">
                  <c:v>0.05</c:v>
                </c:pt>
                <c:pt idx="1797">
                  <c:v>0.05</c:v>
                </c:pt>
                <c:pt idx="1798">
                  <c:v>0.05</c:v>
                </c:pt>
                <c:pt idx="1799">
                  <c:v>0.05</c:v>
                </c:pt>
                <c:pt idx="1800">
                  <c:v>0.05</c:v>
                </c:pt>
                <c:pt idx="1801">
                  <c:v>0.05</c:v>
                </c:pt>
                <c:pt idx="1802">
                  <c:v>0.05</c:v>
                </c:pt>
                <c:pt idx="1803">
                  <c:v>0.05</c:v>
                </c:pt>
                <c:pt idx="1804">
                  <c:v>0.05</c:v>
                </c:pt>
                <c:pt idx="1805">
                  <c:v>0.05</c:v>
                </c:pt>
                <c:pt idx="1806">
                  <c:v>0.05</c:v>
                </c:pt>
                <c:pt idx="1807">
                  <c:v>0.05</c:v>
                </c:pt>
                <c:pt idx="1808">
                  <c:v>0.05</c:v>
                </c:pt>
                <c:pt idx="1809">
                  <c:v>0.05</c:v>
                </c:pt>
                <c:pt idx="1810">
                  <c:v>0.05</c:v>
                </c:pt>
                <c:pt idx="1811">
                  <c:v>0.05</c:v>
                </c:pt>
                <c:pt idx="1812">
                  <c:v>0.05</c:v>
                </c:pt>
                <c:pt idx="1813">
                  <c:v>0.05</c:v>
                </c:pt>
                <c:pt idx="1814">
                  <c:v>0.05</c:v>
                </c:pt>
                <c:pt idx="1815">
                  <c:v>0.05</c:v>
                </c:pt>
                <c:pt idx="1816">
                  <c:v>0.05</c:v>
                </c:pt>
                <c:pt idx="1817">
                  <c:v>0.05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0.05</c:v>
                </c:pt>
                <c:pt idx="1822">
                  <c:v>0.05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0.05</c:v>
                </c:pt>
                <c:pt idx="1836">
                  <c:v>0.05</c:v>
                </c:pt>
                <c:pt idx="1837">
                  <c:v>0.05</c:v>
                </c:pt>
                <c:pt idx="1838">
                  <c:v>0.05</c:v>
                </c:pt>
                <c:pt idx="1839">
                  <c:v>0.05</c:v>
                </c:pt>
                <c:pt idx="1840">
                  <c:v>0.05</c:v>
                </c:pt>
                <c:pt idx="1841">
                  <c:v>0.05</c:v>
                </c:pt>
                <c:pt idx="1842">
                  <c:v>0.05</c:v>
                </c:pt>
                <c:pt idx="1843">
                  <c:v>0.05</c:v>
                </c:pt>
                <c:pt idx="1844">
                  <c:v>0.05</c:v>
                </c:pt>
                <c:pt idx="1845">
                  <c:v>0.05</c:v>
                </c:pt>
                <c:pt idx="1846">
                  <c:v>0.05</c:v>
                </c:pt>
                <c:pt idx="1847">
                  <c:v>0.05</c:v>
                </c:pt>
                <c:pt idx="1848">
                  <c:v>0.05</c:v>
                </c:pt>
                <c:pt idx="1849">
                  <c:v>0.05</c:v>
                </c:pt>
                <c:pt idx="1850">
                  <c:v>0.05</c:v>
                </c:pt>
                <c:pt idx="1851">
                  <c:v>0.05</c:v>
                </c:pt>
                <c:pt idx="1852">
                  <c:v>0.05</c:v>
                </c:pt>
                <c:pt idx="1853">
                  <c:v>0.05</c:v>
                </c:pt>
                <c:pt idx="1854">
                  <c:v>0.05</c:v>
                </c:pt>
                <c:pt idx="1855">
                  <c:v>0.05</c:v>
                </c:pt>
                <c:pt idx="1856">
                  <c:v>0.05</c:v>
                </c:pt>
                <c:pt idx="1857">
                  <c:v>0.05</c:v>
                </c:pt>
                <c:pt idx="1858">
                  <c:v>0.05</c:v>
                </c:pt>
                <c:pt idx="1859">
                  <c:v>0.05</c:v>
                </c:pt>
                <c:pt idx="1860">
                  <c:v>0.05</c:v>
                </c:pt>
                <c:pt idx="1861">
                  <c:v>0.05</c:v>
                </c:pt>
                <c:pt idx="1862">
                  <c:v>0.05</c:v>
                </c:pt>
                <c:pt idx="1863">
                  <c:v>0.05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0.05</c:v>
                </c:pt>
                <c:pt idx="1871">
                  <c:v>0.05</c:v>
                </c:pt>
                <c:pt idx="1872">
                  <c:v>0.05</c:v>
                </c:pt>
                <c:pt idx="1873">
                  <c:v>0.05</c:v>
                </c:pt>
                <c:pt idx="1874">
                  <c:v>0.05</c:v>
                </c:pt>
                <c:pt idx="1875">
                  <c:v>0.05</c:v>
                </c:pt>
                <c:pt idx="1876">
                  <c:v>0.05</c:v>
                </c:pt>
                <c:pt idx="1877">
                  <c:v>0.05</c:v>
                </c:pt>
                <c:pt idx="1878">
                  <c:v>0.05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0.05</c:v>
                </c:pt>
                <c:pt idx="1883">
                  <c:v>0.05</c:v>
                </c:pt>
                <c:pt idx="1884">
                  <c:v>0.05</c:v>
                </c:pt>
                <c:pt idx="1885">
                  <c:v>0.05</c:v>
                </c:pt>
                <c:pt idx="1886">
                  <c:v>0.05</c:v>
                </c:pt>
                <c:pt idx="1887">
                  <c:v>0.05</c:v>
                </c:pt>
                <c:pt idx="1888">
                  <c:v>0.05</c:v>
                </c:pt>
                <c:pt idx="1889">
                  <c:v>0.05</c:v>
                </c:pt>
                <c:pt idx="1890">
                  <c:v>0.05</c:v>
                </c:pt>
                <c:pt idx="1891">
                  <c:v>0.05</c:v>
                </c:pt>
                <c:pt idx="1892">
                  <c:v>0.05</c:v>
                </c:pt>
                <c:pt idx="1893">
                  <c:v>0.05</c:v>
                </c:pt>
                <c:pt idx="1894">
                  <c:v>0.05</c:v>
                </c:pt>
                <c:pt idx="1895">
                  <c:v>0.05</c:v>
                </c:pt>
                <c:pt idx="1896">
                  <c:v>0.05</c:v>
                </c:pt>
                <c:pt idx="1897">
                  <c:v>0.05</c:v>
                </c:pt>
                <c:pt idx="1898">
                  <c:v>0.05</c:v>
                </c:pt>
                <c:pt idx="1899">
                  <c:v>0.05</c:v>
                </c:pt>
                <c:pt idx="1900">
                  <c:v>0.05</c:v>
                </c:pt>
                <c:pt idx="1901">
                  <c:v>0.05</c:v>
                </c:pt>
                <c:pt idx="1902">
                  <c:v>0.05</c:v>
                </c:pt>
                <c:pt idx="1903">
                  <c:v>0.05</c:v>
                </c:pt>
                <c:pt idx="1904">
                  <c:v>0.05</c:v>
                </c:pt>
                <c:pt idx="1905">
                  <c:v>0.05</c:v>
                </c:pt>
                <c:pt idx="1906">
                  <c:v>0.05</c:v>
                </c:pt>
                <c:pt idx="1907">
                  <c:v>0.05</c:v>
                </c:pt>
                <c:pt idx="1908">
                  <c:v>0.05</c:v>
                </c:pt>
                <c:pt idx="1909">
                  <c:v>0.05</c:v>
                </c:pt>
                <c:pt idx="1910">
                  <c:v>0.05</c:v>
                </c:pt>
                <c:pt idx="1911">
                  <c:v>0.05</c:v>
                </c:pt>
                <c:pt idx="1912">
                  <c:v>0.05</c:v>
                </c:pt>
                <c:pt idx="1913">
                  <c:v>0.05</c:v>
                </c:pt>
                <c:pt idx="1914">
                  <c:v>0.05</c:v>
                </c:pt>
                <c:pt idx="1915">
                  <c:v>0.05</c:v>
                </c:pt>
                <c:pt idx="1916">
                  <c:v>0.05</c:v>
                </c:pt>
                <c:pt idx="1917">
                  <c:v>0.05</c:v>
                </c:pt>
                <c:pt idx="1918">
                  <c:v>0.05</c:v>
                </c:pt>
                <c:pt idx="1919">
                  <c:v>0.05</c:v>
                </c:pt>
                <c:pt idx="1920">
                  <c:v>0.05</c:v>
                </c:pt>
                <c:pt idx="1921">
                  <c:v>0.05</c:v>
                </c:pt>
                <c:pt idx="1922">
                  <c:v>0.05</c:v>
                </c:pt>
                <c:pt idx="1923">
                  <c:v>0.05</c:v>
                </c:pt>
                <c:pt idx="1924">
                  <c:v>0.05</c:v>
                </c:pt>
                <c:pt idx="1925">
                  <c:v>0.05</c:v>
                </c:pt>
                <c:pt idx="1926">
                  <c:v>0.05</c:v>
                </c:pt>
                <c:pt idx="1927">
                  <c:v>0.05</c:v>
                </c:pt>
                <c:pt idx="1928">
                  <c:v>0.05</c:v>
                </c:pt>
                <c:pt idx="1929">
                  <c:v>0.05</c:v>
                </c:pt>
                <c:pt idx="1930">
                  <c:v>0.05</c:v>
                </c:pt>
                <c:pt idx="1931">
                  <c:v>0.05</c:v>
                </c:pt>
                <c:pt idx="1932">
                  <c:v>0.05</c:v>
                </c:pt>
                <c:pt idx="1933">
                  <c:v>0.05</c:v>
                </c:pt>
                <c:pt idx="1934">
                  <c:v>0.05</c:v>
                </c:pt>
                <c:pt idx="1935">
                  <c:v>0.05</c:v>
                </c:pt>
                <c:pt idx="1936">
                  <c:v>0.05</c:v>
                </c:pt>
                <c:pt idx="1937">
                  <c:v>0.05</c:v>
                </c:pt>
                <c:pt idx="1938">
                  <c:v>0.05</c:v>
                </c:pt>
                <c:pt idx="1939">
                  <c:v>0.05</c:v>
                </c:pt>
                <c:pt idx="1940">
                  <c:v>0.05</c:v>
                </c:pt>
                <c:pt idx="1941">
                  <c:v>0.05</c:v>
                </c:pt>
                <c:pt idx="1942">
                  <c:v>0.05</c:v>
                </c:pt>
                <c:pt idx="1943">
                  <c:v>0.05</c:v>
                </c:pt>
                <c:pt idx="1944">
                  <c:v>0.05</c:v>
                </c:pt>
                <c:pt idx="1945">
                  <c:v>0.05</c:v>
                </c:pt>
                <c:pt idx="1946">
                  <c:v>0.05</c:v>
                </c:pt>
                <c:pt idx="1947">
                  <c:v>0.05</c:v>
                </c:pt>
                <c:pt idx="1948">
                  <c:v>0.05</c:v>
                </c:pt>
                <c:pt idx="1949">
                  <c:v>0.05</c:v>
                </c:pt>
                <c:pt idx="1950">
                  <c:v>0.05</c:v>
                </c:pt>
                <c:pt idx="1951">
                  <c:v>0.05</c:v>
                </c:pt>
                <c:pt idx="1952">
                  <c:v>0.05</c:v>
                </c:pt>
                <c:pt idx="1953">
                  <c:v>0.05</c:v>
                </c:pt>
                <c:pt idx="1954">
                  <c:v>0.05</c:v>
                </c:pt>
                <c:pt idx="1955">
                  <c:v>0.05</c:v>
                </c:pt>
                <c:pt idx="1956">
                  <c:v>0.05</c:v>
                </c:pt>
                <c:pt idx="1957">
                  <c:v>0.05</c:v>
                </c:pt>
                <c:pt idx="1958">
                  <c:v>0.05</c:v>
                </c:pt>
                <c:pt idx="1959">
                  <c:v>0.05</c:v>
                </c:pt>
                <c:pt idx="1960">
                  <c:v>0.05</c:v>
                </c:pt>
                <c:pt idx="1961">
                  <c:v>0.05</c:v>
                </c:pt>
                <c:pt idx="1962">
                  <c:v>0.05</c:v>
                </c:pt>
                <c:pt idx="1963">
                  <c:v>0.05</c:v>
                </c:pt>
                <c:pt idx="1964">
                  <c:v>0.05</c:v>
                </c:pt>
                <c:pt idx="1965">
                  <c:v>0.05</c:v>
                </c:pt>
                <c:pt idx="1966">
                  <c:v>0.05</c:v>
                </c:pt>
                <c:pt idx="1967">
                  <c:v>0.05</c:v>
                </c:pt>
                <c:pt idx="1968">
                  <c:v>0.05</c:v>
                </c:pt>
                <c:pt idx="1969">
                  <c:v>0.05</c:v>
                </c:pt>
                <c:pt idx="1970">
                  <c:v>0.05</c:v>
                </c:pt>
                <c:pt idx="1971">
                  <c:v>0.05</c:v>
                </c:pt>
                <c:pt idx="1972">
                  <c:v>0.05</c:v>
                </c:pt>
                <c:pt idx="1973">
                  <c:v>0.05</c:v>
                </c:pt>
                <c:pt idx="1974">
                  <c:v>0.05</c:v>
                </c:pt>
                <c:pt idx="1975">
                  <c:v>0.05</c:v>
                </c:pt>
                <c:pt idx="1976">
                  <c:v>0.05</c:v>
                </c:pt>
                <c:pt idx="1977">
                  <c:v>0.05</c:v>
                </c:pt>
                <c:pt idx="1978">
                  <c:v>0.05</c:v>
                </c:pt>
                <c:pt idx="1979">
                  <c:v>0.05</c:v>
                </c:pt>
                <c:pt idx="1980">
                  <c:v>0.05</c:v>
                </c:pt>
                <c:pt idx="1981">
                  <c:v>0.05</c:v>
                </c:pt>
                <c:pt idx="1982">
                  <c:v>0.05</c:v>
                </c:pt>
                <c:pt idx="1983">
                  <c:v>0.05</c:v>
                </c:pt>
                <c:pt idx="1984">
                  <c:v>0.05</c:v>
                </c:pt>
                <c:pt idx="1985">
                  <c:v>0.05</c:v>
                </c:pt>
                <c:pt idx="1986">
                  <c:v>0.05</c:v>
                </c:pt>
                <c:pt idx="1987">
                  <c:v>0.05</c:v>
                </c:pt>
                <c:pt idx="1988">
                  <c:v>0.05</c:v>
                </c:pt>
                <c:pt idx="1989">
                  <c:v>0.05</c:v>
                </c:pt>
                <c:pt idx="1990">
                  <c:v>0.05</c:v>
                </c:pt>
                <c:pt idx="1991">
                  <c:v>0.05</c:v>
                </c:pt>
                <c:pt idx="1992">
                  <c:v>0.05</c:v>
                </c:pt>
                <c:pt idx="1993">
                  <c:v>0.05</c:v>
                </c:pt>
                <c:pt idx="1994">
                  <c:v>0.05</c:v>
                </c:pt>
                <c:pt idx="1995">
                  <c:v>0.05</c:v>
                </c:pt>
                <c:pt idx="1996">
                  <c:v>0.05</c:v>
                </c:pt>
                <c:pt idx="1997">
                  <c:v>0.05</c:v>
                </c:pt>
                <c:pt idx="1998">
                  <c:v>0.05</c:v>
                </c:pt>
                <c:pt idx="1999">
                  <c:v>0.05</c:v>
                </c:pt>
                <c:pt idx="2000">
                  <c:v>0.05</c:v>
                </c:pt>
                <c:pt idx="2001">
                  <c:v>0.05</c:v>
                </c:pt>
                <c:pt idx="2002">
                  <c:v>0.05</c:v>
                </c:pt>
                <c:pt idx="2003">
                  <c:v>0.05</c:v>
                </c:pt>
                <c:pt idx="2004">
                  <c:v>0.05</c:v>
                </c:pt>
                <c:pt idx="2005">
                  <c:v>0.05</c:v>
                </c:pt>
                <c:pt idx="2006">
                  <c:v>0.05</c:v>
                </c:pt>
                <c:pt idx="2007">
                  <c:v>0.05</c:v>
                </c:pt>
                <c:pt idx="2008">
                  <c:v>0.05</c:v>
                </c:pt>
                <c:pt idx="2009">
                  <c:v>0.05</c:v>
                </c:pt>
                <c:pt idx="2010">
                  <c:v>0.05</c:v>
                </c:pt>
                <c:pt idx="2011">
                  <c:v>0.05</c:v>
                </c:pt>
                <c:pt idx="2012">
                  <c:v>0.05</c:v>
                </c:pt>
                <c:pt idx="2013">
                  <c:v>0.05</c:v>
                </c:pt>
                <c:pt idx="2014">
                  <c:v>0.05</c:v>
                </c:pt>
                <c:pt idx="2015">
                  <c:v>0.05</c:v>
                </c:pt>
                <c:pt idx="2016">
                  <c:v>0.05</c:v>
                </c:pt>
                <c:pt idx="2017">
                  <c:v>0.05</c:v>
                </c:pt>
                <c:pt idx="2018">
                  <c:v>0.05</c:v>
                </c:pt>
                <c:pt idx="2019">
                  <c:v>0.05</c:v>
                </c:pt>
                <c:pt idx="2020">
                  <c:v>0.05</c:v>
                </c:pt>
                <c:pt idx="2021">
                  <c:v>0.05</c:v>
                </c:pt>
                <c:pt idx="2022">
                  <c:v>0.05</c:v>
                </c:pt>
                <c:pt idx="2023">
                  <c:v>0.05</c:v>
                </c:pt>
                <c:pt idx="2024">
                  <c:v>0.05</c:v>
                </c:pt>
                <c:pt idx="2025">
                  <c:v>0.05</c:v>
                </c:pt>
                <c:pt idx="2026">
                  <c:v>0.05</c:v>
                </c:pt>
                <c:pt idx="2027">
                  <c:v>0.05</c:v>
                </c:pt>
                <c:pt idx="2028">
                  <c:v>0.05</c:v>
                </c:pt>
                <c:pt idx="2029">
                  <c:v>0.05</c:v>
                </c:pt>
                <c:pt idx="2030">
                  <c:v>0.05</c:v>
                </c:pt>
                <c:pt idx="2031">
                  <c:v>0.05</c:v>
                </c:pt>
                <c:pt idx="2032">
                  <c:v>0.05</c:v>
                </c:pt>
                <c:pt idx="2033">
                  <c:v>0.05</c:v>
                </c:pt>
                <c:pt idx="2034">
                  <c:v>0.05</c:v>
                </c:pt>
                <c:pt idx="2035">
                  <c:v>0.05</c:v>
                </c:pt>
                <c:pt idx="2036">
                  <c:v>0.05</c:v>
                </c:pt>
                <c:pt idx="2037">
                  <c:v>0.05</c:v>
                </c:pt>
                <c:pt idx="2038">
                  <c:v>0.05</c:v>
                </c:pt>
                <c:pt idx="2039">
                  <c:v>0.05</c:v>
                </c:pt>
                <c:pt idx="2040">
                  <c:v>0.05</c:v>
                </c:pt>
                <c:pt idx="2041">
                  <c:v>0.05</c:v>
                </c:pt>
                <c:pt idx="2042">
                  <c:v>0.05</c:v>
                </c:pt>
                <c:pt idx="2043">
                  <c:v>0.05</c:v>
                </c:pt>
                <c:pt idx="2044">
                  <c:v>0.05</c:v>
                </c:pt>
                <c:pt idx="2045">
                  <c:v>0.05</c:v>
                </c:pt>
                <c:pt idx="2046">
                  <c:v>0.05</c:v>
                </c:pt>
                <c:pt idx="2047">
                  <c:v>0.05</c:v>
                </c:pt>
                <c:pt idx="2048">
                  <c:v>0.05</c:v>
                </c:pt>
                <c:pt idx="2049">
                  <c:v>0.05</c:v>
                </c:pt>
                <c:pt idx="2050">
                  <c:v>0.05</c:v>
                </c:pt>
                <c:pt idx="2051">
                  <c:v>0.05</c:v>
                </c:pt>
                <c:pt idx="2052">
                  <c:v>0.05</c:v>
                </c:pt>
                <c:pt idx="2053">
                  <c:v>0.05</c:v>
                </c:pt>
                <c:pt idx="2054">
                  <c:v>0.05</c:v>
                </c:pt>
                <c:pt idx="2055">
                  <c:v>0.05</c:v>
                </c:pt>
                <c:pt idx="2056">
                  <c:v>0.05</c:v>
                </c:pt>
                <c:pt idx="2057">
                  <c:v>0.05</c:v>
                </c:pt>
                <c:pt idx="2058">
                  <c:v>0.05</c:v>
                </c:pt>
                <c:pt idx="2059">
                  <c:v>0.05</c:v>
                </c:pt>
                <c:pt idx="2060">
                  <c:v>0.05</c:v>
                </c:pt>
                <c:pt idx="2061">
                  <c:v>0.05</c:v>
                </c:pt>
                <c:pt idx="2062">
                  <c:v>0.05</c:v>
                </c:pt>
                <c:pt idx="2063">
                  <c:v>0.05</c:v>
                </c:pt>
                <c:pt idx="2064">
                  <c:v>0.05</c:v>
                </c:pt>
                <c:pt idx="2065">
                  <c:v>0.05</c:v>
                </c:pt>
                <c:pt idx="2066">
                  <c:v>0.05</c:v>
                </c:pt>
                <c:pt idx="2067">
                  <c:v>0.05</c:v>
                </c:pt>
                <c:pt idx="2068">
                  <c:v>0.05</c:v>
                </c:pt>
                <c:pt idx="2069">
                  <c:v>0.05</c:v>
                </c:pt>
                <c:pt idx="2070">
                  <c:v>0.05</c:v>
                </c:pt>
                <c:pt idx="2071">
                  <c:v>0.05</c:v>
                </c:pt>
                <c:pt idx="2072">
                  <c:v>0.05</c:v>
                </c:pt>
                <c:pt idx="2073">
                  <c:v>0.05</c:v>
                </c:pt>
                <c:pt idx="2074">
                  <c:v>0.05</c:v>
                </c:pt>
                <c:pt idx="2075">
                  <c:v>0.05</c:v>
                </c:pt>
                <c:pt idx="2076">
                  <c:v>0.05</c:v>
                </c:pt>
                <c:pt idx="2077">
                  <c:v>0.05</c:v>
                </c:pt>
                <c:pt idx="2078">
                  <c:v>0.05</c:v>
                </c:pt>
                <c:pt idx="2079">
                  <c:v>0.05</c:v>
                </c:pt>
                <c:pt idx="2080">
                  <c:v>0.05</c:v>
                </c:pt>
                <c:pt idx="2081">
                  <c:v>0.05</c:v>
                </c:pt>
                <c:pt idx="2082">
                  <c:v>0.05</c:v>
                </c:pt>
                <c:pt idx="2083">
                  <c:v>0.05</c:v>
                </c:pt>
                <c:pt idx="2084">
                  <c:v>0.05</c:v>
                </c:pt>
                <c:pt idx="2085">
                  <c:v>0.05</c:v>
                </c:pt>
                <c:pt idx="2086">
                  <c:v>0.05</c:v>
                </c:pt>
                <c:pt idx="2087">
                  <c:v>0.05</c:v>
                </c:pt>
                <c:pt idx="2088">
                  <c:v>0.05</c:v>
                </c:pt>
                <c:pt idx="2089">
                  <c:v>0.05</c:v>
                </c:pt>
                <c:pt idx="2090">
                  <c:v>0.05</c:v>
                </c:pt>
                <c:pt idx="2091">
                  <c:v>0.05</c:v>
                </c:pt>
                <c:pt idx="2092">
                  <c:v>0.05</c:v>
                </c:pt>
                <c:pt idx="2093">
                  <c:v>0.05</c:v>
                </c:pt>
                <c:pt idx="2094">
                  <c:v>0.05</c:v>
                </c:pt>
                <c:pt idx="2095">
                  <c:v>0.05</c:v>
                </c:pt>
                <c:pt idx="2096">
                  <c:v>0.05</c:v>
                </c:pt>
                <c:pt idx="2097">
                  <c:v>0.05</c:v>
                </c:pt>
                <c:pt idx="2098">
                  <c:v>0.05</c:v>
                </c:pt>
                <c:pt idx="2099">
                  <c:v>0.05</c:v>
                </c:pt>
                <c:pt idx="2100">
                  <c:v>0.05</c:v>
                </c:pt>
                <c:pt idx="2101">
                  <c:v>0.05</c:v>
                </c:pt>
                <c:pt idx="2102">
                  <c:v>0.05</c:v>
                </c:pt>
                <c:pt idx="2103">
                  <c:v>0.05</c:v>
                </c:pt>
                <c:pt idx="2104">
                  <c:v>0.05</c:v>
                </c:pt>
                <c:pt idx="2105">
                  <c:v>0.05</c:v>
                </c:pt>
                <c:pt idx="2106">
                  <c:v>0.05</c:v>
                </c:pt>
                <c:pt idx="2107">
                  <c:v>0.05</c:v>
                </c:pt>
                <c:pt idx="2108">
                  <c:v>0.05</c:v>
                </c:pt>
                <c:pt idx="2109">
                  <c:v>0.05</c:v>
                </c:pt>
                <c:pt idx="2110">
                  <c:v>0.05</c:v>
                </c:pt>
                <c:pt idx="2111">
                  <c:v>0.05</c:v>
                </c:pt>
                <c:pt idx="2112">
                  <c:v>0.05</c:v>
                </c:pt>
                <c:pt idx="2113">
                  <c:v>0.05</c:v>
                </c:pt>
                <c:pt idx="2114">
                  <c:v>0.05</c:v>
                </c:pt>
                <c:pt idx="2115">
                  <c:v>0.05</c:v>
                </c:pt>
                <c:pt idx="2116">
                  <c:v>0.05</c:v>
                </c:pt>
                <c:pt idx="2117">
                  <c:v>0.05</c:v>
                </c:pt>
                <c:pt idx="2118">
                  <c:v>0.05</c:v>
                </c:pt>
                <c:pt idx="2119">
                  <c:v>0.05</c:v>
                </c:pt>
                <c:pt idx="2120">
                  <c:v>0.05</c:v>
                </c:pt>
                <c:pt idx="2121">
                  <c:v>0.05</c:v>
                </c:pt>
                <c:pt idx="2122">
                  <c:v>0.05</c:v>
                </c:pt>
                <c:pt idx="2123">
                  <c:v>0.05</c:v>
                </c:pt>
                <c:pt idx="2124">
                  <c:v>0.05</c:v>
                </c:pt>
                <c:pt idx="2125">
                  <c:v>0.05</c:v>
                </c:pt>
                <c:pt idx="2126">
                  <c:v>0.05</c:v>
                </c:pt>
                <c:pt idx="2127">
                  <c:v>0.05</c:v>
                </c:pt>
                <c:pt idx="2128">
                  <c:v>0.05</c:v>
                </c:pt>
                <c:pt idx="2129">
                  <c:v>0.05</c:v>
                </c:pt>
                <c:pt idx="2130">
                  <c:v>0.05</c:v>
                </c:pt>
                <c:pt idx="2131">
                  <c:v>0.05</c:v>
                </c:pt>
                <c:pt idx="2132">
                  <c:v>0.05</c:v>
                </c:pt>
                <c:pt idx="2133">
                  <c:v>0.05</c:v>
                </c:pt>
                <c:pt idx="2134">
                  <c:v>0.05</c:v>
                </c:pt>
                <c:pt idx="2135">
                  <c:v>0.05</c:v>
                </c:pt>
                <c:pt idx="2136">
                  <c:v>0.05</c:v>
                </c:pt>
                <c:pt idx="2137">
                  <c:v>0.05</c:v>
                </c:pt>
                <c:pt idx="2138">
                  <c:v>0.05</c:v>
                </c:pt>
                <c:pt idx="2139">
                  <c:v>0.05</c:v>
                </c:pt>
                <c:pt idx="2140">
                  <c:v>0.05</c:v>
                </c:pt>
                <c:pt idx="2141">
                  <c:v>0.05</c:v>
                </c:pt>
                <c:pt idx="2142">
                  <c:v>0.05</c:v>
                </c:pt>
                <c:pt idx="2143">
                  <c:v>0.05</c:v>
                </c:pt>
                <c:pt idx="2144">
                  <c:v>0.05</c:v>
                </c:pt>
                <c:pt idx="2145">
                  <c:v>0.05</c:v>
                </c:pt>
                <c:pt idx="2146">
                  <c:v>0.05</c:v>
                </c:pt>
                <c:pt idx="2147">
                  <c:v>0.05</c:v>
                </c:pt>
                <c:pt idx="2148">
                  <c:v>0.05</c:v>
                </c:pt>
                <c:pt idx="2149">
                  <c:v>0.05</c:v>
                </c:pt>
                <c:pt idx="2150">
                  <c:v>0.05</c:v>
                </c:pt>
                <c:pt idx="2151">
                  <c:v>0.05</c:v>
                </c:pt>
                <c:pt idx="2152">
                  <c:v>0.05</c:v>
                </c:pt>
                <c:pt idx="2153">
                  <c:v>0.05</c:v>
                </c:pt>
                <c:pt idx="2154">
                  <c:v>0.05</c:v>
                </c:pt>
                <c:pt idx="2155">
                  <c:v>0.05</c:v>
                </c:pt>
                <c:pt idx="2156">
                  <c:v>0.05</c:v>
                </c:pt>
                <c:pt idx="2157">
                  <c:v>0.05</c:v>
                </c:pt>
                <c:pt idx="2158">
                  <c:v>0.05</c:v>
                </c:pt>
                <c:pt idx="2159">
                  <c:v>0.05</c:v>
                </c:pt>
                <c:pt idx="2160">
                  <c:v>0.05</c:v>
                </c:pt>
                <c:pt idx="2161">
                  <c:v>0.05</c:v>
                </c:pt>
                <c:pt idx="2162">
                  <c:v>0.05</c:v>
                </c:pt>
                <c:pt idx="2163">
                  <c:v>0.05</c:v>
                </c:pt>
                <c:pt idx="2164">
                  <c:v>0.05</c:v>
                </c:pt>
                <c:pt idx="2165">
                  <c:v>0.05</c:v>
                </c:pt>
                <c:pt idx="2166">
                  <c:v>0.05</c:v>
                </c:pt>
                <c:pt idx="2167">
                  <c:v>0.05</c:v>
                </c:pt>
                <c:pt idx="2168">
                  <c:v>0.05</c:v>
                </c:pt>
                <c:pt idx="2169">
                  <c:v>0.05</c:v>
                </c:pt>
                <c:pt idx="2170">
                  <c:v>0.05</c:v>
                </c:pt>
                <c:pt idx="2171">
                  <c:v>0.05</c:v>
                </c:pt>
                <c:pt idx="2172">
                  <c:v>0.05</c:v>
                </c:pt>
                <c:pt idx="2173">
                  <c:v>0.05</c:v>
                </c:pt>
                <c:pt idx="2174">
                  <c:v>0.05</c:v>
                </c:pt>
                <c:pt idx="2175">
                  <c:v>0.05</c:v>
                </c:pt>
                <c:pt idx="2176">
                  <c:v>0.05</c:v>
                </c:pt>
                <c:pt idx="2177">
                  <c:v>0.05</c:v>
                </c:pt>
                <c:pt idx="2178">
                  <c:v>0.05</c:v>
                </c:pt>
                <c:pt idx="2179">
                  <c:v>0.05</c:v>
                </c:pt>
                <c:pt idx="2180">
                  <c:v>0.05</c:v>
                </c:pt>
                <c:pt idx="2181">
                  <c:v>0.05</c:v>
                </c:pt>
                <c:pt idx="2182">
                  <c:v>0.05</c:v>
                </c:pt>
                <c:pt idx="2183">
                  <c:v>0.05</c:v>
                </c:pt>
                <c:pt idx="2184">
                  <c:v>0.05</c:v>
                </c:pt>
                <c:pt idx="2185">
                  <c:v>0.05</c:v>
                </c:pt>
                <c:pt idx="2186">
                  <c:v>0.05</c:v>
                </c:pt>
                <c:pt idx="2187">
                  <c:v>0.05</c:v>
                </c:pt>
                <c:pt idx="2188">
                  <c:v>0.05</c:v>
                </c:pt>
                <c:pt idx="2189">
                  <c:v>0.05</c:v>
                </c:pt>
                <c:pt idx="2190">
                  <c:v>0.05</c:v>
                </c:pt>
                <c:pt idx="2191">
                  <c:v>0.05</c:v>
                </c:pt>
                <c:pt idx="2192">
                  <c:v>0.05</c:v>
                </c:pt>
                <c:pt idx="2193">
                  <c:v>0.05</c:v>
                </c:pt>
                <c:pt idx="2194">
                  <c:v>0.05</c:v>
                </c:pt>
                <c:pt idx="2195">
                  <c:v>0.05</c:v>
                </c:pt>
                <c:pt idx="2196">
                  <c:v>0.05</c:v>
                </c:pt>
                <c:pt idx="2197">
                  <c:v>0.05</c:v>
                </c:pt>
                <c:pt idx="2198">
                  <c:v>0.05</c:v>
                </c:pt>
                <c:pt idx="2199">
                  <c:v>0.05</c:v>
                </c:pt>
                <c:pt idx="2200">
                  <c:v>0.05</c:v>
                </c:pt>
                <c:pt idx="2201">
                  <c:v>0.05</c:v>
                </c:pt>
                <c:pt idx="2202">
                  <c:v>0.05</c:v>
                </c:pt>
                <c:pt idx="2203">
                  <c:v>0.05</c:v>
                </c:pt>
                <c:pt idx="2204">
                  <c:v>0.05</c:v>
                </c:pt>
                <c:pt idx="2205">
                  <c:v>0.05</c:v>
                </c:pt>
                <c:pt idx="2206">
                  <c:v>0.05</c:v>
                </c:pt>
                <c:pt idx="2207">
                  <c:v>0.05</c:v>
                </c:pt>
                <c:pt idx="2208">
                  <c:v>0.05</c:v>
                </c:pt>
                <c:pt idx="2209">
                  <c:v>0.05</c:v>
                </c:pt>
                <c:pt idx="2210">
                  <c:v>0.05</c:v>
                </c:pt>
                <c:pt idx="2211">
                  <c:v>0.05</c:v>
                </c:pt>
                <c:pt idx="2212">
                  <c:v>0.05</c:v>
                </c:pt>
                <c:pt idx="2213">
                  <c:v>0.05</c:v>
                </c:pt>
                <c:pt idx="2214">
                  <c:v>0.05</c:v>
                </c:pt>
                <c:pt idx="2215">
                  <c:v>0.05</c:v>
                </c:pt>
                <c:pt idx="2216">
                  <c:v>0.05</c:v>
                </c:pt>
                <c:pt idx="2217">
                  <c:v>0.05</c:v>
                </c:pt>
                <c:pt idx="2218">
                  <c:v>0.05</c:v>
                </c:pt>
                <c:pt idx="2219">
                  <c:v>0.05</c:v>
                </c:pt>
                <c:pt idx="2220">
                  <c:v>0.05</c:v>
                </c:pt>
                <c:pt idx="2221">
                  <c:v>0.05</c:v>
                </c:pt>
                <c:pt idx="2222">
                  <c:v>0.05</c:v>
                </c:pt>
                <c:pt idx="2223">
                  <c:v>0.05</c:v>
                </c:pt>
                <c:pt idx="2224">
                  <c:v>0.05</c:v>
                </c:pt>
                <c:pt idx="2225">
                  <c:v>0.05</c:v>
                </c:pt>
                <c:pt idx="2226">
                  <c:v>0.05</c:v>
                </c:pt>
                <c:pt idx="2227">
                  <c:v>0.05</c:v>
                </c:pt>
                <c:pt idx="2228">
                  <c:v>0.05</c:v>
                </c:pt>
                <c:pt idx="2229">
                  <c:v>0.05</c:v>
                </c:pt>
                <c:pt idx="2230">
                  <c:v>0.05</c:v>
                </c:pt>
                <c:pt idx="2231">
                  <c:v>0.05</c:v>
                </c:pt>
                <c:pt idx="2232">
                  <c:v>0.05</c:v>
                </c:pt>
                <c:pt idx="2233">
                  <c:v>0.05</c:v>
                </c:pt>
                <c:pt idx="2234">
                  <c:v>0.05</c:v>
                </c:pt>
                <c:pt idx="2235">
                  <c:v>0.05</c:v>
                </c:pt>
                <c:pt idx="2236">
                  <c:v>0.05</c:v>
                </c:pt>
                <c:pt idx="2237">
                  <c:v>0.05</c:v>
                </c:pt>
                <c:pt idx="2238">
                  <c:v>0.05</c:v>
                </c:pt>
                <c:pt idx="2239">
                  <c:v>0.05</c:v>
                </c:pt>
                <c:pt idx="2240">
                  <c:v>0.05</c:v>
                </c:pt>
                <c:pt idx="2241">
                  <c:v>0.05</c:v>
                </c:pt>
                <c:pt idx="2242">
                  <c:v>0.05</c:v>
                </c:pt>
                <c:pt idx="2243">
                  <c:v>0.05</c:v>
                </c:pt>
                <c:pt idx="2244">
                  <c:v>0.05</c:v>
                </c:pt>
                <c:pt idx="2245">
                  <c:v>0.05</c:v>
                </c:pt>
                <c:pt idx="2246">
                  <c:v>0.05</c:v>
                </c:pt>
                <c:pt idx="2247">
                  <c:v>0.05</c:v>
                </c:pt>
                <c:pt idx="2248">
                  <c:v>0.05</c:v>
                </c:pt>
                <c:pt idx="2249">
                  <c:v>0.05</c:v>
                </c:pt>
                <c:pt idx="2250">
                  <c:v>0.05</c:v>
                </c:pt>
                <c:pt idx="2251">
                  <c:v>0.05</c:v>
                </c:pt>
                <c:pt idx="2252">
                  <c:v>0.05</c:v>
                </c:pt>
                <c:pt idx="2253">
                  <c:v>0.05</c:v>
                </c:pt>
                <c:pt idx="2254">
                  <c:v>0.05</c:v>
                </c:pt>
                <c:pt idx="2255">
                  <c:v>0.05</c:v>
                </c:pt>
                <c:pt idx="2256">
                  <c:v>0.05</c:v>
                </c:pt>
                <c:pt idx="2257">
                  <c:v>0.05</c:v>
                </c:pt>
                <c:pt idx="2258">
                  <c:v>0.05</c:v>
                </c:pt>
                <c:pt idx="2259">
                  <c:v>0.05</c:v>
                </c:pt>
                <c:pt idx="2260">
                  <c:v>0.05</c:v>
                </c:pt>
                <c:pt idx="2261">
                  <c:v>0.05</c:v>
                </c:pt>
                <c:pt idx="2262">
                  <c:v>0.05</c:v>
                </c:pt>
                <c:pt idx="2263">
                  <c:v>0.05</c:v>
                </c:pt>
                <c:pt idx="2264">
                  <c:v>0.05</c:v>
                </c:pt>
                <c:pt idx="2265">
                  <c:v>0.05</c:v>
                </c:pt>
                <c:pt idx="2266">
                  <c:v>0.05</c:v>
                </c:pt>
                <c:pt idx="2267">
                  <c:v>0.05</c:v>
                </c:pt>
                <c:pt idx="2268">
                  <c:v>0.05</c:v>
                </c:pt>
                <c:pt idx="2269">
                  <c:v>0.05</c:v>
                </c:pt>
                <c:pt idx="2270">
                  <c:v>0.05</c:v>
                </c:pt>
                <c:pt idx="2271">
                  <c:v>0.05</c:v>
                </c:pt>
                <c:pt idx="2272">
                  <c:v>0.05</c:v>
                </c:pt>
                <c:pt idx="2273">
                  <c:v>0.05</c:v>
                </c:pt>
                <c:pt idx="2274">
                  <c:v>0.05</c:v>
                </c:pt>
                <c:pt idx="2275">
                  <c:v>0.05</c:v>
                </c:pt>
                <c:pt idx="2276">
                  <c:v>0.05</c:v>
                </c:pt>
                <c:pt idx="2277">
                  <c:v>0.05</c:v>
                </c:pt>
                <c:pt idx="2278">
                  <c:v>0.05</c:v>
                </c:pt>
                <c:pt idx="2279">
                  <c:v>0.05</c:v>
                </c:pt>
                <c:pt idx="2280">
                  <c:v>0.05</c:v>
                </c:pt>
                <c:pt idx="2281">
                  <c:v>0.05</c:v>
                </c:pt>
                <c:pt idx="2282">
                  <c:v>0.05</c:v>
                </c:pt>
                <c:pt idx="2283">
                  <c:v>0.05</c:v>
                </c:pt>
                <c:pt idx="2284">
                  <c:v>0.05</c:v>
                </c:pt>
                <c:pt idx="2285">
                  <c:v>0.05</c:v>
                </c:pt>
                <c:pt idx="2286">
                  <c:v>0.05</c:v>
                </c:pt>
                <c:pt idx="2287">
                  <c:v>0.05</c:v>
                </c:pt>
                <c:pt idx="2288">
                  <c:v>0.05</c:v>
                </c:pt>
                <c:pt idx="2289">
                  <c:v>0.05</c:v>
                </c:pt>
                <c:pt idx="2290">
                  <c:v>0.05</c:v>
                </c:pt>
                <c:pt idx="2291">
                  <c:v>0.05</c:v>
                </c:pt>
                <c:pt idx="2292">
                  <c:v>0.05</c:v>
                </c:pt>
                <c:pt idx="2293">
                  <c:v>0.05</c:v>
                </c:pt>
                <c:pt idx="2294">
                  <c:v>0.05</c:v>
                </c:pt>
                <c:pt idx="2295">
                  <c:v>0.05</c:v>
                </c:pt>
                <c:pt idx="2296">
                  <c:v>0.05</c:v>
                </c:pt>
                <c:pt idx="2297">
                  <c:v>0.05</c:v>
                </c:pt>
                <c:pt idx="2298">
                  <c:v>0.05</c:v>
                </c:pt>
                <c:pt idx="2299">
                  <c:v>0.05</c:v>
                </c:pt>
                <c:pt idx="2300">
                  <c:v>0.05</c:v>
                </c:pt>
                <c:pt idx="2301">
                  <c:v>0.05</c:v>
                </c:pt>
                <c:pt idx="2302">
                  <c:v>0.05</c:v>
                </c:pt>
                <c:pt idx="2303">
                  <c:v>0.05</c:v>
                </c:pt>
                <c:pt idx="2304">
                  <c:v>0.05</c:v>
                </c:pt>
                <c:pt idx="2305">
                  <c:v>0.05</c:v>
                </c:pt>
                <c:pt idx="2306">
                  <c:v>0.05</c:v>
                </c:pt>
                <c:pt idx="2307">
                  <c:v>0.05</c:v>
                </c:pt>
                <c:pt idx="2308">
                  <c:v>0.05</c:v>
                </c:pt>
                <c:pt idx="2309">
                  <c:v>0.05</c:v>
                </c:pt>
                <c:pt idx="2310">
                  <c:v>0.05</c:v>
                </c:pt>
                <c:pt idx="2311">
                  <c:v>0.05</c:v>
                </c:pt>
                <c:pt idx="2312">
                  <c:v>0.05</c:v>
                </c:pt>
                <c:pt idx="2313">
                  <c:v>0.05</c:v>
                </c:pt>
                <c:pt idx="2314">
                  <c:v>0.05</c:v>
                </c:pt>
                <c:pt idx="2315">
                  <c:v>0.05</c:v>
                </c:pt>
                <c:pt idx="2316">
                  <c:v>0.05</c:v>
                </c:pt>
                <c:pt idx="2317">
                  <c:v>0.05</c:v>
                </c:pt>
                <c:pt idx="2318">
                  <c:v>0.05</c:v>
                </c:pt>
                <c:pt idx="2319">
                  <c:v>0.05</c:v>
                </c:pt>
                <c:pt idx="2320">
                  <c:v>0.05</c:v>
                </c:pt>
                <c:pt idx="2321">
                  <c:v>0.05</c:v>
                </c:pt>
                <c:pt idx="2322">
                  <c:v>0.05</c:v>
                </c:pt>
                <c:pt idx="2323">
                  <c:v>0.05</c:v>
                </c:pt>
                <c:pt idx="2324">
                  <c:v>0.05</c:v>
                </c:pt>
                <c:pt idx="2325">
                  <c:v>0.05</c:v>
                </c:pt>
                <c:pt idx="2326">
                  <c:v>0.05</c:v>
                </c:pt>
                <c:pt idx="2327">
                  <c:v>0.05</c:v>
                </c:pt>
                <c:pt idx="2328">
                  <c:v>0.05</c:v>
                </c:pt>
                <c:pt idx="2329">
                  <c:v>0.05</c:v>
                </c:pt>
                <c:pt idx="2330">
                  <c:v>0.05</c:v>
                </c:pt>
                <c:pt idx="2331">
                  <c:v>0.05</c:v>
                </c:pt>
                <c:pt idx="2332">
                  <c:v>0.05</c:v>
                </c:pt>
                <c:pt idx="2333">
                  <c:v>0.05</c:v>
                </c:pt>
                <c:pt idx="2334">
                  <c:v>0.05</c:v>
                </c:pt>
                <c:pt idx="2335">
                  <c:v>0.05</c:v>
                </c:pt>
                <c:pt idx="2336">
                  <c:v>0.05</c:v>
                </c:pt>
                <c:pt idx="2337">
                  <c:v>0.05</c:v>
                </c:pt>
                <c:pt idx="2338">
                  <c:v>0.05</c:v>
                </c:pt>
                <c:pt idx="2339">
                  <c:v>0.05</c:v>
                </c:pt>
                <c:pt idx="2340">
                  <c:v>0.05</c:v>
                </c:pt>
                <c:pt idx="2341">
                  <c:v>0.05</c:v>
                </c:pt>
                <c:pt idx="2342">
                  <c:v>0.05</c:v>
                </c:pt>
                <c:pt idx="2343">
                  <c:v>0.05</c:v>
                </c:pt>
                <c:pt idx="2344">
                  <c:v>0.05</c:v>
                </c:pt>
                <c:pt idx="2345">
                  <c:v>0.05</c:v>
                </c:pt>
                <c:pt idx="2346">
                  <c:v>0.05</c:v>
                </c:pt>
                <c:pt idx="2347">
                  <c:v>0.05</c:v>
                </c:pt>
                <c:pt idx="2348">
                  <c:v>0.05</c:v>
                </c:pt>
                <c:pt idx="2349">
                  <c:v>0.05</c:v>
                </c:pt>
                <c:pt idx="2350">
                  <c:v>0.05</c:v>
                </c:pt>
                <c:pt idx="2351">
                  <c:v>0.05</c:v>
                </c:pt>
                <c:pt idx="2352">
                  <c:v>0.05</c:v>
                </c:pt>
                <c:pt idx="2353">
                  <c:v>0.05</c:v>
                </c:pt>
                <c:pt idx="2354">
                  <c:v>0.05</c:v>
                </c:pt>
                <c:pt idx="2355">
                  <c:v>0.05</c:v>
                </c:pt>
                <c:pt idx="2356">
                  <c:v>0.05</c:v>
                </c:pt>
                <c:pt idx="2357">
                  <c:v>0.05</c:v>
                </c:pt>
                <c:pt idx="2358">
                  <c:v>0.05</c:v>
                </c:pt>
              </c:numCache>
            </c:numRef>
          </c:val>
        </c:ser>
        <c:ser>
          <c:idx val="1"/>
          <c:order val="1"/>
          <c:tx>
            <c:strRef>
              <c:f>'c3-14'!$C$12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'c3-14'!$A$14:$A$2372</c:f>
              <c:numCache>
                <c:formatCode>yyyy/mm/dd</c:formatCode>
                <c:ptCount val="2359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</c:numCache>
            </c:numRef>
          </c:cat>
          <c:val>
            <c:numRef>
              <c:f>'c3-14'!$C$14:$C$2372</c:f>
              <c:numCache>
                <c:formatCode>0.00</c:formatCode>
                <c:ptCount val="2359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4.25</c:v>
                </c:pt>
                <c:pt idx="28">
                  <c:v>4.25</c:v>
                </c:pt>
                <c:pt idx="29">
                  <c:v>4.25</c:v>
                </c:pt>
                <c:pt idx="30">
                  <c:v>4.25</c:v>
                </c:pt>
                <c:pt idx="31">
                  <c:v>4.25</c:v>
                </c:pt>
                <c:pt idx="32">
                  <c:v>4.25</c:v>
                </c:pt>
                <c:pt idx="33">
                  <c:v>4.25</c:v>
                </c:pt>
                <c:pt idx="34">
                  <c:v>4.25</c:v>
                </c:pt>
                <c:pt idx="35">
                  <c:v>4.25</c:v>
                </c:pt>
                <c:pt idx="36">
                  <c:v>4.25</c:v>
                </c:pt>
                <c:pt idx="37">
                  <c:v>4.25</c:v>
                </c:pt>
                <c:pt idx="38">
                  <c:v>4.25</c:v>
                </c:pt>
                <c:pt idx="39">
                  <c:v>4.25</c:v>
                </c:pt>
                <c:pt idx="40">
                  <c:v>4.25</c:v>
                </c:pt>
                <c:pt idx="41">
                  <c:v>4.25</c:v>
                </c:pt>
                <c:pt idx="42">
                  <c:v>4.25</c:v>
                </c:pt>
                <c:pt idx="43">
                  <c:v>4.25</c:v>
                </c:pt>
                <c:pt idx="44">
                  <c:v>4.25</c:v>
                </c:pt>
                <c:pt idx="45">
                  <c:v>4.25</c:v>
                </c:pt>
                <c:pt idx="46">
                  <c:v>4.25</c:v>
                </c:pt>
                <c:pt idx="47">
                  <c:v>4.25</c:v>
                </c:pt>
                <c:pt idx="48">
                  <c:v>4.25</c:v>
                </c:pt>
                <c:pt idx="49">
                  <c:v>4.25</c:v>
                </c:pt>
                <c:pt idx="50">
                  <c:v>4.25</c:v>
                </c:pt>
                <c:pt idx="51">
                  <c:v>4.25</c:v>
                </c:pt>
                <c:pt idx="52">
                  <c:v>4.25</c:v>
                </c:pt>
                <c:pt idx="53">
                  <c:v>4.25</c:v>
                </c:pt>
                <c:pt idx="54">
                  <c:v>4.25</c:v>
                </c:pt>
                <c:pt idx="55">
                  <c:v>4.25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3.75</c:v>
                </c:pt>
                <c:pt idx="85">
                  <c:v>3.75</c:v>
                </c:pt>
                <c:pt idx="86">
                  <c:v>3.75</c:v>
                </c:pt>
                <c:pt idx="87">
                  <c:v>3.75</c:v>
                </c:pt>
                <c:pt idx="88">
                  <c:v>3.75</c:v>
                </c:pt>
                <c:pt idx="89">
                  <c:v>3.75</c:v>
                </c:pt>
                <c:pt idx="90">
                  <c:v>3.75</c:v>
                </c:pt>
                <c:pt idx="91">
                  <c:v>3.75</c:v>
                </c:pt>
                <c:pt idx="92">
                  <c:v>3.75</c:v>
                </c:pt>
                <c:pt idx="93">
                  <c:v>3.75</c:v>
                </c:pt>
                <c:pt idx="94">
                  <c:v>3.75</c:v>
                </c:pt>
                <c:pt idx="95">
                  <c:v>3.75</c:v>
                </c:pt>
                <c:pt idx="96">
                  <c:v>3.75</c:v>
                </c:pt>
                <c:pt idx="97">
                  <c:v>3.75</c:v>
                </c:pt>
                <c:pt idx="98">
                  <c:v>3.75</c:v>
                </c:pt>
                <c:pt idx="99">
                  <c:v>3.75</c:v>
                </c:pt>
                <c:pt idx="100">
                  <c:v>3.75</c:v>
                </c:pt>
                <c:pt idx="101">
                  <c:v>3.75</c:v>
                </c:pt>
                <c:pt idx="102">
                  <c:v>3.75</c:v>
                </c:pt>
                <c:pt idx="103">
                  <c:v>3.75</c:v>
                </c:pt>
                <c:pt idx="104">
                  <c:v>3.75</c:v>
                </c:pt>
                <c:pt idx="105">
                  <c:v>3.75</c:v>
                </c:pt>
                <c:pt idx="106">
                  <c:v>3.75</c:v>
                </c:pt>
                <c:pt idx="107">
                  <c:v>3.75</c:v>
                </c:pt>
                <c:pt idx="108">
                  <c:v>3.75</c:v>
                </c:pt>
                <c:pt idx="109">
                  <c:v>3.75</c:v>
                </c:pt>
                <c:pt idx="110">
                  <c:v>3.75</c:v>
                </c:pt>
                <c:pt idx="111">
                  <c:v>3.75</c:v>
                </c:pt>
                <c:pt idx="112">
                  <c:v>3.75</c:v>
                </c:pt>
                <c:pt idx="113">
                  <c:v>3.75</c:v>
                </c:pt>
                <c:pt idx="114">
                  <c:v>3.75</c:v>
                </c:pt>
                <c:pt idx="115">
                  <c:v>3.75</c:v>
                </c:pt>
                <c:pt idx="116">
                  <c:v>3.75</c:v>
                </c:pt>
                <c:pt idx="117">
                  <c:v>3.75</c:v>
                </c:pt>
                <c:pt idx="118">
                  <c:v>3.75</c:v>
                </c:pt>
                <c:pt idx="119">
                  <c:v>3.75</c:v>
                </c:pt>
                <c:pt idx="120">
                  <c:v>3.75</c:v>
                </c:pt>
                <c:pt idx="121">
                  <c:v>3.75</c:v>
                </c:pt>
                <c:pt idx="122">
                  <c:v>3.75</c:v>
                </c:pt>
                <c:pt idx="123">
                  <c:v>3.75</c:v>
                </c:pt>
                <c:pt idx="124">
                  <c:v>3.75</c:v>
                </c:pt>
                <c:pt idx="125">
                  <c:v>3.75</c:v>
                </c:pt>
                <c:pt idx="126">
                  <c:v>3.75</c:v>
                </c:pt>
                <c:pt idx="127">
                  <c:v>3.75</c:v>
                </c:pt>
                <c:pt idx="128">
                  <c:v>3.75</c:v>
                </c:pt>
                <c:pt idx="129">
                  <c:v>3.75</c:v>
                </c:pt>
                <c:pt idx="130">
                  <c:v>3.75</c:v>
                </c:pt>
                <c:pt idx="131">
                  <c:v>3.75</c:v>
                </c:pt>
                <c:pt idx="132">
                  <c:v>3.75</c:v>
                </c:pt>
                <c:pt idx="133">
                  <c:v>3.75</c:v>
                </c:pt>
                <c:pt idx="134">
                  <c:v>3.75</c:v>
                </c:pt>
                <c:pt idx="135">
                  <c:v>3.75</c:v>
                </c:pt>
                <c:pt idx="136">
                  <c:v>3.75</c:v>
                </c:pt>
                <c:pt idx="137">
                  <c:v>3.75</c:v>
                </c:pt>
                <c:pt idx="138">
                  <c:v>3.75</c:v>
                </c:pt>
                <c:pt idx="139">
                  <c:v>3.75</c:v>
                </c:pt>
                <c:pt idx="140">
                  <c:v>3.75</c:v>
                </c:pt>
                <c:pt idx="141">
                  <c:v>3.75</c:v>
                </c:pt>
                <c:pt idx="142">
                  <c:v>3.75</c:v>
                </c:pt>
                <c:pt idx="143">
                  <c:v>3.75</c:v>
                </c:pt>
                <c:pt idx="144">
                  <c:v>3.75</c:v>
                </c:pt>
                <c:pt idx="145">
                  <c:v>3.75</c:v>
                </c:pt>
                <c:pt idx="146">
                  <c:v>3.75</c:v>
                </c:pt>
                <c:pt idx="147">
                  <c:v>3.75</c:v>
                </c:pt>
                <c:pt idx="148">
                  <c:v>3.75</c:v>
                </c:pt>
                <c:pt idx="149">
                  <c:v>3.75</c:v>
                </c:pt>
                <c:pt idx="150">
                  <c:v>3.75</c:v>
                </c:pt>
                <c:pt idx="151">
                  <c:v>3.75</c:v>
                </c:pt>
                <c:pt idx="152">
                  <c:v>3.75</c:v>
                </c:pt>
                <c:pt idx="153">
                  <c:v>3.75</c:v>
                </c:pt>
                <c:pt idx="154">
                  <c:v>3.75</c:v>
                </c:pt>
                <c:pt idx="155">
                  <c:v>3.75</c:v>
                </c:pt>
                <c:pt idx="156">
                  <c:v>3.75</c:v>
                </c:pt>
                <c:pt idx="157">
                  <c:v>3.75</c:v>
                </c:pt>
                <c:pt idx="158">
                  <c:v>3.75</c:v>
                </c:pt>
                <c:pt idx="159">
                  <c:v>3.75</c:v>
                </c:pt>
                <c:pt idx="160">
                  <c:v>3.75</c:v>
                </c:pt>
                <c:pt idx="161">
                  <c:v>3.75</c:v>
                </c:pt>
                <c:pt idx="162">
                  <c:v>3.75</c:v>
                </c:pt>
                <c:pt idx="163">
                  <c:v>3.75</c:v>
                </c:pt>
                <c:pt idx="164">
                  <c:v>3.75</c:v>
                </c:pt>
                <c:pt idx="165">
                  <c:v>3.75</c:v>
                </c:pt>
                <c:pt idx="166">
                  <c:v>3.75</c:v>
                </c:pt>
                <c:pt idx="167">
                  <c:v>3.75</c:v>
                </c:pt>
                <c:pt idx="168">
                  <c:v>3.75</c:v>
                </c:pt>
                <c:pt idx="169">
                  <c:v>3.75</c:v>
                </c:pt>
                <c:pt idx="170">
                  <c:v>3.75</c:v>
                </c:pt>
                <c:pt idx="171">
                  <c:v>3.75</c:v>
                </c:pt>
                <c:pt idx="172">
                  <c:v>3.75</c:v>
                </c:pt>
                <c:pt idx="173">
                  <c:v>3.75</c:v>
                </c:pt>
                <c:pt idx="174">
                  <c:v>3.75</c:v>
                </c:pt>
                <c:pt idx="175">
                  <c:v>3.5</c:v>
                </c:pt>
                <c:pt idx="176">
                  <c:v>3.5</c:v>
                </c:pt>
                <c:pt idx="177">
                  <c:v>3.5</c:v>
                </c:pt>
                <c:pt idx="178">
                  <c:v>3.5</c:v>
                </c:pt>
                <c:pt idx="179">
                  <c:v>3.5</c:v>
                </c:pt>
                <c:pt idx="180">
                  <c:v>3.5</c:v>
                </c:pt>
                <c:pt idx="181">
                  <c:v>3.5</c:v>
                </c:pt>
                <c:pt idx="182">
                  <c:v>3.5</c:v>
                </c:pt>
                <c:pt idx="183">
                  <c:v>3.5</c:v>
                </c:pt>
                <c:pt idx="184">
                  <c:v>3.5</c:v>
                </c:pt>
                <c:pt idx="185">
                  <c:v>3.5</c:v>
                </c:pt>
                <c:pt idx="186">
                  <c:v>3.5</c:v>
                </c:pt>
                <c:pt idx="187">
                  <c:v>3.5</c:v>
                </c:pt>
                <c:pt idx="188">
                  <c:v>3.5</c:v>
                </c:pt>
                <c:pt idx="189">
                  <c:v>3.5</c:v>
                </c:pt>
                <c:pt idx="190">
                  <c:v>3.5</c:v>
                </c:pt>
                <c:pt idx="191">
                  <c:v>3.5</c:v>
                </c:pt>
                <c:pt idx="192">
                  <c:v>3.5</c:v>
                </c:pt>
                <c:pt idx="193">
                  <c:v>3.5</c:v>
                </c:pt>
                <c:pt idx="194">
                  <c:v>3.5</c:v>
                </c:pt>
                <c:pt idx="195">
                  <c:v>3.5</c:v>
                </c:pt>
                <c:pt idx="196">
                  <c:v>3.5</c:v>
                </c:pt>
                <c:pt idx="197">
                  <c:v>3.5</c:v>
                </c:pt>
                <c:pt idx="198">
                  <c:v>3.5</c:v>
                </c:pt>
                <c:pt idx="199">
                  <c:v>3.5</c:v>
                </c:pt>
                <c:pt idx="200">
                  <c:v>3.5</c:v>
                </c:pt>
                <c:pt idx="201">
                  <c:v>3.5</c:v>
                </c:pt>
                <c:pt idx="202">
                  <c:v>3.5</c:v>
                </c:pt>
                <c:pt idx="203">
                  <c:v>3.5</c:v>
                </c:pt>
                <c:pt idx="204">
                  <c:v>3.5</c:v>
                </c:pt>
                <c:pt idx="205">
                  <c:v>3.5</c:v>
                </c:pt>
                <c:pt idx="206">
                  <c:v>3.5</c:v>
                </c:pt>
                <c:pt idx="207">
                  <c:v>3.5</c:v>
                </c:pt>
                <c:pt idx="208">
                  <c:v>3.5</c:v>
                </c:pt>
                <c:pt idx="209">
                  <c:v>3.5</c:v>
                </c:pt>
                <c:pt idx="210">
                  <c:v>3.5</c:v>
                </c:pt>
                <c:pt idx="211">
                  <c:v>3.5</c:v>
                </c:pt>
                <c:pt idx="212">
                  <c:v>3.5</c:v>
                </c:pt>
                <c:pt idx="213">
                  <c:v>3.5</c:v>
                </c:pt>
                <c:pt idx="214">
                  <c:v>3.5</c:v>
                </c:pt>
                <c:pt idx="215">
                  <c:v>3.5</c:v>
                </c:pt>
                <c:pt idx="216">
                  <c:v>3.5</c:v>
                </c:pt>
                <c:pt idx="217">
                  <c:v>3.5</c:v>
                </c:pt>
                <c:pt idx="218">
                  <c:v>3.5</c:v>
                </c:pt>
                <c:pt idx="219">
                  <c:v>3.5</c:v>
                </c:pt>
                <c:pt idx="220">
                  <c:v>3.5</c:v>
                </c:pt>
                <c:pt idx="221">
                  <c:v>3.5</c:v>
                </c:pt>
                <c:pt idx="222">
                  <c:v>3.5</c:v>
                </c:pt>
                <c:pt idx="223">
                  <c:v>3.5</c:v>
                </c:pt>
                <c:pt idx="224">
                  <c:v>3.5</c:v>
                </c:pt>
                <c:pt idx="225">
                  <c:v>3.5</c:v>
                </c:pt>
                <c:pt idx="226">
                  <c:v>3.5</c:v>
                </c:pt>
                <c:pt idx="227">
                  <c:v>3.5</c:v>
                </c:pt>
                <c:pt idx="228">
                  <c:v>3.5</c:v>
                </c:pt>
                <c:pt idx="229">
                  <c:v>3.5</c:v>
                </c:pt>
                <c:pt idx="230">
                  <c:v>3.5</c:v>
                </c:pt>
                <c:pt idx="231">
                  <c:v>3.5</c:v>
                </c:pt>
                <c:pt idx="232">
                  <c:v>3.5</c:v>
                </c:pt>
                <c:pt idx="233">
                  <c:v>3.5</c:v>
                </c:pt>
                <c:pt idx="234">
                  <c:v>3.5</c:v>
                </c:pt>
                <c:pt idx="235">
                  <c:v>3.5</c:v>
                </c:pt>
                <c:pt idx="236">
                  <c:v>3.5</c:v>
                </c:pt>
                <c:pt idx="237">
                  <c:v>3.5</c:v>
                </c:pt>
                <c:pt idx="238">
                  <c:v>3.5</c:v>
                </c:pt>
                <c:pt idx="239">
                  <c:v>3.5</c:v>
                </c:pt>
                <c:pt idx="240">
                  <c:v>3.5</c:v>
                </c:pt>
                <c:pt idx="241">
                  <c:v>3.5</c:v>
                </c:pt>
                <c:pt idx="242">
                  <c:v>3.5</c:v>
                </c:pt>
                <c:pt idx="243">
                  <c:v>3.5</c:v>
                </c:pt>
                <c:pt idx="244">
                  <c:v>3.5</c:v>
                </c:pt>
                <c:pt idx="245">
                  <c:v>3.5</c:v>
                </c:pt>
                <c:pt idx="246">
                  <c:v>3.5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3.5</c:v>
                </c:pt>
                <c:pt idx="283">
                  <c:v>3.5</c:v>
                </c:pt>
                <c:pt idx="284">
                  <c:v>3.5</c:v>
                </c:pt>
                <c:pt idx="285">
                  <c:v>3.5</c:v>
                </c:pt>
                <c:pt idx="286">
                  <c:v>3.5</c:v>
                </c:pt>
                <c:pt idx="287">
                  <c:v>3.5</c:v>
                </c:pt>
                <c:pt idx="288">
                  <c:v>3.5</c:v>
                </c:pt>
                <c:pt idx="289">
                  <c:v>3.5</c:v>
                </c:pt>
                <c:pt idx="290">
                  <c:v>3.5</c:v>
                </c:pt>
                <c:pt idx="291">
                  <c:v>3.5</c:v>
                </c:pt>
                <c:pt idx="292">
                  <c:v>3.5</c:v>
                </c:pt>
                <c:pt idx="293">
                  <c:v>3.5</c:v>
                </c:pt>
                <c:pt idx="294">
                  <c:v>3.5</c:v>
                </c:pt>
                <c:pt idx="295">
                  <c:v>3.5</c:v>
                </c:pt>
                <c:pt idx="296">
                  <c:v>3.5</c:v>
                </c:pt>
                <c:pt idx="297">
                  <c:v>3.5</c:v>
                </c:pt>
                <c:pt idx="298">
                  <c:v>3.5</c:v>
                </c:pt>
                <c:pt idx="299">
                  <c:v>3.5</c:v>
                </c:pt>
                <c:pt idx="300">
                  <c:v>3.5</c:v>
                </c:pt>
                <c:pt idx="301">
                  <c:v>3.5</c:v>
                </c:pt>
                <c:pt idx="302">
                  <c:v>3.5</c:v>
                </c:pt>
                <c:pt idx="303">
                  <c:v>3.5</c:v>
                </c:pt>
                <c:pt idx="304">
                  <c:v>3.5</c:v>
                </c:pt>
                <c:pt idx="305">
                  <c:v>3.5</c:v>
                </c:pt>
                <c:pt idx="306">
                  <c:v>3.5</c:v>
                </c:pt>
                <c:pt idx="307">
                  <c:v>3.5</c:v>
                </c:pt>
                <c:pt idx="308">
                  <c:v>3.5</c:v>
                </c:pt>
                <c:pt idx="309">
                  <c:v>3.5</c:v>
                </c:pt>
                <c:pt idx="310">
                  <c:v>3.5</c:v>
                </c:pt>
                <c:pt idx="311">
                  <c:v>3.5</c:v>
                </c:pt>
                <c:pt idx="312">
                  <c:v>3.5</c:v>
                </c:pt>
                <c:pt idx="313">
                  <c:v>3.5</c:v>
                </c:pt>
                <c:pt idx="314">
                  <c:v>3.5</c:v>
                </c:pt>
                <c:pt idx="315">
                  <c:v>3.5</c:v>
                </c:pt>
                <c:pt idx="316">
                  <c:v>3.5</c:v>
                </c:pt>
                <c:pt idx="317">
                  <c:v>3.5</c:v>
                </c:pt>
                <c:pt idx="318">
                  <c:v>3.5</c:v>
                </c:pt>
                <c:pt idx="319">
                  <c:v>3.5</c:v>
                </c:pt>
                <c:pt idx="320">
                  <c:v>3.5</c:v>
                </c:pt>
                <c:pt idx="321">
                  <c:v>3.5</c:v>
                </c:pt>
                <c:pt idx="322">
                  <c:v>3.5</c:v>
                </c:pt>
                <c:pt idx="323">
                  <c:v>3.5</c:v>
                </c:pt>
                <c:pt idx="324">
                  <c:v>3.5</c:v>
                </c:pt>
                <c:pt idx="325">
                  <c:v>3.5</c:v>
                </c:pt>
                <c:pt idx="326">
                  <c:v>3.5</c:v>
                </c:pt>
                <c:pt idx="327">
                  <c:v>3.5</c:v>
                </c:pt>
                <c:pt idx="328">
                  <c:v>3.5</c:v>
                </c:pt>
                <c:pt idx="329">
                  <c:v>3.5</c:v>
                </c:pt>
                <c:pt idx="330">
                  <c:v>3.5</c:v>
                </c:pt>
                <c:pt idx="331">
                  <c:v>3.5</c:v>
                </c:pt>
                <c:pt idx="332">
                  <c:v>3.5</c:v>
                </c:pt>
                <c:pt idx="333">
                  <c:v>3.5</c:v>
                </c:pt>
                <c:pt idx="334">
                  <c:v>3.5</c:v>
                </c:pt>
                <c:pt idx="335">
                  <c:v>3.5</c:v>
                </c:pt>
                <c:pt idx="336">
                  <c:v>3.5</c:v>
                </c:pt>
                <c:pt idx="337">
                  <c:v>3.5</c:v>
                </c:pt>
                <c:pt idx="338">
                  <c:v>3.5</c:v>
                </c:pt>
                <c:pt idx="339">
                  <c:v>3.5</c:v>
                </c:pt>
                <c:pt idx="340">
                  <c:v>3.5</c:v>
                </c:pt>
                <c:pt idx="341">
                  <c:v>3.5</c:v>
                </c:pt>
                <c:pt idx="342">
                  <c:v>3.5</c:v>
                </c:pt>
                <c:pt idx="343">
                  <c:v>3.5</c:v>
                </c:pt>
                <c:pt idx="344">
                  <c:v>3.5</c:v>
                </c:pt>
                <c:pt idx="345">
                  <c:v>3.5</c:v>
                </c:pt>
                <c:pt idx="346">
                  <c:v>3.5</c:v>
                </c:pt>
                <c:pt idx="347">
                  <c:v>3.5</c:v>
                </c:pt>
                <c:pt idx="348">
                  <c:v>3.5</c:v>
                </c:pt>
                <c:pt idx="349">
                  <c:v>3.5</c:v>
                </c:pt>
                <c:pt idx="350">
                  <c:v>3.5</c:v>
                </c:pt>
                <c:pt idx="351">
                  <c:v>3.5</c:v>
                </c:pt>
                <c:pt idx="352">
                  <c:v>3.5</c:v>
                </c:pt>
                <c:pt idx="353">
                  <c:v>3.5</c:v>
                </c:pt>
                <c:pt idx="354">
                  <c:v>3.5</c:v>
                </c:pt>
                <c:pt idx="355">
                  <c:v>3.5</c:v>
                </c:pt>
                <c:pt idx="356">
                  <c:v>3.5</c:v>
                </c:pt>
                <c:pt idx="357">
                  <c:v>3.5</c:v>
                </c:pt>
                <c:pt idx="358">
                  <c:v>3.5</c:v>
                </c:pt>
                <c:pt idx="359">
                  <c:v>3.5</c:v>
                </c:pt>
                <c:pt idx="360">
                  <c:v>3.5</c:v>
                </c:pt>
                <c:pt idx="361">
                  <c:v>3.5</c:v>
                </c:pt>
                <c:pt idx="362">
                  <c:v>3.5</c:v>
                </c:pt>
                <c:pt idx="363">
                  <c:v>3.5</c:v>
                </c:pt>
                <c:pt idx="364">
                  <c:v>3.5</c:v>
                </c:pt>
                <c:pt idx="365">
                  <c:v>3.5</c:v>
                </c:pt>
                <c:pt idx="366">
                  <c:v>3.5</c:v>
                </c:pt>
                <c:pt idx="367">
                  <c:v>3.5</c:v>
                </c:pt>
                <c:pt idx="368">
                  <c:v>3.5</c:v>
                </c:pt>
                <c:pt idx="369">
                  <c:v>3.5</c:v>
                </c:pt>
                <c:pt idx="370">
                  <c:v>3.5</c:v>
                </c:pt>
                <c:pt idx="371">
                  <c:v>3.5</c:v>
                </c:pt>
                <c:pt idx="372">
                  <c:v>3.5</c:v>
                </c:pt>
                <c:pt idx="373">
                  <c:v>3.5</c:v>
                </c:pt>
                <c:pt idx="374">
                  <c:v>3.5</c:v>
                </c:pt>
                <c:pt idx="375">
                  <c:v>3.5</c:v>
                </c:pt>
                <c:pt idx="376">
                  <c:v>3.5</c:v>
                </c:pt>
                <c:pt idx="377">
                  <c:v>3.5</c:v>
                </c:pt>
                <c:pt idx="378">
                  <c:v>3.5</c:v>
                </c:pt>
                <c:pt idx="379">
                  <c:v>3.5</c:v>
                </c:pt>
                <c:pt idx="380">
                  <c:v>3.5</c:v>
                </c:pt>
                <c:pt idx="381">
                  <c:v>3.5</c:v>
                </c:pt>
                <c:pt idx="382">
                  <c:v>3.5</c:v>
                </c:pt>
                <c:pt idx="383">
                  <c:v>3.5</c:v>
                </c:pt>
                <c:pt idx="384">
                  <c:v>3.5</c:v>
                </c:pt>
                <c:pt idx="385">
                  <c:v>3.5</c:v>
                </c:pt>
                <c:pt idx="386">
                  <c:v>3.5</c:v>
                </c:pt>
                <c:pt idx="387">
                  <c:v>3.5</c:v>
                </c:pt>
                <c:pt idx="388">
                  <c:v>3.5</c:v>
                </c:pt>
                <c:pt idx="389">
                  <c:v>3.5</c:v>
                </c:pt>
                <c:pt idx="390">
                  <c:v>3.5</c:v>
                </c:pt>
                <c:pt idx="391">
                  <c:v>3.5</c:v>
                </c:pt>
                <c:pt idx="392">
                  <c:v>3.5</c:v>
                </c:pt>
                <c:pt idx="393">
                  <c:v>3.5</c:v>
                </c:pt>
                <c:pt idx="394">
                  <c:v>3.5</c:v>
                </c:pt>
                <c:pt idx="395">
                  <c:v>3.5</c:v>
                </c:pt>
                <c:pt idx="396">
                  <c:v>3.5</c:v>
                </c:pt>
                <c:pt idx="397">
                  <c:v>3.5</c:v>
                </c:pt>
                <c:pt idx="398">
                  <c:v>3.5</c:v>
                </c:pt>
                <c:pt idx="399">
                  <c:v>3.5</c:v>
                </c:pt>
                <c:pt idx="400">
                  <c:v>3.5</c:v>
                </c:pt>
                <c:pt idx="401">
                  <c:v>3.5</c:v>
                </c:pt>
                <c:pt idx="402">
                  <c:v>3.5</c:v>
                </c:pt>
                <c:pt idx="403">
                  <c:v>3.5</c:v>
                </c:pt>
                <c:pt idx="404">
                  <c:v>3.5</c:v>
                </c:pt>
                <c:pt idx="405">
                  <c:v>3.5</c:v>
                </c:pt>
                <c:pt idx="406">
                  <c:v>3.5</c:v>
                </c:pt>
                <c:pt idx="407">
                  <c:v>3.5</c:v>
                </c:pt>
                <c:pt idx="408">
                  <c:v>3.5</c:v>
                </c:pt>
                <c:pt idx="409">
                  <c:v>3.5</c:v>
                </c:pt>
                <c:pt idx="410">
                  <c:v>3.5</c:v>
                </c:pt>
                <c:pt idx="411">
                  <c:v>3.5</c:v>
                </c:pt>
                <c:pt idx="412">
                  <c:v>3.5</c:v>
                </c:pt>
                <c:pt idx="413">
                  <c:v>3.5</c:v>
                </c:pt>
                <c:pt idx="414">
                  <c:v>3.5</c:v>
                </c:pt>
                <c:pt idx="415">
                  <c:v>3.5</c:v>
                </c:pt>
                <c:pt idx="416">
                  <c:v>3.5</c:v>
                </c:pt>
                <c:pt idx="417">
                  <c:v>3.5</c:v>
                </c:pt>
                <c:pt idx="418">
                  <c:v>3.5</c:v>
                </c:pt>
                <c:pt idx="419">
                  <c:v>3.5</c:v>
                </c:pt>
                <c:pt idx="420">
                  <c:v>3.5</c:v>
                </c:pt>
                <c:pt idx="421">
                  <c:v>3.5</c:v>
                </c:pt>
                <c:pt idx="422">
                  <c:v>3.5</c:v>
                </c:pt>
                <c:pt idx="423">
                  <c:v>3.5</c:v>
                </c:pt>
                <c:pt idx="424">
                  <c:v>3.5</c:v>
                </c:pt>
                <c:pt idx="425">
                  <c:v>3.5</c:v>
                </c:pt>
                <c:pt idx="426">
                  <c:v>3.5</c:v>
                </c:pt>
                <c:pt idx="427">
                  <c:v>3.5</c:v>
                </c:pt>
                <c:pt idx="428">
                  <c:v>3.5</c:v>
                </c:pt>
                <c:pt idx="429">
                  <c:v>3.5</c:v>
                </c:pt>
                <c:pt idx="430">
                  <c:v>3.5</c:v>
                </c:pt>
                <c:pt idx="431">
                  <c:v>3.5</c:v>
                </c:pt>
                <c:pt idx="432">
                  <c:v>3.5</c:v>
                </c:pt>
                <c:pt idx="433">
                  <c:v>3.5</c:v>
                </c:pt>
                <c:pt idx="434">
                  <c:v>3.5</c:v>
                </c:pt>
                <c:pt idx="435">
                  <c:v>3.5</c:v>
                </c:pt>
                <c:pt idx="436">
                  <c:v>3.5</c:v>
                </c:pt>
                <c:pt idx="437">
                  <c:v>3.5</c:v>
                </c:pt>
                <c:pt idx="438">
                  <c:v>3.5</c:v>
                </c:pt>
                <c:pt idx="439">
                  <c:v>3.5</c:v>
                </c:pt>
                <c:pt idx="440">
                  <c:v>3.5</c:v>
                </c:pt>
                <c:pt idx="441">
                  <c:v>3.5</c:v>
                </c:pt>
                <c:pt idx="442">
                  <c:v>3.5</c:v>
                </c:pt>
                <c:pt idx="443">
                  <c:v>3.5</c:v>
                </c:pt>
                <c:pt idx="444">
                  <c:v>3.5</c:v>
                </c:pt>
                <c:pt idx="445">
                  <c:v>3.5</c:v>
                </c:pt>
                <c:pt idx="446">
                  <c:v>3.5</c:v>
                </c:pt>
                <c:pt idx="447">
                  <c:v>3.5</c:v>
                </c:pt>
                <c:pt idx="448">
                  <c:v>3.5</c:v>
                </c:pt>
                <c:pt idx="449">
                  <c:v>3.5</c:v>
                </c:pt>
                <c:pt idx="450">
                  <c:v>3.5</c:v>
                </c:pt>
                <c:pt idx="451">
                  <c:v>3.5</c:v>
                </c:pt>
                <c:pt idx="452">
                  <c:v>3.5</c:v>
                </c:pt>
                <c:pt idx="453">
                  <c:v>3.5</c:v>
                </c:pt>
                <c:pt idx="454">
                  <c:v>3.5</c:v>
                </c:pt>
                <c:pt idx="455">
                  <c:v>3.5</c:v>
                </c:pt>
                <c:pt idx="456">
                  <c:v>3.5</c:v>
                </c:pt>
                <c:pt idx="457">
                  <c:v>3.5</c:v>
                </c:pt>
                <c:pt idx="458">
                  <c:v>3.5</c:v>
                </c:pt>
                <c:pt idx="459">
                  <c:v>3.5</c:v>
                </c:pt>
                <c:pt idx="460">
                  <c:v>3.5</c:v>
                </c:pt>
                <c:pt idx="461">
                  <c:v>3.5</c:v>
                </c:pt>
                <c:pt idx="462">
                  <c:v>3.5</c:v>
                </c:pt>
                <c:pt idx="463">
                  <c:v>3.5</c:v>
                </c:pt>
                <c:pt idx="464">
                  <c:v>3.5</c:v>
                </c:pt>
                <c:pt idx="465">
                  <c:v>3.5</c:v>
                </c:pt>
                <c:pt idx="466">
                  <c:v>3.5</c:v>
                </c:pt>
                <c:pt idx="467">
                  <c:v>3.5</c:v>
                </c:pt>
                <c:pt idx="468">
                  <c:v>3.5</c:v>
                </c:pt>
                <c:pt idx="469">
                  <c:v>3.5</c:v>
                </c:pt>
                <c:pt idx="470">
                  <c:v>3.5</c:v>
                </c:pt>
                <c:pt idx="471">
                  <c:v>3.5</c:v>
                </c:pt>
                <c:pt idx="472">
                  <c:v>3.5</c:v>
                </c:pt>
                <c:pt idx="473">
                  <c:v>3.5</c:v>
                </c:pt>
                <c:pt idx="474">
                  <c:v>3.5</c:v>
                </c:pt>
                <c:pt idx="475">
                  <c:v>3.5</c:v>
                </c:pt>
                <c:pt idx="476">
                  <c:v>3.5</c:v>
                </c:pt>
                <c:pt idx="477">
                  <c:v>3.5</c:v>
                </c:pt>
                <c:pt idx="478">
                  <c:v>3.5</c:v>
                </c:pt>
                <c:pt idx="479">
                  <c:v>3.5</c:v>
                </c:pt>
                <c:pt idx="480">
                  <c:v>3.5</c:v>
                </c:pt>
                <c:pt idx="481">
                  <c:v>3.5</c:v>
                </c:pt>
                <c:pt idx="482">
                  <c:v>3.5</c:v>
                </c:pt>
                <c:pt idx="483">
                  <c:v>3.5</c:v>
                </c:pt>
                <c:pt idx="484">
                  <c:v>3.5</c:v>
                </c:pt>
                <c:pt idx="485">
                  <c:v>3.5</c:v>
                </c:pt>
                <c:pt idx="486">
                  <c:v>3.5</c:v>
                </c:pt>
                <c:pt idx="487">
                  <c:v>3.5</c:v>
                </c:pt>
                <c:pt idx="488">
                  <c:v>3.5</c:v>
                </c:pt>
                <c:pt idx="489">
                  <c:v>3.5</c:v>
                </c:pt>
                <c:pt idx="490">
                  <c:v>3.5</c:v>
                </c:pt>
                <c:pt idx="491">
                  <c:v>3.5</c:v>
                </c:pt>
                <c:pt idx="492">
                  <c:v>3.5</c:v>
                </c:pt>
                <c:pt idx="493">
                  <c:v>3.5</c:v>
                </c:pt>
                <c:pt idx="494">
                  <c:v>3.5</c:v>
                </c:pt>
                <c:pt idx="495">
                  <c:v>3.5</c:v>
                </c:pt>
                <c:pt idx="496">
                  <c:v>3.5</c:v>
                </c:pt>
                <c:pt idx="497">
                  <c:v>3.5</c:v>
                </c:pt>
                <c:pt idx="498">
                  <c:v>3.5</c:v>
                </c:pt>
                <c:pt idx="499">
                  <c:v>3.5</c:v>
                </c:pt>
                <c:pt idx="500">
                  <c:v>3.5</c:v>
                </c:pt>
                <c:pt idx="501">
                  <c:v>3.5</c:v>
                </c:pt>
                <c:pt idx="502">
                  <c:v>3.5</c:v>
                </c:pt>
                <c:pt idx="503">
                  <c:v>3.5</c:v>
                </c:pt>
                <c:pt idx="504">
                  <c:v>3.5</c:v>
                </c:pt>
                <c:pt idx="505">
                  <c:v>3.5</c:v>
                </c:pt>
                <c:pt idx="506">
                  <c:v>3.5</c:v>
                </c:pt>
                <c:pt idx="507">
                  <c:v>3.5</c:v>
                </c:pt>
                <c:pt idx="508">
                  <c:v>3.5</c:v>
                </c:pt>
                <c:pt idx="509">
                  <c:v>3.5</c:v>
                </c:pt>
                <c:pt idx="510">
                  <c:v>3.5</c:v>
                </c:pt>
                <c:pt idx="511">
                  <c:v>3.5</c:v>
                </c:pt>
                <c:pt idx="512">
                  <c:v>3.5</c:v>
                </c:pt>
                <c:pt idx="513">
                  <c:v>3.5</c:v>
                </c:pt>
                <c:pt idx="514">
                  <c:v>3.5</c:v>
                </c:pt>
                <c:pt idx="515">
                  <c:v>3.5</c:v>
                </c:pt>
                <c:pt idx="516">
                  <c:v>3.5</c:v>
                </c:pt>
                <c:pt idx="517">
                  <c:v>3.5</c:v>
                </c:pt>
                <c:pt idx="518">
                  <c:v>3.5</c:v>
                </c:pt>
                <c:pt idx="519">
                  <c:v>3.5</c:v>
                </c:pt>
                <c:pt idx="520">
                  <c:v>3.5</c:v>
                </c:pt>
                <c:pt idx="521">
                  <c:v>3.5</c:v>
                </c:pt>
                <c:pt idx="522">
                  <c:v>3.5</c:v>
                </c:pt>
                <c:pt idx="523">
                  <c:v>3.5</c:v>
                </c:pt>
                <c:pt idx="524">
                  <c:v>3.5</c:v>
                </c:pt>
                <c:pt idx="525">
                  <c:v>3.5</c:v>
                </c:pt>
                <c:pt idx="526">
                  <c:v>3.5</c:v>
                </c:pt>
                <c:pt idx="527">
                  <c:v>3.5</c:v>
                </c:pt>
                <c:pt idx="528">
                  <c:v>3.5</c:v>
                </c:pt>
                <c:pt idx="529">
                  <c:v>3.5</c:v>
                </c:pt>
                <c:pt idx="530">
                  <c:v>3.5</c:v>
                </c:pt>
                <c:pt idx="531">
                  <c:v>3.5</c:v>
                </c:pt>
                <c:pt idx="532">
                  <c:v>3.5</c:v>
                </c:pt>
                <c:pt idx="533">
                  <c:v>3.5</c:v>
                </c:pt>
                <c:pt idx="534">
                  <c:v>3.5</c:v>
                </c:pt>
                <c:pt idx="535">
                  <c:v>3.5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3.5</c:v>
                </c:pt>
                <c:pt idx="543">
                  <c:v>3.5</c:v>
                </c:pt>
                <c:pt idx="544">
                  <c:v>3.5</c:v>
                </c:pt>
                <c:pt idx="545">
                  <c:v>3.5</c:v>
                </c:pt>
                <c:pt idx="546">
                  <c:v>3.5</c:v>
                </c:pt>
                <c:pt idx="547">
                  <c:v>3.5</c:v>
                </c:pt>
                <c:pt idx="548">
                  <c:v>3.5</c:v>
                </c:pt>
                <c:pt idx="549">
                  <c:v>3.5</c:v>
                </c:pt>
                <c:pt idx="550">
                  <c:v>3.5</c:v>
                </c:pt>
                <c:pt idx="551">
                  <c:v>3.5</c:v>
                </c:pt>
                <c:pt idx="552">
                  <c:v>3.5</c:v>
                </c:pt>
                <c:pt idx="553">
                  <c:v>3.5</c:v>
                </c:pt>
                <c:pt idx="554">
                  <c:v>3.5</c:v>
                </c:pt>
                <c:pt idx="555">
                  <c:v>3.5</c:v>
                </c:pt>
                <c:pt idx="556">
                  <c:v>3.5</c:v>
                </c:pt>
                <c:pt idx="557">
                  <c:v>3.5</c:v>
                </c:pt>
                <c:pt idx="558">
                  <c:v>3.5</c:v>
                </c:pt>
                <c:pt idx="559">
                  <c:v>3.5</c:v>
                </c:pt>
                <c:pt idx="560">
                  <c:v>3.5</c:v>
                </c:pt>
                <c:pt idx="561">
                  <c:v>3.5</c:v>
                </c:pt>
                <c:pt idx="562">
                  <c:v>3.5</c:v>
                </c:pt>
                <c:pt idx="563">
                  <c:v>3.5</c:v>
                </c:pt>
                <c:pt idx="564">
                  <c:v>3.5</c:v>
                </c:pt>
                <c:pt idx="565">
                  <c:v>3.5</c:v>
                </c:pt>
                <c:pt idx="566">
                  <c:v>3.5</c:v>
                </c:pt>
                <c:pt idx="567">
                  <c:v>3.5</c:v>
                </c:pt>
                <c:pt idx="568">
                  <c:v>3.5</c:v>
                </c:pt>
                <c:pt idx="569">
                  <c:v>3.5</c:v>
                </c:pt>
                <c:pt idx="570">
                  <c:v>3.5</c:v>
                </c:pt>
                <c:pt idx="571">
                  <c:v>3.5</c:v>
                </c:pt>
                <c:pt idx="572">
                  <c:v>3.5</c:v>
                </c:pt>
                <c:pt idx="573">
                  <c:v>3.5</c:v>
                </c:pt>
                <c:pt idx="574">
                  <c:v>3.5</c:v>
                </c:pt>
                <c:pt idx="575">
                  <c:v>3.5</c:v>
                </c:pt>
                <c:pt idx="576">
                  <c:v>3.5</c:v>
                </c:pt>
                <c:pt idx="577">
                  <c:v>3.5</c:v>
                </c:pt>
                <c:pt idx="578">
                  <c:v>3.5</c:v>
                </c:pt>
                <c:pt idx="579">
                  <c:v>3.5</c:v>
                </c:pt>
                <c:pt idx="580">
                  <c:v>3.5</c:v>
                </c:pt>
                <c:pt idx="581">
                  <c:v>3.5</c:v>
                </c:pt>
                <c:pt idx="582">
                  <c:v>3.5</c:v>
                </c:pt>
                <c:pt idx="583">
                  <c:v>3.5</c:v>
                </c:pt>
                <c:pt idx="584">
                  <c:v>3.5</c:v>
                </c:pt>
                <c:pt idx="585">
                  <c:v>3.5</c:v>
                </c:pt>
                <c:pt idx="586">
                  <c:v>3.5</c:v>
                </c:pt>
                <c:pt idx="587">
                  <c:v>3.5</c:v>
                </c:pt>
                <c:pt idx="588">
                  <c:v>3.5</c:v>
                </c:pt>
                <c:pt idx="589">
                  <c:v>3.5</c:v>
                </c:pt>
                <c:pt idx="590">
                  <c:v>3.5</c:v>
                </c:pt>
                <c:pt idx="591">
                  <c:v>3.5</c:v>
                </c:pt>
                <c:pt idx="592">
                  <c:v>3.5</c:v>
                </c:pt>
                <c:pt idx="593">
                  <c:v>3.5</c:v>
                </c:pt>
                <c:pt idx="594">
                  <c:v>3.5</c:v>
                </c:pt>
                <c:pt idx="595">
                  <c:v>3.5</c:v>
                </c:pt>
                <c:pt idx="596">
                  <c:v>3.5</c:v>
                </c:pt>
                <c:pt idx="597">
                  <c:v>3.5</c:v>
                </c:pt>
                <c:pt idx="598">
                  <c:v>3.5</c:v>
                </c:pt>
                <c:pt idx="599">
                  <c:v>3.5</c:v>
                </c:pt>
                <c:pt idx="600">
                  <c:v>3.5</c:v>
                </c:pt>
                <c:pt idx="601">
                  <c:v>3.5</c:v>
                </c:pt>
                <c:pt idx="602">
                  <c:v>3.5</c:v>
                </c:pt>
                <c:pt idx="603">
                  <c:v>3.5</c:v>
                </c:pt>
                <c:pt idx="604">
                  <c:v>3.5</c:v>
                </c:pt>
                <c:pt idx="605">
                  <c:v>3.5</c:v>
                </c:pt>
                <c:pt idx="606">
                  <c:v>3.5</c:v>
                </c:pt>
                <c:pt idx="607">
                  <c:v>3.5</c:v>
                </c:pt>
                <c:pt idx="608">
                  <c:v>3.5</c:v>
                </c:pt>
                <c:pt idx="609">
                  <c:v>3.5</c:v>
                </c:pt>
                <c:pt idx="610">
                  <c:v>3.5</c:v>
                </c:pt>
                <c:pt idx="611">
                  <c:v>3.5</c:v>
                </c:pt>
                <c:pt idx="612">
                  <c:v>3.5</c:v>
                </c:pt>
                <c:pt idx="613">
                  <c:v>3.5</c:v>
                </c:pt>
                <c:pt idx="614">
                  <c:v>3.5</c:v>
                </c:pt>
                <c:pt idx="615">
                  <c:v>3.5</c:v>
                </c:pt>
                <c:pt idx="616">
                  <c:v>3.5</c:v>
                </c:pt>
                <c:pt idx="617">
                  <c:v>3.5</c:v>
                </c:pt>
                <c:pt idx="618">
                  <c:v>3.5</c:v>
                </c:pt>
                <c:pt idx="619">
                  <c:v>3.5</c:v>
                </c:pt>
                <c:pt idx="620">
                  <c:v>3.5</c:v>
                </c:pt>
                <c:pt idx="621">
                  <c:v>3.5</c:v>
                </c:pt>
                <c:pt idx="622">
                  <c:v>3.5</c:v>
                </c:pt>
                <c:pt idx="623">
                  <c:v>3.5</c:v>
                </c:pt>
                <c:pt idx="624">
                  <c:v>3.5</c:v>
                </c:pt>
                <c:pt idx="625">
                  <c:v>3.5</c:v>
                </c:pt>
                <c:pt idx="626">
                  <c:v>3.5</c:v>
                </c:pt>
                <c:pt idx="627">
                  <c:v>3.5</c:v>
                </c:pt>
                <c:pt idx="628">
                  <c:v>3.5</c:v>
                </c:pt>
                <c:pt idx="629">
                  <c:v>3.5</c:v>
                </c:pt>
                <c:pt idx="630">
                  <c:v>3.5</c:v>
                </c:pt>
                <c:pt idx="631">
                  <c:v>3.5</c:v>
                </c:pt>
                <c:pt idx="632">
                  <c:v>3.5</c:v>
                </c:pt>
                <c:pt idx="633">
                  <c:v>3.5</c:v>
                </c:pt>
                <c:pt idx="634">
                  <c:v>3.5</c:v>
                </c:pt>
                <c:pt idx="635">
                  <c:v>3.5</c:v>
                </c:pt>
                <c:pt idx="636">
                  <c:v>3.5</c:v>
                </c:pt>
                <c:pt idx="637">
                  <c:v>3.5</c:v>
                </c:pt>
                <c:pt idx="638">
                  <c:v>3.5</c:v>
                </c:pt>
                <c:pt idx="639">
                  <c:v>3.5</c:v>
                </c:pt>
                <c:pt idx="640">
                  <c:v>3.5</c:v>
                </c:pt>
                <c:pt idx="641">
                  <c:v>3.5</c:v>
                </c:pt>
                <c:pt idx="642">
                  <c:v>3.5</c:v>
                </c:pt>
                <c:pt idx="643">
                  <c:v>3.5</c:v>
                </c:pt>
                <c:pt idx="644">
                  <c:v>3.5</c:v>
                </c:pt>
                <c:pt idx="645">
                  <c:v>3.5</c:v>
                </c:pt>
                <c:pt idx="646">
                  <c:v>3.5</c:v>
                </c:pt>
                <c:pt idx="647">
                  <c:v>3.5</c:v>
                </c:pt>
                <c:pt idx="648">
                  <c:v>3.5</c:v>
                </c:pt>
                <c:pt idx="649">
                  <c:v>3.5</c:v>
                </c:pt>
                <c:pt idx="650">
                  <c:v>3.5</c:v>
                </c:pt>
                <c:pt idx="651">
                  <c:v>3.5</c:v>
                </c:pt>
                <c:pt idx="652">
                  <c:v>3.5</c:v>
                </c:pt>
                <c:pt idx="653">
                  <c:v>3.5</c:v>
                </c:pt>
                <c:pt idx="654">
                  <c:v>3.5</c:v>
                </c:pt>
                <c:pt idx="655">
                  <c:v>3.5</c:v>
                </c:pt>
                <c:pt idx="656">
                  <c:v>3.5</c:v>
                </c:pt>
                <c:pt idx="657">
                  <c:v>3.5</c:v>
                </c:pt>
                <c:pt idx="658">
                  <c:v>3.5</c:v>
                </c:pt>
                <c:pt idx="659">
                  <c:v>3.5</c:v>
                </c:pt>
                <c:pt idx="660">
                  <c:v>3.5</c:v>
                </c:pt>
                <c:pt idx="661">
                  <c:v>3.5</c:v>
                </c:pt>
                <c:pt idx="662">
                  <c:v>3.5</c:v>
                </c:pt>
                <c:pt idx="663">
                  <c:v>3.5</c:v>
                </c:pt>
                <c:pt idx="664">
                  <c:v>3.5</c:v>
                </c:pt>
                <c:pt idx="665">
                  <c:v>3.5</c:v>
                </c:pt>
                <c:pt idx="666">
                  <c:v>3.5</c:v>
                </c:pt>
                <c:pt idx="667">
                  <c:v>3.5</c:v>
                </c:pt>
                <c:pt idx="668">
                  <c:v>3.5</c:v>
                </c:pt>
                <c:pt idx="669">
                  <c:v>3.5</c:v>
                </c:pt>
                <c:pt idx="670">
                  <c:v>3.5</c:v>
                </c:pt>
                <c:pt idx="671">
                  <c:v>3.5</c:v>
                </c:pt>
                <c:pt idx="672">
                  <c:v>3.5</c:v>
                </c:pt>
                <c:pt idx="673">
                  <c:v>3.5</c:v>
                </c:pt>
                <c:pt idx="674">
                  <c:v>3.5</c:v>
                </c:pt>
                <c:pt idx="675">
                  <c:v>3.5</c:v>
                </c:pt>
                <c:pt idx="676">
                  <c:v>3.5</c:v>
                </c:pt>
                <c:pt idx="677">
                  <c:v>3.5</c:v>
                </c:pt>
                <c:pt idx="678">
                  <c:v>3.5</c:v>
                </c:pt>
                <c:pt idx="679">
                  <c:v>3.5</c:v>
                </c:pt>
                <c:pt idx="680">
                  <c:v>3.5</c:v>
                </c:pt>
                <c:pt idx="681">
                  <c:v>3.5</c:v>
                </c:pt>
                <c:pt idx="682">
                  <c:v>3.5</c:v>
                </c:pt>
                <c:pt idx="683">
                  <c:v>3.5</c:v>
                </c:pt>
                <c:pt idx="684">
                  <c:v>3.5</c:v>
                </c:pt>
                <c:pt idx="685">
                  <c:v>3.5</c:v>
                </c:pt>
                <c:pt idx="686">
                  <c:v>3.5</c:v>
                </c:pt>
                <c:pt idx="687">
                  <c:v>3.5</c:v>
                </c:pt>
                <c:pt idx="688">
                  <c:v>3.5</c:v>
                </c:pt>
                <c:pt idx="689">
                  <c:v>3.5</c:v>
                </c:pt>
                <c:pt idx="690">
                  <c:v>3.5</c:v>
                </c:pt>
                <c:pt idx="691">
                  <c:v>3.5</c:v>
                </c:pt>
                <c:pt idx="692">
                  <c:v>3.5</c:v>
                </c:pt>
                <c:pt idx="693">
                  <c:v>3.5</c:v>
                </c:pt>
                <c:pt idx="694">
                  <c:v>3.5</c:v>
                </c:pt>
                <c:pt idx="695">
                  <c:v>3.5</c:v>
                </c:pt>
                <c:pt idx="696">
                  <c:v>3.5</c:v>
                </c:pt>
                <c:pt idx="697">
                  <c:v>3.5</c:v>
                </c:pt>
                <c:pt idx="698">
                  <c:v>3.5</c:v>
                </c:pt>
                <c:pt idx="699">
                  <c:v>3.5</c:v>
                </c:pt>
                <c:pt idx="700">
                  <c:v>3.5</c:v>
                </c:pt>
                <c:pt idx="701">
                  <c:v>3.5</c:v>
                </c:pt>
                <c:pt idx="702">
                  <c:v>3.5</c:v>
                </c:pt>
                <c:pt idx="703">
                  <c:v>3.5</c:v>
                </c:pt>
                <c:pt idx="704">
                  <c:v>3.5</c:v>
                </c:pt>
                <c:pt idx="705">
                  <c:v>3.5</c:v>
                </c:pt>
                <c:pt idx="706">
                  <c:v>3.5</c:v>
                </c:pt>
                <c:pt idx="707">
                  <c:v>3.5</c:v>
                </c:pt>
                <c:pt idx="708">
                  <c:v>3.5</c:v>
                </c:pt>
                <c:pt idx="709">
                  <c:v>3.5</c:v>
                </c:pt>
                <c:pt idx="710">
                  <c:v>3.5</c:v>
                </c:pt>
                <c:pt idx="711">
                  <c:v>3.5</c:v>
                </c:pt>
                <c:pt idx="712">
                  <c:v>3.5</c:v>
                </c:pt>
                <c:pt idx="713">
                  <c:v>3.5</c:v>
                </c:pt>
                <c:pt idx="714">
                  <c:v>3.5</c:v>
                </c:pt>
                <c:pt idx="715">
                  <c:v>3.5</c:v>
                </c:pt>
                <c:pt idx="716">
                  <c:v>3.5</c:v>
                </c:pt>
                <c:pt idx="717">
                  <c:v>3.5</c:v>
                </c:pt>
                <c:pt idx="718">
                  <c:v>3.5</c:v>
                </c:pt>
                <c:pt idx="719">
                  <c:v>3.5</c:v>
                </c:pt>
                <c:pt idx="720">
                  <c:v>3.5</c:v>
                </c:pt>
                <c:pt idx="721">
                  <c:v>3.5</c:v>
                </c:pt>
                <c:pt idx="722">
                  <c:v>3.5</c:v>
                </c:pt>
                <c:pt idx="723">
                  <c:v>3.5</c:v>
                </c:pt>
                <c:pt idx="724">
                  <c:v>3.5</c:v>
                </c:pt>
                <c:pt idx="725">
                  <c:v>3.5</c:v>
                </c:pt>
                <c:pt idx="726">
                  <c:v>3.5</c:v>
                </c:pt>
                <c:pt idx="727">
                  <c:v>3.5</c:v>
                </c:pt>
                <c:pt idx="728">
                  <c:v>3.5</c:v>
                </c:pt>
                <c:pt idx="729">
                  <c:v>3.5</c:v>
                </c:pt>
                <c:pt idx="730">
                  <c:v>3.5</c:v>
                </c:pt>
                <c:pt idx="731">
                  <c:v>3.5</c:v>
                </c:pt>
                <c:pt idx="732">
                  <c:v>3.5</c:v>
                </c:pt>
                <c:pt idx="733">
                  <c:v>3.5</c:v>
                </c:pt>
                <c:pt idx="734">
                  <c:v>3.5</c:v>
                </c:pt>
                <c:pt idx="735">
                  <c:v>3.5</c:v>
                </c:pt>
                <c:pt idx="736">
                  <c:v>3.5</c:v>
                </c:pt>
                <c:pt idx="737">
                  <c:v>3.5</c:v>
                </c:pt>
                <c:pt idx="738">
                  <c:v>3.5</c:v>
                </c:pt>
                <c:pt idx="739">
                  <c:v>3.5</c:v>
                </c:pt>
                <c:pt idx="740">
                  <c:v>3.5</c:v>
                </c:pt>
                <c:pt idx="741">
                  <c:v>3.5</c:v>
                </c:pt>
                <c:pt idx="742">
                  <c:v>3.5</c:v>
                </c:pt>
                <c:pt idx="743">
                  <c:v>3.5</c:v>
                </c:pt>
                <c:pt idx="744">
                  <c:v>3.5</c:v>
                </c:pt>
                <c:pt idx="745">
                  <c:v>3.5</c:v>
                </c:pt>
                <c:pt idx="746">
                  <c:v>3.5</c:v>
                </c:pt>
                <c:pt idx="747">
                  <c:v>3.5</c:v>
                </c:pt>
                <c:pt idx="748">
                  <c:v>3.5</c:v>
                </c:pt>
                <c:pt idx="749">
                  <c:v>3.75</c:v>
                </c:pt>
                <c:pt idx="750">
                  <c:v>3.75</c:v>
                </c:pt>
                <c:pt idx="751">
                  <c:v>3.75</c:v>
                </c:pt>
                <c:pt idx="752">
                  <c:v>3.75</c:v>
                </c:pt>
                <c:pt idx="753">
                  <c:v>3.75</c:v>
                </c:pt>
                <c:pt idx="754">
                  <c:v>3.75</c:v>
                </c:pt>
                <c:pt idx="755">
                  <c:v>3.75</c:v>
                </c:pt>
                <c:pt idx="756">
                  <c:v>3.75</c:v>
                </c:pt>
                <c:pt idx="757">
                  <c:v>3.75</c:v>
                </c:pt>
                <c:pt idx="758">
                  <c:v>3.75</c:v>
                </c:pt>
                <c:pt idx="759">
                  <c:v>3.75</c:v>
                </c:pt>
                <c:pt idx="760">
                  <c:v>3.75</c:v>
                </c:pt>
                <c:pt idx="761">
                  <c:v>3.75</c:v>
                </c:pt>
                <c:pt idx="762">
                  <c:v>3.75</c:v>
                </c:pt>
                <c:pt idx="763">
                  <c:v>3.75</c:v>
                </c:pt>
                <c:pt idx="764">
                  <c:v>3.75</c:v>
                </c:pt>
                <c:pt idx="765">
                  <c:v>3.75</c:v>
                </c:pt>
                <c:pt idx="766">
                  <c:v>3.75</c:v>
                </c:pt>
                <c:pt idx="767">
                  <c:v>3.75</c:v>
                </c:pt>
                <c:pt idx="768">
                  <c:v>3.75</c:v>
                </c:pt>
                <c:pt idx="769">
                  <c:v>3.75</c:v>
                </c:pt>
                <c:pt idx="770">
                  <c:v>3.75</c:v>
                </c:pt>
                <c:pt idx="771">
                  <c:v>3.75</c:v>
                </c:pt>
                <c:pt idx="772">
                  <c:v>3.75</c:v>
                </c:pt>
                <c:pt idx="773">
                  <c:v>3.75</c:v>
                </c:pt>
                <c:pt idx="774">
                  <c:v>3.75</c:v>
                </c:pt>
                <c:pt idx="775">
                  <c:v>3.75</c:v>
                </c:pt>
                <c:pt idx="776">
                  <c:v>3.75</c:v>
                </c:pt>
                <c:pt idx="777">
                  <c:v>3.75</c:v>
                </c:pt>
                <c:pt idx="778">
                  <c:v>3.75</c:v>
                </c:pt>
                <c:pt idx="779">
                  <c:v>3.75</c:v>
                </c:pt>
                <c:pt idx="780">
                  <c:v>3.75</c:v>
                </c:pt>
                <c:pt idx="781">
                  <c:v>3.75</c:v>
                </c:pt>
                <c:pt idx="782">
                  <c:v>3.75</c:v>
                </c:pt>
                <c:pt idx="783">
                  <c:v>3.75</c:v>
                </c:pt>
                <c:pt idx="784">
                  <c:v>3.75</c:v>
                </c:pt>
                <c:pt idx="785">
                  <c:v>3.75</c:v>
                </c:pt>
                <c:pt idx="786">
                  <c:v>3.75</c:v>
                </c:pt>
                <c:pt idx="787">
                  <c:v>3.75</c:v>
                </c:pt>
                <c:pt idx="788">
                  <c:v>3.75</c:v>
                </c:pt>
                <c:pt idx="789">
                  <c:v>3.75</c:v>
                </c:pt>
                <c:pt idx="790">
                  <c:v>3.75</c:v>
                </c:pt>
                <c:pt idx="791">
                  <c:v>3.75</c:v>
                </c:pt>
                <c:pt idx="792">
                  <c:v>3.75</c:v>
                </c:pt>
                <c:pt idx="793">
                  <c:v>3.75</c:v>
                </c:pt>
                <c:pt idx="794">
                  <c:v>3.75</c:v>
                </c:pt>
                <c:pt idx="795">
                  <c:v>3.75</c:v>
                </c:pt>
                <c:pt idx="796">
                  <c:v>3.75</c:v>
                </c:pt>
                <c:pt idx="797">
                  <c:v>3.75</c:v>
                </c:pt>
                <c:pt idx="798">
                  <c:v>3.75</c:v>
                </c:pt>
                <c:pt idx="799">
                  <c:v>3.75</c:v>
                </c:pt>
                <c:pt idx="800">
                  <c:v>3.75</c:v>
                </c:pt>
                <c:pt idx="801">
                  <c:v>3.75</c:v>
                </c:pt>
                <c:pt idx="802">
                  <c:v>3.75</c:v>
                </c:pt>
                <c:pt idx="803">
                  <c:v>3.75</c:v>
                </c:pt>
                <c:pt idx="804">
                  <c:v>3.75</c:v>
                </c:pt>
                <c:pt idx="805">
                  <c:v>3.75</c:v>
                </c:pt>
                <c:pt idx="806">
                  <c:v>3.75</c:v>
                </c:pt>
                <c:pt idx="807">
                  <c:v>3.75</c:v>
                </c:pt>
                <c:pt idx="808">
                  <c:v>3.75</c:v>
                </c:pt>
                <c:pt idx="809">
                  <c:v>3.75</c:v>
                </c:pt>
                <c:pt idx="810">
                  <c:v>3.75</c:v>
                </c:pt>
                <c:pt idx="811">
                  <c:v>3.75</c:v>
                </c:pt>
                <c:pt idx="812">
                  <c:v>3.75</c:v>
                </c:pt>
                <c:pt idx="813">
                  <c:v>3.75</c:v>
                </c:pt>
                <c:pt idx="814">
                  <c:v>3.75</c:v>
                </c:pt>
                <c:pt idx="815">
                  <c:v>3.75</c:v>
                </c:pt>
                <c:pt idx="816">
                  <c:v>3.75</c:v>
                </c:pt>
                <c:pt idx="817">
                  <c:v>3.75</c:v>
                </c:pt>
                <c:pt idx="818">
                  <c:v>3.75</c:v>
                </c:pt>
                <c:pt idx="819">
                  <c:v>3.75</c:v>
                </c:pt>
                <c:pt idx="820">
                  <c:v>3.75</c:v>
                </c:pt>
                <c:pt idx="821">
                  <c:v>3.75</c:v>
                </c:pt>
                <c:pt idx="822">
                  <c:v>3.75</c:v>
                </c:pt>
                <c:pt idx="823">
                  <c:v>3.75</c:v>
                </c:pt>
                <c:pt idx="824">
                  <c:v>3.75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4.25</c:v>
                </c:pt>
                <c:pt idx="862">
                  <c:v>4.25</c:v>
                </c:pt>
                <c:pt idx="863">
                  <c:v>4.25</c:v>
                </c:pt>
                <c:pt idx="864">
                  <c:v>4.25</c:v>
                </c:pt>
                <c:pt idx="865">
                  <c:v>4.25</c:v>
                </c:pt>
                <c:pt idx="866">
                  <c:v>4.25</c:v>
                </c:pt>
                <c:pt idx="867">
                  <c:v>4.25</c:v>
                </c:pt>
                <c:pt idx="868">
                  <c:v>4.25</c:v>
                </c:pt>
                <c:pt idx="869">
                  <c:v>4.25</c:v>
                </c:pt>
                <c:pt idx="870">
                  <c:v>4.25</c:v>
                </c:pt>
                <c:pt idx="871">
                  <c:v>4.25</c:v>
                </c:pt>
                <c:pt idx="872">
                  <c:v>4.25</c:v>
                </c:pt>
                <c:pt idx="873">
                  <c:v>4.25</c:v>
                </c:pt>
                <c:pt idx="874">
                  <c:v>4.25</c:v>
                </c:pt>
                <c:pt idx="875">
                  <c:v>4.25</c:v>
                </c:pt>
                <c:pt idx="876">
                  <c:v>4.25</c:v>
                </c:pt>
                <c:pt idx="877">
                  <c:v>4.25</c:v>
                </c:pt>
                <c:pt idx="878">
                  <c:v>4.25</c:v>
                </c:pt>
                <c:pt idx="879">
                  <c:v>4.25</c:v>
                </c:pt>
                <c:pt idx="880">
                  <c:v>4.25</c:v>
                </c:pt>
                <c:pt idx="881">
                  <c:v>4.25</c:v>
                </c:pt>
                <c:pt idx="882">
                  <c:v>4.25</c:v>
                </c:pt>
                <c:pt idx="883">
                  <c:v>4.25</c:v>
                </c:pt>
                <c:pt idx="884">
                  <c:v>4.25</c:v>
                </c:pt>
                <c:pt idx="885">
                  <c:v>4.25</c:v>
                </c:pt>
                <c:pt idx="886">
                  <c:v>4.25</c:v>
                </c:pt>
                <c:pt idx="887">
                  <c:v>4.25</c:v>
                </c:pt>
                <c:pt idx="888">
                  <c:v>4.25</c:v>
                </c:pt>
                <c:pt idx="889">
                  <c:v>4.5</c:v>
                </c:pt>
                <c:pt idx="890">
                  <c:v>4.5</c:v>
                </c:pt>
                <c:pt idx="891">
                  <c:v>4.5</c:v>
                </c:pt>
                <c:pt idx="892">
                  <c:v>4.5</c:v>
                </c:pt>
                <c:pt idx="893">
                  <c:v>4.5</c:v>
                </c:pt>
                <c:pt idx="894">
                  <c:v>4.5</c:v>
                </c:pt>
                <c:pt idx="895">
                  <c:v>4.5</c:v>
                </c:pt>
                <c:pt idx="896">
                  <c:v>4.5</c:v>
                </c:pt>
                <c:pt idx="897">
                  <c:v>4.5</c:v>
                </c:pt>
                <c:pt idx="898">
                  <c:v>4.5</c:v>
                </c:pt>
                <c:pt idx="899">
                  <c:v>4.5</c:v>
                </c:pt>
                <c:pt idx="900">
                  <c:v>4.5</c:v>
                </c:pt>
                <c:pt idx="901">
                  <c:v>4.5</c:v>
                </c:pt>
                <c:pt idx="902">
                  <c:v>4.5</c:v>
                </c:pt>
                <c:pt idx="903">
                  <c:v>4.5</c:v>
                </c:pt>
                <c:pt idx="904">
                  <c:v>4.5</c:v>
                </c:pt>
                <c:pt idx="905">
                  <c:v>4.5</c:v>
                </c:pt>
                <c:pt idx="906">
                  <c:v>4.5</c:v>
                </c:pt>
                <c:pt idx="907">
                  <c:v>4.5</c:v>
                </c:pt>
                <c:pt idx="908">
                  <c:v>4.5</c:v>
                </c:pt>
                <c:pt idx="909">
                  <c:v>4.5</c:v>
                </c:pt>
                <c:pt idx="910">
                  <c:v>4.5</c:v>
                </c:pt>
                <c:pt idx="911">
                  <c:v>4.5</c:v>
                </c:pt>
                <c:pt idx="912">
                  <c:v>4.5</c:v>
                </c:pt>
                <c:pt idx="913">
                  <c:v>4.5</c:v>
                </c:pt>
                <c:pt idx="914">
                  <c:v>4.5</c:v>
                </c:pt>
                <c:pt idx="915">
                  <c:v>4.5</c:v>
                </c:pt>
                <c:pt idx="916">
                  <c:v>4.5</c:v>
                </c:pt>
                <c:pt idx="917">
                  <c:v>4.5</c:v>
                </c:pt>
                <c:pt idx="918">
                  <c:v>4.5</c:v>
                </c:pt>
                <c:pt idx="919">
                  <c:v>4.5</c:v>
                </c:pt>
                <c:pt idx="920">
                  <c:v>4.5</c:v>
                </c:pt>
                <c:pt idx="921">
                  <c:v>4.5</c:v>
                </c:pt>
                <c:pt idx="922">
                  <c:v>4.5</c:v>
                </c:pt>
                <c:pt idx="923">
                  <c:v>4.5</c:v>
                </c:pt>
                <c:pt idx="924">
                  <c:v>4.5</c:v>
                </c:pt>
                <c:pt idx="925">
                  <c:v>4.5</c:v>
                </c:pt>
                <c:pt idx="926">
                  <c:v>4.5</c:v>
                </c:pt>
                <c:pt idx="927">
                  <c:v>4.5</c:v>
                </c:pt>
                <c:pt idx="928">
                  <c:v>4.5</c:v>
                </c:pt>
                <c:pt idx="929">
                  <c:v>4.5</c:v>
                </c:pt>
                <c:pt idx="930">
                  <c:v>4.5</c:v>
                </c:pt>
                <c:pt idx="931">
                  <c:v>4.5</c:v>
                </c:pt>
                <c:pt idx="932">
                  <c:v>4.5</c:v>
                </c:pt>
                <c:pt idx="933">
                  <c:v>4.5</c:v>
                </c:pt>
                <c:pt idx="934">
                  <c:v>4.5</c:v>
                </c:pt>
                <c:pt idx="935">
                  <c:v>4.5</c:v>
                </c:pt>
                <c:pt idx="936">
                  <c:v>4.5</c:v>
                </c:pt>
                <c:pt idx="937">
                  <c:v>4.5</c:v>
                </c:pt>
                <c:pt idx="938">
                  <c:v>4.5</c:v>
                </c:pt>
                <c:pt idx="939">
                  <c:v>4.5</c:v>
                </c:pt>
                <c:pt idx="940">
                  <c:v>4.5</c:v>
                </c:pt>
                <c:pt idx="941">
                  <c:v>4.5</c:v>
                </c:pt>
                <c:pt idx="942">
                  <c:v>4.5</c:v>
                </c:pt>
                <c:pt idx="943">
                  <c:v>4.5</c:v>
                </c:pt>
                <c:pt idx="944">
                  <c:v>4.5</c:v>
                </c:pt>
                <c:pt idx="945">
                  <c:v>4.5</c:v>
                </c:pt>
                <c:pt idx="946">
                  <c:v>4.5</c:v>
                </c:pt>
                <c:pt idx="947">
                  <c:v>4.5</c:v>
                </c:pt>
                <c:pt idx="948">
                  <c:v>4.5</c:v>
                </c:pt>
                <c:pt idx="949">
                  <c:v>4.5</c:v>
                </c:pt>
                <c:pt idx="950">
                  <c:v>4.5</c:v>
                </c:pt>
                <c:pt idx="951">
                  <c:v>4.5</c:v>
                </c:pt>
                <c:pt idx="952">
                  <c:v>4.5</c:v>
                </c:pt>
                <c:pt idx="953">
                  <c:v>4.5</c:v>
                </c:pt>
                <c:pt idx="954">
                  <c:v>4.5</c:v>
                </c:pt>
                <c:pt idx="955">
                  <c:v>4.5</c:v>
                </c:pt>
                <c:pt idx="956">
                  <c:v>4.5</c:v>
                </c:pt>
                <c:pt idx="957">
                  <c:v>4.5</c:v>
                </c:pt>
                <c:pt idx="958">
                  <c:v>4.5</c:v>
                </c:pt>
                <c:pt idx="959">
                  <c:v>4.5</c:v>
                </c:pt>
                <c:pt idx="960">
                  <c:v>4.5</c:v>
                </c:pt>
                <c:pt idx="961">
                  <c:v>4.5</c:v>
                </c:pt>
                <c:pt idx="962">
                  <c:v>4.5</c:v>
                </c:pt>
                <c:pt idx="963">
                  <c:v>4.5</c:v>
                </c:pt>
                <c:pt idx="964">
                  <c:v>4.5</c:v>
                </c:pt>
                <c:pt idx="965">
                  <c:v>4.5</c:v>
                </c:pt>
                <c:pt idx="966">
                  <c:v>4.5</c:v>
                </c:pt>
                <c:pt idx="967">
                  <c:v>4.5</c:v>
                </c:pt>
                <c:pt idx="968">
                  <c:v>4.5</c:v>
                </c:pt>
                <c:pt idx="969">
                  <c:v>4.5</c:v>
                </c:pt>
                <c:pt idx="970">
                  <c:v>4.5</c:v>
                </c:pt>
                <c:pt idx="971">
                  <c:v>4.5</c:v>
                </c:pt>
                <c:pt idx="972">
                  <c:v>4.5</c:v>
                </c:pt>
                <c:pt idx="973">
                  <c:v>4.5</c:v>
                </c:pt>
                <c:pt idx="974">
                  <c:v>4.5</c:v>
                </c:pt>
                <c:pt idx="975">
                  <c:v>4.5</c:v>
                </c:pt>
                <c:pt idx="976">
                  <c:v>4.5</c:v>
                </c:pt>
                <c:pt idx="977">
                  <c:v>4.5</c:v>
                </c:pt>
                <c:pt idx="978">
                  <c:v>4.5</c:v>
                </c:pt>
                <c:pt idx="979">
                  <c:v>4.5</c:v>
                </c:pt>
                <c:pt idx="980">
                  <c:v>4.5</c:v>
                </c:pt>
                <c:pt idx="981">
                  <c:v>4.5</c:v>
                </c:pt>
                <c:pt idx="982">
                  <c:v>4.5</c:v>
                </c:pt>
                <c:pt idx="983">
                  <c:v>4.5</c:v>
                </c:pt>
                <c:pt idx="984">
                  <c:v>4.5</c:v>
                </c:pt>
                <c:pt idx="985">
                  <c:v>4.5</c:v>
                </c:pt>
                <c:pt idx="986">
                  <c:v>4.5</c:v>
                </c:pt>
                <c:pt idx="987">
                  <c:v>4.5</c:v>
                </c:pt>
                <c:pt idx="988">
                  <c:v>4.5</c:v>
                </c:pt>
                <c:pt idx="989">
                  <c:v>4.5</c:v>
                </c:pt>
                <c:pt idx="990">
                  <c:v>4.5</c:v>
                </c:pt>
                <c:pt idx="991">
                  <c:v>4.5</c:v>
                </c:pt>
                <c:pt idx="992">
                  <c:v>4.5</c:v>
                </c:pt>
                <c:pt idx="993">
                  <c:v>4.5</c:v>
                </c:pt>
                <c:pt idx="994">
                  <c:v>4.5</c:v>
                </c:pt>
                <c:pt idx="995">
                  <c:v>4.5</c:v>
                </c:pt>
                <c:pt idx="996">
                  <c:v>4.5</c:v>
                </c:pt>
                <c:pt idx="997">
                  <c:v>4.5</c:v>
                </c:pt>
                <c:pt idx="998">
                  <c:v>4.5</c:v>
                </c:pt>
                <c:pt idx="999">
                  <c:v>4.5</c:v>
                </c:pt>
                <c:pt idx="1000">
                  <c:v>4.5</c:v>
                </c:pt>
                <c:pt idx="1001">
                  <c:v>4.5</c:v>
                </c:pt>
                <c:pt idx="1002">
                  <c:v>4.5</c:v>
                </c:pt>
                <c:pt idx="1003">
                  <c:v>4.5</c:v>
                </c:pt>
                <c:pt idx="1004">
                  <c:v>4.5</c:v>
                </c:pt>
                <c:pt idx="1005">
                  <c:v>4.5</c:v>
                </c:pt>
                <c:pt idx="1006">
                  <c:v>4.5</c:v>
                </c:pt>
                <c:pt idx="1007">
                  <c:v>4.5</c:v>
                </c:pt>
                <c:pt idx="1008">
                  <c:v>4.5</c:v>
                </c:pt>
                <c:pt idx="1009">
                  <c:v>4.5</c:v>
                </c:pt>
                <c:pt idx="1010">
                  <c:v>4.5</c:v>
                </c:pt>
                <c:pt idx="1011">
                  <c:v>4.5</c:v>
                </c:pt>
                <c:pt idx="1012">
                  <c:v>4.5</c:v>
                </c:pt>
                <c:pt idx="1013">
                  <c:v>4.5</c:v>
                </c:pt>
                <c:pt idx="1014">
                  <c:v>4.5</c:v>
                </c:pt>
                <c:pt idx="1015">
                  <c:v>4.5</c:v>
                </c:pt>
                <c:pt idx="1016">
                  <c:v>4.5</c:v>
                </c:pt>
                <c:pt idx="1017">
                  <c:v>4.5</c:v>
                </c:pt>
                <c:pt idx="1018">
                  <c:v>4.5</c:v>
                </c:pt>
                <c:pt idx="1019">
                  <c:v>4.5</c:v>
                </c:pt>
                <c:pt idx="1020">
                  <c:v>4.5</c:v>
                </c:pt>
                <c:pt idx="1021">
                  <c:v>4.5</c:v>
                </c:pt>
                <c:pt idx="1022">
                  <c:v>4.5</c:v>
                </c:pt>
                <c:pt idx="1023">
                  <c:v>4.5</c:v>
                </c:pt>
                <c:pt idx="1024">
                  <c:v>4.5</c:v>
                </c:pt>
                <c:pt idx="1025">
                  <c:v>4.5</c:v>
                </c:pt>
                <c:pt idx="1026">
                  <c:v>4.5</c:v>
                </c:pt>
                <c:pt idx="1027">
                  <c:v>4.5</c:v>
                </c:pt>
                <c:pt idx="1028">
                  <c:v>4.5</c:v>
                </c:pt>
                <c:pt idx="1029">
                  <c:v>4.5</c:v>
                </c:pt>
                <c:pt idx="1030">
                  <c:v>4.5</c:v>
                </c:pt>
                <c:pt idx="1031">
                  <c:v>4.5</c:v>
                </c:pt>
                <c:pt idx="1032">
                  <c:v>4.5</c:v>
                </c:pt>
                <c:pt idx="1033">
                  <c:v>4.5</c:v>
                </c:pt>
                <c:pt idx="1034">
                  <c:v>4.5</c:v>
                </c:pt>
                <c:pt idx="1035">
                  <c:v>4.5</c:v>
                </c:pt>
                <c:pt idx="1036">
                  <c:v>4.5</c:v>
                </c:pt>
                <c:pt idx="1037">
                  <c:v>4.5</c:v>
                </c:pt>
                <c:pt idx="1038">
                  <c:v>4.5</c:v>
                </c:pt>
                <c:pt idx="1039">
                  <c:v>4.5</c:v>
                </c:pt>
                <c:pt idx="1040">
                  <c:v>4.5</c:v>
                </c:pt>
                <c:pt idx="1041">
                  <c:v>4.5</c:v>
                </c:pt>
                <c:pt idx="1042">
                  <c:v>4.5</c:v>
                </c:pt>
                <c:pt idx="1043">
                  <c:v>4.5</c:v>
                </c:pt>
                <c:pt idx="1044">
                  <c:v>4.5</c:v>
                </c:pt>
                <c:pt idx="1045">
                  <c:v>4.5</c:v>
                </c:pt>
                <c:pt idx="1046">
                  <c:v>4.5</c:v>
                </c:pt>
                <c:pt idx="1047">
                  <c:v>4.5</c:v>
                </c:pt>
                <c:pt idx="1048">
                  <c:v>4.5</c:v>
                </c:pt>
                <c:pt idx="1049">
                  <c:v>4.5</c:v>
                </c:pt>
                <c:pt idx="1050">
                  <c:v>4.5</c:v>
                </c:pt>
                <c:pt idx="1051">
                  <c:v>4.5</c:v>
                </c:pt>
                <c:pt idx="1052">
                  <c:v>4.5</c:v>
                </c:pt>
                <c:pt idx="1053">
                  <c:v>4.5</c:v>
                </c:pt>
                <c:pt idx="1054">
                  <c:v>4.5</c:v>
                </c:pt>
                <c:pt idx="1055">
                  <c:v>4.5</c:v>
                </c:pt>
                <c:pt idx="1056">
                  <c:v>4.5</c:v>
                </c:pt>
                <c:pt idx="1057">
                  <c:v>4.5</c:v>
                </c:pt>
                <c:pt idx="1058">
                  <c:v>4.5</c:v>
                </c:pt>
                <c:pt idx="1059">
                  <c:v>4.5</c:v>
                </c:pt>
                <c:pt idx="1060">
                  <c:v>4.5</c:v>
                </c:pt>
                <c:pt idx="1061">
                  <c:v>4.5</c:v>
                </c:pt>
                <c:pt idx="1062">
                  <c:v>4.5</c:v>
                </c:pt>
                <c:pt idx="1063">
                  <c:v>4.5</c:v>
                </c:pt>
                <c:pt idx="1064">
                  <c:v>4.5</c:v>
                </c:pt>
                <c:pt idx="1065">
                  <c:v>4.5</c:v>
                </c:pt>
                <c:pt idx="1066">
                  <c:v>4.5</c:v>
                </c:pt>
                <c:pt idx="1067">
                  <c:v>4.5</c:v>
                </c:pt>
                <c:pt idx="1068">
                  <c:v>4.5</c:v>
                </c:pt>
                <c:pt idx="1069">
                  <c:v>4.5</c:v>
                </c:pt>
                <c:pt idx="1070">
                  <c:v>4.5</c:v>
                </c:pt>
                <c:pt idx="1071">
                  <c:v>4.5</c:v>
                </c:pt>
                <c:pt idx="1072">
                  <c:v>4.5</c:v>
                </c:pt>
                <c:pt idx="1073">
                  <c:v>4.5</c:v>
                </c:pt>
                <c:pt idx="1074">
                  <c:v>4.5</c:v>
                </c:pt>
                <c:pt idx="1075">
                  <c:v>4.5</c:v>
                </c:pt>
                <c:pt idx="1076">
                  <c:v>4.5</c:v>
                </c:pt>
                <c:pt idx="1077">
                  <c:v>4.5</c:v>
                </c:pt>
                <c:pt idx="1078">
                  <c:v>4.5</c:v>
                </c:pt>
                <c:pt idx="1079">
                  <c:v>4.5</c:v>
                </c:pt>
                <c:pt idx="1080">
                  <c:v>4.5</c:v>
                </c:pt>
                <c:pt idx="1081">
                  <c:v>4.5</c:v>
                </c:pt>
                <c:pt idx="1082">
                  <c:v>4.5</c:v>
                </c:pt>
                <c:pt idx="1083">
                  <c:v>4.5</c:v>
                </c:pt>
                <c:pt idx="1084">
                  <c:v>4.5</c:v>
                </c:pt>
                <c:pt idx="1085">
                  <c:v>4.5</c:v>
                </c:pt>
                <c:pt idx="1086">
                  <c:v>4.5</c:v>
                </c:pt>
                <c:pt idx="1087">
                  <c:v>4.5</c:v>
                </c:pt>
                <c:pt idx="1088">
                  <c:v>4.5</c:v>
                </c:pt>
                <c:pt idx="1089">
                  <c:v>4.5</c:v>
                </c:pt>
                <c:pt idx="1090">
                  <c:v>4.5</c:v>
                </c:pt>
                <c:pt idx="1091">
                  <c:v>4.5</c:v>
                </c:pt>
                <c:pt idx="1092">
                  <c:v>4.5</c:v>
                </c:pt>
                <c:pt idx="1093">
                  <c:v>4.5</c:v>
                </c:pt>
                <c:pt idx="1094">
                  <c:v>4.5</c:v>
                </c:pt>
                <c:pt idx="1095">
                  <c:v>4.5</c:v>
                </c:pt>
                <c:pt idx="1096">
                  <c:v>4.5</c:v>
                </c:pt>
                <c:pt idx="1097">
                  <c:v>4.5</c:v>
                </c:pt>
                <c:pt idx="1098">
                  <c:v>4.5</c:v>
                </c:pt>
                <c:pt idx="1099">
                  <c:v>4.5</c:v>
                </c:pt>
                <c:pt idx="1100">
                  <c:v>4.5</c:v>
                </c:pt>
                <c:pt idx="1101">
                  <c:v>4.5</c:v>
                </c:pt>
                <c:pt idx="1102">
                  <c:v>4.5</c:v>
                </c:pt>
                <c:pt idx="1103">
                  <c:v>4.5</c:v>
                </c:pt>
                <c:pt idx="1104">
                  <c:v>4.5</c:v>
                </c:pt>
                <c:pt idx="1105">
                  <c:v>4.5</c:v>
                </c:pt>
                <c:pt idx="1106">
                  <c:v>4.5</c:v>
                </c:pt>
                <c:pt idx="1107">
                  <c:v>4.5</c:v>
                </c:pt>
                <c:pt idx="1108">
                  <c:v>4.5</c:v>
                </c:pt>
                <c:pt idx="1109">
                  <c:v>4.5</c:v>
                </c:pt>
                <c:pt idx="1110">
                  <c:v>4.5</c:v>
                </c:pt>
                <c:pt idx="1111">
                  <c:v>4.5</c:v>
                </c:pt>
                <c:pt idx="1112">
                  <c:v>4.5</c:v>
                </c:pt>
                <c:pt idx="1113">
                  <c:v>4.5</c:v>
                </c:pt>
                <c:pt idx="1114">
                  <c:v>4.5</c:v>
                </c:pt>
                <c:pt idx="1115">
                  <c:v>4.5</c:v>
                </c:pt>
                <c:pt idx="1116">
                  <c:v>4.5</c:v>
                </c:pt>
                <c:pt idx="1117">
                  <c:v>4.5</c:v>
                </c:pt>
                <c:pt idx="1118">
                  <c:v>4.5</c:v>
                </c:pt>
                <c:pt idx="1119">
                  <c:v>4.5</c:v>
                </c:pt>
                <c:pt idx="1120">
                  <c:v>4.5</c:v>
                </c:pt>
                <c:pt idx="1121">
                  <c:v>4.5</c:v>
                </c:pt>
                <c:pt idx="1122">
                  <c:v>4.5</c:v>
                </c:pt>
                <c:pt idx="1123">
                  <c:v>4.5</c:v>
                </c:pt>
                <c:pt idx="1124">
                  <c:v>4.5</c:v>
                </c:pt>
                <c:pt idx="1125">
                  <c:v>4.5</c:v>
                </c:pt>
                <c:pt idx="1126">
                  <c:v>4.5</c:v>
                </c:pt>
                <c:pt idx="1127">
                  <c:v>4.5</c:v>
                </c:pt>
                <c:pt idx="1128">
                  <c:v>4.5</c:v>
                </c:pt>
                <c:pt idx="1129">
                  <c:v>4.5</c:v>
                </c:pt>
                <c:pt idx="1130">
                  <c:v>4.5</c:v>
                </c:pt>
                <c:pt idx="1131">
                  <c:v>4.5</c:v>
                </c:pt>
                <c:pt idx="1132">
                  <c:v>4.5</c:v>
                </c:pt>
                <c:pt idx="1133">
                  <c:v>4.5</c:v>
                </c:pt>
                <c:pt idx="1134">
                  <c:v>4.5</c:v>
                </c:pt>
                <c:pt idx="1135">
                  <c:v>4.5</c:v>
                </c:pt>
                <c:pt idx="1136">
                  <c:v>4.5</c:v>
                </c:pt>
                <c:pt idx="1137">
                  <c:v>4.5</c:v>
                </c:pt>
                <c:pt idx="1138">
                  <c:v>4.5</c:v>
                </c:pt>
                <c:pt idx="1139">
                  <c:v>4.5</c:v>
                </c:pt>
                <c:pt idx="1140">
                  <c:v>4.5</c:v>
                </c:pt>
                <c:pt idx="1141">
                  <c:v>4.5</c:v>
                </c:pt>
                <c:pt idx="1142">
                  <c:v>4.5</c:v>
                </c:pt>
                <c:pt idx="1143">
                  <c:v>4.5</c:v>
                </c:pt>
                <c:pt idx="1144">
                  <c:v>4.5</c:v>
                </c:pt>
                <c:pt idx="1145">
                  <c:v>4.5</c:v>
                </c:pt>
                <c:pt idx="1146">
                  <c:v>4.5</c:v>
                </c:pt>
                <c:pt idx="1147">
                  <c:v>4.5</c:v>
                </c:pt>
                <c:pt idx="1148">
                  <c:v>4.5</c:v>
                </c:pt>
                <c:pt idx="1149">
                  <c:v>4.5</c:v>
                </c:pt>
                <c:pt idx="1150">
                  <c:v>4.5</c:v>
                </c:pt>
                <c:pt idx="1151">
                  <c:v>4.5</c:v>
                </c:pt>
                <c:pt idx="1152">
                  <c:v>4.5</c:v>
                </c:pt>
                <c:pt idx="1153">
                  <c:v>4.5</c:v>
                </c:pt>
                <c:pt idx="1154">
                  <c:v>4.5</c:v>
                </c:pt>
                <c:pt idx="1155">
                  <c:v>4.5</c:v>
                </c:pt>
                <c:pt idx="1156">
                  <c:v>4.5</c:v>
                </c:pt>
                <c:pt idx="1157">
                  <c:v>4.5</c:v>
                </c:pt>
                <c:pt idx="1158">
                  <c:v>4.5</c:v>
                </c:pt>
                <c:pt idx="1159">
                  <c:v>4.5</c:v>
                </c:pt>
                <c:pt idx="1160">
                  <c:v>4.5</c:v>
                </c:pt>
                <c:pt idx="1161">
                  <c:v>4.5</c:v>
                </c:pt>
                <c:pt idx="1162">
                  <c:v>4.5</c:v>
                </c:pt>
                <c:pt idx="1163">
                  <c:v>4.5</c:v>
                </c:pt>
                <c:pt idx="1164">
                  <c:v>4.5</c:v>
                </c:pt>
                <c:pt idx="1165">
                  <c:v>4.5</c:v>
                </c:pt>
                <c:pt idx="1166">
                  <c:v>4.5</c:v>
                </c:pt>
                <c:pt idx="1167">
                  <c:v>4.5</c:v>
                </c:pt>
                <c:pt idx="1168">
                  <c:v>4.5</c:v>
                </c:pt>
                <c:pt idx="1169">
                  <c:v>4.5</c:v>
                </c:pt>
                <c:pt idx="1170">
                  <c:v>4.5</c:v>
                </c:pt>
                <c:pt idx="1171">
                  <c:v>4.5</c:v>
                </c:pt>
                <c:pt idx="1172">
                  <c:v>4.5</c:v>
                </c:pt>
                <c:pt idx="1173">
                  <c:v>4.5</c:v>
                </c:pt>
                <c:pt idx="1174">
                  <c:v>4.5</c:v>
                </c:pt>
                <c:pt idx="1175">
                  <c:v>4.5</c:v>
                </c:pt>
                <c:pt idx="1176">
                  <c:v>4.5</c:v>
                </c:pt>
                <c:pt idx="1177">
                  <c:v>4.5</c:v>
                </c:pt>
                <c:pt idx="1178">
                  <c:v>4.5</c:v>
                </c:pt>
                <c:pt idx="1179">
                  <c:v>4.5</c:v>
                </c:pt>
                <c:pt idx="1180">
                  <c:v>4.5</c:v>
                </c:pt>
                <c:pt idx="1181">
                  <c:v>4.5</c:v>
                </c:pt>
                <c:pt idx="1182">
                  <c:v>4.5</c:v>
                </c:pt>
                <c:pt idx="1183">
                  <c:v>4.5</c:v>
                </c:pt>
                <c:pt idx="1184">
                  <c:v>4.5</c:v>
                </c:pt>
                <c:pt idx="1185">
                  <c:v>4.5</c:v>
                </c:pt>
                <c:pt idx="1186">
                  <c:v>4.5</c:v>
                </c:pt>
                <c:pt idx="1187">
                  <c:v>4.5</c:v>
                </c:pt>
                <c:pt idx="1188">
                  <c:v>4.5</c:v>
                </c:pt>
                <c:pt idx="1189">
                  <c:v>4.5</c:v>
                </c:pt>
                <c:pt idx="1190">
                  <c:v>4.5</c:v>
                </c:pt>
                <c:pt idx="1191">
                  <c:v>4.5</c:v>
                </c:pt>
                <c:pt idx="1192">
                  <c:v>4.5</c:v>
                </c:pt>
                <c:pt idx="1193">
                  <c:v>4.5</c:v>
                </c:pt>
                <c:pt idx="1194">
                  <c:v>4.5</c:v>
                </c:pt>
                <c:pt idx="1195">
                  <c:v>4.5</c:v>
                </c:pt>
                <c:pt idx="1196">
                  <c:v>4.5</c:v>
                </c:pt>
                <c:pt idx="1197">
                  <c:v>4.5</c:v>
                </c:pt>
                <c:pt idx="1198">
                  <c:v>4.5</c:v>
                </c:pt>
                <c:pt idx="1199">
                  <c:v>4.5</c:v>
                </c:pt>
                <c:pt idx="1200">
                  <c:v>4.5</c:v>
                </c:pt>
                <c:pt idx="1201">
                  <c:v>4.5</c:v>
                </c:pt>
                <c:pt idx="1202">
                  <c:v>4.5</c:v>
                </c:pt>
                <c:pt idx="1203">
                  <c:v>4.5</c:v>
                </c:pt>
                <c:pt idx="1204">
                  <c:v>4.5</c:v>
                </c:pt>
                <c:pt idx="1205">
                  <c:v>4.5</c:v>
                </c:pt>
                <c:pt idx="1206">
                  <c:v>4.5</c:v>
                </c:pt>
                <c:pt idx="1207">
                  <c:v>4.5</c:v>
                </c:pt>
                <c:pt idx="1208">
                  <c:v>4.5</c:v>
                </c:pt>
                <c:pt idx="1209">
                  <c:v>4.5</c:v>
                </c:pt>
                <c:pt idx="1210">
                  <c:v>4.5</c:v>
                </c:pt>
                <c:pt idx="1211">
                  <c:v>4.5</c:v>
                </c:pt>
                <c:pt idx="1212">
                  <c:v>4.5</c:v>
                </c:pt>
                <c:pt idx="1213">
                  <c:v>4.5</c:v>
                </c:pt>
                <c:pt idx="1214">
                  <c:v>4.5</c:v>
                </c:pt>
                <c:pt idx="1215">
                  <c:v>4.5</c:v>
                </c:pt>
                <c:pt idx="1216">
                  <c:v>4.5</c:v>
                </c:pt>
                <c:pt idx="1217">
                  <c:v>4.5</c:v>
                </c:pt>
                <c:pt idx="1218">
                  <c:v>4.5</c:v>
                </c:pt>
                <c:pt idx="1219">
                  <c:v>4.5</c:v>
                </c:pt>
                <c:pt idx="1220">
                  <c:v>4.5</c:v>
                </c:pt>
                <c:pt idx="1221">
                  <c:v>4.5</c:v>
                </c:pt>
                <c:pt idx="1222">
                  <c:v>4.5</c:v>
                </c:pt>
                <c:pt idx="1223">
                  <c:v>4.5</c:v>
                </c:pt>
                <c:pt idx="1224">
                  <c:v>4.5</c:v>
                </c:pt>
                <c:pt idx="1225">
                  <c:v>4.75</c:v>
                </c:pt>
                <c:pt idx="1226">
                  <c:v>4.75</c:v>
                </c:pt>
                <c:pt idx="1227">
                  <c:v>4.75</c:v>
                </c:pt>
                <c:pt idx="1228">
                  <c:v>4.75</c:v>
                </c:pt>
                <c:pt idx="1229">
                  <c:v>4.75</c:v>
                </c:pt>
                <c:pt idx="1230">
                  <c:v>4.75</c:v>
                </c:pt>
                <c:pt idx="1231">
                  <c:v>4.75</c:v>
                </c:pt>
                <c:pt idx="1232">
                  <c:v>4.75</c:v>
                </c:pt>
                <c:pt idx="1233">
                  <c:v>4.75</c:v>
                </c:pt>
                <c:pt idx="1234">
                  <c:v>4.75</c:v>
                </c:pt>
                <c:pt idx="1235">
                  <c:v>4.75</c:v>
                </c:pt>
                <c:pt idx="1236">
                  <c:v>4.75</c:v>
                </c:pt>
                <c:pt idx="1237">
                  <c:v>4.75</c:v>
                </c:pt>
                <c:pt idx="1238">
                  <c:v>4.75</c:v>
                </c:pt>
                <c:pt idx="1239">
                  <c:v>4.75</c:v>
                </c:pt>
                <c:pt idx="1240">
                  <c:v>4.75</c:v>
                </c:pt>
                <c:pt idx="1241">
                  <c:v>4.75</c:v>
                </c:pt>
                <c:pt idx="1242">
                  <c:v>4.75</c:v>
                </c:pt>
                <c:pt idx="1243">
                  <c:v>4.75</c:v>
                </c:pt>
                <c:pt idx="1244">
                  <c:v>4.75</c:v>
                </c:pt>
                <c:pt idx="1245">
                  <c:v>4.75</c:v>
                </c:pt>
                <c:pt idx="1246">
                  <c:v>4.75</c:v>
                </c:pt>
                <c:pt idx="1247">
                  <c:v>4.75</c:v>
                </c:pt>
                <c:pt idx="1248">
                  <c:v>4.75</c:v>
                </c:pt>
                <c:pt idx="1249">
                  <c:v>4.75</c:v>
                </c:pt>
                <c:pt idx="1250">
                  <c:v>4.75</c:v>
                </c:pt>
                <c:pt idx="1251">
                  <c:v>4.75</c:v>
                </c:pt>
                <c:pt idx="1252">
                  <c:v>4.75</c:v>
                </c:pt>
                <c:pt idx="1253">
                  <c:v>4.75</c:v>
                </c:pt>
                <c:pt idx="1254">
                  <c:v>4.75</c:v>
                </c:pt>
                <c:pt idx="1255">
                  <c:v>4.75</c:v>
                </c:pt>
                <c:pt idx="1256">
                  <c:v>4.75</c:v>
                </c:pt>
                <c:pt idx="1257">
                  <c:v>4.75</c:v>
                </c:pt>
                <c:pt idx="1258">
                  <c:v>4.75</c:v>
                </c:pt>
                <c:pt idx="1259">
                  <c:v>4.75</c:v>
                </c:pt>
                <c:pt idx="1260">
                  <c:v>4.75</c:v>
                </c:pt>
                <c:pt idx="1261">
                  <c:v>4.75</c:v>
                </c:pt>
                <c:pt idx="1262">
                  <c:v>4.75</c:v>
                </c:pt>
                <c:pt idx="1263">
                  <c:v>4.75</c:v>
                </c:pt>
                <c:pt idx="1264">
                  <c:v>4.75</c:v>
                </c:pt>
                <c:pt idx="1265">
                  <c:v>4.75</c:v>
                </c:pt>
                <c:pt idx="1266">
                  <c:v>4.75</c:v>
                </c:pt>
                <c:pt idx="1267">
                  <c:v>4.75</c:v>
                </c:pt>
                <c:pt idx="1268">
                  <c:v>4.75</c:v>
                </c:pt>
                <c:pt idx="1269">
                  <c:v>4.75</c:v>
                </c:pt>
                <c:pt idx="1270">
                  <c:v>4.75</c:v>
                </c:pt>
                <c:pt idx="1271">
                  <c:v>4.75</c:v>
                </c:pt>
                <c:pt idx="1272">
                  <c:v>4.75</c:v>
                </c:pt>
                <c:pt idx="1273">
                  <c:v>4.75</c:v>
                </c:pt>
                <c:pt idx="1274">
                  <c:v>4.75</c:v>
                </c:pt>
                <c:pt idx="1275">
                  <c:v>4.75</c:v>
                </c:pt>
                <c:pt idx="1276">
                  <c:v>4.75</c:v>
                </c:pt>
                <c:pt idx="1277">
                  <c:v>4.75</c:v>
                </c:pt>
                <c:pt idx="1278">
                  <c:v>4.75</c:v>
                </c:pt>
                <c:pt idx="1279">
                  <c:v>4.75</c:v>
                </c:pt>
                <c:pt idx="1280">
                  <c:v>4.75</c:v>
                </c:pt>
                <c:pt idx="1281">
                  <c:v>4.75</c:v>
                </c:pt>
                <c:pt idx="1282">
                  <c:v>4.75</c:v>
                </c:pt>
                <c:pt idx="1283">
                  <c:v>4.75</c:v>
                </c:pt>
                <c:pt idx="1284">
                  <c:v>4.75</c:v>
                </c:pt>
                <c:pt idx="1285">
                  <c:v>4.75</c:v>
                </c:pt>
                <c:pt idx="1286">
                  <c:v>4.75</c:v>
                </c:pt>
                <c:pt idx="1287">
                  <c:v>4.75</c:v>
                </c:pt>
                <c:pt idx="1288">
                  <c:v>4.75</c:v>
                </c:pt>
                <c:pt idx="1289">
                  <c:v>4.75</c:v>
                </c:pt>
                <c:pt idx="1290">
                  <c:v>4.75</c:v>
                </c:pt>
                <c:pt idx="1291">
                  <c:v>4.75</c:v>
                </c:pt>
                <c:pt idx="1292">
                  <c:v>4.75</c:v>
                </c:pt>
                <c:pt idx="1293">
                  <c:v>4.75</c:v>
                </c:pt>
                <c:pt idx="1294">
                  <c:v>4.75</c:v>
                </c:pt>
                <c:pt idx="1295">
                  <c:v>4.75</c:v>
                </c:pt>
                <c:pt idx="1296">
                  <c:v>4.75</c:v>
                </c:pt>
                <c:pt idx="1297">
                  <c:v>4.75</c:v>
                </c:pt>
                <c:pt idx="1298">
                  <c:v>4.75</c:v>
                </c:pt>
                <c:pt idx="1299">
                  <c:v>4.75</c:v>
                </c:pt>
                <c:pt idx="1300">
                  <c:v>4.75</c:v>
                </c:pt>
                <c:pt idx="1301">
                  <c:v>4.75</c:v>
                </c:pt>
                <c:pt idx="1302">
                  <c:v>4.75</c:v>
                </c:pt>
                <c:pt idx="1303">
                  <c:v>4.75</c:v>
                </c:pt>
                <c:pt idx="1304">
                  <c:v>4.75</c:v>
                </c:pt>
                <c:pt idx="1305">
                  <c:v>4.75</c:v>
                </c:pt>
                <c:pt idx="1306">
                  <c:v>4.75</c:v>
                </c:pt>
                <c:pt idx="1307">
                  <c:v>4.75</c:v>
                </c:pt>
                <c:pt idx="1308">
                  <c:v>4.75</c:v>
                </c:pt>
                <c:pt idx="1309">
                  <c:v>4.75</c:v>
                </c:pt>
                <c:pt idx="1310">
                  <c:v>4.75</c:v>
                </c:pt>
                <c:pt idx="1311">
                  <c:v>4.75</c:v>
                </c:pt>
                <c:pt idx="1312">
                  <c:v>4.75</c:v>
                </c:pt>
                <c:pt idx="1313">
                  <c:v>4.75</c:v>
                </c:pt>
                <c:pt idx="1314">
                  <c:v>4.75</c:v>
                </c:pt>
                <c:pt idx="1315">
                  <c:v>4.75</c:v>
                </c:pt>
                <c:pt idx="1316">
                  <c:v>4.75</c:v>
                </c:pt>
                <c:pt idx="1317">
                  <c:v>4.75</c:v>
                </c:pt>
                <c:pt idx="1318">
                  <c:v>4.75</c:v>
                </c:pt>
                <c:pt idx="1319">
                  <c:v>4.75</c:v>
                </c:pt>
                <c:pt idx="1320">
                  <c:v>4.75</c:v>
                </c:pt>
                <c:pt idx="1321">
                  <c:v>4.75</c:v>
                </c:pt>
                <c:pt idx="1322">
                  <c:v>4.75</c:v>
                </c:pt>
                <c:pt idx="1323">
                  <c:v>4.75</c:v>
                </c:pt>
                <c:pt idx="1324">
                  <c:v>4.75</c:v>
                </c:pt>
                <c:pt idx="1325">
                  <c:v>4.75</c:v>
                </c:pt>
                <c:pt idx="1326">
                  <c:v>4.75</c:v>
                </c:pt>
                <c:pt idx="1327">
                  <c:v>4.75</c:v>
                </c:pt>
                <c:pt idx="1328">
                  <c:v>4.75</c:v>
                </c:pt>
                <c:pt idx="1329">
                  <c:v>4.75</c:v>
                </c:pt>
                <c:pt idx="1330">
                  <c:v>4.75</c:v>
                </c:pt>
                <c:pt idx="1331">
                  <c:v>4.75</c:v>
                </c:pt>
                <c:pt idx="1332">
                  <c:v>4.75</c:v>
                </c:pt>
                <c:pt idx="1333">
                  <c:v>4.75</c:v>
                </c:pt>
                <c:pt idx="1334">
                  <c:v>4.75</c:v>
                </c:pt>
                <c:pt idx="1335">
                  <c:v>4.75</c:v>
                </c:pt>
                <c:pt idx="1336">
                  <c:v>4.75</c:v>
                </c:pt>
                <c:pt idx="1337">
                  <c:v>4.75</c:v>
                </c:pt>
                <c:pt idx="1338">
                  <c:v>4.75</c:v>
                </c:pt>
                <c:pt idx="1339">
                  <c:v>4.75</c:v>
                </c:pt>
                <c:pt idx="1340">
                  <c:v>4.75</c:v>
                </c:pt>
                <c:pt idx="1341">
                  <c:v>4.75</c:v>
                </c:pt>
                <c:pt idx="1342">
                  <c:v>4.75</c:v>
                </c:pt>
                <c:pt idx="1343">
                  <c:v>4.75</c:v>
                </c:pt>
                <c:pt idx="1344">
                  <c:v>4.75</c:v>
                </c:pt>
                <c:pt idx="1345">
                  <c:v>4.75</c:v>
                </c:pt>
                <c:pt idx="1346">
                  <c:v>4.75</c:v>
                </c:pt>
                <c:pt idx="1347">
                  <c:v>4.75</c:v>
                </c:pt>
                <c:pt idx="1348">
                  <c:v>4.75</c:v>
                </c:pt>
                <c:pt idx="1349">
                  <c:v>4.75</c:v>
                </c:pt>
                <c:pt idx="1350">
                  <c:v>4.75</c:v>
                </c:pt>
                <c:pt idx="1351">
                  <c:v>4.75</c:v>
                </c:pt>
                <c:pt idx="1352">
                  <c:v>4.75</c:v>
                </c:pt>
                <c:pt idx="1353">
                  <c:v>4.75</c:v>
                </c:pt>
                <c:pt idx="1354">
                  <c:v>4.75</c:v>
                </c:pt>
                <c:pt idx="1355">
                  <c:v>4.75</c:v>
                </c:pt>
                <c:pt idx="1356">
                  <c:v>4.75</c:v>
                </c:pt>
                <c:pt idx="1357">
                  <c:v>4.75</c:v>
                </c:pt>
                <c:pt idx="1358">
                  <c:v>4.75</c:v>
                </c:pt>
                <c:pt idx="1359">
                  <c:v>4.75</c:v>
                </c:pt>
                <c:pt idx="1360">
                  <c:v>4.75</c:v>
                </c:pt>
                <c:pt idx="1361">
                  <c:v>4.75</c:v>
                </c:pt>
                <c:pt idx="1362">
                  <c:v>4.75</c:v>
                </c:pt>
                <c:pt idx="1363">
                  <c:v>4.75</c:v>
                </c:pt>
                <c:pt idx="1364">
                  <c:v>4.75</c:v>
                </c:pt>
                <c:pt idx="1365">
                  <c:v>4.75</c:v>
                </c:pt>
                <c:pt idx="1366">
                  <c:v>4.75</c:v>
                </c:pt>
                <c:pt idx="1367">
                  <c:v>4.75</c:v>
                </c:pt>
                <c:pt idx="1368">
                  <c:v>4.75</c:v>
                </c:pt>
                <c:pt idx="1369">
                  <c:v>4.75</c:v>
                </c:pt>
                <c:pt idx="1370">
                  <c:v>4.75</c:v>
                </c:pt>
                <c:pt idx="1371">
                  <c:v>4.75</c:v>
                </c:pt>
                <c:pt idx="1372">
                  <c:v>4.75</c:v>
                </c:pt>
                <c:pt idx="1373">
                  <c:v>4.75</c:v>
                </c:pt>
                <c:pt idx="1374">
                  <c:v>4.75</c:v>
                </c:pt>
                <c:pt idx="1375">
                  <c:v>4.75</c:v>
                </c:pt>
                <c:pt idx="1376">
                  <c:v>4.75</c:v>
                </c:pt>
                <c:pt idx="1377">
                  <c:v>4.75</c:v>
                </c:pt>
                <c:pt idx="1378">
                  <c:v>4.75</c:v>
                </c:pt>
                <c:pt idx="1379">
                  <c:v>4.75</c:v>
                </c:pt>
                <c:pt idx="1380">
                  <c:v>4.75</c:v>
                </c:pt>
                <c:pt idx="1381">
                  <c:v>4.75</c:v>
                </c:pt>
                <c:pt idx="1382">
                  <c:v>4.75</c:v>
                </c:pt>
                <c:pt idx="1383">
                  <c:v>4.75</c:v>
                </c:pt>
                <c:pt idx="1384">
                  <c:v>4.75</c:v>
                </c:pt>
                <c:pt idx="1385">
                  <c:v>4.75</c:v>
                </c:pt>
                <c:pt idx="1386">
                  <c:v>4.75</c:v>
                </c:pt>
                <c:pt idx="1387">
                  <c:v>4.75</c:v>
                </c:pt>
                <c:pt idx="1388">
                  <c:v>4.75</c:v>
                </c:pt>
                <c:pt idx="1389">
                  <c:v>4.75</c:v>
                </c:pt>
                <c:pt idx="1390">
                  <c:v>4.75</c:v>
                </c:pt>
                <c:pt idx="1391">
                  <c:v>4.75</c:v>
                </c:pt>
                <c:pt idx="1392">
                  <c:v>4.75</c:v>
                </c:pt>
                <c:pt idx="1393">
                  <c:v>4.75</c:v>
                </c:pt>
                <c:pt idx="1394">
                  <c:v>4.75</c:v>
                </c:pt>
                <c:pt idx="1395">
                  <c:v>4.75</c:v>
                </c:pt>
                <c:pt idx="1396">
                  <c:v>4.75</c:v>
                </c:pt>
                <c:pt idx="1397">
                  <c:v>4.75</c:v>
                </c:pt>
                <c:pt idx="1398">
                  <c:v>4.75</c:v>
                </c:pt>
                <c:pt idx="1399">
                  <c:v>4.75</c:v>
                </c:pt>
                <c:pt idx="1400">
                  <c:v>4.75</c:v>
                </c:pt>
                <c:pt idx="1401">
                  <c:v>4.75</c:v>
                </c:pt>
                <c:pt idx="1402">
                  <c:v>4.75</c:v>
                </c:pt>
                <c:pt idx="1403">
                  <c:v>4.75</c:v>
                </c:pt>
                <c:pt idx="1404">
                  <c:v>4.75</c:v>
                </c:pt>
                <c:pt idx="1405">
                  <c:v>4.75</c:v>
                </c:pt>
                <c:pt idx="1406">
                  <c:v>4.75</c:v>
                </c:pt>
                <c:pt idx="1407">
                  <c:v>4.5</c:v>
                </c:pt>
                <c:pt idx="1408">
                  <c:v>4.5</c:v>
                </c:pt>
                <c:pt idx="1409">
                  <c:v>4.5</c:v>
                </c:pt>
                <c:pt idx="1410">
                  <c:v>4.5</c:v>
                </c:pt>
                <c:pt idx="1411">
                  <c:v>4.5</c:v>
                </c:pt>
                <c:pt idx="1412">
                  <c:v>4.5</c:v>
                </c:pt>
                <c:pt idx="1413">
                  <c:v>4.5</c:v>
                </c:pt>
                <c:pt idx="1414">
                  <c:v>4.5</c:v>
                </c:pt>
                <c:pt idx="1415">
                  <c:v>4.5</c:v>
                </c:pt>
                <c:pt idx="1416">
                  <c:v>4.5</c:v>
                </c:pt>
                <c:pt idx="1417">
                  <c:v>4.5</c:v>
                </c:pt>
                <c:pt idx="1418">
                  <c:v>4.5</c:v>
                </c:pt>
                <c:pt idx="1419">
                  <c:v>4.5</c:v>
                </c:pt>
                <c:pt idx="1420">
                  <c:v>4.5</c:v>
                </c:pt>
                <c:pt idx="1421">
                  <c:v>4.5</c:v>
                </c:pt>
                <c:pt idx="1422">
                  <c:v>4.5</c:v>
                </c:pt>
                <c:pt idx="1423">
                  <c:v>4.5</c:v>
                </c:pt>
                <c:pt idx="1424">
                  <c:v>4.5</c:v>
                </c:pt>
                <c:pt idx="1425">
                  <c:v>4.5</c:v>
                </c:pt>
                <c:pt idx="1426">
                  <c:v>4.5</c:v>
                </c:pt>
                <c:pt idx="1427">
                  <c:v>4.5</c:v>
                </c:pt>
                <c:pt idx="1428">
                  <c:v>4.5</c:v>
                </c:pt>
                <c:pt idx="1429">
                  <c:v>4.5</c:v>
                </c:pt>
                <c:pt idx="1430">
                  <c:v>4.5</c:v>
                </c:pt>
                <c:pt idx="1431">
                  <c:v>4.5</c:v>
                </c:pt>
                <c:pt idx="1432">
                  <c:v>4.5</c:v>
                </c:pt>
                <c:pt idx="1433">
                  <c:v>4.5</c:v>
                </c:pt>
                <c:pt idx="1434">
                  <c:v>4.5</c:v>
                </c:pt>
                <c:pt idx="1435">
                  <c:v>4.25</c:v>
                </c:pt>
                <c:pt idx="1436">
                  <c:v>4.25</c:v>
                </c:pt>
                <c:pt idx="1437">
                  <c:v>4.25</c:v>
                </c:pt>
                <c:pt idx="1438">
                  <c:v>4.25</c:v>
                </c:pt>
                <c:pt idx="1439">
                  <c:v>4.25</c:v>
                </c:pt>
                <c:pt idx="1440">
                  <c:v>4.25</c:v>
                </c:pt>
                <c:pt idx="1441">
                  <c:v>4.25</c:v>
                </c:pt>
                <c:pt idx="1442">
                  <c:v>4.25</c:v>
                </c:pt>
                <c:pt idx="1443">
                  <c:v>4.25</c:v>
                </c:pt>
                <c:pt idx="1444">
                  <c:v>4.25</c:v>
                </c:pt>
                <c:pt idx="1445">
                  <c:v>4.25</c:v>
                </c:pt>
                <c:pt idx="1446">
                  <c:v>4.25</c:v>
                </c:pt>
                <c:pt idx="1447">
                  <c:v>4.25</c:v>
                </c:pt>
                <c:pt idx="1448">
                  <c:v>4.25</c:v>
                </c:pt>
                <c:pt idx="1449">
                  <c:v>4.25</c:v>
                </c:pt>
                <c:pt idx="1450">
                  <c:v>4.25</c:v>
                </c:pt>
                <c:pt idx="1451">
                  <c:v>4.25</c:v>
                </c:pt>
                <c:pt idx="1452">
                  <c:v>4.25</c:v>
                </c:pt>
                <c:pt idx="1453">
                  <c:v>4.25</c:v>
                </c:pt>
                <c:pt idx="1454">
                  <c:v>4.25</c:v>
                </c:pt>
                <c:pt idx="1455">
                  <c:v>4.25</c:v>
                </c:pt>
                <c:pt idx="1456">
                  <c:v>4.25</c:v>
                </c:pt>
                <c:pt idx="1457">
                  <c:v>4.25</c:v>
                </c:pt>
                <c:pt idx="1458">
                  <c:v>4.25</c:v>
                </c:pt>
                <c:pt idx="1459">
                  <c:v>4.25</c:v>
                </c:pt>
                <c:pt idx="1460">
                  <c:v>4.25</c:v>
                </c:pt>
                <c:pt idx="1461">
                  <c:v>4.25</c:v>
                </c:pt>
                <c:pt idx="1462">
                  <c:v>4.25</c:v>
                </c:pt>
                <c:pt idx="1463">
                  <c:v>4.25</c:v>
                </c:pt>
                <c:pt idx="1464">
                  <c:v>4.25</c:v>
                </c:pt>
                <c:pt idx="1465">
                  <c:v>4.25</c:v>
                </c:pt>
                <c:pt idx="1466">
                  <c:v>4.25</c:v>
                </c:pt>
                <c:pt idx="1467">
                  <c:v>4.25</c:v>
                </c:pt>
                <c:pt idx="1468">
                  <c:v>4.25</c:v>
                </c:pt>
                <c:pt idx="1469">
                  <c:v>4.25</c:v>
                </c:pt>
                <c:pt idx="1470">
                  <c:v>4</c:v>
                </c:pt>
                <c:pt idx="1471">
                  <c:v>4</c:v>
                </c:pt>
                <c:pt idx="1472">
                  <c:v>4</c:v>
                </c:pt>
                <c:pt idx="1473">
                  <c:v>4</c:v>
                </c:pt>
                <c:pt idx="1474">
                  <c:v>4</c:v>
                </c:pt>
                <c:pt idx="1475">
                  <c:v>4</c:v>
                </c:pt>
                <c:pt idx="1476">
                  <c:v>4</c:v>
                </c:pt>
                <c:pt idx="1477">
                  <c:v>4</c:v>
                </c:pt>
                <c:pt idx="1478">
                  <c:v>4</c:v>
                </c:pt>
                <c:pt idx="1479">
                  <c:v>4</c:v>
                </c:pt>
                <c:pt idx="1480">
                  <c:v>4</c:v>
                </c:pt>
                <c:pt idx="1481">
                  <c:v>4</c:v>
                </c:pt>
                <c:pt idx="1482">
                  <c:v>4</c:v>
                </c:pt>
                <c:pt idx="1483">
                  <c:v>4</c:v>
                </c:pt>
                <c:pt idx="1484">
                  <c:v>4</c:v>
                </c:pt>
                <c:pt idx="1485">
                  <c:v>4</c:v>
                </c:pt>
                <c:pt idx="1486">
                  <c:v>4</c:v>
                </c:pt>
                <c:pt idx="1487">
                  <c:v>4</c:v>
                </c:pt>
                <c:pt idx="1488">
                  <c:v>4</c:v>
                </c:pt>
                <c:pt idx="1489">
                  <c:v>4</c:v>
                </c:pt>
                <c:pt idx="1490">
                  <c:v>4</c:v>
                </c:pt>
                <c:pt idx="1491">
                  <c:v>4</c:v>
                </c:pt>
                <c:pt idx="1492">
                  <c:v>4</c:v>
                </c:pt>
                <c:pt idx="1493">
                  <c:v>4</c:v>
                </c:pt>
                <c:pt idx="1494">
                  <c:v>4</c:v>
                </c:pt>
                <c:pt idx="1495">
                  <c:v>4</c:v>
                </c:pt>
                <c:pt idx="1496">
                  <c:v>4</c:v>
                </c:pt>
                <c:pt idx="1497">
                  <c:v>4</c:v>
                </c:pt>
                <c:pt idx="1498">
                  <c:v>3.75</c:v>
                </c:pt>
                <c:pt idx="1499">
                  <c:v>3.75</c:v>
                </c:pt>
                <c:pt idx="1500">
                  <c:v>3.75</c:v>
                </c:pt>
                <c:pt idx="1501">
                  <c:v>3.75</c:v>
                </c:pt>
                <c:pt idx="1502">
                  <c:v>3.75</c:v>
                </c:pt>
                <c:pt idx="1503">
                  <c:v>3.75</c:v>
                </c:pt>
                <c:pt idx="1504">
                  <c:v>3.75</c:v>
                </c:pt>
                <c:pt idx="1505">
                  <c:v>3.75</c:v>
                </c:pt>
                <c:pt idx="1506">
                  <c:v>3.75</c:v>
                </c:pt>
                <c:pt idx="1507">
                  <c:v>3.75</c:v>
                </c:pt>
                <c:pt idx="1508">
                  <c:v>3.75</c:v>
                </c:pt>
                <c:pt idx="1509">
                  <c:v>3.75</c:v>
                </c:pt>
                <c:pt idx="1510">
                  <c:v>3.75</c:v>
                </c:pt>
                <c:pt idx="1511">
                  <c:v>3.75</c:v>
                </c:pt>
                <c:pt idx="1512">
                  <c:v>3.75</c:v>
                </c:pt>
                <c:pt idx="1513">
                  <c:v>3.75</c:v>
                </c:pt>
                <c:pt idx="1514">
                  <c:v>3.75</c:v>
                </c:pt>
                <c:pt idx="1515">
                  <c:v>3.75</c:v>
                </c:pt>
                <c:pt idx="1516">
                  <c:v>3.75</c:v>
                </c:pt>
                <c:pt idx="1517">
                  <c:v>3.75</c:v>
                </c:pt>
                <c:pt idx="1518">
                  <c:v>3.75</c:v>
                </c:pt>
                <c:pt idx="1519">
                  <c:v>3.75</c:v>
                </c:pt>
                <c:pt idx="1520">
                  <c:v>3.75</c:v>
                </c:pt>
                <c:pt idx="1521">
                  <c:v>3.75</c:v>
                </c:pt>
                <c:pt idx="1522">
                  <c:v>3.75</c:v>
                </c:pt>
                <c:pt idx="1523">
                  <c:v>3.75</c:v>
                </c:pt>
                <c:pt idx="1524">
                  <c:v>3.75</c:v>
                </c:pt>
                <c:pt idx="1525">
                  <c:v>3.75</c:v>
                </c:pt>
                <c:pt idx="1526">
                  <c:v>3.25</c:v>
                </c:pt>
                <c:pt idx="1527">
                  <c:v>3.25</c:v>
                </c:pt>
                <c:pt idx="1528">
                  <c:v>3.25</c:v>
                </c:pt>
                <c:pt idx="1529">
                  <c:v>3.25</c:v>
                </c:pt>
                <c:pt idx="1530">
                  <c:v>3.25</c:v>
                </c:pt>
                <c:pt idx="1531">
                  <c:v>3.25</c:v>
                </c:pt>
                <c:pt idx="1532">
                  <c:v>3.25</c:v>
                </c:pt>
                <c:pt idx="1533">
                  <c:v>3.25</c:v>
                </c:pt>
                <c:pt idx="1534">
                  <c:v>3.25</c:v>
                </c:pt>
                <c:pt idx="1535">
                  <c:v>3.25</c:v>
                </c:pt>
                <c:pt idx="1536">
                  <c:v>3.25</c:v>
                </c:pt>
                <c:pt idx="1537">
                  <c:v>3.25</c:v>
                </c:pt>
                <c:pt idx="1538">
                  <c:v>3.25</c:v>
                </c:pt>
                <c:pt idx="1539">
                  <c:v>3.25</c:v>
                </c:pt>
                <c:pt idx="1540">
                  <c:v>3.25</c:v>
                </c:pt>
                <c:pt idx="1541">
                  <c:v>3.25</c:v>
                </c:pt>
                <c:pt idx="1542">
                  <c:v>3.25</c:v>
                </c:pt>
                <c:pt idx="1543">
                  <c:v>3.25</c:v>
                </c:pt>
                <c:pt idx="1544">
                  <c:v>3.25</c:v>
                </c:pt>
                <c:pt idx="1545">
                  <c:v>3.25</c:v>
                </c:pt>
                <c:pt idx="1546">
                  <c:v>3.25</c:v>
                </c:pt>
                <c:pt idx="1547">
                  <c:v>3.25</c:v>
                </c:pt>
                <c:pt idx="1548">
                  <c:v>3.25</c:v>
                </c:pt>
                <c:pt idx="1549">
                  <c:v>3.25</c:v>
                </c:pt>
                <c:pt idx="1550">
                  <c:v>3.25</c:v>
                </c:pt>
                <c:pt idx="1551">
                  <c:v>3.25</c:v>
                </c:pt>
                <c:pt idx="1552">
                  <c:v>3.25</c:v>
                </c:pt>
                <c:pt idx="1553">
                  <c:v>3.25</c:v>
                </c:pt>
                <c:pt idx="1554">
                  <c:v>3.25</c:v>
                </c:pt>
                <c:pt idx="1555">
                  <c:v>3.25</c:v>
                </c:pt>
                <c:pt idx="1556">
                  <c:v>3.25</c:v>
                </c:pt>
                <c:pt idx="1557">
                  <c:v>3.25</c:v>
                </c:pt>
                <c:pt idx="1558">
                  <c:v>3.25</c:v>
                </c:pt>
                <c:pt idx="1559">
                  <c:v>3.25</c:v>
                </c:pt>
                <c:pt idx="1560">
                  <c:v>3.25</c:v>
                </c:pt>
                <c:pt idx="1561">
                  <c:v>3.25</c:v>
                </c:pt>
                <c:pt idx="1562">
                  <c:v>3.25</c:v>
                </c:pt>
                <c:pt idx="1563">
                  <c:v>3.25</c:v>
                </c:pt>
                <c:pt idx="1564">
                  <c:v>3.25</c:v>
                </c:pt>
                <c:pt idx="1565">
                  <c:v>3.25</c:v>
                </c:pt>
                <c:pt idx="1566">
                  <c:v>3.25</c:v>
                </c:pt>
                <c:pt idx="1567">
                  <c:v>3.25</c:v>
                </c:pt>
                <c:pt idx="1568">
                  <c:v>3.25</c:v>
                </c:pt>
                <c:pt idx="1569">
                  <c:v>3.25</c:v>
                </c:pt>
                <c:pt idx="1570">
                  <c:v>3.25</c:v>
                </c:pt>
                <c:pt idx="1571">
                  <c:v>3.25</c:v>
                </c:pt>
                <c:pt idx="1572">
                  <c:v>3.25</c:v>
                </c:pt>
                <c:pt idx="1573">
                  <c:v>3.25</c:v>
                </c:pt>
                <c:pt idx="1574">
                  <c:v>3.25</c:v>
                </c:pt>
                <c:pt idx="1575">
                  <c:v>3.25</c:v>
                </c:pt>
                <c:pt idx="1576">
                  <c:v>3.25</c:v>
                </c:pt>
                <c:pt idx="1577">
                  <c:v>3.25</c:v>
                </c:pt>
                <c:pt idx="1578">
                  <c:v>3.25</c:v>
                </c:pt>
                <c:pt idx="1579">
                  <c:v>3.25</c:v>
                </c:pt>
                <c:pt idx="1580">
                  <c:v>3.25</c:v>
                </c:pt>
                <c:pt idx="1581">
                  <c:v>3.25</c:v>
                </c:pt>
                <c:pt idx="1582">
                  <c:v>3.25</c:v>
                </c:pt>
                <c:pt idx="1583">
                  <c:v>3.25</c:v>
                </c:pt>
                <c:pt idx="1584">
                  <c:v>3.25</c:v>
                </c:pt>
                <c:pt idx="1585">
                  <c:v>3.25</c:v>
                </c:pt>
                <c:pt idx="1586">
                  <c:v>3.25</c:v>
                </c:pt>
                <c:pt idx="1587">
                  <c:v>3.25</c:v>
                </c:pt>
                <c:pt idx="1588">
                  <c:v>3.25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2.75</c:v>
                </c:pt>
                <c:pt idx="1618">
                  <c:v>2.75</c:v>
                </c:pt>
                <c:pt idx="1619">
                  <c:v>2.75</c:v>
                </c:pt>
                <c:pt idx="1620">
                  <c:v>2.75</c:v>
                </c:pt>
                <c:pt idx="1621">
                  <c:v>2.75</c:v>
                </c:pt>
                <c:pt idx="1622">
                  <c:v>2.75</c:v>
                </c:pt>
                <c:pt idx="1623">
                  <c:v>2.75</c:v>
                </c:pt>
                <c:pt idx="1624">
                  <c:v>2.75</c:v>
                </c:pt>
                <c:pt idx="1625">
                  <c:v>2.75</c:v>
                </c:pt>
                <c:pt idx="1626">
                  <c:v>2.75</c:v>
                </c:pt>
                <c:pt idx="1627">
                  <c:v>2.75</c:v>
                </c:pt>
                <c:pt idx="1628">
                  <c:v>2.75</c:v>
                </c:pt>
                <c:pt idx="1629">
                  <c:v>2.75</c:v>
                </c:pt>
                <c:pt idx="1630">
                  <c:v>2.75</c:v>
                </c:pt>
                <c:pt idx="1631">
                  <c:v>2.75</c:v>
                </c:pt>
                <c:pt idx="1632">
                  <c:v>2.75</c:v>
                </c:pt>
                <c:pt idx="1633">
                  <c:v>2.75</c:v>
                </c:pt>
                <c:pt idx="1634">
                  <c:v>2.75</c:v>
                </c:pt>
                <c:pt idx="1635">
                  <c:v>2.75</c:v>
                </c:pt>
                <c:pt idx="1636">
                  <c:v>2.75</c:v>
                </c:pt>
                <c:pt idx="1637">
                  <c:v>2.75</c:v>
                </c:pt>
                <c:pt idx="1638">
                  <c:v>2.75</c:v>
                </c:pt>
                <c:pt idx="1639">
                  <c:v>2.75</c:v>
                </c:pt>
                <c:pt idx="1640">
                  <c:v>2.75</c:v>
                </c:pt>
                <c:pt idx="1641">
                  <c:v>2.75</c:v>
                </c:pt>
                <c:pt idx="1642">
                  <c:v>2.75</c:v>
                </c:pt>
                <c:pt idx="1643">
                  <c:v>2.75</c:v>
                </c:pt>
                <c:pt idx="1644">
                  <c:v>2.75</c:v>
                </c:pt>
                <c:pt idx="1645">
                  <c:v>2.5</c:v>
                </c:pt>
                <c:pt idx="1646">
                  <c:v>2.5</c:v>
                </c:pt>
                <c:pt idx="1647">
                  <c:v>2.5</c:v>
                </c:pt>
                <c:pt idx="1648">
                  <c:v>2.5</c:v>
                </c:pt>
                <c:pt idx="1649">
                  <c:v>2.5</c:v>
                </c:pt>
                <c:pt idx="1650">
                  <c:v>2.5</c:v>
                </c:pt>
                <c:pt idx="1651">
                  <c:v>2.5</c:v>
                </c:pt>
                <c:pt idx="1652">
                  <c:v>2.5</c:v>
                </c:pt>
                <c:pt idx="1653">
                  <c:v>2.5</c:v>
                </c:pt>
                <c:pt idx="1654">
                  <c:v>2.5</c:v>
                </c:pt>
                <c:pt idx="1655">
                  <c:v>2.5</c:v>
                </c:pt>
                <c:pt idx="1656">
                  <c:v>2.5</c:v>
                </c:pt>
                <c:pt idx="1657">
                  <c:v>2.5</c:v>
                </c:pt>
                <c:pt idx="1658">
                  <c:v>2.5</c:v>
                </c:pt>
                <c:pt idx="1659">
                  <c:v>2.5</c:v>
                </c:pt>
                <c:pt idx="1660">
                  <c:v>2.5</c:v>
                </c:pt>
                <c:pt idx="1661">
                  <c:v>2.5</c:v>
                </c:pt>
                <c:pt idx="1662">
                  <c:v>2.5</c:v>
                </c:pt>
                <c:pt idx="1663">
                  <c:v>2.5</c:v>
                </c:pt>
                <c:pt idx="1664">
                  <c:v>2.5</c:v>
                </c:pt>
                <c:pt idx="1665">
                  <c:v>2.5</c:v>
                </c:pt>
                <c:pt idx="1666">
                  <c:v>2.5</c:v>
                </c:pt>
                <c:pt idx="1667">
                  <c:v>2.5</c:v>
                </c:pt>
                <c:pt idx="1668">
                  <c:v>2.5</c:v>
                </c:pt>
                <c:pt idx="1669">
                  <c:v>2.5</c:v>
                </c:pt>
                <c:pt idx="1670">
                  <c:v>2.5</c:v>
                </c:pt>
                <c:pt idx="1671">
                  <c:v>2.5</c:v>
                </c:pt>
                <c:pt idx="1672">
                  <c:v>2.5</c:v>
                </c:pt>
                <c:pt idx="1673">
                  <c:v>2.5</c:v>
                </c:pt>
                <c:pt idx="1674">
                  <c:v>2.5</c:v>
                </c:pt>
                <c:pt idx="1675">
                  <c:v>2.5</c:v>
                </c:pt>
                <c:pt idx="1676">
                  <c:v>2.5</c:v>
                </c:pt>
                <c:pt idx="1677">
                  <c:v>2.5</c:v>
                </c:pt>
                <c:pt idx="1678">
                  <c:v>2.5</c:v>
                </c:pt>
                <c:pt idx="1679">
                  <c:v>2.5</c:v>
                </c:pt>
                <c:pt idx="1680">
                  <c:v>2.5</c:v>
                </c:pt>
                <c:pt idx="1681">
                  <c:v>2.5</c:v>
                </c:pt>
                <c:pt idx="1682">
                  <c:v>2.5</c:v>
                </c:pt>
                <c:pt idx="1683">
                  <c:v>2.5</c:v>
                </c:pt>
                <c:pt idx="1684">
                  <c:v>2.5</c:v>
                </c:pt>
                <c:pt idx="1685">
                  <c:v>2.5</c:v>
                </c:pt>
                <c:pt idx="1686">
                  <c:v>2.5</c:v>
                </c:pt>
                <c:pt idx="1687">
                  <c:v>2.5</c:v>
                </c:pt>
                <c:pt idx="1688">
                  <c:v>2.5</c:v>
                </c:pt>
                <c:pt idx="1689">
                  <c:v>2.5</c:v>
                </c:pt>
                <c:pt idx="1690">
                  <c:v>2.5</c:v>
                </c:pt>
                <c:pt idx="1691">
                  <c:v>2.5</c:v>
                </c:pt>
                <c:pt idx="1692">
                  <c:v>2.5</c:v>
                </c:pt>
                <c:pt idx="1693">
                  <c:v>2.5</c:v>
                </c:pt>
                <c:pt idx="1694">
                  <c:v>2.5</c:v>
                </c:pt>
                <c:pt idx="1695">
                  <c:v>2.5</c:v>
                </c:pt>
                <c:pt idx="1696">
                  <c:v>2.5</c:v>
                </c:pt>
                <c:pt idx="1697">
                  <c:v>2.5</c:v>
                </c:pt>
                <c:pt idx="1698">
                  <c:v>2.5</c:v>
                </c:pt>
                <c:pt idx="1699">
                  <c:v>2.5</c:v>
                </c:pt>
                <c:pt idx="1700">
                  <c:v>2.5</c:v>
                </c:pt>
                <c:pt idx="1701">
                  <c:v>2.5</c:v>
                </c:pt>
                <c:pt idx="1702">
                  <c:v>2.5</c:v>
                </c:pt>
                <c:pt idx="1703">
                  <c:v>2.5</c:v>
                </c:pt>
                <c:pt idx="1704">
                  <c:v>2.5</c:v>
                </c:pt>
                <c:pt idx="1705">
                  <c:v>2.5</c:v>
                </c:pt>
                <c:pt idx="1706">
                  <c:v>2.5</c:v>
                </c:pt>
                <c:pt idx="1707">
                  <c:v>2.5</c:v>
                </c:pt>
                <c:pt idx="1708">
                  <c:v>2.5</c:v>
                </c:pt>
                <c:pt idx="1709">
                  <c:v>2.5</c:v>
                </c:pt>
                <c:pt idx="1710">
                  <c:v>2.5</c:v>
                </c:pt>
                <c:pt idx="1711">
                  <c:v>2.5</c:v>
                </c:pt>
                <c:pt idx="1712">
                  <c:v>2.5</c:v>
                </c:pt>
                <c:pt idx="1713">
                  <c:v>2.5</c:v>
                </c:pt>
                <c:pt idx="1714">
                  <c:v>2.5</c:v>
                </c:pt>
                <c:pt idx="1715">
                  <c:v>2.5</c:v>
                </c:pt>
                <c:pt idx="1716">
                  <c:v>2.5</c:v>
                </c:pt>
                <c:pt idx="1717">
                  <c:v>2.5</c:v>
                </c:pt>
                <c:pt idx="1718">
                  <c:v>2.5</c:v>
                </c:pt>
                <c:pt idx="1719">
                  <c:v>2.5</c:v>
                </c:pt>
                <c:pt idx="1720">
                  <c:v>2.5</c:v>
                </c:pt>
                <c:pt idx="1721">
                  <c:v>2.5</c:v>
                </c:pt>
                <c:pt idx="1722">
                  <c:v>2.5</c:v>
                </c:pt>
                <c:pt idx="1723">
                  <c:v>2.5</c:v>
                </c:pt>
                <c:pt idx="1724">
                  <c:v>2.5</c:v>
                </c:pt>
                <c:pt idx="1725">
                  <c:v>2.5</c:v>
                </c:pt>
                <c:pt idx="1726">
                  <c:v>2.5</c:v>
                </c:pt>
                <c:pt idx="1727">
                  <c:v>2.5</c:v>
                </c:pt>
                <c:pt idx="1728">
                  <c:v>2.5</c:v>
                </c:pt>
                <c:pt idx="1729">
                  <c:v>2.5</c:v>
                </c:pt>
                <c:pt idx="1730">
                  <c:v>2.5</c:v>
                </c:pt>
                <c:pt idx="1731">
                  <c:v>2.5</c:v>
                </c:pt>
                <c:pt idx="1732">
                  <c:v>2.5</c:v>
                </c:pt>
                <c:pt idx="1733">
                  <c:v>2.5</c:v>
                </c:pt>
                <c:pt idx="1734">
                  <c:v>2.5</c:v>
                </c:pt>
                <c:pt idx="1735">
                  <c:v>2.5</c:v>
                </c:pt>
                <c:pt idx="1736">
                  <c:v>2.5</c:v>
                </c:pt>
                <c:pt idx="1737">
                  <c:v>2.5</c:v>
                </c:pt>
                <c:pt idx="1738">
                  <c:v>2.5</c:v>
                </c:pt>
                <c:pt idx="1739">
                  <c:v>2.5</c:v>
                </c:pt>
                <c:pt idx="1740">
                  <c:v>2.5</c:v>
                </c:pt>
                <c:pt idx="1741">
                  <c:v>2.5</c:v>
                </c:pt>
                <c:pt idx="1742">
                  <c:v>2.5</c:v>
                </c:pt>
                <c:pt idx="1743">
                  <c:v>2.5</c:v>
                </c:pt>
                <c:pt idx="1744">
                  <c:v>2.5</c:v>
                </c:pt>
                <c:pt idx="1745">
                  <c:v>2.5</c:v>
                </c:pt>
                <c:pt idx="1746">
                  <c:v>2.5</c:v>
                </c:pt>
                <c:pt idx="1747">
                  <c:v>2.5</c:v>
                </c:pt>
                <c:pt idx="1748">
                  <c:v>2.5</c:v>
                </c:pt>
                <c:pt idx="1749">
                  <c:v>2.5</c:v>
                </c:pt>
                <c:pt idx="1750">
                  <c:v>2.5</c:v>
                </c:pt>
                <c:pt idx="1751">
                  <c:v>2.5</c:v>
                </c:pt>
                <c:pt idx="1752">
                  <c:v>2.5</c:v>
                </c:pt>
                <c:pt idx="1753">
                  <c:v>2.5</c:v>
                </c:pt>
                <c:pt idx="1754">
                  <c:v>2.5</c:v>
                </c:pt>
                <c:pt idx="1755">
                  <c:v>2.5</c:v>
                </c:pt>
                <c:pt idx="1756">
                  <c:v>2.5</c:v>
                </c:pt>
                <c:pt idx="1757">
                  <c:v>2.5</c:v>
                </c:pt>
                <c:pt idx="1758">
                  <c:v>2.5</c:v>
                </c:pt>
                <c:pt idx="1759">
                  <c:v>2.5</c:v>
                </c:pt>
                <c:pt idx="1760">
                  <c:v>2.5</c:v>
                </c:pt>
                <c:pt idx="1761">
                  <c:v>2.5</c:v>
                </c:pt>
                <c:pt idx="1762">
                  <c:v>2.5</c:v>
                </c:pt>
                <c:pt idx="1763">
                  <c:v>2.5</c:v>
                </c:pt>
                <c:pt idx="1764">
                  <c:v>2.5</c:v>
                </c:pt>
                <c:pt idx="1765">
                  <c:v>2.5</c:v>
                </c:pt>
                <c:pt idx="1766">
                  <c:v>2.5</c:v>
                </c:pt>
                <c:pt idx="1767">
                  <c:v>2.5</c:v>
                </c:pt>
                <c:pt idx="1768">
                  <c:v>2.5</c:v>
                </c:pt>
                <c:pt idx="1769">
                  <c:v>2.5</c:v>
                </c:pt>
                <c:pt idx="1770">
                  <c:v>2.5</c:v>
                </c:pt>
                <c:pt idx="1771">
                  <c:v>2.5</c:v>
                </c:pt>
                <c:pt idx="1772">
                  <c:v>2.5</c:v>
                </c:pt>
                <c:pt idx="1773">
                  <c:v>2.5</c:v>
                </c:pt>
                <c:pt idx="1774">
                  <c:v>2.5</c:v>
                </c:pt>
                <c:pt idx="1775">
                  <c:v>2.5</c:v>
                </c:pt>
                <c:pt idx="1776">
                  <c:v>2.5</c:v>
                </c:pt>
                <c:pt idx="1777">
                  <c:v>2.5</c:v>
                </c:pt>
                <c:pt idx="1778">
                  <c:v>2.5</c:v>
                </c:pt>
                <c:pt idx="1779">
                  <c:v>2.5</c:v>
                </c:pt>
                <c:pt idx="1780">
                  <c:v>2.5</c:v>
                </c:pt>
                <c:pt idx="1781">
                  <c:v>2.5</c:v>
                </c:pt>
                <c:pt idx="1782">
                  <c:v>2.5</c:v>
                </c:pt>
                <c:pt idx="1783">
                  <c:v>2.5</c:v>
                </c:pt>
                <c:pt idx="1784">
                  <c:v>2.5</c:v>
                </c:pt>
                <c:pt idx="1785">
                  <c:v>2.5</c:v>
                </c:pt>
                <c:pt idx="1786">
                  <c:v>2.5</c:v>
                </c:pt>
                <c:pt idx="1787">
                  <c:v>2.5</c:v>
                </c:pt>
                <c:pt idx="1788">
                  <c:v>2.5</c:v>
                </c:pt>
                <c:pt idx="1789">
                  <c:v>2.5</c:v>
                </c:pt>
                <c:pt idx="1790">
                  <c:v>2.5</c:v>
                </c:pt>
                <c:pt idx="1791">
                  <c:v>2.5</c:v>
                </c:pt>
                <c:pt idx="1792">
                  <c:v>2.5</c:v>
                </c:pt>
                <c:pt idx="1793">
                  <c:v>2.5</c:v>
                </c:pt>
                <c:pt idx="1794">
                  <c:v>2.5</c:v>
                </c:pt>
                <c:pt idx="1795">
                  <c:v>2.5</c:v>
                </c:pt>
                <c:pt idx="1796">
                  <c:v>2.5</c:v>
                </c:pt>
                <c:pt idx="1797">
                  <c:v>2.5</c:v>
                </c:pt>
                <c:pt idx="1798">
                  <c:v>2.5</c:v>
                </c:pt>
                <c:pt idx="1799">
                  <c:v>2.5</c:v>
                </c:pt>
                <c:pt idx="1800">
                  <c:v>2.5</c:v>
                </c:pt>
                <c:pt idx="1801">
                  <c:v>2.5</c:v>
                </c:pt>
                <c:pt idx="1802">
                  <c:v>2.5</c:v>
                </c:pt>
                <c:pt idx="1803">
                  <c:v>2.5</c:v>
                </c:pt>
                <c:pt idx="1804">
                  <c:v>2.5</c:v>
                </c:pt>
                <c:pt idx="1805">
                  <c:v>2.5</c:v>
                </c:pt>
                <c:pt idx="1806">
                  <c:v>2.5</c:v>
                </c:pt>
                <c:pt idx="1807">
                  <c:v>2.5</c:v>
                </c:pt>
                <c:pt idx="1808">
                  <c:v>2.5</c:v>
                </c:pt>
                <c:pt idx="1809">
                  <c:v>2.5</c:v>
                </c:pt>
                <c:pt idx="1810">
                  <c:v>2.5</c:v>
                </c:pt>
                <c:pt idx="1811">
                  <c:v>2.5</c:v>
                </c:pt>
                <c:pt idx="1812">
                  <c:v>2.5</c:v>
                </c:pt>
                <c:pt idx="1813">
                  <c:v>2.5</c:v>
                </c:pt>
                <c:pt idx="1814">
                  <c:v>2.5</c:v>
                </c:pt>
                <c:pt idx="1815">
                  <c:v>2.5</c:v>
                </c:pt>
                <c:pt idx="1816">
                  <c:v>2.5</c:v>
                </c:pt>
                <c:pt idx="1817">
                  <c:v>2.5</c:v>
                </c:pt>
                <c:pt idx="1818">
                  <c:v>2.5</c:v>
                </c:pt>
                <c:pt idx="1819">
                  <c:v>2.5</c:v>
                </c:pt>
                <c:pt idx="1820">
                  <c:v>2.5</c:v>
                </c:pt>
                <c:pt idx="1821">
                  <c:v>2.5</c:v>
                </c:pt>
                <c:pt idx="1822">
                  <c:v>2.5</c:v>
                </c:pt>
                <c:pt idx="1823">
                  <c:v>2.5</c:v>
                </c:pt>
                <c:pt idx="1824">
                  <c:v>2.5</c:v>
                </c:pt>
                <c:pt idx="1825">
                  <c:v>2.5</c:v>
                </c:pt>
                <c:pt idx="1826">
                  <c:v>2.5</c:v>
                </c:pt>
                <c:pt idx="1827">
                  <c:v>2.5</c:v>
                </c:pt>
                <c:pt idx="1828">
                  <c:v>2.5</c:v>
                </c:pt>
                <c:pt idx="1829">
                  <c:v>2.5</c:v>
                </c:pt>
                <c:pt idx="1830">
                  <c:v>2.5</c:v>
                </c:pt>
                <c:pt idx="1831">
                  <c:v>2.5</c:v>
                </c:pt>
                <c:pt idx="1832">
                  <c:v>2.5</c:v>
                </c:pt>
                <c:pt idx="1833">
                  <c:v>2.5</c:v>
                </c:pt>
                <c:pt idx="1834">
                  <c:v>2.5</c:v>
                </c:pt>
                <c:pt idx="1835">
                  <c:v>2.5</c:v>
                </c:pt>
                <c:pt idx="1836">
                  <c:v>2.5</c:v>
                </c:pt>
                <c:pt idx="1837">
                  <c:v>2.5</c:v>
                </c:pt>
                <c:pt idx="1838">
                  <c:v>2.5</c:v>
                </c:pt>
                <c:pt idx="1839">
                  <c:v>2.5</c:v>
                </c:pt>
                <c:pt idx="1840">
                  <c:v>2.5</c:v>
                </c:pt>
                <c:pt idx="1841">
                  <c:v>2.5</c:v>
                </c:pt>
                <c:pt idx="1842">
                  <c:v>2.5</c:v>
                </c:pt>
                <c:pt idx="1843">
                  <c:v>2.5</c:v>
                </c:pt>
                <c:pt idx="1844">
                  <c:v>2.5</c:v>
                </c:pt>
                <c:pt idx="1845">
                  <c:v>2.5</c:v>
                </c:pt>
                <c:pt idx="1846">
                  <c:v>2.5</c:v>
                </c:pt>
                <c:pt idx="1847">
                  <c:v>2.5</c:v>
                </c:pt>
                <c:pt idx="1848">
                  <c:v>2.5</c:v>
                </c:pt>
                <c:pt idx="1849">
                  <c:v>2.5</c:v>
                </c:pt>
                <c:pt idx="1850">
                  <c:v>2.5</c:v>
                </c:pt>
                <c:pt idx="1851">
                  <c:v>2.5</c:v>
                </c:pt>
                <c:pt idx="1852">
                  <c:v>2.5</c:v>
                </c:pt>
                <c:pt idx="1853">
                  <c:v>2.5</c:v>
                </c:pt>
                <c:pt idx="1854">
                  <c:v>2.5</c:v>
                </c:pt>
                <c:pt idx="1855">
                  <c:v>2.5</c:v>
                </c:pt>
                <c:pt idx="1856">
                  <c:v>2.5</c:v>
                </c:pt>
                <c:pt idx="1857">
                  <c:v>2.5</c:v>
                </c:pt>
                <c:pt idx="1858">
                  <c:v>2.5</c:v>
                </c:pt>
                <c:pt idx="1859">
                  <c:v>2.5</c:v>
                </c:pt>
                <c:pt idx="1860">
                  <c:v>2.5</c:v>
                </c:pt>
                <c:pt idx="1861">
                  <c:v>2.5</c:v>
                </c:pt>
                <c:pt idx="1862">
                  <c:v>2.5</c:v>
                </c:pt>
                <c:pt idx="1863">
                  <c:v>2.5</c:v>
                </c:pt>
                <c:pt idx="1864">
                  <c:v>2.5</c:v>
                </c:pt>
                <c:pt idx="1865">
                  <c:v>2.5</c:v>
                </c:pt>
                <c:pt idx="1866">
                  <c:v>2.5</c:v>
                </c:pt>
                <c:pt idx="1867">
                  <c:v>2.5</c:v>
                </c:pt>
                <c:pt idx="1868">
                  <c:v>2.5</c:v>
                </c:pt>
                <c:pt idx="1869">
                  <c:v>2.5</c:v>
                </c:pt>
                <c:pt idx="1870">
                  <c:v>2.5</c:v>
                </c:pt>
                <c:pt idx="1871">
                  <c:v>2.5</c:v>
                </c:pt>
                <c:pt idx="1872">
                  <c:v>2.5</c:v>
                </c:pt>
                <c:pt idx="1873">
                  <c:v>2.5</c:v>
                </c:pt>
                <c:pt idx="1874">
                  <c:v>2.5</c:v>
                </c:pt>
                <c:pt idx="1875">
                  <c:v>2.5</c:v>
                </c:pt>
                <c:pt idx="1876">
                  <c:v>2.5</c:v>
                </c:pt>
                <c:pt idx="1877">
                  <c:v>2.5</c:v>
                </c:pt>
                <c:pt idx="1878">
                  <c:v>2.5</c:v>
                </c:pt>
                <c:pt idx="1879">
                  <c:v>2.5</c:v>
                </c:pt>
                <c:pt idx="1880">
                  <c:v>2.5</c:v>
                </c:pt>
                <c:pt idx="1881">
                  <c:v>2.5</c:v>
                </c:pt>
                <c:pt idx="1882">
                  <c:v>2.5</c:v>
                </c:pt>
                <c:pt idx="1883">
                  <c:v>2.5</c:v>
                </c:pt>
                <c:pt idx="1884">
                  <c:v>2.5</c:v>
                </c:pt>
                <c:pt idx="1885">
                  <c:v>2.5</c:v>
                </c:pt>
                <c:pt idx="1886">
                  <c:v>2.5</c:v>
                </c:pt>
                <c:pt idx="1887">
                  <c:v>2.5</c:v>
                </c:pt>
                <c:pt idx="1888">
                  <c:v>2.5</c:v>
                </c:pt>
                <c:pt idx="1889">
                  <c:v>2.5</c:v>
                </c:pt>
                <c:pt idx="1890">
                  <c:v>2.5</c:v>
                </c:pt>
                <c:pt idx="1891">
                  <c:v>2.5</c:v>
                </c:pt>
                <c:pt idx="1892">
                  <c:v>2.5</c:v>
                </c:pt>
                <c:pt idx="1893">
                  <c:v>2.5</c:v>
                </c:pt>
                <c:pt idx="1894">
                  <c:v>2.5</c:v>
                </c:pt>
                <c:pt idx="1895">
                  <c:v>2.5</c:v>
                </c:pt>
                <c:pt idx="1896">
                  <c:v>2.5</c:v>
                </c:pt>
                <c:pt idx="1897">
                  <c:v>2.5</c:v>
                </c:pt>
                <c:pt idx="1898">
                  <c:v>2.5</c:v>
                </c:pt>
                <c:pt idx="1899">
                  <c:v>2.5</c:v>
                </c:pt>
                <c:pt idx="1900">
                  <c:v>2.5</c:v>
                </c:pt>
                <c:pt idx="1901">
                  <c:v>2.5</c:v>
                </c:pt>
                <c:pt idx="1902">
                  <c:v>2.5</c:v>
                </c:pt>
                <c:pt idx="1903">
                  <c:v>2.5</c:v>
                </c:pt>
                <c:pt idx="1904">
                  <c:v>2.5</c:v>
                </c:pt>
                <c:pt idx="1905">
                  <c:v>2.5</c:v>
                </c:pt>
                <c:pt idx="1906">
                  <c:v>2.5</c:v>
                </c:pt>
                <c:pt idx="1907">
                  <c:v>2.5</c:v>
                </c:pt>
                <c:pt idx="1908">
                  <c:v>2.5</c:v>
                </c:pt>
                <c:pt idx="1909">
                  <c:v>2.5</c:v>
                </c:pt>
                <c:pt idx="1910">
                  <c:v>2.5</c:v>
                </c:pt>
                <c:pt idx="1911">
                  <c:v>2.5</c:v>
                </c:pt>
                <c:pt idx="1912">
                  <c:v>2.5</c:v>
                </c:pt>
                <c:pt idx="1913">
                  <c:v>2.5</c:v>
                </c:pt>
                <c:pt idx="1914">
                  <c:v>2.5</c:v>
                </c:pt>
                <c:pt idx="1915">
                  <c:v>2.5</c:v>
                </c:pt>
                <c:pt idx="1916">
                  <c:v>2.5</c:v>
                </c:pt>
                <c:pt idx="1917">
                  <c:v>2.5</c:v>
                </c:pt>
                <c:pt idx="1918">
                  <c:v>2.5</c:v>
                </c:pt>
                <c:pt idx="1919">
                  <c:v>2.5</c:v>
                </c:pt>
                <c:pt idx="1920">
                  <c:v>2.5</c:v>
                </c:pt>
                <c:pt idx="1921">
                  <c:v>2.5</c:v>
                </c:pt>
                <c:pt idx="1922">
                  <c:v>2.5</c:v>
                </c:pt>
                <c:pt idx="1923">
                  <c:v>2.5</c:v>
                </c:pt>
                <c:pt idx="1924">
                  <c:v>2.5</c:v>
                </c:pt>
                <c:pt idx="1925">
                  <c:v>2.5</c:v>
                </c:pt>
                <c:pt idx="1926">
                  <c:v>2.5</c:v>
                </c:pt>
                <c:pt idx="1927">
                  <c:v>2.5</c:v>
                </c:pt>
                <c:pt idx="1928">
                  <c:v>2.5</c:v>
                </c:pt>
                <c:pt idx="1929">
                  <c:v>2.5</c:v>
                </c:pt>
                <c:pt idx="1930">
                  <c:v>2.5</c:v>
                </c:pt>
                <c:pt idx="1931">
                  <c:v>2.5</c:v>
                </c:pt>
                <c:pt idx="1932">
                  <c:v>2.5</c:v>
                </c:pt>
                <c:pt idx="1933">
                  <c:v>2.5</c:v>
                </c:pt>
                <c:pt idx="1934">
                  <c:v>2.5</c:v>
                </c:pt>
                <c:pt idx="1935">
                  <c:v>2.5</c:v>
                </c:pt>
                <c:pt idx="1936">
                  <c:v>2.5</c:v>
                </c:pt>
                <c:pt idx="1937">
                  <c:v>2.5</c:v>
                </c:pt>
                <c:pt idx="1938">
                  <c:v>2.5</c:v>
                </c:pt>
                <c:pt idx="1939">
                  <c:v>2.5</c:v>
                </c:pt>
                <c:pt idx="1940">
                  <c:v>2.5</c:v>
                </c:pt>
                <c:pt idx="1941">
                  <c:v>2.5</c:v>
                </c:pt>
                <c:pt idx="1942">
                  <c:v>2.5</c:v>
                </c:pt>
                <c:pt idx="1943">
                  <c:v>2.5</c:v>
                </c:pt>
                <c:pt idx="1944">
                  <c:v>2.5</c:v>
                </c:pt>
                <c:pt idx="1945">
                  <c:v>2.5</c:v>
                </c:pt>
                <c:pt idx="1946">
                  <c:v>2.5</c:v>
                </c:pt>
                <c:pt idx="1947">
                  <c:v>2.5</c:v>
                </c:pt>
                <c:pt idx="1948">
                  <c:v>2.5</c:v>
                </c:pt>
                <c:pt idx="1949">
                  <c:v>2.5</c:v>
                </c:pt>
                <c:pt idx="1950">
                  <c:v>2.5</c:v>
                </c:pt>
                <c:pt idx="1951">
                  <c:v>2.5</c:v>
                </c:pt>
                <c:pt idx="1952">
                  <c:v>2.5</c:v>
                </c:pt>
                <c:pt idx="1953">
                  <c:v>2.5</c:v>
                </c:pt>
                <c:pt idx="1954">
                  <c:v>2.5</c:v>
                </c:pt>
                <c:pt idx="1955">
                  <c:v>2.5</c:v>
                </c:pt>
                <c:pt idx="1956">
                  <c:v>2.5</c:v>
                </c:pt>
                <c:pt idx="1957">
                  <c:v>2.5</c:v>
                </c:pt>
                <c:pt idx="1958">
                  <c:v>2.5</c:v>
                </c:pt>
                <c:pt idx="1959">
                  <c:v>2.5</c:v>
                </c:pt>
                <c:pt idx="1960">
                  <c:v>2.5</c:v>
                </c:pt>
                <c:pt idx="1961">
                  <c:v>2.5</c:v>
                </c:pt>
                <c:pt idx="1962">
                  <c:v>2.5</c:v>
                </c:pt>
                <c:pt idx="1963">
                  <c:v>2.5</c:v>
                </c:pt>
                <c:pt idx="1964">
                  <c:v>2.5</c:v>
                </c:pt>
                <c:pt idx="1965">
                  <c:v>2.5</c:v>
                </c:pt>
                <c:pt idx="1966">
                  <c:v>2.5</c:v>
                </c:pt>
                <c:pt idx="1967">
                  <c:v>2.5</c:v>
                </c:pt>
                <c:pt idx="1968">
                  <c:v>2.5</c:v>
                </c:pt>
                <c:pt idx="1969">
                  <c:v>2.5</c:v>
                </c:pt>
                <c:pt idx="1970">
                  <c:v>2.5</c:v>
                </c:pt>
                <c:pt idx="1971">
                  <c:v>2.5</c:v>
                </c:pt>
                <c:pt idx="1972">
                  <c:v>2.5</c:v>
                </c:pt>
                <c:pt idx="1973">
                  <c:v>2.5</c:v>
                </c:pt>
                <c:pt idx="1974">
                  <c:v>2.5</c:v>
                </c:pt>
                <c:pt idx="1975">
                  <c:v>2.5</c:v>
                </c:pt>
                <c:pt idx="1976">
                  <c:v>2.5</c:v>
                </c:pt>
                <c:pt idx="1977">
                  <c:v>2.5</c:v>
                </c:pt>
                <c:pt idx="1978">
                  <c:v>2.5</c:v>
                </c:pt>
                <c:pt idx="1979">
                  <c:v>2.5</c:v>
                </c:pt>
                <c:pt idx="1980">
                  <c:v>2.5</c:v>
                </c:pt>
                <c:pt idx="1981">
                  <c:v>2.5</c:v>
                </c:pt>
                <c:pt idx="1982">
                  <c:v>2.5</c:v>
                </c:pt>
                <c:pt idx="1983">
                  <c:v>2.5</c:v>
                </c:pt>
                <c:pt idx="1984">
                  <c:v>2.5</c:v>
                </c:pt>
                <c:pt idx="1985">
                  <c:v>2.5</c:v>
                </c:pt>
                <c:pt idx="1986">
                  <c:v>2.5</c:v>
                </c:pt>
                <c:pt idx="1987">
                  <c:v>2.5</c:v>
                </c:pt>
                <c:pt idx="1988">
                  <c:v>2.5</c:v>
                </c:pt>
                <c:pt idx="1989">
                  <c:v>2.5</c:v>
                </c:pt>
                <c:pt idx="1990">
                  <c:v>2.5</c:v>
                </c:pt>
                <c:pt idx="1991">
                  <c:v>2.5</c:v>
                </c:pt>
                <c:pt idx="1992">
                  <c:v>2.5</c:v>
                </c:pt>
                <c:pt idx="1993">
                  <c:v>2.5</c:v>
                </c:pt>
                <c:pt idx="1994">
                  <c:v>2.5</c:v>
                </c:pt>
                <c:pt idx="1995">
                  <c:v>2.5</c:v>
                </c:pt>
                <c:pt idx="1996">
                  <c:v>2.5</c:v>
                </c:pt>
                <c:pt idx="1997">
                  <c:v>2.5</c:v>
                </c:pt>
                <c:pt idx="1998">
                  <c:v>2.5</c:v>
                </c:pt>
                <c:pt idx="1999">
                  <c:v>2.5</c:v>
                </c:pt>
                <c:pt idx="2000">
                  <c:v>2.5</c:v>
                </c:pt>
                <c:pt idx="2001">
                  <c:v>2.5</c:v>
                </c:pt>
                <c:pt idx="2002">
                  <c:v>2.5</c:v>
                </c:pt>
                <c:pt idx="2003">
                  <c:v>2.5</c:v>
                </c:pt>
                <c:pt idx="2004">
                  <c:v>2.5</c:v>
                </c:pt>
                <c:pt idx="2005">
                  <c:v>2.5</c:v>
                </c:pt>
                <c:pt idx="2006">
                  <c:v>2.5</c:v>
                </c:pt>
                <c:pt idx="2007">
                  <c:v>2.5</c:v>
                </c:pt>
                <c:pt idx="2008">
                  <c:v>2.5</c:v>
                </c:pt>
                <c:pt idx="2009">
                  <c:v>2.5</c:v>
                </c:pt>
                <c:pt idx="2010">
                  <c:v>2.5</c:v>
                </c:pt>
                <c:pt idx="2011">
                  <c:v>2.5</c:v>
                </c:pt>
                <c:pt idx="2012">
                  <c:v>2.5</c:v>
                </c:pt>
                <c:pt idx="2013">
                  <c:v>2.5</c:v>
                </c:pt>
                <c:pt idx="2014">
                  <c:v>2.5</c:v>
                </c:pt>
                <c:pt idx="2015">
                  <c:v>2.5</c:v>
                </c:pt>
                <c:pt idx="2016">
                  <c:v>2.5</c:v>
                </c:pt>
                <c:pt idx="2017">
                  <c:v>2.5</c:v>
                </c:pt>
                <c:pt idx="2018">
                  <c:v>2.5</c:v>
                </c:pt>
                <c:pt idx="2019">
                  <c:v>2.5</c:v>
                </c:pt>
                <c:pt idx="2020">
                  <c:v>2.5</c:v>
                </c:pt>
                <c:pt idx="2021">
                  <c:v>2.5</c:v>
                </c:pt>
                <c:pt idx="2022">
                  <c:v>2.5</c:v>
                </c:pt>
                <c:pt idx="2023">
                  <c:v>2.5</c:v>
                </c:pt>
                <c:pt idx="2024">
                  <c:v>2.5</c:v>
                </c:pt>
                <c:pt idx="2025">
                  <c:v>2.5</c:v>
                </c:pt>
                <c:pt idx="2026">
                  <c:v>2.5</c:v>
                </c:pt>
                <c:pt idx="2027">
                  <c:v>2.5</c:v>
                </c:pt>
                <c:pt idx="2028">
                  <c:v>2.5</c:v>
                </c:pt>
                <c:pt idx="2029">
                  <c:v>2.5</c:v>
                </c:pt>
                <c:pt idx="2030">
                  <c:v>2.5</c:v>
                </c:pt>
                <c:pt idx="2031">
                  <c:v>2.5</c:v>
                </c:pt>
                <c:pt idx="2032">
                  <c:v>2.5</c:v>
                </c:pt>
                <c:pt idx="2033">
                  <c:v>2.5</c:v>
                </c:pt>
                <c:pt idx="2034">
                  <c:v>2.5</c:v>
                </c:pt>
                <c:pt idx="2035">
                  <c:v>2.5</c:v>
                </c:pt>
                <c:pt idx="2036">
                  <c:v>2.5</c:v>
                </c:pt>
                <c:pt idx="2037">
                  <c:v>2.5</c:v>
                </c:pt>
                <c:pt idx="2038">
                  <c:v>2.5</c:v>
                </c:pt>
                <c:pt idx="2039">
                  <c:v>2.5</c:v>
                </c:pt>
                <c:pt idx="2040">
                  <c:v>2.5</c:v>
                </c:pt>
                <c:pt idx="2041">
                  <c:v>2.5</c:v>
                </c:pt>
                <c:pt idx="2042">
                  <c:v>2.5</c:v>
                </c:pt>
                <c:pt idx="2043">
                  <c:v>2.5</c:v>
                </c:pt>
                <c:pt idx="2044">
                  <c:v>2.5</c:v>
                </c:pt>
                <c:pt idx="2045">
                  <c:v>2.5</c:v>
                </c:pt>
                <c:pt idx="2046">
                  <c:v>2.5</c:v>
                </c:pt>
                <c:pt idx="2047">
                  <c:v>2.5</c:v>
                </c:pt>
                <c:pt idx="2048">
                  <c:v>2.5</c:v>
                </c:pt>
                <c:pt idx="2049">
                  <c:v>2.5</c:v>
                </c:pt>
                <c:pt idx="2050">
                  <c:v>2.5</c:v>
                </c:pt>
                <c:pt idx="2051">
                  <c:v>2.5</c:v>
                </c:pt>
                <c:pt idx="2052">
                  <c:v>2.5</c:v>
                </c:pt>
                <c:pt idx="2053">
                  <c:v>2.5</c:v>
                </c:pt>
                <c:pt idx="2054">
                  <c:v>2.5</c:v>
                </c:pt>
                <c:pt idx="2055">
                  <c:v>2.5</c:v>
                </c:pt>
                <c:pt idx="2056">
                  <c:v>2.5</c:v>
                </c:pt>
                <c:pt idx="2057">
                  <c:v>2.5</c:v>
                </c:pt>
                <c:pt idx="2058">
                  <c:v>2.5</c:v>
                </c:pt>
                <c:pt idx="2059">
                  <c:v>2.5</c:v>
                </c:pt>
                <c:pt idx="2060">
                  <c:v>2.5</c:v>
                </c:pt>
                <c:pt idx="2061">
                  <c:v>2.5</c:v>
                </c:pt>
                <c:pt idx="2062">
                  <c:v>2.5</c:v>
                </c:pt>
                <c:pt idx="2063">
                  <c:v>2.5</c:v>
                </c:pt>
                <c:pt idx="2064">
                  <c:v>2.5</c:v>
                </c:pt>
                <c:pt idx="2065">
                  <c:v>2.5</c:v>
                </c:pt>
                <c:pt idx="2066">
                  <c:v>2.5</c:v>
                </c:pt>
                <c:pt idx="2067">
                  <c:v>2.5</c:v>
                </c:pt>
                <c:pt idx="2068">
                  <c:v>2.5</c:v>
                </c:pt>
                <c:pt idx="2069">
                  <c:v>2.5</c:v>
                </c:pt>
                <c:pt idx="2070">
                  <c:v>2.5</c:v>
                </c:pt>
                <c:pt idx="2071">
                  <c:v>2.5</c:v>
                </c:pt>
                <c:pt idx="2072">
                  <c:v>2.5</c:v>
                </c:pt>
                <c:pt idx="2073">
                  <c:v>2.5</c:v>
                </c:pt>
                <c:pt idx="2074">
                  <c:v>2.5</c:v>
                </c:pt>
                <c:pt idx="2075">
                  <c:v>2.5</c:v>
                </c:pt>
                <c:pt idx="2076">
                  <c:v>2.5</c:v>
                </c:pt>
                <c:pt idx="2077">
                  <c:v>2.5</c:v>
                </c:pt>
                <c:pt idx="2078">
                  <c:v>2.5</c:v>
                </c:pt>
                <c:pt idx="2079">
                  <c:v>2.5</c:v>
                </c:pt>
                <c:pt idx="2080">
                  <c:v>2.5</c:v>
                </c:pt>
                <c:pt idx="2081">
                  <c:v>2.5</c:v>
                </c:pt>
                <c:pt idx="2082">
                  <c:v>2.5</c:v>
                </c:pt>
                <c:pt idx="2083">
                  <c:v>2.5</c:v>
                </c:pt>
                <c:pt idx="2084">
                  <c:v>2.5</c:v>
                </c:pt>
                <c:pt idx="2085">
                  <c:v>2.5</c:v>
                </c:pt>
                <c:pt idx="2086">
                  <c:v>2.5</c:v>
                </c:pt>
                <c:pt idx="2087">
                  <c:v>2.5</c:v>
                </c:pt>
                <c:pt idx="2088">
                  <c:v>2.5</c:v>
                </c:pt>
                <c:pt idx="2089">
                  <c:v>2.5</c:v>
                </c:pt>
                <c:pt idx="2090">
                  <c:v>2.5</c:v>
                </c:pt>
                <c:pt idx="2091">
                  <c:v>2.5</c:v>
                </c:pt>
                <c:pt idx="2092">
                  <c:v>2.5</c:v>
                </c:pt>
                <c:pt idx="2093">
                  <c:v>2.5</c:v>
                </c:pt>
                <c:pt idx="2094">
                  <c:v>2.5</c:v>
                </c:pt>
                <c:pt idx="2095">
                  <c:v>2.5</c:v>
                </c:pt>
                <c:pt idx="2096">
                  <c:v>2.5</c:v>
                </c:pt>
                <c:pt idx="2097">
                  <c:v>2.5</c:v>
                </c:pt>
                <c:pt idx="2098">
                  <c:v>2.5</c:v>
                </c:pt>
                <c:pt idx="2099">
                  <c:v>2.5</c:v>
                </c:pt>
                <c:pt idx="2100">
                  <c:v>2.5</c:v>
                </c:pt>
                <c:pt idx="2101">
                  <c:v>2.5</c:v>
                </c:pt>
                <c:pt idx="2102">
                  <c:v>2.5</c:v>
                </c:pt>
                <c:pt idx="2103">
                  <c:v>2.5</c:v>
                </c:pt>
                <c:pt idx="2104">
                  <c:v>2.5</c:v>
                </c:pt>
                <c:pt idx="2105">
                  <c:v>2.5</c:v>
                </c:pt>
                <c:pt idx="2106">
                  <c:v>2.5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1.5</c:v>
                </c:pt>
                <c:pt idx="2255">
                  <c:v>1.5</c:v>
                </c:pt>
                <c:pt idx="2256">
                  <c:v>1.5</c:v>
                </c:pt>
                <c:pt idx="2257">
                  <c:v>1.5</c:v>
                </c:pt>
                <c:pt idx="2258">
                  <c:v>1.5</c:v>
                </c:pt>
                <c:pt idx="2259">
                  <c:v>1.5</c:v>
                </c:pt>
                <c:pt idx="2260">
                  <c:v>1.5</c:v>
                </c:pt>
                <c:pt idx="2261">
                  <c:v>1.5</c:v>
                </c:pt>
                <c:pt idx="2262">
                  <c:v>1.5</c:v>
                </c:pt>
                <c:pt idx="2263">
                  <c:v>1.5</c:v>
                </c:pt>
                <c:pt idx="2264">
                  <c:v>1.5</c:v>
                </c:pt>
                <c:pt idx="2265">
                  <c:v>1.5</c:v>
                </c:pt>
                <c:pt idx="2266">
                  <c:v>1.5</c:v>
                </c:pt>
                <c:pt idx="2267">
                  <c:v>1.5</c:v>
                </c:pt>
                <c:pt idx="2268">
                  <c:v>1.5</c:v>
                </c:pt>
                <c:pt idx="2269">
                  <c:v>1.5</c:v>
                </c:pt>
                <c:pt idx="2270">
                  <c:v>1.5</c:v>
                </c:pt>
                <c:pt idx="2271">
                  <c:v>1.5</c:v>
                </c:pt>
                <c:pt idx="2272">
                  <c:v>1.5</c:v>
                </c:pt>
                <c:pt idx="2273">
                  <c:v>1.5</c:v>
                </c:pt>
                <c:pt idx="2274">
                  <c:v>1.5</c:v>
                </c:pt>
                <c:pt idx="2275">
                  <c:v>1.5</c:v>
                </c:pt>
                <c:pt idx="2276">
                  <c:v>1.5</c:v>
                </c:pt>
                <c:pt idx="2277">
                  <c:v>1.5</c:v>
                </c:pt>
                <c:pt idx="2278">
                  <c:v>1.5</c:v>
                </c:pt>
                <c:pt idx="2279">
                  <c:v>1.5</c:v>
                </c:pt>
                <c:pt idx="2280">
                  <c:v>1.5</c:v>
                </c:pt>
                <c:pt idx="2281">
                  <c:v>1.5</c:v>
                </c:pt>
                <c:pt idx="2282">
                  <c:v>1.5</c:v>
                </c:pt>
                <c:pt idx="2283">
                  <c:v>1.5</c:v>
                </c:pt>
                <c:pt idx="2284">
                  <c:v>1.5</c:v>
                </c:pt>
                <c:pt idx="2285">
                  <c:v>1.5</c:v>
                </c:pt>
                <c:pt idx="2286">
                  <c:v>1.5</c:v>
                </c:pt>
                <c:pt idx="2287">
                  <c:v>1.5</c:v>
                </c:pt>
                <c:pt idx="2288">
                  <c:v>1.5</c:v>
                </c:pt>
                <c:pt idx="2289">
                  <c:v>1.5</c:v>
                </c:pt>
                <c:pt idx="2290">
                  <c:v>1.5</c:v>
                </c:pt>
                <c:pt idx="2291">
                  <c:v>1.5</c:v>
                </c:pt>
                <c:pt idx="2292">
                  <c:v>1.5</c:v>
                </c:pt>
                <c:pt idx="2293">
                  <c:v>1.5</c:v>
                </c:pt>
                <c:pt idx="2294">
                  <c:v>1.5</c:v>
                </c:pt>
                <c:pt idx="2295">
                  <c:v>1.5</c:v>
                </c:pt>
                <c:pt idx="2296">
                  <c:v>1.5</c:v>
                </c:pt>
                <c:pt idx="2297">
                  <c:v>1.5</c:v>
                </c:pt>
                <c:pt idx="2298">
                  <c:v>1.5</c:v>
                </c:pt>
                <c:pt idx="2299">
                  <c:v>1.5</c:v>
                </c:pt>
                <c:pt idx="2300">
                  <c:v>1.5</c:v>
                </c:pt>
                <c:pt idx="2301">
                  <c:v>1.5</c:v>
                </c:pt>
                <c:pt idx="2302">
                  <c:v>1.5</c:v>
                </c:pt>
                <c:pt idx="2303">
                  <c:v>1.5</c:v>
                </c:pt>
                <c:pt idx="2304">
                  <c:v>1.5</c:v>
                </c:pt>
                <c:pt idx="2305">
                  <c:v>1.5</c:v>
                </c:pt>
                <c:pt idx="2306">
                  <c:v>1.5</c:v>
                </c:pt>
                <c:pt idx="2307">
                  <c:v>1.5</c:v>
                </c:pt>
                <c:pt idx="2308">
                  <c:v>1.5</c:v>
                </c:pt>
                <c:pt idx="2309">
                  <c:v>1.5</c:v>
                </c:pt>
                <c:pt idx="2310">
                  <c:v>1.5</c:v>
                </c:pt>
                <c:pt idx="2311">
                  <c:v>1.5</c:v>
                </c:pt>
                <c:pt idx="2312">
                  <c:v>1.5</c:v>
                </c:pt>
                <c:pt idx="2313">
                  <c:v>1.5</c:v>
                </c:pt>
                <c:pt idx="2314">
                  <c:v>1.5</c:v>
                </c:pt>
                <c:pt idx="2315">
                  <c:v>1.5</c:v>
                </c:pt>
                <c:pt idx="2316">
                  <c:v>1.5</c:v>
                </c:pt>
                <c:pt idx="2317">
                  <c:v>1.5</c:v>
                </c:pt>
                <c:pt idx="2318">
                  <c:v>1.5</c:v>
                </c:pt>
                <c:pt idx="2319">
                  <c:v>1.5</c:v>
                </c:pt>
                <c:pt idx="2320">
                  <c:v>1.5</c:v>
                </c:pt>
                <c:pt idx="2321">
                  <c:v>1.5</c:v>
                </c:pt>
                <c:pt idx="2322">
                  <c:v>1.5</c:v>
                </c:pt>
                <c:pt idx="2323">
                  <c:v>1.5</c:v>
                </c:pt>
                <c:pt idx="2324">
                  <c:v>1.5</c:v>
                </c:pt>
                <c:pt idx="2325">
                  <c:v>1.5</c:v>
                </c:pt>
                <c:pt idx="2326">
                  <c:v>1.5</c:v>
                </c:pt>
                <c:pt idx="2327">
                  <c:v>1.5</c:v>
                </c:pt>
                <c:pt idx="2328">
                  <c:v>1.5</c:v>
                </c:pt>
                <c:pt idx="2329">
                  <c:v>1.5</c:v>
                </c:pt>
                <c:pt idx="2330">
                  <c:v>1.5</c:v>
                </c:pt>
                <c:pt idx="2331">
                  <c:v>1.5</c:v>
                </c:pt>
                <c:pt idx="2332">
                  <c:v>1.5</c:v>
                </c:pt>
                <c:pt idx="2333">
                  <c:v>1.5</c:v>
                </c:pt>
                <c:pt idx="2334">
                  <c:v>1.5</c:v>
                </c:pt>
                <c:pt idx="2335">
                  <c:v>1.5</c:v>
                </c:pt>
                <c:pt idx="2336">
                  <c:v>1.5</c:v>
                </c:pt>
                <c:pt idx="2337">
                  <c:v>1.5</c:v>
                </c:pt>
                <c:pt idx="2338">
                  <c:v>1.5</c:v>
                </c:pt>
                <c:pt idx="2339">
                  <c:v>1.5</c:v>
                </c:pt>
                <c:pt idx="2340">
                  <c:v>1.5</c:v>
                </c:pt>
                <c:pt idx="2341">
                  <c:v>1.5</c:v>
                </c:pt>
                <c:pt idx="2342">
                  <c:v>1.5</c:v>
                </c:pt>
                <c:pt idx="2343">
                  <c:v>1.5</c:v>
                </c:pt>
                <c:pt idx="2344">
                  <c:v>1.5</c:v>
                </c:pt>
                <c:pt idx="2345">
                  <c:v>1.5</c:v>
                </c:pt>
                <c:pt idx="2346">
                  <c:v>1.5</c:v>
                </c:pt>
                <c:pt idx="2347">
                  <c:v>1.5</c:v>
                </c:pt>
                <c:pt idx="2348">
                  <c:v>1.5</c:v>
                </c:pt>
                <c:pt idx="2349">
                  <c:v>1.5</c:v>
                </c:pt>
                <c:pt idx="2350">
                  <c:v>1.5</c:v>
                </c:pt>
                <c:pt idx="2351">
                  <c:v>1.5</c:v>
                </c:pt>
                <c:pt idx="2352">
                  <c:v>1.5</c:v>
                </c:pt>
                <c:pt idx="2353">
                  <c:v>1.5</c:v>
                </c:pt>
                <c:pt idx="2354">
                  <c:v>1.5</c:v>
                </c:pt>
                <c:pt idx="2355">
                  <c:v>1.5</c:v>
                </c:pt>
                <c:pt idx="2356">
                  <c:v>1.5</c:v>
                </c:pt>
                <c:pt idx="2357">
                  <c:v>1.5</c:v>
                </c:pt>
                <c:pt idx="2358">
                  <c:v>1.5</c:v>
                </c:pt>
              </c:numCache>
            </c:numRef>
          </c:val>
        </c:ser>
        <c:ser>
          <c:idx val="2"/>
          <c:order val="2"/>
          <c:tx>
            <c:strRef>
              <c:f>'c3-14'!$D$12</c:f>
              <c:strCache>
                <c:ptCount val="1"/>
                <c:pt idx="0">
                  <c:v>Románia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'c3-14'!$A$14:$A$2372</c:f>
              <c:numCache>
                <c:formatCode>yyyy/mm/dd</c:formatCode>
                <c:ptCount val="2359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</c:numCache>
            </c:numRef>
          </c:cat>
          <c:val>
            <c:numRef>
              <c:f>'c3-14'!$D$14:$D$2372</c:f>
              <c:numCache>
                <c:formatCode>General</c:formatCode>
                <c:ptCount val="2359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 formatCode="0.00">
                  <c:v>9.5</c:v>
                </c:pt>
                <c:pt idx="127" formatCode="0.00">
                  <c:v>9.5</c:v>
                </c:pt>
                <c:pt idx="128" formatCode="0.00">
                  <c:v>9.5</c:v>
                </c:pt>
                <c:pt idx="129" formatCode="0.00">
                  <c:v>9.5</c:v>
                </c:pt>
                <c:pt idx="130" formatCode="0.00">
                  <c:v>9.5</c:v>
                </c:pt>
                <c:pt idx="131" formatCode="0.00">
                  <c:v>9.5</c:v>
                </c:pt>
                <c:pt idx="132" formatCode="0.00">
                  <c:v>9.5</c:v>
                </c:pt>
                <c:pt idx="133" formatCode="0.00">
                  <c:v>9.5</c:v>
                </c:pt>
                <c:pt idx="134" formatCode="0.00">
                  <c:v>9.5</c:v>
                </c:pt>
                <c:pt idx="135" formatCode="0.00">
                  <c:v>9.5</c:v>
                </c:pt>
                <c:pt idx="136" formatCode="0.00">
                  <c:v>9.5</c:v>
                </c:pt>
                <c:pt idx="137" formatCode="0.00">
                  <c:v>9.5</c:v>
                </c:pt>
                <c:pt idx="138" formatCode="0.00">
                  <c:v>9.5</c:v>
                </c:pt>
                <c:pt idx="139" formatCode="0.00">
                  <c:v>9.5</c:v>
                </c:pt>
                <c:pt idx="140" formatCode="0.00">
                  <c:v>9.5</c:v>
                </c:pt>
                <c:pt idx="141" formatCode="0.00">
                  <c:v>9.5</c:v>
                </c:pt>
                <c:pt idx="142" formatCode="0.00">
                  <c:v>9.5</c:v>
                </c:pt>
                <c:pt idx="143" formatCode="0.00">
                  <c:v>9.5</c:v>
                </c:pt>
                <c:pt idx="144" formatCode="0.00">
                  <c:v>9.5</c:v>
                </c:pt>
                <c:pt idx="145" formatCode="0.00">
                  <c:v>9.5</c:v>
                </c:pt>
                <c:pt idx="146" formatCode="0.00">
                  <c:v>9.5</c:v>
                </c:pt>
                <c:pt idx="147" formatCode="0.00">
                  <c:v>9.5</c:v>
                </c:pt>
                <c:pt idx="148" formatCode="0.00">
                  <c:v>9.5</c:v>
                </c:pt>
                <c:pt idx="149" formatCode="0.00">
                  <c:v>9.5</c:v>
                </c:pt>
                <c:pt idx="150" formatCode="0.00">
                  <c:v>9.5</c:v>
                </c:pt>
                <c:pt idx="151" formatCode="0.00">
                  <c:v>9.5</c:v>
                </c:pt>
                <c:pt idx="152" formatCode="0.00">
                  <c:v>9.5</c:v>
                </c:pt>
                <c:pt idx="153" formatCode="0.00">
                  <c:v>9.5</c:v>
                </c:pt>
                <c:pt idx="154" formatCode="0.00">
                  <c:v>9.5</c:v>
                </c:pt>
                <c:pt idx="155" formatCode="0.00">
                  <c:v>9.5</c:v>
                </c:pt>
                <c:pt idx="156" formatCode="0.00">
                  <c:v>9.5</c:v>
                </c:pt>
                <c:pt idx="157" formatCode="0.00">
                  <c:v>9.5</c:v>
                </c:pt>
                <c:pt idx="158" formatCode="0.00">
                  <c:v>9.5</c:v>
                </c:pt>
                <c:pt idx="159" formatCode="0.00">
                  <c:v>9.5</c:v>
                </c:pt>
                <c:pt idx="160" formatCode="0.00">
                  <c:v>9.5</c:v>
                </c:pt>
                <c:pt idx="161" formatCode="0.00">
                  <c:v>9.5</c:v>
                </c:pt>
                <c:pt idx="162" formatCode="0.00">
                  <c:v>9.5</c:v>
                </c:pt>
                <c:pt idx="163" formatCode="0.00">
                  <c:v>9.5</c:v>
                </c:pt>
                <c:pt idx="164" formatCode="0.00">
                  <c:v>9.5</c:v>
                </c:pt>
                <c:pt idx="165" formatCode="0.00">
                  <c:v>9.5</c:v>
                </c:pt>
                <c:pt idx="166" formatCode="0.00">
                  <c:v>9.5</c:v>
                </c:pt>
                <c:pt idx="167" formatCode="0.00">
                  <c:v>9.5</c:v>
                </c:pt>
                <c:pt idx="168" formatCode="0.00">
                  <c:v>9.5</c:v>
                </c:pt>
                <c:pt idx="169" formatCode="0.00">
                  <c:v>9.5</c:v>
                </c:pt>
                <c:pt idx="170" formatCode="0.00">
                  <c:v>9.5</c:v>
                </c:pt>
                <c:pt idx="171" formatCode="0.00">
                  <c:v>9.5</c:v>
                </c:pt>
                <c:pt idx="172" formatCode="0.00">
                  <c:v>9.5</c:v>
                </c:pt>
                <c:pt idx="173" formatCode="0.00">
                  <c:v>9.5</c:v>
                </c:pt>
                <c:pt idx="174" formatCode="0.00">
                  <c:v>9.5</c:v>
                </c:pt>
                <c:pt idx="175" formatCode="0.00">
                  <c:v>9.5</c:v>
                </c:pt>
                <c:pt idx="176" formatCode="0.00">
                  <c:v>9.5</c:v>
                </c:pt>
                <c:pt idx="177" formatCode="0.00">
                  <c:v>9.5</c:v>
                </c:pt>
                <c:pt idx="178" formatCode="0.00">
                  <c:v>9.5</c:v>
                </c:pt>
                <c:pt idx="179" formatCode="0.00">
                  <c:v>9.5</c:v>
                </c:pt>
                <c:pt idx="180" formatCode="0.00">
                  <c:v>9.5</c:v>
                </c:pt>
                <c:pt idx="181" formatCode="0.00">
                  <c:v>9</c:v>
                </c:pt>
                <c:pt idx="182" formatCode="0.00">
                  <c:v>9</c:v>
                </c:pt>
                <c:pt idx="183" formatCode="0.00">
                  <c:v>9</c:v>
                </c:pt>
                <c:pt idx="184" formatCode="0.00">
                  <c:v>9</c:v>
                </c:pt>
                <c:pt idx="185" formatCode="0.00">
                  <c:v>9</c:v>
                </c:pt>
                <c:pt idx="186" formatCode="0.00">
                  <c:v>9</c:v>
                </c:pt>
                <c:pt idx="187" formatCode="0.00">
                  <c:v>9</c:v>
                </c:pt>
                <c:pt idx="188" formatCode="0.00">
                  <c:v>9</c:v>
                </c:pt>
                <c:pt idx="189" formatCode="0.00">
                  <c:v>9</c:v>
                </c:pt>
                <c:pt idx="190" formatCode="0.00">
                  <c:v>9</c:v>
                </c:pt>
                <c:pt idx="191" formatCode="0.00">
                  <c:v>9</c:v>
                </c:pt>
                <c:pt idx="192" formatCode="0.00">
                  <c:v>9</c:v>
                </c:pt>
                <c:pt idx="193" formatCode="0.00">
                  <c:v>9</c:v>
                </c:pt>
                <c:pt idx="194" formatCode="0.00">
                  <c:v>9</c:v>
                </c:pt>
                <c:pt idx="195" formatCode="0.00">
                  <c:v>9</c:v>
                </c:pt>
                <c:pt idx="196" formatCode="0.00">
                  <c:v>9</c:v>
                </c:pt>
                <c:pt idx="197" formatCode="0.00">
                  <c:v>9</c:v>
                </c:pt>
                <c:pt idx="198" formatCode="0.00">
                  <c:v>9</c:v>
                </c:pt>
                <c:pt idx="199" formatCode="0.00">
                  <c:v>9</c:v>
                </c:pt>
                <c:pt idx="200" formatCode="0.00">
                  <c:v>9</c:v>
                </c:pt>
                <c:pt idx="201" formatCode="0.00">
                  <c:v>9</c:v>
                </c:pt>
                <c:pt idx="202" formatCode="0.00">
                  <c:v>9</c:v>
                </c:pt>
                <c:pt idx="203" formatCode="0.00">
                  <c:v>9</c:v>
                </c:pt>
                <c:pt idx="204" formatCode="0.00">
                  <c:v>9</c:v>
                </c:pt>
                <c:pt idx="205" formatCode="0.00">
                  <c:v>9</c:v>
                </c:pt>
                <c:pt idx="206" formatCode="0.00">
                  <c:v>9</c:v>
                </c:pt>
                <c:pt idx="207" formatCode="0.00">
                  <c:v>9</c:v>
                </c:pt>
                <c:pt idx="208" formatCode="0.00">
                  <c:v>9</c:v>
                </c:pt>
                <c:pt idx="209" formatCode="0.00">
                  <c:v>9</c:v>
                </c:pt>
                <c:pt idx="210" formatCode="0.00">
                  <c:v>9</c:v>
                </c:pt>
                <c:pt idx="211" formatCode="0.00">
                  <c:v>9</c:v>
                </c:pt>
                <c:pt idx="212" formatCode="0.00">
                  <c:v>9</c:v>
                </c:pt>
                <c:pt idx="213" formatCode="0.00">
                  <c:v>9</c:v>
                </c:pt>
                <c:pt idx="214" formatCode="0.00">
                  <c:v>9</c:v>
                </c:pt>
                <c:pt idx="215" formatCode="0.00">
                  <c:v>9</c:v>
                </c:pt>
                <c:pt idx="216" formatCode="0.00">
                  <c:v>8.5</c:v>
                </c:pt>
                <c:pt idx="217" formatCode="0.00">
                  <c:v>8.5</c:v>
                </c:pt>
                <c:pt idx="218" formatCode="0.00">
                  <c:v>8.5</c:v>
                </c:pt>
                <c:pt idx="219" formatCode="0.00">
                  <c:v>8.5</c:v>
                </c:pt>
                <c:pt idx="220" formatCode="0.00">
                  <c:v>8.5</c:v>
                </c:pt>
                <c:pt idx="221" formatCode="0.00">
                  <c:v>8.5</c:v>
                </c:pt>
                <c:pt idx="222" formatCode="0.00">
                  <c:v>8.5</c:v>
                </c:pt>
                <c:pt idx="223" formatCode="0.00">
                  <c:v>8.5</c:v>
                </c:pt>
                <c:pt idx="224" formatCode="0.00">
                  <c:v>8.5</c:v>
                </c:pt>
                <c:pt idx="225" formatCode="0.00">
                  <c:v>8.5</c:v>
                </c:pt>
                <c:pt idx="226" formatCode="0.00">
                  <c:v>8.5</c:v>
                </c:pt>
                <c:pt idx="227" formatCode="0.00">
                  <c:v>8.5</c:v>
                </c:pt>
                <c:pt idx="228" formatCode="0.00">
                  <c:v>8.5</c:v>
                </c:pt>
                <c:pt idx="229" formatCode="0.00">
                  <c:v>8.5</c:v>
                </c:pt>
                <c:pt idx="230" formatCode="0.00">
                  <c:v>8.5</c:v>
                </c:pt>
                <c:pt idx="231" formatCode="0.00">
                  <c:v>8.5</c:v>
                </c:pt>
                <c:pt idx="232" formatCode="0.00">
                  <c:v>8.5</c:v>
                </c:pt>
                <c:pt idx="233" formatCode="0.00">
                  <c:v>8.5</c:v>
                </c:pt>
                <c:pt idx="234" formatCode="0.00">
                  <c:v>8.5</c:v>
                </c:pt>
                <c:pt idx="235" formatCode="0.00">
                  <c:v>8.5</c:v>
                </c:pt>
                <c:pt idx="236" formatCode="0.00">
                  <c:v>8.5</c:v>
                </c:pt>
                <c:pt idx="237" formatCode="0.00">
                  <c:v>8.5</c:v>
                </c:pt>
                <c:pt idx="238" formatCode="0.00">
                  <c:v>8.5</c:v>
                </c:pt>
                <c:pt idx="239" formatCode="0.00">
                  <c:v>8.5</c:v>
                </c:pt>
                <c:pt idx="240" formatCode="0.00">
                  <c:v>8.5</c:v>
                </c:pt>
                <c:pt idx="241" formatCode="0.00">
                  <c:v>8.5</c:v>
                </c:pt>
                <c:pt idx="242" formatCode="0.00">
                  <c:v>8.5</c:v>
                </c:pt>
                <c:pt idx="243" formatCode="0.00">
                  <c:v>8.5</c:v>
                </c:pt>
                <c:pt idx="244" formatCode="0.00">
                  <c:v>8.5</c:v>
                </c:pt>
                <c:pt idx="245" formatCode="0.00">
                  <c:v>8.5</c:v>
                </c:pt>
                <c:pt idx="246" formatCode="0.00">
                  <c:v>8.5</c:v>
                </c:pt>
                <c:pt idx="247" formatCode="0.00">
                  <c:v>8.5</c:v>
                </c:pt>
                <c:pt idx="248" formatCode="0.00">
                  <c:v>8.5</c:v>
                </c:pt>
                <c:pt idx="249" formatCode="0.00">
                  <c:v>8.5</c:v>
                </c:pt>
                <c:pt idx="250" formatCode="0.00">
                  <c:v>8.5</c:v>
                </c:pt>
                <c:pt idx="251" formatCode="0.00">
                  <c:v>8.5</c:v>
                </c:pt>
                <c:pt idx="252" formatCode="0.00">
                  <c:v>8.5</c:v>
                </c:pt>
                <c:pt idx="253" formatCode="0.00">
                  <c:v>8.5</c:v>
                </c:pt>
                <c:pt idx="254" formatCode="0.00">
                  <c:v>8.5</c:v>
                </c:pt>
                <c:pt idx="255" formatCode="0.00">
                  <c:v>8.5</c:v>
                </c:pt>
                <c:pt idx="256" formatCode="0.00">
                  <c:v>8.5</c:v>
                </c:pt>
                <c:pt idx="257" formatCode="0.00">
                  <c:v>8.5</c:v>
                </c:pt>
                <c:pt idx="258" formatCode="0.00">
                  <c:v>8.5</c:v>
                </c:pt>
                <c:pt idx="259" formatCode="0.00">
                  <c:v>8.5</c:v>
                </c:pt>
                <c:pt idx="260" formatCode="0.00">
                  <c:v>8.5</c:v>
                </c:pt>
                <c:pt idx="261" formatCode="0.00">
                  <c:v>8.5</c:v>
                </c:pt>
                <c:pt idx="262" formatCode="0.00">
                  <c:v>8.5</c:v>
                </c:pt>
                <c:pt idx="263" formatCode="0.00">
                  <c:v>8.5</c:v>
                </c:pt>
                <c:pt idx="264" formatCode="0.00">
                  <c:v>8.5</c:v>
                </c:pt>
                <c:pt idx="265" formatCode="0.00">
                  <c:v>8.5</c:v>
                </c:pt>
                <c:pt idx="266" formatCode="0.00">
                  <c:v>8.5</c:v>
                </c:pt>
                <c:pt idx="267" formatCode="0.00">
                  <c:v>8.5</c:v>
                </c:pt>
                <c:pt idx="268" formatCode="0.00">
                  <c:v>8.5</c:v>
                </c:pt>
                <c:pt idx="269" formatCode="0.00">
                  <c:v>8.5</c:v>
                </c:pt>
                <c:pt idx="270" formatCode="0.00">
                  <c:v>8.5</c:v>
                </c:pt>
                <c:pt idx="271" formatCode="0.00">
                  <c:v>8.5</c:v>
                </c:pt>
                <c:pt idx="272" formatCode="0.00">
                  <c:v>8.5</c:v>
                </c:pt>
                <c:pt idx="273" formatCode="0.00">
                  <c:v>8</c:v>
                </c:pt>
                <c:pt idx="274" formatCode="0.00">
                  <c:v>8</c:v>
                </c:pt>
                <c:pt idx="275" formatCode="0.00">
                  <c:v>8</c:v>
                </c:pt>
                <c:pt idx="276" formatCode="0.00">
                  <c:v>8</c:v>
                </c:pt>
                <c:pt idx="277" formatCode="0.00">
                  <c:v>8</c:v>
                </c:pt>
                <c:pt idx="278" formatCode="0.00">
                  <c:v>8</c:v>
                </c:pt>
                <c:pt idx="279" formatCode="0.00">
                  <c:v>8</c:v>
                </c:pt>
                <c:pt idx="280" formatCode="0.00">
                  <c:v>8</c:v>
                </c:pt>
                <c:pt idx="281" formatCode="0.00">
                  <c:v>8</c:v>
                </c:pt>
                <c:pt idx="282" formatCode="0.00">
                  <c:v>8</c:v>
                </c:pt>
                <c:pt idx="283" formatCode="0.00">
                  <c:v>8</c:v>
                </c:pt>
                <c:pt idx="284" formatCode="0.00">
                  <c:v>8</c:v>
                </c:pt>
                <c:pt idx="285" formatCode="0.00">
                  <c:v>8</c:v>
                </c:pt>
                <c:pt idx="286" formatCode="0.00">
                  <c:v>8</c:v>
                </c:pt>
                <c:pt idx="287" formatCode="0.00">
                  <c:v>8</c:v>
                </c:pt>
                <c:pt idx="288" formatCode="0.00">
                  <c:v>8</c:v>
                </c:pt>
                <c:pt idx="289" formatCode="0.00">
                  <c:v>8</c:v>
                </c:pt>
                <c:pt idx="290" formatCode="0.00">
                  <c:v>8</c:v>
                </c:pt>
                <c:pt idx="291" formatCode="0.00">
                  <c:v>8</c:v>
                </c:pt>
                <c:pt idx="292" formatCode="0.00">
                  <c:v>8</c:v>
                </c:pt>
                <c:pt idx="293" formatCode="0.00">
                  <c:v>8</c:v>
                </c:pt>
                <c:pt idx="294" formatCode="0.00">
                  <c:v>8</c:v>
                </c:pt>
                <c:pt idx="295" formatCode="0.00">
                  <c:v>8</c:v>
                </c:pt>
                <c:pt idx="296" formatCode="0.00">
                  <c:v>8</c:v>
                </c:pt>
                <c:pt idx="297" formatCode="0.00">
                  <c:v>8</c:v>
                </c:pt>
                <c:pt idx="298" formatCode="0.00">
                  <c:v>8</c:v>
                </c:pt>
                <c:pt idx="299" formatCode="0.00">
                  <c:v>8</c:v>
                </c:pt>
                <c:pt idx="300" formatCode="0.00">
                  <c:v>8</c:v>
                </c:pt>
                <c:pt idx="301" formatCode="0.00">
                  <c:v>8</c:v>
                </c:pt>
                <c:pt idx="302" formatCode="0.00">
                  <c:v>8</c:v>
                </c:pt>
                <c:pt idx="303" formatCode="0.00">
                  <c:v>8</c:v>
                </c:pt>
                <c:pt idx="304" formatCode="0.00">
                  <c:v>8</c:v>
                </c:pt>
                <c:pt idx="305" formatCode="0.00">
                  <c:v>8</c:v>
                </c:pt>
                <c:pt idx="306" formatCode="0.00">
                  <c:v>8</c:v>
                </c:pt>
                <c:pt idx="307" formatCode="0.00">
                  <c:v>8</c:v>
                </c:pt>
                <c:pt idx="308" formatCode="0.00">
                  <c:v>8</c:v>
                </c:pt>
                <c:pt idx="309" formatCode="0.00">
                  <c:v>8</c:v>
                </c:pt>
                <c:pt idx="310" formatCode="0.00">
                  <c:v>8</c:v>
                </c:pt>
                <c:pt idx="311" formatCode="0.00">
                  <c:v>8</c:v>
                </c:pt>
                <c:pt idx="312" formatCode="0.00">
                  <c:v>8</c:v>
                </c:pt>
                <c:pt idx="313" formatCode="0.00">
                  <c:v>8</c:v>
                </c:pt>
                <c:pt idx="314" formatCode="0.00">
                  <c:v>8</c:v>
                </c:pt>
                <c:pt idx="315" formatCode="0.00">
                  <c:v>8</c:v>
                </c:pt>
                <c:pt idx="316" formatCode="0.00">
                  <c:v>8</c:v>
                </c:pt>
                <c:pt idx="317" formatCode="0.00">
                  <c:v>8</c:v>
                </c:pt>
                <c:pt idx="318" formatCode="0.00">
                  <c:v>8</c:v>
                </c:pt>
                <c:pt idx="319" formatCode="0.00">
                  <c:v>8</c:v>
                </c:pt>
                <c:pt idx="320" formatCode="0.00">
                  <c:v>8</c:v>
                </c:pt>
                <c:pt idx="321" formatCode="0.00">
                  <c:v>8</c:v>
                </c:pt>
                <c:pt idx="322" formatCode="0.00">
                  <c:v>8</c:v>
                </c:pt>
                <c:pt idx="323" formatCode="0.00">
                  <c:v>8</c:v>
                </c:pt>
                <c:pt idx="324" formatCode="0.00">
                  <c:v>8</c:v>
                </c:pt>
                <c:pt idx="325" formatCode="0.00">
                  <c:v>8</c:v>
                </c:pt>
                <c:pt idx="326" formatCode="0.00">
                  <c:v>8</c:v>
                </c:pt>
                <c:pt idx="327" formatCode="0.00">
                  <c:v>8</c:v>
                </c:pt>
                <c:pt idx="328" formatCode="0.00">
                  <c:v>8</c:v>
                </c:pt>
                <c:pt idx="329" formatCode="0.00">
                  <c:v>8</c:v>
                </c:pt>
                <c:pt idx="330" formatCode="0.00">
                  <c:v>8</c:v>
                </c:pt>
                <c:pt idx="331" formatCode="0.00">
                  <c:v>8</c:v>
                </c:pt>
                <c:pt idx="332" formatCode="0.00">
                  <c:v>8</c:v>
                </c:pt>
                <c:pt idx="333" formatCode="0.00">
                  <c:v>8</c:v>
                </c:pt>
                <c:pt idx="334" formatCode="0.00">
                  <c:v>8</c:v>
                </c:pt>
                <c:pt idx="335" formatCode="0.00">
                  <c:v>8</c:v>
                </c:pt>
                <c:pt idx="336" formatCode="0.00">
                  <c:v>8</c:v>
                </c:pt>
                <c:pt idx="337" formatCode="0.00">
                  <c:v>8</c:v>
                </c:pt>
                <c:pt idx="338" formatCode="0.00">
                  <c:v>8</c:v>
                </c:pt>
                <c:pt idx="339" formatCode="0.00">
                  <c:v>8</c:v>
                </c:pt>
                <c:pt idx="340" formatCode="0.00">
                  <c:v>8</c:v>
                </c:pt>
                <c:pt idx="341" formatCode="0.00">
                  <c:v>8</c:v>
                </c:pt>
                <c:pt idx="342" formatCode="0.00">
                  <c:v>8</c:v>
                </c:pt>
                <c:pt idx="343" formatCode="0.00">
                  <c:v>8</c:v>
                </c:pt>
                <c:pt idx="344" formatCode="0.00">
                  <c:v>8</c:v>
                </c:pt>
                <c:pt idx="345" formatCode="0.00">
                  <c:v>8</c:v>
                </c:pt>
                <c:pt idx="346" formatCode="0.00">
                  <c:v>8</c:v>
                </c:pt>
                <c:pt idx="347" formatCode="0.00">
                  <c:v>8</c:v>
                </c:pt>
                <c:pt idx="348" formatCode="0.00">
                  <c:v>8</c:v>
                </c:pt>
                <c:pt idx="349" formatCode="0.00">
                  <c:v>8</c:v>
                </c:pt>
                <c:pt idx="350" formatCode="0.00">
                  <c:v>8</c:v>
                </c:pt>
                <c:pt idx="351" formatCode="0.00">
                  <c:v>8</c:v>
                </c:pt>
                <c:pt idx="352" formatCode="0.00">
                  <c:v>8</c:v>
                </c:pt>
                <c:pt idx="353" formatCode="0.00">
                  <c:v>8</c:v>
                </c:pt>
                <c:pt idx="354" formatCode="0.00">
                  <c:v>8</c:v>
                </c:pt>
                <c:pt idx="355" formatCode="0.00">
                  <c:v>8</c:v>
                </c:pt>
                <c:pt idx="356" formatCode="0.00">
                  <c:v>8</c:v>
                </c:pt>
                <c:pt idx="357" formatCode="0.00">
                  <c:v>8</c:v>
                </c:pt>
                <c:pt idx="358" formatCode="0.00">
                  <c:v>8</c:v>
                </c:pt>
                <c:pt idx="359" formatCode="0.00">
                  <c:v>8</c:v>
                </c:pt>
                <c:pt idx="360" formatCode="0.00">
                  <c:v>8</c:v>
                </c:pt>
                <c:pt idx="361" formatCode="0.00">
                  <c:v>8</c:v>
                </c:pt>
                <c:pt idx="362" formatCode="0.00">
                  <c:v>8</c:v>
                </c:pt>
                <c:pt idx="363" formatCode="0.00">
                  <c:v>8</c:v>
                </c:pt>
                <c:pt idx="364" formatCode="0.00">
                  <c:v>8</c:v>
                </c:pt>
                <c:pt idx="365" formatCode="0.00">
                  <c:v>8</c:v>
                </c:pt>
                <c:pt idx="366" formatCode="0.00">
                  <c:v>8</c:v>
                </c:pt>
                <c:pt idx="367" formatCode="0.00">
                  <c:v>8</c:v>
                </c:pt>
                <c:pt idx="368" formatCode="0.00">
                  <c:v>8</c:v>
                </c:pt>
                <c:pt idx="369" formatCode="0.00">
                  <c:v>8</c:v>
                </c:pt>
                <c:pt idx="370" formatCode="0.00">
                  <c:v>7.5</c:v>
                </c:pt>
                <c:pt idx="371" formatCode="0.00">
                  <c:v>7.5</c:v>
                </c:pt>
                <c:pt idx="372" formatCode="0.00">
                  <c:v>7.5</c:v>
                </c:pt>
                <c:pt idx="373" formatCode="0.00">
                  <c:v>7.5</c:v>
                </c:pt>
                <c:pt idx="374" formatCode="0.00">
                  <c:v>7.5</c:v>
                </c:pt>
                <c:pt idx="375" formatCode="0.00">
                  <c:v>7.5</c:v>
                </c:pt>
                <c:pt idx="376" formatCode="0.00">
                  <c:v>7.5</c:v>
                </c:pt>
                <c:pt idx="377" formatCode="0.00">
                  <c:v>7.5</c:v>
                </c:pt>
                <c:pt idx="378" formatCode="0.00">
                  <c:v>7.5</c:v>
                </c:pt>
                <c:pt idx="379" formatCode="0.00">
                  <c:v>7.5</c:v>
                </c:pt>
                <c:pt idx="380" formatCode="0.00">
                  <c:v>7.5</c:v>
                </c:pt>
                <c:pt idx="381" formatCode="0.00">
                  <c:v>7.5</c:v>
                </c:pt>
                <c:pt idx="382" formatCode="0.00">
                  <c:v>7.5</c:v>
                </c:pt>
                <c:pt idx="383" formatCode="0.00">
                  <c:v>7.5</c:v>
                </c:pt>
                <c:pt idx="384" formatCode="0.00">
                  <c:v>7.5</c:v>
                </c:pt>
                <c:pt idx="385" formatCode="0.00">
                  <c:v>7.5</c:v>
                </c:pt>
                <c:pt idx="386" formatCode="0.00">
                  <c:v>7.5</c:v>
                </c:pt>
                <c:pt idx="387" formatCode="0.00">
                  <c:v>7.5</c:v>
                </c:pt>
                <c:pt idx="388" formatCode="0.00">
                  <c:v>7.5</c:v>
                </c:pt>
                <c:pt idx="389" formatCode="0.00">
                  <c:v>7.5</c:v>
                </c:pt>
                <c:pt idx="390" formatCode="0.00">
                  <c:v>7.5</c:v>
                </c:pt>
                <c:pt idx="391" formatCode="0.00">
                  <c:v>7.5</c:v>
                </c:pt>
                <c:pt idx="392" formatCode="0.00">
                  <c:v>7.5</c:v>
                </c:pt>
                <c:pt idx="393" formatCode="0.00">
                  <c:v>7.5</c:v>
                </c:pt>
                <c:pt idx="394" formatCode="0.00">
                  <c:v>7.5</c:v>
                </c:pt>
                <c:pt idx="395" formatCode="0.00">
                  <c:v>7.5</c:v>
                </c:pt>
                <c:pt idx="396" formatCode="0.00">
                  <c:v>7.5</c:v>
                </c:pt>
                <c:pt idx="397" formatCode="0.00">
                  <c:v>7.5</c:v>
                </c:pt>
                <c:pt idx="398" formatCode="0.00">
                  <c:v>7.5</c:v>
                </c:pt>
                <c:pt idx="399" formatCode="0.00">
                  <c:v>7</c:v>
                </c:pt>
                <c:pt idx="400" formatCode="0.00">
                  <c:v>7</c:v>
                </c:pt>
                <c:pt idx="401" formatCode="0.00">
                  <c:v>7</c:v>
                </c:pt>
                <c:pt idx="402" formatCode="0.00">
                  <c:v>7</c:v>
                </c:pt>
                <c:pt idx="403" formatCode="0.00">
                  <c:v>7</c:v>
                </c:pt>
                <c:pt idx="404" formatCode="0.00">
                  <c:v>7</c:v>
                </c:pt>
                <c:pt idx="405" formatCode="0.00">
                  <c:v>7</c:v>
                </c:pt>
                <c:pt idx="406" formatCode="0.00">
                  <c:v>7</c:v>
                </c:pt>
                <c:pt idx="407" formatCode="0.00">
                  <c:v>7</c:v>
                </c:pt>
                <c:pt idx="408" formatCode="0.00">
                  <c:v>7</c:v>
                </c:pt>
                <c:pt idx="409" formatCode="0.00">
                  <c:v>7</c:v>
                </c:pt>
                <c:pt idx="410" formatCode="0.00">
                  <c:v>7</c:v>
                </c:pt>
                <c:pt idx="411" formatCode="0.00">
                  <c:v>7</c:v>
                </c:pt>
                <c:pt idx="412" formatCode="0.00">
                  <c:v>7</c:v>
                </c:pt>
                <c:pt idx="413" formatCode="0.00">
                  <c:v>7</c:v>
                </c:pt>
                <c:pt idx="414" formatCode="0.00">
                  <c:v>7</c:v>
                </c:pt>
                <c:pt idx="415" formatCode="0.00">
                  <c:v>7</c:v>
                </c:pt>
                <c:pt idx="416" formatCode="0.00">
                  <c:v>7</c:v>
                </c:pt>
                <c:pt idx="417" formatCode="0.00">
                  <c:v>7</c:v>
                </c:pt>
                <c:pt idx="418" formatCode="0.00">
                  <c:v>7</c:v>
                </c:pt>
                <c:pt idx="419" formatCode="0.00">
                  <c:v>7</c:v>
                </c:pt>
                <c:pt idx="420" formatCode="0.00">
                  <c:v>7</c:v>
                </c:pt>
                <c:pt idx="421" formatCode="0.00">
                  <c:v>7</c:v>
                </c:pt>
                <c:pt idx="422" formatCode="0.00">
                  <c:v>7</c:v>
                </c:pt>
                <c:pt idx="423" formatCode="0.00">
                  <c:v>7</c:v>
                </c:pt>
                <c:pt idx="424" formatCode="0.00">
                  <c:v>7</c:v>
                </c:pt>
                <c:pt idx="425" formatCode="0.00">
                  <c:v>7</c:v>
                </c:pt>
                <c:pt idx="426" formatCode="0.00">
                  <c:v>7</c:v>
                </c:pt>
                <c:pt idx="427" formatCode="0.00">
                  <c:v>7</c:v>
                </c:pt>
                <c:pt idx="428" formatCode="0.00">
                  <c:v>7</c:v>
                </c:pt>
                <c:pt idx="429" formatCode="0.00">
                  <c:v>7</c:v>
                </c:pt>
                <c:pt idx="430" formatCode="0.00">
                  <c:v>7</c:v>
                </c:pt>
                <c:pt idx="431" formatCode="0.00">
                  <c:v>7</c:v>
                </c:pt>
                <c:pt idx="432" formatCode="0.00">
                  <c:v>7</c:v>
                </c:pt>
                <c:pt idx="433" formatCode="0.00">
                  <c:v>7</c:v>
                </c:pt>
                <c:pt idx="434" formatCode="0.00">
                  <c:v>7</c:v>
                </c:pt>
                <c:pt idx="435" formatCode="0.00">
                  <c:v>7</c:v>
                </c:pt>
                <c:pt idx="436" formatCode="0.00">
                  <c:v>7</c:v>
                </c:pt>
                <c:pt idx="437" formatCode="0.00">
                  <c:v>7</c:v>
                </c:pt>
                <c:pt idx="438" formatCode="0.00">
                  <c:v>7</c:v>
                </c:pt>
                <c:pt idx="439" formatCode="0.00">
                  <c:v>7</c:v>
                </c:pt>
                <c:pt idx="440" formatCode="0.00">
                  <c:v>7</c:v>
                </c:pt>
                <c:pt idx="441" formatCode="0.00">
                  <c:v>7</c:v>
                </c:pt>
                <c:pt idx="442" formatCode="0.00">
                  <c:v>7</c:v>
                </c:pt>
                <c:pt idx="443" formatCode="0.00">
                  <c:v>7</c:v>
                </c:pt>
                <c:pt idx="444" formatCode="0.00">
                  <c:v>7</c:v>
                </c:pt>
                <c:pt idx="445" formatCode="0.00">
                  <c:v>7</c:v>
                </c:pt>
                <c:pt idx="446" formatCode="0.00">
                  <c:v>7</c:v>
                </c:pt>
                <c:pt idx="447" formatCode="0.00">
                  <c:v>7</c:v>
                </c:pt>
                <c:pt idx="448" formatCode="0.00">
                  <c:v>7</c:v>
                </c:pt>
                <c:pt idx="449" formatCode="0.00">
                  <c:v>7</c:v>
                </c:pt>
                <c:pt idx="450" formatCode="0.00">
                  <c:v>7</c:v>
                </c:pt>
                <c:pt idx="451" formatCode="0.00">
                  <c:v>7</c:v>
                </c:pt>
                <c:pt idx="452" formatCode="0.00">
                  <c:v>7</c:v>
                </c:pt>
                <c:pt idx="453" formatCode="0.00">
                  <c:v>6.5</c:v>
                </c:pt>
                <c:pt idx="454" formatCode="0.00">
                  <c:v>6.5</c:v>
                </c:pt>
                <c:pt idx="455" formatCode="0.00">
                  <c:v>6.5</c:v>
                </c:pt>
                <c:pt idx="456" formatCode="0.00">
                  <c:v>6.5</c:v>
                </c:pt>
                <c:pt idx="457" formatCode="0.00">
                  <c:v>6.5</c:v>
                </c:pt>
                <c:pt idx="458" formatCode="0.00">
                  <c:v>6.5</c:v>
                </c:pt>
                <c:pt idx="459" formatCode="0.00">
                  <c:v>6.5</c:v>
                </c:pt>
                <c:pt idx="460" formatCode="0.00">
                  <c:v>6.5</c:v>
                </c:pt>
                <c:pt idx="461" formatCode="0.00">
                  <c:v>6.5</c:v>
                </c:pt>
                <c:pt idx="462" formatCode="0.00">
                  <c:v>6.5</c:v>
                </c:pt>
                <c:pt idx="463" formatCode="0.00">
                  <c:v>6.5</c:v>
                </c:pt>
                <c:pt idx="464" formatCode="0.00">
                  <c:v>6.5</c:v>
                </c:pt>
                <c:pt idx="465" formatCode="0.00">
                  <c:v>6.5</c:v>
                </c:pt>
                <c:pt idx="466" formatCode="0.00">
                  <c:v>6.5</c:v>
                </c:pt>
                <c:pt idx="467" formatCode="0.00">
                  <c:v>6.5</c:v>
                </c:pt>
                <c:pt idx="468" formatCode="0.00">
                  <c:v>6.5</c:v>
                </c:pt>
                <c:pt idx="469" formatCode="0.00">
                  <c:v>6.5</c:v>
                </c:pt>
                <c:pt idx="470" formatCode="0.00">
                  <c:v>6.5</c:v>
                </c:pt>
                <c:pt idx="471" formatCode="0.00">
                  <c:v>6.5</c:v>
                </c:pt>
                <c:pt idx="472" formatCode="0.00">
                  <c:v>6.5</c:v>
                </c:pt>
                <c:pt idx="473" formatCode="0.00">
                  <c:v>6.5</c:v>
                </c:pt>
                <c:pt idx="474" formatCode="0.00">
                  <c:v>6.5</c:v>
                </c:pt>
                <c:pt idx="475" formatCode="0.00">
                  <c:v>6.5</c:v>
                </c:pt>
                <c:pt idx="476" formatCode="0.00">
                  <c:v>6.5</c:v>
                </c:pt>
                <c:pt idx="477" formatCode="0.00">
                  <c:v>6.5</c:v>
                </c:pt>
                <c:pt idx="478" formatCode="0.00">
                  <c:v>6.5</c:v>
                </c:pt>
                <c:pt idx="479" formatCode="0.00">
                  <c:v>6.5</c:v>
                </c:pt>
                <c:pt idx="480" formatCode="0.00">
                  <c:v>6.5</c:v>
                </c:pt>
                <c:pt idx="481" formatCode="0.00">
                  <c:v>6.5</c:v>
                </c:pt>
                <c:pt idx="482" formatCode="0.00">
                  <c:v>6.5</c:v>
                </c:pt>
                <c:pt idx="483" formatCode="0.00">
                  <c:v>6.5</c:v>
                </c:pt>
                <c:pt idx="484" formatCode="0.00">
                  <c:v>6.5</c:v>
                </c:pt>
                <c:pt idx="485" formatCode="0.00">
                  <c:v>6.5</c:v>
                </c:pt>
                <c:pt idx="486" formatCode="0.00">
                  <c:v>6.5</c:v>
                </c:pt>
                <c:pt idx="487" formatCode="0.00">
                  <c:v>6.5</c:v>
                </c:pt>
                <c:pt idx="488" formatCode="0.00">
                  <c:v>6.5</c:v>
                </c:pt>
                <c:pt idx="489" formatCode="0.00">
                  <c:v>6.25</c:v>
                </c:pt>
                <c:pt idx="490" formatCode="0.00">
                  <c:v>6.25</c:v>
                </c:pt>
                <c:pt idx="491" formatCode="0.00">
                  <c:v>6.25</c:v>
                </c:pt>
                <c:pt idx="492" formatCode="0.00">
                  <c:v>6.25</c:v>
                </c:pt>
                <c:pt idx="493" formatCode="0.00">
                  <c:v>6.25</c:v>
                </c:pt>
                <c:pt idx="494" formatCode="0.00">
                  <c:v>6.25</c:v>
                </c:pt>
                <c:pt idx="495" formatCode="0.00">
                  <c:v>6.25</c:v>
                </c:pt>
                <c:pt idx="496" formatCode="0.00">
                  <c:v>6.25</c:v>
                </c:pt>
                <c:pt idx="497" formatCode="0.00">
                  <c:v>6.25</c:v>
                </c:pt>
                <c:pt idx="498" formatCode="0.00">
                  <c:v>6.25</c:v>
                </c:pt>
                <c:pt idx="499" formatCode="0.00">
                  <c:v>6.25</c:v>
                </c:pt>
                <c:pt idx="500" formatCode="0.00">
                  <c:v>6.25</c:v>
                </c:pt>
                <c:pt idx="501" formatCode="0.00">
                  <c:v>6.25</c:v>
                </c:pt>
                <c:pt idx="502" formatCode="0.00">
                  <c:v>6.25</c:v>
                </c:pt>
                <c:pt idx="503" formatCode="0.00">
                  <c:v>6.25</c:v>
                </c:pt>
                <c:pt idx="504" formatCode="0.00">
                  <c:v>6.25</c:v>
                </c:pt>
                <c:pt idx="505" formatCode="0.00">
                  <c:v>6.25</c:v>
                </c:pt>
                <c:pt idx="506" formatCode="0.00">
                  <c:v>6.25</c:v>
                </c:pt>
                <c:pt idx="507" formatCode="0.00">
                  <c:v>6.25</c:v>
                </c:pt>
                <c:pt idx="508" formatCode="0.00">
                  <c:v>6.25</c:v>
                </c:pt>
                <c:pt idx="509" formatCode="0.00">
                  <c:v>6.25</c:v>
                </c:pt>
                <c:pt idx="510" formatCode="0.00">
                  <c:v>6.25</c:v>
                </c:pt>
                <c:pt idx="511" formatCode="0.00">
                  <c:v>6.25</c:v>
                </c:pt>
                <c:pt idx="512" formatCode="0.00">
                  <c:v>6.25</c:v>
                </c:pt>
                <c:pt idx="513" formatCode="0.00">
                  <c:v>6.25</c:v>
                </c:pt>
                <c:pt idx="514" formatCode="0.00">
                  <c:v>6.25</c:v>
                </c:pt>
                <c:pt idx="515" formatCode="0.00">
                  <c:v>6.25</c:v>
                </c:pt>
                <c:pt idx="516" formatCode="0.00">
                  <c:v>6.25</c:v>
                </c:pt>
                <c:pt idx="517" formatCode="0.00">
                  <c:v>6.25</c:v>
                </c:pt>
                <c:pt idx="518" formatCode="0.00">
                  <c:v>6.25</c:v>
                </c:pt>
                <c:pt idx="519" formatCode="0.00">
                  <c:v>6.25</c:v>
                </c:pt>
                <c:pt idx="520" formatCode="0.00">
                  <c:v>6.25</c:v>
                </c:pt>
                <c:pt idx="521" formatCode="0.00">
                  <c:v>6.25</c:v>
                </c:pt>
                <c:pt idx="522" formatCode="0.00">
                  <c:v>6.25</c:v>
                </c:pt>
                <c:pt idx="523" formatCode="0.00">
                  <c:v>6.25</c:v>
                </c:pt>
                <c:pt idx="524" formatCode="0.00">
                  <c:v>6.25</c:v>
                </c:pt>
                <c:pt idx="525" formatCode="0.00">
                  <c:v>6.25</c:v>
                </c:pt>
                <c:pt idx="526" formatCode="0.00">
                  <c:v>6.25</c:v>
                </c:pt>
                <c:pt idx="527" formatCode="0.00">
                  <c:v>6.25</c:v>
                </c:pt>
                <c:pt idx="528" formatCode="0.00">
                  <c:v>6.25</c:v>
                </c:pt>
                <c:pt idx="529" formatCode="0.00">
                  <c:v>6.25</c:v>
                </c:pt>
                <c:pt idx="530" formatCode="0.00">
                  <c:v>6.25</c:v>
                </c:pt>
                <c:pt idx="531" formatCode="0.00">
                  <c:v>6.25</c:v>
                </c:pt>
                <c:pt idx="532" formatCode="0.00">
                  <c:v>6.25</c:v>
                </c:pt>
                <c:pt idx="533" formatCode="0.00">
                  <c:v>6.25</c:v>
                </c:pt>
                <c:pt idx="534" formatCode="0.00">
                  <c:v>6.25</c:v>
                </c:pt>
                <c:pt idx="535" formatCode="0.00">
                  <c:v>6.25</c:v>
                </c:pt>
                <c:pt idx="536" formatCode="0.00">
                  <c:v>6.25</c:v>
                </c:pt>
                <c:pt idx="537" formatCode="0.00">
                  <c:v>6.25</c:v>
                </c:pt>
                <c:pt idx="538" formatCode="0.00">
                  <c:v>6.25</c:v>
                </c:pt>
                <c:pt idx="539" formatCode="0.00">
                  <c:v>6.25</c:v>
                </c:pt>
                <c:pt idx="540" formatCode="0.00">
                  <c:v>6.25</c:v>
                </c:pt>
                <c:pt idx="541" formatCode="0.00">
                  <c:v>6.25</c:v>
                </c:pt>
                <c:pt idx="542" formatCode="0.00">
                  <c:v>6.25</c:v>
                </c:pt>
                <c:pt idx="543" formatCode="0.00">
                  <c:v>6.25</c:v>
                </c:pt>
                <c:pt idx="544" formatCode="0.00">
                  <c:v>6.25</c:v>
                </c:pt>
                <c:pt idx="545" formatCode="0.00">
                  <c:v>6.25</c:v>
                </c:pt>
                <c:pt idx="546" formatCode="0.00">
                  <c:v>6.25</c:v>
                </c:pt>
                <c:pt idx="547" formatCode="0.00">
                  <c:v>6.25</c:v>
                </c:pt>
                <c:pt idx="548" formatCode="0.00">
                  <c:v>6.25</c:v>
                </c:pt>
                <c:pt idx="549" formatCode="0.00">
                  <c:v>6.25</c:v>
                </c:pt>
                <c:pt idx="550" formatCode="0.00">
                  <c:v>6.25</c:v>
                </c:pt>
                <c:pt idx="551" formatCode="0.00">
                  <c:v>6.25</c:v>
                </c:pt>
                <c:pt idx="552" formatCode="0.00">
                  <c:v>6.25</c:v>
                </c:pt>
                <c:pt idx="553" formatCode="0.00">
                  <c:v>6.25</c:v>
                </c:pt>
                <c:pt idx="554" formatCode="0.00">
                  <c:v>6.25</c:v>
                </c:pt>
                <c:pt idx="555" formatCode="0.00">
                  <c:v>6.25</c:v>
                </c:pt>
                <c:pt idx="556" formatCode="0.00">
                  <c:v>6.25</c:v>
                </c:pt>
                <c:pt idx="557" formatCode="0.00">
                  <c:v>6.25</c:v>
                </c:pt>
                <c:pt idx="558" formatCode="0.00">
                  <c:v>6.25</c:v>
                </c:pt>
                <c:pt idx="559" formatCode="0.00">
                  <c:v>6.25</c:v>
                </c:pt>
                <c:pt idx="560" formatCode="0.00">
                  <c:v>6.25</c:v>
                </c:pt>
                <c:pt idx="561" formatCode="0.00">
                  <c:v>6.25</c:v>
                </c:pt>
                <c:pt idx="562" formatCode="0.00">
                  <c:v>6.25</c:v>
                </c:pt>
                <c:pt idx="563" formatCode="0.00">
                  <c:v>6.25</c:v>
                </c:pt>
                <c:pt idx="564" formatCode="0.00">
                  <c:v>6.25</c:v>
                </c:pt>
                <c:pt idx="565" formatCode="0.00">
                  <c:v>6.25</c:v>
                </c:pt>
                <c:pt idx="566" formatCode="0.00">
                  <c:v>6.25</c:v>
                </c:pt>
                <c:pt idx="567" formatCode="0.00">
                  <c:v>6.25</c:v>
                </c:pt>
                <c:pt idx="568" formatCode="0.00">
                  <c:v>6.25</c:v>
                </c:pt>
                <c:pt idx="569" formatCode="0.00">
                  <c:v>6.25</c:v>
                </c:pt>
                <c:pt idx="570" formatCode="0.00">
                  <c:v>6.25</c:v>
                </c:pt>
                <c:pt idx="571" formatCode="0.00">
                  <c:v>6.25</c:v>
                </c:pt>
                <c:pt idx="572" formatCode="0.00">
                  <c:v>6.25</c:v>
                </c:pt>
                <c:pt idx="573" formatCode="0.00">
                  <c:v>6.25</c:v>
                </c:pt>
                <c:pt idx="574" formatCode="0.00">
                  <c:v>6.25</c:v>
                </c:pt>
                <c:pt idx="575" formatCode="0.00">
                  <c:v>6.25</c:v>
                </c:pt>
                <c:pt idx="576" formatCode="0.00">
                  <c:v>6.25</c:v>
                </c:pt>
                <c:pt idx="577" formatCode="0.00">
                  <c:v>6.25</c:v>
                </c:pt>
                <c:pt idx="578" formatCode="0.00">
                  <c:v>6.25</c:v>
                </c:pt>
                <c:pt idx="579" formatCode="0.00">
                  <c:v>6.25</c:v>
                </c:pt>
                <c:pt idx="580" formatCode="0.00">
                  <c:v>6.25</c:v>
                </c:pt>
                <c:pt idx="581" formatCode="0.00">
                  <c:v>6.25</c:v>
                </c:pt>
                <c:pt idx="582" formatCode="0.00">
                  <c:v>6.25</c:v>
                </c:pt>
                <c:pt idx="583" formatCode="0.00">
                  <c:v>6.25</c:v>
                </c:pt>
                <c:pt idx="584" formatCode="0.00">
                  <c:v>6.25</c:v>
                </c:pt>
                <c:pt idx="585" formatCode="0.00">
                  <c:v>6.25</c:v>
                </c:pt>
                <c:pt idx="586" formatCode="0.00">
                  <c:v>6.25</c:v>
                </c:pt>
                <c:pt idx="587" formatCode="0.00">
                  <c:v>6.25</c:v>
                </c:pt>
                <c:pt idx="588" formatCode="0.00">
                  <c:v>6.25</c:v>
                </c:pt>
                <c:pt idx="589" formatCode="0.00">
                  <c:v>6.25</c:v>
                </c:pt>
                <c:pt idx="590" formatCode="0.00">
                  <c:v>6.25</c:v>
                </c:pt>
                <c:pt idx="591" formatCode="0.00">
                  <c:v>6.25</c:v>
                </c:pt>
                <c:pt idx="592" formatCode="0.00">
                  <c:v>6.25</c:v>
                </c:pt>
                <c:pt idx="593" formatCode="0.00">
                  <c:v>6.25</c:v>
                </c:pt>
                <c:pt idx="594" formatCode="0.00">
                  <c:v>6.25</c:v>
                </c:pt>
                <c:pt idx="595" formatCode="0.00">
                  <c:v>6.25</c:v>
                </c:pt>
                <c:pt idx="596" formatCode="0.00">
                  <c:v>6.25</c:v>
                </c:pt>
                <c:pt idx="597" formatCode="0.00">
                  <c:v>6.25</c:v>
                </c:pt>
                <c:pt idx="598" formatCode="0.00">
                  <c:v>6.25</c:v>
                </c:pt>
                <c:pt idx="599" formatCode="0.00">
                  <c:v>6.25</c:v>
                </c:pt>
                <c:pt idx="600" formatCode="0.00">
                  <c:v>6.25</c:v>
                </c:pt>
                <c:pt idx="601" formatCode="0.00">
                  <c:v>6.25</c:v>
                </c:pt>
                <c:pt idx="602" formatCode="0.00">
                  <c:v>6.25</c:v>
                </c:pt>
                <c:pt idx="603" formatCode="0.00">
                  <c:v>6.25</c:v>
                </c:pt>
                <c:pt idx="604" formatCode="0.00">
                  <c:v>6.25</c:v>
                </c:pt>
                <c:pt idx="605" formatCode="0.00">
                  <c:v>6.25</c:v>
                </c:pt>
                <c:pt idx="606" formatCode="0.00">
                  <c:v>6.25</c:v>
                </c:pt>
                <c:pt idx="607" formatCode="0.00">
                  <c:v>6.25</c:v>
                </c:pt>
                <c:pt idx="608" formatCode="0.00">
                  <c:v>6.25</c:v>
                </c:pt>
                <c:pt idx="609" formatCode="0.00">
                  <c:v>6.25</c:v>
                </c:pt>
                <c:pt idx="610" formatCode="0.00">
                  <c:v>6.25</c:v>
                </c:pt>
                <c:pt idx="611" formatCode="0.00">
                  <c:v>6.25</c:v>
                </c:pt>
                <c:pt idx="612" formatCode="0.00">
                  <c:v>6.25</c:v>
                </c:pt>
                <c:pt idx="613" formatCode="0.00">
                  <c:v>6.25</c:v>
                </c:pt>
                <c:pt idx="614" formatCode="0.00">
                  <c:v>6.25</c:v>
                </c:pt>
                <c:pt idx="615" formatCode="0.00">
                  <c:v>6.25</c:v>
                </c:pt>
                <c:pt idx="616" formatCode="0.00">
                  <c:v>6.25</c:v>
                </c:pt>
                <c:pt idx="617" formatCode="0.00">
                  <c:v>6.25</c:v>
                </c:pt>
                <c:pt idx="618" formatCode="0.00">
                  <c:v>6.25</c:v>
                </c:pt>
                <c:pt idx="619" formatCode="0.00">
                  <c:v>6.25</c:v>
                </c:pt>
                <c:pt idx="620" formatCode="0.00">
                  <c:v>6.25</c:v>
                </c:pt>
                <c:pt idx="621" formatCode="0.00">
                  <c:v>6.25</c:v>
                </c:pt>
                <c:pt idx="622" formatCode="0.00">
                  <c:v>6.25</c:v>
                </c:pt>
                <c:pt idx="623" formatCode="0.00">
                  <c:v>6.25</c:v>
                </c:pt>
                <c:pt idx="624" formatCode="0.00">
                  <c:v>6.25</c:v>
                </c:pt>
                <c:pt idx="625" formatCode="0.00">
                  <c:v>6.25</c:v>
                </c:pt>
                <c:pt idx="626" formatCode="0.00">
                  <c:v>6.25</c:v>
                </c:pt>
                <c:pt idx="627" formatCode="0.00">
                  <c:v>6.25</c:v>
                </c:pt>
                <c:pt idx="628" formatCode="0.00">
                  <c:v>6.25</c:v>
                </c:pt>
                <c:pt idx="629" formatCode="0.00">
                  <c:v>6.25</c:v>
                </c:pt>
                <c:pt idx="630" formatCode="0.00">
                  <c:v>6.25</c:v>
                </c:pt>
                <c:pt idx="631" formatCode="0.00">
                  <c:v>6.25</c:v>
                </c:pt>
                <c:pt idx="632" formatCode="0.00">
                  <c:v>6.25</c:v>
                </c:pt>
                <c:pt idx="633" formatCode="0.00">
                  <c:v>6.25</c:v>
                </c:pt>
                <c:pt idx="634" formatCode="0.00">
                  <c:v>6.25</c:v>
                </c:pt>
                <c:pt idx="635" formatCode="0.00">
                  <c:v>6.25</c:v>
                </c:pt>
                <c:pt idx="636" formatCode="0.00">
                  <c:v>6.25</c:v>
                </c:pt>
                <c:pt idx="637" formatCode="0.00">
                  <c:v>6.25</c:v>
                </c:pt>
                <c:pt idx="638" formatCode="0.00">
                  <c:v>6.25</c:v>
                </c:pt>
                <c:pt idx="639" formatCode="0.00">
                  <c:v>6.25</c:v>
                </c:pt>
                <c:pt idx="640" formatCode="0.00">
                  <c:v>6.25</c:v>
                </c:pt>
                <c:pt idx="641" formatCode="0.00">
                  <c:v>6.25</c:v>
                </c:pt>
                <c:pt idx="642" formatCode="0.00">
                  <c:v>6.25</c:v>
                </c:pt>
                <c:pt idx="643" formatCode="0.00">
                  <c:v>6.25</c:v>
                </c:pt>
                <c:pt idx="644" formatCode="0.00">
                  <c:v>6.25</c:v>
                </c:pt>
                <c:pt idx="645" formatCode="0.00">
                  <c:v>6.25</c:v>
                </c:pt>
                <c:pt idx="646" formatCode="0.00">
                  <c:v>6.25</c:v>
                </c:pt>
                <c:pt idx="647" formatCode="0.00">
                  <c:v>6.25</c:v>
                </c:pt>
                <c:pt idx="648" formatCode="0.00">
                  <c:v>6.25</c:v>
                </c:pt>
                <c:pt idx="649" formatCode="0.00">
                  <c:v>6.25</c:v>
                </c:pt>
                <c:pt idx="650" formatCode="0.00">
                  <c:v>6.25</c:v>
                </c:pt>
                <c:pt idx="651" formatCode="0.00">
                  <c:v>6.25</c:v>
                </c:pt>
                <c:pt idx="652" formatCode="0.00">
                  <c:v>6.25</c:v>
                </c:pt>
                <c:pt idx="653" formatCode="0.00">
                  <c:v>6.25</c:v>
                </c:pt>
                <c:pt idx="654" formatCode="0.00">
                  <c:v>6.25</c:v>
                </c:pt>
                <c:pt idx="655" formatCode="0.00">
                  <c:v>6.25</c:v>
                </c:pt>
                <c:pt idx="656" formatCode="0.00">
                  <c:v>6.25</c:v>
                </c:pt>
                <c:pt idx="657" formatCode="0.00">
                  <c:v>6.25</c:v>
                </c:pt>
                <c:pt idx="658" formatCode="0.00">
                  <c:v>6.25</c:v>
                </c:pt>
                <c:pt idx="659" formatCode="0.00">
                  <c:v>6.25</c:v>
                </c:pt>
                <c:pt idx="660" formatCode="0.00">
                  <c:v>6.25</c:v>
                </c:pt>
                <c:pt idx="661" formatCode="0.00">
                  <c:v>6.25</c:v>
                </c:pt>
                <c:pt idx="662" formatCode="0.00">
                  <c:v>6.25</c:v>
                </c:pt>
                <c:pt idx="663" formatCode="0.00">
                  <c:v>6.25</c:v>
                </c:pt>
                <c:pt idx="664" formatCode="0.00">
                  <c:v>6.25</c:v>
                </c:pt>
                <c:pt idx="665" formatCode="0.00">
                  <c:v>6.25</c:v>
                </c:pt>
                <c:pt idx="666" formatCode="0.00">
                  <c:v>6.25</c:v>
                </c:pt>
                <c:pt idx="667" formatCode="0.00">
                  <c:v>6.25</c:v>
                </c:pt>
                <c:pt idx="668" formatCode="0.00">
                  <c:v>6.25</c:v>
                </c:pt>
                <c:pt idx="669" formatCode="0.00">
                  <c:v>6.25</c:v>
                </c:pt>
                <c:pt idx="670" formatCode="0.00">
                  <c:v>6.25</c:v>
                </c:pt>
                <c:pt idx="671" formatCode="0.00">
                  <c:v>6.25</c:v>
                </c:pt>
                <c:pt idx="672" formatCode="0.00">
                  <c:v>6.25</c:v>
                </c:pt>
                <c:pt idx="673" formatCode="0.00">
                  <c:v>6.25</c:v>
                </c:pt>
                <c:pt idx="674" formatCode="0.00">
                  <c:v>6.25</c:v>
                </c:pt>
                <c:pt idx="675" formatCode="0.00">
                  <c:v>6.25</c:v>
                </c:pt>
                <c:pt idx="676" formatCode="0.00">
                  <c:v>6.25</c:v>
                </c:pt>
                <c:pt idx="677" formatCode="0.00">
                  <c:v>6.25</c:v>
                </c:pt>
                <c:pt idx="678" formatCode="0.00">
                  <c:v>6.25</c:v>
                </c:pt>
                <c:pt idx="679" formatCode="0.00">
                  <c:v>6.25</c:v>
                </c:pt>
                <c:pt idx="680" formatCode="0.00">
                  <c:v>6.25</c:v>
                </c:pt>
                <c:pt idx="681" formatCode="0.00">
                  <c:v>6.25</c:v>
                </c:pt>
                <c:pt idx="682" formatCode="0.00">
                  <c:v>6.25</c:v>
                </c:pt>
                <c:pt idx="683" formatCode="0.00">
                  <c:v>6.25</c:v>
                </c:pt>
                <c:pt idx="684" formatCode="0.00">
                  <c:v>6.25</c:v>
                </c:pt>
                <c:pt idx="685" formatCode="0.00">
                  <c:v>6.25</c:v>
                </c:pt>
                <c:pt idx="686" formatCode="0.00">
                  <c:v>6.25</c:v>
                </c:pt>
                <c:pt idx="687" formatCode="0.00">
                  <c:v>6.25</c:v>
                </c:pt>
                <c:pt idx="688" formatCode="0.00">
                  <c:v>6.25</c:v>
                </c:pt>
                <c:pt idx="689" formatCode="0.00">
                  <c:v>6.25</c:v>
                </c:pt>
                <c:pt idx="690" formatCode="0.00">
                  <c:v>6.25</c:v>
                </c:pt>
                <c:pt idx="691" formatCode="0.00">
                  <c:v>6.25</c:v>
                </c:pt>
                <c:pt idx="692" formatCode="0.00">
                  <c:v>6.25</c:v>
                </c:pt>
                <c:pt idx="693" formatCode="0.00">
                  <c:v>6.25</c:v>
                </c:pt>
                <c:pt idx="694" formatCode="0.00">
                  <c:v>6.25</c:v>
                </c:pt>
                <c:pt idx="695" formatCode="0.00">
                  <c:v>6.25</c:v>
                </c:pt>
                <c:pt idx="696" formatCode="0.00">
                  <c:v>6.25</c:v>
                </c:pt>
                <c:pt idx="697" formatCode="0.00">
                  <c:v>6.25</c:v>
                </c:pt>
                <c:pt idx="698" formatCode="0.00">
                  <c:v>6.25</c:v>
                </c:pt>
                <c:pt idx="699" formatCode="0.00">
                  <c:v>6.25</c:v>
                </c:pt>
                <c:pt idx="700" formatCode="0.00">
                  <c:v>6.25</c:v>
                </c:pt>
                <c:pt idx="701" formatCode="0.00">
                  <c:v>6.25</c:v>
                </c:pt>
                <c:pt idx="702" formatCode="0.00">
                  <c:v>6.25</c:v>
                </c:pt>
                <c:pt idx="703" formatCode="0.00">
                  <c:v>6.25</c:v>
                </c:pt>
                <c:pt idx="704" formatCode="0.00">
                  <c:v>6.25</c:v>
                </c:pt>
                <c:pt idx="705" formatCode="0.00">
                  <c:v>6.25</c:v>
                </c:pt>
                <c:pt idx="706" formatCode="0.00">
                  <c:v>6.25</c:v>
                </c:pt>
                <c:pt idx="707" formatCode="0.00">
                  <c:v>6.25</c:v>
                </c:pt>
                <c:pt idx="708" formatCode="0.00">
                  <c:v>6.25</c:v>
                </c:pt>
                <c:pt idx="709" formatCode="0.00">
                  <c:v>6.25</c:v>
                </c:pt>
                <c:pt idx="710" formatCode="0.00">
                  <c:v>6.25</c:v>
                </c:pt>
                <c:pt idx="711" formatCode="0.00">
                  <c:v>6.25</c:v>
                </c:pt>
                <c:pt idx="712" formatCode="0.00">
                  <c:v>6.25</c:v>
                </c:pt>
                <c:pt idx="713" formatCode="0.00">
                  <c:v>6.25</c:v>
                </c:pt>
                <c:pt idx="714" formatCode="0.00">
                  <c:v>6.25</c:v>
                </c:pt>
                <c:pt idx="715" formatCode="0.00">
                  <c:v>6.25</c:v>
                </c:pt>
                <c:pt idx="716" formatCode="0.00">
                  <c:v>6.25</c:v>
                </c:pt>
                <c:pt idx="717" formatCode="0.00">
                  <c:v>6.25</c:v>
                </c:pt>
                <c:pt idx="718" formatCode="0.00">
                  <c:v>6.25</c:v>
                </c:pt>
                <c:pt idx="719" formatCode="0.00">
                  <c:v>6.25</c:v>
                </c:pt>
                <c:pt idx="720" formatCode="0.00">
                  <c:v>6.25</c:v>
                </c:pt>
                <c:pt idx="721" formatCode="0.00">
                  <c:v>6.25</c:v>
                </c:pt>
                <c:pt idx="722" formatCode="0.00">
                  <c:v>6.25</c:v>
                </c:pt>
                <c:pt idx="723" formatCode="0.00">
                  <c:v>6.25</c:v>
                </c:pt>
                <c:pt idx="724" formatCode="0.00">
                  <c:v>6.25</c:v>
                </c:pt>
                <c:pt idx="725" formatCode="0.00">
                  <c:v>6.25</c:v>
                </c:pt>
                <c:pt idx="726" formatCode="0.00">
                  <c:v>6.25</c:v>
                </c:pt>
                <c:pt idx="727" formatCode="0.00">
                  <c:v>6.25</c:v>
                </c:pt>
                <c:pt idx="728" formatCode="0.00">
                  <c:v>6.25</c:v>
                </c:pt>
                <c:pt idx="729" formatCode="0.00">
                  <c:v>6.25</c:v>
                </c:pt>
                <c:pt idx="730" formatCode="0.00">
                  <c:v>6.25</c:v>
                </c:pt>
                <c:pt idx="731" formatCode="0.00">
                  <c:v>6.25</c:v>
                </c:pt>
                <c:pt idx="732" formatCode="0.00">
                  <c:v>6.25</c:v>
                </c:pt>
                <c:pt idx="733" formatCode="0.00">
                  <c:v>6.25</c:v>
                </c:pt>
                <c:pt idx="734" formatCode="0.00">
                  <c:v>6.25</c:v>
                </c:pt>
                <c:pt idx="735" formatCode="0.00">
                  <c:v>6.25</c:v>
                </c:pt>
                <c:pt idx="736" formatCode="0.00">
                  <c:v>6.25</c:v>
                </c:pt>
                <c:pt idx="737" formatCode="0.00">
                  <c:v>6.25</c:v>
                </c:pt>
                <c:pt idx="738" formatCode="0.00">
                  <c:v>6.25</c:v>
                </c:pt>
                <c:pt idx="739" formatCode="0.00">
                  <c:v>6.25</c:v>
                </c:pt>
                <c:pt idx="740" formatCode="0.00">
                  <c:v>6.25</c:v>
                </c:pt>
                <c:pt idx="741" formatCode="0.00">
                  <c:v>6.25</c:v>
                </c:pt>
                <c:pt idx="742" formatCode="0.00">
                  <c:v>6.25</c:v>
                </c:pt>
                <c:pt idx="743" formatCode="0.00">
                  <c:v>6.25</c:v>
                </c:pt>
                <c:pt idx="744" formatCode="0.00">
                  <c:v>6.25</c:v>
                </c:pt>
                <c:pt idx="745" formatCode="0.00">
                  <c:v>6.25</c:v>
                </c:pt>
                <c:pt idx="746" formatCode="0.00">
                  <c:v>6.25</c:v>
                </c:pt>
                <c:pt idx="747" formatCode="0.00">
                  <c:v>6.25</c:v>
                </c:pt>
                <c:pt idx="748" formatCode="0.00">
                  <c:v>6.25</c:v>
                </c:pt>
                <c:pt idx="749" formatCode="0.00">
                  <c:v>6.25</c:v>
                </c:pt>
                <c:pt idx="750" formatCode="0.00">
                  <c:v>6.25</c:v>
                </c:pt>
                <c:pt idx="751" formatCode="0.00">
                  <c:v>6.25</c:v>
                </c:pt>
                <c:pt idx="752" formatCode="0.00">
                  <c:v>6.25</c:v>
                </c:pt>
                <c:pt idx="753" formatCode="0.00">
                  <c:v>6.25</c:v>
                </c:pt>
                <c:pt idx="754" formatCode="0.00">
                  <c:v>6.25</c:v>
                </c:pt>
                <c:pt idx="755" formatCode="0.00">
                  <c:v>6.25</c:v>
                </c:pt>
                <c:pt idx="756" formatCode="0.00">
                  <c:v>6.25</c:v>
                </c:pt>
                <c:pt idx="757" formatCode="0.00">
                  <c:v>6.25</c:v>
                </c:pt>
                <c:pt idx="758" formatCode="0.00">
                  <c:v>6.25</c:v>
                </c:pt>
                <c:pt idx="759" formatCode="0.00">
                  <c:v>6.25</c:v>
                </c:pt>
                <c:pt idx="760" formatCode="0.00">
                  <c:v>6.25</c:v>
                </c:pt>
                <c:pt idx="761" formatCode="0.00">
                  <c:v>6.25</c:v>
                </c:pt>
                <c:pt idx="762" formatCode="0.00">
                  <c:v>6.25</c:v>
                </c:pt>
                <c:pt idx="763" formatCode="0.00">
                  <c:v>6.25</c:v>
                </c:pt>
                <c:pt idx="764" formatCode="0.00">
                  <c:v>6.25</c:v>
                </c:pt>
                <c:pt idx="765" formatCode="0.00">
                  <c:v>6.25</c:v>
                </c:pt>
                <c:pt idx="766" formatCode="0.00">
                  <c:v>6.25</c:v>
                </c:pt>
                <c:pt idx="767" formatCode="0.00">
                  <c:v>6.25</c:v>
                </c:pt>
                <c:pt idx="768" formatCode="0.00">
                  <c:v>6.25</c:v>
                </c:pt>
                <c:pt idx="769" formatCode="0.00">
                  <c:v>6.25</c:v>
                </c:pt>
                <c:pt idx="770" formatCode="0.00">
                  <c:v>6.25</c:v>
                </c:pt>
                <c:pt idx="771" formatCode="0.00">
                  <c:v>6.25</c:v>
                </c:pt>
                <c:pt idx="772" formatCode="0.00">
                  <c:v>6.25</c:v>
                </c:pt>
                <c:pt idx="773" formatCode="0.00">
                  <c:v>6.25</c:v>
                </c:pt>
                <c:pt idx="774" formatCode="0.00">
                  <c:v>6.25</c:v>
                </c:pt>
                <c:pt idx="775" formatCode="0.00">
                  <c:v>6.25</c:v>
                </c:pt>
                <c:pt idx="776" formatCode="0.00">
                  <c:v>6.25</c:v>
                </c:pt>
                <c:pt idx="777" formatCode="0.00">
                  <c:v>6.25</c:v>
                </c:pt>
                <c:pt idx="778" formatCode="0.00">
                  <c:v>6.25</c:v>
                </c:pt>
                <c:pt idx="779" formatCode="0.00">
                  <c:v>6.25</c:v>
                </c:pt>
                <c:pt idx="780" formatCode="0.00">
                  <c:v>6.25</c:v>
                </c:pt>
                <c:pt idx="781" formatCode="0.00">
                  <c:v>6.25</c:v>
                </c:pt>
                <c:pt idx="782" formatCode="0.00">
                  <c:v>6.25</c:v>
                </c:pt>
                <c:pt idx="783" formatCode="0.00">
                  <c:v>6.25</c:v>
                </c:pt>
                <c:pt idx="784" formatCode="0.00">
                  <c:v>6.25</c:v>
                </c:pt>
                <c:pt idx="785" formatCode="0.00">
                  <c:v>6.25</c:v>
                </c:pt>
                <c:pt idx="786" formatCode="0.00">
                  <c:v>6.25</c:v>
                </c:pt>
                <c:pt idx="787" formatCode="0.00">
                  <c:v>6.25</c:v>
                </c:pt>
                <c:pt idx="788" formatCode="0.00">
                  <c:v>6.25</c:v>
                </c:pt>
                <c:pt idx="789" formatCode="0.00">
                  <c:v>6.25</c:v>
                </c:pt>
                <c:pt idx="790" formatCode="0.00">
                  <c:v>6.25</c:v>
                </c:pt>
                <c:pt idx="791" formatCode="0.00">
                  <c:v>6.25</c:v>
                </c:pt>
                <c:pt idx="792" formatCode="0.00">
                  <c:v>6.25</c:v>
                </c:pt>
                <c:pt idx="793" formatCode="0.00">
                  <c:v>6.25</c:v>
                </c:pt>
                <c:pt idx="794" formatCode="0.00">
                  <c:v>6.25</c:v>
                </c:pt>
                <c:pt idx="795" formatCode="0.00">
                  <c:v>6.25</c:v>
                </c:pt>
                <c:pt idx="796" formatCode="0.00">
                  <c:v>6.25</c:v>
                </c:pt>
                <c:pt idx="797" formatCode="0.00">
                  <c:v>6.25</c:v>
                </c:pt>
                <c:pt idx="798" formatCode="0.00">
                  <c:v>6.25</c:v>
                </c:pt>
                <c:pt idx="799" formatCode="0.00">
                  <c:v>6.25</c:v>
                </c:pt>
                <c:pt idx="800" formatCode="0.00">
                  <c:v>6.25</c:v>
                </c:pt>
                <c:pt idx="801" formatCode="0.00">
                  <c:v>6.25</c:v>
                </c:pt>
                <c:pt idx="802" formatCode="0.00">
                  <c:v>6.25</c:v>
                </c:pt>
                <c:pt idx="803" formatCode="0.00">
                  <c:v>6.25</c:v>
                </c:pt>
                <c:pt idx="804" formatCode="0.00">
                  <c:v>6.25</c:v>
                </c:pt>
                <c:pt idx="805" formatCode="0.00">
                  <c:v>6.25</c:v>
                </c:pt>
                <c:pt idx="806" formatCode="0.00">
                  <c:v>6.25</c:v>
                </c:pt>
                <c:pt idx="807" formatCode="0.00">
                  <c:v>6.25</c:v>
                </c:pt>
                <c:pt idx="808" formatCode="0.00">
                  <c:v>6.25</c:v>
                </c:pt>
                <c:pt idx="809" formatCode="0.00">
                  <c:v>6.25</c:v>
                </c:pt>
                <c:pt idx="810" formatCode="0.00">
                  <c:v>6.25</c:v>
                </c:pt>
                <c:pt idx="811" formatCode="0.00">
                  <c:v>6.25</c:v>
                </c:pt>
                <c:pt idx="812" formatCode="0.00">
                  <c:v>6.25</c:v>
                </c:pt>
                <c:pt idx="813" formatCode="0.00">
                  <c:v>6.25</c:v>
                </c:pt>
                <c:pt idx="814" formatCode="0.00">
                  <c:v>6.25</c:v>
                </c:pt>
                <c:pt idx="815" formatCode="0.00">
                  <c:v>6.25</c:v>
                </c:pt>
                <c:pt idx="816" formatCode="0.00">
                  <c:v>6.25</c:v>
                </c:pt>
                <c:pt idx="817" formatCode="0.00">
                  <c:v>6.25</c:v>
                </c:pt>
                <c:pt idx="818" formatCode="0.00">
                  <c:v>6.25</c:v>
                </c:pt>
                <c:pt idx="819" formatCode="0.00">
                  <c:v>6.25</c:v>
                </c:pt>
                <c:pt idx="820" formatCode="0.00">
                  <c:v>6.25</c:v>
                </c:pt>
                <c:pt idx="821" formatCode="0.00">
                  <c:v>6.25</c:v>
                </c:pt>
                <c:pt idx="822" formatCode="0.00">
                  <c:v>6.25</c:v>
                </c:pt>
                <c:pt idx="823" formatCode="0.00">
                  <c:v>6.25</c:v>
                </c:pt>
                <c:pt idx="824" formatCode="0.00">
                  <c:v>6.25</c:v>
                </c:pt>
                <c:pt idx="825" formatCode="0.00">
                  <c:v>6.25</c:v>
                </c:pt>
                <c:pt idx="826" formatCode="0.00">
                  <c:v>6.25</c:v>
                </c:pt>
                <c:pt idx="827" formatCode="0.00">
                  <c:v>6.25</c:v>
                </c:pt>
                <c:pt idx="828" formatCode="0.00">
                  <c:v>6.25</c:v>
                </c:pt>
                <c:pt idx="829" formatCode="0.00">
                  <c:v>6.25</c:v>
                </c:pt>
                <c:pt idx="830" formatCode="0.00">
                  <c:v>6.25</c:v>
                </c:pt>
                <c:pt idx="831" formatCode="0.00">
                  <c:v>6.25</c:v>
                </c:pt>
                <c:pt idx="832" formatCode="0.00">
                  <c:v>6.25</c:v>
                </c:pt>
                <c:pt idx="833" formatCode="0.00">
                  <c:v>6.25</c:v>
                </c:pt>
                <c:pt idx="834" formatCode="0.00">
                  <c:v>6.25</c:v>
                </c:pt>
                <c:pt idx="835" formatCode="0.00">
                  <c:v>6.25</c:v>
                </c:pt>
                <c:pt idx="836" formatCode="0.00">
                  <c:v>6.25</c:v>
                </c:pt>
                <c:pt idx="837" formatCode="0.00">
                  <c:v>6.25</c:v>
                </c:pt>
                <c:pt idx="838" formatCode="0.00">
                  <c:v>6.25</c:v>
                </c:pt>
                <c:pt idx="839" formatCode="0.00">
                  <c:v>6.25</c:v>
                </c:pt>
                <c:pt idx="840" formatCode="0.00">
                  <c:v>6.25</c:v>
                </c:pt>
                <c:pt idx="841" formatCode="0.00">
                  <c:v>6.25</c:v>
                </c:pt>
                <c:pt idx="842" formatCode="0.00">
                  <c:v>6.25</c:v>
                </c:pt>
                <c:pt idx="843" formatCode="0.00">
                  <c:v>6.25</c:v>
                </c:pt>
                <c:pt idx="844" formatCode="0.00">
                  <c:v>6.25</c:v>
                </c:pt>
                <c:pt idx="845" formatCode="0.00">
                  <c:v>6.25</c:v>
                </c:pt>
                <c:pt idx="846" formatCode="0.00">
                  <c:v>6.25</c:v>
                </c:pt>
                <c:pt idx="847" formatCode="0.00">
                  <c:v>6.25</c:v>
                </c:pt>
                <c:pt idx="848" formatCode="0.00">
                  <c:v>6.25</c:v>
                </c:pt>
                <c:pt idx="849" formatCode="0.00">
                  <c:v>6.25</c:v>
                </c:pt>
                <c:pt idx="850" formatCode="0.00">
                  <c:v>6.25</c:v>
                </c:pt>
                <c:pt idx="851" formatCode="0.00">
                  <c:v>6.25</c:v>
                </c:pt>
                <c:pt idx="852" formatCode="0.00">
                  <c:v>6.25</c:v>
                </c:pt>
                <c:pt idx="853" formatCode="0.00">
                  <c:v>6.25</c:v>
                </c:pt>
                <c:pt idx="854" formatCode="0.00">
                  <c:v>6.25</c:v>
                </c:pt>
                <c:pt idx="855" formatCode="0.00">
                  <c:v>6.25</c:v>
                </c:pt>
                <c:pt idx="856" formatCode="0.00">
                  <c:v>6.25</c:v>
                </c:pt>
                <c:pt idx="857" formatCode="0.00">
                  <c:v>6.25</c:v>
                </c:pt>
                <c:pt idx="858" formatCode="0.00">
                  <c:v>6.25</c:v>
                </c:pt>
                <c:pt idx="859" formatCode="0.00">
                  <c:v>6.25</c:v>
                </c:pt>
                <c:pt idx="860" formatCode="0.00">
                  <c:v>6.25</c:v>
                </c:pt>
                <c:pt idx="861" formatCode="0.00">
                  <c:v>6.25</c:v>
                </c:pt>
                <c:pt idx="862" formatCode="0.00">
                  <c:v>6.25</c:v>
                </c:pt>
                <c:pt idx="863" formatCode="0.00">
                  <c:v>6.25</c:v>
                </c:pt>
                <c:pt idx="864" formatCode="0.00">
                  <c:v>6.25</c:v>
                </c:pt>
                <c:pt idx="865" formatCode="0.00">
                  <c:v>6.25</c:v>
                </c:pt>
                <c:pt idx="866" formatCode="0.00">
                  <c:v>6.25</c:v>
                </c:pt>
                <c:pt idx="867" formatCode="0.00">
                  <c:v>6.25</c:v>
                </c:pt>
                <c:pt idx="868" formatCode="0.00">
                  <c:v>6.25</c:v>
                </c:pt>
                <c:pt idx="869" formatCode="0.00">
                  <c:v>6.25</c:v>
                </c:pt>
                <c:pt idx="870" formatCode="0.00">
                  <c:v>6.25</c:v>
                </c:pt>
                <c:pt idx="871" formatCode="0.00">
                  <c:v>6.25</c:v>
                </c:pt>
                <c:pt idx="872" formatCode="0.00">
                  <c:v>6.25</c:v>
                </c:pt>
                <c:pt idx="873" formatCode="0.00">
                  <c:v>6.25</c:v>
                </c:pt>
                <c:pt idx="874" formatCode="0.00">
                  <c:v>6.25</c:v>
                </c:pt>
                <c:pt idx="875" formatCode="0.00">
                  <c:v>6.25</c:v>
                </c:pt>
                <c:pt idx="876" formatCode="0.00">
                  <c:v>6.25</c:v>
                </c:pt>
                <c:pt idx="877" formatCode="0.00">
                  <c:v>6.25</c:v>
                </c:pt>
                <c:pt idx="878" formatCode="0.00">
                  <c:v>6.25</c:v>
                </c:pt>
                <c:pt idx="879" formatCode="0.00">
                  <c:v>6.25</c:v>
                </c:pt>
                <c:pt idx="880" formatCode="0.00">
                  <c:v>6.25</c:v>
                </c:pt>
                <c:pt idx="881" formatCode="0.00">
                  <c:v>6.25</c:v>
                </c:pt>
                <c:pt idx="882" formatCode="0.00">
                  <c:v>6.25</c:v>
                </c:pt>
                <c:pt idx="883" formatCode="0.00">
                  <c:v>6.25</c:v>
                </c:pt>
                <c:pt idx="884" formatCode="0.00">
                  <c:v>6.25</c:v>
                </c:pt>
                <c:pt idx="885" formatCode="0.00">
                  <c:v>6.25</c:v>
                </c:pt>
                <c:pt idx="886" formatCode="0.00">
                  <c:v>6.25</c:v>
                </c:pt>
                <c:pt idx="887" formatCode="0.00">
                  <c:v>6.25</c:v>
                </c:pt>
                <c:pt idx="888" formatCode="0.00">
                  <c:v>6.25</c:v>
                </c:pt>
                <c:pt idx="889" formatCode="0.00">
                  <c:v>6.25</c:v>
                </c:pt>
                <c:pt idx="890" formatCode="0.00">
                  <c:v>6.25</c:v>
                </c:pt>
                <c:pt idx="891" formatCode="0.00">
                  <c:v>6.25</c:v>
                </c:pt>
                <c:pt idx="892" formatCode="0.00">
                  <c:v>6.25</c:v>
                </c:pt>
                <c:pt idx="893" formatCode="0.00">
                  <c:v>6.25</c:v>
                </c:pt>
                <c:pt idx="894" formatCode="0.00">
                  <c:v>6.25</c:v>
                </c:pt>
                <c:pt idx="895" formatCode="0.00">
                  <c:v>6.25</c:v>
                </c:pt>
                <c:pt idx="896" formatCode="0.00">
                  <c:v>6.25</c:v>
                </c:pt>
                <c:pt idx="897" formatCode="0.00">
                  <c:v>6.25</c:v>
                </c:pt>
                <c:pt idx="898" formatCode="0.00">
                  <c:v>6.25</c:v>
                </c:pt>
                <c:pt idx="899" formatCode="0.00">
                  <c:v>6.25</c:v>
                </c:pt>
                <c:pt idx="900" formatCode="0.00">
                  <c:v>6.25</c:v>
                </c:pt>
                <c:pt idx="901" formatCode="0.00">
                  <c:v>6.25</c:v>
                </c:pt>
                <c:pt idx="902" formatCode="0.00">
                  <c:v>6.25</c:v>
                </c:pt>
                <c:pt idx="903" formatCode="0.00">
                  <c:v>6.25</c:v>
                </c:pt>
                <c:pt idx="904" formatCode="0.00">
                  <c:v>6.25</c:v>
                </c:pt>
                <c:pt idx="905" formatCode="0.00">
                  <c:v>6.25</c:v>
                </c:pt>
                <c:pt idx="906" formatCode="0.00">
                  <c:v>6.25</c:v>
                </c:pt>
                <c:pt idx="907" formatCode="0.00">
                  <c:v>6.25</c:v>
                </c:pt>
                <c:pt idx="908" formatCode="0.00">
                  <c:v>6.25</c:v>
                </c:pt>
                <c:pt idx="909" formatCode="0.00">
                  <c:v>6.25</c:v>
                </c:pt>
                <c:pt idx="910" formatCode="0.00">
                  <c:v>6.25</c:v>
                </c:pt>
                <c:pt idx="911" formatCode="0.00">
                  <c:v>6.25</c:v>
                </c:pt>
                <c:pt idx="912" formatCode="0.00">
                  <c:v>6.25</c:v>
                </c:pt>
                <c:pt idx="913" formatCode="0.00">
                  <c:v>6.25</c:v>
                </c:pt>
                <c:pt idx="914" formatCode="0.00">
                  <c:v>6.25</c:v>
                </c:pt>
                <c:pt idx="915" formatCode="0.00">
                  <c:v>6.25</c:v>
                </c:pt>
                <c:pt idx="916" formatCode="0.00">
                  <c:v>6.25</c:v>
                </c:pt>
                <c:pt idx="917" formatCode="0.00">
                  <c:v>6.25</c:v>
                </c:pt>
                <c:pt idx="918" formatCode="0.00">
                  <c:v>6.25</c:v>
                </c:pt>
                <c:pt idx="919" formatCode="0.00">
                  <c:v>6.25</c:v>
                </c:pt>
                <c:pt idx="920" formatCode="0.00">
                  <c:v>6.25</c:v>
                </c:pt>
                <c:pt idx="921" formatCode="0.00">
                  <c:v>6.25</c:v>
                </c:pt>
                <c:pt idx="922" formatCode="0.00">
                  <c:v>6.25</c:v>
                </c:pt>
                <c:pt idx="923" formatCode="0.00">
                  <c:v>6.25</c:v>
                </c:pt>
                <c:pt idx="924" formatCode="0.00">
                  <c:v>6.25</c:v>
                </c:pt>
                <c:pt idx="925" formatCode="0.00">
                  <c:v>6.25</c:v>
                </c:pt>
                <c:pt idx="926" formatCode="0.00">
                  <c:v>6.25</c:v>
                </c:pt>
                <c:pt idx="927" formatCode="0.00">
                  <c:v>6.25</c:v>
                </c:pt>
                <c:pt idx="928" formatCode="0.00">
                  <c:v>6.25</c:v>
                </c:pt>
                <c:pt idx="929" formatCode="0.00">
                  <c:v>6.25</c:v>
                </c:pt>
                <c:pt idx="930" formatCode="0.00">
                  <c:v>6.25</c:v>
                </c:pt>
                <c:pt idx="931" formatCode="0.00">
                  <c:v>6.25</c:v>
                </c:pt>
                <c:pt idx="932" formatCode="0.00">
                  <c:v>6.25</c:v>
                </c:pt>
                <c:pt idx="933" formatCode="0.00">
                  <c:v>6.25</c:v>
                </c:pt>
                <c:pt idx="934" formatCode="0.00">
                  <c:v>6.25</c:v>
                </c:pt>
                <c:pt idx="935" formatCode="0.00">
                  <c:v>6.25</c:v>
                </c:pt>
                <c:pt idx="936" formatCode="0.00">
                  <c:v>6.25</c:v>
                </c:pt>
                <c:pt idx="937" formatCode="0.00">
                  <c:v>6.25</c:v>
                </c:pt>
                <c:pt idx="938" formatCode="0.00">
                  <c:v>6.25</c:v>
                </c:pt>
                <c:pt idx="939" formatCode="0.00">
                  <c:v>6.25</c:v>
                </c:pt>
                <c:pt idx="940" formatCode="0.00">
                  <c:v>6.25</c:v>
                </c:pt>
                <c:pt idx="941" formatCode="0.00">
                  <c:v>6.25</c:v>
                </c:pt>
                <c:pt idx="942" formatCode="0.00">
                  <c:v>6.25</c:v>
                </c:pt>
                <c:pt idx="943" formatCode="0.00">
                  <c:v>6.25</c:v>
                </c:pt>
                <c:pt idx="944" formatCode="0.00">
                  <c:v>6.25</c:v>
                </c:pt>
                <c:pt idx="945" formatCode="0.00">
                  <c:v>6.25</c:v>
                </c:pt>
                <c:pt idx="946" formatCode="0.00">
                  <c:v>6.25</c:v>
                </c:pt>
                <c:pt idx="947" formatCode="0.00">
                  <c:v>6.25</c:v>
                </c:pt>
                <c:pt idx="948" formatCode="0.00">
                  <c:v>6.25</c:v>
                </c:pt>
                <c:pt idx="949" formatCode="0.00">
                  <c:v>6.25</c:v>
                </c:pt>
                <c:pt idx="950" formatCode="0.00">
                  <c:v>6.25</c:v>
                </c:pt>
                <c:pt idx="951" formatCode="0.00">
                  <c:v>6.25</c:v>
                </c:pt>
                <c:pt idx="952" formatCode="0.00">
                  <c:v>6.25</c:v>
                </c:pt>
                <c:pt idx="953" formatCode="0.00">
                  <c:v>6.25</c:v>
                </c:pt>
                <c:pt idx="954" formatCode="0.00">
                  <c:v>6.25</c:v>
                </c:pt>
                <c:pt idx="955" formatCode="0.00">
                  <c:v>6.25</c:v>
                </c:pt>
                <c:pt idx="956" formatCode="0.00">
                  <c:v>6.25</c:v>
                </c:pt>
                <c:pt idx="957" formatCode="0.00">
                  <c:v>6.25</c:v>
                </c:pt>
                <c:pt idx="958" formatCode="0.00">
                  <c:v>6.25</c:v>
                </c:pt>
                <c:pt idx="959" formatCode="0.00">
                  <c:v>6.25</c:v>
                </c:pt>
                <c:pt idx="960" formatCode="0.00">
                  <c:v>6.25</c:v>
                </c:pt>
                <c:pt idx="961" formatCode="0.00">
                  <c:v>6.25</c:v>
                </c:pt>
                <c:pt idx="962" formatCode="0.00">
                  <c:v>6.25</c:v>
                </c:pt>
                <c:pt idx="963" formatCode="0.00">
                  <c:v>6.25</c:v>
                </c:pt>
                <c:pt idx="964" formatCode="0.00">
                  <c:v>6.25</c:v>
                </c:pt>
                <c:pt idx="965" formatCode="0.00">
                  <c:v>6.25</c:v>
                </c:pt>
                <c:pt idx="966" formatCode="0.00">
                  <c:v>6.25</c:v>
                </c:pt>
                <c:pt idx="967" formatCode="0.00">
                  <c:v>6.25</c:v>
                </c:pt>
                <c:pt idx="968" formatCode="0.00">
                  <c:v>6.25</c:v>
                </c:pt>
                <c:pt idx="969" formatCode="0.00">
                  <c:v>6.25</c:v>
                </c:pt>
                <c:pt idx="970" formatCode="0.00">
                  <c:v>6.25</c:v>
                </c:pt>
                <c:pt idx="971" formatCode="0.00">
                  <c:v>6.25</c:v>
                </c:pt>
                <c:pt idx="972" formatCode="0.00">
                  <c:v>6.25</c:v>
                </c:pt>
                <c:pt idx="973" formatCode="0.00">
                  <c:v>6.25</c:v>
                </c:pt>
                <c:pt idx="974" formatCode="0.00">
                  <c:v>6.25</c:v>
                </c:pt>
                <c:pt idx="975" formatCode="0.00">
                  <c:v>6.25</c:v>
                </c:pt>
                <c:pt idx="976" formatCode="0.00">
                  <c:v>6.25</c:v>
                </c:pt>
                <c:pt idx="977" formatCode="0.00">
                  <c:v>6.25</c:v>
                </c:pt>
                <c:pt idx="978" formatCode="0.00">
                  <c:v>6.25</c:v>
                </c:pt>
                <c:pt idx="979" formatCode="0.00">
                  <c:v>6.25</c:v>
                </c:pt>
                <c:pt idx="980" formatCode="0.00">
                  <c:v>6.25</c:v>
                </c:pt>
                <c:pt idx="981" formatCode="0.00">
                  <c:v>6.25</c:v>
                </c:pt>
                <c:pt idx="982" formatCode="0.00">
                  <c:v>6.25</c:v>
                </c:pt>
                <c:pt idx="983" formatCode="0.00">
                  <c:v>6.25</c:v>
                </c:pt>
                <c:pt idx="984" formatCode="0.00">
                  <c:v>6.25</c:v>
                </c:pt>
                <c:pt idx="985" formatCode="0.00">
                  <c:v>6.25</c:v>
                </c:pt>
                <c:pt idx="986" formatCode="0.00">
                  <c:v>6.25</c:v>
                </c:pt>
                <c:pt idx="987" formatCode="0.00">
                  <c:v>6.25</c:v>
                </c:pt>
                <c:pt idx="988" formatCode="0.00">
                  <c:v>6.25</c:v>
                </c:pt>
                <c:pt idx="989" formatCode="0.00">
                  <c:v>6.25</c:v>
                </c:pt>
                <c:pt idx="990" formatCode="0.00">
                  <c:v>6.25</c:v>
                </c:pt>
                <c:pt idx="991" formatCode="0.00">
                  <c:v>6.25</c:v>
                </c:pt>
                <c:pt idx="992" formatCode="0.00">
                  <c:v>6.25</c:v>
                </c:pt>
                <c:pt idx="993" formatCode="0.00">
                  <c:v>6.25</c:v>
                </c:pt>
                <c:pt idx="994" formatCode="0.00">
                  <c:v>6.25</c:v>
                </c:pt>
                <c:pt idx="995" formatCode="0.00">
                  <c:v>6.25</c:v>
                </c:pt>
                <c:pt idx="996" formatCode="0.00">
                  <c:v>6.25</c:v>
                </c:pt>
                <c:pt idx="997" formatCode="0.00">
                  <c:v>6.25</c:v>
                </c:pt>
                <c:pt idx="998" formatCode="0.00">
                  <c:v>6.25</c:v>
                </c:pt>
                <c:pt idx="999" formatCode="0.00">
                  <c:v>6.25</c:v>
                </c:pt>
                <c:pt idx="1000" formatCode="0.00">
                  <c:v>6.25</c:v>
                </c:pt>
                <c:pt idx="1001" formatCode="0.00">
                  <c:v>6.25</c:v>
                </c:pt>
                <c:pt idx="1002" formatCode="0.00">
                  <c:v>6.25</c:v>
                </c:pt>
                <c:pt idx="1003" formatCode="0.00">
                  <c:v>6.25</c:v>
                </c:pt>
                <c:pt idx="1004" formatCode="0.00">
                  <c:v>6.25</c:v>
                </c:pt>
                <c:pt idx="1005" formatCode="0.00">
                  <c:v>6.25</c:v>
                </c:pt>
                <c:pt idx="1006" formatCode="0.00">
                  <c:v>6.25</c:v>
                </c:pt>
                <c:pt idx="1007" formatCode="0.00">
                  <c:v>6.25</c:v>
                </c:pt>
                <c:pt idx="1008" formatCode="0.00">
                  <c:v>6.25</c:v>
                </c:pt>
                <c:pt idx="1009" formatCode="0.00">
                  <c:v>6.25</c:v>
                </c:pt>
                <c:pt idx="1010" formatCode="0.00">
                  <c:v>6.25</c:v>
                </c:pt>
                <c:pt idx="1011" formatCode="0.00">
                  <c:v>6.25</c:v>
                </c:pt>
                <c:pt idx="1012" formatCode="0.00">
                  <c:v>6.25</c:v>
                </c:pt>
                <c:pt idx="1013" formatCode="0.00">
                  <c:v>6.25</c:v>
                </c:pt>
                <c:pt idx="1014" formatCode="0.00">
                  <c:v>6.25</c:v>
                </c:pt>
                <c:pt idx="1015" formatCode="0.00">
                  <c:v>6.25</c:v>
                </c:pt>
                <c:pt idx="1016" formatCode="0.00">
                  <c:v>6.25</c:v>
                </c:pt>
                <c:pt idx="1017" formatCode="0.00">
                  <c:v>6.25</c:v>
                </c:pt>
                <c:pt idx="1018" formatCode="0.00">
                  <c:v>6.25</c:v>
                </c:pt>
                <c:pt idx="1019" formatCode="0.00">
                  <c:v>6.25</c:v>
                </c:pt>
                <c:pt idx="1020" formatCode="0.00">
                  <c:v>6.25</c:v>
                </c:pt>
                <c:pt idx="1021" formatCode="0.00">
                  <c:v>6.25</c:v>
                </c:pt>
                <c:pt idx="1022" formatCode="0.00">
                  <c:v>6.25</c:v>
                </c:pt>
                <c:pt idx="1023" formatCode="0.00">
                  <c:v>6.25</c:v>
                </c:pt>
                <c:pt idx="1024" formatCode="0.00">
                  <c:v>6.25</c:v>
                </c:pt>
                <c:pt idx="1025" formatCode="0.00">
                  <c:v>6.25</c:v>
                </c:pt>
                <c:pt idx="1026" formatCode="0.00">
                  <c:v>6.25</c:v>
                </c:pt>
                <c:pt idx="1027" formatCode="0.00">
                  <c:v>6.25</c:v>
                </c:pt>
                <c:pt idx="1028" formatCode="0.00">
                  <c:v>6.25</c:v>
                </c:pt>
                <c:pt idx="1029" formatCode="0.00">
                  <c:v>6.25</c:v>
                </c:pt>
                <c:pt idx="1030" formatCode="0.00">
                  <c:v>6.25</c:v>
                </c:pt>
                <c:pt idx="1031" formatCode="0.00">
                  <c:v>6.25</c:v>
                </c:pt>
                <c:pt idx="1032" formatCode="0.00">
                  <c:v>6.25</c:v>
                </c:pt>
                <c:pt idx="1033" formatCode="0.00">
                  <c:v>6.25</c:v>
                </c:pt>
                <c:pt idx="1034" formatCode="0.00">
                  <c:v>6.25</c:v>
                </c:pt>
                <c:pt idx="1035" formatCode="0.00">
                  <c:v>6.25</c:v>
                </c:pt>
                <c:pt idx="1036" formatCode="0.00">
                  <c:v>6</c:v>
                </c:pt>
                <c:pt idx="1037" formatCode="0.00">
                  <c:v>6</c:v>
                </c:pt>
                <c:pt idx="1038" formatCode="0.00">
                  <c:v>6</c:v>
                </c:pt>
                <c:pt idx="1039" formatCode="0.00">
                  <c:v>6</c:v>
                </c:pt>
                <c:pt idx="1040" formatCode="0.00">
                  <c:v>6</c:v>
                </c:pt>
                <c:pt idx="1041" formatCode="0.00">
                  <c:v>6</c:v>
                </c:pt>
                <c:pt idx="1042" formatCode="0.00">
                  <c:v>6</c:v>
                </c:pt>
                <c:pt idx="1043" formatCode="0.00">
                  <c:v>6</c:v>
                </c:pt>
                <c:pt idx="1044" formatCode="0.00">
                  <c:v>6</c:v>
                </c:pt>
                <c:pt idx="1045" formatCode="0.00">
                  <c:v>6</c:v>
                </c:pt>
                <c:pt idx="1046" formatCode="0.00">
                  <c:v>6</c:v>
                </c:pt>
                <c:pt idx="1047" formatCode="0.00">
                  <c:v>6</c:v>
                </c:pt>
                <c:pt idx="1048" formatCode="0.00">
                  <c:v>6</c:v>
                </c:pt>
                <c:pt idx="1049" formatCode="0.00">
                  <c:v>6</c:v>
                </c:pt>
                <c:pt idx="1050" formatCode="0.00">
                  <c:v>6</c:v>
                </c:pt>
                <c:pt idx="1051" formatCode="0.00">
                  <c:v>6</c:v>
                </c:pt>
                <c:pt idx="1052" formatCode="0.00">
                  <c:v>6</c:v>
                </c:pt>
                <c:pt idx="1053" formatCode="0.00">
                  <c:v>6</c:v>
                </c:pt>
                <c:pt idx="1054" formatCode="0.00">
                  <c:v>6</c:v>
                </c:pt>
                <c:pt idx="1055" formatCode="0.00">
                  <c:v>6</c:v>
                </c:pt>
                <c:pt idx="1056" formatCode="0.00">
                  <c:v>6</c:v>
                </c:pt>
                <c:pt idx="1057" formatCode="0.00">
                  <c:v>6</c:v>
                </c:pt>
                <c:pt idx="1058" formatCode="0.00">
                  <c:v>6</c:v>
                </c:pt>
                <c:pt idx="1059" formatCode="0.00">
                  <c:v>6</c:v>
                </c:pt>
                <c:pt idx="1060" formatCode="0.00">
                  <c:v>6</c:v>
                </c:pt>
                <c:pt idx="1061" formatCode="0.00">
                  <c:v>6</c:v>
                </c:pt>
                <c:pt idx="1062" formatCode="0.00">
                  <c:v>6</c:v>
                </c:pt>
                <c:pt idx="1063" formatCode="0.00">
                  <c:v>6</c:v>
                </c:pt>
                <c:pt idx="1064" formatCode="0.00">
                  <c:v>6</c:v>
                </c:pt>
                <c:pt idx="1065" formatCode="0.00">
                  <c:v>6</c:v>
                </c:pt>
                <c:pt idx="1066" formatCode="0.00">
                  <c:v>6</c:v>
                </c:pt>
                <c:pt idx="1067" formatCode="0.00">
                  <c:v>6</c:v>
                </c:pt>
                <c:pt idx="1068" formatCode="0.00">
                  <c:v>6</c:v>
                </c:pt>
                <c:pt idx="1069" formatCode="0.00">
                  <c:v>6</c:v>
                </c:pt>
                <c:pt idx="1070" formatCode="0.00">
                  <c:v>6</c:v>
                </c:pt>
                <c:pt idx="1071" formatCode="0.00">
                  <c:v>6</c:v>
                </c:pt>
                <c:pt idx="1072" formatCode="0.00">
                  <c:v>6</c:v>
                </c:pt>
                <c:pt idx="1073" formatCode="0.00">
                  <c:v>6</c:v>
                </c:pt>
                <c:pt idx="1074" formatCode="0.00">
                  <c:v>6</c:v>
                </c:pt>
                <c:pt idx="1075" formatCode="0.00">
                  <c:v>6</c:v>
                </c:pt>
                <c:pt idx="1076" formatCode="0.00">
                  <c:v>6</c:v>
                </c:pt>
                <c:pt idx="1077" formatCode="0.00">
                  <c:v>6</c:v>
                </c:pt>
                <c:pt idx="1078" formatCode="0.00">
                  <c:v>6</c:v>
                </c:pt>
                <c:pt idx="1079" formatCode="0.00">
                  <c:v>6</c:v>
                </c:pt>
                <c:pt idx="1080" formatCode="0.00">
                  <c:v>6</c:v>
                </c:pt>
                <c:pt idx="1081" formatCode="0.00">
                  <c:v>6</c:v>
                </c:pt>
                <c:pt idx="1082" formatCode="0.00">
                  <c:v>6</c:v>
                </c:pt>
                <c:pt idx="1083" formatCode="0.00">
                  <c:v>6</c:v>
                </c:pt>
                <c:pt idx="1084" formatCode="0.00">
                  <c:v>6</c:v>
                </c:pt>
                <c:pt idx="1085" formatCode="0.00">
                  <c:v>6</c:v>
                </c:pt>
                <c:pt idx="1086" formatCode="0.00">
                  <c:v>6</c:v>
                </c:pt>
                <c:pt idx="1087" formatCode="0.00">
                  <c:v>6</c:v>
                </c:pt>
                <c:pt idx="1088" formatCode="0.00">
                  <c:v>6</c:v>
                </c:pt>
                <c:pt idx="1089" formatCode="0.00">
                  <c:v>6</c:v>
                </c:pt>
                <c:pt idx="1090" formatCode="0.00">
                  <c:v>6</c:v>
                </c:pt>
                <c:pt idx="1091" formatCode="0.00">
                  <c:v>6</c:v>
                </c:pt>
                <c:pt idx="1092" formatCode="0.00">
                  <c:v>6</c:v>
                </c:pt>
                <c:pt idx="1093" formatCode="0.00">
                  <c:v>6</c:v>
                </c:pt>
                <c:pt idx="1094" formatCode="0.00">
                  <c:v>6</c:v>
                </c:pt>
                <c:pt idx="1095" formatCode="0.00">
                  <c:v>6</c:v>
                </c:pt>
                <c:pt idx="1096" formatCode="0.00">
                  <c:v>6</c:v>
                </c:pt>
                <c:pt idx="1097" formatCode="0.00">
                  <c:v>6</c:v>
                </c:pt>
                <c:pt idx="1098" formatCode="0.00">
                  <c:v>6</c:v>
                </c:pt>
                <c:pt idx="1099" formatCode="0.00">
                  <c:v>6</c:v>
                </c:pt>
                <c:pt idx="1100" formatCode="0.00">
                  <c:v>5.75</c:v>
                </c:pt>
                <c:pt idx="1101" formatCode="0.00">
                  <c:v>5.75</c:v>
                </c:pt>
                <c:pt idx="1102" formatCode="0.00">
                  <c:v>5.75</c:v>
                </c:pt>
                <c:pt idx="1103" formatCode="0.00">
                  <c:v>5.75</c:v>
                </c:pt>
                <c:pt idx="1104" formatCode="0.00">
                  <c:v>5.75</c:v>
                </c:pt>
                <c:pt idx="1105" formatCode="0.00">
                  <c:v>5.75</c:v>
                </c:pt>
                <c:pt idx="1106" formatCode="0.00">
                  <c:v>5.75</c:v>
                </c:pt>
                <c:pt idx="1107" formatCode="0.00">
                  <c:v>5.75</c:v>
                </c:pt>
                <c:pt idx="1108" formatCode="0.00">
                  <c:v>5.75</c:v>
                </c:pt>
                <c:pt idx="1109" formatCode="0.00">
                  <c:v>5.75</c:v>
                </c:pt>
                <c:pt idx="1110" formatCode="0.00">
                  <c:v>5.75</c:v>
                </c:pt>
                <c:pt idx="1111" formatCode="0.00">
                  <c:v>5.75</c:v>
                </c:pt>
                <c:pt idx="1112" formatCode="0.00">
                  <c:v>5.75</c:v>
                </c:pt>
                <c:pt idx="1113" formatCode="0.00">
                  <c:v>5.75</c:v>
                </c:pt>
                <c:pt idx="1114" formatCode="0.00">
                  <c:v>5.75</c:v>
                </c:pt>
                <c:pt idx="1115" formatCode="0.00">
                  <c:v>5.75</c:v>
                </c:pt>
                <c:pt idx="1116" formatCode="0.00">
                  <c:v>5.75</c:v>
                </c:pt>
                <c:pt idx="1117" formatCode="0.00">
                  <c:v>5.75</c:v>
                </c:pt>
                <c:pt idx="1118" formatCode="0.00">
                  <c:v>5.75</c:v>
                </c:pt>
                <c:pt idx="1119" formatCode="0.00">
                  <c:v>5.75</c:v>
                </c:pt>
                <c:pt idx="1120" formatCode="0.00">
                  <c:v>5.75</c:v>
                </c:pt>
                <c:pt idx="1121" formatCode="0.00">
                  <c:v>5.75</c:v>
                </c:pt>
                <c:pt idx="1122" formatCode="0.00">
                  <c:v>5.75</c:v>
                </c:pt>
                <c:pt idx="1123" formatCode="0.00">
                  <c:v>5.75</c:v>
                </c:pt>
                <c:pt idx="1124" formatCode="0.00">
                  <c:v>5.75</c:v>
                </c:pt>
                <c:pt idx="1125" formatCode="0.00">
                  <c:v>5.75</c:v>
                </c:pt>
                <c:pt idx="1126" formatCode="0.00">
                  <c:v>5.75</c:v>
                </c:pt>
                <c:pt idx="1127" formatCode="0.00">
                  <c:v>5.75</c:v>
                </c:pt>
                <c:pt idx="1128" formatCode="0.00">
                  <c:v>5.5</c:v>
                </c:pt>
                <c:pt idx="1129" formatCode="0.00">
                  <c:v>5.5</c:v>
                </c:pt>
                <c:pt idx="1130" formatCode="0.00">
                  <c:v>5.5</c:v>
                </c:pt>
                <c:pt idx="1131" formatCode="0.00">
                  <c:v>5.5</c:v>
                </c:pt>
                <c:pt idx="1132" formatCode="0.00">
                  <c:v>5.5</c:v>
                </c:pt>
                <c:pt idx="1133" formatCode="0.00">
                  <c:v>5.5</c:v>
                </c:pt>
                <c:pt idx="1134" formatCode="0.00">
                  <c:v>5.5</c:v>
                </c:pt>
                <c:pt idx="1135" formatCode="0.00">
                  <c:v>5.5</c:v>
                </c:pt>
                <c:pt idx="1136" formatCode="0.00">
                  <c:v>5.5</c:v>
                </c:pt>
                <c:pt idx="1137" formatCode="0.00">
                  <c:v>5.5</c:v>
                </c:pt>
                <c:pt idx="1138" formatCode="0.00">
                  <c:v>5.5</c:v>
                </c:pt>
                <c:pt idx="1139" formatCode="0.00">
                  <c:v>5.5</c:v>
                </c:pt>
                <c:pt idx="1140" formatCode="0.00">
                  <c:v>5.5</c:v>
                </c:pt>
                <c:pt idx="1141" formatCode="0.00">
                  <c:v>5.5</c:v>
                </c:pt>
                <c:pt idx="1142" formatCode="0.00">
                  <c:v>5.5</c:v>
                </c:pt>
                <c:pt idx="1143" formatCode="0.00">
                  <c:v>5.5</c:v>
                </c:pt>
                <c:pt idx="1144" formatCode="0.00">
                  <c:v>5.5</c:v>
                </c:pt>
                <c:pt idx="1145" formatCode="0.00">
                  <c:v>5.5</c:v>
                </c:pt>
                <c:pt idx="1146" formatCode="0.00">
                  <c:v>5.5</c:v>
                </c:pt>
                <c:pt idx="1147" formatCode="0.00">
                  <c:v>5.5</c:v>
                </c:pt>
                <c:pt idx="1148" formatCode="0.00">
                  <c:v>5.5</c:v>
                </c:pt>
                <c:pt idx="1149" formatCode="0.00">
                  <c:v>5.5</c:v>
                </c:pt>
                <c:pt idx="1150" formatCode="0.00">
                  <c:v>5.5</c:v>
                </c:pt>
                <c:pt idx="1151" formatCode="0.00">
                  <c:v>5.5</c:v>
                </c:pt>
                <c:pt idx="1152" formatCode="0.00">
                  <c:v>5.5</c:v>
                </c:pt>
                <c:pt idx="1153" formatCode="0.00">
                  <c:v>5.5</c:v>
                </c:pt>
                <c:pt idx="1154" formatCode="0.00">
                  <c:v>5.5</c:v>
                </c:pt>
                <c:pt idx="1155" formatCode="0.00">
                  <c:v>5.5</c:v>
                </c:pt>
                <c:pt idx="1156" formatCode="0.00">
                  <c:v>5.5</c:v>
                </c:pt>
                <c:pt idx="1157" formatCode="0.00">
                  <c:v>5.5</c:v>
                </c:pt>
                <c:pt idx="1158" formatCode="0.00">
                  <c:v>5.5</c:v>
                </c:pt>
                <c:pt idx="1159" formatCode="0.00">
                  <c:v>5.5</c:v>
                </c:pt>
                <c:pt idx="1160" formatCode="0.00">
                  <c:v>5.5</c:v>
                </c:pt>
                <c:pt idx="1161" formatCode="0.00">
                  <c:v>5.5</c:v>
                </c:pt>
                <c:pt idx="1162" formatCode="0.00">
                  <c:v>5.5</c:v>
                </c:pt>
                <c:pt idx="1163" formatCode="0.00">
                  <c:v>5.5</c:v>
                </c:pt>
                <c:pt idx="1164" formatCode="0.00">
                  <c:v>5.5</c:v>
                </c:pt>
                <c:pt idx="1165" formatCode="0.00">
                  <c:v>5.5</c:v>
                </c:pt>
                <c:pt idx="1166" formatCode="0.00">
                  <c:v>5.5</c:v>
                </c:pt>
                <c:pt idx="1167" formatCode="0.00">
                  <c:v>5.5</c:v>
                </c:pt>
                <c:pt idx="1168" formatCode="0.00">
                  <c:v>5.5</c:v>
                </c:pt>
                <c:pt idx="1169" formatCode="0.00">
                  <c:v>5.5</c:v>
                </c:pt>
                <c:pt idx="1170" formatCode="0.00">
                  <c:v>5.5</c:v>
                </c:pt>
                <c:pt idx="1171" formatCode="0.00">
                  <c:v>5.5</c:v>
                </c:pt>
                <c:pt idx="1172" formatCode="0.00">
                  <c:v>5.5</c:v>
                </c:pt>
                <c:pt idx="1173" formatCode="0.00">
                  <c:v>5.5</c:v>
                </c:pt>
                <c:pt idx="1174" formatCode="0.00">
                  <c:v>5.5</c:v>
                </c:pt>
                <c:pt idx="1175" formatCode="0.00">
                  <c:v>5.5</c:v>
                </c:pt>
                <c:pt idx="1176" formatCode="0.00">
                  <c:v>5.5</c:v>
                </c:pt>
                <c:pt idx="1177" formatCode="0.00">
                  <c:v>5.5</c:v>
                </c:pt>
                <c:pt idx="1178" formatCode="0.00">
                  <c:v>5.5</c:v>
                </c:pt>
                <c:pt idx="1179" formatCode="0.00">
                  <c:v>5.5</c:v>
                </c:pt>
                <c:pt idx="1180" formatCode="0.00">
                  <c:v>5.5</c:v>
                </c:pt>
                <c:pt idx="1181" formatCode="0.00">
                  <c:v>5.5</c:v>
                </c:pt>
                <c:pt idx="1182" formatCode="0.00">
                  <c:v>5.5</c:v>
                </c:pt>
                <c:pt idx="1183" formatCode="0.00">
                  <c:v>5.5</c:v>
                </c:pt>
                <c:pt idx="1184" formatCode="0.00">
                  <c:v>5.25</c:v>
                </c:pt>
                <c:pt idx="1185" formatCode="0.00">
                  <c:v>5.25</c:v>
                </c:pt>
                <c:pt idx="1186" formatCode="0.00">
                  <c:v>5.25</c:v>
                </c:pt>
                <c:pt idx="1187" formatCode="0.00">
                  <c:v>5.25</c:v>
                </c:pt>
                <c:pt idx="1188" formatCode="0.00">
                  <c:v>5.25</c:v>
                </c:pt>
                <c:pt idx="1189" formatCode="0.00">
                  <c:v>5.25</c:v>
                </c:pt>
                <c:pt idx="1190" formatCode="0.00">
                  <c:v>5.25</c:v>
                </c:pt>
                <c:pt idx="1191" formatCode="0.00">
                  <c:v>5.25</c:v>
                </c:pt>
                <c:pt idx="1192" formatCode="0.00">
                  <c:v>5.25</c:v>
                </c:pt>
                <c:pt idx="1193" formatCode="0.00">
                  <c:v>5.25</c:v>
                </c:pt>
                <c:pt idx="1194" formatCode="0.00">
                  <c:v>5.25</c:v>
                </c:pt>
                <c:pt idx="1195" formatCode="0.00">
                  <c:v>5.25</c:v>
                </c:pt>
                <c:pt idx="1196" formatCode="0.00">
                  <c:v>5.25</c:v>
                </c:pt>
                <c:pt idx="1197" formatCode="0.00">
                  <c:v>5.25</c:v>
                </c:pt>
                <c:pt idx="1198" formatCode="0.00">
                  <c:v>5.25</c:v>
                </c:pt>
                <c:pt idx="1199" formatCode="0.00">
                  <c:v>5.25</c:v>
                </c:pt>
                <c:pt idx="1200" formatCode="0.00">
                  <c:v>5.25</c:v>
                </c:pt>
                <c:pt idx="1201" formatCode="0.00">
                  <c:v>5.25</c:v>
                </c:pt>
                <c:pt idx="1202" formatCode="0.00">
                  <c:v>5.25</c:v>
                </c:pt>
                <c:pt idx="1203" formatCode="0.00">
                  <c:v>5.25</c:v>
                </c:pt>
                <c:pt idx="1204" formatCode="0.00">
                  <c:v>5.25</c:v>
                </c:pt>
                <c:pt idx="1205" formatCode="0.00">
                  <c:v>5.25</c:v>
                </c:pt>
                <c:pt idx="1206" formatCode="0.00">
                  <c:v>5.25</c:v>
                </c:pt>
                <c:pt idx="1207" formatCode="0.00">
                  <c:v>5.25</c:v>
                </c:pt>
                <c:pt idx="1208" formatCode="0.00">
                  <c:v>5.25</c:v>
                </c:pt>
                <c:pt idx="1209" formatCode="0.00">
                  <c:v>5.25</c:v>
                </c:pt>
                <c:pt idx="1210" formatCode="0.00">
                  <c:v>5.25</c:v>
                </c:pt>
                <c:pt idx="1211" formatCode="0.00">
                  <c:v>5.25</c:v>
                </c:pt>
                <c:pt idx="1212" formatCode="0.00">
                  <c:v>5.25</c:v>
                </c:pt>
                <c:pt idx="1213" formatCode="0.00">
                  <c:v>5.25</c:v>
                </c:pt>
                <c:pt idx="1214" formatCode="0.00">
                  <c:v>5.25</c:v>
                </c:pt>
                <c:pt idx="1215" formatCode="0.00">
                  <c:v>5.25</c:v>
                </c:pt>
                <c:pt idx="1216" formatCode="0.00">
                  <c:v>5.25</c:v>
                </c:pt>
                <c:pt idx="1217" formatCode="0.00">
                  <c:v>5.25</c:v>
                </c:pt>
                <c:pt idx="1218" formatCode="0.00">
                  <c:v>5.25</c:v>
                </c:pt>
                <c:pt idx="1219" formatCode="0.00">
                  <c:v>5.25</c:v>
                </c:pt>
                <c:pt idx="1220" formatCode="0.00">
                  <c:v>5.25</c:v>
                </c:pt>
                <c:pt idx="1221" formatCode="0.00">
                  <c:v>5.25</c:v>
                </c:pt>
                <c:pt idx="1222" formatCode="0.00">
                  <c:v>5.25</c:v>
                </c:pt>
                <c:pt idx="1223" formatCode="0.00">
                  <c:v>5.25</c:v>
                </c:pt>
                <c:pt idx="1224" formatCode="0.00">
                  <c:v>5.25</c:v>
                </c:pt>
                <c:pt idx="1225" formatCode="0.00">
                  <c:v>5.25</c:v>
                </c:pt>
                <c:pt idx="1226" formatCode="0.00">
                  <c:v>5.25</c:v>
                </c:pt>
                <c:pt idx="1227" formatCode="0.00">
                  <c:v>5.25</c:v>
                </c:pt>
                <c:pt idx="1228" formatCode="0.00">
                  <c:v>5.25</c:v>
                </c:pt>
                <c:pt idx="1229" formatCode="0.00">
                  <c:v>5.25</c:v>
                </c:pt>
                <c:pt idx="1230" formatCode="0.00">
                  <c:v>5.25</c:v>
                </c:pt>
                <c:pt idx="1231" formatCode="0.00">
                  <c:v>5.25</c:v>
                </c:pt>
                <c:pt idx="1232" formatCode="0.00">
                  <c:v>5.25</c:v>
                </c:pt>
                <c:pt idx="1233" formatCode="0.00">
                  <c:v>5.25</c:v>
                </c:pt>
                <c:pt idx="1234" formatCode="0.00">
                  <c:v>5.25</c:v>
                </c:pt>
                <c:pt idx="1235" formatCode="0.00">
                  <c:v>5.25</c:v>
                </c:pt>
                <c:pt idx="1236" formatCode="0.00">
                  <c:v>5.25</c:v>
                </c:pt>
                <c:pt idx="1237" formatCode="0.00">
                  <c:v>5.25</c:v>
                </c:pt>
                <c:pt idx="1238" formatCode="0.00">
                  <c:v>5.25</c:v>
                </c:pt>
                <c:pt idx="1239" formatCode="0.00">
                  <c:v>5.25</c:v>
                </c:pt>
                <c:pt idx="1240" formatCode="0.00">
                  <c:v>5.25</c:v>
                </c:pt>
                <c:pt idx="1241" formatCode="0.00">
                  <c:v>5.25</c:v>
                </c:pt>
                <c:pt idx="1242" formatCode="0.00">
                  <c:v>5.25</c:v>
                </c:pt>
                <c:pt idx="1243" formatCode="0.00">
                  <c:v>5.25</c:v>
                </c:pt>
                <c:pt idx="1244" formatCode="0.00">
                  <c:v>5.25</c:v>
                </c:pt>
                <c:pt idx="1245" formatCode="0.00">
                  <c:v>5.25</c:v>
                </c:pt>
                <c:pt idx="1246" formatCode="0.00">
                  <c:v>5.25</c:v>
                </c:pt>
                <c:pt idx="1247" formatCode="0.00">
                  <c:v>5.25</c:v>
                </c:pt>
                <c:pt idx="1248" formatCode="0.00">
                  <c:v>5.25</c:v>
                </c:pt>
                <c:pt idx="1249" formatCode="0.00">
                  <c:v>5.25</c:v>
                </c:pt>
                <c:pt idx="1250" formatCode="0.00">
                  <c:v>5.25</c:v>
                </c:pt>
                <c:pt idx="1251" formatCode="0.00">
                  <c:v>5.25</c:v>
                </c:pt>
                <c:pt idx="1252" formatCode="0.00">
                  <c:v>5.25</c:v>
                </c:pt>
                <c:pt idx="1253" formatCode="0.00">
                  <c:v>5.25</c:v>
                </c:pt>
                <c:pt idx="1254" formatCode="0.00">
                  <c:v>5.25</c:v>
                </c:pt>
                <c:pt idx="1255" formatCode="0.00">
                  <c:v>5.25</c:v>
                </c:pt>
                <c:pt idx="1256" formatCode="0.00">
                  <c:v>5.25</c:v>
                </c:pt>
                <c:pt idx="1257" formatCode="0.00">
                  <c:v>5.25</c:v>
                </c:pt>
                <c:pt idx="1258" formatCode="0.00">
                  <c:v>5.25</c:v>
                </c:pt>
                <c:pt idx="1259" formatCode="0.00">
                  <c:v>5.25</c:v>
                </c:pt>
                <c:pt idx="1260" formatCode="0.00">
                  <c:v>5.25</c:v>
                </c:pt>
                <c:pt idx="1261" formatCode="0.00">
                  <c:v>5.25</c:v>
                </c:pt>
                <c:pt idx="1262" formatCode="0.00">
                  <c:v>5.25</c:v>
                </c:pt>
                <c:pt idx="1263" formatCode="0.00">
                  <c:v>5.25</c:v>
                </c:pt>
                <c:pt idx="1264" formatCode="0.00">
                  <c:v>5.25</c:v>
                </c:pt>
                <c:pt idx="1265" formatCode="0.00">
                  <c:v>5.25</c:v>
                </c:pt>
                <c:pt idx="1266" formatCode="0.00">
                  <c:v>5.25</c:v>
                </c:pt>
                <c:pt idx="1267" formatCode="0.00">
                  <c:v>5.25</c:v>
                </c:pt>
                <c:pt idx="1268" formatCode="0.00">
                  <c:v>5.25</c:v>
                </c:pt>
                <c:pt idx="1269" formatCode="0.00">
                  <c:v>5.25</c:v>
                </c:pt>
                <c:pt idx="1270" formatCode="0.00">
                  <c:v>5.25</c:v>
                </c:pt>
                <c:pt idx="1271" formatCode="0.00">
                  <c:v>5.25</c:v>
                </c:pt>
                <c:pt idx="1272" formatCode="0.00">
                  <c:v>5.25</c:v>
                </c:pt>
                <c:pt idx="1273" formatCode="0.00">
                  <c:v>5.25</c:v>
                </c:pt>
                <c:pt idx="1274" formatCode="0.00">
                  <c:v>5.25</c:v>
                </c:pt>
                <c:pt idx="1275" formatCode="0.00">
                  <c:v>5.25</c:v>
                </c:pt>
                <c:pt idx="1276" formatCode="0.00">
                  <c:v>5.25</c:v>
                </c:pt>
                <c:pt idx="1277" formatCode="0.00">
                  <c:v>5.25</c:v>
                </c:pt>
                <c:pt idx="1278" formatCode="0.00">
                  <c:v>5.25</c:v>
                </c:pt>
                <c:pt idx="1279" formatCode="0.00">
                  <c:v>5.25</c:v>
                </c:pt>
                <c:pt idx="1280" formatCode="0.00">
                  <c:v>5.25</c:v>
                </c:pt>
                <c:pt idx="1281" formatCode="0.00">
                  <c:v>5.25</c:v>
                </c:pt>
                <c:pt idx="1282" formatCode="0.00">
                  <c:v>5.25</c:v>
                </c:pt>
                <c:pt idx="1283" formatCode="0.00">
                  <c:v>5.25</c:v>
                </c:pt>
                <c:pt idx="1284" formatCode="0.00">
                  <c:v>5.25</c:v>
                </c:pt>
                <c:pt idx="1285" formatCode="0.00">
                  <c:v>5.25</c:v>
                </c:pt>
                <c:pt idx="1286" formatCode="0.00">
                  <c:v>5.25</c:v>
                </c:pt>
                <c:pt idx="1287" formatCode="0.00">
                  <c:v>5.25</c:v>
                </c:pt>
                <c:pt idx="1288" formatCode="0.00">
                  <c:v>5.25</c:v>
                </c:pt>
                <c:pt idx="1289" formatCode="0.00">
                  <c:v>5.25</c:v>
                </c:pt>
                <c:pt idx="1290" formatCode="0.00">
                  <c:v>5.25</c:v>
                </c:pt>
                <c:pt idx="1291" formatCode="0.00">
                  <c:v>5.25</c:v>
                </c:pt>
                <c:pt idx="1292" formatCode="0.00">
                  <c:v>5.25</c:v>
                </c:pt>
                <c:pt idx="1293" formatCode="0.00">
                  <c:v>5.25</c:v>
                </c:pt>
                <c:pt idx="1294" formatCode="0.00">
                  <c:v>5.25</c:v>
                </c:pt>
                <c:pt idx="1295" formatCode="0.00">
                  <c:v>5.25</c:v>
                </c:pt>
                <c:pt idx="1296" formatCode="0.00">
                  <c:v>5.25</c:v>
                </c:pt>
                <c:pt idx="1297" formatCode="0.00">
                  <c:v>5.25</c:v>
                </c:pt>
                <c:pt idx="1298" formatCode="0.00">
                  <c:v>5.25</c:v>
                </c:pt>
                <c:pt idx="1299" formatCode="0.00">
                  <c:v>5.25</c:v>
                </c:pt>
                <c:pt idx="1300" formatCode="0.00">
                  <c:v>5.25</c:v>
                </c:pt>
                <c:pt idx="1301" formatCode="0.00">
                  <c:v>5.25</c:v>
                </c:pt>
                <c:pt idx="1302" formatCode="0.00">
                  <c:v>5.25</c:v>
                </c:pt>
                <c:pt idx="1303" formatCode="0.00">
                  <c:v>5.25</c:v>
                </c:pt>
                <c:pt idx="1304" formatCode="0.00">
                  <c:v>5.25</c:v>
                </c:pt>
                <c:pt idx="1305" formatCode="0.00">
                  <c:v>5.25</c:v>
                </c:pt>
                <c:pt idx="1306" formatCode="0.00">
                  <c:v>5.25</c:v>
                </c:pt>
                <c:pt idx="1307" formatCode="0.00">
                  <c:v>5.25</c:v>
                </c:pt>
                <c:pt idx="1308" formatCode="0.00">
                  <c:v>5.25</c:v>
                </c:pt>
                <c:pt idx="1309" formatCode="0.00">
                  <c:v>5.25</c:v>
                </c:pt>
                <c:pt idx="1310" formatCode="0.00">
                  <c:v>5.25</c:v>
                </c:pt>
                <c:pt idx="1311" formatCode="0.00">
                  <c:v>5.25</c:v>
                </c:pt>
                <c:pt idx="1312" formatCode="0.00">
                  <c:v>5.25</c:v>
                </c:pt>
                <c:pt idx="1313" formatCode="0.00">
                  <c:v>5.25</c:v>
                </c:pt>
                <c:pt idx="1314" formatCode="0.00">
                  <c:v>5.25</c:v>
                </c:pt>
                <c:pt idx="1315" formatCode="0.00">
                  <c:v>5.25</c:v>
                </c:pt>
                <c:pt idx="1316" formatCode="0.00">
                  <c:v>5.25</c:v>
                </c:pt>
                <c:pt idx="1317" formatCode="0.00">
                  <c:v>5.25</c:v>
                </c:pt>
                <c:pt idx="1318" formatCode="0.00">
                  <c:v>5.25</c:v>
                </c:pt>
                <c:pt idx="1319" formatCode="0.00">
                  <c:v>5.25</c:v>
                </c:pt>
                <c:pt idx="1320" formatCode="0.00">
                  <c:v>5.25</c:v>
                </c:pt>
                <c:pt idx="1321" formatCode="0.00">
                  <c:v>5.25</c:v>
                </c:pt>
                <c:pt idx="1322" formatCode="0.00">
                  <c:v>5.25</c:v>
                </c:pt>
                <c:pt idx="1323" formatCode="0.00">
                  <c:v>5.25</c:v>
                </c:pt>
                <c:pt idx="1324" formatCode="0.00">
                  <c:v>5.25</c:v>
                </c:pt>
                <c:pt idx="1325" formatCode="0.00">
                  <c:v>5.25</c:v>
                </c:pt>
                <c:pt idx="1326" formatCode="0.00">
                  <c:v>5.25</c:v>
                </c:pt>
                <c:pt idx="1327" formatCode="0.00">
                  <c:v>5.25</c:v>
                </c:pt>
                <c:pt idx="1328" formatCode="0.00">
                  <c:v>5.25</c:v>
                </c:pt>
                <c:pt idx="1329" formatCode="0.00">
                  <c:v>5.25</c:v>
                </c:pt>
                <c:pt idx="1330" formatCode="0.00">
                  <c:v>5.25</c:v>
                </c:pt>
                <c:pt idx="1331" formatCode="0.00">
                  <c:v>5.25</c:v>
                </c:pt>
                <c:pt idx="1332" formatCode="0.00">
                  <c:v>5.25</c:v>
                </c:pt>
                <c:pt idx="1333" formatCode="0.00">
                  <c:v>5.25</c:v>
                </c:pt>
                <c:pt idx="1334" formatCode="0.00">
                  <c:v>5.25</c:v>
                </c:pt>
                <c:pt idx="1335" formatCode="0.00">
                  <c:v>5.25</c:v>
                </c:pt>
                <c:pt idx="1336" formatCode="0.00">
                  <c:v>5.25</c:v>
                </c:pt>
                <c:pt idx="1337" formatCode="0.00">
                  <c:v>5.25</c:v>
                </c:pt>
                <c:pt idx="1338" formatCode="0.00">
                  <c:v>5.25</c:v>
                </c:pt>
                <c:pt idx="1339" formatCode="0.00">
                  <c:v>5.25</c:v>
                </c:pt>
                <c:pt idx="1340" formatCode="0.00">
                  <c:v>5.25</c:v>
                </c:pt>
                <c:pt idx="1341" formatCode="0.00">
                  <c:v>5.25</c:v>
                </c:pt>
                <c:pt idx="1342" formatCode="0.00">
                  <c:v>5.25</c:v>
                </c:pt>
                <c:pt idx="1343" formatCode="0.00">
                  <c:v>5.25</c:v>
                </c:pt>
                <c:pt idx="1344" formatCode="0.00">
                  <c:v>5.25</c:v>
                </c:pt>
                <c:pt idx="1345" formatCode="0.00">
                  <c:v>5.25</c:v>
                </c:pt>
                <c:pt idx="1346" formatCode="0.00">
                  <c:v>5.25</c:v>
                </c:pt>
                <c:pt idx="1347" formatCode="0.00">
                  <c:v>5.25</c:v>
                </c:pt>
                <c:pt idx="1348" formatCode="0.00">
                  <c:v>5.25</c:v>
                </c:pt>
                <c:pt idx="1349" formatCode="0.00">
                  <c:v>5.25</c:v>
                </c:pt>
                <c:pt idx="1350" formatCode="0.00">
                  <c:v>5.25</c:v>
                </c:pt>
                <c:pt idx="1351" formatCode="0.00">
                  <c:v>5.25</c:v>
                </c:pt>
                <c:pt idx="1352" formatCode="0.00">
                  <c:v>5.25</c:v>
                </c:pt>
                <c:pt idx="1353" formatCode="0.00">
                  <c:v>5.25</c:v>
                </c:pt>
                <c:pt idx="1354" formatCode="0.00">
                  <c:v>5.25</c:v>
                </c:pt>
                <c:pt idx="1355" formatCode="0.00">
                  <c:v>5.25</c:v>
                </c:pt>
                <c:pt idx="1356" formatCode="0.00">
                  <c:v>5.25</c:v>
                </c:pt>
                <c:pt idx="1357" formatCode="0.00">
                  <c:v>5.25</c:v>
                </c:pt>
                <c:pt idx="1358" formatCode="0.00">
                  <c:v>5.25</c:v>
                </c:pt>
                <c:pt idx="1359" formatCode="0.00">
                  <c:v>5.25</c:v>
                </c:pt>
                <c:pt idx="1360" formatCode="0.00">
                  <c:v>5.25</c:v>
                </c:pt>
                <c:pt idx="1361" formatCode="0.00">
                  <c:v>5.25</c:v>
                </c:pt>
                <c:pt idx="1362" formatCode="0.00">
                  <c:v>5.25</c:v>
                </c:pt>
                <c:pt idx="1363" formatCode="0.00">
                  <c:v>5.25</c:v>
                </c:pt>
                <c:pt idx="1364" formatCode="0.00">
                  <c:v>5.25</c:v>
                </c:pt>
                <c:pt idx="1365" formatCode="0.00">
                  <c:v>5.25</c:v>
                </c:pt>
                <c:pt idx="1366" formatCode="0.00">
                  <c:v>5.25</c:v>
                </c:pt>
                <c:pt idx="1367" formatCode="0.00">
                  <c:v>5.25</c:v>
                </c:pt>
                <c:pt idx="1368" formatCode="0.00">
                  <c:v>5.25</c:v>
                </c:pt>
                <c:pt idx="1369" formatCode="0.00">
                  <c:v>5.25</c:v>
                </c:pt>
                <c:pt idx="1370" formatCode="0.00">
                  <c:v>5.25</c:v>
                </c:pt>
                <c:pt idx="1371" formatCode="0.00">
                  <c:v>5.25</c:v>
                </c:pt>
                <c:pt idx="1372" formatCode="0.00">
                  <c:v>5.25</c:v>
                </c:pt>
                <c:pt idx="1373" formatCode="0.00">
                  <c:v>5.25</c:v>
                </c:pt>
                <c:pt idx="1374" formatCode="0.00">
                  <c:v>5.25</c:v>
                </c:pt>
                <c:pt idx="1375" formatCode="0.00">
                  <c:v>5.25</c:v>
                </c:pt>
                <c:pt idx="1376" formatCode="0.00">
                  <c:v>5.25</c:v>
                </c:pt>
                <c:pt idx="1377" formatCode="0.00">
                  <c:v>5.25</c:v>
                </c:pt>
                <c:pt idx="1378" formatCode="0.00">
                  <c:v>5.25</c:v>
                </c:pt>
                <c:pt idx="1379" formatCode="0.00">
                  <c:v>5.25</c:v>
                </c:pt>
                <c:pt idx="1380" formatCode="0.00">
                  <c:v>5.25</c:v>
                </c:pt>
                <c:pt idx="1381" formatCode="0.00">
                  <c:v>5.25</c:v>
                </c:pt>
                <c:pt idx="1382" formatCode="0.00">
                  <c:v>5.25</c:v>
                </c:pt>
                <c:pt idx="1383" formatCode="0.00">
                  <c:v>5.25</c:v>
                </c:pt>
                <c:pt idx="1384" formatCode="0.00">
                  <c:v>5.25</c:v>
                </c:pt>
                <c:pt idx="1385" formatCode="0.00">
                  <c:v>5.25</c:v>
                </c:pt>
                <c:pt idx="1386" formatCode="0.00">
                  <c:v>5.25</c:v>
                </c:pt>
                <c:pt idx="1387" formatCode="0.00">
                  <c:v>5.25</c:v>
                </c:pt>
                <c:pt idx="1388" formatCode="0.00">
                  <c:v>5.25</c:v>
                </c:pt>
                <c:pt idx="1389" formatCode="0.00">
                  <c:v>5.25</c:v>
                </c:pt>
                <c:pt idx="1390" formatCode="0.00">
                  <c:v>5.25</c:v>
                </c:pt>
                <c:pt idx="1391" formatCode="0.00">
                  <c:v>5.25</c:v>
                </c:pt>
                <c:pt idx="1392" formatCode="0.00">
                  <c:v>5.25</c:v>
                </c:pt>
                <c:pt idx="1393" formatCode="0.00">
                  <c:v>5.25</c:v>
                </c:pt>
                <c:pt idx="1394" formatCode="0.00">
                  <c:v>5.25</c:v>
                </c:pt>
                <c:pt idx="1395" formatCode="0.00">
                  <c:v>5.25</c:v>
                </c:pt>
                <c:pt idx="1396" formatCode="0.00">
                  <c:v>5.25</c:v>
                </c:pt>
                <c:pt idx="1397" formatCode="0.00">
                  <c:v>5.25</c:v>
                </c:pt>
                <c:pt idx="1398" formatCode="0.00">
                  <c:v>5.25</c:v>
                </c:pt>
                <c:pt idx="1399" formatCode="0.00">
                  <c:v>5.25</c:v>
                </c:pt>
                <c:pt idx="1400" formatCode="0.00">
                  <c:v>5.25</c:v>
                </c:pt>
                <c:pt idx="1401" formatCode="0.00">
                  <c:v>5.25</c:v>
                </c:pt>
                <c:pt idx="1402" formatCode="0.00">
                  <c:v>5.25</c:v>
                </c:pt>
                <c:pt idx="1403" formatCode="0.00">
                  <c:v>5.25</c:v>
                </c:pt>
                <c:pt idx="1404" formatCode="0.00">
                  <c:v>5.25</c:v>
                </c:pt>
                <c:pt idx="1405" formatCode="0.00">
                  <c:v>5.25</c:v>
                </c:pt>
                <c:pt idx="1406" formatCode="0.00">
                  <c:v>5.25</c:v>
                </c:pt>
                <c:pt idx="1407" formatCode="0.00">
                  <c:v>5.25</c:v>
                </c:pt>
                <c:pt idx="1408" formatCode="0.00">
                  <c:v>5.25</c:v>
                </c:pt>
                <c:pt idx="1409" formatCode="0.00">
                  <c:v>5.25</c:v>
                </c:pt>
                <c:pt idx="1410" formatCode="0.00">
                  <c:v>5.25</c:v>
                </c:pt>
                <c:pt idx="1411" formatCode="0.00">
                  <c:v>5.25</c:v>
                </c:pt>
                <c:pt idx="1412" formatCode="0.00">
                  <c:v>5.25</c:v>
                </c:pt>
                <c:pt idx="1413" formatCode="0.00">
                  <c:v>5.25</c:v>
                </c:pt>
                <c:pt idx="1414" formatCode="0.00">
                  <c:v>5.25</c:v>
                </c:pt>
                <c:pt idx="1415" formatCode="0.00">
                  <c:v>5.25</c:v>
                </c:pt>
                <c:pt idx="1416" formatCode="0.00">
                  <c:v>5.25</c:v>
                </c:pt>
                <c:pt idx="1417" formatCode="0.00">
                  <c:v>5.25</c:v>
                </c:pt>
                <c:pt idx="1418" formatCode="0.00">
                  <c:v>5.25</c:v>
                </c:pt>
                <c:pt idx="1419" formatCode="0.00">
                  <c:v>5.25</c:v>
                </c:pt>
                <c:pt idx="1420" formatCode="0.00">
                  <c:v>5.25</c:v>
                </c:pt>
                <c:pt idx="1421" formatCode="0.00">
                  <c:v>5.25</c:v>
                </c:pt>
                <c:pt idx="1422" formatCode="0.00">
                  <c:v>5.25</c:v>
                </c:pt>
                <c:pt idx="1423" formatCode="0.00">
                  <c:v>5.25</c:v>
                </c:pt>
                <c:pt idx="1424" formatCode="0.00">
                  <c:v>5.25</c:v>
                </c:pt>
                <c:pt idx="1425" formatCode="0.00">
                  <c:v>5.25</c:v>
                </c:pt>
                <c:pt idx="1426" formatCode="0.00">
                  <c:v>5.25</c:v>
                </c:pt>
                <c:pt idx="1427" formatCode="0.00">
                  <c:v>5.25</c:v>
                </c:pt>
                <c:pt idx="1428" formatCode="0.00">
                  <c:v>5.25</c:v>
                </c:pt>
                <c:pt idx="1429" formatCode="0.00">
                  <c:v>5.25</c:v>
                </c:pt>
                <c:pt idx="1430" formatCode="0.00">
                  <c:v>5.25</c:v>
                </c:pt>
                <c:pt idx="1431" formatCode="0.00">
                  <c:v>5.25</c:v>
                </c:pt>
                <c:pt idx="1432" formatCode="0.00">
                  <c:v>5.25</c:v>
                </c:pt>
                <c:pt idx="1433" formatCode="0.00">
                  <c:v>5.25</c:v>
                </c:pt>
                <c:pt idx="1434" formatCode="0.00">
                  <c:v>5.25</c:v>
                </c:pt>
                <c:pt idx="1435" formatCode="0.00">
                  <c:v>5.25</c:v>
                </c:pt>
                <c:pt idx="1436" formatCode="0.00">
                  <c:v>5.25</c:v>
                </c:pt>
                <c:pt idx="1437" formatCode="0.00">
                  <c:v>5.25</c:v>
                </c:pt>
                <c:pt idx="1438" formatCode="0.00">
                  <c:v>5.25</c:v>
                </c:pt>
                <c:pt idx="1439" formatCode="0.00">
                  <c:v>5.25</c:v>
                </c:pt>
                <c:pt idx="1440" formatCode="0.00">
                  <c:v>5.25</c:v>
                </c:pt>
                <c:pt idx="1441" formatCode="0.00">
                  <c:v>5.25</c:v>
                </c:pt>
                <c:pt idx="1442" formatCode="0.00">
                  <c:v>5.25</c:v>
                </c:pt>
                <c:pt idx="1443" formatCode="0.00">
                  <c:v>5.25</c:v>
                </c:pt>
                <c:pt idx="1444" formatCode="0.00">
                  <c:v>5.25</c:v>
                </c:pt>
                <c:pt idx="1445" formatCode="0.00">
                  <c:v>5.25</c:v>
                </c:pt>
                <c:pt idx="1446" formatCode="0.00">
                  <c:v>5.25</c:v>
                </c:pt>
                <c:pt idx="1447" formatCode="0.00">
                  <c:v>5.25</c:v>
                </c:pt>
                <c:pt idx="1448" formatCode="0.00">
                  <c:v>5.25</c:v>
                </c:pt>
                <c:pt idx="1449" formatCode="0.00">
                  <c:v>5.25</c:v>
                </c:pt>
                <c:pt idx="1450" formatCode="0.00">
                  <c:v>5.25</c:v>
                </c:pt>
                <c:pt idx="1451" formatCode="0.00">
                  <c:v>5.25</c:v>
                </c:pt>
                <c:pt idx="1452" formatCode="0.00">
                  <c:v>5.25</c:v>
                </c:pt>
                <c:pt idx="1453" formatCode="0.00">
                  <c:v>5.25</c:v>
                </c:pt>
                <c:pt idx="1454" formatCode="0.00">
                  <c:v>5.25</c:v>
                </c:pt>
                <c:pt idx="1455" formatCode="0.00">
                  <c:v>5.25</c:v>
                </c:pt>
                <c:pt idx="1456" formatCode="0.00">
                  <c:v>5.25</c:v>
                </c:pt>
                <c:pt idx="1457" formatCode="0.00">
                  <c:v>5.25</c:v>
                </c:pt>
                <c:pt idx="1458" formatCode="0.00">
                  <c:v>5.25</c:v>
                </c:pt>
                <c:pt idx="1459" formatCode="0.00">
                  <c:v>5.25</c:v>
                </c:pt>
                <c:pt idx="1460" formatCode="0.00">
                  <c:v>5.25</c:v>
                </c:pt>
                <c:pt idx="1461" formatCode="0.00">
                  <c:v>5.25</c:v>
                </c:pt>
                <c:pt idx="1462" formatCode="0.00">
                  <c:v>5.25</c:v>
                </c:pt>
                <c:pt idx="1463" formatCode="0.00">
                  <c:v>5.25</c:v>
                </c:pt>
                <c:pt idx="1464" formatCode="0.00">
                  <c:v>5.25</c:v>
                </c:pt>
                <c:pt idx="1465" formatCode="0.00">
                  <c:v>5.25</c:v>
                </c:pt>
                <c:pt idx="1466" formatCode="0.00">
                  <c:v>5.25</c:v>
                </c:pt>
                <c:pt idx="1467" formatCode="0.00">
                  <c:v>5.25</c:v>
                </c:pt>
                <c:pt idx="1468" formatCode="0.00">
                  <c:v>5.25</c:v>
                </c:pt>
                <c:pt idx="1469" formatCode="0.00">
                  <c:v>5.25</c:v>
                </c:pt>
                <c:pt idx="1470" formatCode="0.00">
                  <c:v>5.25</c:v>
                </c:pt>
                <c:pt idx="1471" formatCode="0.00">
                  <c:v>5.25</c:v>
                </c:pt>
                <c:pt idx="1472" formatCode="0.00">
                  <c:v>5.25</c:v>
                </c:pt>
                <c:pt idx="1473" formatCode="0.00">
                  <c:v>5.25</c:v>
                </c:pt>
                <c:pt idx="1474" formatCode="0.00">
                  <c:v>5.25</c:v>
                </c:pt>
                <c:pt idx="1475" formatCode="0.00">
                  <c:v>5.25</c:v>
                </c:pt>
                <c:pt idx="1476" formatCode="0.00">
                  <c:v>5.25</c:v>
                </c:pt>
                <c:pt idx="1477" formatCode="0.00">
                  <c:v>5.25</c:v>
                </c:pt>
                <c:pt idx="1478" formatCode="0.00">
                  <c:v>5.25</c:v>
                </c:pt>
                <c:pt idx="1479" formatCode="0.00">
                  <c:v>5.25</c:v>
                </c:pt>
                <c:pt idx="1480" formatCode="0.00">
                  <c:v>5.25</c:v>
                </c:pt>
                <c:pt idx="1481" formatCode="0.00">
                  <c:v>5.25</c:v>
                </c:pt>
                <c:pt idx="1482" formatCode="0.00">
                  <c:v>5.25</c:v>
                </c:pt>
                <c:pt idx="1483" formatCode="0.00">
                  <c:v>5.25</c:v>
                </c:pt>
                <c:pt idx="1484" formatCode="0.00">
                  <c:v>5.25</c:v>
                </c:pt>
                <c:pt idx="1485" formatCode="0.00">
                  <c:v>5.25</c:v>
                </c:pt>
                <c:pt idx="1486" formatCode="0.00">
                  <c:v>5.25</c:v>
                </c:pt>
                <c:pt idx="1487" formatCode="0.00">
                  <c:v>5.25</c:v>
                </c:pt>
                <c:pt idx="1488" formatCode="0.00">
                  <c:v>5.25</c:v>
                </c:pt>
                <c:pt idx="1489" formatCode="0.00">
                  <c:v>5.25</c:v>
                </c:pt>
                <c:pt idx="1490" formatCode="0.00">
                  <c:v>5.25</c:v>
                </c:pt>
                <c:pt idx="1491" formatCode="0.00">
                  <c:v>5.25</c:v>
                </c:pt>
                <c:pt idx="1492" formatCode="0.00">
                  <c:v>5.25</c:v>
                </c:pt>
                <c:pt idx="1493" formatCode="0.00">
                  <c:v>5.25</c:v>
                </c:pt>
                <c:pt idx="1494" formatCode="0.00">
                  <c:v>5.25</c:v>
                </c:pt>
                <c:pt idx="1495" formatCode="0.00">
                  <c:v>5.25</c:v>
                </c:pt>
                <c:pt idx="1496" formatCode="0.00">
                  <c:v>5.25</c:v>
                </c:pt>
                <c:pt idx="1497" formatCode="0.00">
                  <c:v>5.25</c:v>
                </c:pt>
                <c:pt idx="1498" formatCode="0.00">
                  <c:v>5.25</c:v>
                </c:pt>
                <c:pt idx="1499" formatCode="0.00">
                  <c:v>5.25</c:v>
                </c:pt>
                <c:pt idx="1500" formatCode="0.00">
                  <c:v>5.25</c:v>
                </c:pt>
                <c:pt idx="1501" formatCode="0.00">
                  <c:v>5.25</c:v>
                </c:pt>
                <c:pt idx="1502" formatCode="0.00">
                  <c:v>5.25</c:v>
                </c:pt>
                <c:pt idx="1503" formatCode="0.00">
                  <c:v>5.25</c:v>
                </c:pt>
                <c:pt idx="1504" formatCode="0.00">
                  <c:v>5.25</c:v>
                </c:pt>
                <c:pt idx="1505" formatCode="0.00">
                  <c:v>5.25</c:v>
                </c:pt>
                <c:pt idx="1506" formatCode="0.00">
                  <c:v>5.25</c:v>
                </c:pt>
                <c:pt idx="1507" formatCode="0.00">
                  <c:v>5.25</c:v>
                </c:pt>
                <c:pt idx="1508" formatCode="0.00">
                  <c:v>5.25</c:v>
                </c:pt>
                <c:pt idx="1509" formatCode="0.00">
                  <c:v>5.25</c:v>
                </c:pt>
                <c:pt idx="1510" formatCode="0.00">
                  <c:v>5.25</c:v>
                </c:pt>
                <c:pt idx="1511" formatCode="0.00">
                  <c:v>5.25</c:v>
                </c:pt>
                <c:pt idx="1512" formatCode="0.00">
                  <c:v>5.25</c:v>
                </c:pt>
                <c:pt idx="1513" formatCode="0.00">
                  <c:v>5.25</c:v>
                </c:pt>
                <c:pt idx="1514" formatCode="0.00">
                  <c:v>5.25</c:v>
                </c:pt>
                <c:pt idx="1515" formatCode="0.00">
                  <c:v>5.25</c:v>
                </c:pt>
                <c:pt idx="1516" formatCode="0.00">
                  <c:v>5.25</c:v>
                </c:pt>
                <c:pt idx="1517" formatCode="0.00">
                  <c:v>5.25</c:v>
                </c:pt>
                <c:pt idx="1518" formatCode="0.00">
                  <c:v>5.25</c:v>
                </c:pt>
                <c:pt idx="1519" formatCode="0.00">
                  <c:v>5.25</c:v>
                </c:pt>
                <c:pt idx="1520" formatCode="0.00">
                  <c:v>5.25</c:v>
                </c:pt>
                <c:pt idx="1521" formatCode="0.00">
                  <c:v>5.25</c:v>
                </c:pt>
                <c:pt idx="1522" formatCode="0.00">
                  <c:v>5.25</c:v>
                </c:pt>
                <c:pt idx="1523" formatCode="0.00">
                  <c:v>5.25</c:v>
                </c:pt>
                <c:pt idx="1524" formatCode="0.00">
                  <c:v>5.25</c:v>
                </c:pt>
                <c:pt idx="1525" formatCode="0.00">
                  <c:v>5.25</c:v>
                </c:pt>
                <c:pt idx="1526" formatCode="0.00">
                  <c:v>5.25</c:v>
                </c:pt>
                <c:pt idx="1527" formatCode="0.00">
                  <c:v>5.25</c:v>
                </c:pt>
                <c:pt idx="1528" formatCode="0.00">
                  <c:v>5.25</c:v>
                </c:pt>
                <c:pt idx="1529" formatCode="0.00">
                  <c:v>5.25</c:v>
                </c:pt>
                <c:pt idx="1530" formatCode="0.00">
                  <c:v>5.25</c:v>
                </c:pt>
                <c:pt idx="1531" formatCode="0.00">
                  <c:v>5.25</c:v>
                </c:pt>
                <c:pt idx="1532" formatCode="0.00">
                  <c:v>5.25</c:v>
                </c:pt>
                <c:pt idx="1533" formatCode="0.00">
                  <c:v>5.25</c:v>
                </c:pt>
                <c:pt idx="1534" formatCode="0.00">
                  <c:v>5.25</c:v>
                </c:pt>
                <c:pt idx="1535" formatCode="0.00">
                  <c:v>5.25</c:v>
                </c:pt>
                <c:pt idx="1536" formatCode="0.00">
                  <c:v>5.25</c:v>
                </c:pt>
                <c:pt idx="1537" formatCode="0.00">
                  <c:v>5.25</c:v>
                </c:pt>
                <c:pt idx="1538" formatCode="0.00">
                  <c:v>5.25</c:v>
                </c:pt>
                <c:pt idx="1539" formatCode="0.00">
                  <c:v>5.25</c:v>
                </c:pt>
                <c:pt idx="1540" formatCode="0.00">
                  <c:v>5.25</c:v>
                </c:pt>
                <c:pt idx="1541" formatCode="0.00">
                  <c:v>5.25</c:v>
                </c:pt>
                <c:pt idx="1542" formatCode="0.00">
                  <c:v>5.25</c:v>
                </c:pt>
                <c:pt idx="1543" formatCode="0.00">
                  <c:v>5.25</c:v>
                </c:pt>
                <c:pt idx="1544" formatCode="0.00">
                  <c:v>5.25</c:v>
                </c:pt>
                <c:pt idx="1545" formatCode="0.00">
                  <c:v>5.25</c:v>
                </c:pt>
                <c:pt idx="1546" formatCode="0.00">
                  <c:v>5.25</c:v>
                </c:pt>
                <c:pt idx="1547" formatCode="0.00">
                  <c:v>5.25</c:v>
                </c:pt>
                <c:pt idx="1548" formatCode="0.00">
                  <c:v>5.25</c:v>
                </c:pt>
                <c:pt idx="1549" formatCode="0.00">
                  <c:v>5.25</c:v>
                </c:pt>
                <c:pt idx="1550" formatCode="0.00">
                  <c:v>5.25</c:v>
                </c:pt>
                <c:pt idx="1551" formatCode="0.00">
                  <c:v>5.25</c:v>
                </c:pt>
                <c:pt idx="1552" formatCode="0.00">
                  <c:v>5.25</c:v>
                </c:pt>
                <c:pt idx="1553" formatCode="0.00">
                  <c:v>5.25</c:v>
                </c:pt>
                <c:pt idx="1554" formatCode="0.00">
                  <c:v>5.25</c:v>
                </c:pt>
                <c:pt idx="1555" formatCode="0.00">
                  <c:v>5.25</c:v>
                </c:pt>
                <c:pt idx="1556" formatCode="0.00">
                  <c:v>5.25</c:v>
                </c:pt>
                <c:pt idx="1557" formatCode="0.00">
                  <c:v>5.25</c:v>
                </c:pt>
                <c:pt idx="1558" formatCode="0.00">
                  <c:v>5.25</c:v>
                </c:pt>
                <c:pt idx="1559" formatCode="0.00">
                  <c:v>5.25</c:v>
                </c:pt>
                <c:pt idx="1560" formatCode="0.00">
                  <c:v>5.25</c:v>
                </c:pt>
                <c:pt idx="1561" formatCode="0.00">
                  <c:v>5.25</c:v>
                </c:pt>
                <c:pt idx="1562" formatCode="0.00">
                  <c:v>5.25</c:v>
                </c:pt>
                <c:pt idx="1563" formatCode="0.00">
                  <c:v>5.25</c:v>
                </c:pt>
                <c:pt idx="1564" formatCode="0.00">
                  <c:v>5.25</c:v>
                </c:pt>
                <c:pt idx="1565" formatCode="0.00">
                  <c:v>5.25</c:v>
                </c:pt>
                <c:pt idx="1566" formatCode="0.00">
                  <c:v>5.25</c:v>
                </c:pt>
                <c:pt idx="1567" formatCode="0.00">
                  <c:v>5.25</c:v>
                </c:pt>
                <c:pt idx="1568" formatCode="0.00">
                  <c:v>5.25</c:v>
                </c:pt>
                <c:pt idx="1569" formatCode="0.00">
                  <c:v>5.25</c:v>
                </c:pt>
                <c:pt idx="1570" formatCode="0.00">
                  <c:v>5.25</c:v>
                </c:pt>
                <c:pt idx="1571" formatCode="0.00">
                  <c:v>5.25</c:v>
                </c:pt>
                <c:pt idx="1572" formatCode="0.00">
                  <c:v>5.25</c:v>
                </c:pt>
                <c:pt idx="1573" formatCode="0.00">
                  <c:v>5.25</c:v>
                </c:pt>
                <c:pt idx="1574" formatCode="0.00">
                  <c:v>5.25</c:v>
                </c:pt>
                <c:pt idx="1575" formatCode="0.00">
                  <c:v>5.25</c:v>
                </c:pt>
                <c:pt idx="1576" formatCode="0.00">
                  <c:v>5.25</c:v>
                </c:pt>
                <c:pt idx="1577" formatCode="0.00">
                  <c:v>5.25</c:v>
                </c:pt>
                <c:pt idx="1578" formatCode="0.00">
                  <c:v>5.25</c:v>
                </c:pt>
                <c:pt idx="1579" formatCode="0.00">
                  <c:v>5.25</c:v>
                </c:pt>
                <c:pt idx="1580" formatCode="0.00">
                  <c:v>5.25</c:v>
                </c:pt>
                <c:pt idx="1581" formatCode="0.00">
                  <c:v>5.25</c:v>
                </c:pt>
                <c:pt idx="1582" formatCode="0.00">
                  <c:v>5.25</c:v>
                </c:pt>
                <c:pt idx="1583" formatCode="0.00">
                  <c:v>5.25</c:v>
                </c:pt>
                <c:pt idx="1584" formatCode="0.00">
                  <c:v>5.25</c:v>
                </c:pt>
                <c:pt idx="1585" formatCode="0.00">
                  <c:v>5.25</c:v>
                </c:pt>
                <c:pt idx="1586" formatCode="0.00">
                  <c:v>5.25</c:v>
                </c:pt>
                <c:pt idx="1587" formatCode="0.00">
                  <c:v>5.25</c:v>
                </c:pt>
                <c:pt idx="1588" formatCode="0.00">
                  <c:v>5.25</c:v>
                </c:pt>
                <c:pt idx="1589" formatCode="0.00">
                  <c:v>5.25</c:v>
                </c:pt>
                <c:pt idx="1590" formatCode="0.00">
                  <c:v>5.25</c:v>
                </c:pt>
                <c:pt idx="1591" formatCode="0.00">
                  <c:v>5.25</c:v>
                </c:pt>
                <c:pt idx="1592" formatCode="0.00">
                  <c:v>5.25</c:v>
                </c:pt>
                <c:pt idx="1593" formatCode="0.00">
                  <c:v>5.25</c:v>
                </c:pt>
                <c:pt idx="1594" formatCode="0.00">
                  <c:v>5.25</c:v>
                </c:pt>
                <c:pt idx="1595" formatCode="0.00">
                  <c:v>5.25</c:v>
                </c:pt>
                <c:pt idx="1596" formatCode="0.00">
                  <c:v>5.25</c:v>
                </c:pt>
                <c:pt idx="1597" formatCode="0.00">
                  <c:v>5.25</c:v>
                </c:pt>
                <c:pt idx="1598" formatCode="0.00">
                  <c:v>5.25</c:v>
                </c:pt>
                <c:pt idx="1599" formatCode="0.00">
                  <c:v>5.25</c:v>
                </c:pt>
                <c:pt idx="1600" formatCode="0.00">
                  <c:v>5.25</c:v>
                </c:pt>
                <c:pt idx="1601" formatCode="0.00">
                  <c:v>5.25</c:v>
                </c:pt>
                <c:pt idx="1602" formatCode="0.00">
                  <c:v>5.25</c:v>
                </c:pt>
                <c:pt idx="1603" formatCode="0.00">
                  <c:v>5.25</c:v>
                </c:pt>
                <c:pt idx="1604" formatCode="0.00">
                  <c:v>5.25</c:v>
                </c:pt>
                <c:pt idx="1605" formatCode="0.00">
                  <c:v>5.25</c:v>
                </c:pt>
                <c:pt idx="1606" formatCode="0.00">
                  <c:v>5.25</c:v>
                </c:pt>
                <c:pt idx="1607" formatCode="0.00">
                  <c:v>5.25</c:v>
                </c:pt>
                <c:pt idx="1608" formatCode="0.00">
                  <c:v>5.25</c:v>
                </c:pt>
                <c:pt idx="1609" formatCode="0.00">
                  <c:v>5.25</c:v>
                </c:pt>
                <c:pt idx="1610" formatCode="0.00">
                  <c:v>5.25</c:v>
                </c:pt>
                <c:pt idx="1611" formatCode="0.00">
                  <c:v>5.25</c:v>
                </c:pt>
                <c:pt idx="1612" formatCode="0.00">
                  <c:v>5.25</c:v>
                </c:pt>
                <c:pt idx="1613" formatCode="0.00">
                  <c:v>5.25</c:v>
                </c:pt>
                <c:pt idx="1614" formatCode="0.00">
                  <c:v>5.25</c:v>
                </c:pt>
                <c:pt idx="1615" formatCode="0.00">
                  <c:v>5.25</c:v>
                </c:pt>
                <c:pt idx="1616" formatCode="0.00">
                  <c:v>5.25</c:v>
                </c:pt>
                <c:pt idx="1617" formatCode="0.00">
                  <c:v>5.25</c:v>
                </c:pt>
                <c:pt idx="1618" formatCode="0.00">
                  <c:v>5.25</c:v>
                </c:pt>
                <c:pt idx="1619" formatCode="0.00">
                  <c:v>5.25</c:v>
                </c:pt>
                <c:pt idx="1620" formatCode="0.00">
                  <c:v>5.25</c:v>
                </c:pt>
                <c:pt idx="1621" formatCode="0.00">
                  <c:v>5.25</c:v>
                </c:pt>
                <c:pt idx="1622" formatCode="0.00">
                  <c:v>5.25</c:v>
                </c:pt>
                <c:pt idx="1623" formatCode="0.00">
                  <c:v>5.25</c:v>
                </c:pt>
                <c:pt idx="1624" formatCode="0.00">
                  <c:v>5.25</c:v>
                </c:pt>
                <c:pt idx="1625" formatCode="0.00">
                  <c:v>5.25</c:v>
                </c:pt>
                <c:pt idx="1626" formatCode="0.00">
                  <c:v>5.25</c:v>
                </c:pt>
                <c:pt idx="1627" formatCode="0.00">
                  <c:v>5.25</c:v>
                </c:pt>
                <c:pt idx="1628" formatCode="0.00">
                  <c:v>5.25</c:v>
                </c:pt>
                <c:pt idx="1629" formatCode="0.00">
                  <c:v>5.25</c:v>
                </c:pt>
                <c:pt idx="1630" formatCode="0.00">
                  <c:v>5.25</c:v>
                </c:pt>
                <c:pt idx="1631" formatCode="0.00">
                  <c:v>5.25</c:v>
                </c:pt>
                <c:pt idx="1632" formatCode="0.00">
                  <c:v>5.25</c:v>
                </c:pt>
                <c:pt idx="1633" formatCode="0.00">
                  <c:v>5.25</c:v>
                </c:pt>
                <c:pt idx="1634" formatCode="0.00">
                  <c:v>5.25</c:v>
                </c:pt>
                <c:pt idx="1635" formatCode="0.00">
                  <c:v>5.25</c:v>
                </c:pt>
                <c:pt idx="1636" formatCode="0.00">
                  <c:v>5.25</c:v>
                </c:pt>
                <c:pt idx="1637" formatCode="0.00">
                  <c:v>5.25</c:v>
                </c:pt>
                <c:pt idx="1638" formatCode="0.00">
                  <c:v>5.25</c:v>
                </c:pt>
                <c:pt idx="1639" formatCode="0.00">
                  <c:v>5.25</c:v>
                </c:pt>
                <c:pt idx="1640" formatCode="0.00">
                  <c:v>5.25</c:v>
                </c:pt>
                <c:pt idx="1641" formatCode="0.00">
                  <c:v>5.25</c:v>
                </c:pt>
                <c:pt idx="1642" formatCode="0.00">
                  <c:v>5.25</c:v>
                </c:pt>
                <c:pt idx="1643" formatCode="0.00">
                  <c:v>5</c:v>
                </c:pt>
                <c:pt idx="1644" formatCode="0.00">
                  <c:v>5</c:v>
                </c:pt>
                <c:pt idx="1645" formatCode="0.00">
                  <c:v>5</c:v>
                </c:pt>
                <c:pt idx="1646" formatCode="0.00">
                  <c:v>5</c:v>
                </c:pt>
                <c:pt idx="1647" formatCode="0.00">
                  <c:v>5</c:v>
                </c:pt>
                <c:pt idx="1648" formatCode="0.00">
                  <c:v>5</c:v>
                </c:pt>
                <c:pt idx="1649" formatCode="0.00">
                  <c:v>5</c:v>
                </c:pt>
                <c:pt idx="1650" formatCode="0.00">
                  <c:v>5</c:v>
                </c:pt>
                <c:pt idx="1651" formatCode="0.00">
                  <c:v>5</c:v>
                </c:pt>
                <c:pt idx="1652" formatCode="0.00">
                  <c:v>5</c:v>
                </c:pt>
                <c:pt idx="1653" formatCode="0.00">
                  <c:v>5</c:v>
                </c:pt>
                <c:pt idx="1654" formatCode="0.00">
                  <c:v>5</c:v>
                </c:pt>
                <c:pt idx="1655" formatCode="0.00">
                  <c:v>5</c:v>
                </c:pt>
                <c:pt idx="1656" formatCode="0.00">
                  <c:v>5</c:v>
                </c:pt>
                <c:pt idx="1657" formatCode="0.00">
                  <c:v>5</c:v>
                </c:pt>
                <c:pt idx="1658" formatCode="0.00">
                  <c:v>5</c:v>
                </c:pt>
                <c:pt idx="1659" formatCode="0.00">
                  <c:v>5</c:v>
                </c:pt>
                <c:pt idx="1660" formatCode="0.00">
                  <c:v>5</c:v>
                </c:pt>
                <c:pt idx="1661" formatCode="0.00">
                  <c:v>5</c:v>
                </c:pt>
                <c:pt idx="1662" formatCode="0.00">
                  <c:v>5</c:v>
                </c:pt>
                <c:pt idx="1663" formatCode="0.00">
                  <c:v>5</c:v>
                </c:pt>
                <c:pt idx="1664" formatCode="0.00">
                  <c:v>5</c:v>
                </c:pt>
                <c:pt idx="1665" formatCode="0.00">
                  <c:v>5</c:v>
                </c:pt>
                <c:pt idx="1666" formatCode="0.00">
                  <c:v>5</c:v>
                </c:pt>
                <c:pt idx="1667" formatCode="0.00">
                  <c:v>5</c:v>
                </c:pt>
                <c:pt idx="1668" formatCode="0.00">
                  <c:v>5</c:v>
                </c:pt>
                <c:pt idx="1669" formatCode="0.00">
                  <c:v>5</c:v>
                </c:pt>
                <c:pt idx="1670" formatCode="0.00">
                  <c:v>5</c:v>
                </c:pt>
                <c:pt idx="1671" formatCode="0.00">
                  <c:v>5</c:v>
                </c:pt>
                <c:pt idx="1672" formatCode="0.00">
                  <c:v>5</c:v>
                </c:pt>
                <c:pt idx="1673" formatCode="0.00">
                  <c:v>5</c:v>
                </c:pt>
                <c:pt idx="1674" formatCode="0.00">
                  <c:v>5</c:v>
                </c:pt>
                <c:pt idx="1675" formatCode="0.00">
                  <c:v>5</c:v>
                </c:pt>
                <c:pt idx="1676" formatCode="0.00">
                  <c:v>5</c:v>
                </c:pt>
                <c:pt idx="1677" formatCode="0.00">
                  <c:v>5</c:v>
                </c:pt>
                <c:pt idx="1678" formatCode="0.00">
                  <c:v>4.5</c:v>
                </c:pt>
                <c:pt idx="1679" formatCode="0.00">
                  <c:v>4.5</c:v>
                </c:pt>
                <c:pt idx="1680" formatCode="0.00">
                  <c:v>4.5</c:v>
                </c:pt>
                <c:pt idx="1681" formatCode="0.00">
                  <c:v>4.5</c:v>
                </c:pt>
                <c:pt idx="1682" formatCode="0.00">
                  <c:v>4.5</c:v>
                </c:pt>
                <c:pt idx="1683" formatCode="0.00">
                  <c:v>4.5</c:v>
                </c:pt>
                <c:pt idx="1684" formatCode="0.00">
                  <c:v>4.5</c:v>
                </c:pt>
                <c:pt idx="1685" formatCode="0.00">
                  <c:v>4.5</c:v>
                </c:pt>
                <c:pt idx="1686" formatCode="0.00">
                  <c:v>4.5</c:v>
                </c:pt>
                <c:pt idx="1687" formatCode="0.00">
                  <c:v>4.5</c:v>
                </c:pt>
                <c:pt idx="1688" formatCode="0.00">
                  <c:v>4.5</c:v>
                </c:pt>
                <c:pt idx="1689" formatCode="0.00">
                  <c:v>4.5</c:v>
                </c:pt>
                <c:pt idx="1690" formatCode="0.00">
                  <c:v>4.5</c:v>
                </c:pt>
                <c:pt idx="1691" formatCode="0.00">
                  <c:v>4.5</c:v>
                </c:pt>
                <c:pt idx="1692" formatCode="0.00">
                  <c:v>4.5</c:v>
                </c:pt>
                <c:pt idx="1693" formatCode="0.00">
                  <c:v>4.5</c:v>
                </c:pt>
                <c:pt idx="1694" formatCode="0.00">
                  <c:v>4.5</c:v>
                </c:pt>
                <c:pt idx="1695" formatCode="0.00">
                  <c:v>4.5</c:v>
                </c:pt>
                <c:pt idx="1696" formatCode="0.00">
                  <c:v>4.5</c:v>
                </c:pt>
                <c:pt idx="1697" formatCode="0.00">
                  <c:v>4.5</c:v>
                </c:pt>
                <c:pt idx="1698" formatCode="0.00">
                  <c:v>4.5</c:v>
                </c:pt>
                <c:pt idx="1699" formatCode="0.00">
                  <c:v>4.5</c:v>
                </c:pt>
                <c:pt idx="1700" formatCode="0.00">
                  <c:v>4.5</c:v>
                </c:pt>
                <c:pt idx="1701" formatCode="0.00">
                  <c:v>4.5</c:v>
                </c:pt>
                <c:pt idx="1702" formatCode="0.00">
                  <c:v>4.5</c:v>
                </c:pt>
                <c:pt idx="1703" formatCode="0.00">
                  <c:v>4.5</c:v>
                </c:pt>
                <c:pt idx="1704" formatCode="0.00">
                  <c:v>4.5</c:v>
                </c:pt>
                <c:pt idx="1705" formatCode="0.00">
                  <c:v>4.5</c:v>
                </c:pt>
                <c:pt idx="1706" formatCode="0.00">
                  <c:v>4.5</c:v>
                </c:pt>
                <c:pt idx="1707" formatCode="0.00">
                  <c:v>4.5</c:v>
                </c:pt>
                <c:pt idx="1708" formatCode="0.00">
                  <c:v>4.5</c:v>
                </c:pt>
                <c:pt idx="1709" formatCode="0.00">
                  <c:v>4.5</c:v>
                </c:pt>
                <c:pt idx="1710" formatCode="0.00">
                  <c:v>4.5</c:v>
                </c:pt>
                <c:pt idx="1711" formatCode="0.00">
                  <c:v>4.5</c:v>
                </c:pt>
                <c:pt idx="1712" formatCode="0.00">
                  <c:v>4.5</c:v>
                </c:pt>
                <c:pt idx="1713" formatCode="0.00">
                  <c:v>4.5</c:v>
                </c:pt>
                <c:pt idx="1714" formatCode="0.00">
                  <c:v>4.5</c:v>
                </c:pt>
                <c:pt idx="1715" formatCode="0.00">
                  <c:v>4.5</c:v>
                </c:pt>
                <c:pt idx="1716" formatCode="0.00">
                  <c:v>4.5</c:v>
                </c:pt>
                <c:pt idx="1717" formatCode="0.00">
                  <c:v>4.5</c:v>
                </c:pt>
                <c:pt idx="1718" formatCode="0.00">
                  <c:v>4.5</c:v>
                </c:pt>
                <c:pt idx="1719" formatCode="0.00">
                  <c:v>4.5</c:v>
                </c:pt>
                <c:pt idx="1720" formatCode="0.00">
                  <c:v>4.5</c:v>
                </c:pt>
                <c:pt idx="1721" formatCode="0.00">
                  <c:v>4.5</c:v>
                </c:pt>
                <c:pt idx="1722" formatCode="0.00">
                  <c:v>4.5</c:v>
                </c:pt>
                <c:pt idx="1723" formatCode="0.00">
                  <c:v>4.5</c:v>
                </c:pt>
                <c:pt idx="1724" formatCode="0.00">
                  <c:v>4.5</c:v>
                </c:pt>
                <c:pt idx="1725" formatCode="0.00">
                  <c:v>4.5</c:v>
                </c:pt>
                <c:pt idx="1726" formatCode="0.00">
                  <c:v>4.5</c:v>
                </c:pt>
                <c:pt idx="1727" formatCode="0.00">
                  <c:v>4.5</c:v>
                </c:pt>
                <c:pt idx="1728" formatCode="0.00">
                  <c:v>4.5</c:v>
                </c:pt>
                <c:pt idx="1729" formatCode="0.00">
                  <c:v>4.5</c:v>
                </c:pt>
                <c:pt idx="1730" formatCode="0.00">
                  <c:v>4.5</c:v>
                </c:pt>
                <c:pt idx="1731" formatCode="0.00">
                  <c:v>4.5</c:v>
                </c:pt>
                <c:pt idx="1732" formatCode="0.00">
                  <c:v>4.5</c:v>
                </c:pt>
                <c:pt idx="1733" formatCode="0.00">
                  <c:v>4.5</c:v>
                </c:pt>
                <c:pt idx="1734" formatCode="0.00">
                  <c:v>4.25</c:v>
                </c:pt>
                <c:pt idx="1735" formatCode="0.00">
                  <c:v>4.25</c:v>
                </c:pt>
                <c:pt idx="1736" formatCode="0.00">
                  <c:v>4.25</c:v>
                </c:pt>
                <c:pt idx="1737" formatCode="0.00">
                  <c:v>4.25</c:v>
                </c:pt>
                <c:pt idx="1738" formatCode="0.00">
                  <c:v>4.25</c:v>
                </c:pt>
                <c:pt idx="1739" formatCode="0.00">
                  <c:v>4.25</c:v>
                </c:pt>
                <c:pt idx="1740" formatCode="0.00">
                  <c:v>4.25</c:v>
                </c:pt>
                <c:pt idx="1741" formatCode="0.00">
                  <c:v>4.25</c:v>
                </c:pt>
                <c:pt idx="1742" formatCode="0.00">
                  <c:v>4.25</c:v>
                </c:pt>
                <c:pt idx="1743" formatCode="0.00">
                  <c:v>4.25</c:v>
                </c:pt>
                <c:pt idx="1744" formatCode="0.00">
                  <c:v>4.25</c:v>
                </c:pt>
                <c:pt idx="1745" formatCode="0.00">
                  <c:v>4.25</c:v>
                </c:pt>
                <c:pt idx="1746" formatCode="0.00">
                  <c:v>4.25</c:v>
                </c:pt>
                <c:pt idx="1747" formatCode="0.00">
                  <c:v>4.25</c:v>
                </c:pt>
                <c:pt idx="1748" formatCode="0.00">
                  <c:v>4.25</c:v>
                </c:pt>
                <c:pt idx="1749" formatCode="0.00">
                  <c:v>4.25</c:v>
                </c:pt>
                <c:pt idx="1750" formatCode="0.00">
                  <c:v>4.25</c:v>
                </c:pt>
                <c:pt idx="1751" formatCode="0.00">
                  <c:v>4.25</c:v>
                </c:pt>
                <c:pt idx="1752" formatCode="0.00">
                  <c:v>4.25</c:v>
                </c:pt>
                <c:pt idx="1753" formatCode="0.00">
                  <c:v>4.25</c:v>
                </c:pt>
                <c:pt idx="1754" formatCode="0.00">
                  <c:v>4.25</c:v>
                </c:pt>
                <c:pt idx="1755" formatCode="0.00">
                  <c:v>4.25</c:v>
                </c:pt>
                <c:pt idx="1756" formatCode="0.00">
                  <c:v>4.25</c:v>
                </c:pt>
                <c:pt idx="1757" formatCode="0.00">
                  <c:v>4.25</c:v>
                </c:pt>
                <c:pt idx="1758" formatCode="0.00">
                  <c:v>4.25</c:v>
                </c:pt>
                <c:pt idx="1759" formatCode="0.00">
                  <c:v>4.25</c:v>
                </c:pt>
                <c:pt idx="1760" formatCode="0.00">
                  <c:v>4.25</c:v>
                </c:pt>
                <c:pt idx="1761" formatCode="0.00">
                  <c:v>4.25</c:v>
                </c:pt>
                <c:pt idx="1762" formatCode="0.00">
                  <c:v>4.25</c:v>
                </c:pt>
                <c:pt idx="1763" formatCode="0.00">
                  <c:v>4.25</c:v>
                </c:pt>
                <c:pt idx="1764" formatCode="0.00">
                  <c:v>4.25</c:v>
                </c:pt>
                <c:pt idx="1765" formatCode="0.00">
                  <c:v>4.25</c:v>
                </c:pt>
                <c:pt idx="1766" formatCode="0.00">
                  <c:v>4.25</c:v>
                </c:pt>
                <c:pt idx="1767" formatCode="0.00">
                  <c:v>4.25</c:v>
                </c:pt>
                <c:pt idx="1768" formatCode="0.00">
                  <c:v>4.25</c:v>
                </c:pt>
                <c:pt idx="1769" formatCode="0.00">
                  <c:v>4.25</c:v>
                </c:pt>
                <c:pt idx="1770" formatCode="0.00">
                  <c:v>4</c:v>
                </c:pt>
                <c:pt idx="1771" formatCode="0.00">
                  <c:v>4</c:v>
                </c:pt>
                <c:pt idx="1772" formatCode="0.00">
                  <c:v>4</c:v>
                </c:pt>
                <c:pt idx="1773" formatCode="0.00">
                  <c:v>4</c:v>
                </c:pt>
                <c:pt idx="1774" formatCode="0.00">
                  <c:v>4</c:v>
                </c:pt>
                <c:pt idx="1775" formatCode="0.00">
                  <c:v>4</c:v>
                </c:pt>
                <c:pt idx="1776" formatCode="0.00">
                  <c:v>4</c:v>
                </c:pt>
                <c:pt idx="1777" formatCode="0.00">
                  <c:v>4</c:v>
                </c:pt>
                <c:pt idx="1778" formatCode="0.00">
                  <c:v>4</c:v>
                </c:pt>
                <c:pt idx="1779" formatCode="0.00">
                  <c:v>4</c:v>
                </c:pt>
                <c:pt idx="1780" formatCode="0.00">
                  <c:v>4</c:v>
                </c:pt>
                <c:pt idx="1781" formatCode="0.00">
                  <c:v>4</c:v>
                </c:pt>
                <c:pt idx="1782" formatCode="0.00">
                  <c:v>4</c:v>
                </c:pt>
                <c:pt idx="1783" formatCode="0.00">
                  <c:v>4</c:v>
                </c:pt>
                <c:pt idx="1784" formatCode="0.00">
                  <c:v>4</c:v>
                </c:pt>
                <c:pt idx="1785" formatCode="0.00">
                  <c:v>4</c:v>
                </c:pt>
                <c:pt idx="1786" formatCode="0.00">
                  <c:v>4</c:v>
                </c:pt>
                <c:pt idx="1787" formatCode="0.00">
                  <c:v>4</c:v>
                </c:pt>
                <c:pt idx="1788" formatCode="0.00">
                  <c:v>4</c:v>
                </c:pt>
                <c:pt idx="1789" formatCode="0.00">
                  <c:v>4</c:v>
                </c:pt>
                <c:pt idx="1790" formatCode="0.00">
                  <c:v>4</c:v>
                </c:pt>
                <c:pt idx="1791" formatCode="0.00">
                  <c:v>4</c:v>
                </c:pt>
                <c:pt idx="1792" formatCode="0.00">
                  <c:v>4</c:v>
                </c:pt>
                <c:pt idx="1793" formatCode="0.00">
                  <c:v>4</c:v>
                </c:pt>
                <c:pt idx="1794" formatCode="0.00">
                  <c:v>4</c:v>
                </c:pt>
                <c:pt idx="1795" formatCode="0.00">
                  <c:v>4</c:v>
                </c:pt>
                <c:pt idx="1796" formatCode="0.00">
                  <c:v>4</c:v>
                </c:pt>
                <c:pt idx="1797" formatCode="0.00">
                  <c:v>4</c:v>
                </c:pt>
                <c:pt idx="1798" formatCode="0.00">
                  <c:v>4</c:v>
                </c:pt>
                <c:pt idx="1799" formatCode="0.00">
                  <c:v>4</c:v>
                </c:pt>
                <c:pt idx="1800" formatCode="0.00">
                  <c:v>4</c:v>
                </c:pt>
                <c:pt idx="1801" formatCode="0.00">
                  <c:v>4</c:v>
                </c:pt>
                <c:pt idx="1802" formatCode="0.00">
                  <c:v>4</c:v>
                </c:pt>
                <c:pt idx="1803" formatCode="0.00">
                  <c:v>4</c:v>
                </c:pt>
                <c:pt idx="1804" formatCode="0.00">
                  <c:v>4</c:v>
                </c:pt>
                <c:pt idx="1805" formatCode="0.00">
                  <c:v>4</c:v>
                </c:pt>
                <c:pt idx="1806" formatCode="0.00">
                  <c:v>4</c:v>
                </c:pt>
                <c:pt idx="1807" formatCode="0.00">
                  <c:v>4</c:v>
                </c:pt>
                <c:pt idx="1808" formatCode="0.00">
                  <c:v>4</c:v>
                </c:pt>
                <c:pt idx="1809" formatCode="0.00">
                  <c:v>4</c:v>
                </c:pt>
                <c:pt idx="1810" formatCode="0.00">
                  <c:v>4</c:v>
                </c:pt>
                <c:pt idx="1811" formatCode="0.00">
                  <c:v>4</c:v>
                </c:pt>
                <c:pt idx="1812" formatCode="0.00">
                  <c:v>4</c:v>
                </c:pt>
                <c:pt idx="1813" formatCode="0.00">
                  <c:v>4</c:v>
                </c:pt>
                <c:pt idx="1814" formatCode="0.00">
                  <c:v>4</c:v>
                </c:pt>
                <c:pt idx="1815" formatCode="0.00">
                  <c:v>4</c:v>
                </c:pt>
                <c:pt idx="1816" formatCode="0.00">
                  <c:v>4</c:v>
                </c:pt>
                <c:pt idx="1817" formatCode="0.00">
                  <c:v>4</c:v>
                </c:pt>
                <c:pt idx="1818" formatCode="0.00">
                  <c:v>4</c:v>
                </c:pt>
                <c:pt idx="1819" formatCode="0.00">
                  <c:v>4</c:v>
                </c:pt>
                <c:pt idx="1820" formatCode="0.00">
                  <c:v>4</c:v>
                </c:pt>
                <c:pt idx="1821" formatCode="0.00">
                  <c:v>4</c:v>
                </c:pt>
                <c:pt idx="1822" formatCode="0.00">
                  <c:v>4</c:v>
                </c:pt>
                <c:pt idx="1823" formatCode="0.00">
                  <c:v>4</c:v>
                </c:pt>
                <c:pt idx="1824" formatCode="0.00">
                  <c:v>4</c:v>
                </c:pt>
                <c:pt idx="1825" formatCode="0.00">
                  <c:v>4</c:v>
                </c:pt>
                <c:pt idx="1826" formatCode="0.00">
                  <c:v>4</c:v>
                </c:pt>
                <c:pt idx="1827" formatCode="0.00">
                  <c:v>4</c:v>
                </c:pt>
                <c:pt idx="1828" formatCode="0.00">
                  <c:v>4</c:v>
                </c:pt>
                <c:pt idx="1829" formatCode="0.00">
                  <c:v>4</c:v>
                </c:pt>
                <c:pt idx="1830" formatCode="0.00">
                  <c:v>4</c:v>
                </c:pt>
                <c:pt idx="1831" formatCode="0.00">
                  <c:v>4</c:v>
                </c:pt>
                <c:pt idx="1832" formatCode="0.00">
                  <c:v>4</c:v>
                </c:pt>
                <c:pt idx="1833" formatCode="0.00">
                  <c:v>4</c:v>
                </c:pt>
                <c:pt idx="1834" formatCode="0.00">
                  <c:v>3.75</c:v>
                </c:pt>
                <c:pt idx="1835" formatCode="0.00">
                  <c:v>3.75</c:v>
                </c:pt>
                <c:pt idx="1836" formatCode="0.00">
                  <c:v>3.75</c:v>
                </c:pt>
                <c:pt idx="1837" formatCode="0.00">
                  <c:v>3.75</c:v>
                </c:pt>
                <c:pt idx="1838" formatCode="0.00">
                  <c:v>3.75</c:v>
                </c:pt>
                <c:pt idx="1839" formatCode="0.00">
                  <c:v>3.75</c:v>
                </c:pt>
                <c:pt idx="1840" formatCode="0.00">
                  <c:v>3.75</c:v>
                </c:pt>
                <c:pt idx="1841" formatCode="0.00">
                  <c:v>3.75</c:v>
                </c:pt>
                <c:pt idx="1842" formatCode="0.00">
                  <c:v>3.75</c:v>
                </c:pt>
                <c:pt idx="1843" formatCode="0.00">
                  <c:v>3.75</c:v>
                </c:pt>
                <c:pt idx="1844" formatCode="0.00">
                  <c:v>3.75</c:v>
                </c:pt>
                <c:pt idx="1845" formatCode="0.00">
                  <c:v>3.75</c:v>
                </c:pt>
                <c:pt idx="1846" formatCode="0.00">
                  <c:v>3.75</c:v>
                </c:pt>
                <c:pt idx="1847" formatCode="0.00">
                  <c:v>3.75</c:v>
                </c:pt>
                <c:pt idx="1848" formatCode="0.00">
                  <c:v>3.75</c:v>
                </c:pt>
                <c:pt idx="1849" formatCode="0.00">
                  <c:v>3.75</c:v>
                </c:pt>
                <c:pt idx="1850" formatCode="0.00">
                  <c:v>3.75</c:v>
                </c:pt>
                <c:pt idx="1851" formatCode="0.00">
                  <c:v>3.75</c:v>
                </c:pt>
                <c:pt idx="1852" formatCode="0.00">
                  <c:v>3.75</c:v>
                </c:pt>
                <c:pt idx="1853" formatCode="0.00">
                  <c:v>3.75</c:v>
                </c:pt>
                <c:pt idx="1854" formatCode="0.00">
                  <c:v>3.75</c:v>
                </c:pt>
                <c:pt idx="1855" formatCode="0.00">
                  <c:v>3.75</c:v>
                </c:pt>
                <c:pt idx="1856" formatCode="0.00">
                  <c:v>3.75</c:v>
                </c:pt>
                <c:pt idx="1857" formatCode="0.00">
                  <c:v>3.75</c:v>
                </c:pt>
                <c:pt idx="1858" formatCode="0.00">
                  <c:v>3.75</c:v>
                </c:pt>
                <c:pt idx="1859" formatCode="0.00">
                  <c:v>3.75</c:v>
                </c:pt>
                <c:pt idx="1860" formatCode="0.00">
                  <c:v>3.75</c:v>
                </c:pt>
                <c:pt idx="1861" formatCode="0.00">
                  <c:v>3.5</c:v>
                </c:pt>
                <c:pt idx="1862" formatCode="0.00">
                  <c:v>3.5</c:v>
                </c:pt>
                <c:pt idx="1863" formatCode="0.00">
                  <c:v>3.5</c:v>
                </c:pt>
                <c:pt idx="1864" formatCode="0.00">
                  <c:v>3.5</c:v>
                </c:pt>
                <c:pt idx="1865" formatCode="0.00">
                  <c:v>3.5</c:v>
                </c:pt>
                <c:pt idx="1866" formatCode="0.00">
                  <c:v>3.5</c:v>
                </c:pt>
                <c:pt idx="1867" formatCode="0.00">
                  <c:v>3.5</c:v>
                </c:pt>
                <c:pt idx="1868" formatCode="0.00">
                  <c:v>3.5</c:v>
                </c:pt>
                <c:pt idx="1869" formatCode="0.00">
                  <c:v>3.5</c:v>
                </c:pt>
                <c:pt idx="1870" formatCode="0.00">
                  <c:v>3.5</c:v>
                </c:pt>
                <c:pt idx="1871" formatCode="0.00">
                  <c:v>3.5</c:v>
                </c:pt>
                <c:pt idx="1872" formatCode="0.00">
                  <c:v>3.5</c:v>
                </c:pt>
                <c:pt idx="1873" formatCode="0.00">
                  <c:v>3.5</c:v>
                </c:pt>
                <c:pt idx="1874" formatCode="0.00">
                  <c:v>3.5</c:v>
                </c:pt>
                <c:pt idx="1875" formatCode="0.00">
                  <c:v>3.5</c:v>
                </c:pt>
                <c:pt idx="1876" formatCode="0.00">
                  <c:v>3.5</c:v>
                </c:pt>
                <c:pt idx="1877" formatCode="0.00">
                  <c:v>3.5</c:v>
                </c:pt>
                <c:pt idx="1878" formatCode="0.00">
                  <c:v>3.5</c:v>
                </c:pt>
                <c:pt idx="1879" formatCode="0.00">
                  <c:v>3.5</c:v>
                </c:pt>
                <c:pt idx="1880" formatCode="0.00">
                  <c:v>3.5</c:v>
                </c:pt>
                <c:pt idx="1881" formatCode="0.00">
                  <c:v>3.5</c:v>
                </c:pt>
                <c:pt idx="1882" formatCode="0.00">
                  <c:v>3.5</c:v>
                </c:pt>
                <c:pt idx="1883" formatCode="0.00">
                  <c:v>3.5</c:v>
                </c:pt>
                <c:pt idx="1884" formatCode="0.00">
                  <c:v>3.5</c:v>
                </c:pt>
                <c:pt idx="1885" formatCode="0.00">
                  <c:v>3.5</c:v>
                </c:pt>
                <c:pt idx="1886" formatCode="0.00">
                  <c:v>3.5</c:v>
                </c:pt>
                <c:pt idx="1887" formatCode="0.00">
                  <c:v>3.5</c:v>
                </c:pt>
                <c:pt idx="1888" formatCode="0.00">
                  <c:v>3.5</c:v>
                </c:pt>
                <c:pt idx="1889" formatCode="0.00">
                  <c:v>3.5</c:v>
                </c:pt>
                <c:pt idx="1890" formatCode="0.00">
                  <c:v>3.5</c:v>
                </c:pt>
                <c:pt idx="1891" formatCode="0.00">
                  <c:v>3.5</c:v>
                </c:pt>
                <c:pt idx="1892" formatCode="0.00">
                  <c:v>3.5</c:v>
                </c:pt>
                <c:pt idx="1893" formatCode="0.00">
                  <c:v>3.5</c:v>
                </c:pt>
                <c:pt idx="1894" formatCode="0.00">
                  <c:v>3.5</c:v>
                </c:pt>
                <c:pt idx="1895" formatCode="0.00">
                  <c:v>3.5</c:v>
                </c:pt>
                <c:pt idx="1896" formatCode="0.00">
                  <c:v>3.5</c:v>
                </c:pt>
                <c:pt idx="1897" formatCode="0.00">
                  <c:v>3.5</c:v>
                </c:pt>
                <c:pt idx="1898" formatCode="0.00">
                  <c:v>3.5</c:v>
                </c:pt>
                <c:pt idx="1899" formatCode="0.00">
                  <c:v>3.5</c:v>
                </c:pt>
                <c:pt idx="1900" formatCode="0.00">
                  <c:v>3.5</c:v>
                </c:pt>
                <c:pt idx="1901" formatCode="0.00">
                  <c:v>3.5</c:v>
                </c:pt>
                <c:pt idx="1902" formatCode="0.00">
                  <c:v>3.5</c:v>
                </c:pt>
                <c:pt idx="1903" formatCode="0.00">
                  <c:v>3.5</c:v>
                </c:pt>
                <c:pt idx="1904" formatCode="0.00">
                  <c:v>3.5</c:v>
                </c:pt>
                <c:pt idx="1905" formatCode="0.00">
                  <c:v>3.5</c:v>
                </c:pt>
                <c:pt idx="1906" formatCode="0.00">
                  <c:v>3.5</c:v>
                </c:pt>
                <c:pt idx="1907" formatCode="0.00">
                  <c:v>3.5</c:v>
                </c:pt>
                <c:pt idx="1908" formatCode="0.00">
                  <c:v>3.5</c:v>
                </c:pt>
                <c:pt idx="1909" formatCode="0.00">
                  <c:v>3.5</c:v>
                </c:pt>
                <c:pt idx="1910" formatCode="0.00">
                  <c:v>3.5</c:v>
                </c:pt>
                <c:pt idx="1911" formatCode="0.00">
                  <c:v>3.5</c:v>
                </c:pt>
                <c:pt idx="1912" formatCode="0.00">
                  <c:v>3.5</c:v>
                </c:pt>
                <c:pt idx="1913" formatCode="0.00">
                  <c:v>3.5</c:v>
                </c:pt>
                <c:pt idx="1914" formatCode="0.00">
                  <c:v>3.5</c:v>
                </c:pt>
                <c:pt idx="1915" formatCode="0.00">
                  <c:v>3.5</c:v>
                </c:pt>
                <c:pt idx="1916" formatCode="0.00">
                  <c:v>3.5</c:v>
                </c:pt>
                <c:pt idx="1917" formatCode="0.00">
                  <c:v>3.5</c:v>
                </c:pt>
                <c:pt idx="1918" formatCode="0.00">
                  <c:v>3.5</c:v>
                </c:pt>
                <c:pt idx="1919" formatCode="0.00">
                  <c:v>3.5</c:v>
                </c:pt>
                <c:pt idx="1920" formatCode="0.00">
                  <c:v>3.5</c:v>
                </c:pt>
                <c:pt idx="1921" formatCode="0.00">
                  <c:v>3.5</c:v>
                </c:pt>
                <c:pt idx="1922" formatCode="0.00">
                  <c:v>3.5</c:v>
                </c:pt>
                <c:pt idx="1923" formatCode="0.00">
                  <c:v>3.5</c:v>
                </c:pt>
                <c:pt idx="1924" formatCode="0.00">
                  <c:v>3.5</c:v>
                </c:pt>
                <c:pt idx="1925" formatCode="0.00">
                  <c:v>3.5</c:v>
                </c:pt>
                <c:pt idx="1926" formatCode="0.00">
                  <c:v>3.5</c:v>
                </c:pt>
                <c:pt idx="1927" formatCode="0.00">
                  <c:v>3.5</c:v>
                </c:pt>
                <c:pt idx="1928" formatCode="0.00">
                  <c:v>3.5</c:v>
                </c:pt>
                <c:pt idx="1929" formatCode="0.00">
                  <c:v>3.5</c:v>
                </c:pt>
                <c:pt idx="1930" formatCode="0.00">
                  <c:v>3.5</c:v>
                </c:pt>
                <c:pt idx="1931" formatCode="0.00">
                  <c:v>3.5</c:v>
                </c:pt>
                <c:pt idx="1932" formatCode="0.00">
                  <c:v>3.5</c:v>
                </c:pt>
                <c:pt idx="1933" formatCode="0.00">
                  <c:v>3.5</c:v>
                </c:pt>
                <c:pt idx="1934" formatCode="0.00">
                  <c:v>3.5</c:v>
                </c:pt>
                <c:pt idx="1935" formatCode="0.00">
                  <c:v>3.5</c:v>
                </c:pt>
                <c:pt idx="1936" formatCode="0.00">
                  <c:v>3.5</c:v>
                </c:pt>
                <c:pt idx="1937" formatCode="0.00">
                  <c:v>3.5</c:v>
                </c:pt>
                <c:pt idx="1938" formatCode="0.00">
                  <c:v>3.5</c:v>
                </c:pt>
                <c:pt idx="1939" formatCode="0.00">
                  <c:v>3.5</c:v>
                </c:pt>
                <c:pt idx="1940" formatCode="0.00">
                  <c:v>3.5</c:v>
                </c:pt>
                <c:pt idx="1941" formatCode="0.00">
                  <c:v>3.5</c:v>
                </c:pt>
                <c:pt idx="1942" formatCode="0.00">
                  <c:v>3.5</c:v>
                </c:pt>
                <c:pt idx="1943" formatCode="0.00">
                  <c:v>3.5</c:v>
                </c:pt>
                <c:pt idx="1944" formatCode="0.00">
                  <c:v>3.5</c:v>
                </c:pt>
                <c:pt idx="1945" formatCode="0.00">
                  <c:v>3.5</c:v>
                </c:pt>
                <c:pt idx="1946" formatCode="0.00">
                  <c:v>3.5</c:v>
                </c:pt>
                <c:pt idx="1947" formatCode="0.00">
                  <c:v>3.5</c:v>
                </c:pt>
                <c:pt idx="1948" formatCode="0.00">
                  <c:v>3.5</c:v>
                </c:pt>
                <c:pt idx="1949" formatCode="0.00">
                  <c:v>3.5</c:v>
                </c:pt>
                <c:pt idx="1950" formatCode="0.00">
                  <c:v>3.5</c:v>
                </c:pt>
                <c:pt idx="1951" formatCode="0.00">
                  <c:v>3.5</c:v>
                </c:pt>
                <c:pt idx="1952" formatCode="0.00">
                  <c:v>3.5</c:v>
                </c:pt>
                <c:pt idx="1953" formatCode="0.00">
                  <c:v>3.5</c:v>
                </c:pt>
                <c:pt idx="1954" formatCode="0.00">
                  <c:v>3.5</c:v>
                </c:pt>
                <c:pt idx="1955" formatCode="0.00">
                  <c:v>3.5</c:v>
                </c:pt>
                <c:pt idx="1956" formatCode="0.00">
                  <c:v>3.5</c:v>
                </c:pt>
                <c:pt idx="1957" formatCode="0.00">
                  <c:v>3.5</c:v>
                </c:pt>
                <c:pt idx="1958" formatCode="0.00">
                  <c:v>3.5</c:v>
                </c:pt>
                <c:pt idx="1959" formatCode="0.00">
                  <c:v>3.5</c:v>
                </c:pt>
                <c:pt idx="1960" formatCode="0.00">
                  <c:v>3.5</c:v>
                </c:pt>
                <c:pt idx="1961" formatCode="0.00">
                  <c:v>3.5</c:v>
                </c:pt>
                <c:pt idx="1962" formatCode="0.00">
                  <c:v>3.5</c:v>
                </c:pt>
                <c:pt idx="1963" formatCode="0.00">
                  <c:v>3.5</c:v>
                </c:pt>
                <c:pt idx="1964" formatCode="0.00">
                  <c:v>3.5</c:v>
                </c:pt>
                <c:pt idx="1965" formatCode="0.00">
                  <c:v>3.5</c:v>
                </c:pt>
                <c:pt idx="1966" formatCode="0.00">
                  <c:v>3.5</c:v>
                </c:pt>
                <c:pt idx="1967" formatCode="0.00">
                  <c:v>3.5</c:v>
                </c:pt>
                <c:pt idx="1968" formatCode="0.00">
                  <c:v>3.5</c:v>
                </c:pt>
                <c:pt idx="1969" formatCode="0.00">
                  <c:v>3.5</c:v>
                </c:pt>
                <c:pt idx="1970" formatCode="0.00">
                  <c:v>3.5</c:v>
                </c:pt>
                <c:pt idx="1971" formatCode="0.00">
                  <c:v>3.5</c:v>
                </c:pt>
                <c:pt idx="1972" formatCode="0.00">
                  <c:v>3.5</c:v>
                </c:pt>
                <c:pt idx="1973" formatCode="0.00">
                  <c:v>3.5</c:v>
                </c:pt>
                <c:pt idx="1974" formatCode="0.00">
                  <c:v>3.5</c:v>
                </c:pt>
                <c:pt idx="1975" formatCode="0.00">
                  <c:v>3.5</c:v>
                </c:pt>
                <c:pt idx="1976" formatCode="0.00">
                  <c:v>3.5</c:v>
                </c:pt>
                <c:pt idx="1977" formatCode="0.00">
                  <c:v>3.5</c:v>
                </c:pt>
                <c:pt idx="1978" formatCode="0.00">
                  <c:v>3.5</c:v>
                </c:pt>
                <c:pt idx="1979" formatCode="0.00">
                  <c:v>3.5</c:v>
                </c:pt>
                <c:pt idx="1980" formatCode="0.00">
                  <c:v>3.5</c:v>
                </c:pt>
                <c:pt idx="1981" formatCode="0.00">
                  <c:v>3.5</c:v>
                </c:pt>
                <c:pt idx="1982" formatCode="0.00">
                  <c:v>3.5</c:v>
                </c:pt>
                <c:pt idx="1983" formatCode="0.00">
                  <c:v>3.5</c:v>
                </c:pt>
                <c:pt idx="1984" formatCode="0.00">
                  <c:v>3.5</c:v>
                </c:pt>
                <c:pt idx="1985" formatCode="0.00">
                  <c:v>3.5</c:v>
                </c:pt>
                <c:pt idx="1986" formatCode="0.00">
                  <c:v>3.5</c:v>
                </c:pt>
                <c:pt idx="1987" formatCode="0.00">
                  <c:v>3.5</c:v>
                </c:pt>
                <c:pt idx="1988" formatCode="0.00">
                  <c:v>3.5</c:v>
                </c:pt>
                <c:pt idx="1989" formatCode="0.00">
                  <c:v>3.5</c:v>
                </c:pt>
                <c:pt idx="1990" formatCode="0.00">
                  <c:v>3.5</c:v>
                </c:pt>
                <c:pt idx="1991" formatCode="0.00">
                  <c:v>3.5</c:v>
                </c:pt>
                <c:pt idx="1992" formatCode="0.00">
                  <c:v>3.5</c:v>
                </c:pt>
                <c:pt idx="1993" formatCode="0.00">
                  <c:v>3.5</c:v>
                </c:pt>
                <c:pt idx="1994" formatCode="0.00">
                  <c:v>3.5</c:v>
                </c:pt>
                <c:pt idx="1995" formatCode="0.00">
                  <c:v>3.5</c:v>
                </c:pt>
                <c:pt idx="1996" formatCode="0.00">
                  <c:v>3.5</c:v>
                </c:pt>
                <c:pt idx="1997" formatCode="0.00">
                  <c:v>3.5</c:v>
                </c:pt>
                <c:pt idx="1998" formatCode="0.00">
                  <c:v>3.5</c:v>
                </c:pt>
                <c:pt idx="1999" formatCode="0.00">
                  <c:v>3.5</c:v>
                </c:pt>
                <c:pt idx="2000" formatCode="0.00">
                  <c:v>3.5</c:v>
                </c:pt>
                <c:pt idx="2001" formatCode="0.00">
                  <c:v>3.5</c:v>
                </c:pt>
                <c:pt idx="2002" formatCode="0.00">
                  <c:v>3.5</c:v>
                </c:pt>
                <c:pt idx="2003" formatCode="0.00">
                  <c:v>3.5</c:v>
                </c:pt>
                <c:pt idx="2004" formatCode="0.00">
                  <c:v>3.5</c:v>
                </c:pt>
                <c:pt idx="2005" formatCode="0.00">
                  <c:v>3.5</c:v>
                </c:pt>
                <c:pt idx="2006" formatCode="0.00">
                  <c:v>3.5</c:v>
                </c:pt>
                <c:pt idx="2007" formatCode="0.00">
                  <c:v>3.5</c:v>
                </c:pt>
                <c:pt idx="2008" formatCode="0.00">
                  <c:v>3.5</c:v>
                </c:pt>
                <c:pt idx="2009" formatCode="0.00">
                  <c:v>3.5</c:v>
                </c:pt>
                <c:pt idx="2010" formatCode="0.00">
                  <c:v>3.5</c:v>
                </c:pt>
                <c:pt idx="2011" formatCode="0.00">
                  <c:v>3.5</c:v>
                </c:pt>
                <c:pt idx="2012" formatCode="0.00">
                  <c:v>3.5</c:v>
                </c:pt>
                <c:pt idx="2013" formatCode="0.00">
                  <c:v>3.5</c:v>
                </c:pt>
                <c:pt idx="2014" formatCode="0.00">
                  <c:v>3.5</c:v>
                </c:pt>
                <c:pt idx="2015" formatCode="0.00">
                  <c:v>3.5</c:v>
                </c:pt>
                <c:pt idx="2016" formatCode="0.00">
                  <c:v>3.5</c:v>
                </c:pt>
                <c:pt idx="2017" formatCode="0.00">
                  <c:v>3.5</c:v>
                </c:pt>
                <c:pt idx="2018" formatCode="0.00">
                  <c:v>3.5</c:v>
                </c:pt>
                <c:pt idx="2019" formatCode="0.00">
                  <c:v>3.5</c:v>
                </c:pt>
                <c:pt idx="2020" formatCode="0.00">
                  <c:v>3.5</c:v>
                </c:pt>
                <c:pt idx="2021" formatCode="0.00">
                  <c:v>3.5</c:v>
                </c:pt>
                <c:pt idx="2022" formatCode="0.00">
                  <c:v>3.5</c:v>
                </c:pt>
                <c:pt idx="2023" formatCode="0.00">
                  <c:v>3.5</c:v>
                </c:pt>
                <c:pt idx="2024" formatCode="0.00">
                  <c:v>3.5</c:v>
                </c:pt>
                <c:pt idx="2025" formatCode="0.00">
                  <c:v>3.5</c:v>
                </c:pt>
                <c:pt idx="2026" formatCode="0.00">
                  <c:v>3.5</c:v>
                </c:pt>
                <c:pt idx="2027" formatCode="0.00">
                  <c:v>3.5</c:v>
                </c:pt>
                <c:pt idx="2028" formatCode="0.00">
                  <c:v>3.5</c:v>
                </c:pt>
                <c:pt idx="2029" formatCode="0.00">
                  <c:v>3.5</c:v>
                </c:pt>
                <c:pt idx="2030" formatCode="0.00">
                  <c:v>3.5</c:v>
                </c:pt>
                <c:pt idx="2031" formatCode="0.00">
                  <c:v>3.5</c:v>
                </c:pt>
                <c:pt idx="2032" formatCode="0.00">
                  <c:v>3.5</c:v>
                </c:pt>
                <c:pt idx="2033" formatCode="0.00">
                  <c:v>3.5</c:v>
                </c:pt>
                <c:pt idx="2034" formatCode="0.00">
                  <c:v>3.5</c:v>
                </c:pt>
                <c:pt idx="2035" formatCode="0.00">
                  <c:v>3.5</c:v>
                </c:pt>
                <c:pt idx="2036" formatCode="0.00">
                  <c:v>3.5</c:v>
                </c:pt>
                <c:pt idx="2037" formatCode="0.00">
                  <c:v>3.5</c:v>
                </c:pt>
                <c:pt idx="2038" formatCode="0.00">
                  <c:v>3.5</c:v>
                </c:pt>
                <c:pt idx="2039" formatCode="0.00">
                  <c:v>3.5</c:v>
                </c:pt>
                <c:pt idx="2040" formatCode="0.00">
                  <c:v>3.5</c:v>
                </c:pt>
                <c:pt idx="2041" formatCode="0.00">
                  <c:v>3.5</c:v>
                </c:pt>
                <c:pt idx="2042">
                  <c:v>3.25</c:v>
                </c:pt>
                <c:pt idx="2043">
                  <c:v>3.25</c:v>
                </c:pt>
                <c:pt idx="2044">
                  <c:v>3.25</c:v>
                </c:pt>
                <c:pt idx="2045">
                  <c:v>3.25</c:v>
                </c:pt>
                <c:pt idx="2046">
                  <c:v>3.25</c:v>
                </c:pt>
                <c:pt idx="2047">
                  <c:v>3.25</c:v>
                </c:pt>
                <c:pt idx="2048">
                  <c:v>3.25</c:v>
                </c:pt>
                <c:pt idx="2049">
                  <c:v>3.25</c:v>
                </c:pt>
                <c:pt idx="2050">
                  <c:v>3.25</c:v>
                </c:pt>
                <c:pt idx="2051">
                  <c:v>3.25</c:v>
                </c:pt>
                <c:pt idx="2052">
                  <c:v>3.25</c:v>
                </c:pt>
                <c:pt idx="2053">
                  <c:v>3.25</c:v>
                </c:pt>
                <c:pt idx="2054">
                  <c:v>3.25</c:v>
                </c:pt>
                <c:pt idx="2055">
                  <c:v>3.25</c:v>
                </c:pt>
                <c:pt idx="2056">
                  <c:v>3.25</c:v>
                </c:pt>
                <c:pt idx="2057">
                  <c:v>3.25</c:v>
                </c:pt>
                <c:pt idx="2058">
                  <c:v>3.25</c:v>
                </c:pt>
                <c:pt idx="2059">
                  <c:v>3.25</c:v>
                </c:pt>
                <c:pt idx="2060">
                  <c:v>3.25</c:v>
                </c:pt>
                <c:pt idx="2061">
                  <c:v>3.25</c:v>
                </c:pt>
                <c:pt idx="2062">
                  <c:v>3.25</c:v>
                </c:pt>
                <c:pt idx="2063">
                  <c:v>3.25</c:v>
                </c:pt>
                <c:pt idx="2064">
                  <c:v>3.25</c:v>
                </c:pt>
                <c:pt idx="2065">
                  <c:v>3.25</c:v>
                </c:pt>
                <c:pt idx="2066">
                  <c:v>3.25</c:v>
                </c:pt>
                <c:pt idx="2067">
                  <c:v>3.25</c:v>
                </c:pt>
                <c:pt idx="2068">
                  <c:v>3.25</c:v>
                </c:pt>
                <c:pt idx="2069">
                  <c:v>3.25</c:v>
                </c:pt>
                <c:pt idx="2070">
                  <c:v>3.25</c:v>
                </c:pt>
                <c:pt idx="2071">
                  <c:v>3.25</c:v>
                </c:pt>
                <c:pt idx="2072">
                  <c:v>3.25</c:v>
                </c:pt>
                <c:pt idx="2073">
                  <c:v>3.25</c:v>
                </c:pt>
                <c:pt idx="2074">
                  <c:v>3.25</c:v>
                </c:pt>
                <c:pt idx="2075">
                  <c:v>3.25</c:v>
                </c:pt>
                <c:pt idx="2076">
                  <c:v>3.25</c:v>
                </c:pt>
                <c:pt idx="2077">
                  <c:v>3.25</c:v>
                </c:pt>
                <c:pt idx="2078">
                  <c:v>3.25</c:v>
                </c:pt>
                <c:pt idx="2079">
                  <c:v>3.25</c:v>
                </c:pt>
                <c:pt idx="2080">
                  <c:v>3.25</c:v>
                </c:pt>
                <c:pt idx="2081">
                  <c:v>3.25</c:v>
                </c:pt>
                <c:pt idx="2082">
                  <c:v>3.25</c:v>
                </c:pt>
                <c:pt idx="2083">
                  <c:v>3.25</c:v>
                </c:pt>
                <c:pt idx="2084">
                  <c:v>3.25</c:v>
                </c:pt>
                <c:pt idx="2085">
                  <c:v>3.25</c:v>
                </c:pt>
                <c:pt idx="2086">
                  <c:v>3.25</c:v>
                </c:pt>
                <c:pt idx="2087">
                  <c:v>3.25</c:v>
                </c:pt>
                <c:pt idx="2088">
                  <c:v>3.25</c:v>
                </c:pt>
                <c:pt idx="2089">
                  <c:v>3.25</c:v>
                </c:pt>
                <c:pt idx="2090">
                  <c:v>3.25</c:v>
                </c:pt>
                <c:pt idx="2091">
                  <c:v>3.25</c:v>
                </c:pt>
                <c:pt idx="2092">
                  <c:v>3.25</c:v>
                </c:pt>
                <c:pt idx="2093">
                  <c:v>3.25</c:v>
                </c:pt>
                <c:pt idx="2094">
                  <c:v>3.25</c:v>
                </c:pt>
                <c:pt idx="2095">
                  <c:v>3.25</c:v>
                </c:pt>
                <c:pt idx="2096">
                  <c:v>3.25</c:v>
                </c:pt>
                <c:pt idx="2097">
                  <c:v>3.25</c:v>
                </c:pt>
                <c:pt idx="2098">
                  <c:v>3.25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2.75</c:v>
                </c:pt>
                <c:pt idx="2135">
                  <c:v>2.75</c:v>
                </c:pt>
                <c:pt idx="2136">
                  <c:v>2.75</c:v>
                </c:pt>
                <c:pt idx="2137">
                  <c:v>2.75</c:v>
                </c:pt>
                <c:pt idx="2138">
                  <c:v>2.75</c:v>
                </c:pt>
                <c:pt idx="2139">
                  <c:v>2.75</c:v>
                </c:pt>
                <c:pt idx="2140">
                  <c:v>2.75</c:v>
                </c:pt>
                <c:pt idx="2141">
                  <c:v>2.75</c:v>
                </c:pt>
                <c:pt idx="2142">
                  <c:v>2.75</c:v>
                </c:pt>
                <c:pt idx="2143">
                  <c:v>2.75</c:v>
                </c:pt>
                <c:pt idx="2144">
                  <c:v>2.75</c:v>
                </c:pt>
                <c:pt idx="2145">
                  <c:v>2.75</c:v>
                </c:pt>
                <c:pt idx="2146">
                  <c:v>2.75</c:v>
                </c:pt>
                <c:pt idx="2147">
                  <c:v>2.75</c:v>
                </c:pt>
                <c:pt idx="2148">
                  <c:v>2.75</c:v>
                </c:pt>
                <c:pt idx="2149">
                  <c:v>2.75</c:v>
                </c:pt>
                <c:pt idx="2150">
                  <c:v>2.75</c:v>
                </c:pt>
                <c:pt idx="2151">
                  <c:v>2.75</c:v>
                </c:pt>
                <c:pt idx="2152">
                  <c:v>2.75</c:v>
                </c:pt>
                <c:pt idx="2153">
                  <c:v>2.75</c:v>
                </c:pt>
                <c:pt idx="2154">
                  <c:v>2.75</c:v>
                </c:pt>
                <c:pt idx="2155">
                  <c:v>2.75</c:v>
                </c:pt>
                <c:pt idx="2156">
                  <c:v>2.75</c:v>
                </c:pt>
                <c:pt idx="2157">
                  <c:v>2.75</c:v>
                </c:pt>
                <c:pt idx="2158">
                  <c:v>2.75</c:v>
                </c:pt>
                <c:pt idx="2159">
                  <c:v>2.75</c:v>
                </c:pt>
                <c:pt idx="2160">
                  <c:v>2.75</c:v>
                </c:pt>
                <c:pt idx="2161">
                  <c:v>2.75</c:v>
                </c:pt>
                <c:pt idx="2162">
                  <c:v>2.75</c:v>
                </c:pt>
                <c:pt idx="2163">
                  <c:v>2.75</c:v>
                </c:pt>
                <c:pt idx="2164">
                  <c:v>2.75</c:v>
                </c:pt>
                <c:pt idx="2165">
                  <c:v>2.75</c:v>
                </c:pt>
                <c:pt idx="2166">
                  <c:v>2.75</c:v>
                </c:pt>
                <c:pt idx="2167">
                  <c:v>2.75</c:v>
                </c:pt>
                <c:pt idx="2168">
                  <c:v>2.75</c:v>
                </c:pt>
                <c:pt idx="2169">
                  <c:v>2.75</c:v>
                </c:pt>
                <c:pt idx="2170">
                  <c:v>2.75</c:v>
                </c:pt>
                <c:pt idx="2171">
                  <c:v>2.75</c:v>
                </c:pt>
                <c:pt idx="2172">
                  <c:v>2.75</c:v>
                </c:pt>
                <c:pt idx="2173">
                  <c:v>2.75</c:v>
                </c:pt>
                <c:pt idx="2174">
                  <c:v>2.75</c:v>
                </c:pt>
                <c:pt idx="2175">
                  <c:v>2.75</c:v>
                </c:pt>
                <c:pt idx="2176">
                  <c:v>2.75</c:v>
                </c:pt>
                <c:pt idx="2177">
                  <c:v>2.75</c:v>
                </c:pt>
                <c:pt idx="2178">
                  <c:v>2.75</c:v>
                </c:pt>
                <c:pt idx="2179">
                  <c:v>2.75</c:v>
                </c:pt>
                <c:pt idx="2180">
                  <c:v>2.75</c:v>
                </c:pt>
                <c:pt idx="2181">
                  <c:v>2.75</c:v>
                </c:pt>
                <c:pt idx="2182">
                  <c:v>2.75</c:v>
                </c:pt>
                <c:pt idx="2183">
                  <c:v>2.75</c:v>
                </c:pt>
                <c:pt idx="2184">
                  <c:v>2.75</c:v>
                </c:pt>
                <c:pt idx="2185">
                  <c:v>2.75</c:v>
                </c:pt>
                <c:pt idx="2186">
                  <c:v>2.75</c:v>
                </c:pt>
                <c:pt idx="2187">
                  <c:v>2.75</c:v>
                </c:pt>
                <c:pt idx="2188">
                  <c:v>2.75</c:v>
                </c:pt>
                <c:pt idx="2189">
                  <c:v>2.75</c:v>
                </c:pt>
                <c:pt idx="2190">
                  <c:v>2.75</c:v>
                </c:pt>
                <c:pt idx="2191">
                  <c:v>2.75</c:v>
                </c:pt>
                <c:pt idx="2192">
                  <c:v>2.75</c:v>
                </c:pt>
                <c:pt idx="2193">
                  <c:v>2.75</c:v>
                </c:pt>
                <c:pt idx="2194">
                  <c:v>2.75</c:v>
                </c:pt>
                <c:pt idx="2195">
                  <c:v>2.75</c:v>
                </c:pt>
                <c:pt idx="2196" formatCode="0.00">
                  <c:v>2.75</c:v>
                </c:pt>
                <c:pt idx="2197" formatCode="0.00">
                  <c:v>2.75</c:v>
                </c:pt>
                <c:pt idx="2198" formatCode="0.00">
                  <c:v>2.5</c:v>
                </c:pt>
                <c:pt idx="2199" formatCode="0.00">
                  <c:v>2.5</c:v>
                </c:pt>
                <c:pt idx="2200" formatCode="0.00">
                  <c:v>2.5</c:v>
                </c:pt>
                <c:pt idx="2201" formatCode="0.00">
                  <c:v>2.5</c:v>
                </c:pt>
                <c:pt idx="2202" formatCode="0.00">
                  <c:v>2.5</c:v>
                </c:pt>
                <c:pt idx="2203" formatCode="0.00">
                  <c:v>2.5</c:v>
                </c:pt>
                <c:pt idx="2204" formatCode="0.00">
                  <c:v>2.5</c:v>
                </c:pt>
                <c:pt idx="2205" formatCode="0.00">
                  <c:v>2.5</c:v>
                </c:pt>
                <c:pt idx="2206" formatCode="0.00">
                  <c:v>2.5</c:v>
                </c:pt>
                <c:pt idx="2207" formatCode="0.00">
                  <c:v>2.5</c:v>
                </c:pt>
                <c:pt idx="2208" formatCode="0.00">
                  <c:v>2.5</c:v>
                </c:pt>
                <c:pt idx="2209" formatCode="0.00">
                  <c:v>2.5</c:v>
                </c:pt>
                <c:pt idx="2210" formatCode="0.00">
                  <c:v>2.5</c:v>
                </c:pt>
                <c:pt idx="2211" formatCode="0.00">
                  <c:v>2.5</c:v>
                </c:pt>
                <c:pt idx="2212" formatCode="0.00">
                  <c:v>2.5</c:v>
                </c:pt>
                <c:pt idx="2213" formatCode="0.00">
                  <c:v>2.5</c:v>
                </c:pt>
                <c:pt idx="2214" formatCode="0.00">
                  <c:v>2.5</c:v>
                </c:pt>
                <c:pt idx="2215" formatCode="0.00">
                  <c:v>2.5</c:v>
                </c:pt>
                <c:pt idx="2216" formatCode="0.00">
                  <c:v>2.5</c:v>
                </c:pt>
                <c:pt idx="2217" formatCode="0.00">
                  <c:v>2.5</c:v>
                </c:pt>
                <c:pt idx="2218" formatCode="0.00">
                  <c:v>2.5</c:v>
                </c:pt>
                <c:pt idx="2219" formatCode="0.00">
                  <c:v>2.5</c:v>
                </c:pt>
                <c:pt idx="2220" formatCode="0.00">
                  <c:v>2.5</c:v>
                </c:pt>
                <c:pt idx="2221" formatCode="0.00">
                  <c:v>2.5</c:v>
                </c:pt>
                <c:pt idx="2222" formatCode="0.00">
                  <c:v>2.5</c:v>
                </c:pt>
                <c:pt idx="2223" formatCode="0.00">
                  <c:v>2.5</c:v>
                </c:pt>
                <c:pt idx="2224" formatCode="0.00">
                  <c:v>2.5</c:v>
                </c:pt>
                <c:pt idx="2225" formatCode="0.00">
                  <c:v>2.5</c:v>
                </c:pt>
                <c:pt idx="2226" formatCode="0.00">
                  <c:v>2.25</c:v>
                </c:pt>
                <c:pt idx="2227" formatCode="0.00">
                  <c:v>2.25</c:v>
                </c:pt>
                <c:pt idx="2228" formatCode="0.00">
                  <c:v>2.25</c:v>
                </c:pt>
                <c:pt idx="2229" formatCode="0.00">
                  <c:v>2.25</c:v>
                </c:pt>
                <c:pt idx="2230" formatCode="0.00">
                  <c:v>2.25</c:v>
                </c:pt>
                <c:pt idx="2231" formatCode="0.00">
                  <c:v>2.25</c:v>
                </c:pt>
                <c:pt idx="2232" formatCode="0.00">
                  <c:v>2.25</c:v>
                </c:pt>
                <c:pt idx="2233" formatCode="0.00">
                  <c:v>2.25</c:v>
                </c:pt>
                <c:pt idx="2234" formatCode="0.00">
                  <c:v>2.25</c:v>
                </c:pt>
                <c:pt idx="2235" formatCode="0.00">
                  <c:v>2.25</c:v>
                </c:pt>
                <c:pt idx="2236" formatCode="0.00">
                  <c:v>2.25</c:v>
                </c:pt>
                <c:pt idx="2237" formatCode="0.00">
                  <c:v>2.25</c:v>
                </c:pt>
                <c:pt idx="2238" formatCode="0.00">
                  <c:v>2.25</c:v>
                </c:pt>
                <c:pt idx="2239" formatCode="0.00">
                  <c:v>2.25</c:v>
                </c:pt>
                <c:pt idx="2240" formatCode="0.00">
                  <c:v>2.25</c:v>
                </c:pt>
                <c:pt idx="2241" formatCode="0.00">
                  <c:v>2.25</c:v>
                </c:pt>
                <c:pt idx="2242" formatCode="0.00">
                  <c:v>2.25</c:v>
                </c:pt>
                <c:pt idx="2243" formatCode="0.00">
                  <c:v>2.25</c:v>
                </c:pt>
                <c:pt idx="2244" formatCode="0.00">
                  <c:v>2.25</c:v>
                </c:pt>
                <c:pt idx="2245" formatCode="0.00">
                  <c:v>2.25</c:v>
                </c:pt>
                <c:pt idx="2246" formatCode="0.00">
                  <c:v>2.25</c:v>
                </c:pt>
                <c:pt idx="2247" formatCode="0.00">
                  <c:v>2.25</c:v>
                </c:pt>
                <c:pt idx="2248" formatCode="0.00">
                  <c:v>2.25</c:v>
                </c:pt>
                <c:pt idx="2249" formatCode="0.00">
                  <c:v>2.25</c:v>
                </c:pt>
                <c:pt idx="2250" formatCode="0.00">
                  <c:v>2.25</c:v>
                </c:pt>
                <c:pt idx="2251" formatCode="0.00">
                  <c:v>2.25</c:v>
                </c:pt>
                <c:pt idx="2252" formatCode="0.00">
                  <c:v>2.25</c:v>
                </c:pt>
                <c:pt idx="2253" formatCode="0.00">
                  <c:v>2.25</c:v>
                </c:pt>
                <c:pt idx="2254" formatCode="0.00">
                  <c:v>2.25</c:v>
                </c:pt>
                <c:pt idx="2255" formatCode="0.00">
                  <c:v>2.25</c:v>
                </c:pt>
                <c:pt idx="2256" formatCode="0.00">
                  <c:v>2.25</c:v>
                </c:pt>
                <c:pt idx="2257" formatCode="0.00">
                  <c:v>2.25</c:v>
                </c:pt>
                <c:pt idx="2258" formatCode="0.00">
                  <c:v>2.25</c:v>
                </c:pt>
                <c:pt idx="2259" formatCode="0.00">
                  <c:v>2.25</c:v>
                </c:pt>
                <c:pt idx="2260" formatCode="0.00">
                  <c:v>2.25</c:v>
                </c:pt>
                <c:pt idx="2261" formatCode="0.00">
                  <c:v>2.25</c:v>
                </c:pt>
                <c:pt idx="2262" formatCode="0.00">
                  <c:v>2.25</c:v>
                </c:pt>
                <c:pt idx="2263" formatCode="0.00">
                  <c:v>2.25</c:v>
                </c:pt>
                <c:pt idx="2264" formatCode="0.00">
                  <c:v>2.25</c:v>
                </c:pt>
                <c:pt idx="2265" formatCode="0.00">
                  <c:v>2.25</c:v>
                </c:pt>
                <c:pt idx="2266" formatCode="0.00">
                  <c:v>2.25</c:v>
                </c:pt>
                <c:pt idx="2267" formatCode="0.00">
                  <c:v>2.25</c:v>
                </c:pt>
                <c:pt idx="2268" formatCode="0.00">
                  <c:v>2.25</c:v>
                </c:pt>
                <c:pt idx="2269" formatCode="0.00">
                  <c:v>2.25</c:v>
                </c:pt>
                <c:pt idx="2270" formatCode="0.00">
                  <c:v>2.25</c:v>
                </c:pt>
                <c:pt idx="2271" formatCode="0.00">
                  <c:v>2.25</c:v>
                </c:pt>
                <c:pt idx="2272" formatCode="0.00">
                  <c:v>2.25</c:v>
                </c:pt>
                <c:pt idx="2273" formatCode="0.00">
                  <c:v>2.25</c:v>
                </c:pt>
                <c:pt idx="2274" formatCode="0.00">
                  <c:v>2.25</c:v>
                </c:pt>
                <c:pt idx="2275" formatCode="0.00">
                  <c:v>2.25</c:v>
                </c:pt>
                <c:pt idx="2276" formatCode="0.00">
                  <c:v>2.25</c:v>
                </c:pt>
                <c:pt idx="2277" formatCode="0.00">
                  <c:v>2.25</c:v>
                </c:pt>
                <c:pt idx="2278" formatCode="0.00">
                  <c:v>2.25</c:v>
                </c:pt>
                <c:pt idx="2279" formatCode="0.00">
                  <c:v>2.25</c:v>
                </c:pt>
                <c:pt idx="2280" formatCode="0.00">
                  <c:v>2.25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1.75</c:v>
                </c:pt>
                <c:pt idx="2318">
                  <c:v>1.75</c:v>
                </c:pt>
                <c:pt idx="2319">
                  <c:v>1.75</c:v>
                </c:pt>
                <c:pt idx="2320">
                  <c:v>1.75</c:v>
                </c:pt>
                <c:pt idx="2321">
                  <c:v>1.75</c:v>
                </c:pt>
                <c:pt idx="2322">
                  <c:v>1.75</c:v>
                </c:pt>
                <c:pt idx="2323">
                  <c:v>1.75</c:v>
                </c:pt>
                <c:pt idx="2324">
                  <c:v>1.75</c:v>
                </c:pt>
                <c:pt idx="2325">
                  <c:v>1.75</c:v>
                </c:pt>
                <c:pt idx="2326">
                  <c:v>1.75</c:v>
                </c:pt>
                <c:pt idx="2327">
                  <c:v>1.75</c:v>
                </c:pt>
                <c:pt idx="2328">
                  <c:v>1.75</c:v>
                </c:pt>
                <c:pt idx="2329">
                  <c:v>1.75</c:v>
                </c:pt>
                <c:pt idx="2330">
                  <c:v>1.75</c:v>
                </c:pt>
                <c:pt idx="2331">
                  <c:v>1.75</c:v>
                </c:pt>
                <c:pt idx="2332">
                  <c:v>1.75</c:v>
                </c:pt>
                <c:pt idx="2333">
                  <c:v>1.75</c:v>
                </c:pt>
                <c:pt idx="2334">
                  <c:v>1.75</c:v>
                </c:pt>
                <c:pt idx="2335">
                  <c:v>1.75</c:v>
                </c:pt>
                <c:pt idx="2336">
                  <c:v>1.75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1.75</c:v>
                </c:pt>
                <c:pt idx="2341">
                  <c:v>1.75</c:v>
                </c:pt>
                <c:pt idx="2342">
                  <c:v>1.75</c:v>
                </c:pt>
                <c:pt idx="2343">
                  <c:v>1.75</c:v>
                </c:pt>
                <c:pt idx="2344">
                  <c:v>1.75</c:v>
                </c:pt>
                <c:pt idx="2345">
                  <c:v>1.75</c:v>
                </c:pt>
                <c:pt idx="2346">
                  <c:v>1.75</c:v>
                </c:pt>
                <c:pt idx="2347">
                  <c:v>1.75</c:v>
                </c:pt>
                <c:pt idx="2348">
                  <c:v>1.75</c:v>
                </c:pt>
                <c:pt idx="2349">
                  <c:v>1.75</c:v>
                </c:pt>
                <c:pt idx="2350">
                  <c:v>1.75</c:v>
                </c:pt>
                <c:pt idx="2351">
                  <c:v>1.75</c:v>
                </c:pt>
                <c:pt idx="2352">
                  <c:v>1.75</c:v>
                </c:pt>
                <c:pt idx="2353">
                  <c:v>1.75</c:v>
                </c:pt>
                <c:pt idx="2354">
                  <c:v>1.75</c:v>
                </c:pt>
                <c:pt idx="2355">
                  <c:v>1.75</c:v>
                </c:pt>
                <c:pt idx="2356">
                  <c:v>1.75</c:v>
                </c:pt>
                <c:pt idx="2357">
                  <c:v>1.75</c:v>
                </c:pt>
                <c:pt idx="2358">
                  <c:v>1.75</c:v>
                </c:pt>
              </c:numCache>
            </c:numRef>
          </c:val>
        </c:ser>
        <c:marker val="1"/>
        <c:axId val="129318272"/>
        <c:axId val="129340544"/>
      </c:lineChart>
      <c:dateAx>
        <c:axId val="129318272"/>
        <c:scaling>
          <c:orientation val="minMax"/>
          <c:min val="40544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340544"/>
        <c:crosses val="autoZero"/>
        <c:auto val="1"/>
        <c:lblOffset val="100"/>
        <c:baseTimeUnit val="days"/>
        <c:majorUnit val="1"/>
        <c:majorTimeUnit val="years"/>
      </c:dateAx>
      <c:valAx>
        <c:axId val="129340544"/>
        <c:scaling>
          <c:orientation val="minMax"/>
          <c:max val="7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1262106898844874"/>
              <c:y val="1.8211805555555672E-3"/>
            </c:manualLayout>
          </c:layout>
        </c:title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31827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650537634411411"/>
          <c:w val="1"/>
          <c:h val="8.3494623655914008E-2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autoTitleDeleted val="1"/>
    <c:plotArea>
      <c:layout>
        <c:manualLayout>
          <c:layoutTarget val="inner"/>
          <c:xMode val="edge"/>
          <c:yMode val="edge"/>
          <c:x val="0.10888198045039039"/>
          <c:y val="7.6474392361111115E-2"/>
          <c:w val="0.84916595541202233"/>
          <c:h val="0.74504210069444465"/>
        </c:manualLayout>
      </c:layout>
      <c:lineChart>
        <c:grouping val="standard"/>
        <c:ser>
          <c:idx val="0"/>
          <c:order val="0"/>
          <c:tx>
            <c:strRef>
              <c:f>'c3-14'!$B$13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'c3-14'!$A$14:$A$2372</c:f>
              <c:numCache>
                <c:formatCode>yyyy/mm/dd</c:formatCode>
                <c:ptCount val="2359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</c:numCache>
            </c:numRef>
          </c:cat>
          <c:val>
            <c:numRef>
              <c:f>'c3-14'!$B$14:$B$2372</c:f>
              <c:numCache>
                <c:formatCode>General</c:formatCode>
                <c:ptCount val="2359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1.75</c:v>
                </c:pt>
                <c:pt idx="46">
                  <c:v>1.75</c:v>
                </c:pt>
                <c:pt idx="47">
                  <c:v>1.75</c:v>
                </c:pt>
                <c:pt idx="48">
                  <c:v>1.75</c:v>
                </c:pt>
                <c:pt idx="49">
                  <c:v>1.75</c:v>
                </c:pt>
                <c:pt idx="50">
                  <c:v>1.75</c:v>
                </c:pt>
                <c:pt idx="51">
                  <c:v>1.75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1.75</c:v>
                </c:pt>
                <c:pt idx="85">
                  <c:v>1.75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1.5</c:v>
                </c:pt>
                <c:pt idx="131">
                  <c:v>1.5</c:v>
                </c:pt>
                <c:pt idx="132">
                  <c:v>1.5</c:v>
                </c:pt>
                <c:pt idx="133">
                  <c:v>1.5</c:v>
                </c:pt>
                <c:pt idx="134">
                  <c:v>1.5</c:v>
                </c:pt>
                <c:pt idx="135">
                  <c:v>1.5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1.5</c:v>
                </c:pt>
                <c:pt idx="140">
                  <c:v>1.5</c:v>
                </c:pt>
                <c:pt idx="141">
                  <c:v>1.5</c:v>
                </c:pt>
                <c:pt idx="142">
                  <c:v>1.5</c:v>
                </c:pt>
                <c:pt idx="143">
                  <c:v>1.5</c:v>
                </c:pt>
                <c:pt idx="144">
                  <c:v>1.5</c:v>
                </c:pt>
                <c:pt idx="145">
                  <c:v>1.5</c:v>
                </c:pt>
                <c:pt idx="146">
                  <c:v>1.5</c:v>
                </c:pt>
                <c:pt idx="147">
                  <c:v>1.5</c:v>
                </c:pt>
                <c:pt idx="148">
                  <c:v>1.5</c:v>
                </c:pt>
                <c:pt idx="149">
                  <c:v>1.5</c:v>
                </c:pt>
                <c:pt idx="150">
                  <c:v>1.5</c:v>
                </c:pt>
                <c:pt idx="151">
                  <c:v>1.5</c:v>
                </c:pt>
                <c:pt idx="152">
                  <c:v>1.5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</c:v>
                </c:pt>
                <c:pt idx="161">
                  <c:v>1.5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1.5</c:v>
                </c:pt>
                <c:pt idx="183">
                  <c:v>1.5</c:v>
                </c:pt>
                <c:pt idx="184">
                  <c:v>1.5</c:v>
                </c:pt>
                <c:pt idx="185">
                  <c:v>1.5</c:v>
                </c:pt>
                <c:pt idx="186">
                  <c:v>1.5</c:v>
                </c:pt>
                <c:pt idx="187">
                  <c:v>1.5</c:v>
                </c:pt>
                <c:pt idx="188">
                  <c:v>1.5</c:v>
                </c:pt>
                <c:pt idx="189">
                  <c:v>1.5</c:v>
                </c:pt>
                <c:pt idx="190">
                  <c:v>1.5</c:v>
                </c:pt>
                <c:pt idx="191">
                  <c:v>1.5</c:v>
                </c:pt>
                <c:pt idx="192">
                  <c:v>1.5</c:v>
                </c:pt>
                <c:pt idx="193">
                  <c:v>1.5</c:v>
                </c:pt>
                <c:pt idx="194">
                  <c:v>1.5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1.5</c:v>
                </c:pt>
                <c:pt idx="199">
                  <c:v>1.5</c:v>
                </c:pt>
                <c:pt idx="200">
                  <c:v>1.5</c:v>
                </c:pt>
                <c:pt idx="201">
                  <c:v>1.5</c:v>
                </c:pt>
                <c:pt idx="202">
                  <c:v>1.5</c:v>
                </c:pt>
                <c:pt idx="203">
                  <c:v>1.5</c:v>
                </c:pt>
                <c:pt idx="204">
                  <c:v>1.5</c:v>
                </c:pt>
                <c:pt idx="205">
                  <c:v>1.5</c:v>
                </c:pt>
                <c:pt idx="206">
                  <c:v>1.5</c:v>
                </c:pt>
                <c:pt idx="207">
                  <c:v>1.5</c:v>
                </c:pt>
                <c:pt idx="208">
                  <c:v>1.5</c:v>
                </c:pt>
                <c:pt idx="209">
                  <c:v>1.5</c:v>
                </c:pt>
                <c:pt idx="210">
                  <c:v>1.5</c:v>
                </c:pt>
                <c:pt idx="211">
                  <c:v>1.5</c:v>
                </c:pt>
                <c:pt idx="212">
                  <c:v>1.5</c:v>
                </c:pt>
                <c:pt idx="213">
                  <c:v>1.5</c:v>
                </c:pt>
                <c:pt idx="214">
                  <c:v>1.5</c:v>
                </c:pt>
                <c:pt idx="215">
                  <c:v>1.5</c:v>
                </c:pt>
                <c:pt idx="216">
                  <c:v>1.5</c:v>
                </c:pt>
                <c:pt idx="217">
                  <c:v>1.5</c:v>
                </c:pt>
                <c:pt idx="218">
                  <c:v>1.25</c:v>
                </c:pt>
                <c:pt idx="219">
                  <c:v>1.25</c:v>
                </c:pt>
                <c:pt idx="220">
                  <c:v>1.25</c:v>
                </c:pt>
                <c:pt idx="221">
                  <c:v>1.25</c:v>
                </c:pt>
                <c:pt idx="222">
                  <c:v>1.25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1.25</c:v>
                </c:pt>
                <c:pt idx="227">
                  <c:v>1.25</c:v>
                </c:pt>
                <c:pt idx="228">
                  <c:v>1.25</c:v>
                </c:pt>
                <c:pt idx="229">
                  <c:v>1.25</c:v>
                </c:pt>
                <c:pt idx="230">
                  <c:v>1.25</c:v>
                </c:pt>
                <c:pt idx="231">
                  <c:v>1.25</c:v>
                </c:pt>
                <c:pt idx="232">
                  <c:v>1.25</c:v>
                </c:pt>
                <c:pt idx="233">
                  <c:v>1.25</c:v>
                </c:pt>
                <c:pt idx="234">
                  <c:v>1.25</c:v>
                </c:pt>
                <c:pt idx="235">
                  <c:v>1.25</c:v>
                </c:pt>
                <c:pt idx="236">
                  <c:v>1.25</c:v>
                </c:pt>
                <c:pt idx="237">
                  <c:v>1.25</c:v>
                </c:pt>
                <c:pt idx="238">
                  <c:v>1.25</c:v>
                </c:pt>
                <c:pt idx="239">
                  <c:v>1.25</c:v>
                </c:pt>
                <c:pt idx="240">
                  <c:v>1.25</c:v>
                </c:pt>
                <c:pt idx="241">
                  <c:v>1.25</c:v>
                </c:pt>
                <c:pt idx="242">
                  <c:v>1.25</c:v>
                </c:pt>
                <c:pt idx="243">
                  <c:v>1.25</c:v>
                </c:pt>
                <c:pt idx="244">
                  <c:v>1.25</c:v>
                </c:pt>
                <c:pt idx="245">
                  <c:v>1.25</c:v>
                </c:pt>
                <c:pt idx="246">
                  <c:v>1.25</c:v>
                </c:pt>
                <c:pt idx="247">
                  <c:v>1.25</c:v>
                </c:pt>
                <c:pt idx="248">
                  <c:v>1.25</c:v>
                </c:pt>
                <c:pt idx="249">
                  <c:v>1.25</c:v>
                </c:pt>
                <c:pt idx="250">
                  <c:v>1.25</c:v>
                </c:pt>
                <c:pt idx="251">
                  <c:v>1.25</c:v>
                </c:pt>
                <c:pt idx="252">
                  <c:v>1.25</c:v>
                </c:pt>
                <c:pt idx="253">
                  <c:v>1.25</c:v>
                </c:pt>
                <c:pt idx="254">
                  <c:v>1.25</c:v>
                </c:pt>
                <c:pt idx="255">
                  <c:v>1.25</c:v>
                </c:pt>
                <c:pt idx="256">
                  <c:v>1.25</c:v>
                </c:pt>
                <c:pt idx="257">
                  <c:v>1.25</c:v>
                </c:pt>
                <c:pt idx="258">
                  <c:v>1.25</c:v>
                </c:pt>
                <c:pt idx="259">
                  <c:v>1.25</c:v>
                </c:pt>
                <c:pt idx="260">
                  <c:v>1.25</c:v>
                </c:pt>
                <c:pt idx="261">
                  <c:v>1.25</c:v>
                </c:pt>
                <c:pt idx="262">
                  <c:v>1.25</c:v>
                </c:pt>
                <c:pt idx="263">
                  <c:v>1.25</c:v>
                </c:pt>
                <c:pt idx="264">
                  <c:v>1.25</c:v>
                </c:pt>
                <c:pt idx="265">
                  <c:v>1.25</c:v>
                </c:pt>
                <c:pt idx="266">
                  <c:v>1.25</c:v>
                </c:pt>
                <c:pt idx="267">
                  <c:v>1.25</c:v>
                </c:pt>
                <c:pt idx="268">
                  <c:v>1.25</c:v>
                </c:pt>
                <c:pt idx="269">
                  <c:v>1.25</c:v>
                </c:pt>
                <c:pt idx="270">
                  <c:v>1.25</c:v>
                </c:pt>
                <c:pt idx="271">
                  <c:v>1.25</c:v>
                </c:pt>
                <c:pt idx="272">
                  <c:v>1.25</c:v>
                </c:pt>
                <c:pt idx="273">
                  <c:v>1.25</c:v>
                </c:pt>
                <c:pt idx="274">
                  <c:v>1.25</c:v>
                </c:pt>
                <c:pt idx="275">
                  <c:v>1.25</c:v>
                </c:pt>
                <c:pt idx="276">
                  <c:v>1.25</c:v>
                </c:pt>
                <c:pt idx="277">
                  <c:v>1.25</c:v>
                </c:pt>
                <c:pt idx="278">
                  <c:v>1.25</c:v>
                </c:pt>
                <c:pt idx="279">
                  <c:v>1.25</c:v>
                </c:pt>
                <c:pt idx="280">
                  <c:v>1.25</c:v>
                </c:pt>
                <c:pt idx="281">
                  <c:v>1.25</c:v>
                </c:pt>
                <c:pt idx="282">
                  <c:v>1.25</c:v>
                </c:pt>
                <c:pt idx="283">
                  <c:v>1.25</c:v>
                </c:pt>
                <c:pt idx="284">
                  <c:v>1.25</c:v>
                </c:pt>
                <c:pt idx="285">
                  <c:v>1.25</c:v>
                </c:pt>
                <c:pt idx="286">
                  <c:v>1.25</c:v>
                </c:pt>
                <c:pt idx="287">
                  <c:v>1.25</c:v>
                </c:pt>
                <c:pt idx="288">
                  <c:v>1.25</c:v>
                </c:pt>
                <c:pt idx="289">
                  <c:v>1.25</c:v>
                </c:pt>
                <c:pt idx="290">
                  <c:v>1.25</c:v>
                </c:pt>
                <c:pt idx="291">
                  <c:v>1.25</c:v>
                </c:pt>
                <c:pt idx="292">
                  <c:v>1.25</c:v>
                </c:pt>
                <c:pt idx="293">
                  <c:v>1.25</c:v>
                </c:pt>
                <c:pt idx="294">
                  <c:v>1.25</c:v>
                </c:pt>
                <c:pt idx="295">
                  <c:v>1.25</c:v>
                </c:pt>
                <c:pt idx="296">
                  <c:v>1.25</c:v>
                </c:pt>
                <c:pt idx="297">
                  <c:v>1.25</c:v>
                </c:pt>
                <c:pt idx="298">
                  <c:v>1.25</c:v>
                </c:pt>
                <c:pt idx="299">
                  <c:v>1.25</c:v>
                </c:pt>
                <c:pt idx="300">
                  <c:v>1.25</c:v>
                </c:pt>
                <c:pt idx="301">
                  <c:v>1.25</c:v>
                </c:pt>
                <c:pt idx="302">
                  <c:v>1.25</c:v>
                </c:pt>
                <c:pt idx="303">
                  <c:v>1.25</c:v>
                </c:pt>
                <c:pt idx="304">
                  <c:v>1.25</c:v>
                </c:pt>
                <c:pt idx="305">
                  <c:v>1.25</c:v>
                </c:pt>
                <c:pt idx="306">
                  <c:v>1.25</c:v>
                </c:pt>
                <c:pt idx="307">
                  <c:v>1.25</c:v>
                </c:pt>
                <c:pt idx="308">
                  <c:v>1.25</c:v>
                </c:pt>
                <c:pt idx="309">
                  <c:v>1.25</c:v>
                </c:pt>
                <c:pt idx="310">
                  <c:v>1.25</c:v>
                </c:pt>
                <c:pt idx="311">
                  <c:v>1.25</c:v>
                </c:pt>
                <c:pt idx="312">
                  <c:v>1.25</c:v>
                </c:pt>
                <c:pt idx="313">
                  <c:v>1.25</c:v>
                </c:pt>
                <c:pt idx="314">
                  <c:v>1.25</c:v>
                </c:pt>
                <c:pt idx="315">
                  <c:v>1.25</c:v>
                </c:pt>
                <c:pt idx="316">
                  <c:v>1.25</c:v>
                </c:pt>
                <c:pt idx="317">
                  <c:v>1.25</c:v>
                </c:pt>
                <c:pt idx="318">
                  <c:v>1.25</c:v>
                </c:pt>
                <c:pt idx="319">
                  <c:v>1.25</c:v>
                </c:pt>
                <c:pt idx="320">
                  <c:v>1.25</c:v>
                </c:pt>
                <c:pt idx="321">
                  <c:v>1.25</c:v>
                </c:pt>
                <c:pt idx="322">
                  <c:v>1.25</c:v>
                </c:pt>
                <c:pt idx="323">
                  <c:v>1.25</c:v>
                </c:pt>
                <c:pt idx="324">
                  <c:v>1.25</c:v>
                </c:pt>
                <c:pt idx="325">
                  <c:v>1.25</c:v>
                </c:pt>
                <c:pt idx="326">
                  <c:v>1.25</c:v>
                </c:pt>
                <c:pt idx="327">
                  <c:v>1.25</c:v>
                </c:pt>
                <c:pt idx="328">
                  <c:v>1.25</c:v>
                </c:pt>
                <c:pt idx="329">
                  <c:v>1.25</c:v>
                </c:pt>
                <c:pt idx="330">
                  <c:v>1.25</c:v>
                </c:pt>
                <c:pt idx="331">
                  <c:v>1.25</c:v>
                </c:pt>
                <c:pt idx="332">
                  <c:v>1.25</c:v>
                </c:pt>
                <c:pt idx="333">
                  <c:v>1.25</c:v>
                </c:pt>
                <c:pt idx="334">
                  <c:v>1.25</c:v>
                </c:pt>
                <c:pt idx="335">
                  <c:v>1.25</c:v>
                </c:pt>
                <c:pt idx="336">
                  <c:v>1.25</c:v>
                </c:pt>
                <c:pt idx="337">
                  <c:v>1.25</c:v>
                </c:pt>
                <c:pt idx="338">
                  <c:v>1.25</c:v>
                </c:pt>
                <c:pt idx="339">
                  <c:v>1.25</c:v>
                </c:pt>
                <c:pt idx="340">
                  <c:v>1.25</c:v>
                </c:pt>
                <c:pt idx="341">
                  <c:v>1.25</c:v>
                </c:pt>
                <c:pt idx="342">
                  <c:v>1.25</c:v>
                </c:pt>
                <c:pt idx="343">
                  <c:v>1.25</c:v>
                </c:pt>
                <c:pt idx="344">
                  <c:v>1.25</c:v>
                </c:pt>
                <c:pt idx="345">
                  <c:v>1.25</c:v>
                </c:pt>
                <c:pt idx="346">
                  <c:v>1.25</c:v>
                </c:pt>
                <c:pt idx="347">
                  <c:v>1.25</c:v>
                </c:pt>
                <c:pt idx="348">
                  <c:v>1.25</c:v>
                </c:pt>
                <c:pt idx="349">
                  <c:v>1.25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  <c:pt idx="525">
                  <c:v>0.75</c:v>
                </c:pt>
                <c:pt idx="526">
                  <c:v>0.75</c:v>
                </c:pt>
                <c:pt idx="527">
                  <c:v>0.75</c:v>
                </c:pt>
                <c:pt idx="528">
                  <c:v>0.75</c:v>
                </c:pt>
                <c:pt idx="529">
                  <c:v>0.75</c:v>
                </c:pt>
                <c:pt idx="530">
                  <c:v>0.75</c:v>
                </c:pt>
                <c:pt idx="531">
                  <c:v>0.75</c:v>
                </c:pt>
                <c:pt idx="532">
                  <c:v>0.75</c:v>
                </c:pt>
                <c:pt idx="533">
                  <c:v>0.75</c:v>
                </c:pt>
                <c:pt idx="534">
                  <c:v>0.75</c:v>
                </c:pt>
                <c:pt idx="535">
                  <c:v>0.75</c:v>
                </c:pt>
                <c:pt idx="536">
                  <c:v>0.75</c:v>
                </c:pt>
                <c:pt idx="537">
                  <c:v>0.75</c:v>
                </c:pt>
                <c:pt idx="538">
                  <c:v>0.75</c:v>
                </c:pt>
                <c:pt idx="539">
                  <c:v>0.75</c:v>
                </c:pt>
                <c:pt idx="540">
                  <c:v>0.75</c:v>
                </c:pt>
                <c:pt idx="541">
                  <c:v>0.75</c:v>
                </c:pt>
                <c:pt idx="542">
                  <c:v>0.75</c:v>
                </c:pt>
                <c:pt idx="543">
                  <c:v>0.75</c:v>
                </c:pt>
                <c:pt idx="544">
                  <c:v>0.75</c:v>
                </c:pt>
                <c:pt idx="545">
                  <c:v>0.75</c:v>
                </c:pt>
                <c:pt idx="546">
                  <c:v>0.75</c:v>
                </c:pt>
                <c:pt idx="547">
                  <c:v>0.75</c:v>
                </c:pt>
                <c:pt idx="548">
                  <c:v>0.75</c:v>
                </c:pt>
                <c:pt idx="549">
                  <c:v>0.75</c:v>
                </c:pt>
                <c:pt idx="550">
                  <c:v>0.75</c:v>
                </c:pt>
                <c:pt idx="551">
                  <c:v>0.75</c:v>
                </c:pt>
                <c:pt idx="552">
                  <c:v>0.75</c:v>
                </c:pt>
                <c:pt idx="553">
                  <c:v>0.75</c:v>
                </c:pt>
                <c:pt idx="554">
                  <c:v>0.75</c:v>
                </c:pt>
                <c:pt idx="555">
                  <c:v>0.75</c:v>
                </c:pt>
                <c:pt idx="556">
                  <c:v>0.75</c:v>
                </c:pt>
                <c:pt idx="557">
                  <c:v>0.75</c:v>
                </c:pt>
                <c:pt idx="558">
                  <c:v>0.75</c:v>
                </c:pt>
                <c:pt idx="559">
                  <c:v>0.75</c:v>
                </c:pt>
                <c:pt idx="560">
                  <c:v>0.75</c:v>
                </c:pt>
                <c:pt idx="561">
                  <c:v>0.75</c:v>
                </c:pt>
                <c:pt idx="562">
                  <c:v>0.75</c:v>
                </c:pt>
                <c:pt idx="563">
                  <c:v>0.75</c:v>
                </c:pt>
                <c:pt idx="564">
                  <c:v>0.75</c:v>
                </c:pt>
                <c:pt idx="565">
                  <c:v>0.75</c:v>
                </c:pt>
                <c:pt idx="566">
                  <c:v>0.75</c:v>
                </c:pt>
                <c:pt idx="567">
                  <c:v>0.75</c:v>
                </c:pt>
                <c:pt idx="568">
                  <c:v>0.75</c:v>
                </c:pt>
                <c:pt idx="569">
                  <c:v>0.75</c:v>
                </c:pt>
                <c:pt idx="570">
                  <c:v>0.75</c:v>
                </c:pt>
                <c:pt idx="571">
                  <c:v>0.75</c:v>
                </c:pt>
                <c:pt idx="572">
                  <c:v>0.75</c:v>
                </c:pt>
                <c:pt idx="573">
                  <c:v>0.75</c:v>
                </c:pt>
                <c:pt idx="574">
                  <c:v>0.75</c:v>
                </c:pt>
                <c:pt idx="575">
                  <c:v>0.75</c:v>
                </c:pt>
                <c:pt idx="576">
                  <c:v>0.75</c:v>
                </c:pt>
                <c:pt idx="577">
                  <c:v>0.75</c:v>
                </c:pt>
                <c:pt idx="578">
                  <c:v>0.75</c:v>
                </c:pt>
                <c:pt idx="579">
                  <c:v>0.75</c:v>
                </c:pt>
                <c:pt idx="580">
                  <c:v>0.75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0.75</c:v>
                </c:pt>
                <c:pt idx="633">
                  <c:v>0.75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0.75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0.75</c:v>
                </c:pt>
                <c:pt idx="647">
                  <c:v>0.75</c:v>
                </c:pt>
                <c:pt idx="648">
                  <c:v>0.75</c:v>
                </c:pt>
                <c:pt idx="649">
                  <c:v>0.75</c:v>
                </c:pt>
                <c:pt idx="650">
                  <c:v>0.75</c:v>
                </c:pt>
                <c:pt idx="651">
                  <c:v>0.75</c:v>
                </c:pt>
                <c:pt idx="652">
                  <c:v>0.75</c:v>
                </c:pt>
                <c:pt idx="653">
                  <c:v>0.75</c:v>
                </c:pt>
                <c:pt idx="654">
                  <c:v>0.75</c:v>
                </c:pt>
                <c:pt idx="655">
                  <c:v>0.75</c:v>
                </c:pt>
                <c:pt idx="656">
                  <c:v>0.75</c:v>
                </c:pt>
                <c:pt idx="657">
                  <c:v>0.75</c:v>
                </c:pt>
                <c:pt idx="658">
                  <c:v>0.75</c:v>
                </c:pt>
                <c:pt idx="659">
                  <c:v>0.75</c:v>
                </c:pt>
                <c:pt idx="660">
                  <c:v>0.75</c:v>
                </c:pt>
                <c:pt idx="661">
                  <c:v>0.75</c:v>
                </c:pt>
                <c:pt idx="662">
                  <c:v>0.75</c:v>
                </c:pt>
                <c:pt idx="663">
                  <c:v>0.75</c:v>
                </c:pt>
                <c:pt idx="664">
                  <c:v>0.75</c:v>
                </c:pt>
                <c:pt idx="665">
                  <c:v>0.75</c:v>
                </c:pt>
                <c:pt idx="666">
                  <c:v>0.75</c:v>
                </c:pt>
                <c:pt idx="667">
                  <c:v>0.75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0.75</c:v>
                </c:pt>
                <c:pt idx="672">
                  <c:v>0.75</c:v>
                </c:pt>
                <c:pt idx="673">
                  <c:v>0.75</c:v>
                </c:pt>
                <c:pt idx="674">
                  <c:v>0.75</c:v>
                </c:pt>
                <c:pt idx="675">
                  <c:v>0.75</c:v>
                </c:pt>
                <c:pt idx="676">
                  <c:v>0.75</c:v>
                </c:pt>
                <c:pt idx="677">
                  <c:v>0.75</c:v>
                </c:pt>
                <c:pt idx="678">
                  <c:v>0.75</c:v>
                </c:pt>
                <c:pt idx="679">
                  <c:v>0.75</c:v>
                </c:pt>
                <c:pt idx="680">
                  <c:v>0.75</c:v>
                </c:pt>
                <c:pt idx="681">
                  <c:v>0.75</c:v>
                </c:pt>
                <c:pt idx="682">
                  <c:v>0.75</c:v>
                </c:pt>
                <c:pt idx="683">
                  <c:v>0.75</c:v>
                </c:pt>
                <c:pt idx="684">
                  <c:v>0.75</c:v>
                </c:pt>
                <c:pt idx="685">
                  <c:v>0.75</c:v>
                </c:pt>
                <c:pt idx="686">
                  <c:v>0.75</c:v>
                </c:pt>
                <c:pt idx="687">
                  <c:v>0.75</c:v>
                </c:pt>
                <c:pt idx="688">
                  <c:v>0.75</c:v>
                </c:pt>
                <c:pt idx="689">
                  <c:v>0.75</c:v>
                </c:pt>
                <c:pt idx="690">
                  <c:v>0.75</c:v>
                </c:pt>
                <c:pt idx="691">
                  <c:v>0.75</c:v>
                </c:pt>
                <c:pt idx="692">
                  <c:v>0.75</c:v>
                </c:pt>
                <c:pt idx="693">
                  <c:v>0.75</c:v>
                </c:pt>
                <c:pt idx="694">
                  <c:v>0.75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0.75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0.75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0.75</c:v>
                </c:pt>
                <c:pt idx="764">
                  <c:v>0.75</c:v>
                </c:pt>
                <c:pt idx="765">
                  <c:v>0.75</c:v>
                </c:pt>
                <c:pt idx="766">
                  <c:v>0.75</c:v>
                </c:pt>
                <c:pt idx="767">
                  <c:v>0.75</c:v>
                </c:pt>
                <c:pt idx="768">
                  <c:v>0.75</c:v>
                </c:pt>
                <c:pt idx="769">
                  <c:v>0.75</c:v>
                </c:pt>
                <c:pt idx="770">
                  <c:v>0.75</c:v>
                </c:pt>
                <c:pt idx="771">
                  <c:v>0.75</c:v>
                </c:pt>
                <c:pt idx="772">
                  <c:v>0.75</c:v>
                </c:pt>
                <c:pt idx="773">
                  <c:v>0.75</c:v>
                </c:pt>
                <c:pt idx="774">
                  <c:v>0.75</c:v>
                </c:pt>
                <c:pt idx="775">
                  <c:v>0.75</c:v>
                </c:pt>
                <c:pt idx="776">
                  <c:v>0.75</c:v>
                </c:pt>
                <c:pt idx="777">
                  <c:v>0.75</c:v>
                </c:pt>
                <c:pt idx="778">
                  <c:v>0.75</c:v>
                </c:pt>
                <c:pt idx="779">
                  <c:v>0.75</c:v>
                </c:pt>
                <c:pt idx="780">
                  <c:v>0.75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0.75</c:v>
                </c:pt>
                <c:pt idx="786">
                  <c:v>0.75</c:v>
                </c:pt>
                <c:pt idx="787">
                  <c:v>0.75</c:v>
                </c:pt>
                <c:pt idx="788">
                  <c:v>0.75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0.75</c:v>
                </c:pt>
                <c:pt idx="795">
                  <c:v>0.75</c:v>
                </c:pt>
                <c:pt idx="796">
                  <c:v>0.75</c:v>
                </c:pt>
                <c:pt idx="797">
                  <c:v>0.75</c:v>
                </c:pt>
                <c:pt idx="798">
                  <c:v>0.75</c:v>
                </c:pt>
                <c:pt idx="799">
                  <c:v>0.75</c:v>
                </c:pt>
                <c:pt idx="800">
                  <c:v>0.75</c:v>
                </c:pt>
                <c:pt idx="801">
                  <c:v>0.75</c:v>
                </c:pt>
                <c:pt idx="802">
                  <c:v>0.75</c:v>
                </c:pt>
                <c:pt idx="803">
                  <c:v>0.75</c:v>
                </c:pt>
                <c:pt idx="804">
                  <c:v>0.75</c:v>
                </c:pt>
                <c:pt idx="805">
                  <c:v>0.75</c:v>
                </c:pt>
                <c:pt idx="806">
                  <c:v>0.75</c:v>
                </c:pt>
                <c:pt idx="807">
                  <c:v>0.75</c:v>
                </c:pt>
                <c:pt idx="808">
                  <c:v>0.75</c:v>
                </c:pt>
                <c:pt idx="809">
                  <c:v>0.75</c:v>
                </c:pt>
                <c:pt idx="810">
                  <c:v>0.75</c:v>
                </c:pt>
                <c:pt idx="811">
                  <c:v>0.75</c:v>
                </c:pt>
                <c:pt idx="812">
                  <c:v>0.75</c:v>
                </c:pt>
                <c:pt idx="813">
                  <c:v>0.75</c:v>
                </c:pt>
                <c:pt idx="814">
                  <c:v>0.75</c:v>
                </c:pt>
                <c:pt idx="815">
                  <c:v>0.75</c:v>
                </c:pt>
                <c:pt idx="816">
                  <c:v>0.75</c:v>
                </c:pt>
                <c:pt idx="817">
                  <c:v>0.75</c:v>
                </c:pt>
                <c:pt idx="818">
                  <c:v>0.75</c:v>
                </c:pt>
                <c:pt idx="819">
                  <c:v>0.75</c:v>
                </c:pt>
                <c:pt idx="820">
                  <c:v>0.75</c:v>
                </c:pt>
                <c:pt idx="821">
                  <c:v>0.75</c:v>
                </c:pt>
                <c:pt idx="822">
                  <c:v>0.75</c:v>
                </c:pt>
                <c:pt idx="823">
                  <c:v>0.75</c:v>
                </c:pt>
                <c:pt idx="824">
                  <c:v>0.75</c:v>
                </c:pt>
                <c:pt idx="825">
                  <c:v>0.75</c:v>
                </c:pt>
                <c:pt idx="826">
                  <c:v>0.75</c:v>
                </c:pt>
                <c:pt idx="827">
                  <c:v>0.75</c:v>
                </c:pt>
                <c:pt idx="828">
                  <c:v>0.75</c:v>
                </c:pt>
                <c:pt idx="829">
                  <c:v>0.75</c:v>
                </c:pt>
                <c:pt idx="830">
                  <c:v>0.75</c:v>
                </c:pt>
                <c:pt idx="831">
                  <c:v>0.75</c:v>
                </c:pt>
                <c:pt idx="832">
                  <c:v>0.75</c:v>
                </c:pt>
                <c:pt idx="833">
                  <c:v>0.75</c:v>
                </c:pt>
                <c:pt idx="834">
                  <c:v>0.75</c:v>
                </c:pt>
                <c:pt idx="835">
                  <c:v>0.75</c:v>
                </c:pt>
                <c:pt idx="836">
                  <c:v>0.75</c:v>
                </c:pt>
                <c:pt idx="837">
                  <c:v>0.75</c:v>
                </c:pt>
                <c:pt idx="838">
                  <c:v>0.75</c:v>
                </c:pt>
                <c:pt idx="839">
                  <c:v>0.75</c:v>
                </c:pt>
                <c:pt idx="840">
                  <c:v>0.75</c:v>
                </c:pt>
                <c:pt idx="841">
                  <c:v>0.75</c:v>
                </c:pt>
                <c:pt idx="842">
                  <c:v>0.75</c:v>
                </c:pt>
                <c:pt idx="843">
                  <c:v>0.75</c:v>
                </c:pt>
                <c:pt idx="844">
                  <c:v>0.75</c:v>
                </c:pt>
                <c:pt idx="845">
                  <c:v>0.75</c:v>
                </c:pt>
                <c:pt idx="846">
                  <c:v>0.75</c:v>
                </c:pt>
                <c:pt idx="847">
                  <c:v>0.75</c:v>
                </c:pt>
                <c:pt idx="848">
                  <c:v>0.75</c:v>
                </c:pt>
                <c:pt idx="849">
                  <c:v>0.75</c:v>
                </c:pt>
                <c:pt idx="850">
                  <c:v>0.75</c:v>
                </c:pt>
                <c:pt idx="851">
                  <c:v>0.75</c:v>
                </c:pt>
                <c:pt idx="852">
                  <c:v>0.75</c:v>
                </c:pt>
                <c:pt idx="853">
                  <c:v>0.75</c:v>
                </c:pt>
                <c:pt idx="854">
                  <c:v>0.75</c:v>
                </c:pt>
                <c:pt idx="855">
                  <c:v>0.75</c:v>
                </c:pt>
                <c:pt idx="856">
                  <c:v>0.75</c:v>
                </c:pt>
                <c:pt idx="857">
                  <c:v>0.75</c:v>
                </c:pt>
                <c:pt idx="858">
                  <c:v>0.75</c:v>
                </c:pt>
                <c:pt idx="859">
                  <c:v>0.75</c:v>
                </c:pt>
                <c:pt idx="860">
                  <c:v>0.75</c:v>
                </c:pt>
                <c:pt idx="861">
                  <c:v>0.75</c:v>
                </c:pt>
                <c:pt idx="862">
                  <c:v>0.75</c:v>
                </c:pt>
                <c:pt idx="863">
                  <c:v>0.75</c:v>
                </c:pt>
                <c:pt idx="864">
                  <c:v>0.75</c:v>
                </c:pt>
                <c:pt idx="865">
                  <c:v>0.75</c:v>
                </c:pt>
                <c:pt idx="866">
                  <c:v>0.75</c:v>
                </c:pt>
                <c:pt idx="867">
                  <c:v>0.75</c:v>
                </c:pt>
                <c:pt idx="868">
                  <c:v>0.75</c:v>
                </c:pt>
                <c:pt idx="869">
                  <c:v>0.75</c:v>
                </c:pt>
                <c:pt idx="870">
                  <c:v>0.75</c:v>
                </c:pt>
                <c:pt idx="871">
                  <c:v>0.75</c:v>
                </c:pt>
                <c:pt idx="872">
                  <c:v>0.75</c:v>
                </c:pt>
                <c:pt idx="873">
                  <c:v>0.75</c:v>
                </c:pt>
                <c:pt idx="874">
                  <c:v>0.75</c:v>
                </c:pt>
                <c:pt idx="875">
                  <c:v>0.75</c:v>
                </c:pt>
                <c:pt idx="876">
                  <c:v>0.75</c:v>
                </c:pt>
                <c:pt idx="877">
                  <c:v>0.75</c:v>
                </c:pt>
                <c:pt idx="878">
                  <c:v>0.75</c:v>
                </c:pt>
                <c:pt idx="879">
                  <c:v>0.75</c:v>
                </c:pt>
                <c:pt idx="880">
                  <c:v>0.75</c:v>
                </c:pt>
                <c:pt idx="881">
                  <c:v>0.75</c:v>
                </c:pt>
                <c:pt idx="882">
                  <c:v>0.75</c:v>
                </c:pt>
                <c:pt idx="883">
                  <c:v>0.75</c:v>
                </c:pt>
                <c:pt idx="884">
                  <c:v>0.75</c:v>
                </c:pt>
                <c:pt idx="885">
                  <c:v>0.75</c:v>
                </c:pt>
                <c:pt idx="886">
                  <c:v>0.75</c:v>
                </c:pt>
                <c:pt idx="887">
                  <c:v>0.75</c:v>
                </c:pt>
                <c:pt idx="888">
                  <c:v>0.75</c:v>
                </c:pt>
                <c:pt idx="889">
                  <c:v>0.75</c:v>
                </c:pt>
                <c:pt idx="890">
                  <c:v>0.75</c:v>
                </c:pt>
                <c:pt idx="891">
                  <c:v>0.75</c:v>
                </c:pt>
                <c:pt idx="892">
                  <c:v>0.75</c:v>
                </c:pt>
                <c:pt idx="893">
                  <c:v>0.75</c:v>
                </c:pt>
                <c:pt idx="894">
                  <c:v>0.75</c:v>
                </c:pt>
                <c:pt idx="895">
                  <c:v>0.75</c:v>
                </c:pt>
                <c:pt idx="896">
                  <c:v>0.75</c:v>
                </c:pt>
                <c:pt idx="897">
                  <c:v>0.75</c:v>
                </c:pt>
                <c:pt idx="898">
                  <c:v>0.75</c:v>
                </c:pt>
                <c:pt idx="899">
                  <c:v>0.75</c:v>
                </c:pt>
                <c:pt idx="900">
                  <c:v>0.75</c:v>
                </c:pt>
                <c:pt idx="901">
                  <c:v>0.75</c:v>
                </c:pt>
                <c:pt idx="902">
                  <c:v>0.75</c:v>
                </c:pt>
                <c:pt idx="903">
                  <c:v>0.75</c:v>
                </c:pt>
                <c:pt idx="904">
                  <c:v>0.75</c:v>
                </c:pt>
                <c:pt idx="905">
                  <c:v>0.75</c:v>
                </c:pt>
                <c:pt idx="906">
                  <c:v>0.75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0.75</c:v>
                </c:pt>
                <c:pt idx="925">
                  <c:v>0.75</c:v>
                </c:pt>
                <c:pt idx="926">
                  <c:v>0.75</c:v>
                </c:pt>
                <c:pt idx="927">
                  <c:v>0.75</c:v>
                </c:pt>
                <c:pt idx="928">
                  <c:v>0.75</c:v>
                </c:pt>
                <c:pt idx="929">
                  <c:v>0.75</c:v>
                </c:pt>
                <c:pt idx="930">
                  <c:v>0.75</c:v>
                </c:pt>
                <c:pt idx="931">
                  <c:v>0.75</c:v>
                </c:pt>
                <c:pt idx="932">
                  <c:v>0.75</c:v>
                </c:pt>
                <c:pt idx="933">
                  <c:v>0.75</c:v>
                </c:pt>
                <c:pt idx="934">
                  <c:v>0.75</c:v>
                </c:pt>
                <c:pt idx="935">
                  <c:v>0.75</c:v>
                </c:pt>
                <c:pt idx="936">
                  <c:v>0.75</c:v>
                </c:pt>
                <c:pt idx="937">
                  <c:v>0.75</c:v>
                </c:pt>
                <c:pt idx="938">
                  <c:v>0.75</c:v>
                </c:pt>
                <c:pt idx="939">
                  <c:v>0.75</c:v>
                </c:pt>
                <c:pt idx="940">
                  <c:v>0.75</c:v>
                </c:pt>
                <c:pt idx="941">
                  <c:v>0.75</c:v>
                </c:pt>
                <c:pt idx="942">
                  <c:v>0.75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0.75</c:v>
                </c:pt>
                <c:pt idx="964">
                  <c:v>0.75</c:v>
                </c:pt>
                <c:pt idx="965">
                  <c:v>0.75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0.75</c:v>
                </c:pt>
                <c:pt idx="971">
                  <c:v>0.75</c:v>
                </c:pt>
                <c:pt idx="972">
                  <c:v>0.75</c:v>
                </c:pt>
                <c:pt idx="973">
                  <c:v>0.75</c:v>
                </c:pt>
                <c:pt idx="974">
                  <c:v>0.75</c:v>
                </c:pt>
                <c:pt idx="975">
                  <c:v>0.75</c:v>
                </c:pt>
                <c:pt idx="976">
                  <c:v>0.75</c:v>
                </c:pt>
                <c:pt idx="977">
                  <c:v>0.75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  <c:pt idx="1001">
                  <c:v>0.75</c:v>
                </c:pt>
                <c:pt idx="1002">
                  <c:v>0.75</c:v>
                </c:pt>
                <c:pt idx="1003">
                  <c:v>0.75</c:v>
                </c:pt>
                <c:pt idx="1004">
                  <c:v>0.75</c:v>
                </c:pt>
                <c:pt idx="1005">
                  <c:v>0.75</c:v>
                </c:pt>
                <c:pt idx="1006">
                  <c:v>0.75</c:v>
                </c:pt>
                <c:pt idx="1007">
                  <c:v>0.75</c:v>
                </c:pt>
                <c:pt idx="1008">
                  <c:v>0.75</c:v>
                </c:pt>
                <c:pt idx="1009">
                  <c:v>0.75</c:v>
                </c:pt>
                <c:pt idx="1010">
                  <c:v>0.75</c:v>
                </c:pt>
                <c:pt idx="1011">
                  <c:v>0.75</c:v>
                </c:pt>
                <c:pt idx="1012">
                  <c:v>0.75</c:v>
                </c:pt>
                <c:pt idx="1013">
                  <c:v>0.75</c:v>
                </c:pt>
                <c:pt idx="1014">
                  <c:v>0.75</c:v>
                </c:pt>
                <c:pt idx="1015">
                  <c:v>0.75</c:v>
                </c:pt>
                <c:pt idx="1016">
                  <c:v>0.75</c:v>
                </c:pt>
                <c:pt idx="1017">
                  <c:v>0.75</c:v>
                </c:pt>
                <c:pt idx="1018">
                  <c:v>0.75</c:v>
                </c:pt>
                <c:pt idx="1019">
                  <c:v>0.75</c:v>
                </c:pt>
                <c:pt idx="1020">
                  <c:v>0.75</c:v>
                </c:pt>
                <c:pt idx="1021">
                  <c:v>0.75</c:v>
                </c:pt>
                <c:pt idx="1022">
                  <c:v>0.75</c:v>
                </c:pt>
                <c:pt idx="1023">
                  <c:v>0.75</c:v>
                </c:pt>
                <c:pt idx="1024">
                  <c:v>0.75</c:v>
                </c:pt>
                <c:pt idx="1025">
                  <c:v>0.75</c:v>
                </c:pt>
                <c:pt idx="1026">
                  <c:v>0.75</c:v>
                </c:pt>
                <c:pt idx="1027">
                  <c:v>0.75</c:v>
                </c:pt>
                <c:pt idx="1028">
                  <c:v>0.75</c:v>
                </c:pt>
                <c:pt idx="1029">
                  <c:v>0.75</c:v>
                </c:pt>
                <c:pt idx="1030">
                  <c:v>0.75</c:v>
                </c:pt>
                <c:pt idx="1031">
                  <c:v>0.75</c:v>
                </c:pt>
                <c:pt idx="1032">
                  <c:v>0.75</c:v>
                </c:pt>
                <c:pt idx="1033">
                  <c:v>0.75</c:v>
                </c:pt>
                <c:pt idx="1034">
                  <c:v>0.75</c:v>
                </c:pt>
                <c:pt idx="1035">
                  <c:v>0.75</c:v>
                </c:pt>
                <c:pt idx="1036">
                  <c:v>0.75</c:v>
                </c:pt>
                <c:pt idx="1037">
                  <c:v>0.75</c:v>
                </c:pt>
                <c:pt idx="1038">
                  <c:v>0.75</c:v>
                </c:pt>
                <c:pt idx="1039">
                  <c:v>0.75</c:v>
                </c:pt>
                <c:pt idx="1040">
                  <c:v>0.75</c:v>
                </c:pt>
                <c:pt idx="1041">
                  <c:v>0.75</c:v>
                </c:pt>
                <c:pt idx="1042">
                  <c:v>0.75</c:v>
                </c:pt>
                <c:pt idx="1043">
                  <c:v>0.75</c:v>
                </c:pt>
                <c:pt idx="1044">
                  <c:v>0.75</c:v>
                </c:pt>
                <c:pt idx="1045">
                  <c:v>0.75</c:v>
                </c:pt>
                <c:pt idx="1046">
                  <c:v>0.75</c:v>
                </c:pt>
                <c:pt idx="1047">
                  <c:v>0.75</c:v>
                </c:pt>
                <c:pt idx="1048">
                  <c:v>0.75</c:v>
                </c:pt>
                <c:pt idx="1049">
                  <c:v>0.75</c:v>
                </c:pt>
                <c:pt idx="1050">
                  <c:v>0.75</c:v>
                </c:pt>
                <c:pt idx="1051">
                  <c:v>0.75</c:v>
                </c:pt>
                <c:pt idx="1052">
                  <c:v>0.75</c:v>
                </c:pt>
                <c:pt idx="1053">
                  <c:v>0.75</c:v>
                </c:pt>
                <c:pt idx="1054">
                  <c:v>0.75</c:v>
                </c:pt>
                <c:pt idx="1055">
                  <c:v>0.75</c:v>
                </c:pt>
                <c:pt idx="1056">
                  <c:v>0.75</c:v>
                </c:pt>
                <c:pt idx="1057">
                  <c:v>0.75</c:v>
                </c:pt>
                <c:pt idx="1058">
                  <c:v>0.75</c:v>
                </c:pt>
                <c:pt idx="1059">
                  <c:v>0.75</c:v>
                </c:pt>
                <c:pt idx="1060">
                  <c:v>0.75</c:v>
                </c:pt>
                <c:pt idx="1061">
                  <c:v>0.75</c:v>
                </c:pt>
                <c:pt idx="1062">
                  <c:v>0.75</c:v>
                </c:pt>
                <c:pt idx="1063">
                  <c:v>0.75</c:v>
                </c:pt>
                <c:pt idx="1064">
                  <c:v>0.75</c:v>
                </c:pt>
                <c:pt idx="1065">
                  <c:v>0.75</c:v>
                </c:pt>
                <c:pt idx="1066">
                  <c:v>0.75</c:v>
                </c:pt>
                <c:pt idx="1067">
                  <c:v>0.75</c:v>
                </c:pt>
                <c:pt idx="1068">
                  <c:v>0.75</c:v>
                </c:pt>
                <c:pt idx="1069">
                  <c:v>0.75</c:v>
                </c:pt>
                <c:pt idx="1070">
                  <c:v>0.75</c:v>
                </c:pt>
                <c:pt idx="1071">
                  <c:v>0.75</c:v>
                </c:pt>
                <c:pt idx="1072">
                  <c:v>0.75</c:v>
                </c:pt>
                <c:pt idx="1073">
                  <c:v>0.75</c:v>
                </c:pt>
                <c:pt idx="1074">
                  <c:v>0.75</c:v>
                </c:pt>
                <c:pt idx="1075">
                  <c:v>0.75</c:v>
                </c:pt>
                <c:pt idx="1076">
                  <c:v>0.75</c:v>
                </c:pt>
                <c:pt idx="1077">
                  <c:v>0.75</c:v>
                </c:pt>
                <c:pt idx="1078">
                  <c:v>0.75</c:v>
                </c:pt>
                <c:pt idx="1079">
                  <c:v>0.75</c:v>
                </c:pt>
                <c:pt idx="1080">
                  <c:v>0.75</c:v>
                </c:pt>
                <c:pt idx="1081">
                  <c:v>0.75</c:v>
                </c:pt>
                <c:pt idx="1082">
                  <c:v>0.75</c:v>
                </c:pt>
                <c:pt idx="1083">
                  <c:v>0.75</c:v>
                </c:pt>
                <c:pt idx="1084">
                  <c:v>0.75</c:v>
                </c:pt>
                <c:pt idx="1085">
                  <c:v>0.75</c:v>
                </c:pt>
                <c:pt idx="1086">
                  <c:v>0.75</c:v>
                </c:pt>
                <c:pt idx="1087">
                  <c:v>0.75</c:v>
                </c:pt>
                <c:pt idx="1088">
                  <c:v>0.75</c:v>
                </c:pt>
                <c:pt idx="1089">
                  <c:v>0.75</c:v>
                </c:pt>
                <c:pt idx="1090">
                  <c:v>0.75</c:v>
                </c:pt>
                <c:pt idx="1091">
                  <c:v>0.75</c:v>
                </c:pt>
                <c:pt idx="1092">
                  <c:v>0.75</c:v>
                </c:pt>
                <c:pt idx="1093">
                  <c:v>0.75</c:v>
                </c:pt>
                <c:pt idx="1094">
                  <c:v>0.75</c:v>
                </c:pt>
                <c:pt idx="1095">
                  <c:v>0.75</c:v>
                </c:pt>
                <c:pt idx="1096">
                  <c:v>0.75</c:v>
                </c:pt>
                <c:pt idx="1097">
                  <c:v>0.75</c:v>
                </c:pt>
                <c:pt idx="1098">
                  <c:v>0.75</c:v>
                </c:pt>
                <c:pt idx="1099">
                  <c:v>0.75</c:v>
                </c:pt>
                <c:pt idx="1100">
                  <c:v>0.75</c:v>
                </c:pt>
                <c:pt idx="1101">
                  <c:v>0.75</c:v>
                </c:pt>
                <c:pt idx="1102">
                  <c:v>0.75</c:v>
                </c:pt>
                <c:pt idx="1103">
                  <c:v>0.75</c:v>
                </c:pt>
                <c:pt idx="1104">
                  <c:v>0.75</c:v>
                </c:pt>
                <c:pt idx="1105">
                  <c:v>0.75</c:v>
                </c:pt>
                <c:pt idx="1106">
                  <c:v>0.75</c:v>
                </c:pt>
                <c:pt idx="1107">
                  <c:v>0.75</c:v>
                </c:pt>
                <c:pt idx="1108">
                  <c:v>0.75</c:v>
                </c:pt>
                <c:pt idx="1109">
                  <c:v>0.75</c:v>
                </c:pt>
                <c:pt idx="1110">
                  <c:v>0.75</c:v>
                </c:pt>
                <c:pt idx="1111">
                  <c:v>0.75</c:v>
                </c:pt>
                <c:pt idx="1112">
                  <c:v>0.75</c:v>
                </c:pt>
                <c:pt idx="1113">
                  <c:v>0.75</c:v>
                </c:pt>
                <c:pt idx="1114">
                  <c:v>0.75</c:v>
                </c:pt>
                <c:pt idx="1115">
                  <c:v>0.75</c:v>
                </c:pt>
                <c:pt idx="1116">
                  <c:v>0.75</c:v>
                </c:pt>
                <c:pt idx="1117">
                  <c:v>0.75</c:v>
                </c:pt>
                <c:pt idx="1118">
                  <c:v>0.75</c:v>
                </c:pt>
                <c:pt idx="1119">
                  <c:v>0.75</c:v>
                </c:pt>
                <c:pt idx="1120">
                  <c:v>0.75</c:v>
                </c:pt>
                <c:pt idx="1121">
                  <c:v>0.75</c:v>
                </c:pt>
                <c:pt idx="1122">
                  <c:v>0.75</c:v>
                </c:pt>
                <c:pt idx="1123">
                  <c:v>0.75</c:v>
                </c:pt>
                <c:pt idx="1124">
                  <c:v>0.75</c:v>
                </c:pt>
                <c:pt idx="1125">
                  <c:v>0.75</c:v>
                </c:pt>
                <c:pt idx="1126">
                  <c:v>0.75</c:v>
                </c:pt>
                <c:pt idx="1127">
                  <c:v>0.75</c:v>
                </c:pt>
                <c:pt idx="1128">
                  <c:v>0.75</c:v>
                </c:pt>
                <c:pt idx="1129">
                  <c:v>0.75</c:v>
                </c:pt>
                <c:pt idx="1130">
                  <c:v>0.75</c:v>
                </c:pt>
                <c:pt idx="1131">
                  <c:v>0.75</c:v>
                </c:pt>
                <c:pt idx="1132">
                  <c:v>0.75</c:v>
                </c:pt>
                <c:pt idx="1133">
                  <c:v>0.75</c:v>
                </c:pt>
                <c:pt idx="1134">
                  <c:v>0.75</c:v>
                </c:pt>
                <c:pt idx="1135">
                  <c:v>0.75</c:v>
                </c:pt>
                <c:pt idx="1136">
                  <c:v>0.75</c:v>
                </c:pt>
                <c:pt idx="1137">
                  <c:v>0.75</c:v>
                </c:pt>
                <c:pt idx="1138">
                  <c:v>0.75</c:v>
                </c:pt>
                <c:pt idx="1139">
                  <c:v>0.75</c:v>
                </c:pt>
                <c:pt idx="1140">
                  <c:v>0.75</c:v>
                </c:pt>
                <c:pt idx="1141">
                  <c:v>0.75</c:v>
                </c:pt>
                <c:pt idx="1142">
                  <c:v>0.75</c:v>
                </c:pt>
                <c:pt idx="1143">
                  <c:v>0.75</c:v>
                </c:pt>
                <c:pt idx="1144">
                  <c:v>0.75</c:v>
                </c:pt>
                <c:pt idx="1145">
                  <c:v>0.75</c:v>
                </c:pt>
                <c:pt idx="1146">
                  <c:v>0.75</c:v>
                </c:pt>
                <c:pt idx="1147">
                  <c:v>0.75</c:v>
                </c:pt>
                <c:pt idx="1148">
                  <c:v>0.75</c:v>
                </c:pt>
                <c:pt idx="1149">
                  <c:v>0.75</c:v>
                </c:pt>
                <c:pt idx="1150">
                  <c:v>0.75</c:v>
                </c:pt>
                <c:pt idx="1151">
                  <c:v>0.75</c:v>
                </c:pt>
                <c:pt idx="1152">
                  <c:v>0.75</c:v>
                </c:pt>
                <c:pt idx="1153">
                  <c:v>0.75</c:v>
                </c:pt>
                <c:pt idx="1154">
                  <c:v>0.75</c:v>
                </c:pt>
                <c:pt idx="1155">
                  <c:v>0.75</c:v>
                </c:pt>
                <c:pt idx="1156">
                  <c:v>0.75</c:v>
                </c:pt>
                <c:pt idx="1157">
                  <c:v>0.75</c:v>
                </c:pt>
                <c:pt idx="1158">
                  <c:v>0.75</c:v>
                </c:pt>
                <c:pt idx="1159">
                  <c:v>0.75</c:v>
                </c:pt>
                <c:pt idx="1160">
                  <c:v>0.75</c:v>
                </c:pt>
                <c:pt idx="1161">
                  <c:v>0.75</c:v>
                </c:pt>
                <c:pt idx="1162">
                  <c:v>0.75</c:v>
                </c:pt>
                <c:pt idx="1163">
                  <c:v>0.75</c:v>
                </c:pt>
                <c:pt idx="1164">
                  <c:v>0.75</c:v>
                </c:pt>
                <c:pt idx="1165">
                  <c:v>0.75</c:v>
                </c:pt>
                <c:pt idx="1166">
                  <c:v>0.75</c:v>
                </c:pt>
                <c:pt idx="1167">
                  <c:v>0.75</c:v>
                </c:pt>
                <c:pt idx="1168">
                  <c:v>0.75</c:v>
                </c:pt>
                <c:pt idx="1169">
                  <c:v>0.75</c:v>
                </c:pt>
                <c:pt idx="1170">
                  <c:v>0.75</c:v>
                </c:pt>
                <c:pt idx="1171">
                  <c:v>0.75</c:v>
                </c:pt>
                <c:pt idx="1172">
                  <c:v>0.75</c:v>
                </c:pt>
                <c:pt idx="1173">
                  <c:v>0.75</c:v>
                </c:pt>
                <c:pt idx="1174">
                  <c:v>0.75</c:v>
                </c:pt>
                <c:pt idx="1175">
                  <c:v>0.75</c:v>
                </c:pt>
                <c:pt idx="1176">
                  <c:v>0.75</c:v>
                </c:pt>
                <c:pt idx="1177">
                  <c:v>0.75</c:v>
                </c:pt>
                <c:pt idx="1178">
                  <c:v>0.75</c:v>
                </c:pt>
                <c:pt idx="1179">
                  <c:v>0.75</c:v>
                </c:pt>
                <c:pt idx="1180">
                  <c:v>0.75</c:v>
                </c:pt>
                <c:pt idx="1181">
                  <c:v>0.75</c:v>
                </c:pt>
                <c:pt idx="1182">
                  <c:v>0.75</c:v>
                </c:pt>
                <c:pt idx="1183">
                  <c:v>0.75</c:v>
                </c:pt>
                <c:pt idx="1184">
                  <c:v>0.75</c:v>
                </c:pt>
                <c:pt idx="1185">
                  <c:v>0.75</c:v>
                </c:pt>
                <c:pt idx="1186">
                  <c:v>0.75</c:v>
                </c:pt>
                <c:pt idx="1187">
                  <c:v>0.75</c:v>
                </c:pt>
                <c:pt idx="1188">
                  <c:v>0.75</c:v>
                </c:pt>
                <c:pt idx="1189">
                  <c:v>0.75</c:v>
                </c:pt>
                <c:pt idx="1190">
                  <c:v>0.75</c:v>
                </c:pt>
                <c:pt idx="1191">
                  <c:v>0.75</c:v>
                </c:pt>
                <c:pt idx="1192">
                  <c:v>0.75</c:v>
                </c:pt>
                <c:pt idx="1193">
                  <c:v>0.75</c:v>
                </c:pt>
                <c:pt idx="1194">
                  <c:v>0.75</c:v>
                </c:pt>
                <c:pt idx="1195">
                  <c:v>0.75</c:v>
                </c:pt>
                <c:pt idx="1196">
                  <c:v>0.75</c:v>
                </c:pt>
                <c:pt idx="1197">
                  <c:v>0.75</c:v>
                </c:pt>
                <c:pt idx="1198">
                  <c:v>0.75</c:v>
                </c:pt>
                <c:pt idx="1199">
                  <c:v>0.75</c:v>
                </c:pt>
                <c:pt idx="1200">
                  <c:v>0.75</c:v>
                </c:pt>
                <c:pt idx="1201">
                  <c:v>0.75</c:v>
                </c:pt>
                <c:pt idx="1202">
                  <c:v>0.75</c:v>
                </c:pt>
                <c:pt idx="1203">
                  <c:v>0.75</c:v>
                </c:pt>
                <c:pt idx="1204">
                  <c:v>0.75</c:v>
                </c:pt>
                <c:pt idx="1205">
                  <c:v>0.75</c:v>
                </c:pt>
                <c:pt idx="1206">
                  <c:v>0.75</c:v>
                </c:pt>
                <c:pt idx="1207">
                  <c:v>0.75</c:v>
                </c:pt>
                <c:pt idx="1208">
                  <c:v>0.75</c:v>
                </c:pt>
                <c:pt idx="1209">
                  <c:v>0.75</c:v>
                </c:pt>
                <c:pt idx="1210">
                  <c:v>0.75</c:v>
                </c:pt>
                <c:pt idx="1211">
                  <c:v>0.75</c:v>
                </c:pt>
                <c:pt idx="1212">
                  <c:v>0.75</c:v>
                </c:pt>
                <c:pt idx="1213">
                  <c:v>0.75</c:v>
                </c:pt>
                <c:pt idx="1214">
                  <c:v>0.75</c:v>
                </c:pt>
                <c:pt idx="1215">
                  <c:v>0.75</c:v>
                </c:pt>
                <c:pt idx="1216">
                  <c:v>0.75</c:v>
                </c:pt>
                <c:pt idx="1217">
                  <c:v>0.75</c:v>
                </c:pt>
                <c:pt idx="1218">
                  <c:v>0.75</c:v>
                </c:pt>
                <c:pt idx="1219">
                  <c:v>0.75</c:v>
                </c:pt>
                <c:pt idx="1220">
                  <c:v>0.75</c:v>
                </c:pt>
                <c:pt idx="1221">
                  <c:v>0.75</c:v>
                </c:pt>
                <c:pt idx="1222">
                  <c:v>0.75</c:v>
                </c:pt>
                <c:pt idx="1223">
                  <c:v>0.75</c:v>
                </c:pt>
                <c:pt idx="1224">
                  <c:v>0.75</c:v>
                </c:pt>
                <c:pt idx="1225">
                  <c:v>0.75</c:v>
                </c:pt>
                <c:pt idx="1226">
                  <c:v>0.75</c:v>
                </c:pt>
                <c:pt idx="1227">
                  <c:v>0.75</c:v>
                </c:pt>
                <c:pt idx="1228">
                  <c:v>0.75</c:v>
                </c:pt>
                <c:pt idx="1229">
                  <c:v>0.75</c:v>
                </c:pt>
                <c:pt idx="1230">
                  <c:v>0.75</c:v>
                </c:pt>
                <c:pt idx="1231">
                  <c:v>0.75</c:v>
                </c:pt>
                <c:pt idx="1232">
                  <c:v>0.75</c:v>
                </c:pt>
                <c:pt idx="1233">
                  <c:v>0.75</c:v>
                </c:pt>
                <c:pt idx="1234">
                  <c:v>0.75</c:v>
                </c:pt>
                <c:pt idx="1235">
                  <c:v>0.75</c:v>
                </c:pt>
                <c:pt idx="1236">
                  <c:v>0.75</c:v>
                </c:pt>
                <c:pt idx="1237">
                  <c:v>0.75</c:v>
                </c:pt>
                <c:pt idx="1238">
                  <c:v>0.75</c:v>
                </c:pt>
                <c:pt idx="1239">
                  <c:v>0.75</c:v>
                </c:pt>
                <c:pt idx="1240">
                  <c:v>0.75</c:v>
                </c:pt>
                <c:pt idx="1241">
                  <c:v>0.75</c:v>
                </c:pt>
                <c:pt idx="1242">
                  <c:v>0.75</c:v>
                </c:pt>
                <c:pt idx="1243">
                  <c:v>0.75</c:v>
                </c:pt>
                <c:pt idx="1244">
                  <c:v>0.75</c:v>
                </c:pt>
                <c:pt idx="1245">
                  <c:v>0.75</c:v>
                </c:pt>
                <c:pt idx="1246">
                  <c:v>0.75</c:v>
                </c:pt>
                <c:pt idx="1247">
                  <c:v>0.75</c:v>
                </c:pt>
                <c:pt idx="1248">
                  <c:v>0.75</c:v>
                </c:pt>
                <c:pt idx="1249">
                  <c:v>0.75</c:v>
                </c:pt>
                <c:pt idx="1250">
                  <c:v>0.75</c:v>
                </c:pt>
                <c:pt idx="1251">
                  <c:v>0.75</c:v>
                </c:pt>
                <c:pt idx="1252">
                  <c:v>0.75</c:v>
                </c:pt>
                <c:pt idx="1253">
                  <c:v>0.75</c:v>
                </c:pt>
                <c:pt idx="1254">
                  <c:v>0.75</c:v>
                </c:pt>
                <c:pt idx="1255">
                  <c:v>0.75</c:v>
                </c:pt>
                <c:pt idx="1256">
                  <c:v>0.75</c:v>
                </c:pt>
                <c:pt idx="1257">
                  <c:v>0.75</c:v>
                </c:pt>
                <c:pt idx="1258">
                  <c:v>0.75</c:v>
                </c:pt>
                <c:pt idx="1259">
                  <c:v>0.75</c:v>
                </c:pt>
                <c:pt idx="1260">
                  <c:v>0.75</c:v>
                </c:pt>
                <c:pt idx="1261">
                  <c:v>0.75</c:v>
                </c:pt>
                <c:pt idx="1262">
                  <c:v>0.75</c:v>
                </c:pt>
                <c:pt idx="1263">
                  <c:v>0.75</c:v>
                </c:pt>
                <c:pt idx="1264">
                  <c:v>0.75</c:v>
                </c:pt>
                <c:pt idx="1265">
                  <c:v>0.75</c:v>
                </c:pt>
                <c:pt idx="1266">
                  <c:v>0.75</c:v>
                </c:pt>
                <c:pt idx="1267">
                  <c:v>0.75</c:v>
                </c:pt>
                <c:pt idx="1268">
                  <c:v>0.75</c:v>
                </c:pt>
                <c:pt idx="1269">
                  <c:v>0.75</c:v>
                </c:pt>
                <c:pt idx="1270">
                  <c:v>0.75</c:v>
                </c:pt>
                <c:pt idx="1271">
                  <c:v>0.75</c:v>
                </c:pt>
                <c:pt idx="1272">
                  <c:v>0.75</c:v>
                </c:pt>
                <c:pt idx="1273">
                  <c:v>0.75</c:v>
                </c:pt>
                <c:pt idx="1274">
                  <c:v>0.75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0.05</c:v>
                </c:pt>
                <c:pt idx="1409">
                  <c:v>0.05</c:v>
                </c:pt>
                <c:pt idx="1410">
                  <c:v>0.05</c:v>
                </c:pt>
                <c:pt idx="1411">
                  <c:v>0.05</c:v>
                </c:pt>
                <c:pt idx="1412">
                  <c:v>0.05</c:v>
                </c:pt>
                <c:pt idx="1413">
                  <c:v>0.05</c:v>
                </c:pt>
                <c:pt idx="1414">
                  <c:v>0.05</c:v>
                </c:pt>
                <c:pt idx="1415">
                  <c:v>0.05</c:v>
                </c:pt>
                <c:pt idx="1416">
                  <c:v>0.05</c:v>
                </c:pt>
                <c:pt idx="1417">
                  <c:v>0.05</c:v>
                </c:pt>
                <c:pt idx="1418">
                  <c:v>0.05</c:v>
                </c:pt>
                <c:pt idx="1419">
                  <c:v>0.05</c:v>
                </c:pt>
                <c:pt idx="1420">
                  <c:v>0.05</c:v>
                </c:pt>
                <c:pt idx="1421">
                  <c:v>0.05</c:v>
                </c:pt>
                <c:pt idx="1422">
                  <c:v>0.05</c:v>
                </c:pt>
                <c:pt idx="1423">
                  <c:v>0.05</c:v>
                </c:pt>
                <c:pt idx="1424">
                  <c:v>0.05</c:v>
                </c:pt>
                <c:pt idx="1425">
                  <c:v>0.05</c:v>
                </c:pt>
                <c:pt idx="1426">
                  <c:v>0.05</c:v>
                </c:pt>
                <c:pt idx="1427">
                  <c:v>0.05</c:v>
                </c:pt>
                <c:pt idx="1428">
                  <c:v>0.05</c:v>
                </c:pt>
                <c:pt idx="1429">
                  <c:v>0.05</c:v>
                </c:pt>
                <c:pt idx="1430">
                  <c:v>0.05</c:v>
                </c:pt>
                <c:pt idx="1431">
                  <c:v>0.05</c:v>
                </c:pt>
                <c:pt idx="1432">
                  <c:v>0.05</c:v>
                </c:pt>
                <c:pt idx="1433">
                  <c:v>0.05</c:v>
                </c:pt>
                <c:pt idx="1434">
                  <c:v>0.05</c:v>
                </c:pt>
                <c:pt idx="1435">
                  <c:v>0.05</c:v>
                </c:pt>
                <c:pt idx="1436">
                  <c:v>0.05</c:v>
                </c:pt>
                <c:pt idx="1437">
                  <c:v>0.05</c:v>
                </c:pt>
                <c:pt idx="1438">
                  <c:v>0.05</c:v>
                </c:pt>
                <c:pt idx="1439">
                  <c:v>0.05</c:v>
                </c:pt>
                <c:pt idx="1440">
                  <c:v>0.05</c:v>
                </c:pt>
                <c:pt idx="1441">
                  <c:v>0.05</c:v>
                </c:pt>
                <c:pt idx="1442">
                  <c:v>0.05</c:v>
                </c:pt>
                <c:pt idx="1443">
                  <c:v>0.05</c:v>
                </c:pt>
                <c:pt idx="1444">
                  <c:v>0.05</c:v>
                </c:pt>
                <c:pt idx="1445">
                  <c:v>0.05</c:v>
                </c:pt>
                <c:pt idx="1446">
                  <c:v>0.05</c:v>
                </c:pt>
                <c:pt idx="1447">
                  <c:v>0.05</c:v>
                </c:pt>
                <c:pt idx="1448">
                  <c:v>0.05</c:v>
                </c:pt>
                <c:pt idx="1449">
                  <c:v>0.05</c:v>
                </c:pt>
                <c:pt idx="1450">
                  <c:v>0.05</c:v>
                </c:pt>
                <c:pt idx="1451">
                  <c:v>0.05</c:v>
                </c:pt>
                <c:pt idx="1452">
                  <c:v>0.05</c:v>
                </c:pt>
                <c:pt idx="1453">
                  <c:v>0.05</c:v>
                </c:pt>
                <c:pt idx="1454">
                  <c:v>0.05</c:v>
                </c:pt>
                <c:pt idx="1455">
                  <c:v>0.05</c:v>
                </c:pt>
                <c:pt idx="1456">
                  <c:v>0.05</c:v>
                </c:pt>
                <c:pt idx="1457">
                  <c:v>0.05</c:v>
                </c:pt>
                <c:pt idx="1458">
                  <c:v>0.05</c:v>
                </c:pt>
                <c:pt idx="1459">
                  <c:v>0.05</c:v>
                </c:pt>
                <c:pt idx="1460">
                  <c:v>0.05</c:v>
                </c:pt>
                <c:pt idx="1461">
                  <c:v>0.05</c:v>
                </c:pt>
                <c:pt idx="1462">
                  <c:v>0.05</c:v>
                </c:pt>
                <c:pt idx="1463">
                  <c:v>0.05</c:v>
                </c:pt>
                <c:pt idx="1464">
                  <c:v>0.05</c:v>
                </c:pt>
                <c:pt idx="1465">
                  <c:v>0.05</c:v>
                </c:pt>
                <c:pt idx="1466">
                  <c:v>0.05</c:v>
                </c:pt>
                <c:pt idx="1467">
                  <c:v>0.05</c:v>
                </c:pt>
                <c:pt idx="1468">
                  <c:v>0.05</c:v>
                </c:pt>
                <c:pt idx="1469">
                  <c:v>0.05</c:v>
                </c:pt>
                <c:pt idx="1470">
                  <c:v>0.05</c:v>
                </c:pt>
                <c:pt idx="1471">
                  <c:v>0.05</c:v>
                </c:pt>
                <c:pt idx="1472">
                  <c:v>0.05</c:v>
                </c:pt>
                <c:pt idx="1473">
                  <c:v>0.05</c:v>
                </c:pt>
                <c:pt idx="1474">
                  <c:v>0.05</c:v>
                </c:pt>
                <c:pt idx="1475">
                  <c:v>0.05</c:v>
                </c:pt>
                <c:pt idx="1476">
                  <c:v>0.05</c:v>
                </c:pt>
                <c:pt idx="1477">
                  <c:v>0.05</c:v>
                </c:pt>
                <c:pt idx="1478">
                  <c:v>0.05</c:v>
                </c:pt>
                <c:pt idx="1479">
                  <c:v>0.05</c:v>
                </c:pt>
                <c:pt idx="1480">
                  <c:v>0.05</c:v>
                </c:pt>
                <c:pt idx="1481">
                  <c:v>0.05</c:v>
                </c:pt>
                <c:pt idx="1482">
                  <c:v>0.05</c:v>
                </c:pt>
                <c:pt idx="1483">
                  <c:v>0.05</c:v>
                </c:pt>
                <c:pt idx="1484">
                  <c:v>0.05</c:v>
                </c:pt>
                <c:pt idx="1485">
                  <c:v>0.05</c:v>
                </c:pt>
                <c:pt idx="1486">
                  <c:v>0.05</c:v>
                </c:pt>
                <c:pt idx="1487">
                  <c:v>0.05</c:v>
                </c:pt>
                <c:pt idx="1488">
                  <c:v>0.05</c:v>
                </c:pt>
                <c:pt idx="1489">
                  <c:v>0.05</c:v>
                </c:pt>
                <c:pt idx="1490">
                  <c:v>0.05</c:v>
                </c:pt>
                <c:pt idx="1491">
                  <c:v>0.05</c:v>
                </c:pt>
                <c:pt idx="1492">
                  <c:v>0.05</c:v>
                </c:pt>
                <c:pt idx="1493">
                  <c:v>0.05</c:v>
                </c:pt>
                <c:pt idx="1494">
                  <c:v>0.05</c:v>
                </c:pt>
                <c:pt idx="1495">
                  <c:v>0.05</c:v>
                </c:pt>
                <c:pt idx="1496">
                  <c:v>0.05</c:v>
                </c:pt>
                <c:pt idx="1497">
                  <c:v>0.05</c:v>
                </c:pt>
                <c:pt idx="1498">
                  <c:v>0.05</c:v>
                </c:pt>
                <c:pt idx="1499">
                  <c:v>0.05</c:v>
                </c:pt>
                <c:pt idx="1500">
                  <c:v>0.05</c:v>
                </c:pt>
                <c:pt idx="1501">
                  <c:v>0.05</c:v>
                </c:pt>
                <c:pt idx="1502">
                  <c:v>0.05</c:v>
                </c:pt>
                <c:pt idx="1503">
                  <c:v>0.05</c:v>
                </c:pt>
                <c:pt idx="1504">
                  <c:v>0.05</c:v>
                </c:pt>
                <c:pt idx="1505">
                  <c:v>0.05</c:v>
                </c:pt>
                <c:pt idx="1506">
                  <c:v>0.05</c:v>
                </c:pt>
                <c:pt idx="1507">
                  <c:v>0.05</c:v>
                </c:pt>
                <c:pt idx="1508">
                  <c:v>0.05</c:v>
                </c:pt>
                <c:pt idx="1509">
                  <c:v>0.05</c:v>
                </c:pt>
                <c:pt idx="1510">
                  <c:v>0.05</c:v>
                </c:pt>
                <c:pt idx="1511">
                  <c:v>0.05</c:v>
                </c:pt>
                <c:pt idx="1512">
                  <c:v>0.05</c:v>
                </c:pt>
                <c:pt idx="1513">
                  <c:v>0.05</c:v>
                </c:pt>
                <c:pt idx="1514">
                  <c:v>0.05</c:v>
                </c:pt>
                <c:pt idx="1515">
                  <c:v>0.05</c:v>
                </c:pt>
                <c:pt idx="1516">
                  <c:v>0.05</c:v>
                </c:pt>
                <c:pt idx="1517">
                  <c:v>0.05</c:v>
                </c:pt>
                <c:pt idx="1518">
                  <c:v>0.05</c:v>
                </c:pt>
                <c:pt idx="1519">
                  <c:v>0.05</c:v>
                </c:pt>
                <c:pt idx="1520">
                  <c:v>0.05</c:v>
                </c:pt>
                <c:pt idx="1521">
                  <c:v>0.05</c:v>
                </c:pt>
                <c:pt idx="1522">
                  <c:v>0.05</c:v>
                </c:pt>
                <c:pt idx="1523">
                  <c:v>0.05</c:v>
                </c:pt>
                <c:pt idx="1524">
                  <c:v>0.05</c:v>
                </c:pt>
                <c:pt idx="1525">
                  <c:v>0.05</c:v>
                </c:pt>
                <c:pt idx="1526">
                  <c:v>0.05</c:v>
                </c:pt>
                <c:pt idx="1527">
                  <c:v>0.05</c:v>
                </c:pt>
                <c:pt idx="1528">
                  <c:v>0.05</c:v>
                </c:pt>
                <c:pt idx="1529">
                  <c:v>0.05</c:v>
                </c:pt>
                <c:pt idx="1530">
                  <c:v>0.05</c:v>
                </c:pt>
                <c:pt idx="1531">
                  <c:v>0.05</c:v>
                </c:pt>
                <c:pt idx="1532">
                  <c:v>0.05</c:v>
                </c:pt>
                <c:pt idx="1533">
                  <c:v>0.05</c:v>
                </c:pt>
                <c:pt idx="1534">
                  <c:v>0.05</c:v>
                </c:pt>
                <c:pt idx="1535">
                  <c:v>0.05</c:v>
                </c:pt>
                <c:pt idx="1536">
                  <c:v>0.05</c:v>
                </c:pt>
                <c:pt idx="1537">
                  <c:v>0.05</c:v>
                </c:pt>
                <c:pt idx="1538">
                  <c:v>0.05</c:v>
                </c:pt>
                <c:pt idx="1539">
                  <c:v>0.05</c:v>
                </c:pt>
                <c:pt idx="1540">
                  <c:v>0.05</c:v>
                </c:pt>
                <c:pt idx="1541">
                  <c:v>0.05</c:v>
                </c:pt>
                <c:pt idx="1542">
                  <c:v>0.05</c:v>
                </c:pt>
                <c:pt idx="1543">
                  <c:v>0.05</c:v>
                </c:pt>
                <c:pt idx="1544">
                  <c:v>0.05</c:v>
                </c:pt>
                <c:pt idx="1545">
                  <c:v>0.05</c:v>
                </c:pt>
                <c:pt idx="1546">
                  <c:v>0.05</c:v>
                </c:pt>
                <c:pt idx="1547">
                  <c:v>0.05</c:v>
                </c:pt>
                <c:pt idx="1548">
                  <c:v>0.05</c:v>
                </c:pt>
                <c:pt idx="1549">
                  <c:v>0.05</c:v>
                </c:pt>
                <c:pt idx="1550">
                  <c:v>0.05</c:v>
                </c:pt>
                <c:pt idx="1551">
                  <c:v>0.05</c:v>
                </c:pt>
                <c:pt idx="1552">
                  <c:v>0.05</c:v>
                </c:pt>
                <c:pt idx="1553">
                  <c:v>0.05</c:v>
                </c:pt>
                <c:pt idx="1554">
                  <c:v>0.05</c:v>
                </c:pt>
                <c:pt idx="1555">
                  <c:v>0.05</c:v>
                </c:pt>
                <c:pt idx="1556">
                  <c:v>0.05</c:v>
                </c:pt>
                <c:pt idx="1557">
                  <c:v>0.05</c:v>
                </c:pt>
                <c:pt idx="1558">
                  <c:v>0.05</c:v>
                </c:pt>
                <c:pt idx="1559">
                  <c:v>0.05</c:v>
                </c:pt>
                <c:pt idx="1560">
                  <c:v>0.05</c:v>
                </c:pt>
                <c:pt idx="1561">
                  <c:v>0.05</c:v>
                </c:pt>
                <c:pt idx="1562">
                  <c:v>0.05</c:v>
                </c:pt>
                <c:pt idx="1563">
                  <c:v>0.05</c:v>
                </c:pt>
                <c:pt idx="1564">
                  <c:v>0.05</c:v>
                </c:pt>
                <c:pt idx="1565">
                  <c:v>0.05</c:v>
                </c:pt>
                <c:pt idx="1566">
                  <c:v>0.05</c:v>
                </c:pt>
                <c:pt idx="1567">
                  <c:v>0.05</c:v>
                </c:pt>
                <c:pt idx="1568">
                  <c:v>0.05</c:v>
                </c:pt>
                <c:pt idx="1569">
                  <c:v>0.05</c:v>
                </c:pt>
                <c:pt idx="1570">
                  <c:v>0.05</c:v>
                </c:pt>
                <c:pt idx="1571">
                  <c:v>0.05</c:v>
                </c:pt>
                <c:pt idx="1572">
                  <c:v>0.05</c:v>
                </c:pt>
                <c:pt idx="1573">
                  <c:v>0.05</c:v>
                </c:pt>
                <c:pt idx="1574">
                  <c:v>0.05</c:v>
                </c:pt>
                <c:pt idx="1575">
                  <c:v>0.05</c:v>
                </c:pt>
                <c:pt idx="1576">
                  <c:v>0.05</c:v>
                </c:pt>
                <c:pt idx="1577">
                  <c:v>0.05</c:v>
                </c:pt>
                <c:pt idx="1578">
                  <c:v>0.05</c:v>
                </c:pt>
                <c:pt idx="1579">
                  <c:v>0.05</c:v>
                </c:pt>
                <c:pt idx="1580">
                  <c:v>0.05</c:v>
                </c:pt>
                <c:pt idx="1581">
                  <c:v>0.05</c:v>
                </c:pt>
                <c:pt idx="1582">
                  <c:v>0.05</c:v>
                </c:pt>
                <c:pt idx="1583">
                  <c:v>0.05</c:v>
                </c:pt>
                <c:pt idx="1584">
                  <c:v>0.05</c:v>
                </c:pt>
                <c:pt idx="1585">
                  <c:v>0.05</c:v>
                </c:pt>
                <c:pt idx="1586">
                  <c:v>0.05</c:v>
                </c:pt>
                <c:pt idx="1587">
                  <c:v>0.05</c:v>
                </c:pt>
                <c:pt idx="1588">
                  <c:v>0.05</c:v>
                </c:pt>
                <c:pt idx="1589">
                  <c:v>0.05</c:v>
                </c:pt>
                <c:pt idx="1590">
                  <c:v>0.05</c:v>
                </c:pt>
                <c:pt idx="1591">
                  <c:v>0.05</c:v>
                </c:pt>
                <c:pt idx="1592">
                  <c:v>0.05</c:v>
                </c:pt>
                <c:pt idx="1593">
                  <c:v>0.05</c:v>
                </c:pt>
                <c:pt idx="1594">
                  <c:v>0.05</c:v>
                </c:pt>
                <c:pt idx="1595">
                  <c:v>0.05</c:v>
                </c:pt>
                <c:pt idx="1596">
                  <c:v>0.05</c:v>
                </c:pt>
                <c:pt idx="1597">
                  <c:v>0.05</c:v>
                </c:pt>
                <c:pt idx="1598">
                  <c:v>0.05</c:v>
                </c:pt>
                <c:pt idx="1599">
                  <c:v>0.05</c:v>
                </c:pt>
                <c:pt idx="1600">
                  <c:v>0.05</c:v>
                </c:pt>
                <c:pt idx="1601">
                  <c:v>0.05</c:v>
                </c:pt>
                <c:pt idx="1602">
                  <c:v>0.05</c:v>
                </c:pt>
                <c:pt idx="1603">
                  <c:v>0.05</c:v>
                </c:pt>
                <c:pt idx="1604">
                  <c:v>0.05</c:v>
                </c:pt>
                <c:pt idx="1605">
                  <c:v>0.05</c:v>
                </c:pt>
                <c:pt idx="1606">
                  <c:v>0.05</c:v>
                </c:pt>
                <c:pt idx="1607">
                  <c:v>0.05</c:v>
                </c:pt>
                <c:pt idx="1608">
                  <c:v>0.05</c:v>
                </c:pt>
                <c:pt idx="1609">
                  <c:v>0.05</c:v>
                </c:pt>
                <c:pt idx="1610">
                  <c:v>0.05</c:v>
                </c:pt>
                <c:pt idx="1611">
                  <c:v>0.05</c:v>
                </c:pt>
                <c:pt idx="1612">
                  <c:v>0.05</c:v>
                </c:pt>
                <c:pt idx="1613">
                  <c:v>0.05</c:v>
                </c:pt>
                <c:pt idx="1614">
                  <c:v>0.05</c:v>
                </c:pt>
                <c:pt idx="1615">
                  <c:v>0.05</c:v>
                </c:pt>
                <c:pt idx="1616">
                  <c:v>0.05</c:v>
                </c:pt>
                <c:pt idx="1617">
                  <c:v>0.05</c:v>
                </c:pt>
                <c:pt idx="1618">
                  <c:v>0.05</c:v>
                </c:pt>
                <c:pt idx="1619">
                  <c:v>0.05</c:v>
                </c:pt>
                <c:pt idx="1620">
                  <c:v>0.05</c:v>
                </c:pt>
                <c:pt idx="1621">
                  <c:v>0.05</c:v>
                </c:pt>
                <c:pt idx="1622">
                  <c:v>0.05</c:v>
                </c:pt>
                <c:pt idx="1623">
                  <c:v>0.05</c:v>
                </c:pt>
                <c:pt idx="1624">
                  <c:v>0.05</c:v>
                </c:pt>
                <c:pt idx="1625">
                  <c:v>0.05</c:v>
                </c:pt>
                <c:pt idx="1626">
                  <c:v>0.05</c:v>
                </c:pt>
                <c:pt idx="1627">
                  <c:v>0.05</c:v>
                </c:pt>
                <c:pt idx="1628">
                  <c:v>0.05</c:v>
                </c:pt>
                <c:pt idx="1629">
                  <c:v>0.05</c:v>
                </c:pt>
                <c:pt idx="1630">
                  <c:v>0.05</c:v>
                </c:pt>
                <c:pt idx="1631">
                  <c:v>0.05</c:v>
                </c:pt>
                <c:pt idx="1632">
                  <c:v>0.05</c:v>
                </c:pt>
                <c:pt idx="1633">
                  <c:v>0.05</c:v>
                </c:pt>
                <c:pt idx="1634">
                  <c:v>0.05</c:v>
                </c:pt>
                <c:pt idx="1635">
                  <c:v>0.05</c:v>
                </c:pt>
                <c:pt idx="1636">
                  <c:v>0.05</c:v>
                </c:pt>
                <c:pt idx="1637">
                  <c:v>0.05</c:v>
                </c:pt>
                <c:pt idx="1638">
                  <c:v>0.05</c:v>
                </c:pt>
                <c:pt idx="1639">
                  <c:v>0.05</c:v>
                </c:pt>
                <c:pt idx="1640">
                  <c:v>0.05</c:v>
                </c:pt>
                <c:pt idx="1641">
                  <c:v>0.05</c:v>
                </c:pt>
                <c:pt idx="1642">
                  <c:v>0.05</c:v>
                </c:pt>
                <c:pt idx="1643">
                  <c:v>0.05</c:v>
                </c:pt>
                <c:pt idx="1644">
                  <c:v>0.05</c:v>
                </c:pt>
                <c:pt idx="1645">
                  <c:v>0.05</c:v>
                </c:pt>
                <c:pt idx="1646">
                  <c:v>0.05</c:v>
                </c:pt>
                <c:pt idx="1647">
                  <c:v>0.05</c:v>
                </c:pt>
                <c:pt idx="1648">
                  <c:v>0.05</c:v>
                </c:pt>
                <c:pt idx="1649">
                  <c:v>0.05</c:v>
                </c:pt>
                <c:pt idx="1650">
                  <c:v>0.05</c:v>
                </c:pt>
                <c:pt idx="1651">
                  <c:v>0.05</c:v>
                </c:pt>
                <c:pt idx="1652">
                  <c:v>0.05</c:v>
                </c:pt>
                <c:pt idx="1653">
                  <c:v>0.05</c:v>
                </c:pt>
                <c:pt idx="1654">
                  <c:v>0.05</c:v>
                </c:pt>
                <c:pt idx="1655">
                  <c:v>0.05</c:v>
                </c:pt>
                <c:pt idx="1656">
                  <c:v>0.05</c:v>
                </c:pt>
                <c:pt idx="1657">
                  <c:v>0.05</c:v>
                </c:pt>
                <c:pt idx="1658">
                  <c:v>0.05</c:v>
                </c:pt>
                <c:pt idx="1659">
                  <c:v>0.05</c:v>
                </c:pt>
                <c:pt idx="1660">
                  <c:v>0.05</c:v>
                </c:pt>
                <c:pt idx="1661">
                  <c:v>0.05</c:v>
                </c:pt>
                <c:pt idx="1662">
                  <c:v>0.05</c:v>
                </c:pt>
                <c:pt idx="1663">
                  <c:v>0.05</c:v>
                </c:pt>
                <c:pt idx="1664">
                  <c:v>0.05</c:v>
                </c:pt>
                <c:pt idx="1665">
                  <c:v>0.05</c:v>
                </c:pt>
                <c:pt idx="1666">
                  <c:v>0.05</c:v>
                </c:pt>
                <c:pt idx="1667">
                  <c:v>0.05</c:v>
                </c:pt>
                <c:pt idx="1668">
                  <c:v>0.05</c:v>
                </c:pt>
                <c:pt idx="1669">
                  <c:v>0.05</c:v>
                </c:pt>
                <c:pt idx="1670">
                  <c:v>0.05</c:v>
                </c:pt>
                <c:pt idx="1671">
                  <c:v>0.05</c:v>
                </c:pt>
                <c:pt idx="1672">
                  <c:v>0.05</c:v>
                </c:pt>
                <c:pt idx="1673">
                  <c:v>0.05</c:v>
                </c:pt>
                <c:pt idx="1674">
                  <c:v>0.05</c:v>
                </c:pt>
                <c:pt idx="1675">
                  <c:v>0.05</c:v>
                </c:pt>
                <c:pt idx="1676">
                  <c:v>0.05</c:v>
                </c:pt>
                <c:pt idx="1677">
                  <c:v>0.05</c:v>
                </c:pt>
                <c:pt idx="1678">
                  <c:v>0.05</c:v>
                </c:pt>
                <c:pt idx="1679">
                  <c:v>0.05</c:v>
                </c:pt>
                <c:pt idx="1680">
                  <c:v>0.05</c:v>
                </c:pt>
                <c:pt idx="1681">
                  <c:v>0.05</c:v>
                </c:pt>
                <c:pt idx="1682">
                  <c:v>0.05</c:v>
                </c:pt>
                <c:pt idx="1683">
                  <c:v>0.05</c:v>
                </c:pt>
                <c:pt idx="1684">
                  <c:v>0.05</c:v>
                </c:pt>
                <c:pt idx="1685">
                  <c:v>0.05</c:v>
                </c:pt>
                <c:pt idx="1686">
                  <c:v>0.05</c:v>
                </c:pt>
                <c:pt idx="1687">
                  <c:v>0.05</c:v>
                </c:pt>
                <c:pt idx="1688">
                  <c:v>0.05</c:v>
                </c:pt>
                <c:pt idx="1689">
                  <c:v>0.05</c:v>
                </c:pt>
                <c:pt idx="1690">
                  <c:v>0.05</c:v>
                </c:pt>
                <c:pt idx="1691">
                  <c:v>0.05</c:v>
                </c:pt>
                <c:pt idx="1692">
                  <c:v>0.05</c:v>
                </c:pt>
                <c:pt idx="1693">
                  <c:v>0.05</c:v>
                </c:pt>
                <c:pt idx="1694">
                  <c:v>0.05</c:v>
                </c:pt>
                <c:pt idx="1695">
                  <c:v>0.05</c:v>
                </c:pt>
                <c:pt idx="1696">
                  <c:v>0.05</c:v>
                </c:pt>
                <c:pt idx="1697">
                  <c:v>0.05</c:v>
                </c:pt>
                <c:pt idx="1698">
                  <c:v>0.05</c:v>
                </c:pt>
                <c:pt idx="1699">
                  <c:v>0.05</c:v>
                </c:pt>
                <c:pt idx="1700">
                  <c:v>0.05</c:v>
                </c:pt>
                <c:pt idx="1701">
                  <c:v>0.05</c:v>
                </c:pt>
                <c:pt idx="1702">
                  <c:v>0.05</c:v>
                </c:pt>
                <c:pt idx="1703">
                  <c:v>0.05</c:v>
                </c:pt>
                <c:pt idx="1704">
                  <c:v>0.05</c:v>
                </c:pt>
                <c:pt idx="1705">
                  <c:v>0.05</c:v>
                </c:pt>
                <c:pt idx="1706">
                  <c:v>0.05</c:v>
                </c:pt>
                <c:pt idx="1707">
                  <c:v>0.05</c:v>
                </c:pt>
                <c:pt idx="1708">
                  <c:v>0.05</c:v>
                </c:pt>
                <c:pt idx="1709">
                  <c:v>0.05</c:v>
                </c:pt>
                <c:pt idx="1710">
                  <c:v>0.05</c:v>
                </c:pt>
                <c:pt idx="1711">
                  <c:v>0.05</c:v>
                </c:pt>
                <c:pt idx="1712">
                  <c:v>0.05</c:v>
                </c:pt>
                <c:pt idx="1713">
                  <c:v>0.05</c:v>
                </c:pt>
                <c:pt idx="1714">
                  <c:v>0.05</c:v>
                </c:pt>
                <c:pt idx="1715">
                  <c:v>0.05</c:v>
                </c:pt>
                <c:pt idx="1716">
                  <c:v>0.05</c:v>
                </c:pt>
                <c:pt idx="1717">
                  <c:v>0.05</c:v>
                </c:pt>
                <c:pt idx="1718">
                  <c:v>0.05</c:v>
                </c:pt>
                <c:pt idx="1719">
                  <c:v>0.05</c:v>
                </c:pt>
                <c:pt idx="1720">
                  <c:v>0.05</c:v>
                </c:pt>
                <c:pt idx="1721">
                  <c:v>0.05</c:v>
                </c:pt>
                <c:pt idx="1722">
                  <c:v>0.05</c:v>
                </c:pt>
                <c:pt idx="1723">
                  <c:v>0.05</c:v>
                </c:pt>
                <c:pt idx="1724">
                  <c:v>0.05</c:v>
                </c:pt>
                <c:pt idx="1725">
                  <c:v>0.05</c:v>
                </c:pt>
                <c:pt idx="1726">
                  <c:v>0.05</c:v>
                </c:pt>
                <c:pt idx="1727">
                  <c:v>0.05</c:v>
                </c:pt>
                <c:pt idx="1728">
                  <c:v>0.05</c:v>
                </c:pt>
                <c:pt idx="1729">
                  <c:v>0.05</c:v>
                </c:pt>
                <c:pt idx="1730">
                  <c:v>0.05</c:v>
                </c:pt>
                <c:pt idx="1731">
                  <c:v>0.05</c:v>
                </c:pt>
                <c:pt idx="1732">
                  <c:v>0.05</c:v>
                </c:pt>
                <c:pt idx="1733">
                  <c:v>0.05</c:v>
                </c:pt>
                <c:pt idx="1734">
                  <c:v>0.05</c:v>
                </c:pt>
                <c:pt idx="1735">
                  <c:v>0.05</c:v>
                </c:pt>
                <c:pt idx="1736">
                  <c:v>0.05</c:v>
                </c:pt>
                <c:pt idx="1737">
                  <c:v>0.05</c:v>
                </c:pt>
                <c:pt idx="1738">
                  <c:v>0.05</c:v>
                </c:pt>
                <c:pt idx="1739">
                  <c:v>0.05</c:v>
                </c:pt>
                <c:pt idx="1740">
                  <c:v>0.05</c:v>
                </c:pt>
                <c:pt idx="1741">
                  <c:v>0.05</c:v>
                </c:pt>
                <c:pt idx="1742">
                  <c:v>0.05</c:v>
                </c:pt>
                <c:pt idx="1743">
                  <c:v>0.05</c:v>
                </c:pt>
                <c:pt idx="1744">
                  <c:v>0.05</c:v>
                </c:pt>
                <c:pt idx="1745">
                  <c:v>0.05</c:v>
                </c:pt>
                <c:pt idx="1746">
                  <c:v>0.05</c:v>
                </c:pt>
                <c:pt idx="1747">
                  <c:v>0.05</c:v>
                </c:pt>
                <c:pt idx="1748">
                  <c:v>0.05</c:v>
                </c:pt>
                <c:pt idx="1749">
                  <c:v>0.05</c:v>
                </c:pt>
                <c:pt idx="1750">
                  <c:v>0.05</c:v>
                </c:pt>
                <c:pt idx="1751">
                  <c:v>0.05</c:v>
                </c:pt>
                <c:pt idx="1752">
                  <c:v>0.05</c:v>
                </c:pt>
                <c:pt idx="1753">
                  <c:v>0.05</c:v>
                </c:pt>
                <c:pt idx="1754">
                  <c:v>0.05</c:v>
                </c:pt>
                <c:pt idx="1755">
                  <c:v>0.05</c:v>
                </c:pt>
                <c:pt idx="1756">
                  <c:v>0.05</c:v>
                </c:pt>
                <c:pt idx="1757">
                  <c:v>0.05</c:v>
                </c:pt>
                <c:pt idx="1758">
                  <c:v>0.05</c:v>
                </c:pt>
                <c:pt idx="1759">
                  <c:v>0.05</c:v>
                </c:pt>
                <c:pt idx="1760">
                  <c:v>0.05</c:v>
                </c:pt>
                <c:pt idx="1761">
                  <c:v>0.05</c:v>
                </c:pt>
                <c:pt idx="1762">
                  <c:v>0.05</c:v>
                </c:pt>
                <c:pt idx="1763">
                  <c:v>0.05</c:v>
                </c:pt>
                <c:pt idx="1764">
                  <c:v>0.05</c:v>
                </c:pt>
                <c:pt idx="1765">
                  <c:v>0.05</c:v>
                </c:pt>
                <c:pt idx="1766">
                  <c:v>0.05</c:v>
                </c:pt>
                <c:pt idx="1767">
                  <c:v>0.05</c:v>
                </c:pt>
                <c:pt idx="1768">
                  <c:v>0.05</c:v>
                </c:pt>
                <c:pt idx="1769">
                  <c:v>0.05</c:v>
                </c:pt>
                <c:pt idx="1770">
                  <c:v>0.05</c:v>
                </c:pt>
                <c:pt idx="1771">
                  <c:v>0.05</c:v>
                </c:pt>
                <c:pt idx="1772">
                  <c:v>0.05</c:v>
                </c:pt>
                <c:pt idx="1773">
                  <c:v>0.05</c:v>
                </c:pt>
                <c:pt idx="1774">
                  <c:v>0.05</c:v>
                </c:pt>
                <c:pt idx="1775">
                  <c:v>0.05</c:v>
                </c:pt>
                <c:pt idx="1776">
                  <c:v>0.05</c:v>
                </c:pt>
                <c:pt idx="1777">
                  <c:v>0.05</c:v>
                </c:pt>
                <c:pt idx="1778">
                  <c:v>0.05</c:v>
                </c:pt>
                <c:pt idx="1779">
                  <c:v>0.05</c:v>
                </c:pt>
                <c:pt idx="1780">
                  <c:v>0.05</c:v>
                </c:pt>
                <c:pt idx="1781">
                  <c:v>0.05</c:v>
                </c:pt>
                <c:pt idx="1782">
                  <c:v>0.05</c:v>
                </c:pt>
                <c:pt idx="1783">
                  <c:v>0.05</c:v>
                </c:pt>
                <c:pt idx="1784">
                  <c:v>0.05</c:v>
                </c:pt>
                <c:pt idx="1785">
                  <c:v>0.05</c:v>
                </c:pt>
                <c:pt idx="1786">
                  <c:v>0.05</c:v>
                </c:pt>
                <c:pt idx="1787">
                  <c:v>0.05</c:v>
                </c:pt>
                <c:pt idx="1788">
                  <c:v>0.05</c:v>
                </c:pt>
                <c:pt idx="1789">
                  <c:v>0.05</c:v>
                </c:pt>
                <c:pt idx="1790">
                  <c:v>0.05</c:v>
                </c:pt>
                <c:pt idx="1791">
                  <c:v>0.05</c:v>
                </c:pt>
                <c:pt idx="1792">
                  <c:v>0.05</c:v>
                </c:pt>
                <c:pt idx="1793">
                  <c:v>0.05</c:v>
                </c:pt>
                <c:pt idx="1794">
                  <c:v>0.05</c:v>
                </c:pt>
                <c:pt idx="1795">
                  <c:v>0.05</c:v>
                </c:pt>
                <c:pt idx="1796">
                  <c:v>0.05</c:v>
                </c:pt>
                <c:pt idx="1797">
                  <c:v>0.05</c:v>
                </c:pt>
                <c:pt idx="1798">
                  <c:v>0.05</c:v>
                </c:pt>
                <c:pt idx="1799">
                  <c:v>0.05</c:v>
                </c:pt>
                <c:pt idx="1800">
                  <c:v>0.05</c:v>
                </c:pt>
                <c:pt idx="1801">
                  <c:v>0.05</c:v>
                </c:pt>
                <c:pt idx="1802">
                  <c:v>0.05</c:v>
                </c:pt>
                <c:pt idx="1803">
                  <c:v>0.05</c:v>
                </c:pt>
                <c:pt idx="1804">
                  <c:v>0.05</c:v>
                </c:pt>
                <c:pt idx="1805">
                  <c:v>0.05</c:v>
                </c:pt>
                <c:pt idx="1806">
                  <c:v>0.05</c:v>
                </c:pt>
                <c:pt idx="1807">
                  <c:v>0.05</c:v>
                </c:pt>
                <c:pt idx="1808">
                  <c:v>0.05</c:v>
                </c:pt>
                <c:pt idx="1809">
                  <c:v>0.05</c:v>
                </c:pt>
                <c:pt idx="1810">
                  <c:v>0.05</c:v>
                </c:pt>
                <c:pt idx="1811">
                  <c:v>0.05</c:v>
                </c:pt>
                <c:pt idx="1812">
                  <c:v>0.05</c:v>
                </c:pt>
                <c:pt idx="1813">
                  <c:v>0.05</c:v>
                </c:pt>
                <c:pt idx="1814">
                  <c:v>0.05</c:v>
                </c:pt>
                <c:pt idx="1815">
                  <c:v>0.05</c:v>
                </c:pt>
                <c:pt idx="1816">
                  <c:v>0.05</c:v>
                </c:pt>
                <c:pt idx="1817">
                  <c:v>0.05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0.05</c:v>
                </c:pt>
                <c:pt idx="1822">
                  <c:v>0.05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0.05</c:v>
                </c:pt>
                <c:pt idx="1836">
                  <c:v>0.05</c:v>
                </c:pt>
                <c:pt idx="1837">
                  <c:v>0.05</c:v>
                </c:pt>
                <c:pt idx="1838">
                  <c:v>0.05</c:v>
                </c:pt>
                <c:pt idx="1839">
                  <c:v>0.05</c:v>
                </c:pt>
                <c:pt idx="1840">
                  <c:v>0.05</c:v>
                </c:pt>
                <c:pt idx="1841">
                  <c:v>0.05</c:v>
                </c:pt>
                <c:pt idx="1842">
                  <c:v>0.05</c:v>
                </c:pt>
                <c:pt idx="1843">
                  <c:v>0.05</c:v>
                </c:pt>
                <c:pt idx="1844">
                  <c:v>0.05</c:v>
                </c:pt>
                <c:pt idx="1845">
                  <c:v>0.05</c:v>
                </c:pt>
                <c:pt idx="1846">
                  <c:v>0.05</c:v>
                </c:pt>
                <c:pt idx="1847">
                  <c:v>0.05</c:v>
                </c:pt>
                <c:pt idx="1848">
                  <c:v>0.05</c:v>
                </c:pt>
                <c:pt idx="1849">
                  <c:v>0.05</c:v>
                </c:pt>
                <c:pt idx="1850">
                  <c:v>0.05</c:v>
                </c:pt>
                <c:pt idx="1851">
                  <c:v>0.05</c:v>
                </c:pt>
                <c:pt idx="1852">
                  <c:v>0.05</c:v>
                </c:pt>
                <c:pt idx="1853">
                  <c:v>0.05</c:v>
                </c:pt>
                <c:pt idx="1854">
                  <c:v>0.05</c:v>
                </c:pt>
                <c:pt idx="1855">
                  <c:v>0.05</c:v>
                </c:pt>
                <c:pt idx="1856">
                  <c:v>0.05</c:v>
                </c:pt>
                <c:pt idx="1857">
                  <c:v>0.05</c:v>
                </c:pt>
                <c:pt idx="1858">
                  <c:v>0.05</c:v>
                </c:pt>
                <c:pt idx="1859">
                  <c:v>0.05</c:v>
                </c:pt>
                <c:pt idx="1860">
                  <c:v>0.05</c:v>
                </c:pt>
                <c:pt idx="1861">
                  <c:v>0.05</c:v>
                </c:pt>
                <c:pt idx="1862">
                  <c:v>0.05</c:v>
                </c:pt>
                <c:pt idx="1863">
                  <c:v>0.05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0.05</c:v>
                </c:pt>
                <c:pt idx="1871">
                  <c:v>0.05</c:v>
                </c:pt>
                <c:pt idx="1872">
                  <c:v>0.05</c:v>
                </c:pt>
                <c:pt idx="1873">
                  <c:v>0.05</c:v>
                </c:pt>
                <c:pt idx="1874">
                  <c:v>0.05</c:v>
                </c:pt>
                <c:pt idx="1875">
                  <c:v>0.05</c:v>
                </c:pt>
                <c:pt idx="1876">
                  <c:v>0.05</c:v>
                </c:pt>
                <c:pt idx="1877">
                  <c:v>0.05</c:v>
                </c:pt>
                <c:pt idx="1878">
                  <c:v>0.05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0.05</c:v>
                </c:pt>
                <c:pt idx="1883">
                  <c:v>0.05</c:v>
                </c:pt>
                <c:pt idx="1884">
                  <c:v>0.05</c:v>
                </c:pt>
                <c:pt idx="1885">
                  <c:v>0.05</c:v>
                </c:pt>
                <c:pt idx="1886">
                  <c:v>0.05</c:v>
                </c:pt>
                <c:pt idx="1887">
                  <c:v>0.05</c:v>
                </c:pt>
                <c:pt idx="1888">
                  <c:v>0.05</c:v>
                </c:pt>
                <c:pt idx="1889">
                  <c:v>0.05</c:v>
                </c:pt>
                <c:pt idx="1890">
                  <c:v>0.05</c:v>
                </c:pt>
                <c:pt idx="1891">
                  <c:v>0.05</c:v>
                </c:pt>
                <c:pt idx="1892">
                  <c:v>0.05</c:v>
                </c:pt>
                <c:pt idx="1893">
                  <c:v>0.05</c:v>
                </c:pt>
                <c:pt idx="1894">
                  <c:v>0.05</c:v>
                </c:pt>
                <c:pt idx="1895">
                  <c:v>0.05</c:v>
                </c:pt>
                <c:pt idx="1896">
                  <c:v>0.05</c:v>
                </c:pt>
                <c:pt idx="1897">
                  <c:v>0.05</c:v>
                </c:pt>
                <c:pt idx="1898">
                  <c:v>0.05</c:v>
                </c:pt>
                <c:pt idx="1899">
                  <c:v>0.05</c:v>
                </c:pt>
                <c:pt idx="1900">
                  <c:v>0.05</c:v>
                </c:pt>
                <c:pt idx="1901">
                  <c:v>0.05</c:v>
                </c:pt>
                <c:pt idx="1902">
                  <c:v>0.05</c:v>
                </c:pt>
                <c:pt idx="1903">
                  <c:v>0.05</c:v>
                </c:pt>
                <c:pt idx="1904">
                  <c:v>0.05</c:v>
                </c:pt>
                <c:pt idx="1905">
                  <c:v>0.05</c:v>
                </c:pt>
                <c:pt idx="1906">
                  <c:v>0.05</c:v>
                </c:pt>
                <c:pt idx="1907">
                  <c:v>0.05</c:v>
                </c:pt>
                <c:pt idx="1908">
                  <c:v>0.05</c:v>
                </c:pt>
                <c:pt idx="1909">
                  <c:v>0.05</c:v>
                </c:pt>
                <c:pt idx="1910">
                  <c:v>0.05</c:v>
                </c:pt>
                <c:pt idx="1911">
                  <c:v>0.05</c:v>
                </c:pt>
                <c:pt idx="1912">
                  <c:v>0.05</c:v>
                </c:pt>
                <c:pt idx="1913">
                  <c:v>0.05</c:v>
                </c:pt>
                <c:pt idx="1914">
                  <c:v>0.05</c:v>
                </c:pt>
                <c:pt idx="1915">
                  <c:v>0.05</c:v>
                </c:pt>
                <c:pt idx="1916">
                  <c:v>0.05</c:v>
                </c:pt>
                <c:pt idx="1917">
                  <c:v>0.05</c:v>
                </c:pt>
                <c:pt idx="1918">
                  <c:v>0.05</c:v>
                </c:pt>
                <c:pt idx="1919">
                  <c:v>0.05</c:v>
                </c:pt>
                <c:pt idx="1920">
                  <c:v>0.05</c:v>
                </c:pt>
                <c:pt idx="1921">
                  <c:v>0.05</c:v>
                </c:pt>
                <c:pt idx="1922">
                  <c:v>0.05</c:v>
                </c:pt>
                <c:pt idx="1923">
                  <c:v>0.05</c:v>
                </c:pt>
                <c:pt idx="1924">
                  <c:v>0.05</c:v>
                </c:pt>
                <c:pt idx="1925">
                  <c:v>0.05</c:v>
                </c:pt>
                <c:pt idx="1926">
                  <c:v>0.05</c:v>
                </c:pt>
                <c:pt idx="1927">
                  <c:v>0.05</c:v>
                </c:pt>
                <c:pt idx="1928">
                  <c:v>0.05</c:v>
                </c:pt>
                <c:pt idx="1929">
                  <c:v>0.05</c:v>
                </c:pt>
                <c:pt idx="1930">
                  <c:v>0.05</c:v>
                </c:pt>
                <c:pt idx="1931">
                  <c:v>0.05</c:v>
                </c:pt>
                <c:pt idx="1932">
                  <c:v>0.05</c:v>
                </c:pt>
                <c:pt idx="1933">
                  <c:v>0.05</c:v>
                </c:pt>
                <c:pt idx="1934">
                  <c:v>0.05</c:v>
                </c:pt>
                <c:pt idx="1935">
                  <c:v>0.05</c:v>
                </c:pt>
                <c:pt idx="1936">
                  <c:v>0.05</c:v>
                </c:pt>
                <c:pt idx="1937">
                  <c:v>0.05</c:v>
                </c:pt>
                <c:pt idx="1938">
                  <c:v>0.05</c:v>
                </c:pt>
                <c:pt idx="1939">
                  <c:v>0.05</c:v>
                </c:pt>
                <c:pt idx="1940">
                  <c:v>0.05</c:v>
                </c:pt>
                <c:pt idx="1941">
                  <c:v>0.05</c:v>
                </c:pt>
                <c:pt idx="1942">
                  <c:v>0.05</c:v>
                </c:pt>
                <c:pt idx="1943">
                  <c:v>0.05</c:v>
                </c:pt>
                <c:pt idx="1944">
                  <c:v>0.05</c:v>
                </c:pt>
                <c:pt idx="1945">
                  <c:v>0.05</c:v>
                </c:pt>
                <c:pt idx="1946">
                  <c:v>0.05</c:v>
                </c:pt>
                <c:pt idx="1947">
                  <c:v>0.05</c:v>
                </c:pt>
                <c:pt idx="1948">
                  <c:v>0.05</c:v>
                </c:pt>
                <c:pt idx="1949">
                  <c:v>0.05</c:v>
                </c:pt>
                <c:pt idx="1950">
                  <c:v>0.05</c:v>
                </c:pt>
                <c:pt idx="1951">
                  <c:v>0.05</c:v>
                </c:pt>
                <c:pt idx="1952">
                  <c:v>0.05</c:v>
                </c:pt>
                <c:pt idx="1953">
                  <c:v>0.05</c:v>
                </c:pt>
                <c:pt idx="1954">
                  <c:v>0.05</c:v>
                </c:pt>
                <c:pt idx="1955">
                  <c:v>0.05</c:v>
                </c:pt>
                <c:pt idx="1956">
                  <c:v>0.05</c:v>
                </c:pt>
                <c:pt idx="1957">
                  <c:v>0.05</c:v>
                </c:pt>
                <c:pt idx="1958">
                  <c:v>0.05</c:v>
                </c:pt>
                <c:pt idx="1959">
                  <c:v>0.05</c:v>
                </c:pt>
                <c:pt idx="1960">
                  <c:v>0.05</c:v>
                </c:pt>
                <c:pt idx="1961">
                  <c:v>0.05</c:v>
                </c:pt>
                <c:pt idx="1962">
                  <c:v>0.05</c:v>
                </c:pt>
                <c:pt idx="1963">
                  <c:v>0.05</c:v>
                </c:pt>
                <c:pt idx="1964">
                  <c:v>0.05</c:v>
                </c:pt>
                <c:pt idx="1965">
                  <c:v>0.05</c:v>
                </c:pt>
                <c:pt idx="1966">
                  <c:v>0.05</c:v>
                </c:pt>
                <c:pt idx="1967">
                  <c:v>0.05</c:v>
                </c:pt>
                <c:pt idx="1968">
                  <c:v>0.05</c:v>
                </c:pt>
                <c:pt idx="1969">
                  <c:v>0.05</c:v>
                </c:pt>
                <c:pt idx="1970">
                  <c:v>0.05</c:v>
                </c:pt>
                <c:pt idx="1971">
                  <c:v>0.05</c:v>
                </c:pt>
                <c:pt idx="1972">
                  <c:v>0.05</c:v>
                </c:pt>
                <c:pt idx="1973">
                  <c:v>0.05</c:v>
                </c:pt>
                <c:pt idx="1974">
                  <c:v>0.05</c:v>
                </c:pt>
                <c:pt idx="1975">
                  <c:v>0.05</c:v>
                </c:pt>
                <c:pt idx="1976">
                  <c:v>0.05</c:v>
                </c:pt>
                <c:pt idx="1977">
                  <c:v>0.05</c:v>
                </c:pt>
                <c:pt idx="1978">
                  <c:v>0.05</c:v>
                </c:pt>
                <c:pt idx="1979">
                  <c:v>0.05</c:v>
                </c:pt>
                <c:pt idx="1980">
                  <c:v>0.05</c:v>
                </c:pt>
                <c:pt idx="1981">
                  <c:v>0.05</c:v>
                </c:pt>
                <c:pt idx="1982">
                  <c:v>0.05</c:v>
                </c:pt>
                <c:pt idx="1983">
                  <c:v>0.05</c:v>
                </c:pt>
                <c:pt idx="1984">
                  <c:v>0.05</c:v>
                </c:pt>
                <c:pt idx="1985">
                  <c:v>0.05</c:v>
                </c:pt>
                <c:pt idx="1986">
                  <c:v>0.05</c:v>
                </c:pt>
                <c:pt idx="1987">
                  <c:v>0.05</c:v>
                </c:pt>
                <c:pt idx="1988">
                  <c:v>0.05</c:v>
                </c:pt>
                <c:pt idx="1989">
                  <c:v>0.05</c:v>
                </c:pt>
                <c:pt idx="1990">
                  <c:v>0.05</c:v>
                </c:pt>
                <c:pt idx="1991">
                  <c:v>0.05</c:v>
                </c:pt>
                <c:pt idx="1992">
                  <c:v>0.05</c:v>
                </c:pt>
                <c:pt idx="1993">
                  <c:v>0.05</c:v>
                </c:pt>
                <c:pt idx="1994">
                  <c:v>0.05</c:v>
                </c:pt>
                <c:pt idx="1995">
                  <c:v>0.05</c:v>
                </c:pt>
                <c:pt idx="1996">
                  <c:v>0.05</c:v>
                </c:pt>
                <c:pt idx="1997">
                  <c:v>0.05</c:v>
                </c:pt>
                <c:pt idx="1998">
                  <c:v>0.05</c:v>
                </c:pt>
                <c:pt idx="1999">
                  <c:v>0.05</c:v>
                </c:pt>
                <c:pt idx="2000">
                  <c:v>0.05</c:v>
                </c:pt>
                <c:pt idx="2001">
                  <c:v>0.05</c:v>
                </c:pt>
                <c:pt idx="2002">
                  <c:v>0.05</c:v>
                </c:pt>
                <c:pt idx="2003">
                  <c:v>0.05</c:v>
                </c:pt>
                <c:pt idx="2004">
                  <c:v>0.05</c:v>
                </c:pt>
                <c:pt idx="2005">
                  <c:v>0.05</c:v>
                </c:pt>
                <c:pt idx="2006">
                  <c:v>0.05</c:v>
                </c:pt>
                <c:pt idx="2007">
                  <c:v>0.05</c:v>
                </c:pt>
                <c:pt idx="2008">
                  <c:v>0.05</c:v>
                </c:pt>
                <c:pt idx="2009">
                  <c:v>0.05</c:v>
                </c:pt>
                <c:pt idx="2010">
                  <c:v>0.05</c:v>
                </c:pt>
                <c:pt idx="2011">
                  <c:v>0.05</c:v>
                </c:pt>
                <c:pt idx="2012">
                  <c:v>0.05</c:v>
                </c:pt>
                <c:pt idx="2013">
                  <c:v>0.05</c:v>
                </c:pt>
                <c:pt idx="2014">
                  <c:v>0.05</c:v>
                </c:pt>
                <c:pt idx="2015">
                  <c:v>0.05</c:v>
                </c:pt>
                <c:pt idx="2016">
                  <c:v>0.05</c:v>
                </c:pt>
                <c:pt idx="2017">
                  <c:v>0.05</c:v>
                </c:pt>
                <c:pt idx="2018">
                  <c:v>0.05</c:v>
                </c:pt>
                <c:pt idx="2019">
                  <c:v>0.05</c:v>
                </c:pt>
                <c:pt idx="2020">
                  <c:v>0.05</c:v>
                </c:pt>
                <c:pt idx="2021">
                  <c:v>0.05</c:v>
                </c:pt>
                <c:pt idx="2022">
                  <c:v>0.05</c:v>
                </c:pt>
                <c:pt idx="2023">
                  <c:v>0.05</c:v>
                </c:pt>
                <c:pt idx="2024">
                  <c:v>0.05</c:v>
                </c:pt>
                <c:pt idx="2025">
                  <c:v>0.05</c:v>
                </c:pt>
                <c:pt idx="2026">
                  <c:v>0.05</c:v>
                </c:pt>
                <c:pt idx="2027">
                  <c:v>0.05</c:v>
                </c:pt>
                <c:pt idx="2028">
                  <c:v>0.05</c:v>
                </c:pt>
                <c:pt idx="2029">
                  <c:v>0.05</c:v>
                </c:pt>
                <c:pt idx="2030">
                  <c:v>0.05</c:v>
                </c:pt>
                <c:pt idx="2031">
                  <c:v>0.05</c:v>
                </c:pt>
                <c:pt idx="2032">
                  <c:v>0.05</c:v>
                </c:pt>
                <c:pt idx="2033">
                  <c:v>0.05</c:v>
                </c:pt>
                <c:pt idx="2034">
                  <c:v>0.05</c:v>
                </c:pt>
                <c:pt idx="2035">
                  <c:v>0.05</c:v>
                </c:pt>
                <c:pt idx="2036">
                  <c:v>0.05</c:v>
                </c:pt>
                <c:pt idx="2037">
                  <c:v>0.05</c:v>
                </c:pt>
                <c:pt idx="2038">
                  <c:v>0.05</c:v>
                </c:pt>
                <c:pt idx="2039">
                  <c:v>0.05</c:v>
                </c:pt>
                <c:pt idx="2040">
                  <c:v>0.05</c:v>
                </c:pt>
                <c:pt idx="2041">
                  <c:v>0.05</c:v>
                </c:pt>
                <c:pt idx="2042">
                  <c:v>0.05</c:v>
                </c:pt>
                <c:pt idx="2043">
                  <c:v>0.05</c:v>
                </c:pt>
                <c:pt idx="2044">
                  <c:v>0.05</c:v>
                </c:pt>
                <c:pt idx="2045">
                  <c:v>0.05</c:v>
                </c:pt>
                <c:pt idx="2046">
                  <c:v>0.05</c:v>
                </c:pt>
                <c:pt idx="2047">
                  <c:v>0.05</c:v>
                </c:pt>
                <c:pt idx="2048">
                  <c:v>0.05</c:v>
                </c:pt>
                <c:pt idx="2049">
                  <c:v>0.05</c:v>
                </c:pt>
                <c:pt idx="2050">
                  <c:v>0.05</c:v>
                </c:pt>
                <c:pt idx="2051">
                  <c:v>0.05</c:v>
                </c:pt>
                <c:pt idx="2052">
                  <c:v>0.05</c:v>
                </c:pt>
                <c:pt idx="2053">
                  <c:v>0.05</c:v>
                </c:pt>
                <c:pt idx="2054">
                  <c:v>0.05</c:v>
                </c:pt>
                <c:pt idx="2055">
                  <c:v>0.05</c:v>
                </c:pt>
                <c:pt idx="2056">
                  <c:v>0.05</c:v>
                </c:pt>
                <c:pt idx="2057">
                  <c:v>0.05</c:v>
                </c:pt>
                <c:pt idx="2058">
                  <c:v>0.05</c:v>
                </c:pt>
                <c:pt idx="2059">
                  <c:v>0.05</c:v>
                </c:pt>
                <c:pt idx="2060">
                  <c:v>0.05</c:v>
                </c:pt>
                <c:pt idx="2061">
                  <c:v>0.05</c:v>
                </c:pt>
                <c:pt idx="2062">
                  <c:v>0.05</c:v>
                </c:pt>
                <c:pt idx="2063">
                  <c:v>0.05</c:v>
                </c:pt>
                <c:pt idx="2064">
                  <c:v>0.05</c:v>
                </c:pt>
                <c:pt idx="2065">
                  <c:v>0.05</c:v>
                </c:pt>
                <c:pt idx="2066">
                  <c:v>0.05</c:v>
                </c:pt>
                <c:pt idx="2067">
                  <c:v>0.05</c:v>
                </c:pt>
                <c:pt idx="2068">
                  <c:v>0.05</c:v>
                </c:pt>
                <c:pt idx="2069">
                  <c:v>0.05</c:v>
                </c:pt>
                <c:pt idx="2070">
                  <c:v>0.05</c:v>
                </c:pt>
                <c:pt idx="2071">
                  <c:v>0.05</c:v>
                </c:pt>
                <c:pt idx="2072">
                  <c:v>0.05</c:v>
                </c:pt>
                <c:pt idx="2073">
                  <c:v>0.05</c:v>
                </c:pt>
                <c:pt idx="2074">
                  <c:v>0.05</c:v>
                </c:pt>
                <c:pt idx="2075">
                  <c:v>0.05</c:v>
                </c:pt>
                <c:pt idx="2076">
                  <c:v>0.05</c:v>
                </c:pt>
                <c:pt idx="2077">
                  <c:v>0.05</c:v>
                </c:pt>
                <c:pt idx="2078">
                  <c:v>0.05</c:v>
                </c:pt>
                <c:pt idx="2079">
                  <c:v>0.05</c:v>
                </c:pt>
                <c:pt idx="2080">
                  <c:v>0.05</c:v>
                </c:pt>
                <c:pt idx="2081">
                  <c:v>0.05</c:v>
                </c:pt>
                <c:pt idx="2082">
                  <c:v>0.05</c:v>
                </c:pt>
                <c:pt idx="2083">
                  <c:v>0.05</c:v>
                </c:pt>
                <c:pt idx="2084">
                  <c:v>0.05</c:v>
                </c:pt>
                <c:pt idx="2085">
                  <c:v>0.05</c:v>
                </c:pt>
                <c:pt idx="2086">
                  <c:v>0.05</c:v>
                </c:pt>
                <c:pt idx="2087">
                  <c:v>0.05</c:v>
                </c:pt>
                <c:pt idx="2088">
                  <c:v>0.05</c:v>
                </c:pt>
                <c:pt idx="2089">
                  <c:v>0.05</c:v>
                </c:pt>
                <c:pt idx="2090">
                  <c:v>0.05</c:v>
                </c:pt>
                <c:pt idx="2091">
                  <c:v>0.05</c:v>
                </c:pt>
                <c:pt idx="2092">
                  <c:v>0.05</c:v>
                </c:pt>
                <c:pt idx="2093">
                  <c:v>0.05</c:v>
                </c:pt>
                <c:pt idx="2094">
                  <c:v>0.05</c:v>
                </c:pt>
                <c:pt idx="2095">
                  <c:v>0.05</c:v>
                </c:pt>
                <c:pt idx="2096">
                  <c:v>0.05</c:v>
                </c:pt>
                <c:pt idx="2097">
                  <c:v>0.05</c:v>
                </c:pt>
                <c:pt idx="2098">
                  <c:v>0.05</c:v>
                </c:pt>
                <c:pt idx="2099">
                  <c:v>0.05</c:v>
                </c:pt>
                <c:pt idx="2100">
                  <c:v>0.05</c:v>
                </c:pt>
                <c:pt idx="2101">
                  <c:v>0.05</c:v>
                </c:pt>
                <c:pt idx="2102">
                  <c:v>0.05</c:v>
                </c:pt>
                <c:pt idx="2103">
                  <c:v>0.05</c:v>
                </c:pt>
                <c:pt idx="2104">
                  <c:v>0.05</c:v>
                </c:pt>
                <c:pt idx="2105">
                  <c:v>0.05</c:v>
                </c:pt>
                <c:pt idx="2106">
                  <c:v>0.05</c:v>
                </c:pt>
                <c:pt idx="2107">
                  <c:v>0.05</c:v>
                </c:pt>
                <c:pt idx="2108">
                  <c:v>0.05</c:v>
                </c:pt>
                <c:pt idx="2109">
                  <c:v>0.05</c:v>
                </c:pt>
                <c:pt idx="2110">
                  <c:v>0.05</c:v>
                </c:pt>
                <c:pt idx="2111">
                  <c:v>0.05</c:v>
                </c:pt>
                <c:pt idx="2112">
                  <c:v>0.05</c:v>
                </c:pt>
                <c:pt idx="2113">
                  <c:v>0.05</c:v>
                </c:pt>
                <c:pt idx="2114">
                  <c:v>0.05</c:v>
                </c:pt>
                <c:pt idx="2115">
                  <c:v>0.05</c:v>
                </c:pt>
                <c:pt idx="2116">
                  <c:v>0.05</c:v>
                </c:pt>
                <c:pt idx="2117">
                  <c:v>0.05</c:v>
                </c:pt>
                <c:pt idx="2118">
                  <c:v>0.05</c:v>
                </c:pt>
                <c:pt idx="2119">
                  <c:v>0.05</c:v>
                </c:pt>
                <c:pt idx="2120">
                  <c:v>0.05</c:v>
                </c:pt>
                <c:pt idx="2121">
                  <c:v>0.05</c:v>
                </c:pt>
                <c:pt idx="2122">
                  <c:v>0.05</c:v>
                </c:pt>
                <c:pt idx="2123">
                  <c:v>0.05</c:v>
                </c:pt>
                <c:pt idx="2124">
                  <c:v>0.05</c:v>
                </c:pt>
                <c:pt idx="2125">
                  <c:v>0.05</c:v>
                </c:pt>
                <c:pt idx="2126">
                  <c:v>0.05</c:v>
                </c:pt>
                <c:pt idx="2127">
                  <c:v>0.05</c:v>
                </c:pt>
                <c:pt idx="2128">
                  <c:v>0.05</c:v>
                </c:pt>
                <c:pt idx="2129">
                  <c:v>0.05</c:v>
                </c:pt>
                <c:pt idx="2130">
                  <c:v>0.05</c:v>
                </c:pt>
                <c:pt idx="2131">
                  <c:v>0.05</c:v>
                </c:pt>
                <c:pt idx="2132">
                  <c:v>0.05</c:v>
                </c:pt>
                <c:pt idx="2133">
                  <c:v>0.05</c:v>
                </c:pt>
                <c:pt idx="2134">
                  <c:v>0.05</c:v>
                </c:pt>
                <c:pt idx="2135">
                  <c:v>0.05</c:v>
                </c:pt>
                <c:pt idx="2136">
                  <c:v>0.05</c:v>
                </c:pt>
                <c:pt idx="2137">
                  <c:v>0.05</c:v>
                </c:pt>
                <c:pt idx="2138">
                  <c:v>0.05</c:v>
                </c:pt>
                <c:pt idx="2139">
                  <c:v>0.05</c:v>
                </c:pt>
                <c:pt idx="2140">
                  <c:v>0.05</c:v>
                </c:pt>
                <c:pt idx="2141">
                  <c:v>0.05</c:v>
                </c:pt>
                <c:pt idx="2142">
                  <c:v>0.05</c:v>
                </c:pt>
                <c:pt idx="2143">
                  <c:v>0.05</c:v>
                </c:pt>
                <c:pt idx="2144">
                  <c:v>0.05</c:v>
                </c:pt>
                <c:pt idx="2145">
                  <c:v>0.05</c:v>
                </c:pt>
                <c:pt idx="2146">
                  <c:v>0.05</c:v>
                </c:pt>
                <c:pt idx="2147">
                  <c:v>0.05</c:v>
                </c:pt>
                <c:pt idx="2148">
                  <c:v>0.05</c:v>
                </c:pt>
                <c:pt idx="2149">
                  <c:v>0.05</c:v>
                </c:pt>
                <c:pt idx="2150">
                  <c:v>0.05</c:v>
                </c:pt>
                <c:pt idx="2151">
                  <c:v>0.05</c:v>
                </c:pt>
                <c:pt idx="2152">
                  <c:v>0.05</c:v>
                </c:pt>
                <c:pt idx="2153">
                  <c:v>0.05</c:v>
                </c:pt>
                <c:pt idx="2154">
                  <c:v>0.05</c:v>
                </c:pt>
                <c:pt idx="2155">
                  <c:v>0.05</c:v>
                </c:pt>
                <c:pt idx="2156">
                  <c:v>0.05</c:v>
                </c:pt>
                <c:pt idx="2157">
                  <c:v>0.05</c:v>
                </c:pt>
                <c:pt idx="2158">
                  <c:v>0.05</c:v>
                </c:pt>
                <c:pt idx="2159">
                  <c:v>0.05</c:v>
                </c:pt>
                <c:pt idx="2160">
                  <c:v>0.05</c:v>
                </c:pt>
                <c:pt idx="2161">
                  <c:v>0.05</c:v>
                </c:pt>
                <c:pt idx="2162">
                  <c:v>0.05</c:v>
                </c:pt>
                <c:pt idx="2163">
                  <c:v>0.05</c:v>
                </c:pt>
                <c:pt idx="2164">
                  <c:v>0.05</c:v>
                </c:pt>
                <c:pt idx="2165">
                  <c:v>0.05</c:v>
                </c:pt>
                <c:pt idx="2166">
                  <c:v>0.05</c:v>
                </c:pt>
                <c:pt idx="2167">
                  <c:v>0.05</c:v>
                </c:pt>
                <c:pt idx="2168">
                  <c:v>0.05</c:v>
                </c:pt>
                <c:pt idx="2169">
                  <c:v>0.05</c:v>
                </c:pt>
                <c:pt idx="2170">
                  <c:v>0.05</c:v>
                </c:pt>
                <c:pt idx="2171">
                  <c:v>0.05</c:v>
                </c:pt>
                <c:pt idx="2172">
                  <c:v>0.05</c:v>
                </c:pt>
                <c:pt idx="2173">
                  <c:v>0.05</c:v>
                </c:pt>
                <c:pt idx="2174">
                  <c:v>0.05</c:v>
                </c:pt>
                <c:pt idx="2175">
                  <c:v>0.05</c:v>
                </c:pt>
                <c:pt idx="2176">
                  <c:v>0.05</c:v>
                </c:pt>
                <c:pt idx="2177">
                  <c:v>0.05</c:v>
                </c:pt>
                <c:pt idx="2178">
                  <c:v>0.05</c:v>
                </c:pt>
                <c:pt idx="2179">
                  <c:v>0.05</c:v>
                </c:pt>
                <c:pt idx="2180">
                  <c:v>0.05</c:v>
                </c:pt>
                <c:pt idx="2181">
                  <c:v>0.05</c:v>
                </c:pt>
                <c:pt idx="2182">
                  <c:v>0.05</c:v>
                </c:pt>
                <c:pt idx="2183">
                  <c:v>0.05</c:v>
                </c:pt>
                <c:pt idx="2184">
                  <c:v>0.05</c:v>
                </c:pt>
                <c:pt idx="2185">
                  <c:v>0.05</c:v>
                </c:pt>
                <c:pt idx="2186">
                  <c:v>0.05</c:v>
                </c:pt>
                <c:pt idx="2187">
                  <c:v>0.05</c:v>
                </c:pt>
                <c:pt idx="2188">
                  <c:v>0.05</c:v>
                </c:pt>
                <c:pt idx="2189">
                  <c:v>0.05</c:v>
                </c:pt>
                <c:pt idx="2190">
                  <c:v>0.05</c:v>
                </c:pt>
                <c:pt idx="2191">
                  <c:v>0.05</c:v>
                </c:pt>
                <c:pt idx="2192">
                  <c:v>0.05</c:v>
                </c:pt>
                <c:pt idx="2193">
                  <c:v>0.05</c:v>
                </c:pt>
                <c:pt idx="2194">
                  <c:v>0.05</c:v>
                </c:pt>
                <c:pt idx="2195">
                  <c:v>0.05</c:v>
                </c:pt>
                <c:pt idx="2196">
                  <c:v>0.05</c:v>
                </c:pt>
                <c:pt idx="2197">
                  <c:v>0.05</c:v>
                </c:pt>
                <c:pt idx="2198">
                  <c:v>0.05</c:v>
                </c:pt>
                <c:pt idx="2199">
                  <c:v>0.05</c:v>
                </c:pt>
                <c:pt idx="2200">
                  <c:v>0.05</c:v>
                </c:pt>
                <c:pt idx="2201">
                  <c:v>0.05</c:v>
                </c:pt>
                <c:pt idx="2202">
                  <c:v>0.05</c:v>
                </c:pt>
                <c:pt idx="2203">
                  <c:v>0.05</c:v>
                </c:pt>
                <c:pt idx="2204">
                  <c:v>0.05</c:v>
                </c:pt>
                <c:pt idx="2205">
                  <c:v>0.05</c:v>
                </c:pt>
                <c:pt idx="2206">
                  <c:v>0.05</c:v>
                </c:pt>
                <c:pt idx="2207">
                  <c:v>0.05</c:v>
                </c:pt>
                <c:pt idx="2208">
                  <c:v>0.05</c:v>
                </c:pt>
                <c:pt idx="2209">
                  <c:v>0.05</c:v>
                </c:pt>
                <c:pt idx="2210">
                  <c:v>0.05</c:v>
                </c:pt>
                <c:pt idx="2211">
                  <c:v>0.05</c:v>
                </c:pt>
                <c:pt idx="2212">
                  <c:v>0.05</c:v>
                </c:pt>
                <c:pt idx="2213">
                  <c:v>0.05</c:v>
                </c:pt>
                <c:pt idx="2214">
                  <c:v>0.05</c:v>
                </c:pt>
                <c:pt idx="2215">
                  <c:v>0.05</c:v>
                </c:pt>
                <c:pt idx="2216">
                  <c:v>0.05</c:v>
                </c:pt>
                <c:pt idx="2217">
                  <c:v>0.05</c:v>
                </c:pt>
                <c:pt idx="2218">
                  <c:v>0.05</c:v>
                </c:pt>
                <c:pt idx="2219">
                  <c:v>0.05</c:v>
                </c:pt>
                <c:pt idx="2220">
                  <c:v>0.05</c:v>
                </c:pt>
                <c:pt idx="2221">
                  <c:v>0.05</c:v>
                </c:pt>
                <c:pt idx="2222">
                  <c:v>0.05</c:v>
                </c:pt>
                <c:pt idx="2223">
                  <c:v>0.05</c:v>
                </c:pt>
                <c:pt idx="2224">
                  <c:v>0.05</c:v>
                </c:pt>
                <c:pt idx="2225">
                  <c:v>0.05</c:v>
                </c:pt>
                <c:pt idx="2226">
                  <c:v>0.05</c:v>
                </c:pt>
                <c:pt idx="2227">
                  <c:v>0.05</c:v>
                </c:pt>
                <c:pt idx="2228">
                  <c:v>0.05</c:v>
                </c:pt>
                <c:pt idx="2229">
                  <c:v>0.05</c:v>
                </c:pt>
                <c:pt idx="2230">
                  <c:v>0.05</c:v>
                </c:pt>
                <c:pt idx="2231">
                  <c:v>0.05</c:v>
                </c:pt>
                <c:pt idx="2232">
                  <c:v>0.05</c:v>
                </c:pt>
                <c:pt idx="2233">
                  <c:v>0.05</c:v>
                </c:pt>
                <c:pt idx="2234">
                  <c:v>0.05</c:v>
                </c:pt>
                <c:pt idx="2235">
                  <c:v>0.05</c:v>
                </c:pt>
                <c:pt idx="2236">
                  <c:v>0.05</c:v>
                </c:pt>
                <c:pt idx="2237">
                  <c:v>0.05</c:v>
                </c:pt>
                <c:pt idx="2238">
                  <c:v>0.05</c:v>
                </c:pt>
                <c:pt idx="2239">
                  <c:v>0.05</c:v>
                </c:pt>
                <c:pt idx="2240">
                  <c:v>0.05</c:v>
                </c:pt>
                <c:pt idx="2241">
                  <c:v>0.05</c:v>
                </c:pt>
                <c:pt idx="2242">
                  <c:v>0.05</c:v>
                </c:pt>
                <c:pt idx="2243">
                  <c:v>0.05</c:v>
                </c:pt>
                <c:pt idx="2244">
                  <c:v>0.05</c:v>
                </c:pt>
                <c:pt idx="2245">
                  <c:v>0.05</c:v>
                </c:pt>
                <c:pt idx="2246">
                  <c:v>0.05</c:v>
                </c:pt>
                <c:pt idx="2247">
                  <c:v>0.05</c:v>
                </c:pt>
                <c:pt idx="2248">
                  <c:v>0.05</c:v>
                </c:pt>
                <c:pt idx="2249">
                  <c:v>0.05</c:v>
                </c:pt>
                <c:pt idx="2250">
                  <c:v>0.05</c:v>
                </c:pt>
                <c:pt idx="2251">
                  <c:v>0.05</c:v>
                </c:pt>
                <c:pt idx="2252">
                  <c:v>0.05</c:v>
                </c:pt>
                <c:pt idx="2253">
                  <c:v>0.05</c:v>
                </c:pt>
                <c:pt idx="2254">
                  <c:v>0.05</c:v>
                </c:pt>
                <c:pt idx="2255">
                  <c:v>0.05</c:v>
                </c:pt>
                <c:pt idx="2256">
                  <c:v>0.05</c:v>
                </c:pt>
                <c:pt idx="2257">
                  <c:v>0.05</c:v>
                </c:pt>
                <c:pt idx="2258">
                  <c:v>0.05</c:v>
                </c:pt>
                <c:pt idx="2259">
                  <c:v>0.05</c:v>
                </c:pt>
                <c:pt idx="2260">
                  <c:v>0.05</c:v>
                </c:pt>
                <c:pt idx="2261">
                  <c:v>0.05</c:v>
                </c:pt>
                <c:pt idx="2262">
                  <c:v>0.05</c:v>
                </c:pt>
                <c:pt idx="2263">
                  <c:v>0.05</c:v>
                </c:pt>
                <c:pt idx="2264">
                  <c:v>0.05</c:v>
                </c:pt>
                <c:pt idx="2265">
                  <c:v>0.05</c:v>
                </c:pt>
                <c:pt idx="2266">
                  <c:v>0.05</c:v>
                </c:pt>
                <c:pt idx="2267">
                  <c:v>0.05</c:v>
                </c:pt>
                <c:pt idx="2268">
                  <c:v>0.05</c:v>
                </c:pt>
                <c:pt idx="2269">
                  <c:v>0.05</c:v>
                </c:pt>
                <c:pt idx="2270">
                  <c:v>0.05</c:v>
                </c:pt>
                <c:pt idx="2271">
                  <c:v>0.05</c:v>
                </c:pt>
                <c:pt idx="2272">
                  <c:v>0.05</c:v>
                </c:pt>
                <c:pt idx="2273">
                  <c:v>0.05</c:v>
                </c:pt>
                <c:pt idx="2274">
                  <c:v>0.05</c:v>
                </c:pt>
                <c:pt idx="2275">
                  <c:v>0.05</c:v>
                </c:pt>
                <c:pt idx="2276">
                  <c:v>0.05</c:v>
                </c:pt>
                <c:pt idx="2277">
                  <c:v>0.05</c:v>
                </c:pt>
                <c:pt idx="2278">
                  <c:v>0.05</c:v>
                </c:pt>
                <c:pt idx="2279">
                  <c:v>0.05</c:v>
                </c:pt>
                <c:pt idx="2280">
                  <c:v>0.05</c:v>
                </c:pt>
                <c:pt idx="2281">
                  <c:v>0.05</c:v>
                </c:pt>
                <c:pt idx="2282">
                  <c:v>0.05</c:v>
                </c:pt>
                <c:pt idx="2283">
                  <c:v>0.05</c:v>
                </c:pt>
                <c:pt idx="2284">
                  <c:v>0.05</c:v>
                </c:pt>
                <c:pt idx="2285">
                  <c:v>0.05</c:v>
                </c:pt>
                <c:pt idx="2286">
                  <c:v>0.05</c:v>
                </c:pt>
                <c:pt idx="2287">
                  <c:v>0.05</c:v>
                </c:pt>
                <c:pt idx="2288">
                  <c:v>0.05</c:v>
                </c:pt>
                <c:pt idx="2289">
                  <c:v>0.05</c:v>
                </c:pt>
                <c:pt idx="2290">
                  <c:v>0.05</c:v>
                </c:pt>
                <c:pt idx="2291">
                  <c:v>0.05</c:v>
                </c:pt>
                <c:pt idx="2292">
                  <c:v>0.05</c:v>
                </c:pt>
                <c:pt idx="2293">
                  <c:v>0.05</c:v>
                </c:pt>
                <c:pt idx="2294">
                  <c:v>0.05</c:v>
                </c:pt>
                <c:pt idx="2295">
                  <c:v>0.05</c:v>
                </c:pt>
                <c:pt idx="2296">
                  <c:v>0.05</c:v>
                </c:pt>
                <c:pt idx="2297">
                  <c:v>0.05</c:v>
                </c:pt>
                <c:pt idx="2298">
                  <c:v>0.05</c:v>
                </c:pt>
                <c:pt idx="2299">
                  <c:v>0.05</c:v>
                </c:pt>
                <c:pt idx="2300">
                  <c:v>0.05</c:v>
                </c:pt>
                <c:pt idx="2301">
                  <c:v>0.05</c:v>
                </c:pt>
                <c:pt idx="2302">
                  <c:v>0.05</c:v>
                </c:pt>
                <c:pt idx="2303">
                  <c:v>0.05</c:v>
                </c:pt>
                <c:pt idx="2304">
                  <c:v>0.05</c:v>
                </c:pt>
                <c:pt idx="2305">
                  <c:v>0.05</c:v>
                </c:pt>
                <c:pt idx="2306">
                  <c:v>0.05</c:v>
                </c:pt>
                <c:pt idx="2307">
                  <c:v>0.05</c:v>
                </c:pt>
                <c:pt idx="2308">
                  <c:v>0.05</c:v>
                </c:pt>
                <c:pt idx="2309">
                  <c:v>0.05</c:v>
                </c:pt>
                <c:pt idx="2310">
                  <c:v>0.05</c:v>
                </c:pt>
                <c:pt idx="2311">
                  <c:v>0.05</c:v>
                </c:pt>
                <c:pt idx="2312">
                  <c:v>0.05</c:v>
                </c:pt>
                <c:pt idx="2313">
                  <c:v>0.05</c:v>
                </c:pt>
                <c:pt idx="2314">
                  <c:v>0.05</c:v>
                </c:pt>
                <c:pt idx="2315">
                  <c:v>0.05</c:v>
                </c:pt>
                <c:pt idx="2316">
                  <c:v>0.05</c:v>
                </c:pt>
                <c:pt idx="2317">
                  <c:v>0.05</c:v>
                </c:pt>
                <c:pt idx="2318">
                  <c:v>0.05</c:v>
                </c:pt>
                <c:pt idx="2319">
                  <c:v>0.05</c:v>
                </c:pt>
                <c:pt idx="2320">
                  <c:v>0.05</c:v>
                </c:pt>
                <c:pt idx="2321">
                  <c:v>0.05</c:v>
                </c:pt>
                <c:pt idx="2322">
                  <c:v>0.05</c:v>
                </c:pt>
                <c:pt idx="2323">
                  <c:v>0.05</c:v>
                </c:pt>
                <c:pt idx="2324">
                  <c:v>0.05</c:v>
                </c:pt>
                <c:pt idx="2325">
                  <c:v>0.05</c:v>
                </c:pt>
                <c:pt idx="2326">
                  <c:v>0.05</c:v>
                </c:pt>
                <c:pt idx="2327">
                  <c:v>0.05</c:v>
                </c:pt>
                <c:pt idx="2328">
                  <c:v>0.05</c:v>
                </c:pt>
                <c:pt idx="2329">
                  <c:v>0.05</c:v>
                </c:pt>
                <c:pt idx="2330">
                  <c:v>0.05</c:v>
                </c:pt>
                <c:pt idx="2331">
                  <c:v>0.05</c:v>
                </c:pt>
                <c:pt idx="2332">
                  <c:v>0.05</c:v>
                </c:pt>
                <c:pt idx="2333">
                  <c:v>0.05</c:v>
                </c:pt>
                <c:pt idx="2334">
                  <c:v>0.05</c:v>
                </c:pt>
                <c:pt idx="2335">
                  <c:v>0.05</c:v>
                </c:pt>
                <c:pt idx="2336">
                  <c:v>0.05</c:v>
                </c:pt>
                <c:pt idx="2337">
                  <c:v>0.05</c:v>
                </c:pt>
                <c:pt idx="2338">
                  <c:v>0.05</c:v>
                </c:pt>
                <c:pt idx="2339">
                  <c:v>0.05</c:v>
                </c:pt>
                <c:pt idx="2340">
                  <c:v>0.05</c:v>
                </c:pt>
                <c:pt idx="2341">
                  <c:v>0.05</c:v>
                </c:pt>
                <c:pt idx="2342">
                  <c:v>0.05</c:v>
                </c:pt>
                <c:pt idx="2343">
                  <c:v>0.05</c:v>
                </c:pt>
                <c:pt idx="2344">
                  <c:v>0.05</c:v>
                </c:pt>
                <c:pt idx="2345">
                  <c:v>0.05</c:v>
                </c:pt>
                <c:pt idx="2346">
                  <c:v>0.05</c:v>
                </c:pt>
                <c:pt idx="2347">
                  <c:v>0.05</c:v>
                </c:pt>
                <c:pt idx="2348">
                  <c:v>0.05</c:v>
                </c:pt>
                <c:pt idx="2349">
                  <c:v>0.05</c:v>
                </c:pt>
                <c:pt idx="2350">
                  <c:v>0.05</c:v>
                </c:pt>
                <c:pt idx="2351">
                  <c:v>0.05</c:v>
                </c:pt>
                <c:pt idx="2352">
                  <c:v>0.05</c:v>
                </c:pt>
                <c:pt idx="2353">
                  <c:v>0.05</c:v>
                </c:pt>
                <c:pt idx="2354">
                  <c:v>0.05</c:v>
                </c:pt>
                <c:pt idx="2355">
                  <c:v>0.05</c:v>
                </c:pt>
                <c:pt idx="2356">
                  <c:v>0.05</c:v>
                </c:pt>
                <c:pt idx="2357">
                  <c:v>0.05</c:v>
                </c:pt>
                <c:pt idx="2358">
                  <c:v>0.05</c:v>
                </c:pt>
              </c:numCache>
            </c:numRef>
          </c:val>
        </c:ser>
        <c:ser>
          <c:idx val="1"/>
          <c:order val="1"/>
          <c:tx>
            <c:strRef>
              <c:f>'c3-14'!$C$13</c:f>
              <c:strCache>
                <c:ptCount val="1"/>
                <c:pt idx="0">
                  <c:v>Poland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'c3-14'!$A$14:$A$2372</c:f>
              <c:numCache>
                <c:formatCode>yyyy/mm/dd</c:formatCode>
                <c:ptCount val="2359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</c:numCache>
            </c:numRef>
          </c:cat>
          <c:val>
            <c:numRef>
              <c:f>'c3-14'!$C$14:$C$2372</c:f>
              <c:numCache>
                <c:formatCode>0.00</c:formatCode>
                <c:ptCount val="2359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4.25</c:v>
                </c:pt>
                <c:pt idx="28">
                  <c:v>4.25</c:v>
                </c:pt>
                <c:pt idx="29">
                  <c:v>4.25</c:v>
                </c:pt>
                <c:pt idx="30">
                  <c:v>4.25</c:v>
                </c:pt>
                <c:pt idx="31">
                  <c:v>4.25</c:v>
                </c:pt>
                <c:pt idx="32">
                  <c:v>4.25</c:v>
                </c:pt>
                <c:pt idx="33">
                  <c:v>4.25</c:v>
                </c:pt>
                <c:pt idx="34">
                  <c:v>4.25</c:v>
                </c:pt>
                <c:pt idx="35">
                  <c:v>4.25</c:v>
                </c:pt>
                <c:pt idx="36">
                  <c:v>4.25</c:v>
                </c:pt>
                <c:pt idx="37">
                  <c:v>4.25</c:v>
                </c:pt>
                <c:pt idx="38">
                  <c:v>4.25</c:v>
                </c:pt>
                <c:pt idx="39">
                  <c:v>4.25</c:v>
                </c:pt>
                <c:pt idx="40">
                  <c:v>4.25</c:v>
                </c:pt>
                <c:pt idx="41">
                  <c:v>4.25</c:v>
                </c:pt>
                <c:pt idx="42">
                  <c:v>4.25</c:v>
                </c:pt>
                <c:pt idx="43">
                  <c:v>4.25</c:v>
                </c:pt>
                <c:pt idx="44">
                  <c:v>4.25</c:v>
                </c:pt>
                <c:pt idx="45">
                  <c:v>4.25</c:v>
                </c:pt>
                <c:pt idx="46">
                  <c:v>4.25</c:v>
                </c:pt>
                <c:pt idx="47">
                  <c:v>4.25</c:v>
                </c:pt>
                <c:pt idx="48">
                  <c:v>4.25</c:v>
                </c:pt>
                <c:pt idx="49">
                  <c:v>4.25</c:v>
                </c:pt>
                <c:pt idx="50">
                  <c:v>4.25</c:v>
                </c:pt>
                <c:pt idx="51">
                  <c:v>4.25</c:v>
                </c:pt>
                <c:pt idx="52">
                  <c:v>4.25</c:v>
                </c:pt>
                <c:pt idx="53">
                  <c:v>4.25</c:v>
                </c:pt>
                <c:pt idx="54">
                  <c:v>4.25</c:v>
                </c:pt>
                <c:pt idx="55">
                  <c:v>4.25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3.75</c:v>
                </c:pt>
                <c:pt idx="85">
                  <c:v>3.75</c:v>
                </c:pt>
                <c:pt idx="86">
                  <c:v>3.75</c:v>
                </c:pt>
                <c:pt idx="87">
                  <c:v>3.75</c:v>
                </c:pt>
                <c:pt idx="88">
                  <c:v>3.75</c:v>
                </c:pt>
                <c:pt idx="89">
                  <c:v>3.75</c:v>
                </c:pt>
                <c:pt idx="90">
                  <c:v>3.75</c:v>
                </c:pt>
                <c:pt idx="91">
                  <c:v>3.75</c:v>
                </c:pt>
                <c:pt idx="92">
                  <c:v>3.75</c:v>
                </c:pt>
                <c:pt idx="93">
                  <c:v>3.75</c:v>
                </c:pt>
                <c:pt idx="94">
                  <c:v>3.75</c:v>
                </c:pt>
                <c:pt idx="95">
                  <c:v>3.75</c:v>
                </c:pt>
                <c:pt idx="96">
                  <c:v>3.75</c:v>
                </c:pt>
                <c:pt idx="97">
                  <c:v>3.75</c:v>
                </c:pt>
                <c:pt idx="98">
                  <c:v>3.75</c:v>
                </c:pt>
                <c:pt idx="99">
                  <c:v>3.75</c:v>
                </c:pt>
                <c:pt idx="100">
                  <c:v>3.75</c:v>
                </c:pt>
                <c:pt idx="101">
                  <c:v>3.75</c:v>
                </c:pt>
                <c:pt idx="102">
                  <c:v>3.75</c:v>
                </c:pt>
                <c:pt idx="103">
                  <c:v>3.75</c:v>
                </c:pt>
                <c:pt idx="104">
                  <c:v>3.75</c:v>
                </c:pt>
                <c:pt idx="105">
                  <c:v>3.75</c:v>
                </c:pt>
                <c:pt idx="106">
                  <c:v>3.75</c:v>
                </c:pt>
                <c:pt idx="107">
                  <c:v>3.75</c:v>
                </c:pt>
                <c:pt idx="108">
                  <c:v>3.75</c:v>
                </c:pt>
                <c:pt idx="109">
                  <c:v>3.75</c:v>
                </c:pt>
                <c:pt idx="110">
                  <c:v>3.75</c:v>
                </c:pt>
                <c:pt idx="111">
                  <c:v>3.75</c:v>
                </c:pt>
                <c:pt idx="112">
                  <c:v>3.75</c:v>
                </c:pt>
                <c:pt idx="113">
                  <c:v>3.75</c:v>
                </c:pt>
                <c:pt idx="114">
                  <c:v>3.75</c:v>
                </c:pt>
                <c:pt idx="115">
                  <c:v>3.75</c:v>
                </c:pt>
                <c:pt idx="116">
                  <c:v>3.75</c:v>
                </c:pt>
                <c:pt idx="117">
                  <c:v>3.75</c:v>
                </c:pt>
                <c:pt idx="118">
                  <c:v>3.75</c:v>
                </c:pt>
                <c:pt idx="119">
                  <c:v>3.75</c:v>
                </c:pt>
                <c:pt idx="120">
                  <c:v>3.75</c:v>
                </c:pt>
                <c:pt idx="121">
                  <c:v>3.75</c:v>
                </c:pt>
                <c:pt idx="122">
                  <c:v>3.75</c:v>
                </c:pt>
                <c:pt idx="123">
                  <c:v>3.75</c:v>
                </c:pt>
                <c:pt idx="124">
                  <c:v>3.75</c:v>
                </c:pt>
                <c:pt idx="125">
                  <c:v>3.75</c:v>
                </c:pt>
                <c:pt idx="126">
                  <c:v>3.75</c:v>
                </c:pt>
                <c:pt idx="127">
                  <c:v>3.75</c:v>
                </c:pt>
                <c:pt idx="128">
                  <c:v>3.75</c:v>
                </c:pt>
                <c:pt idx="129">
                  <c:v>3.75</c:v>
                </c:pt>
                <c:pt idx="130">
                  <c:v>3.75</c:v>
                </c:pt>
                <c:pt idx="131">
                  <c:v>3.75</c:v>
                </c:pt>
                <c:pt idx="132">
                  <c:v>3.75</c:v>
                </c:pt>
                <c:pt idx="133">
                  <c:v>3.75</c:v>
                </c:pt>
                <c:pt idx="134">
                  <c:v>3.75</c:v>
                </c:pt>
                <c:pt idx="135">
                  <c:v>3.75</c:v>
                </c:pt>
                <c:pt idx="136">
                  <c:v>3.75</c:v>
                </c:pt>
                <c:pt idx="137">
                  <c:v>3.75</c:v>
                </c:pt>
                <c:pt idx="138">
                  <c:v>3.75</c:v>
                </c:pt>
                <c:pt idx="139">
                  <c:v>3.75</c:v>
                </c:pt>
                <c:pt idx="140">
                  <c:v>3.75</c:v>
                </c:pt>
                <c:pt idx="141">
                  <c:v>3.75</c:v>
                </c:pt>
                <c:pt idx="142">
                  <c:v>3.75</c:v>
                </c:pt>
                <c:pt idx="143">
                  <c:v>3.75</c:v>
                </c:pt>
                <c:pt idx="144">
                  <c:v>3.75</c:v>
                </c:pt>
                <c:pt idx="145">
                  <c:v>3.75</c:v>
                </c:pt>
                <c:pt idx="146">
                  <c:v>3.75</c:v>
                </c:pt>
                <c:pt idx="147">
                  <c:v>3.75</c:v>
                </c:pt>
                <c:pt idx="148">
                  <c:v>3.75</c:v>
                </c:pt>
                <c:pt idx="149">
                  <c:v>3.75</c:v>
                </c:pt>
                <c:pt idx="150">
                  <c:v>3.75</c:v>
                </c:pt>
                <c:pt idx="151">
                  <c:v>3.75</c:v>
                </c:pt>
                <c:pt idx="152">
                  <c:v>3.75</c:v>
                </c:pt>
                <c:pt idx="153">
                  <c:v>3.75</c:v>
                </c:pt>
                <c:pt idx="154">
                  <c:v>3.75</c:v>
                </c:pt>
                <c:pt idx="155">
                  <c:v>3.75</c:v>
                </c:pt>
                <c:pt idx="156">
                  <c:v>3.75</c:v>
                </c:pt>
                <c:pt idx="157">
                  <c:v>3.75</c:v>
                </c:pt>
                <c:pt idx="158">
                  <c:v>3.75</c:v>
                </c:pt>
                <c:pt idx="159">
                  <c:v>3.75</c:v>
                </c:pt>
                <c:pt idx="160">
                  <c:v>3.75</c:v>
                </c:pt>
                <c:pt idx="161">
                  <c:v>3.75</c:v>
                </c:pt>
                <c:pt idx="162">
                  <c:v>3.75</c:v>
                </c:pt>
                <c:pt idx="163">
                  <c:v>3.75</c:v>
                </c:pt>
                <c:pt idx="164">
                  <c:v>3.75</c:v>
                </c:pt>
                <c:pt idx="165">
                  <c:v>3.75</c:v>
                </c:pt>
                <c:pt idx="166">
                  <c:v>3.75</c:v>
                </c:pt>
                <c:pt idx="167">
                  <c:v>3.75</c:v>
                </c:pt>
                <c:pt idx="168">
                  <c:v>3.75</c:v>
                </c:pt>
                <c:pt idx="169">
                  <c:v>3.75</c:v>
                </c:pt>
                <c:pt idx="170">
                  <c:v>3.75</c:v>
                </c:pt>
                <c:pt idx="171">
                  <c:v>3.75</c:v>
                </c:pt>
                <c:pt idx="172">
                  <c:v>3.75</c:v>
                </c:pt>
                <c:pt idx="173">
                  <c:v>3.75</c:v>
                </c:pt>
                <c:pt idx="174">
                  <c:v>3.75</c:v>
                </c:pt>
                <c:pt idx="175">
                  <c:v>3.5</c:v>
                </c:pt>
                <c:pt idx="176">
                  <c:v>3.5</c:v>
                </c:pt>
                <c:pt idx="177">
                  <c:v>3.5</c:v>
                </c:pt>
                <c:pt idx="178">
                  <c:v>3.5</c:v>
                </c:pt>
                <c:pt idx="179">
                  <c:v>3.5</c:v>
                </c:pt>
                <c:pt idx="180">
                  <c:v>3.5</c:v>
                </c:pt>
                <c:pt idx="181">
                  <c:v>3.5</c:v>
                </c:pt>
                <c:pt idx="182">
                  <c:v>3.5</c:v>
                </c:pt>
                <c:pt idx="183">
                  <c:v>3.5</c:v>
                </c:pt>
                <c:pt idx="184">
                  <c:v>3.5</c:v>
                </c:pt>
                <c:pt idx="185">
                  <c:v>3.5</c:v>
                </c:pt>
                <c:pt idx="186">
                  <c:v>3.5</c:v>
                </c:pt>
                <c:pt idx="187">
                  <c:v>3.5</c:v>
                </c:pt>
                <c:pt idx="188">
                  <c:v>3.5</c:v>
                </c:pt>
                <c:pt idx="189">
                  <c:v>3.5</c:v>
                </c:pt>
                <c:pt idx="190">
                  <c:v>3.5</c:v>
                </c:pt>
                <c:pt idx="191">
                  <c:v>3.5</c:v>
                </c:pt>
                <c:pt idx="192">
                  <c:v>3.5</c:v>
                </c:pt>
                <c:pt idx="193">
                  <c:v>3.5</c:v>
                </c:pt>
                <c:pt idx="194">
                  <c:v>3.5</c:v>
                </c:pt>
                <c:pt idx="195">
                  <c:v>3.5</c:v>
                </c:pt>
                <c:pt idx="196">
                  <c:v>3.5</c:v>
                </c:pt>
                <c:pt idx="197">
                  <c:v>3.5</c:v>
                </c:pt>
                <c:pt idx="198">
                  <c:v>3.5</c:v>
                </c:pt>
                <c:pt idx="199">
                  <c:v>3.5</c:v>
                </c:pt>
                <c:pt idx="200">
                  <c:v>3.5</c:v>
                </c:pt>
                <c:pt idx="201">
                  <c:v>3.5</c:v>
                </c:pt>
                <c:pt idx="202">
                  <c:v>3.5</c:v>
                </c:pt>
                <c:pt idx="203">
                  <c:v>3.5</c:v>
                </c:pt>
                <c:pt idx="204">
                  <c:v>3.5</c:v>
                </c:pt>
                <c:pt idx="205">
                  <c:v>3.5</c:v>
                </c:pt>
                <c:pt idx="206">
                  <c:v>3.5</c:v>
                </c:pt>
                <c:pt idx="207">
                  <c:v>3.5</c:v>
                </c:pt>
                <c:pt idx="208">
                  <c:v>3.5</c:v>
                </c:pt>
                <c:pt idx="209">
                  <c:v>3.5</c:v>
                </c:pt>
                <c:pt idx="210">
                  <c:v>3.5</c:v>
                </c:pt>
                <c:pt idx="211">
                  <c:v>3.5</c:v>
                </c:pt>
                <c:pt idx="212">
                  <c:v>3.5</c:v>
                </c:pt>
                <c:pt idx="213">
                  <c:v>3.5</c:v>
                </c:pt>
                <c:pt idx="214">
                  <c:v>3.5</c:v>
                </c:pt>
                <c:pt idx="215">
                  <c:v>3.5</c:v>
                </c:pt>
                <c:pt idx="216">
                  <c:v>3.5</c:v>
                </c:pt>
                <c:pt idx="217">
                  <c:v>3.5</c:v>
                </c:pt>
                <c:pt idx="218">
                  <c:v>3.5</c:v>
                </c:pt>
                <c:pt idx="219">
                  <c:v>3.5</c:v>
                </c:pt>
                <c:pt idx="220">
                  <c:v>3.5</c:v>
                </c:pt>
                <c:pt idx="221">
                  <c:v>3.5</c:v>
                </c:pt>
                <c:pt idx="222">
                  <c:v>3.5</c:v>
                </c:pt>
                <c:pt idx="223">
                  <c:v>3.5</c:v>
                </c:pt>
                <c:pt idx="224">
                  <c:v>3.5</c:v>
                </c:pt>
                <c:pt idx="225">
                  <c:v>3.5</c:v>
                </c:pt>
                <c:pt idx="226">
                  <c:v>3.5</c:v>
                </c:pt>
                <c:pt idx="227">
                  <c:v>3.5</c:v>
                </c:pt>
                <c:pt idx="228">
                  <c:v>3.5</c:v>
                </c:pt>
                <c:pt idx="229">
                  <c:v>3.5</c:v>
                </c:pt>
                <c:pt idx="230">
                  <c:v>3.5</c:v>
                </c:pt>
                <c:pt idx="231">
                  <c:v>3.5</c:v>
                </c:pt>
                <c:pt idx="232">
                  <c:v>3.5</c:v>
                </c:pt>
                <c:pt idx="233">
                  <c:v>3.5</c:v>
                </c:pt>
                <c:pt idx="234">
                  <c:v>3.5</c:v>
                </c:pt>
                <c:pt idx="235">
                  <c:v>3.5</c:v>
                </c:pt>
                <c:pt idx="236">
                  <c:v>3.5</c:v>
                </c:pt>
                <c:pt idx="237">
                  <c:v>3.5</c:v>
                </c:pt>
                <c:pt idx="238">
                  <c:v>3.5</c:v>
                </c:pt>
                <c:pt idx="239">
                  <c:v>3.5</c:v>
                </c:pt>
                <c:pt idx="240">
                  <c:v>3.5</c:v>
                </c:pt>
                <c:pt idx="241">
                  <c:v>3.5</c:v>
                </c:pt>
                <c:pt idx="242">
                  <c:v>3.5</c:v>
                </c:pt>
                <c:pt idx="243">
                  <c:v>3.5</c:v>
                </c:pt>
                <c:pt idx="244">
                  <c:v>3.5</c:v>
                </c:pt>
                <c:pt idx="245">
                  <c:v>3.5</c:v>
                </c:pt>
                <c:pt idx="246">
                  <c:v>3.5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3.5</c:v>
                </c:pt>
                <c:pt idx="283">
                  <c:v>3.5</c:v>
                </c:pt>
                <c:pt idx="284">
                  <c:v>3.5</c:v>
                </c:pt>
                <c:pt idx="285">
                  <c:v>3.5</c:v>
                </c:pt>
                <c:pt idx="286">
                  <c:v>3.5</c:v>
                </c:pt>
                <c:pt idx="287">
                  <c:v>3.5</c:v>
                </c:pt>
                <c:pt idx="288">
                  <c:v>3.5</c:v>
                </c:pt>
                <c:pt idx="289">
                  <c:v>3.5</c:v>
                </c:pt>
                <c:pt idx="290">
                  <c:v>3.5</c:v>
                </c:pt>
                <c:pt idx="291">
                  <c:v>3.5</c:v>
                </c:pt>
                <c:pt idx="292">
                  <c:v>3.5</c:v>
                </c:pt>
                <c:pt idx="293">
                  <c:v>3.5</c:v>
                </c:pt>
                <c:pt idx="294">
                  <c:v>3.5</c:v>
                </c:pt>
                <c:pt idx="295">
                  <c:v>3.5</c:v>
                </c:pt>
                <c:pt idx="296">
                  <c:v>3.5</c:v>
                </c:pt>
                <c:pt idx="297">
                  <c:v>3.5</c:v>
                </c:pt>
                <c:pt idx="298">
                  <c:v>3.5</c:v>
                </c:pt>
                <c:pt idx="299">
                  <c:v>3.5</c:v>
                </c:pt>
                <c:pt idx="300">
                  <c:v>3.5</c:v>
                </c:pt>
                <c:pt idx="301">
                  <c:v>3.5</c:v>
                </c:pt>
                <c:pt idx="302">
                  <c:v>3.5</c:v>
                </c:pt>
                <c:pt idx="303">
                  <c:v>3.5</c:v>
                </c:pt>
                <c:pt idx="304">
                  <c:v>3.5</c:v>
                </c:pt>
                <c:pt idx="305">
                  <c:v>3.5</c:v>
                </c:pt>
                <c:pt idx="306">
                  <c:v>3.5</c:v>
                </c:pt>
                <c:pt idx="307">
                  <c:v>3.5</c:v>
                </c:pt>
                <c:pt idx="308">
                  <c:v>3.5</c:v>
                </c:pt>
                <c:pt idx="309">
                  <c:v>3.5</c:v>
                </c:pt>
                <c:pt idx="310">
                  <c:v>3.5</c:v>
                </c:pt>
                <c:pt idx="311">
                  <c:v>3.5</c:v>
                </c:pt>
                <c:pt idx="312">
                  <c:v>3.5</c:v>
                </c:pt>
                <c:pt idx="313">
                  <c:v>3.5</c:v>
                </c:pt>
                <c:pt idx="314">
                  <c:v>3.5</c:v>
                </c:pt>
                <c:pt idx="315">
                  <c:v>3.5</c:v>
                </c:pt>
                <c:pt idx="316">
                  <c:v>3.5</c:v>
                </c:pt>
                <c:pt idx="317">
                  <c:v>3.5</c:v>
                </c:pt>
                <c:pt idx="318">
                  <c:v>3.5</c:v>
                </c:pt>
                <c:pt idx="319">
                  <c:v>3.5</c:v>
                </c:pt>
                <c:pt idx="320">
                  <c:v>3.5</c:v>
                </c:pt>
                <c:pt idx="321">
                  <c:v>3.5</c:v>
                </c:pt>
                <c:pt idx="322">
                  <c:v>3.5</c:v>
                </c:pt>
                <c:pt idx="323">
                  <c:v>3.5</c:v>
                </c:pt>
                <c:pt idx="324">
                  <c:v>3.5</c:v>
                </c:pt>
                <c:pt idx="325">
                  <c:v>3.5</c:v>
                </c:pt>
                <c:pt idx="326">
                  <c:v>3.5</c:v>
                </c:pt>
                <c:pt idx="327">
                  <c:v>3.5</c:v>
                </c:pt>
                <c:pt idx="328">
                  <c:v>3.5</c:v>
                </c:pt>
                <c:pt idx="329">
                  <c:v>3.5</c:v>
                </c:pt>
                <c:pt idx="330">
                  <c:v>3.5</c:v>
                </c:pt>
                <c:pt idx="331">
                  <c:v>3.5</c:v>
                </c:pt>
                <c:pt idx="332">
                  <c:v>3.5</c:v>
                </c:pt>
                <c:pt idx="333">
                  <c:v>3.5</c:v>
                </c:pt>
                <c:pt idx="334">
                  <c:v>3.5</c:v>
                </c:pt>
                <c:pt idx="335">
                  <c:v>3.5</c:v>
                </c:pt>
                <c:pt idx="336">
                  <c:v>3.5</c:v>
                </c:pt>
                <c:pt idx="337">
                  <c:v>3.5</c:v>
                </c:pt>
                <c:pt idx="338">
                  <c:v>3.5</c:v>
                </c:pt>
                <c:pt idx="339">
                  <c:v>3.5</c:v>
                </c:pt>
                <c:pt idx="340">
                  <c:v>3.5</c:v>
                </c:pt>
                <c:pt idx="341">
                  <c:v>3.5</c:v>
                </c:pt>
                <c:pt idx="342">
                  <c:v>3.5</c:v>
                </c:pt>
                <c:pt idx="343">
                  <c:v>3.5</c:v>
                </c:pt>
                <c:pt idx="344">
                  <c:v>3.5</c:v>
                </c:pt>
                <c:pt idx="345">
                  <c:v>3.5</c:v>
                </c:pt>
                <c:pt idx="346">
                  <c:v>3.5</c:v>
                </c:pt>
                <c:pt idx="347">
                  <c:v>3.5</c:v>
                </c:pt>
                <c:pt idx="348">
                  <c:v>3.5</c:v>
                </c:pt>
                <c:pt idx="349">
                  <c:v>3.5</c:v>
                </c:pt>
                <c:pt idx="350">
                  <c:v>3.5</c:v>
                </c:pt>
                <c:pt idx="351">
                  <c:v>3.5</c:v>
                </c:pt>
                <c:pt idx="352">
                  <c:v>3.5</c:v>
                </c:pt>
                <c:pt idx="353">
                  <c:v>3.5</c:v>
                </c:pt>
                <c:pt idx="354">
                  <c:v>3.5</c:v>
                </c:pt>
                <c:pt idx="355">
                  <c:v>3.5</c:v>
                </c:pt>
                <c:pt idx="356">
                  <c:v>3.5</c:v>
                </c:pt>
                <c:pt idx="357">
                  <c:v>3.5</c:v>
                </c:pt>
                <c:pt idx="358">
                  <c:v>3.5</c:v>
                </c:pt>
                <c:pt idx="359">
                  <c:v>3.5</c:v>
                </c:pt>
                <c:pt idx="360">
                  <c:v>3.5</c:v>
                </c:pt>
                <c:pt idx="361">
                  <c:v>3.5</c:v>
                </c:pt>
                <c:pt idx="362">
                  <c:v>3.5</c:v>
                </c:pt>
                <c:pt idx="363">
                  <c:v>3.5</c:v>
                </c:pt>
                <c:pt idx="364">
                  <c:v>3.5</c:v>
                </c:pt>
                <c:pt idx="365">
                  <c:v>3.5</c:v>
                </c:pt>
                <c:pt idx="366">
                  <c:v>3.5</c:v>
                </c:pt>
                <c:pt idx="367">
                  <c:v>3.5</c:v>
                </c:pt>
                <c:pt idx="368">
                  <c:v>3.5</c:v>
                </c:pt>
                <c:pt idx="369">
                  <c:v>3.5</c:v>
                </c:pt>
                <c:pt idx="370">
                  <c:v>3.5</c:v>
                </c:pt>
                <c:pt idx="371">
                  <c:v>3.5</c:v>
                </c:pt>
                <c:pt idx="372">
                  <c:v>3.5</c:v>
                </c:pt>
                <c:pt idx="373">
                  <c:v>3.5</c:v>
                </c:pt>
                <c:pt idx="374">
                  <c:v>3.5</c:v>
                </c:pt>
                <c:pt idx="375">
                  <c:v>3.5</c:v>
                </c:pt>
                <c:pt idx="376">
                  <c:v>3.5</c:v>
                </c:pt>
                <c:pt idx="377">
                  <c:v>3.5</c:v>
                </c:pt>
                <c:pt idx="378">
                  <c:v>3.5</c:v>
                </c:pt>
                <c:pt idx="379">
                  <c:v>3.5</c:v>
                </c:pt>
                <c:pt idx="380">
                  <c:v>3.5</c:v>
                </c:pt>
                <c:pt idx="381">
                  <c:v>3.5</c:v>
                </c:pt>
                <c:pt idx="382">
                  <c:v>3.5</c:v>
                </c:pt>
                <c:pt idx="383">
                  <c:v>3.5</c:v>
                </c:pt>
                <c:pt idx="384">
                  <c:v>3.5</c:v>
                </c:pt>
                <c:pt idx="385">
                  <c:v>3.5</c:v>
                </c:pt>
                <c:pt idx="386">
                  <c:v>3.5</c:v>
                </c:pt>
                <c:pt idx="387">
                  <c:v>3.5</c:v>
                </c:pt>
                <c:pt idx="388">
                  <c:v>3.5</c:v>
                </c:pt>
                <c:pt idx="389">
                  <c:v>3.5</c:v>
                </c:pt>
                <c:pt idx="390">
                  <c:v>3.5</c:v>
                </c:pt>
                <c:pt idx="391">
                  <c:v>3.5</c:v>
                </c:pt>
                <c:pt idx="392">
                  <c:v>3.5</c:v>
                </c:pt>
                <c:pt idx="393">
                  <c:v>3.5</c:v>
                </c:pt>
                <c:pt idx="394">
                  <c:v>3.5</c:v>
                </c:pt>
                <c:pt idx="395">
                  <c:v>3.5</c:v>
                </c:pt>
                <c:pt idx="396">
                  <c:v>3.5</c:v>
                </c:pt>
                <c:pt idx="397">
                  <c:v>3.5</c:v>
                </c:pt>
                <c:pt idx="398">
                  <c:v>3.5</c:v>
                </c:pt>
                <c:pt idx="399">
                  <c:v>3.5</c:v>
                </c:pt>
                <c:pt idx="400">
                  <c:v>3.5</c:v>
                </c:pt>
                <c:pt idx="401">
                  <c:v>3.5</c:v>
                </c:pt>
                <c:pt idx="402">
                  <c:v>3.5</c:v>
                </c:pt>
                <c:pt idx="403">
                  <c:v>3.5</c:v>
                </c:pt>
                <c:pt idx="404">
                  <c:v>3.5</c:v>
                </c:pt>
                <c:pt idx="405">
                  <c:v>3.5</c:v>
                </c:pt>
                <c:pt idx="406">
                  <c:v>3.5</c:v>
                </c:pt>
                <c:pt idx="407">
                  <c:v>3.5</c:v>
                </c:pt>
                <c:pt idx="408">
                  <c:v>3.5</c:v>
                </c:pt>
                <c:pt idx="409">
                  <c:v>3.5</c:v>
                </c:pt>
                <c:pt idx="410">
                  <c:v>3.5</c:v>
                </c:pt>
                <c:pt idx="411">
                  <c:v>3.5</c:v>
                </c:pt>
                <c:pt idx="412">
                  <c:v>3.5</c:v>
                </c:pt>
                <c:pt idx="413">
                  <c:v>3.5</c:v>
                </c:pt>
                <c:pt idx="414">
                  <c:v>3.5</c:v>
                </c:pt>
                <c:pt idx="415">
                  <c:v>3.5</c:v>
                </c:pt>
                <c:pt idx="416">
                  <c:v>3.5</c:v>
                </c:pt>
                <c:pt idx="417">
                  <c:v>3.5</c:v>
                </c:pt>
                <c:pt idx="418">
                  <c:v>3.5</c:v>
                </c:pt>
                <c:pt idx="419">
                  <c:v>3.5</c:v>
                </c:pt>
                <c:pt idx="420">
                  <c:v>3.5</c:v>
                </c:pt>
                <c:pt idx="421">
                  <c:v>3.5</c:v>
                </c:pt>
                <c:pt idx="422">
                  <c:v>3.5</c:v>
                </c:pt>
                <c:pt idx="423">
                  <c:v>3.5</c:v>
                </c:pt>
                <c:pt idx="424">
                  <c:v>3.5</c:v>
                </c:pt>
                <c:pt idx="425">
                  <c:v>3.5</c:v>
                </c:pt>
                <c:pt idx="426">
                  <c:v>3.5</c:v>
                </c:pt>
                <c:pt idx="427">
                  <c:v>3.5</c:v>
                </c:pt>
                <c:pt idx="428">
                  <c:v>3.5</c:v>
                </c:pt>
                <c:pt idx="429">
                  <c:v>3.5</c:v>
                </c:pt>
                <c:pt idx="430">
                  <c:v>3.5</c:v>
                </c:pt>
                <c:pt idx="431">
                  <c:v>3.5</c:v>
                </c:pt>
                <c:pt idx="432">
                  <c:v>3.5</c:v>
                </c:pt>
                <c:pt idx="433">
                  <c:v>3.5</c:v>
                </c:pt>
                <c:pt idx="434">
                  <c:v>3.5</c:v>
                </c:pt>
                <c:pt idx="435">
                  <c:v>3.5</c:v>
                </c:pt>
                <c:pt idx="436">
                  <c:v>3.5</c:v>
                </c:pt>
                <c:pt idx="437">
                  <c:v>3.5</c:v>
                </c:pt>
                <c:pt idx="438">
                  <c:v>3.5</c:v>
                </c:pt>
                <c:pt idx="439">
                  <c:v>3.5</c:v>
                </c:pt>
                <c:pt idx="440">
                  <c:v>3.5</c:v>
                </c:pt>
                <c:pt idx="441">
                  <c:v>3.5</c:v>
                </c:pt>
                <c:pt idx="442">
                  <c:v>3.5</c:v>
                </c:pt>
                <c:pt idx="443">
                  <c:v>3.5</c:v>
                </c:pt>
                <c:pt idx="444">
                  <c:v>3.5</c:v>
                </c:pt>
                <c:pt idx="445">
                  <c:v>3.5</c:v>
                </c:pt>
                <c:pt idx="446">
                  <c:v>3.5</c:v>
                </c:pt>
                <c:pt idx="447">
                  <c:v>3.5</c:v>
                </c:pt>
                <c:pt idx="448">
                  <c:v>3.5</c:v>
                </c:pt>
                <c:pt idx="449">
                  <c:v>3.5</c:v>
                </c:pt>
                <c:pt idx="450">
                  <c:v>3.5</c:v>
                </c:pt>
                <c:pt idx="451">
                  <c:v>3.5</c:v>
                </c:pt>
                <c:pt idx="452">
                  <c:v>3.5</c:v>
                </c:pt>
                <c:pt idx="453">
                  <c:v>3.5</c:v>
                </c:pt>
                <c:pt idx="454">
                  <c:v>3.5</c:v>
                </c:pt>
                <c:pt idx="455">
                  <c:v>3.5</c:v>
                </c:pt>
                <c:pt idx="456">
                  <c:v>3.5</c:v>
                </c:pt>
                <c:pt idx="457">
                  <c:v>3.5</c:v>
                </c:pt>
                <c:pt idx="458">
                  <c:v>3.5</c:v>
                </c:pt>
                <c:pt idx="459">
                  <c:v>3.5</c:v>
                </c:pt>
                <c:pt idx="460">
                  <c:v>3.5</c:v>
                </c:pt>
                <c:pt idx="461">
                  <c:v>3.5</c:v>
                </c:pt>
                <c:pt idx="462">
                  <c:v>3.5</c:v>
                </c:pt>
                <c:pt idx="463">
                  <c:v>3.5</c:v>
                </c:pt>
                <c:pt idx="464">
                  <c:v>3.5</c:v>
                </c:pt>
                <c:pt idx="465">
                  <c:v>3.5</c:v>
                </c:pt>
                <c:pt idx="466">
                  <c:v>3.5</c:v>
                </c:pt>
                <c:pt idx="467">
                  <c:v>3.5</c:v>
                </c:pt>
                <c:pt idx="468">
                  <c:v>3.5</c:v>
                </c:pt>
                <c:pt idx="469">
                  <c:v>3.5</c:v>
                </c:pt>
                <c:pt idx="470">
                  <c:v>3.5</c:v>
                </c:pt>
                <c:pt idx="471">
                  <c:v>3.5</c:v>
                </c:pt>
                <c:pt idx="472">
                  <c:v>3.5</c:v>
                </c:pt>
                <c:pt idx="473">
                  <c:v>3.5</c:v>
                </c:pt>
                <c:pt idx="474">
                  <c:v>3.5</c:v>
                </c:pt>
                <c:pt idx="475">
                  <c:v>3.5</c:v>
                </c:pt>
                <c:pt idx="476">
                  <c:v>3.5</c:v>
                </c:pt>
                <c:pt idx="477">
                  <c:v>3.5</c:v>
                </c:pt>
                <c:pt idx="478">
                  <c:v>3.5</c:v>
                </c:pt>
                <c:pt idx="479">
                  <c:v>3.5</c:v>
                </c:pt>
                <c:pt idx="480">
                  <c:v>3.5</c:v>
                </c:pt>
                <c:pt idx="481">
                  <c:v>3.5</c:v>
                </c:pt>
                <c:pt idx="482">
                  <c:v>3.5</c:v>
                </c:pt>
                <c:pt idx="483">
                  <c:v>3.5</c:v>
                </c:pt>
                <c:pt idx="484">
                  <c:v>3.5</c:v>
                </c:pt>
                <c:pt idx="485">
                  <c:v>3.5</c:v>
                </c:pt>
                <c:pt idx="486">
                  <c:v>3.5</c:v>
                </c:pt>
                <c:pt idx="487">
                  <c:v>3.5</c:v>
                </c:pt>
                <c:pt idx="488">
                  <c:v>3.5</c:v>
                </c:pt>
                <c:pt idx="489">
                  <c:v>3.5</c:v>
                </c:pt>
                <c:pt idx="490">
                  <c:v>3.5</c:v>
                </c:pt>
                <c:pt idx="491">
                  <c:v>3.5</c:v>
                </c:pt>
                <c:pt idx="492">
                  <c:v>3.5</c:v>
                </c:pt>
                <c:pt idx="493">
                  <c:v>3.5</c:v>
                </c:pt>
                <c:pt idx="494">
                  <c:v>3.5</c:v>
                </c:pt>
                <c:pt idx="495">
                  <c:v>3.5</c:v>
                </c:pt>
                <c:pt idx="496">
                  <c:v>3.5</c:v>
                </c:pt>
                <c:pt idx="497">
                  <c:v>3.5</c:v>
                </c:pt>
                <c:pt idx="498">
                  <c:v>3.5</c:v>
                </c:pt>
                <c:pt idx="499">
                  <c:v>3.5</c:v>
                </c:pt>
                <c:pt idx="500">
                  <c:v>3.5</c:v>
                </c:pt>
                <c:pt idx="501">
                  <c:v>3.5</c:v>
                </c:pt>
                <c:pt idx="502">
                  <c:v>3.5</c:v>
                </c:pt>
                <c:pt idx="503">
                  <c:v>3.5</c:v>
                </c:pt>
                <c:pt idx="504">
                  <c:v>3.5</c:v>
                </c:pt>
                <c:pt idx="505">
                  <c:v>3.5</c:v>
                </c:pt>
                <c:pt idx="506">
                  <c:v>3.5</c:v>
                </c:pt>
                <c:pt idx="507">
                  <c:v>3.5</c:v>
                </c:pt>
                <c:pt idx="508">
                  <c:v>3.5</c:v>
                </c:pt>
                <c:pt idx="509">
                  <c:v>3.5</c:v>
                </c:pt>
                <c:pt idx="510">
                  <c:v>3.5</c:v>
                </c:pt>
                <c:pt idx="511">
                  <c:v>3.5</c:v>
                </c:pt>
                <c:pt idx="512">
                  <c:v>3.5</c:v>
                </c:pt>
                <c:pt idx="513">
                  <c:v>3.5</c:v>
                </c:pt>
                <c:pt idx="514">
                  <c:v>3.5</c:v>
                </c:pt>
                <c:pt idx="515">
                  <c:v>3.5</c:v>
                </c:pt>
                <c:pt idx="516">
                  <c:v>3.5</c:v>
                </c:pt>
                <c:pt idx="517">
                  <c:v>3.5</c:v>
                </c:pt>
                <c:pt idx="518">
                  <c:v>3.5</c:v>
                </c:pt>
                <c:pt idx="519">
                  <c:v>3.5</c:v>
                </c:pt>
                <c:pt idx="520">
                  <c:v>3.5</c:v>
                </c:pt>
                <c:pt idx="521">
                  <c:v>3.5</c:v>
                </c:pt>
                <c:pt idx="522">
                  <c:v>3.5</c:v>
                </c:pt>
                <c:pt idx="523">
                  <c:v>3.5</c:v>
                </c:pt>
                <c:pt idx="524">
                  <c:v>3.5</c:v>
                </c:pt>
                <c:pt idx="525">
                  <c:v>3.5</c:v>
                </c:pt>
                <c:pt idx="526">
                  <c:v>3.5</c:v>
                </c:pt>
                <c:pt idx="527">
                  <c:v>3.5</c:v>
                </c:pt>
                <c:pt idx="528">
                  <c:v>3.5</c:v>
                </c:pt>
                <c:pt idx="529">
                  <c:v>3.5</c:v>
                </c:pt>
                <c:pt idx="530">
                  <c:v>3.5</c:v>
                </c:pt>
                <c:pt idx="531">
                  <c:v>3.5</c:v>
                </c:pt>
                <c:pt idx="532">
                  <c:v>3.5</c:v>
                </c:pt>
                <c:pt idx="533">
                  <c:v>3.5</c:v>
                </c:pt>
                <c:pt idx="534">
                  <c:v>3.5</c:v>
                </c:pt>
                <c:pt idx="535">
                  <c:v>3.5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3.5</c:v>
                </c:pt>
                <c:pt idx="543">
                  <c:v>3.5</c:v>
                </c:pt>
                <c:pt idx="544">
                  <c:v>3.5</c:v>
                </c:pt>
                <c:pt idx="545">
                  <c:v>3.5</c:v>
                </c:pt>
                <c:pt idx="546">
                  <c:v>3.5</c:v>
                </c:pt>
                <c:pt idx="547">
                  <c:v>3.5</c:v>
                </c:pt>
                <c:pt idx="548">
                  <c:v>3.5</c:v>
                </c:pt>
                <c:pt idx="549">
                  <c:v>3.5</c:v>
                </c:pt>
                <c:pt idx="550">
                  <c:v>3.5</c:v>
                </c:pt>
                <c:pt idx="551">
                  <c:v>3.5</c:v>
                </c:pt>
                <c:pt idx="552">
                  <c:v>3.5</c:v>
                </c:pt>
                <c:pt idx="553">
                  <c:v>3.5</c:v>
                </c:pt>
                <c:pt idx="554">
                  <c:v>3.5</c:v>
                </c:pt>
                <c:pt idx="555">
                  <c:v>3.5</c:v>
                </c:pt>
                <c:pt idx="556">
                  <c:v>3.5</c:v>
                </c:pt>
                <c:pt idx="557">
                  <c:v>3.5</c:v>
                </c:pt>
                <c:pt idx="558">
                  <c:v>3.5</c:v>
                </c:pt>
                <c:pt idx="559">
                  <c:v>3.5</c:v>
                </c:pt>
                <c:pt idx="560">
                  <c:v>3.5</c:v>
                </c:pt>
                <c:pt idx="561">
                  <c:v>3.5</c:v>
                </c:pt>
                <c:pt idx="562">
                  <c:v>3.5</c:v>
                </c:pt>
                <c:pt idx="563">
                  <c:v>3.5</c:v>
                </c:pt>
                <c:pt idx="564">
                  <c:v>3.5</c:v>
                </c:pt>
                <c:pt idx="565">
                  <c:v>3.5</c:v>
                </c:pt>
                <c:pt idx="566">
                  <c:v>3.5</c:v>
                </c:pt>
                <c:pt idx="567">
                  <c:v>3.5</c:v>
                </c:pt>
                <c:pt idx="568">
                  <c:v>3.5</c:v>
                </c:pt>
                <c:pt idx="569">
                  <c:v>3.5</c:v>
                </c:pt>
                <c:pt idx="570">
                  <c:v>3.5</c:v>
                </c:pt>
                <c:pt idx="571">
                  <c:v>3.5</c:v>
                </c:pt>
                <c:pt idx="572">
                  <c:v>3.5</c:v>
                </c:pt>
                <c:pt idx="573">
                  <c:v>3.5</c:v>
                </c:pt>
                <c:pt idx="574">
                  <c:v>3.5</c:v>
                </c:pt>
                <c:pt idx="575">
                  <c:v>3.5</c:v>
                </c:pt>
                <c:pt idx="576">
                  <c:v>3.5</c:v>
                </c:pt>
                <c:pt idx="577">
                  <c:v>3.5</c:v>
                </c:pt>
                <c:pt idx="578">
                  <c:v>3.5</c:v>
                </c:pt>
                <c:pt idx="579">
                  <c:v>3.5</c:v>
                </c:pt>
                <c:pt idx="580">
                  <c:v>3.5</c:v>
                </c:pt>
                <c:pt idx="581">
                  <c:v>3.5</c:v>
                </c:pt>
                <c:pt idx="582">
                  <c:v>3.5</c:v>
                </c:pt>
                <c:pt idx="583">
                  <c:v>3.5</c:v>
                </c:pt>
                <c:pt idx="584">
                  <c:v>3.5</c:v>
                </c:pt>
                <c:pt idx="585">
                  <c:v>3.5</c:v>
                </c:pt>
                <c:pt idx="586">
                  <c:v>3.5</c:v>
                </c:pt>
                <c:pt idx="587">
                  <c:v>3.5</c:v>
                </c:pt>
                <c:pt idx="588">
                  <c:v>3.5</c:v>
                </c:pt>
                <c:pt idx="589">
                  <c:v>3.5</c:v>
                </c:pt>
                <c:pt idx="590">
                  <c:v>3.5</c:v>
                </c:pt>
                <c:pt idx="591">
                  <c:v>3.5</c:v>
                </c:pt>
                <c:pt idx="592">
                  <c:v>3.5</c:v>
                </c:pt>
                <c:pt idx="593">
                  <c:v>3.5</c:v>
                </c:pt>
                <c:pt idx="594">
                  <c:v>3.5</c:v>
                </c:pt>
                <c:pt idx="595">
                  <c:v>3.5</c:v>
                </c:pt>
                <c:pt idx="596">
                  <c:v>3.5</c:v>
                </c:pt>
                <c:pt idx="597">
                  <c:v>3.5</c:v>
                </c:pt>
                <c:pt idx="598">
                  <c:v>3.5</c:v>
                </c:pt>
                <c:pt idx="599">
                  <c:v>3.5</c:v>
                </c:pt>
                <c:pt idx="600">
                  <c:v>3.5</c:v>
                </c:pt>
                <c:pt idx="601">
                  <c:v>3.5</c:v>
                </c:pt>
                <c:pt idx="602">
                  <c:v>3.5</c:v>
                </c:pt>
                <c:pt idx="603">
                  <c:v>3.5</c:v>
                </c:pt>
                <c:pt idx="604">
                  <c:v>3.5</c:v>
                </c:pt>
                <c:pt idx="605">
                  <c:v>3.5</c:v>
                </c:pt>
                <c:pt idx="606">
                  <c:v>3.5</c:v>
                </c:pt>
                <c:pt idx="607">
                  <c:v>3.5</c:v>
                </c:pt>
                <c:pt idx="608">
                  <c:v>3.5</c:v>
                </c:pt>
                <c:pt idx="609">
                  <c:v>3.5</c:v>
                </c:pt>
                <c:pt idx="610">
                  <c:v>3.5</c:v>
                </c:pt>
                <c:pt idx="611">
                  <c:v>3.5</c:v>
                </c:pt>
                <c:pt idx="612">
                  <c:v>3.5</c:v>
                </c:pt>
                <c:pt idx="613">
                  <c:v>3.5</c:v>
                </c:pt>
                <c:pt idx="614">
                  <c:v>3.5</c:v>
                </c:pt>
                <c:pt idx="615">
                  <c:v>3.5</c:v>
                </c:pt>
                <c:pt idx="616">
                  <c:v>3.5</c:v>
                </c:pt>
                <c:pt idx="617">
                  <c:v>3.5</c:v>
                </c:pt>
                <c:pt idx="618">
                  <c:v>3.5</c:v>
                </c:pt>
                <c:pt idx="619">
                  <c:v>3.5</c:v>
                </c:pt>
                <c:pt idx="620">
                  <c:v>3.5</c:v>
                </c:pt>
                <c:pt idx="621">
                  <c:v>3.5</c:v>
                </c:pt>
                <c:pt idx="622">
                  <c:v>3.5</c:v>
                </c:pt>
                <c:pt idx="623">
                  <c:v>3.5</c:v>
                </c:pt>
                <c:pt idx="624">
                  <c:v>3.5</c:v>
                </c:pt>
                <c:pt idx="625">
                  <c:v>3.5</c:v>
                </c:pt>
                <c:pt idx="626">
                  <c:v>3.5</c:v>
                </c:pt>
                <c:pt idx="627">
                  <c:v>3.5</c:v>
                </c:pt>
                <c:pt idx="628">
                  <c:v>3.5</c:v>
                </c:pt>
                <c:pt idx="629">
                  <c:v>3.5</c:v>
                </c:pt>
                <c:pt idx="630">
                  <c:v>3.5</c:v>
                </c:pt>
                <c:pt idx="631">
                  <c:v>3.5</c:v>
                </c:pt>
                <c:pt idx="632">
                  <c:v>3.5</c:v>
                </c:pt>
                <c:pt idx="633">
                  <c:v>3.5</c:v>
                </c:pt>
                <c:pt idx="634">
                  <c:v>3.5</c:v>
                </c:pt>
                <c:pt idx="635">
                  <c:v>3.5</c:v>
                </c:pt>
                <c:pt idx="636">
                  <c:v>3.5</c:v>
                </c:pt>
                <c:pt idx="637">
                  <c:v>3.5</c:v>
                </c:pt>
                <c:pt idx="638">
                  <c:v>3.5</c:v>
                </c:pt>
                <c:pt idx="639">
                  <c:v>3.5</c:v>
                </c:pt>
                <c:pt idx="640">
                  <c:v>3.5</c:v>
                </c:pt>
                <c:pt idx="641">
                  <c:v>3.5</c:v>
                </c:pt>
                <c:pt idx="642">
                  <c:v>3.5</c:v>
                </c:pt>
                <c:pt idx="643">
                  <c:v>3.5</c:v>
                </c:pt>
                <c:pt idx="644">
                  <c:v>3.5</c:v>
                </c:pt>
                <c:pt idx="645">
                  <c:v>3.5</c:v>
                </c:pt>
                <c:pt idx="646">
                  <c:v>3.5</c:v>
                </c:pt>
                <c:pt idx="647">
                  <c:v>3.5</c:v>
                </c:pt>
                <c:pt idx="648">
                  <c:v>3.5</c:v>
                </c:pt>
                <c:pt idx="649">
                  <c:v>3.5</c:v>
                </c:pt>
                <c:pt idx="650">
                  <c:v>3.5</c:v>
                </c:pt>
                <c:pt idx="651">
                  <c:v>3.5</c:v>
                </c:pt>
                <c:pt idx="652">
                  <c:v>3.5</c:v>
                </c:pt>
                <c:pt idx="653">
                  <c:v>3.5</c:v>
                </c:pt>
                <c:pt idx="654">
                  <c:v>3.5</c:v>
                </c:pt>
                <c:pt idx="655">
                  <c:v>3.5</c:v>
                </c:pt>
                <c:pt idx="656">
                  <c:v>3.5</c:v>
                </c:pt>
                <c:pt idx="657">
                  <c:v>3.5</c:v>
                </c:pt>
                <c:pt idx="658">
                  <c:v>3.5</c:v>
                </c:pt>
                <c:pt idx="659">
                  <c:v>3.5</c:v>
                </c:pt>
                <c:pt idx="660">
                  <c:v>3.5</c:v>
                </c:pt>
                <c:pt idx="661">
                  <c:v>3.5</c:v>
                </c:pt>
                <c:pt idx="662">
                  <c:v>3.5</c:v>
                </c:pt>
                <c:pt idx="663">
                  <c:v>3.5</c:v>
                </c:pt>
                <c:pt idx="664">
                  <c:v>3.5</c:v>
                </c:pt>
                <c:pt idx="665">
                  <c:v>3.5</c:v>
                </c:pt>
                <c:pt idx="666">
                  <c:v>3.5</c:v>
                </c:pt>
                <c:pt idx="667">
                  <c:v>3.5</c:v>
                </c:pt>
                <c:pt idx="668">
                  <c:v>3.5</c:v>
                </c:pt>
                <c:pt idx="669">
                  <c:v>3.5</c:v>
                </c:pt>
                <c:pt idx="670">
                  <c:v>3.5</c:v>
                </c:pt>
                <c:pt idx="671">
                  <c:v>3.5</c:v>
                </c:pt>
                <c:pt idx="672">
                  <c:v>3.5</c:v>
                </c:pt>
                <c:pt idx="673">
                  <c:v>3.5</c:v>
                </c:pt>
                <c:pt idx="674">
                  <c:v>3.5</c:v>
                </c:pt>
                <c:pt idx="675">
                  <c:v>3.5</c:v>
                </c:pt>
                <c:pt idx="676">
                  <c:v>3.5</c:v>
                </c:pt>
                <c:pt idx="677">
                  <c:v>3.5</c:v>
                </c:pt>
                <c:pt idx="678">
                  <c:v>3.5</c:v>
                </c:pt>
                <c:pt idx="679">
                  <c:v>3.5</c:v>
                </c:pt>
                <c:pt idx="680">
                  <c:v>3.5</c:v>
                </c:pt>
                <c:pt idx="681">
                  <c:v>3.5</c:v>
                </c:pt>
                <c:pt idx="682">
                  <c:v>3.5</c:v>
                </c:pt>
                <c:pt idx="683">
                  <c:v>3.5</c:v>
                </c:pt>
                <c:pt idx="684">
                  <c:v>3.5</c:v>
                </c:pt>
                <c:pt idx="685">
                  <c:v>3.5</c:v>
                </c:pt>
                <c:pt idx="686">
                  <c:v>3.5</c:v>
                </c:pt>
                <c:pt idx="687">
                  <c:v>3.5</c:v>
                </c:pt>
                <c:pt idx="688">
                  <c:v>3.5</c:v>
                </c:pt>
                <c:pt idx="689">
                  <c:v>3.5</c:v>
                </c:pt>
                <c:pt idx="690">
                  <c:v>3.5</c:v>
                </c:pt>
                <c:pt idx="691">
                  <c:v>3.5</c:v>
                </c:pt>
                <c:pt idx="692">
                  <c:v>3.5</c:v>
                </c:pt>
                <c:pt idx="693">
                  <c:v>3.5</c:v>
                </c:pt>
                <c:pt idx="694">
                  <c:v>3.5</c:v>
                </c:pt>
                <c:pt idx="695">
                  <c:v>3.5</c:v>
                </c:pt>
                <c:pt idx="696">
                  <c:v>3.5</c:v>
                </c:pt>
                <c:pt idx="697">
                  <c:v>3.5</c:v>
                </c:pt>
                <c:pt idx="698">
                  <c:v>3.5</c:v>
                </c:pt>
                <c:pt idx="699">
                  <c:v>3.5</c:v>
                </c:pt>
                <c:pt idx="700">
                  <c:v>3.5</c:v>
                </c:pt>
                <c:pt idx="701">
                  <c:v>3.5</c:v>
                </c:pt>
                <c:pt idx="702">
                  <c:v>3.5</c:v>
                </c:pt>
                <c:pt idx="703">
                  <c:v>3.5</c:v>
                </c:pt>
                <c:pt idx="704">
                  <c:v>3.5</c:v>
                </c:pt>
                <c:pt idx="705">
                  <c:v>3.5</c:v>
                </c:pt>
                <c:pt idx="706">
                  <c:v>3.5</c:v>
                </c:pt>
                <c:pt idx="707">
                  <c:v>3.5</c:v>
                </c:pt>
                <c:pt idx="708">
                  <c:v>3.5</c:v>
                </c:pt>
                <c:pt idx="709">
                  <c:v>3.5</c:v>
                </c:pt>
                <c:pt idx="710">
                  <c:v>3.5</c:v>
                </c:pt>
                <c:pt idx="711">
                  <c:v>3.5</c:v>
                </c:pt>
                <c:pt idx="712">
                  <c:v>3.5</c:v>
                </c:pt>
                <c:pt idx="713">
                  <c:v>3.5</c:v>
                </c:pt>
                <c:pt idx="714">
                  <c:v>3.5</c:v>
                </c:pt>
                <c:pt idx="715">
                  <c:v>3.5</c:v>
                </c:pt>
                <c:pt idx="716">
                  <c:v>3.5</c:v>
                </c:pt>
                <c:pt idx="717">
                  <c:v>3.5</c:v>
                </c:pt>
                <c:pt idx="718">
                  <c:v>3.5</c:v>
                </c:pt>
                <c:pt idx="719">
                  <c:v>3.5</c:v>
                </c:pt>
                <c:pt idx="720">
                  <c:v>3.5</c:v>
                </c:pt>
                <c:pt idx="721">
                  <c:v>3.5</c:v>
                </c:pt>
                <c:pt idx="722">
                  <c:v>3.5</c:v>
                </c:pt>
                <c:pt idx="723">
                  <c:v>3.5</c:v>
                </c:pt>
                <c:pt idx="724">
                  <c:v>3.5</c:v>
                </c:pt>
                <c:pt idx="725">
                  <c:v>3.5</c:v>
                </c:pt>
                <c:pt idx="726">
                  <c:v>3.5</c:v>
                </c:pt>
                <c:pt idx="727">
                  <c:v>3.5</c:v>
                </c:pt>
                <c:pt idx="728">
                  <c:v>3.5</c:v>
                </c:pt>
                <c:pt idx="729">
                  <c:v>3.5</c:v>
                </c:pt>
                <c:pt idx="730">
                  <c:v>3.5</c:v>
                </c:pt>
                <c:pt idx="731">
                  <c:v>3.5</c:v>
                </c:pt>
                <c:pt idx="732">
                  <c:v>3.5</c:v>
                </c:pt>
                <c:pt idx="733">
                  <c:v>3.5</c:v>
                </c:pt>
                <c:pt idx="734">
                  <c:v>3.5</c:v>
                </c:pt>
                <c:pt idx="735">
                  <c:v>3.5</c:v>
                </c:pt>
                <c:pt idx="736">
                  <c:v>3.5</c:v>
                </c:pt>
                <c:pt idx="737">
                  <c:v>3.5</c:v>
                </c:pt>
                <c:pt idx="738">
                  <c:v>3.5</c:v>
                </c:pt>
                <c:pt idx="739">
                  <c:v>3.5</c:v>
                </c:pt>
                <c:pt idx="740">
                  <c:v>3.5</c:v>
                </c:pt>
                <c:pt idx="741">
                  <c:v>3.5</c:v>
                </c:pt>
                <c:pt idx="742">
                  <c:v>3.5</c:v>
                </c:pt>
                <c:pt idx="743">
                  <c:v>3.5</c:v>
                </c:pt>
                <c:pt idx="744">
                  <c:v>3.5</c:v>
                </c:pt>
                <c:pt idx="745">
                  <c:v>3.5</c:v>
                </c:pt>
                <c:pt idx="746">
                  <c:v>3.5</c:v>
                </c:pt>
                <c:pt idx="747">
                  <c:v>3.5</c:v>
                </c:pt>
                <c:pt idx="748">
                  <c:v>3.5</c:v>
                </c:pt>
                <c:pt idx="749">
                  <c:v>3.75</c:v>
                </c:pt>
                <c:pt idx="750">
                  <c:v>3.75</c:v>
                </c:pt>
                <c:pt idx="751">
                  <c:v>3.75</c:v>
                </c:pt>
                <c:pt idx="752">
                  <c:v>3.75</c:v>
                </c:pt>
                <c:pt idx="753">
                  <c:v>3.75</c:v>
                </c:pt>
                <c:pt idx="754">
                  <c:v>3.75</c:v>
                </c:pt>
                <c:pt idx="755">
                  <c:v>3.75</c:v>
                </c:pt>
                <c:pt idx="756">
                  <c:v>3.75</c:v>
                </c:pt>
                <c:pt idx="757">
                  <c:v>3.75</c:v>
                </c:pt>
                <c:pt idx="758">
                  <c:v>3.75</c:v>
                </c:pt>
                <c:pt idx="759">
                  <c:v>3.75</c:v>
                </c:pt>
                <c:pt idx="760">
                  <c:v>3.75</c:v>
                </c:pt>
                <c:pt idx="761">
                  <c:v>3.75</c:v>
                </c:pt>
                <c:pt idx="762">
                  <c:v>3.75</c:v>
                </c:pt>
                <c:pt idx="763">
                  <c:v>3.75</c:v>
                </c:pt>
                <c:pt idx="764">
                  <c:v>3.75</c:v>
                </c:pt>
                <c:pt idx="765">
                  <c:v>3.75</c:v>
                </c:pt>
                <c:pt idx="766">
                  <c:v>3.75</c:v>
                </c:pt>
                <c:pt idx="767">
                  <c:v>3.75</c:v>
                </c:pt>
                <c:pt idx="768">
                  <c:v>3.75</c:v>
                </c:pt>
                <c:pt idx="769">
                  <c:v>3.75</c:v>
                </c:pt>
                <c:pt idx="770">
                  <c:v>3.75</c:v>
                </c:pt>
                <c:pt idx="771">
                  <c:v>3.75</c:v>
                </c:pt>
                <c:pt idx="772">
                  <c:v>3.75</c:v>
                </c:pt>
                <c:pt idx="773">
                  <c:v>3.75</c:v>
                </c:pt>
                <c:pt idx="774">
                  <c:v>3.75</c:v>
                </c:pt>
                <c:pt idx="775">
                  <c:v>3.75</c:v>
                </c:pt>
                <c:pt idx="776">
                  <c:v>3.75</c:v>
                </c:pt>
                <c:pt idx="777">
                  <c:v>3.75</c:v>
                </c:pt>
                <c:pt idx="778">
                  <c:v>3.75</c:v>
                </c:pt>
                <c:pt idx="779">
                  <c:v>3.75</c:v>
                </c:pt>
                <c:pt idx="780">
                  <c:v>3.75</c:v>
                </c:pt>
                <c:pt idx="781">
                  <c:v>3.75</c:v>
                </c:pt>
                <c:pt idx="782">
                  <c:v>3.75</c:v>
                </c:pt>
                <c:pt idx="783">
                  <c:v>3.75</c:v>
                </c:pt>
                <c:pt idx="784">
                  <c:v>3.75</c:v>
                </c:pt>
                <c:pt idx="785">
                  <c:v>3.75</c:v>
                </c:pt>
                <c:pt idx="786">
                  <c:v>3.75</c:v>
                </c:pt>
                <c:pt idx="787">
                  <c:v>3.75</c:v>
                </c:pt>
                <c:pt idx="788">
                  <c:v>3.75</c:v>
                </c:pt>
                <c:pt idx="789">
                  <c:v>3.75</c:v>
                </c:pt>
                <c:pt idx="790">
                  <c:v>3.75</c:v>
                </c:pt>
                <c:pt idx="791">
                  <c:v>3.75</c:v>
                </c:pt>
                <c:pt idx="792">
                  <c:v>3.75</c:v>
                </c:pt>
                <c:pt idx="793">
                  <c:v>3.75</c:v>
                </c:pt>
                <c:pt idx="794">
                  <c:v>3.75</c:v>
                </c:pt>
                <c:pt idx="795">
                  <c:v>3.75</c:v>
                </c:pt>
                <c:pt idx="796">
                  <c:v>3.75</c:v>
                </c:pt>
                <c:pt idx="797">
                  <c:v>3.75</c:v>
                </c:pt>
                <c:pt idx="798">
                  <c:v>3.75</c:v>
                </c:pt>
                <c:pt idx="799">
                  <c:v>3.75</c:v>
                </c:pt>
                <c:pt idx="800">
                  <c:v>3.75</c:v>
                </c:pt>
                <c:pt idx="801">
                  <c:v>3.75</c:v>
                </c:pt>
                <c:pt idx="802">
                  <c:v>3.75</c:v>
                </c:pt>
                <c:pt idx="803">
                  <c:v>3.75</c:v>
                </c:pt>
                <c:pt idx="804">
                  <c:v>3.75</c:v>
                </c:pt>
                <c:pt idx="805">
                  <c:v>3.75</c:v>
                </c:pt>
                <c:pt idx="806">
                  <c:v>3.75</c:v>
                </c:pt>
                <c:pt idx="807">
                  <c:v>3.75</c:v>
                </c:pt>
                <c:pt idx="808">
                  <c:v>3.75</c:v>
                </c:pt>
                <c:pt idx="809">
                  <c:v>3.75</c:v>
                </c:pt>
                <c:pt idx="810">
                  <c:v>3.75</c:v>
                </c:pt>
                <c:pt idx="811">
                  <c:v>3.75</c:v>
                </c:pt>
                <c:pt idx="812">
                  <c:v>3.75</c:v>
                </c:pt>
                <c:pt idx="813">
                  <c:v>3.75</c:v>
                </c:pt>
                <c:pt idx="814">
                  <c:v>3.75</c:v>
                </c:pt>
                <c:pt idx="815">
                  <c:v>3.75</c:v>
                </c:pt>
                <c:pt idx="816">
                  <c:v>3.75</c:v>
                </c:pt>
                <c:pt idx="817">
                  <c:v>3.75</c:v>
                </c:pt>
                <c:pt idx="818">
                  <c:v>3.75</c:v>
                </c:pt>
                <c:pt idx="819">
                  <c:v>3.75</c:v>
                </c:pt>
                <c:pt idx="820">
                  <c:v>3.75</c:v>
                </c:pt>
                <c:pt idx="821">
                  <c:v>3.75</c:v>
                </c:pt>
                <c:pt idx="822">
                  <c:v>3.75</c:v>
                </c:pt>
                <c:pt idx="823">
                  <c:v>3.75</c:v>
                </c:pt>
                <c:pt idx="824">
                  <c:v>3.75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4.25</c:v>
                </c:pt>
                <c:pt idx="862">
                  <c:v>4.25</c:v>
                </c:pt>
                <c:pt idx="863">
                  <c:v>4.25</c:v>
                </c:pt>
                <c:pt idx="864">
                  <c:v>4.25</c:v>
                </c:pt>
                <c:pt idx="865">
                  <c:v>4.25</c:v>
                </c:pt>
                <c:pt idx="866">
                  <c:v>4.25</c:v>
                </c:pt>
                <c:pt idx="867">
                  <c:v>4.25</c:v>
                </c:pt>
                <c:pt idx="868">
                  <c:v>4.25</c:v>
                </c:pt>
                <c:pt idx="869">
                  <c:v>4.25</c:v>
                </c:pt>
                <c:pt idx="870">
                  <c:v>4.25</c:v>
                </c:pt>
                <c:pt idx="871">
                  <c:v>4.25</c:v>
                </c:pt>
                <c:pt idx="872">
                  <c:v>4.25</c:v>
                </c:pt>
                <c:pt idx="873">
                  <c:v>4.25</c:v>
                </c:pt>
                <c:pt idx="874">
                  <c:v>4.25</c:v>
                </c:pt>
                <c:pt idx="875">
                  <c:v>4.25</c:v>
                </c:pt>
                <c:pt idx="876">
                  <c:v>4.25</c:v>
                </c:pt>
                <c:pt idx="877">
                  <c:v>4.25</c:v>
                </c:pt>
                <c:pt idx="878">
                  <c:v>4.25</c:v>
                </c:pt>
                <c:pt idx="879">
                  <c:v>4.25</c:v>
                </c:pt>
                <c:pt idx="880">
                  <c:v>4.25</c:v>
                </c:pt>
                <c:pt idx="881">
                  <c:v>4.25</c:v>
                </c:pt>
                <c:pt idx="882">
                  <c:v>4.25</c:v>
                </c:pt>
                <c:pt idx="883">
                  <c:v>4.25</c:v>
                </c:pt>
                <c:pt idx="884">
                  <c:v>4.25</c:v>
                </c:pt>
                <c:pt idx="885">
                  <c:v>4.25</c:v>
                </c:pt>
                <c:pt idx="886">
                  <c:v>4.25</c:v>
                </c:pt>
                <c:pt idx="887">
                  <c:v>4.25</c:v>
                </c:pt>
                <c:pt idx="888">
                  <c:v>4.25</c:v>
                </c:pt>
                <c:pt idx="889">
                  <c:v>4.5</c:v>
                </c:pt>
                <c:pt idx="890">
                  <c:v>4.5</c:v>
                </c:pt>
                <c:pt idx="891">
                  <c:v>4.5</c:v>
                </c:pt>
                <c:pt idx="892">
                  <c:v>4.5</c:v>
                </c:pt>
                <c:pt idx="893">
                  <c:v>4.5</c:v>
                </c:pt>
                <c:pt idx="894">
                  <c:v>4.5</c:v>
                </c:pt>
                <c:pt idx="895">
                  <c:v>4.5</c:v>
                </c:pt>
                <c:pt idx="896">
                  <c:v>4.5</c:v>
                </c:pt>
                <c:pt idx="897">
                  <c:v>4.5</c:v>
                </c:pt>
                <c:pt idx="898">
                  <c:v>4.5</c:v>
                </c:pt>
                <c:pt idx="899">
                  <c:v>4.5</c:v>
                </c:pt>
                <c:pt idx="900">
                  <c:v>4.5</c:v>
                </c:pt>
                <c:pt idx="901">
                  <c:v>4.5</c:v>
                </c:pt>
                <c:pt idx="902">
                  <c:v>4.5</c:v>
                </c:pt>
                <c:pt idx="903">
                  <c:v>4.5</c:v>
                </c:pt>
                <c:pt idx="904">
                  <c:v>4.5</c:v>
                </c:pt>
                <c:pt idx="905">
                  <c:v>4.5</c:v>
                </c:pt>
                <c:pt idx="906">
                  <c:v>4.5</c:v>
                </c:pt>
                <c:pt idx="907">
                  <c:v>4.5</c:v>
                </c:pt>
                <c:pt idx="908">
                  <c:v>4.5</c:v>
                </c:pt>
                <c:pt idx="909">
                  <c:v>4.5</c:v>
                </c:pt>
                <c:pt idx="910">
                  <c:v>4.5</c:v>
                </c:pt>
                <c:pt idx="911">
                  <c:v>4.5</c:v>
                </c:pt>
                <c:pt idx="912">
                  <c:v>4.5</c:v>
                </c:pt>
                <c:pt idx="913">
                  <c:v>4.5</c:v>
                </c:pt>
                <c:pt idx="914">
                  <c:v>4.5</c:v>
                </c:pt>
                <c:pt idx="915">
                  <c:v>4.5</c:v>
                </c:pt>
                <c:pt idx="916">
                  <c:v>4.5</c:v>
                </c:pt>
                <c:pt idx="917">
                  <c:v>4.5</c:v>
                </c:pt>
                <c:pt idx="918">
                  <c:v>4.5</c:v>
                </c:pt>
                <c:pt idx="919">
                  <c:v>4.5</c:v>
                </c:pt>
                <c:pt idx="920">
                  <c:v>4.5</c:v>
                </c:pt>
                <c:pt idx="921">
                  <c:v>4.5</c:v>
                </c:pt>
                <c:pt idx="922">
                  <c:v>4.5</c:v>
                </c:pt>
                <c:pt idx="923">
                  <c:v>4.5</c:v>
                </c:pt>
                <c:pt idx="924">
                  <c:v>4.5</c:v>
                </c:pt>
                <c:pt idx="925">
                  <c:v>4.5</c:v>
                </c:pt>
                <c:pt idx="926">
                  <c:v>4.5</c:v>
                </c:pt>
                <c:pt idx="927">
                  <c:v>4.5</c:v>
                </c:pt>
                <c:pt idx="928">
                  <c:v>4.5</c:v>
                </c:pt>
                <c:pt idx="929">
                  <c:v>4.5</c:v>
                </c:pt>
                <c:pt idx="930">
                  <c:v>4.5</c:v>
                </c:pt>
                <c:pt idx="931">
                  <c:v>4.5</c:v>
                </c:pt>
                <c:pt idx="932">
                  <c:v>4.5</c:v>
                </c:pt>
                <c:pt idx="933">
                  <c:v>4.5</c:v>
                </c:pt>
                <c:pt idx="934">
                  <c:v>4.5</c:v>
                </c:pt>
                <c:pt idx="935">
                  <c:v>4.5</c:v>
                </c:pt>
                <c:pt idx="936">
                  <c:v>4.5</c:v>
                </c:pt>
                <c:pt idx="937">
                  <c:v>4.5</c:v>
                </c:pt>
                <c:pt idx="938">
                  <c:v>4.5</c:v>
                </c:pt>
                <c:pt idx="939">
                  <c:v>4.5</c:v>
                </c:pt>
                <c:pt idx="940">
                  <c:v>4.5</c:v>
                </c:pt>
                <c:pt idx="941">
                  <c:v>4.5</c:v>
                </c:pt>
                <c:pt idx="942">
                  <c:v>4.5</c:v>
                </c:pt>
                <c:pt idx="943">
                  <c:v>4.5</c:v>
                </c:pt>
                <c:pt idx="944">
                  <c:v>4.5</c:v>
                </c:pt>
                <c:pt idx="945">
                  <c:v>4.5</c:v>
                </c:pt>
                <c:pt idx="946">
                  <c:v>4.5</c:v>
                </c:pt>
                <c:pt idx="947">
                  <c:v>4.5</c:v>
                </c:pt>
                <c:pt idx="948">
                  <c:v>4.5</c:v>
                </c:pt>
                <c:pt idx="949">
                  <c:v>4.5</c:v>
                </c:pt>
                <c:pt idx="950">
                  <c:v>4.5</c:v>
                </c:pt>
                <c:pt idx="951">
                  <c:v>4.5</c:v>
                </c:pt>
                <c:pt idx="952">
                  <c:v>4.5</c:v>
                </c:pt>
                <c:pt idx="953">
                  <c:v>4.5</c:v>
                </c:pt>
                <c:pt idx="954">
                  <c:v>4.5</c:v>
                </c:pt>
                <c:pt idx="955">
                  <c:v>4.5</c:v>
                </c:pt>
                <c:pt idx="956">
                  <c:v>4.5</c:v>
                </c:pt>
                <c:pt idx="957">
                  <c:v>4.5</c:v>
                </c:pt>
                <c:pt idx="958">
                  <c:v>4.5</c:v>
                </c:pt>
                <c:pt idx="959">
                  <c:v>4.5</c:v>
                </c:pt>
                <c:pt idx="960">
                  <c:v>4.5</c:v>
                </c:pt>
                <c:pt idx="961">
                  <c:v>4.5</c:v>
                </c:pt>
                <c:pt idx="962">
                  <c:v>4.5</c:v>
                </c:pt>
                <c:pt idx="963">
                  <c:v>4.5</c:v>
                </c:pt>
                <c:pt idx="964">
                  <c:v>4.5</c:v>
                </c:pt>
                <c:pt idx="965">
                  <c:v>4.5</c:v>
                </c:pt>
                <c:pt idx="966">
                  <c:v>4.5</c:v>
                </c:pt>
                <c:pt idx="967">
                  <c:v>4.5</c:v>
                </c:pt>
                <c:pt idx="968">
                  <c:v>4.5</c:v>
                </c:pt>
                <c:pt idx="969">
                  <c:v>4.5</c:v>
                </c:pt>
                <c:pt idx="970">
                  <c:v>4.5</c:v>
                </c:pt>
                <c:pt idx="971">
                  <c:v>4.5</c:v>
                </c:pt>
                <c:pt idx="972">
                  <c:v>4.5</c:v>
                </c:pt>
                <c:pt idx="973">
                  <c:v>4.5</c:v>
                </c:pt>
                <c:pt idx="974">
                  <c:v>4.5</c:v>
                </c:pt>
                <c:pt idx="975">
                  <c:v>4.5</c:v>
                </c:pt>
                <c:pt idx="976">
                  <c:v>4.5</c:v>
                </c:pt>
                <c:pt idx="977">
                  <c:v>4.5</c:v>
                </c:pt>
                <c:pt idx="978">
                  <c:v>4.5</c:v>
                </c:pt>
                <c:pt idx="979">
                  <c:v>4.5</c:v>
                </c:pt>
                <c:pt idx="980">
                  <c:v>4.5</c:v>
                </c:pt>
                <c:pt idx="981">
                  <c:v>4.5</c:v>
                </c:pt>
                <c:pt idx="982">
                  <c:v>4.5</c:v>
                </c:pt>
                <c:pt idx="983">
                  <c:v>4.5</c:v>
                </c:pt>
                <c:pt idx="984">
                  <c:v>4.5</c:v>
                </c:pt>
                <c:pt idx="985">
                  <c:v>4.5</c:v>
                </c:pt>
                <c:pt idx="986">
                  <c:v>4.5</c:v>
                </c:pt>
                <c:pt idx="987">
                  <c:v>4.5</c:v>
                </c:pt>
                <c:pt idx="988">
                  <c:v>4.5</c:v>
                </c:pt>
                <c:pt idx="989">
                  <c:v>4.5</c:v>
                </c:pt>
                <c:pt idx="990">
                  <c:v>4.5</c:v>
                </c:pt>
                <c:pt idx="991">
                  <c:v>4.5</c:v>
                </c:pt>
                <c:pt idx="992">
                  <c:v>4.5</c:v>
                </c:pt>
                <c:pt idx="993">
                  <c:v>4.5</c:v>
                </c:pt>
                <c:pt idx="994">
                  <c:v>4.5</c:v>
                </c:pt>
                <c:pt idx="995">
                  <c:v>4.5</c:v>
                </c:pt>
                <c:pt idx="996">
                  <c:v>4.5</c:v>
                </c:pt>
                <c:pt idx="997">
                  <c:v>4.5</c:v>
                </c:pt>
                <c:pt idx="998">
                  <c:v>4.5</c:v>
                </c:pt>
                <c:pt idx="999">
                  <c:v>4.5</c:v>
                </c:pt>
                <c:pt idx="1000">
                  <c:v>4.5</c:v>
                </c:pt>
                <c:pt idx="1001">
                  <c:v>4.5</c:v>
                </c:pt>
                <c:pt idx="1002">
                  <c:v>4.5</c:v>
                </c:pt>
                <c:pt idx="1003">
                  <c:v>4.5</c:v>
                </c:pt>
                <c:pt idx="1004">
                  <c:v>4.5</c:v>
                </c:pt>
                <c:pt idx="1005">
                  <c:v>4.5</c:v>
                </c:pt>
                <c:pt idx="1006">
                  <c:v>4.5</c:v>
                </c:pt>
                <c:pt idx="1007">
                  <c:v>4.5</c:v>
                </c:pt>
                <c:pt idx="1008">
                  <c:v>4.5</c:v>
                </c:pt>
                <c:pt idx="1009">
                  <c:v>4.5</c:v>
                </c:pt>
                <c:pt idx="1010">
                  <c:v>4.5</c:v>
                </c:pt>
                <c:pt idx="1011">
                  <c:v>4.5</c:v>
                </c:pt>
                <c:pt idx="1012">
                  <c:v>4.5</c:v>
                </c:pt>
                <c:pt idx="1013">
                  <c:v>4.5</c:v>
                </c:pt>
                <c:pt idx="1014">
                  <c:v>4.5</c:v>
                </c:pt>
                <c:pt idx="1015">
                  <c:v>4.5</c:v>
                </c:pt>
                <c:pt idx="1016">
                  <c:v>4.5</c:v>
                </c:pt>
                <c:pt idx="1017">
                  <c:v>4.5</c:v>
                </c:pt>
                <c:pt idx="1018">
                  <c:v>4.5</c:v>
                </c:pt>
                <c:pt idx="1019">
                  <c:v>4.5</c:v>
                </c:pt>
                <c:pt idx="1020">
                  <c:v>4.5</c:v>
                </c:pt>
                <c:pt idx="1021">
                  <c:v>4.5</c:v>
                </c:pt>
                <c:pt idx="1022">
                  <c:v>4.5</c:v>
                </c:pt>
                <c:pt idx="1023">
                  <c:v>4.5</c:v>
                </c:pt>
                <c:pt idx="1024">
                  <c:v>4.5</c:v>
                </c:pt>
                <c:pt idx="1025">
                  <c:v>4.5</c:v>
                </c:pt>
                <c:pt idx="1026">
                  <c:v>4.5</c:v>
                </c:pt>
                <c:pt idx="1027">
                  <c:v>4.5</c:v>
                </c:pt>
                <c:pt idx="1028">
                  <c:v>4.5</c:v>
                </c:pt>
                <c:pt idx="1029">
                  <c:v>4.5</c:v>
                </c:pt>
                <c:pt idx="1030">
                  <c:v>4.5</c:v>
                </c:pt>
                <c:pt idx="1031">
                  <c:v>4.5</c:v>
                </c:pt>
                <c:pt idx="1032">
                  <c:v>4.5</c:v>
                </c:pt>
                <c:pt idx="1033">
                  <c:v>4.5</c:v>
                </c:pt>
                <c:pt idx="1034">
                  <c:v>4.5</c:v>
                </c:pt>
                <c:pt idx="1035">
                  <c:v>4.5</c:v>
                </c:pt>
                <c:pt idx="1036">
                  <c:v>4.5</c:v>
                </c:pt>
                <c:pt idx="1037">
                  <c:v>4.5</c:v>
                </c:pt>
                <c:pt idx="1038">
                  <c:v>4.5</c:v>
                </c:pt>
                <c:pt idx="1039">
                  <c:v>4.5</c:v>
                </c:pt>
                <c:pt idx="1040">
                  <c:v>4.5</c:v>
                </c:pt>
                <c:pt idx="1041">
                  <c:v>4.5</c:v>
                </c:pt>
                <c:pt idx="1042">
                  <c:v>4.5</c:v>
                </c:pt>
                <c:pt idx="1043">
                  <c:v>4.5</c:v>
                </c:pt>
                <c:pt idx="1044">
                  <c:v>4.5</c:v>
                </c:pt>
                <c:pt idx="1045">
                  <c:v>4.5</c:v>
                </c:pt>
                <c:pt idx="1046">
                  <c:v>4.5</c:v>
                </c:pt>
                <c:pt idx="1047">
                  <c:v>4.5</c:v>
                </c:pt>
                <c:pt idx="1048">
                  <c:v>4.5</c:v>
                </c:pt>
                <c:pt idx="1049">
                  <c:v>4.5</c:v>
                </c:pt>
                <c:pt idx="1050">
                  <c:v>4.5</c:v>
                </c:pt>
                <c:pt idx="1051">
                  <c:v>4.5</c:v>
                </c:pt>
                <c:pt idx="1052">
                  <c:v>4.5</c:v>
                </c:pt>
                <c:pt idx="1053">
                  <c:v>4.5</c:v>
                </c:pt>
                <c:pt idx="1054">
                  <c:v>4.5</c:v>
                </c:pt>
                <c:pt idx="1055">
                  <c:v>4.5</c:v>
                </c:pt>
                <c:pt idx="1056">
                  <c:v>4.5</c:v>
                </c:pt>
                <c:pt idx="1057">
                  <c:v>4.5</c:v>
                </c:pt>
                <c:pt idx="1058">
                  <c:v>4.5</c:v>
                </c:pt>
                <c:pt idx="1059">
                  <c:v>4.5</c:v>
                </c:pt>
                <c:pt idx="1060">
                  <c:v>4.5</c:v>
                </c:pt>
                <c:pt idx="1061">
                  <c:v>4.5</c:v>
                </c:pt>
                <c:pt idx="1062">
                  <c:v>4.5</c:v>
                </c:pt>
                <c:pt idx="1063">
                  <c:v>4.5</c:v>
                </c:pt>
                <c:pt idx="1064">
                  <c:v>4.5</c:v>
                </c:pt>
                <c:pt idx="1065">
                  <c:v>4.5</c:v>
                </c:pt>
                <c:pt idx="1066">
                  <c:v>4.5</c:v>
                </c:pt>
                <c:pt idx="1067">
                  <c:v>4.5</c:v>
                </c:pt>
                <c:pt idx="1068">
                  <c:v>4.5</c:v>
                </c:pt>
                <c:pt idx="1069">
                  <c:v>4.5</c:v>
                </c:pt>
                <c:pt idx="1070">
                  <c:v>4.5</c:v>
                </c:pt>
                <c:pt idx="1071">
                  <c:v>4.5</c:v>
                </c:pt>
                <c:pt idx="1072">
                  <c:v>4.5</c:v>
                </c:pt>
                <c:pt idx="1073">
                  <c:v>4.5</c:v>
                </c:pt>
                <c:pt idx="1074">
                  <c:v>4.5</c:v>
                </c:pt>
                <c:pt idx="1075">
                  <c:v>4.5</c:v>
                </c:pt>
                <c:pt idx="1076">
                  <c:v>4.5</c:v>
                </c:pt>
                <c:pt idx="1077">
                  <c:v>4.5</c:v>
                </c:pt>
                <c:pt idx="1078">
                  <c:v>4.5</c:v>
                </c:pt>
                <c:pt idx="1079">
                  <c:v>4.5</c:v>
                </c:pt>
                <c:pt idx="1080">
                  <c:v>4.5</c:v>
                </c:pt>
                <c:pt idx="1081">
                  <c:v>4.5</c:v>
                </c:pt>
                <c:pt idx="1082">
                  <c:v>4.5</c:v>
                </c:pt>
                <c:pt idx="1083">
                  <c:v>4.5</c:v>
                </c:pt>
                <c:pt idx="1084">
                  <c:v>4.5</c:v>
                </c:pt>
                <c:pt idx="1085">
                  <c:v>4.5</c:v>
                </c:pt>
                <c:pt idx="1086">
                  <c:v>4.5</c:v>
                </c:pt>
                <c:pt idx="1087">
                  <c:v>4.5</c:v>
                </c:pt>
                <c:pt idx="1088">
                  <c:v>4.5</c:v>
                </c:pt>
                <c:pt idx="1089">
                  <c:v>4.5</c:v>
                </c:pt>
                <c:pt idx="1090">
                  <c:v>4.5</c:v>
                </c:pt>
                <c:pt idx="1091">
                  <c:v>4.5</c:v>
                </c:pt>
                <c:pt idx="1092">
                  <c:v>4.5</c:v>
                </c:pt>
                <c:pt idx="1093">
                  <c:v>4.5</c:v>
                </c:pt>
                <c:pt idx="1094">
                  <c:v>4.5</c:v>
                </c:pt>
                <c:pt idx="1095">
                  <c:v>4.5</c:v>
                </c:pt>
                <c:pt idx="1096">
                  <c:v>4.5</c:v>
                </c:pt>
                <c:pt idx="1097">
                  <c:v>4.5</c:v>
                </c:pt>
                <c:pt idx="1098">
                  <c:v>4.5</c:v>
                </c:pt>
                <c:pt idx="1099">
                  <c:v>4.5</c:v>
                </c:pt>
                <c:pt idx="1100">
                  <c:v>4.5</c:v>
                </c:pt>
                <c:pt idx="1101">
                  <c:v>4.5</c:v>
                </c:pt>
                <c:pt idx="1102">
                  <c:v>4.5</c:v>
                </c:pt>
                <c:pt idx="1103">
                  <c:v>4.5</c:v>
                </c:pt>
                <c:pt idx="1104">
                  <c:v>4.5</c:v>
                </c:pt>
                <c:pt idx="1105">
                  <c:v>4.5</c:v>
                </c:pt>
                <c:pt idx="1106">
                  <c:v>4.5</c:v>
                </c:pt>
                <c:pt idx="1107">
                  <c:v>4.5</c:v>
                </c:pt>
                <c:pt idx="1108">
                  <c:v>4.5</c:v>
                </c:pt>
                <c:pt idx="1109">
                  <c:v>4.5</c:v>
                </c:pt>
                <c:pt idx="1110">
                  <c:v>4.5</c:v>
                </c:pt>
                <c:pt idx="1111">
                  <c:v>4.5</c:v>
                </c:pt>
                <c:pt idx="1112">
                  <c:v>4.5</c:v>
                </c:pt>
                <c:pt idx="1113">
                  <c:v>4.5</c:v>
                </c:pt>
                <c:pt idx="1114">
                  <c:v>4.5</c:v>
                </c:pt>
                <c:pt idx="1115">
                  <c:v>4.5</c:v>
                </c:pt>
                <c:pt idx="1116">
                  <c:v>4.5</c:v>
                </c:pt>
                <c:pt idx="1117">
                  <c:v>4.5</c:v>
                </c:pt>
                <c:pt idx="1118">
                  <c:v>4.5</c:v>
                </c:pt>
                <c:pt idx="1119">
                  <c:v>4.5</c:v>
                </c:pt>
                <c:pt idx="1120">
                  <c:v>4.5</c:v>
                </c:pt>
                <c:pt idx="1121">
                  <c:v>4.5</c:v>
                </c:pt>
                <c:pt idx="1122">
                  <c:v>4.5</c:v>
                </c:pt>
                <c:pt idx="1123">
                  <c:v>4.5</c:v>
                </c:pt>
                <c:pt idx="1124">
                  <c:v>4.5</c:v>
                </c:pt>
                <c:pt idx="1125">
                  <c:v>4.5</c:v>
                </c:pt>
                <c:pt idx="1126">
                  <c:v>4.5</c:v>
                </c:pt>
                <c:pt idx="1127">
                  <c:v>4.5</c:v>
                </c:pt>
                <c:pt idx="1128">
                  <c:v>4.5</c:v>
                </c:pt>
                <c:pt idx="1129">
                  <c:v>4.5</c:v>
                </c:pt>
                <c:pt idx="1130">
                  <c:v>4.5</c:v>
                </c:pt>
                <c:pt idx="1131">
                  <c:v>4.5</c:v>
                </c:pt>
                <c:pt idx="1132">
                  <c:v>4.5</c:v>
                </c:pt>
                <c:pt idx="1133">
                  <c:v>4.5</c:v>
                </c:pt>
                <c:pt idx="1134">
                  <c:v>4.5</c:v>
                </c:pt>
                <c:pt idx="1135">
                  <c:v>4.5</c:v>
                </c:pt>
                <c:pt idx="1136">
                  <c:v>4.5</c:v>
                </c:pt>
                <c:pt idx="1137">
                  <c:v>4.5</c:v>
                </c:pt>
                <c:pt idx="1138">
                  <c:v>4.5</c:v>
                </c:pt>
                <c:pt idx="1139">
                  <c:v>4.5</c:v>
                </c:pt>
                <c:pt idx="1140">
                  <c:v>4.5</c:v>
                </c:pt>
                <c:pt idx="1141">
                  <c:v>4.5</c:v>
                </c:pt>
                <c:pt idx="1142">
                  <c:v>4.5</c:v>
                </c:pt>
                <c:pt idx="1143">
                  <c:v>4.5</c:v>
                </c:pt>
                <c:pt idx="1144">
                  <c:v>4.5</c:v>
                </c:pt>
                <c:pt idx="1145">
                  <c:v>4.5</c:v>
                </c:pt>
                <c:pt idx="1146">
                  <c:v>4.5</c:v>
                </c:pt>
                <c:pt idx="1147">
                  <c:v>4.5</c:v>
                </c:pt>
                <c:pt idx="1148">
                  <c:v>4.5</c:v>
                </c:pt>
                <c:pt idx="1149">
                  <c:v>4.5</c:v>
                </c:pt>
                <c:pt idx="1150">
                  <c:v>4.5</c:v>
                </c:pt>
                <c:pt idx="1151">
                  <c:v>4.5</c:v>
                </c:pt>
                <c:pt idx="1152">
                  <c:v>4.5</c:v>
                </c:pt>
                <c:pt idx="1153">
                  <c:v>4.5</c:v>
                </c:pt>
                <c:pt idx="1154">
                  <c:v>4.5</c:v>
                </c:pt>
                <c:pt idx="1155">
                  <c:v>4.5</c:v>
                </c:pt>
                <c:pt idx="1156">
                  <c:v>4.5</c:v>
                </c:pt>
                <c:pt idx="1157">
                  <c:v>4.5</c:v>
                </c:pt>
                <c:pt idx="1158">
                  <c:v>4.5</c:v>
                </c:pt>
                <c:pt idx="1159">
                  <c:v>4.5</c:v>
                </c:pt>
                <c:pt idx="1160">
                  <c:v>4.5</c:v>
                </c:pt>
                <c:pt idx="1161">
                  <c:v>4.5</c:v>
                </c:pt>
                <c:pt idx="1162">
                  <c:v>4.5</c:v>
                </c:pt>
                <c:pt idx="1163">
                  <c:v>4.5</c:v>
                </c:pt>
                <c:pt idx="1164">
                  <c:v>4.5</c:v>
                </c:pt>
                <c:pt idx="1165">
                  <c:v>4.5</c:v>
                </c:pt>
                <c:pt idx="1166">
                  <c:v>4.5</c:v>
                </c:pt>
                <c:pt idx="1167">
                  <c:v>4.5</c:v>
                </c:pt>
                <c:pt idx="1168">
                  <c:v>4.5</c:v>
                </c:pt>
                <c:pt idx="1169">
                  <c:v>4.5</c:v>
                </c:pt>
                <c:pt idx="1170">
                  <c:v>4.5</c:v>
                </c:pt>
                <c:pt idx="1171">
                  <c:v>4.5</c:v>
                </c:pt>
                <c:pt idx="1172">
                  <c:v>4.5</c:v>
                </c:pt>
                <c:pt idx="1173">
                  <c:v>4.5</c:v>
                </c:pt>
                <c:pt idx="1174">
                  <c:v>4.5</c:v>
                </c:pt>
                <c:pt idx="1175">
                  <c:v>4.5</c:v>
                </c:pt>
                <c:pt idx="1176">
                  <c:v>4.5</c:v>
                </c:pt>
                <c:pt idx="1177">
                  <c:v>4.5</c:v>
                </c:pt>
                <c:pt idx="1178">
                  <c:v>4.5</c:v>
                </c:pt>
                <c:pt idx="1179">
                  <c:v>4.5</c:v>
                </c:pt>
                <c:pt idx="1180">
                  <c:v>4.5</c:v>
                </c:pt>
                <c:pt idx="1181">
                  <c:v>4.5</c:v>
                </c:pt>
                <c:pt idx="1182">
                  <c:v>4.5</c:v>
                </c:pt>
                <c:pt idx="1183">
                  <c:v>4.5</c:v>
                </c:pt>
                <c:pt idx="1184">
                  <c:v>4.5</c:v>
                </c:pt>
                <c:pt idx="1185">
                  <c:v>4.5</c:v>
                </c:pt>
                <c:pt idx="1186">
                  <c:v>4.5</c:v>
                </c:pt>
                <c:pt idx="1187">
                  <c:v>4.5</c:v>
                </c:pt>
                <c:pt idx="1188">
                  <c:v>4.5</c:v>
                </c:pt>
                <c:pt idx="1189">
                  <c:v>4.5</c:v>
                </c:pt>
                <c:pt idx="1190">
                  <c:v>4.5</c:v>
                </c:pt>
                <c:pt idx="1191">
                  <c:v>4.5</c:v>
                </c:pt>
                <c:pt idx="1192">
                  <c:v>4.5</c:v>
                </c:pt>
                <c:pt idx="1193">
                  <c:v>4.5</c:v>
                </c:pt>
                <c:pt idx="1194">
                  <c:v>4.5</c:v>
                </c:pt>
                <c:pt idx="1195">
                  <c:v>4.5</c:v>
                </c:pt>
                <c:pt idx="1196">
                  <c:v>4.5</c:v>
                </c:pt>
                <c:pt idx="1197">
                  <c:v>4.5</c:v>
                </c:pt>
                <c:pt idx="1198">
                  <c:v>4.5</c:v>
                </c:pt>
                <c:pt idx="1199">
                  <c:v>4.5</c:v>
                </c:pt>
                <c:pt idx="1200">
                  <c:v>4.5</c:v>
                </c:pt>
                <c:pt idx="1201">
                  <c:v>4.5</c:v>
                </c:pt>
                <c:pt idx="1202">
                  <c:v>4.5</c:v>
                </c:pt>
                <c:pt idx="1203">
                  <c:v>4.5</c:v>
                </c:pt>
                <c:pt idx="1204">
                  <c:v>4.5</c:v>
                </c:pt>
                <c:pt idx="1205">
                  <c:v>4.5</c:v>
                </c:pt>
                <c:pt idx="1206">
                  <c:v>4.5</c:v>
                </c:pt>
                <c:pt idx="1207">
                  <c:v>4.5</c:v>
                </c:pt>
                <c:pt idx="1208">
                  <c:v>4.5</c:v>
                </c:pt>
                <c:pt idx="1209">
                  <c:v>4.5</c:v>
                </c:pt>
                <c:pt idx="1210">
                  <c:v>4.5</c:v>
                </c:pt>
                <c:pt idx="1211">
                  <c:v>4.5</c:v>
                </c:pt>
                <c:pt idx="1212">
                  <c:v>4.5</c:v>
                </c:pt>
                <c:pt idx="1213">
                  <c:v>4.5</c:v>
                </c:pt>
                <c:pt idx="1214">
                  <c:v>4.5</c:v>
                </c:pt>
                <c:pt idx="1215">
                  <c:v>4.5</c:v>
                </c:pt>
                <c:pt idx="1216">
                  <c:v>4.5</c:v>
                </c:pt>
                <c:pt idx="1217">
                  <c:v>4.5</c:v>
                </c:pt>
                <c:pt idx="1218">
                  <c:v>4.5</c:v>
                </c:pt>
                <c:pt idx="1219">
                  <c:v>4.5</c:v>
                </c:pt>
                <c:pt idx="1220">
                  <c:v>4.5</c:v>
                </c:pt>
                <c:pt idx="1221">
                  <c:v>4.5</c:v>
                </c:pt>
                <c:pt idx="1222">
                  <c:v>4.5</c:v>
                </c:pt>
                <c:pt idx="1223">
                  <c:v>4.5</c:v>
                </c:pt>
                <c:pt idx="1224">
                  <c:v>4.5</c:v>
                </c:pt>
                <c:pt idx="1225">
                  <c:v>4.75</c:v>
                </c:pt>
                <c:pt idx="1226">
                  <c:v>4.75</c:v>
                </c:pt>
                <c:pt idx="1227">
                  <c:v>4.75</c:v>
                </c:pt>
                <c:pt idx="1228">
                  <c:v>4.75</c:v>
                </c:pt>
                <c:pt idx="1229">
                  <c:v>4.75</c:v>
                </c:pt>
                <c:pt idx="1230">
                  <c:v>4.75</c:v>
                </c:pt>
                <c:pt idx="1231">
                  <c:v>4.75</c:v>
                </c:pt>
                <c:pt idx="1232">
                  <c:v>4.75</c:v>
                </c:pt>
                <c:pt idx="1233">
                  <c:v>4.75</c:v>
                </c:pt>
                <c:pt idx="1234">
                  <c:v>4.75</c:v>
                </c:pt>
                <c:pt idx="1235">
                  <c:v>4.75</c:v>
                </c:pt>
                <c:pt idx="1236">
                  <c:v>4.75</c:v>
                </c:pt>
                <c:pt idx="1237">
                  <c:v>4.75</c:v>
                </c:pt>
                <c:pt idx="1238">
                  <c:v>4.75</c:v>
                </c:pt>
                <c:pt idx="1239">
                  <c:v>4.75</c:v>
                </c:pt>
                <c:pt idx="1240">
                  <c:v>4.75</c:v>
                </c:pt>
                <c:pt idx="1241">
                  <c:v>4.75</c:v>
                </c:pt>
                <c:pt idx="1242">
                  <c:v>4.75</c:v>
                </c:pt>
                <c:pt idx="1243">
                  <c:v>4.75</c:v>
                </c:pt>
                <c:pt idx="1244">
                  <c:v>4.75</c:v>
                </c:pt>
                <c:pt idx="1245">
                  <c:v>4.75</c:v>
                </c:pt>
                <c:pt idx="1246">
                  <c:v>4.75</c:v>
                </c:pt>
                <c:pt idx="1247">
                  <c:v>4.75</c:v>
                </c:pt>
                <c:pt idx="1248">
                  <c:v>4.75</c:v>
                </c:pt>
                <c:pt idx="1249">
                  <c:v>4.75</c:v>
                </c:pt>
                <c:pt idx="1250">
                  <c:v>4.75</c:v>
                </c:pt>
                <c:pt idx="1251">
                  <c:v>4.75</c:v>
                </c:pt>
                <c:pt idx="1252">
                  <c:v>4.75</c:v>
                </c:pt>
                <c:pt idx="1253">
                  <c:v>4.75</c:v>
                </c:pt>
                <c:pt idx="1254">
                  <c:v>4.75</c:v>
                </c:pt>
                <c:pt idx="1255">
                  <c:v>4.75</c:v>
                </c:pt>
                <c:pt idx="1256">
                  <c:v>4.75</c:v>
                </c:pt>
                <c:pt idx="1257">
                  <c:v>4.75</c:v>
                </c:pt>
                <c:pt idx="1258">
                  <c:v>4.75</c:v>
                </c:pt>
                <c:pt idx="1259">
                  <c:v>4.75</c:v>
                </c:pt>
                <c:pt idx="1260">
                  <c:v>4.75</c:v>
                </c:pt>
                <c:pt idx="1261">
                  <c:v>4.75</c:v>
                </c:pt>
                <c:pt idx="1262">
                  <c:v>4.75</c:v>
                </c:pt>
                <c:pt idx="1263">
                  <c:v>4.75</c:v>
                </c:pt>
                <c:pt idx="1264">
                  <c:v>4.75</c:v>
                </c:pt>
                <c:pt idx="1265">
                  <c:v>4.75</c:v>
                </c:pt>
                <c:pt idx="1266">
                  <c:v>4.75</c:v>
                </c:pt>
                <c:pt idx="1267">
                  <c:v>4.75</c:v>
                </c:pt>
                <c:pt idx="1268">
                  <c:v>4.75</c:v>
                </c:pt>
                <c:pt idx="1269">
                  <c:v>4.75</c:v>
                </c:pt>
                <c:pt idx="1270">
                  <c:v>4.75</c:v>
                </c:pt>
                <c:pt idx="1271">
                  <c:v>4.75</c:v>
                </c:pt>
                <c:pt idx="1272">
                  <c:v>4.75</c:v>
                </c:pt>
                <c:pt idx="1273">
                  <c:v>4.75</c:v>
                </c:pt>
                <c:pt idx="1274">
                  <c:v>4.75</c:v>
                </c:pt>
                <c:pt idx="1275">
                  <c:v>4.75</c:v>
                </c:pt>
                <c:pt idx="1276">
                  <c:v>4.75</c:v>
                </c:pt>
                <c:pt idx="1277">
                  <c:v>4.75</c:v>
                </c:pt>
                <c:pt idx="1278">
                  <c:v>4.75</c:v>
                </c:pt>
                <c:pt idx="1279">
                  <c:v>4.75</c:v>
                </c:pt>
                <c:pt idx="1280">
                  <c:v>4.75</c:v>
                </c:pt>
                <c:pt idx="1281">
                  <c:v>4.75</c:v>
                </c:pt>
                <c:pt idx="1282">
                  <c:v>4.75</c:v>
                </c:pt>
                <c:pt idx="1283">
                  <c:v>4.75</c:v>
                </c:pt>
                <c:pt idx="1284">
                  <c:v>4.75</c:v>
                </c:pt>
                <c:pt idx="1285">
                  <c:v>4.75</c:v>
                </c:pt>
                <c:pt idx="1286">
                  <c:v>4.75</c:v>
                </c:pt>
                <c:pt idx="1287">
                  <c:v>4.75</c:v>
                </c:pt>
                <c:pt idx="1288">
                  <c:v>4.75</c:v>
                </c:pt>
                <c:pt idx="1289">
                  <c:v>4.75</c:v>
                </c:pt>
                <c:pt idx="1290">
                  <c:v>4.75</c:v>
                </c:pt>
                <c:pt idx="1291">
                  <c:v>4.75</c:v>
                </c:pt>
                <c:pt idx="1292">
                  <c:v>4.75</c:v>
                </c:pt>
                <c:pt idx="1293">
                  <c:v>4.75</c:v>
                </c:pt>
                <c:pt idx="1294">
                  <c:v>4.75</c:v>
                </c:pt>
                <c:pt idx="1295">
                  <c:v>4.75</c:v>
                </c:pt>
                <c:pt idx="1296">
                  <c:v>4.75</c:v>
                </c:pt>
                <c:pt idx="1297">
                  <c:v>4.75</c:v>
                </c:pt>
                <c:pt idx="1298">
                  <c:v>4.75</c:v>
                </c:pt>
                <c:pt idx="1299">
                  <c:v>4.75</c:v>
                </c:pt>
                <c:pt idx="1300">
                  <c:v>4.75</c:v>
                </c:pt>
                <c:pt idx="1301">
                  <c:v>4.75</c:v>
                </c:pt>
                <c:pt idx="1302">
                  <c:v>4.75</c:v>
                </c:pt>
                <c:pt idx="1303">
                  <c:v>4.75</c:v>
                </c:pt>
                <c:pt idx="1304">
                  <c:v>4.75</c:v>
                </c:pt>
                <c:pt idx="1305">
                  <c:v>4.75</c:v>
                </c:pt>
                <c:pt idx="1306">
                  <c:v>4.75</c:v>
                </c:pt>
                <c:pt idx="1307">
                  <c:v>4.75</c:v>
                </c:pt>
                <c:pt idx="1308">
                  <c:v>4.75</c:v>
                </c:pt>
                <c:pt idx="1309">
                  <c:v>4.75</c:v>
                </c:pt>
                <c:pt idx="1310">
                  <c:v>4.75</c:v>
                </c:pt>
                <c:pt idx="1311">
                  <c:v>4.75</c:v>
                </c:pt>
                <c:pt idx="1312">
                  <c:v>4.75</c:v>
                </c:pt>
                <c:pt idx="1313">
                  <c:v>4.75</c:v>
                </c:pt>
                <c:pt idx="1314">
                  <c:v>4.75</c:v>
                </c:pt>
                <c:pt idx="1315">
                  <c:v>4.75</c:v>
                </c:pt>
                <c:pt idx="1316">
                  <c:v>4.75</c:v>
                </c:pt>
                <c:pt idx="1317">
                  <c:v>4.75</c:v>
                </c:pt>
                <c:pt idx="1318">
                  <c:v>4.75</c:v>
                </c:pt>
                <c:pt idx="1319">
                  <c:v>4.75</c:v>
                </c:pt>
                <c:pt idx="1320">
                  <c:v>4.75</c:v>
                </c:pt>
                <c:pt idx="1321">
                  <c:v>4.75</c:v>
                </c:pt>
                <c:pt idx="1322">
                  <c:v>4.75</c:v>
                </c:pt>
                <c:pt idx="1323">
                  <c:v>4.75</c:v>
                </c:pt>
                <c:pt idx="1324">
                  <c:v>4.75</c:v>
                </c:pt>
                <c:pt idx="1325">
                  <c:v>4.75</c:v>
                </c:pt>
                <c:pt idx="1326">
                  <c:v>4.75</c:v>
                </c:pt>
                <c:pt idx="1327">
                  <c:v>4.75</c:v>
                </c:pt>
                <c:pt idx="1328">
                  <c:v>4.75</c:v>
                </c:pt>
                <c:pt idx="1329">
                  <c:v>4.75</c:v>
                </c:pt>
                <c:pt idx="1330">
                  <c:v>4.75</c:v>
                </c:pt>
                <c:pt idx="1331">
                  <c:v>4.75</c:v>
                </c:pt>
                <c:pt idx="1332">
                  <c:v>4.75</c:v>
                </c:pt>
                <c:pt idx="1333">
                  <c:v>4.75</c:v>
                </c:pt>
                <c:pt idx="1334">
                  <c:v>4.75</c:v>
                </c:pt>
                <c:pt idx="1335">
                  <c:v>4.75</c:v>
                </c:pt>
                <c:pt idx="1336">
                  <c:v>4.75</c:v>
                </c:pt>
                <c:pt idx="1337">
                  <c:v>4.75</c:v>
                </c:pt>
                <c:pt idx="1338">
                  <c:v>4.75</c:v>
                </c:pt>
                <c:pt idx="1339">
                  <c:v>4.75</c:v>
                </c:pt>
                <c:pt idx="1340">
                  <c:v>4.75</c:v>
                </c:pt>
                <c:pt idx="1341">
                  <c:v>4.75</c:v>
                </c:pt>
                <c:pt idx="1342">
                  <c:v>4.75</c:v>
                </c:pt>
                <c:pt idx="1343">
                  <c:v>4.75</c:v>
                </c:pt>
                <c:pt idx="1344">
                  <c:v>4.75</c:v>
                </c:pt>
                <c:pt idx="1345">
                  <c:v>4.75</c:v>
                </c:pt>
                <c:pt idx="1346">
                  <c:v>4.75</c:v>
                </c:pt>
                <c:pt idx="1347">
                  <c:v>4.75</c:v>
                </c:pt>
                <c:pt idx="1348">
                  <c:v>4.75</c:v>
                </c:pt>
                <c:pt idx="1349">
                  <c:v>4.75</c:v>
                </c:pt>
                <c:pt idx="1350">
                  <c:v>4.75</c:v>
                </c:pt>
                <c:pt idx="1351">
                  <c:v>4.75</c:v>
                </c:pt>
                <c:pt idx="1352">
                  <c:v>4.75</c:v>
                </c:pt>
                <c:pt idx="1353">
                  <c:v>4.75</c:v>
                </c:pt>
                <c:pt idx="1354">
                  <c:v>4.75</c:v>
                </c:pt>
                <c:pt idx="1355">
                  <c:v>4.75</c:v>
                </c:pt>
                <c:pt idx="1356">
                  <c:v>4.75</c:v>
                </c:pt>
                <c:pt idx="1357">
                  <c:v>4.75</c:v>
                </c:pt>
                <c:pt idx="1358">
                  <c:v>4.75</c:v>
                </c:pt>
                <c:pt idx="1359">
                  <c:v>4.75</c:v>
                </c:pt>
                <c:pt idx="1360">
                  <c:v>4.75</c:v>
                </c:pt>
                <c:pt idx="1361">
                  <c:v>4.75</c:v>
                </c:pt>
                <c:pt idx="1362">
                  <c:v>4.75</c:v>
                </c:pt>
                <c:pt idx="1363">
                  <c:v>4.75</c:v>
                </c:pt>
                <c:pt idx="1364">
                  <c:v>4.75</c:v>
                </c:pt>
                <c:pt idx="1365">
                  <c:v>4.75</c:v>
                </c:pt>
                <c:pt idx="1366">
                  <c:v>4.75</c:v>
                </c:pt>
                <c:pt idx="1367">
                  <c:v>4.75</c:v>
                </c:pt>
                <c:pt idx="1368">
                  <c:v>4.75</c:v>
                </c:pt>
                <c:pt idx="1369">
                  <c:v>4.75</c:v>
                </c:pt>
                <c:pt idx="1370">
                  <c:v>4.75</c:v>
                </c:pt>
                <c:pt idx="1371">
                  <c:v>4.75</c:v>
                </c:pt>
                <c:pt idx="1372">
                  <c:v>4.75</c:v>
                </c:pt>
                <c:pt idx="1373">
                  <c:v>4.75</c:v>
                </c:pt>
                <c:pt idx="1374">
                  <c:v>4.75</c:v>
                </c:pt>
                <c:pt idx="1375">
                  <c:v>4.75</c:v>
                </c:pt>
                <c:pt idx="1376">
                  <c:v>4.75</c:v>
                </c:pt>
                <c:pt idx="1377">
                  <c:v>4.75</c:v>
                </c:pt>
                <c:pt idx="1378">
                  <c:v>4.75</c:v>
                </c:pt>
                <c:pt idx="1379">
                  <c:v>4.75</c:v>
                </c:pt>
                <c:pt idx="1380">
                  <c:v>4.75</c:v>
                </c:pt>
                <c:pt idx="1381">
                  <c:v>4.75</c:v>
                </c:pt>
                <c:pt idx="1382">
                  <c:v>4.75</c:v>
                </c:pt>
                <c:pt idx="1383">
                  <c:v>4.75</c:v>
                </c:pt>
                <c:pt idx="1384">
                  <c:v>4.75</c:v>
                </c:pt>
                <c:pt idx="1385">
                  <c:v>4.75</c:v>
                </c:pt>
                <c:pt idx="1386">
                  <c:v>4.75</c:v>
                </c:pt>
                <c:pt idx="1387">
                  <c:v>4.75</c:v>
                </c:pt>
                <c:pt idx="1388">
                  <c:v>4.75</c:v>
                </c:pt>
                <c:pt idx="1389">
                  <c:v>4.75</c:v>
                </c:pt>
                <c:pt idx="1390">
                  <c:v>4.75</c:v>
                </c:pt>
                <c:pt idx="1391">
                  <c:v>4.75</c:v>
                </c:pt>
                <c:pt idx="1392">
                  <c:v>4.75</c:v>
                </c:pt>
                <c:pt idx="1393">
                  <c:v>4.75</c:v>
                </c:pt>
                <c:pt idx="1394">
                  <c:v>4.75</c:v>
                </c:pt>
                <c:pt idx="1395">
                  <c:v>4.75</c:v>
                </c:pt>
                <c:pt idx="1396">
                  <c:v>4.75</c:v>
                </c:pt>
                <c:pt idx="1397">
                  <c:v>4.75</c:v>
                </c:pt>
                <c:pt idx="1398">
                  <c:v>4.75</c:v>
                </c:pt>
                <c:pt idx="1399">
                  <c:v>4.75</c:v>
                </c:pt>
                <c:pt idx="1400">
                  <c:v>4.75</c:v>
                </c:pt>
                <c:pt idx="1401">
                  <c:v>4.75</c:v>
                </c:pt>
                <c:pt idx="1402">
                  <c:v>4.75</c:v>
                </c:pt>
                <c:pt idx="1403">
                  <c:v>4.75</c:v>
                </c:pt>
                <c:pt idx="1404">
                  <c:v>4.75</c:v>
                </c:pt>
                <c:pt idx="1405">
                  <c:v>4.75</c:v>
                </c:pt>
                <c:pt idx="1406">
                  <c:v>4.75</c:v>
                </c:pt>
                <c:pt idx="1407">
                  <c:v>4.5</c:v>
                </c:pt>
                <c:pt idx="1408">
                  <c:v>4.5</c:v>
                </c:pt>
                <c:pt idx="1409">
                  <c:v>4.5</c:v>
                </c:pt>
                <c:pt idx="1410">
                  <c:v>4.5</c:v>
                </c:pt>
                <c:pt idx="1411">
                  <c:v>4.5</c:v>
                </c:pt>
                <c:pt idx="1412">
                  <c:v>4.5</c:v>
                </c:pt>
                <c:pt idx="1413">
                  <c:v>4.5</c:v>
                </c:pt>
                <c:pt idx="1414">
                  <c:v>4.5</c:v>
                </c:pt>
                <c:pt idx="1415">
                  <c:v>4.5</c:v>
                </c:pt>
                <c:pt idx="1416">
                  <c:v>4.5</c:v>
                </c:pt>
                <c:pt idx="1417">
                  <c:v>4.5</c:v>
                </c:pt>
                <c:pt idx="1418">
                  <c:v>4.5</c:v>
                </c:pt>
                <c:pt idx="1419">
                  <c:v>4.5</c:v>
                </c:pt>
                <c:pt idx="1420">
                  <c:v>4.5</c:v>
                </c:pt>
                <c:pt idx="1421">
                  <c:v>4.5</c:v>
                </c:pt>
                <c:pt idx="1422">
                  <c:v>4.5</c:v>
                </c:pt>
                <c:pt idx="1423">
                  <c:v>4.5</c:v>
                </c:pt>
                <c:pt idx="1424">
                  <c:v>4.5</c:v>
                </c:pt>
                <c:pt idx="1425">
                  <c:v>4.5</c:v>
                </c:pt>
                <c:pt idx="1426">
                  <c:v>4.5</c:v>
                </c:pt>
                <c:pt idx="1427">
                  <c:v>4.5</c:v>
                </c:pt>
                <c:pt idx="1428">
                  <c:v>4.5</c:v>
                </c:pt>
                <c:pt idx="1429">
                  <c:v>4.5</c:v>
                </c:pt>
                <c:pt idx="1430">
                  <c:v>4.5</c:v>
                </c:pt>
                <c:pt idx="1431">
                  <c:v>4.5</c:v>
                </c:pt>
                <c:pt idx="1432">
                  <c:v>4.5</c:v>
                </c:pt>
                <c:pt idx="1433">
                  <c:v>4.5</c:v>
                </c:pt>
                <c:pt idx="1434">
                  <c:v>4.5</c:v>
                </c:pt>
                <c:pt idx="1435">
                  <c:v>4.25</c:v>
                </c:pt>
                <c:pt idx="1436">
                  <c:v>4.25</c:v>
                </c:pt>
                <c:pt idx="1437">
                  <c:v>4.25</c:v>
                </c:pt>
                <c:pt idx="1438">
                  <c:v>4.25</c:v>
                </c:pt>
                <c:pt idx="1439">
                  <c:v>4.25</c:v>
                </c:pt>
                <c:pt idx="1440">
                  <c:v>4.25</c:v>
                </c:pt>
                <c:pt idx="1441">
                  <c:v>4.25</c:v>
                </c:pt>
                <c:pt idx="1442">
                  <c:v>4.25</c:v>
                </c:pt>
                <c:pt idx="1443">
                  <c:v>4.25</c:v>
                </c:pt>
                <c:pt idx="1444">
                  <c:v>4.25</c:v>
                </c:pt>
                <c:pt idx="1445">
                  <c:v>4.25</c:v>
                </c:pt>
                <c:pt idx="1446">
                  <c:v>4.25</c:v>
                </c:pt>
                <c:pt idx="1447">
                  <c:v>4.25</c:v>
                </c:pt>
                <c:pt idx="1448">
                  <c:v>4.25</c:v>
                </c:pt>
                <c:pt idx="1449">
                  <c:v>4.25</c:v>
                </c:pt>
                <c:pt idx="1450">
                  <c:v>4.25</c:v>
                </c:pt>
                <c:pt idx="1451">
                  <c:v>4.25</c:v>
                </c:pt>
                <c:pt idx="1452">
                  <c:v>4.25</c:v>
                </c:pt>
                <c:pt idx="1453">
                  <c:v>4.25</c:v>
                </c:pt>
                <c:pt idx="1454">
                  <c:v>4.25</c:v>
                </c:pt>
                <c:pt idx="1455">
                  <c:v>4.25</c:v>
                </c:pt>
                <c:pt idx="1456">
                  <c:v>4.25</c:v>
                </c:pt>
                <c:pt idx="1457">
                  <c:v>4.25</c:v>
                </c:pt>
                <c:pt idx="1458">
                  <c:v>4.25</c:v>
                </c:pt>
                <c:pt idx="1459">
                  <c:v>4.25</c:v>
                </c:pt>
                <c:pt idx="1460">
                  <c:v>4.25</c:v>
                </c:pt>
                <c:pt idx="1461">
                  <c:v>4.25</c:v>
                </c:pt>
                <c:pt idx="1462">
                  <c:v>4.25</c:v>
                </c:pt>
                <c:pt idx="1463">
                  <c:v>4.25</c:v>
                </c:pt>
                <c:pt idx="1464">
                  <c:v>4.25</c:v>
                </c:pt>
                <c:pt idx="1465">
                  <c:v>4.25</c:v>
                </c:pt>
                <c:pt idx="1466">
                  <c:v>4.25</c:v>
                </c:pt>
                <c:pt idx="1467">
                  <c:v>4.25</c:v>
                </c:pt>
                <c:pt idx="1468">
                  <c:v>4.25</c:v>
                </c:pt>
                <c:pt idx="1469">
                  <c:v>4.25</c:v>
                </c:pt>
                <c:pt idx="1470">
                  <c:v>4</c:v>
                </c:pt>
                <c:pt idx="1471">
                  <c:v>4</c:v>
                </c:pt>
                <c:pt idx="1472">
                  <c:v>4</c:v>
                </c:pt>
                <c:pt idx="1473">
                  <c:v>4</c:v>
                </c:pt>
                <c:pt idx="1474">
                  <c:v>4</c:v>
                </c:pt>
                <c:pt idx="1475">
                  <c:v>4</c:v>
                </c:pt>
                <c:pt idx="1476">
                  <c:v>4</c:v>
                </c:pt>
                <c:pt idx="1477">
                  <c:v>4</c:v>
                </c:pt>
                <c:pt idx="1478">
                  <c:v>4</c:v>
                </c:pt>
                <c:pt idx="1479">
                  <c:v>4</c:v>
                </c:pt>
                <c:pt idx="1480">
                  <c:v>4</c:v>
                </c:pt>
                <c:pt idx="1481">
                  <c:v>4</c:v>
                </c:pt>
                <c:pt idx="1482">
                  <c:v>4</c:v>
                </c:pt>
                <c:pt idx="1483">
                  <c:v>4</c:v>
                </c:pt>
                <c:pt idx="1484">
                  <c:v>4</c:v>
                </c:pt>
                <c:pt idx="1485">
                  <c:v>4</c:v>
                </c:pt>
                <c:pt idx="1486">
                  <c:v>4</c:v>
                </c:pt>
                <c:pt idx="1487">
                  <c:v>4</c:v>
                </c:pt>
                <c:pt idx="1488">
                  <c:v>4</c:v>
                </c:pt>
                <c:pt idx="1489">
                  <c:v>4</c:v>
                </c:pt>
                <c:pt idx="1490">
                  <c:v>4</c:v>
                </c:pt>
                <c:pt idx="1491">
                  <c:v>4</c:v>
                </c:pt>
                <c:pt idx="1492">
                  <c:v>4</c:v>
                </c:pt>
                <c:pt idx="1493">
                  <c:v>4</c:v>
                </c:pt>
                <c:pt idx="1494">
                  <c:v>4</c:v>
                </c:pt>
                <c:pt idx="1495">
                  <c:v>4</c:v>
                </c:pt>
                <c:pt idx="1496">
                  <c:v>4</c:v>
                </c:pt>
                <c:pt idx="1497">
                  <c:v>4</c:v>
                </c:pt>
                <c:pt idx="1498">
                  <c:v>3.75</c:v>
                </c:pt>
                <c:pt idx="1499">
                  <c:v>3.75</c:v>
                </c:pt>
                <c:pt idx="1500">
                  <c:v>3.75</c:v>
                </c:pt>
                <c:pt idx="1501">
                  <c:v>3.75</c:v>
                </c:pt>
                <c:pt idx="1502">
                  <c:v>3.75</c:v>
                </c:pt>
                <c:pt idx="1503">
                  <c:v>3.75</c:v>
                </c:pt>
                <c:pt idx="1504">
                  <c:v>3.75</c:v>
                </c:pt>
                <c:pt idx="1505">
                  <c:v>3.75</c:v>
                </c:pt>
                <c:pt idx="1506">
                  <c:v>3.75</c:v>
                </c:pt>
                <c:pt idx="1507">
                  <c:v>3.75</c:v>
                </c:pt>
                <c:pt idx="1508">
                  <c:v>3.75</c:v>
                </c:pt>
                <c:pt idx="1509">
                  <c:v>3.75</c:v>
                </c:pt>
                <c:pt idx="1510">
                  <c:v>3.75</c:v>
                </c:pt>
                <c:pt idx="1511">
                  <c:v>3.75</c:v>
                </c:pt>
                <c:pt idx="1512">
                  <c:v>3.75</c:v>
                </c:pt>
                <c:pt idx="1513">
                  <c:v>3.75</c:v>
                </c:pt>
                <c:pt idx="1514">
                  <c:v>3.75</c:v>
                </c:pt>
                <c:pt idx="1515">
                  <c:v>3.75</c:v>
                </c:pt>
                <c:pt idx="1516">
                  <c:v>3.75</c:v>
                </c:pt>
                <c:pt idx="1517">
                  <c:v>3.75</c:v>
                </c:pt>
                <c:pt idx="1518">
                  <c:v>3.75</c:v>
                </c:pt>
                <c:pt idx="1519">
                  <c:v>3.75</c:v>
                </c:pt>
                <c:pt idx="1520">
                  <c:v>3.75</c:v>
                </c:pt>
                <c:pt idx="1521">
                  <c:v>3.75</c:v>
                </c:pt>
                <c:pt idx="1522">
                  <c:v>3.75</c:v>
                </c:pt>
                <c:pt idx="1523">
                  <c:v>3.75</c:v>
                </c:pt>
                <c:pt idx="1524">
                  <c:v>3.75</c:v>
                </c:pt>
                <c:pt idx="1525">
                  <c:v>3.75</c:v>
                </c:pt>
                <c:pt idx="1526">
                  <c:v>3.25</c:v>
                </c:pt>
                <c:pt idx="1527">
                  <c:v>3.25</c:v>
                </c:pt>
                <c:pt idx="1528">
                  <c:v>3.25</c:v>
                </c:pt>
                <c:pt idx="1529">
                  <c:v>3.25</c:v>
                </c:pt>
                <c:pt idx="1530">
                  <c:v>3.25</c:v>
                </c:pt>
                <c:pt idx="1531">
                  <c:v>3.25</c:v>
                </c:pt>
                <c:pt idx="1532">
                  <c:v>3.25</c:v>
                </c:pt>
                <c:pt idx="1533">
                  <c:v>3.25</c:v>
                </c:pt>
                <c:pt idx="1534">
                  <c:v>3.25</c:v>
                </c:pt>
                <c:pt idx="1535">
                  <c:v>3.25</c:v>
                </c:pt>
                <c:pt idx="1536">
                  <c:v>3.25</c:v>
                </c:pt>
                <c:pt idx="1537">
                  <c:v>3.25</c:v>
                </c:pt>
                <c:pt idx="1538">
                  <c:v>3.25</c:v>
                </c:pt>
                <c:pt idx="1539">
                  <c:v>3.25</c:v>
                </c:pt>
                <c:pt idx="1540">
                  <c:v>3.25</c:v>
                </c:pt>
                <c:pt idx="1541">
                  <c:v>3.25</c:v>
                </c:pt>
                <c:pt idx="1542">
                  <c:v>3.25</c:v>
                </c:pt>
                <c:pt idx="1543">
                  <c:v>3.25</c:v>
                </c:pt>
                <c:pt idx="1544">
                  <c:v>3.25</c:v>
                </c:pt>
                <c:pt idx="1545">
                  <c:v>3.25</c:v>
                </c:pt>
                <c:pt idx="1546">
                  <c:v>3.25</c:v>
                </c:pt>
                <c:pt idx="1547">
                  <c:v>3.25</c:v>
                </c:pt>
                <c:pt idx="1548">
                  <c:v>3.25</c:v>
                </c:pt>
                <c:pt idx="1549">
                  <c:v>3.25</c:v>
                </c:pt>
                <c:pt idx="1550">
                  <c:v>3.25</c:v>
                </c:pt>
                <c:pt idx="1551">
                  <c:v>3.25</c:v>
                </c:pt>
                <c:pt idx="1552">
                  <c:v>3.25</c:v>
                </c:pt>
                <c:pt idx="1553">
                  <c:v>3.25</c:v>
                </c:pt>
                <c:pt idx="1554">
                  <c:v>3.25</c:v>
                </c:pt>
                <c:pt idx="1555">
                  <c:v>3.25</c:v>
                </c:pt>
                <c:pt idx="1556">
                  <c:v>3.25</c:v>
                </c:pt>
                <c:pt idx="1557">
                  <c:v>3.25</c:v>
                </c:pt>
                <c:pt idx="1558">
                  <c:v>3.25</c:v>
                </c:pt>
                <c:pt idx="1559">
                  <c:v>3.25</c:v>
                </c:pt>
                <c:pt idx="1560">
                  <c:v>3.25</c:v>
                </c:pt>
                <c:pt idx="1561">
                  <c:v>3.25</c:v>
                </c:pt>
                <c:pt idx="1562">
                  <c:v>3.25</c:v>
                </c:pt>
                <c:pt idx="1563">
                  <c:v>3.25</c:v>
                </c:pt>
                <c:pt idx="1564">
                  <c:v>3.25</c:v>
                </c:pt>
                <c:pt idx="1565">
                  <c:v>3.25</c:v>
                </c:pt>
                <c:pt idx="1566">
                  <c:v>3.25</c:v>
                </c:pt>
                <c:pt idx="1567">
                  <c:v>3.25</c:v>
                </c:pt>
                <c:pt idx="1568">
                  <c:v>3.25</c:v>
                </c:pt>
                <c:pt idx="1569">
                  <c:v>3.25</c:v>
                </c:pt>
                <c:pt idx="1570">
                  <c:v>3.25</c:v>
                </c:pt>
                <c:pt idx="1571">
                  <c:v>3.25</c:v>
                </c:pt>
                <c:pt idx="1572">
                  <c:v>3.25</c:v>
                </c:pt>
                <c:pt idx="1573">
                  <c:v>3.25</c:v>
                </c:pt>
                <c:pt idx="1574">
                  <c:v>3.25</c:v>
                </c:pt>
                <c:pt idx="1575">
                  <c:v>3.25</c:v>
                </c:pt>
                <c:pt idx="1576">
                  <c:v>3.25</c:v>
                </c:pt>
                <c:pt idx="1577">
                  <c:v>3.25</c:v>
                </c:pt>
                <c:pt idx="1578">
                  <c:v>3.25</c:v>
                </c:pt>
                <c:pt idx="1579">
                  <c:v>3.25</c:v>
                </c:pt>
                <c:pt idx="1580">
                  <c:v>3.25</c:v>
                </c:pt>
                <c:pt idx="1581">
                  <c:v>3.25</c:v>
                </c:pt>
                <c:pt idx="1582">
                  <c:v>3.25</c:v>
                </c:pt>
                <c:pt idx="1583">
                  <c:v>3.25</c:v>
                </c:pt>
                <c:pt idx="1584">
                  <c:v>3.25</c:v>
                </c:pt>
                <c:pt idx="1585">
                  <c:v>3.25</c:v>
                </c:pt>
                <c:pt idx="1586">
                  <c:v>3.25</c:v>
                </c:pt>
                <c:pt idx="1587">
                  <c:v>3.25</c:v>
                </c:pt>
                <c:pt idx="1588">
                  <c:v>3.25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2.75</c:v>
                </c:pt>
                <c:pt idx="1618">
                  <c:v>2.75</c:v>
                </c:pt>
                <c:pt idx="1619">
                  <c:v>2.75</c:v>
                </c:pt>
                <c:pt idx="1620">
                  <c:v>2.75</c:v>
                </c:pt>
                <c:pt idx="1621">
                  <c:v>2.75</c:v>
                </c:pt>
                <c:pt idx="1622">
                  <c:v>2.75</c:v>
                </c:pt>
                <c:pt idx="1623">
                  <c:v>2.75</c:v>
                </c:pt>
                <c:pt idx="1624">
                  <c:v>2.75</c:v>
                </c:pt>
                <c:pt idx="1625">
                  <c:v>2.75</c:v>
                </c:pt>
                <c:pt idx="1626">
                  <c:v>2.75</c:v>
                </c:pt>
                <c:pt idx="1627">
                  <c:v>2.75</c:v>
                </c:pt>
                <c:pt idx="1628">
                  <c:v>2.75</c:v>
                </c:pt>
                <c:pt idx="1629">
                  <c:v>2.75</c:v>
                </c:pt>
                <c:pt idx="1630">
                  <c:v>2.75</c:v>
                </c:pt>
                <c:pt idx="1631">
                  <c:v>2.75</c:v>
                </c:pt>
                <c:pt idx="1632">
                  <c:v>2.75</c:v>
                </c:pt>
                <c:pt idx="1633">
                  <c:v>2.75</c:v>
                </c:pt>
                <c:pt idx="1634">
                  <c:v>2.75</c:v>
                </c:pt>
                <c:pt idx="1635">
                  <c:v>2.75</c:v>
                </c:pt>
                <c:pt idx="1636">
                  <c:v>2.75</c:v>
                </c:pt>
                <c:pt idx="1637">
                  <c:v>2.75</c:v>
                </c:pt>
                <c:pt idx="1638">
                  <c:v>2.75</c:v>
                </c:pt>
                <c:pt idx="1639">
                  <c:v>2.75</c:v>
                </c:pt>
                <c:pt idx="1640">
                  <c:v>2.75</c:v>
                </c:pt>
                <c:pt idx="1641">
                  <c:v>2.75</c:v>
                </c:pt>
                <c:pt idx="1642">
                  <c:v>2.75</c:v>
                </c:pt>
                <c:pt idx="1643">
                  <c:v>2.75</c:v>
                </c:pt>
                <c:pt idx="1644">
                  <c:v>2.75</c:v>
                </c:pt>
                <c:pt idx="1645">
                  <c:v>2.5</c:v>
                </c:pt>
                <c:pt idx="1646">
                  <c:v>2.5</c:v>
                </c:pt>
                <c:pt idx="1647">
                  <c:v>2.5</c:v>
                </c:pt>
                <c:pt idx="1648">
                  <c:v>2.5</c:v>
                </c:pt>
                <c:pt idx="1649">
                  <c:v>2.5</c:v>
                </c:pt>
                <c:pt idx="1650">
                  <c:v>2.5</c:v>
                </c:pt>
                <c:pt idx="1651">
                  <c:v>2.5</c:v>
                </c:pt>
                <c:pt idx="1652">
                  <c:v>2.5</c:v>
                </c:pt>
                <c:pt idx="1653">
                  <c:v>2.5</c:v>
                </c:pt>
                <c:pt idx="1654">
                  <c:v>2.5</c:v>
                </c:pt>
                <c:pt idx="1655">
                  <c:v>2.5</c:v>
                </c:pt>
                <c:pt idx="1656">
                  <c:v>2.5</c:v>
                </c:pt>
                <c:pt idx="1657">
                  <c:v>2.5</c:v>
                </c:pt>
                <c:pt idx="1658">
                  <c:v>2.5</c:v>
                </c:pt>
                <c:pt idx="1659">
                  <c:v>2.5</c:v>
                </c:pt>
                <c:pt idx="1660">
                  <c:v>2.5</c:v>
                </c:pt>
                <c:pt idx="1661">
                  <c:v>2.5</c:v>
                </c:pt>
                <c:pt idx="1662">
                  <c:v>2.5</c:v>
                </c:pt>
                <c:pt idx="1663">
                  <c:v>2.5</c:v>
                </c:pt>
                <c:pt idx="1664">
                  <c:v>2.5</c:v>
                </c:pt>
                <c:pt idx="1665">
                  <c:v>2.5</c:v>
                </c:pt>
                <c:pt idx="1666">
                  <c:v>2.5</c:v>
                </c:pt>
                <c:pt idx="1667">
                  <c:v>2.5</c:v>
                </c:pt>
                <c:pt idx="1668">
                  <c:v>2.5</c:v>
                </c:pt>
                <c:pt idx="1669">
                  <c:v>2.5</c:v>
                </c:pt>
                <c:pt idx="1670">
                  <c:v>2.5</c:v>
                </c:pt>
                <c:pt idx="1671">
                  <c:v>2.5</c:v>
                </c:pt>
                <c:pt idx="1672">
                  <c:v>2.5</c:v>
                </c:pt>
                <c:pt idx="1673">
                  <c:v>2.5</c:v>
                </c:pt>
                <c:pt idx="1674">
                  <c:v>2.5</c:v>
                </c:pt>
                <c:pt idx="1675">
                  <c:v>2.5</c:v>
                </c:pt>
                <c:pt idx="1676">
                  <c:v>2.5</c:v>
                </c:pt>
                <c:pt idx="1677">
                  <c:v>2.5</c:v>
                </c:pt>
                <c:pt idx="1678">
                  <c:v>2.5</c:v>
                </c:pt>
                <c:pt idx="1679">
                  <c:v>2.5</c:v>
                </c:pt>
                <c:pt idx="1680">
                  <c:v>2.5</c:v>
                </c:pt>
                <c:pt idx="1681">
                  <c:v>2.5</c:v>
                </c:pt>
                <c:pt idx="1682">
                  <c:v>2.5</c:v>
                </c:pt>
                <c:pt idx="1683">
                  <c:v>2.5</c:v>
                </c:pt>
                <c:pt idx="1684">
                  <c:v>2.5</c:v>
                </c:pt>
                <c:pt idx="1685">
                  <c:v>2.5</c:v>
                </c:pt>
                <c:pt idx="1686">
                  <c:v>2.5</c:v>
                </c:pt>
                <c:pt idx="1687">
                  <c:v>2.5</c:v>
                </c:pt>
                <c:pt idx="1688">
                  <c:v>2.5</c:v>
                </c:pt>
                <c:pt idx="1689">
                  <c:v>2.5</c:v>
                </c:pt>
                <c:pt idx="1690">
                  <c:v>2.5</c:v>
                </c:pt>
                <c:pt idx="1691">
                  <c:v>2.5</c:v>
                </c:pt>
                <c:pt idx="1692">
                  <c:v>2.5</c:v>
                </c:pt>
                <c:pt idx="1693">
                  <c:v>2.5</c:v>
                </c:pt>
                <c:pt idx="1694">
                  <c:v>2.5</c:v>
                </c:pt>
                <c:pt idx="1695">
                  <c:v>2.5</c:v>
                </c:pt>
                <c:pt idx="1696">
                  <c:v>2.5</c:v>
                </c:pt>
                <c:pt idx="1697">
                  <c:v>2.5</c:v>
                </c:pt>
                <c:pt idx="1698">
                  <c:v>2.5</c:v>
                </c:pt>
                <c:pt idx="1699">
                  <c:v>2.5</c:v>
                </c:pt>
                <c:pt idx="1700">
                  <c:v>2.5</c:v>
                </c:pt>
                <c:pt idx="1701">
                  <c:v>2.5</c:v>
                </c:pt>
                <c:pt idx="1702">
                  <c:v>2.5</c:v>
                </c:pt>
                <c:pt idx="1703">
                  <c:v>2.5</c:v>
                </c:pt>
                <c:pt idx="1704">
                  <c:v>2.5</c:v>
                </c:pt>
                <c:pt idx="1705">
                  <c:v>2.5</c:v>
                </c:pt>
                <c:pt idx="1706">
                  <c:v>2.5</c:v>
                </c:pt>
                <c:pt idx="1707">
                  <c:v>2.5</c:v>
                </c:pt>
                <c:pt idx="1708">
                  <c:v>2.5</c:v>
                </c:pt>
                <c:pt idx="1709">
                  <c:v>2.5</c:v>
                </c:pt>
                <c:pt idx="1710">
                  <c:v>2.5</c:v>
                </c:pt>
                <c:pt idx="1711">
                  <c:v>2.5</c:v>
                </c:pt>
                <c:pt idx="1712">
                  <c:v>2.5</c:v>
                </c:pt>
                <c:pt idx="1713">
                  <c:v>2.5</c:v>
                </c:pt>
                <c:pt idx="1714">
                  <c:v>2.5</c:v>
                </c:pt>
                <c:pt idx="1715">
                  <c:v>2.5</c:v>
                </c:pt>
                <c:pt idx="1716">
                  <c:v>2.5</c:v>
                </c:pt>
                <c:pt idx="1717">
                  <c:v>2.5</c:v>
                </c:pt>
                <c:pt idx="1718">
                  <c:v>2.5</c:v>
                </c:pt>
                <c:pt idx="1719">
                  <c:v>2.5</c:v>
                </c:pt>
                <c:pt idx="1720">
                  <c:v>2.5</c:v>
                </c:pt>
                <c:pt idx="1721">
                  <c:v>2.5</c:v>
                </c:pt>
                <c:pt idx="1722">
                  <c:v>2.5</c:v>
                </c:pt>
                <c:pt idx="1723">
                  <c:v>2.5</c:v>
                </c:pt>
                <c:pt idx="1724">
                  <c:v>2.5</c:v>
                </c:pt>
                <c:pt idx="1725">
                  <c:v>2.5</c:v>
                </c:pt>
                <c:pt idx="1726">
                  <c:v>2.5</c:v>
                </c:pt>
                <c:pt idx="1727">
                  <c:v>2.5</c:v>
                </c:pt>
                <c:pt idx="1728">
                  <c:v>2.5</c:v>
                </c:pt>
                <c:pt idx="1729">
                  <c:v>2.5</c:v>
                </c:pt>
                <c:pt idx="1730">
                  <c:v>2.5</c:v>
                </c:pt>
                <c:pt idx="1731">
                  <c:v>2.5</c:v>
                </c:pt>
                <c:pt idx="1732">
                  <c:v>2.5</c:v>
                </c:pt>
                <c:pt idx="1733">
                  <c:v>2.5</c:v>
                </c:pt>
                <c:pt idx="1734">
                  <c:v>2.5</c:v>
                </c:pt>
                <c:pt idx="1735">
                  <c:v>2.5</c:v>
                </c:pt>
                <c:pt idx="1736">
                  <c:v>2.5</c:v>
                </c:pt>
                <c:pt idx="1737">
                  <c:v>2.5</c:v>
                </c:pt>
                <c:pt idx="1738">
                  <c:v>2.5</c:v>
                </c:pt>
                <c:pt idx="1739">
                  <c:v>2.5</c:v>
                </c:pt>
                <c:pt idx="1740">
                  <c:v>2.5</c:v>
                </c:pt>
                <c:pt idx="1741">
                  <c:v>2.5</c:v>
                </c:pt>
                <c:pt idx="1742">
                  <c:v>2.5</c:v>
                </c:pt>
                <c:pt idx="1743">
                  <c:v>2.5</c:v>
                </c:pt>
                <c:pt idx="1744">
                  <c:v>2.5</c:v>
                </c:pt>
                <c:pt idx="1745">
                  <c:v>2.5</c:v>
                </c:pt>
                <c:pt idx="1746">
                  <c:v>2.5</c:v>
                </c:pt>
                <c:pt idx="1747">
                  <c:v>2.5</c:v>
                </c:pt>
                <c:pt idx="1748">
                  <c:v>2.5</c:v>
                </c:pt>
                <c:pt idx="1749">
                  <c:v>2.5</c:v>
                </c:pt>
                <c:pt idx="1750">
                  <c:v>2.5</c:v>
                </c:pt>
                <c:pt idx="1751">
                  <c:v>2.5</c:v>
                </c:pt>
                <c:pt idx="1752">
                  <c:v>2.5</c:v>
                </c:pt>
                <c:pt idx="1753">
                  <c:v>2.5</c:v>
                </c:pt>
                <c:pt idx="1754">
                  <c:v>2.5</c:v>
                </c:pt>
                <c:pt idx="1755">
                  <c:v>2.5</c:v>
                </c:pt>
                <c:pt idx="1756">
                  <c:v>2.5</c:v>
                </c:pt>
                <c:pt idx="1757">
                  <c:v>2.5</c:v>
                </c:pt>
                <c:pt idx="1758">
                  <c:v>2.5</c:v>
                </c:pt>
                <c:pt idx="1759">
                  <c:v>2.5</c:v>
                </c:pt>
                <c:pt idx="1760">
                  <c:v>2.5</c:v>
                </c:pt>
                <c:pt idx="1761">
                  <c:v>2.5</c:v>
                </c:pt>
                <c:pt idx="1762">
                  <c:v>2.5</c:v>
                </c:pt>
                <c:pt idx="1763">
                  <c:v>2.5</c:v>
                </c:pt>
                <c:pt idx="1764">
                  <c:v>2.5</c:v>
                </c:pt>
                <c:pt idx="1765">
                  <c:v>2.5</c:v>
                </c:pt>
                <c:pt idx="1766">
                  <c:v>2.5</c:v>
                </c:pt>
                <c:pt idx="1767">
                  <c:v>2.5</c:v>
                </c:pt>
                <c:pt idx="1768">
                  <c:v>2.5</c:v>
                </c:pt>
                <c:pt idx="1769">
                  <c:v>2.5</c:v>
                </c:pt>
                <c:pt idx="1770">
                  <c:v>2.5</c:v>
                </c:pt>
                <c:pt idx="1771">
                  <c:v>2.5</c:v>
                </c:pt>
                <c:pt idx="1772">
                  <c:v>2.5</c:v>
                </c:pt>
                <c:pt idx="1773">
                  <c:v>2.5</c:v>
                </c:pt>
                <c:pt idx="1774">
                  <c:v>2.5</c:v>
                </c:pt>
                <c:pt idx="1775">
                  <c:v>2.5</c:v>
                </c:pt>
                <c:pt idx="1776">
                  <c:v>2.5</c:v>
                </c:pt>
                <c:pt idx="1777">
                  <c:v>2.5</c:v>
                </c:pt>
                <c:pt idx="1778">
                  <c:v>2.5</c:v>
                </c:pt>
                <c:pt idx="1779">
                  <c:v>2.5</c:v>
                </c:pt>
                <c:pt idx="1780">
                  <c:v>2.5</c:v>
                </c:pt>
                <c:pt idx="1781">
                  <c:v>2.5</c:v>
                </c:pt>
                <c:pt idx="1782">
                  <c:v>2.5</c:v>
                </c:pt>
                <c:pt idx="1783">
                  <c:v>2.5</c:v>
                </c:pt>
                <c:pt idx="1784">
                  <c:v>2.5</c:v>
                </c:pt>
                <c:pt idx="1785">
                  <c:v>2.5</c:v>
                </c:pt>
                <c:pt idx="1786">
                  <c:v>2.5</c:v>
                </c:pt>
                <c:pt idx="1787">
                  <c:v>2.5</c:v>
                </c:pt>
                <c:pt idx="1788">
                  <c:v>2.5</c:v>
                </c:pt>
                <c:pt idx="1789">
                  <c:v>2.5</c:v>
                </c:pt>
                <c:pt idx="1790">
                  <c:v>2.5</c:v>
                </c:pt>
                <c:pt idx="1791">
                  <c:v>2.5</c:v>
                </c:pt>
                <c:pt idx="1792">
                  <c:v>2.5</c:v>
                </c:pt>
                <c:pt idx="1793">
                  <c:v>2.5</c:v>
                </c:pt>
                <c:pt idx="1794">
                  <c:v>2.5</c:v>
                </c:pt>
                <c:pt idx="1795">
                  <c:v>2.5</c:v>
                </c:pt>
                <c:pt idx="1796">
                  <c:v>2.5</c:v>
                </c:pt>
                <c:pt idx="1797">
                  <c:v>2.5</c:v>
                </c:pt>
                <c:pt idx="1798">
                  <c:v>2.5</c:v>
                </c:pt>
                <c:pt idx="1799">
                  <c:v>2.5</c:v>
                </c:pt>
                <c:pt idx="1800">
                  <c:v>2.5</c:v>
                </c:pt>
                <c:pt idx="1801">
                  <c:v>2.5</c:v>
                </c:pt>
                <c:pt idx="1802">
                  <c:v>2.5</c:v>
                </c:pt>
                <c:pt idx="1803">
                  <c:v>2.5</c:v>
                </c:pt>
                <c:pt idx="1804">
                  <c:v>2.5</c:v>
                </c:pt>
                <c:pt idx="1805">
                  <c:v>2.5</c:v>
                </c:pt>
                <c:pt idx="1806">
                  <c:v>2.5</c:v>
                </c:pt>
                <c:pt idx="1807">
                  <c:v>2.5</c:v>
                </c:pt>
                <c:pt idx="1808">
                  <c:v>2.5</c:v>
                </c:pt>
                <c:pt idx="1809">
                  <c:v>2.5</c:v>
                </c:pt>
                <c:pt idx="1810">
                  <c:v>2.5</c:v>
                </c:pt>
                <c:pt idx="1811">
                  <c:v>2.5</c:v>
                </c:pt>
                <c:pt idx="1812">
                  <c:v>2.5</c:v>
                </c:pt>
                <c:pt idx="1813">
                  <c:v>2.5</c:v>
                </c:pt>
                <c:pt idx="1814">
                  <c:v>2.5</c:v>
                </c:pt>
                <c:pt idx="1815">
                  <c:v>2.5</c:v>
                </c:pt>
                <c:pt idx="1816">
                  <c:v>2.5</c:v>
                </c:pt>
                <c:pt idx="1817">
                  <c:v>2.5</c:v>
                </c:pt>
                <c:pt idx="1818">
                  <c:v>2.5</c:v>
                </c:pt>
                <c:pt idx="1819">
                  <c:v>2.5</c:v>
                </c:pt>
                <c:pt idx="1820">
                  <c:v>2.5</c:v>
                </c:pt>
                <c:pt idx="1821">
                  <c:v>2.5</c:v>
                </c:pt>
                <c:pt idx="1822">
                  <c:v>2.5</c:v>
                </c:pt>
                <c:pt idx="1823">
                  <c:v>2.5</c:v>
                </c:pt>
                <c:pt idx="1824">
                  <c:v>2.5</c:v>
                </c:pt>
                <c:pt idx="1825">
                  <c:v>2.5</c:v>
                </c:pt>
                <c:pt idx="1826">
                  <c:v>2.5</c:v>
                </c:pt>
                <c:pt idx="1827">
                  <c:v>2.5</c:v>
                </c:pt>
                <c:pt idx="1828">
                  <c:v>2.5</c:v>
                </c:pt>
                <c:pt idx="1829">
                  <c:v>2.5</c:v>
                </c:pt>
                <c:pt idx="1830">
                  <c:v>2.5</c:v>
                </c:pt>
                <c:pt idx="1831">
                  <c:v>2.5</c:v>
                </c:pt>
                <c:pt idx="1832">
                  <c:v>2.5</c:v>
                </c:pt>
                <c:pt idx="1833">
                  <c:v>2.5</c:v>
                </c:pt>
                <c:pt idx="1834">
                  <c:v>2.5</c:v>
                </c:pt>
                <c:pt idx="1835">
                  <c:v>2.5</c:v>
                </c:pt>
                <c:pt idx="1836">
                  <c:v>2.5</c:v>
                </c:pt>
                <c:pt idx="1837">
                  <c:v>2.5</c:v>
                </c:pt>
                <c:pt idx="1838">
                  <c:v>2.5</c:v>
                </c:pt>
                <c:pt idx="1839">
                  <c:v>2.5</c:v>
                </c:pt>
                <c:pt idx="1840">
                  <c:v>2.5</c:v>
                </c:pt>
                <c:pt idx="1841">
                  <c:v>2.5</c:v>
                </c:pt>
                <c:pt idx="1842">
                  <c:v>2.5</c:v>
                </c:pt>
                <c:pt idx="1843">
                  <c:v>2.5</c:v>
                </c:pt>
                <c:pt idx="1844">
                  <c:v>2.5</c:v>
                </c:pt>
                <c:pt idx="1845">
                  <c:v>2.5</c:v>
                </c:pt>
                <c:pt idx="1846">
                  <c:v>2.5</c:v>
                </c:pt>
                <c:pt idx="1847">
                  <c:v>2.5</c:v>
                </c:pt>
                <c:pt idx="1848">
                  <c:v>2.5</c:v>
                </c:pt>
                <c:pt idx="1849">
                  <c:v>2.5</c:v>
                </c:pt>
                <c:pt idx="1850">
                  <c:v>2.5</c:v>
                </c:pt>
                <c:pt idx="1851">
                  <c:v>2.5</c:v>
                </c:pt>
                <c:pt idx="1852">
                  <c:v>2.5</c:v>
                </c:pt>
                <c:pt idx="1853">
                  <c:v>2.5</c:v>
                </c:pt>
                <c:pt idx="1854">
                  <c:v>2.5</c:v>
                </c:pt>
                <c:pt idx="1855">
                  <c:v>2.5</c:v>
                </c:pt>
                <c:pt idx="1856">
                  <c:v>2.5</c:v>
                </c:pt>
                <c:pt idx="1857">
                  <c:v>2.5</c:v>
                </c:pt>
                <c:pt idx="1858">
                  <c:v>2.5</c:v>
                </c:pt>
                <c:pt idx="1859">
                  <c:v>2.5</c:v>
                </c:pt>
                <c:pt idx="1860">
                  <c:v>2.5</c:v>
                </c:pt>
                <c:pt idx="1861">
                  <c:v>2.5</c:v>
                </c:pt>
                <c:pt idx="1862">
                  <c:v>2.5</c:v>
                </c:pt>
                <c:pt idx="1863">
                  <c:v>2.5</c:v>
                </c:pt>
                <c:pt idx="1864">
                  <c:v>2.5</c:v>
                </c:pt>
                <c:pt idx="1865">
                  <c:v>2.5</c:v>
                </c:pt>
                <c:pt idx="1866">
                  <c:v>2.5</c:v>
                </c:pt>
                <c:pt idx="1867">
                  <c:v>2.5</c:v>
                </c:pt>
                <c:pt idx="1868">
                  <c:v>2.5</c:v>
                </c:pt>
                <c:pt idx="1869">
                  <c:v>2.5</c:v>
                </c:pt>
                <c:pt idx="1870">
                  <c:v>2.5</c:v>
                </c:pt>
                <c:pt idx="1871">
                  <c:v>2.5</c:v>
                </c:pt>
                <c:pt idx="1872">
                  <c:v>2.5</c:v>
                </c:pt>
                <c:pt idx="1873">
                  <c:v>2.5</c:v>
                </c:pt>
                <c:pt idx="1874">
                  <c:v>2.5</c:v>
                </c:pt>
                <c:pt idx="1875">
                  <c:v>2.5</c:v>
                </c:pt>
                <c:pt idx="1876">
                  <c:v>2.5</c:v>
                </c:pt>
                <c:pt idx="1877">
                  <c:v>2.5</c:v>
                </c:pt>
                <c:pt idx="1878">
                  <c:v>2.5</c:v>
                </c:pt>
                <c:pt idx="1879">
                  <c:v>2.5</c:v>
                </c:pt>
                <c:pt idx="1880">
                  <c:v>2.5</c:v>
                </c:pt>
                <c:pt idx="1881">
                  <c:v>2.5</c:v>
                </c:pt>
                <c:pt idx="1882">
                  <c:v>2.5</c:v>
                </c:pt>
                <c:pt idx="1883">
                  <c:v>2.5</c:v>
                </c:pt>
                <c:pt idx="1884">
                  <c:v>2.5</c:v>
                </c:pt>
                <c:pt idx="1885">
                  <c:v>2.5</c:v>
                </c:pt>
                <c:pt idx="1886">
                  <c:v>2.5</c:v>
                </c:pt>
                <c:pt idx="1887">
                  <c:v>2.5</c:v>
                </c:pt>
                <c:pt idx="1888">
                  <c:v>2.5</c:v>
                </c:pt>
                <c:pt idx="1889">
                  <c:v>2.5</c:v>
                </c:pt>
                <c:pt idx="1890">
                  <c:v>2.5</c:v>
                </c:pt>
                <c:pt idx="1891">
                  <c:v>2.5</c:v>
                </c:pt>
                <c:pt idx="1892">
                  <c:v>2.5</c:v>
                </c:pt>
                <c:pt idx="1893">
                  <c:v>2.5</c:v>
                </c:pt>
                <c:pt idx="1894">
                  <c:v>2.5</c:v>
                </c:pt>
                <c:pt idx="1895">
                  <c:v>2.5</c:v>
                </c:pt>
                <c:pt idx="1896">
                  <c:v>2.5</c:v>
                </c:pt>
                <c:pt idx="1897">
                  <c:v>2.5</c:v>
                </c:pt>
                <c:pt idx="1898">
                  <c:v>2.5</c:v>
                </c:pt>
                <c:pt idx="1899">
                  <c:v>2.5</c:v>
                </c:pt>
                <c:pt idx="1900">
                  <c:v>2.5</c:v>
                </c:pt>
                <c:pt idx="1901">
                  <c:v>2.5</c:v>
                </c:pt>
                <c:pt idx="1902">
                  <c:v>2.5</c:v>
                </c:pt>
                <c:pt idx="1903">
                  <c:v>2.5</c:v>
                </c:pt>
                <c:pt idx="1904">
                  <c:v>2.5</c:v>
                </c:pt>
                <c:pt idx="1905">
                  <c:v>2.5</c:v>
                </c:pt>
                <c:pt idx="1906">
                  <c:v>2.5</c:v>
                </c:pt>
                <c:pt idx="1907">
                  <c:v>2.5</c:v>
                </c:pt>
                <c:pt idx="1908">
                  <c:v>2.5</c:v>
                </c:pt>
                <c:pt idx="1909">
                  <c:v>2.5</c:v>
                </c:pt>
                <c:pt idx="1910">
                  <c:v>2.5</c:v>
                </c:pt>
                <c:pt idx="1911">
                  <c:v>2.5</c:v>
                </c:pt>
                <c:pt idx="1912">
                  <c:v>2.5</c:v>
                </c:pt>
                <c:pt idx="1913">
                  <c:v>2.5</c:v>
                </c:pt>
                <c:pt idx="1914">
                  <c:v>2.5</c:v>
                </c:pt>
                <c:pt idx="1915">
                  <c:v>2.5</c:v>
                </c:pt>
                <c:pt idx="1916">
                  <c:v>2.5</c:v>
                </c:pt>
                <c:pt idx="1917">
                  <c:v>2.5</c:v>
                </c:pt>
                <c:pt idx="1918">
                  <c:v>2.5</c:v>
                </c:pt>
                <c:pt idx="1919">
                  <c:v>2.5</c:v>
                </c:pt>
                <c:pt idx="1920">
                  <c:v>2.5</c:v>
                </c:pt>
                <c:pt idx="1921">
                  <c:v>2.5</c:v>
                </c:pt>
                <c:pt idx="1922">
                  <c:v>2.5</c:v>
                </c:pt>
                <c:pt idx="1923">
                  <c:v>2.5</c:v>
                </c:pt>
                <c:pt idx="1924">
                  <c:v>2.5</c:v>
                </c:pt>
                <c:pt idx="1925">
                  <c:v>2.5</c:v>
                </c:pt>
                <c:pt idx="1926">
                  <c:v>2.5</c:v>
                </c:pt>
                <c:pt idx="1927">
                  <c:v>2.5</c:v>
                </c:pt>
                <c:pt idx="1928">
                  <c:v>2.5</c:v>
                </c:pt>
                <c:pt idx="1929">
                  <c:v>2.5</c:v>
                </c:pt>
                <c:pt idx="1930">
                  <c:v>2.5</c:v>
                </c:pt>
                <c:pt idx="1931">
                  <c:v>2.5</c:v>
                </c:pt>
                <c:pt idx="1932">
                  <c:v>2.5</c:v>
                </c:pt>
                <c:pt idx="1933">
                  <c:v>2.5</c:v>
                </c:pt>
                <c:pt idx="1934">
                  <c:v>2.5</c:v>
                </c:pt>
                <c:pt idx="1935">
                  <c:v>2.5</c:v>
                </c:pt>
                <c:pt idx="1936">
                  <c:v>2.5</c:v>
                </c:pt>
                <c:pt idx="1937">
                  <c:v>2.5</c:v>
                </c:pt>
                <c:pt idx="1938">
                  <c:v>2.5</c:v>
                </c:pt>
                <c:pt idx="1939">
                  <c:v>2.5</c:v>
                </c:pt>
                <c:pt idx="1940">
                  <c:v>2.5</c:v>
                </c:pt>
                <c:pt idx="1941">
                  <c:v>2.5</c:v>
                </c:pt>
                <c:pt idx="1942">
                  <c:v>2.5</c:v>
                </c:pt>
                <c:pt idx="1943">
                  <c:v>2.5</c:v>
                </c:pt>
                <c:pt idx="1944">
                  <c:v>2.5</c:v>
                </c:pt>
                <c:pt idx="1945">
                  <c:v>2.5</c:v>
                </c:pt>
                <c:pt idx="1946">
                  <c:v>2.5</c:v>
                </c:pt>
                <c:pt idx="1947">
                  <c:v>2.5</c:v>
                </c:pt>
                <c:pt idx="1948">
                  <c:v>2.5</c:v>
                </c:pt>
                <c:pt idx="1949">
                  <c:v>2.5</c:v>
                </c:pt>
                <c:pt idx="1950">
                  <c:v>2.5</c:v>
                </c:pt>
                <c:pt idx="1951">
                  <c:v>2.5</c:v>
                </c:pt>
                <c:pt idx="1952">
                  <c:v>2.5</c:v>
                </c:pt>
                <c:pt idx="1953">
                  <c:v>2.5</c:v>
                </c:pt>
                <c:pt idx="1954">
                  <c:v>2.5</c:v>
                </c:pt>
                <c:pt idx="1955">
                  <c:v>2.5</c:v>
                </c:pt>
                <c:pt idx="1956">
                  <c:v>2.5</c:v>
                </c:pt>
                <c:pt idx="1957">
                  <c:v>2.5</c:v>
                </c:pt>
                <c:pt idx="1958">
                  <c:v>2.5</c:v>
                </c:pt>
                <c:pt idx="1959">
                  <c:v>2.5</c:v>
                </c:pt>
                <c:pt idx="1960">
                  <c:v>2.5</c:v>
                </c:pt>
                <c:pt idx="1961">
                  <c:v>2.5</c:v>
                </c:pt>
                <c:pt idx="1962">
                  <c:v>2.5</c:v>
                </c:pt>
                <c:pt idx="1963">
                  <c:v>2.5</c:v>
                </c:pt>
                <c:pt idx="1964">
                  <c:v>2.5</c:v>
                </c:pt>
                <c:pt idx="1965">
                  <c:v>2.5</c:v>
                </c:pt>
                <c:pt idx="1966">
                  <c:v>2.5</c:v>
                </c:pt>
                <c:pt idx="1967">
                  <c:v>2.5</c:v>
                </c:pt>
                <c:pt idx="1968">
                  <c:v>2.5</c:v>
                </c:pt>
                <c:pt idx="1969">
                  <c:v>2.5</c:v>
                </c:pt>
                <c:pt idx="1970">
                  <c:v>2.5</c:v>
                </c:pt>
                <c:pt idx="1971">
                  <c:v>2.5</c:v>
                </c:pt>
                <c:pt idx="1972">
                  <c:v>2.5</c:v>
                </c:pt>
                <c:pt idx="1973">
                  <c:v>2.5</c:v>
                </c:pt>
                <c:pt idx="1974">
                  <c:v>2.5</c:v>
                </c:pt>
                <c:pt idx="1975">
                  <c:v>2.5</c:v>
                </c:pt>
                <c:pt idx="1976">
                  <c:v>2.5</c:v>
                </c:pt>
                <c:pt idx="1977">
                  <c:v>2.5</c:v>
                </c:pt>
                <c:pt idx="1978">
                  <c:v>2.5</c:v>
                </c:pt>
                <c:pt idx="1979">
                  <c:v>2.5</c:v>
                </c:pt>
                <c:pt idx="1980">
                  <c:v>2.5</c:v>
                </c:pt>
                <c:pt idx="1981">
                  <c:v>2.5</c:v>
                </c:pt>
                <c:pt idx="1982">
                  <c:v>2.5</c:v>
                </c:pt>
                <c:pt idx="1983">
                  <c:v>2.5</c:v>
                </c:pt>
                <c:pt idx="1984">
                  <c:v>2.5</c:v>
                </c:pt>
                <c:pt idx="1985">
                  <c:v>2.5</c:v>
                </c:pt>
                <c:pt idx="1986">
                  <c:v>2.5</c:v>
                </c:pt>
                <c:pt idx="1987">
                  <c:v>2.5</c:v>
                </c:pt>
                <c:pt idx="1988">
                  <c:v>2.5</c:v>
                </c:pt>
                <c:pt idx="1989">
                  <c:v>2.5</c:v>
                </c:pt>
                <c:pt idx="1990">
                  <c:v>2.5</c:v>
                </c:pt>
                <c:pt idx="1991">
                  <c:v>2.5</c:v>
                </c:pt>
                <c:pt idx="1992">
                  <c:v>2.5</c:v>
                </c:pt>
                <c:pt idx="1993">
                  <c:v>2.5</c:v>
                </c:pt>
                <c:pt idx="1994">
                  <c:v>2.5</c:v>
                </c:pt>
                <c:pt idx="1995">
                  <c:v>2.5</c:v>
                </c:pt>
                <c:pt idx="1996">
                  <c:v>2.5</c:v>
                </c:pt>
                <c:pt idx="1997">
                  <c:v>2.5</c:v>
                </c:pt>
                <c:pt idx="1998">
                  <c:v>2.5</c:v>
                </c:pt>
                <c:pt idx="1999">
                  <c:v>2.5</c:v>
                </c:pt>
                <c:pt idx="2000">
                  <c:v>2.5</c:v>
                </c:pt>
                <c:pt idx="2001">
                  <c:v>2.5</c:v>
                </c:pt>
                <c:pt idx="2002">
                  <c:v>2.5</c:v>
                </c:pt>
                <c:pt idx="2003">
                  <c:v>2.5</c:v>
                </c:pt>
                <c:pt idx="2004">
                  <c:v>2.5</c:v>
                </c:pt>
                <c:pt idx="2005">
                  <c:v>2.5</c:v>
                </c:pt>
                <c:pt idx="2006">
                  <c:v>2.5</c:v>
                </c:pt>
                <c:pt idx="2007">
                  <c:v>2.5</c:v>
                </c:pt>
                <c:pt idx="2008">
                  <c:v>2.5</c:v>
                </c:pt>
                <c:pt idx="2009">
                  <c:v>2.5</c:v>
                </c:pt>
                <c:pt idx="2010">
                  <c:v>2.5</c:v>
                </c:pt>
                <c:pt idx="2011">
                  <c:v>2.5</c:v>
                </c:pt>
                <c:pt idx="2012">
                  <c:v>2.5</c:v>
                </c:pt>
                <c:pt idx="2013">
                  <c:v>2.5</c:v>
                </c:pt>
                <c:pt idx="2014">
                  <c:v>2.5</c:v>
                </c:pt>
                <c:pt idx="2015">
                  <c:v>2.5</c:v>
                </c:pt>
                <c:pt idx="2016">
                  <c:v>2.5</c:v>
                </c:pt>
                <c:pt idx="2017">
                  <c:v>2.5</c:v>
                </c:pt>
                <c:pt idx="2018">
                  <c:v>2.5</c:v>
                </c:pt>
                <c:pt idx="2019">
                  <c:v>2.5</c:v>
                </c:pt>
                <c:pt idx="2020">
                  <c:v>2.5</c:v>
                </c:pt>
                <c:pt idx="2021">
                  <c:v>2.5</c:v>
                </c:pt>
                <c:pt idx="2022">
                  <c:v>2.5</c:v>
                </c:pt>
                <c:pt idx="2023">
                  <c:v>2.5</c:v>
                </c:pt>
                <c:pt idx="2024">
                  <c:v>2.5</c:v>
                </c:pt>
                <c:pt idx="2025">
                  <c:v>2.5</c:v>
                </c:pt>
                <c:pt idx="2026">
                  <c:v>2.5</c:v>
                </c:pt>
                <c:pt idx="2027">
                  <c:v>2.5</c:v>
                </c:pt>
                <c:pt idx="2028">
                  <c:v>2.5</c:v>
                </c:pt>
                <c:pt idx="2029">
                  <c:v>2.5</c:v>
                </c:pt>
                <c:pt idx="2030">
                  <c:v>2.5</c:v>
                </c:pt>
                <c:pt idx="2031">
                  <c:v>2.5</c:v>
                </c:pt>
                <c:pt idx="2032">
                  <c:v>2.5</c:v>
                </c:pt>
                <c:pt idx="2033">
                  <c:v>2.5</c:v>
                </c:pt>
                <c:pt idx="2034">
                  <c:v>2.5</c:v>
                </c:pt>
                <c:pt idx="2035">
                  <c:v>2.5</c:v>
                </c:pt>
                <c:pt idx="2036">
                  <c:v>2.5</c:v>
                </c:pt>
                <c:pt idx="2037">
                  <c:v>2.5</c:v>
                </c:pt>
                <c:pt idx="2038">
                  <c:v>2.5</c:v>
                </c:pt>
                <c:pt idx="2039">
                  <c:v>2.5</c:v>
                </c:pt>
                <c:pt idx="2040">
                  <c:v>2.5</c:v>
                </c:pt>
                <c:pt idx="2041">
                  <c:v>2.5</c:v>
                </c:pt>
                <c:pt idx="2042">
                  <c:v>2.5</c:v>
                </c:pt>
                <c:pt idx="2043">
                  <c:v>2.5</c:v>
                </c:pt>
                <c:pt idx="2044">
                  <c:v>2.5</c:v>
                </c:pt>
                <c:pt idx="2045">
                  <c:v>2.5</c:v>
                </c:pt>
                <c:pt idx="2046">
                  <c:v>2.5</c:v>
                </c:pt>
                <c:pt idx="2047">
                  <c:v>2.5</c:v>
                </c:pt>
                <c:pt idx="2048">
                  <c:v>2.5</c:v>
                </c:pt>
                <c:pt idx="2049">
                  <c:v>2.5</c:v>
                </c:pt>
                <c:pt idx="2050">
                  <c:v>2.5</c:v>
                </c:pt>
                <c:pt idx="2051">
                  <c:v>2.5</c:v>
                </c:pt>
                <c:pt idx="2052">
                  <c:v>2.5</c:v>
                </c:pt>
                <c:pt idx="2053">
                  <c:v>2.5</c:v>
                </c:pt>
                <c:pt idx="2054">
                  <c:v>2.5</c:v>
                </c:pt>
                <c:pt idx="2055">
                  <c:v>2.5</c:v>
                </c:pt>
                <c:pt idx="2056">
                  <c:v>2.5</c:v>
                </c:pt>
                <c:pt idx="2057">
                  <c:v>2.5</c:v>
                </c:pt>
                <c:pt idx="2058">
                  <c:v>2.5</c:v>
                </c:pt>
                <c:pt idx="2059">
                  <c:v>2.5</c:v>
                </c:pt>
                <c:pt idx="2060">
                  <c:v>2.5</c:v>
                </c:pt>
                <c:pt idx="2061">
                  <c:v>2.5</c:v>
                </c:pt>
                <c:pt idx="2062">
                  <c:v>2.5</c:v>
                </c:pt>
                <c:pt idx="2063">
                  <c:v>2.5</c:v>
                </c:pt>
                <c:pt idx="2064">
                  <c:v>2.5</c:v>
                </c:pt>
                <c:pt idx="2065">
                  <c:v>2.5</c:v>
                </c:pt>
                <c:pt idx="2066">
                  <c:v>2.5</c:v>
                </c:pt>
                <c:pt idx="2067">
                  <c:v>2.5</c:v>
                </c:pt>
                <c:pt idx="2068">
                  <c:v>2.5</c:v>
                </c:pt>
                <c:pt idx="2069">
                  <c:v>2.5</c:v>
                </c:pt>
                <c:pt idx="2070">
                  <c:v>2.5</c:v>
                </c:pt>
                <c:pt idx="2071">
                  <c:v>2.5</c:v>
                </c:pt>
                <c:pt idx="2072">
                  <c:v>2.5</c:v>
                </c:pt>
                <c:pt idx="2073">
                  <c:v>2.5</c:v>
                </c:pt>
                <c:pt idx="2074">
                  <c:v>2.5</c:v>
                </c:pt>
                <c:pt idx="2075">
                  <c:v>2.5</c:v>
                </c:pt>
                <c:pt idx="2076">
                  <c:v>2.5</c:v>
                </c:pt>
                <c:pt idx="2077">
                  <c:v>2.5</c:v>
                </c:pt>
                <c:pt idx="2078">
                  <c:v>2.5</c:v>
                </c:pt>
                <c:pt idx="2079">
                  <c:v>2.5</c:v>
                </c:pt>
                <c:pt idx="2080">
                  <c:v>2.5</c:v>
                </c:pt>
                <c:pt idx="2081">
                  <c:v>2.5</c:v>
                </c:pt>
                <c:pt idx="2082">
                  <c:v>2.5</c:v>
                </c:pt>
                <c:pt idx="2083">
                  <c:v>2.5</c:v>
                </c:pt>
                <c:pt idx="2084">
                  <c:v>2.5</c:v>
                </c:pt>
                <c:pt idx="2085">
                  <c:v>2.5</c:v>
                </c:pt>
                <c:pt idx="2086">
                  <c:v>2.5</c:v>
                </c:pt>
                <c:pt idx="2087">
                  <c:v>2.5</c:v>
                </c:pt>
                <c:pt idx="2088">
                  <c:v>2.5</c:v>
                </c:pt>
                <c:pt idx="2089">
                  <c:v>2.5</c:v>
                </c:pt>
                <c:pt idx="2090">
                  <c:v>2.5</c:v>
                </c:pt>
                <c:pt idx="2091">
                  <c:v>2.5</c:v>
                </c:pt>
                <c:pt idx="2092">
                  <c:v>2.5</c:v>
                </c:pt>
                <c:pt idx="2093">
                  <c:v>2.5</c:v>
                </c:pt>
                <c:pt idx="2094">
                  <c:v>2.5</c:v>
                </c:pt>
                <c:pt idx="2095">
                  <c:v>2.5</c:v>
                </c:pt>
                <c:pt idx="2096">
                  <c:v>2.5</c:v>
                </c:pt>
                <c:pt idx="2097">
                  <c:v>2.5</c:v>
                </c:pt>
                <c:pt idx="2098">
                  <c:v>2.5</c:v>
                </c:pt>
                <c:pt idx="2099">
                  <c:v>2.5</c:v>
                </c:pt>
                <c:pt idx="2100">
                  <c:v>2.5</c:v>
                </c:pt>
                <c:pt idx="2101">
                  <c:v>2.5</c:v>
                </c:pt>
                <c:pt idx="2102">
                  <c:v>2.5</c:v>
                </c:pt>
                <c:pt idx="2103">
                  <c:v>2.5</c:v>
                </c:pt>
                <c:pt idx="2104">
                  <c:v>2.5</c:v>
                </c:pt>
                <c:pt idx="2105">
                  <c:v>2.5</c:v>
                </c:pt>
                <c:pt idx="2106">
                  <c:v>2.5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1.5</c:v>
                </c:pt>
                <c:pt idx="2255">
                  <c:v>1.5</c:v>
                </c:pt>
                <c:pt idx="2256">
                  <c:v>1.5</c:v>
                </c:pt>
                <c:pt idx="2257">
                  <c:v>1.5</c:v>
                </c:pt>
                <c:pt idx="2258">
                  <c:v>1.5</c:v>
                </c:pt>
                <c:pt idx="2259">
                  <c:v>1.5</c:v>
                </c:pt>
                <c:pt idx="2260">
                  <c:v>1.5</c:v>
                </c:pt>
                <c:pt idx="2261">
                  <c:v>1.5</c:v>
                </c:pt>
                <c:pt idx="2262">
                  <c:v>1.5</c:v>
                </c:pt>
                <c:pt idx="2263">
                  <c:v>1.5</c:v>
                </c:pt>
                <c:pt idx="2264">
                  <c:v>1.5</c:v>
                </c:pt>
                <c:pt idx="2265">
                  <c:v>1.5</c:v>
                </c:pt>
                <c:pt idx="2266">
                  <c:v>1.5</c:v>
                </c:pt>
                <c:pt idx="2267">
                  <c:v>1.5</c:v>
                </c:pt>
                <c:pt idx="2268">
                  <c:v>1.5</c:v>
                </c:pt>
                <c:pt idx="2269">
                  <c:v>1.5</c:v>
                </c:pt>
                <c:pt idx="2270">
                  <c:v>1.5</c:v>
                </c:pt>
                <c:pt idx="2271">
                  <c:v>1.5</c:v>
                </c:pt>
                <c:pt idx="2272">
                  <c:v>1.5</c:v>
                </c:pt>
                <c:pt idx="2273">
                  <c:v>1.5</c:v>
                </c:pt>
                <c:pt idx="2274">
                  <c:v>1.5</c:v>
                </c:pt>
                <c:pt idx="2275">
                  <c:v>1.5</c:v>
                </c:pt>
                <c:pt idx="2276">
                  <c:v>1.5</c:v>
                </c:pt>
                <c:pt idx="2277">
                  <c:v>1.5</c:v>
                </c:pt>
                <c:pt idx="2278">
                  <c:v>1.5</c:v>
                </c:pt>
                <c:pt idx="2279">
                  <c:v>1.5</c:v>
                </c:pt>
                <c:pt idx="2280">
                  <c:v>1.5</c:v>
                </c:pt>
                <c:pt idx="2281">
                  <c:v>1.5</c:v>
                </c:pt>
                <c:pt idx="2282">
                  <c:v>1.5</c:v>
                </c:pt>
                <c:pt idx="2283">
                  <c:v>1.5</c:v>
                </c:pt>
                <c:pt idx="2284">
                  <c:v>1.5</c:v>
                </c:pt>
                <c:pt idx="2285">
                  <c:v>1.5</c:v>
                </c:pt>
                <c:pt idx="2286">
                  <c:v>1.5</c:v>
                </c:pt>
                <c:pt idx="2287">
                  <c:v>1.5</c:v>
                </c:pt>
                <c:pt idx="2288">
                  <c:v>1.5</c:v>
                </c:pt>
                <c:pt idx="2289">
                  <c:v>1.5</c:v>
                </c:pt>
                <c:pt idx="2290">
                  <c:v>1.5</c:v>
                </c:pt>
                <c:pt idx="2291">
                  <c:v>1.5</c:v>
                </c:pt>
                <c:pt idx="2292">
                  <c:v>1.5</c:v>
                </c:pt>
                <c:pt idx="2293">
                  <c:v>1.5</c:v>
                </c:pt>
                <c:pt idx="2294">
                  <c:v>1.5</c:v>
                </c:pt>
                <c:pt idx="2295">
                  <c:v>1.5</c:v>
                </c:pt>
                <c:pt idx="2296">
                  <c:v>1.5</c:v>
                </c:pt>
                <c:pt idx="2297">
                  <c:v>1.5</c:v>
                </c:pt>
                <c:pt idx="2298">
                  <c:v>1.5</c:v>
                </c:pt>
                <c:pt idx="2299">
                  <c:v>1.5</c:v>
                </c:pt>
                <c:pt idx="2300">
                  <c:v>1.5</c:v>
                </c:pt>
                <c:pt idx="2301">
                  <c:v>1.5</c:v>
                </c:pt>
                <c:pt idx="2302">
                  <c:v>1.5</c:v>
                </c:pt>
                <c:pt idx="2303">
                  <c:v>1.5</c:v>
                </c:pt>
                <c:pt idx="2304">
                  <c:v>1.5</c:v>
                </c:pt>
                <c:pt idx="2305">
                  <c:v>1.5</c:v>
                </c:pt>
                <c:pt idx="2306">
                  <c:v>1.5</c:v>
                </c:pt>
                <c:pt idx="2307">
                  <c:v>1.5</c:v>
                </c:pt>
                <c:pt idx="2308">
                  <c:v>1.5</c:v>
                </c:pt>
                <c:pt idx="2309">
                  <c:v>1.5</c:v>
                </c:pt>
                <c:pt idx="2310">
                  <c:v>1.5</c:v>
                </c:pt>
                <c:pt idx="2311">
                  <c:v>1.5</c:v>
                </c:pt>
                <c:pt idx="2312">
                  <c:v>1.5</c:v>
                </c:pt>
                <c:pt idx="2313">
                  <c:v>1.5</c:v>
                </c:pt>
                <c:pt idx="2314">
                  <c:v>1.5</c:v>
                </c:pt>
                <c:pt idx="2315">
                  <c:v>1.5</c:v>
                </c:pt>
                <c:pt idx="2316">
                  <c:v>1.5</c:v>
                </c:pt>
                <c:pt idx="2317">
                  <c:v>1.5</c:v>
                </c:pt>
                <c:pt idx="2318">
                  <c:v>1.5</c:v>
                </c:pt>
                <c:pt idx="2319">
                  <c:v>1.5</c:v>
                </c:pt>
                <c:pt idx="2320">
                  <c:v>1.5</c:v>
                </c:pt>
                <c:pt idx="2321">
                  <c:v>1.5</c:v>
                </c:pt>
                <c:pt idx="2322">
                  <c:v>1.5</c:v>
                </c:pt>
                <c:pt idx="2323">
                  <c:v>1.5</c:v>
                </c:pt>
                <c:pt idx="2324">
                  <c:v>1.5</c:v>
                </c:pt>
                <c:pt idx="2325">
                  <c:v>1.5</c:v>
                </c:pt>
                <c:pt idx="2326">
                  <c:v>1.5</c:v>
                </c:pt>
                <c:pt idx="2327">
                  <c:v>1.5</c:v>
                </c:pt>
                <c:pt idx="2328">
                  <c:v>1.5</c:v>
                </c:pt>
                <c:pt idx="2329">
                  <c:v>1.5</c:v>
                </c:pt>
                <c:pt idx="2330">
                  <c:v>1.5</c:v>
                </c:pt>
                <c:pt idx="2331">
                  <c:v>1.5</c:v>
                </c:pt>
                <c:pt idx="2332">
                  <c:v>1.5</c:v>
                </c:pt>
                <c:pt idx="2333">
                  <c:v>1.5</c:v>
                </c:pt>
                <c:pt idx="2334">
                  <c:v>1.5</c:v>
                </c:pt>
                <c:pt idx="2335">
                  <c:v>1.5</c:v>
                </c:pt>
                <c:pt idx="2336">
                  <c:v>1.5</c:v>
                </c:pt>
                <c:pt idx="2337">
                  <c:v>1.5</c:v>
                </c:pt>
                <c:pt idx="2338">
                  <c:v>1.5</c:v>
                </c:pt>
                <c:pt idx="2339">
                  <c:v>1.5</c:v>
                </c:pt>
                <c:pt idx="2340">
                  <c:v>1.5</c:v>
                </c:pt>
                <c:pt idx="2341">
                  <c:v>1.5</c:v>
                </c:pt>
                <c:pt idx="2342">
                  <c:v>1.5</c:v>
                </c:pt>
                <c:pt idx="2343">
                  <c:v>1.5</c:v>
                </c:pt>
                <c:pt idx="2344">
                  <c:v>1.5</c:v>
                </c:pt>
                <c:pt idx="2345">
                  <c:v>1.5</c:v>
                </c:pt>
                <c:pt idx="2346">
                  <c:v>1.5</c:v>
                </c:pt>
                <c:pt idx="2347">
                  <c:v>1.5</c:v>
                </c:pt>
                <c:pt idx="2348">
                  <c:v>1.5</c:v>
                </c:pt>
                <c:pt idx="2349">
                  <c:v>1.5</c:v>
                </c:pt>
                <c:pt idx="2350">
                  <c:v>1.5</c:v>
                </c:pt>
                <c:pt idx="2351">
                  <c:v>1.5</c:v>
                </c:pt>
                <c:pt idx="2352">
                  <c:v>1.5</c:v>
                </c:pt>
                <c:pt idx="2353">
                  <c:v>1.5</c:v>
                </c:pt>
                <c:pt idx="2354">
                  <c:v>1.5</c:v>
                </c:pt>
                <c:pt idx="2355">
                  <c:v>1.5</c:v>
                </c:pt>
                <c:pt idx="2356">
                  <c:v>1.5</c:v>
                </c:pt>
                <c:pt idx="2357">
                  <c:v>1.5</c:v>
                </c:pt>
                <c:pt idx="2358">
                  <c:v>1.5</c:v>
                </c:pt>
              </c:numCache>
            </c:numRef>
          </c:val>
        </c:ser>
        <c:ser>
          <c:idx val="2"/>
          <c:order val="2"/>
          <c:tx>
            <c:strRef>
              <c:f>'c3-14'!$D$13</c:f>
              <c:strCache>
                <c:ptCount val="1"/>
                <c:pt idx="0">
                  <c:v>Romania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'c3-14'!$A$14:$A$2372</c:f>
              <c:numCache>
                <c:formatCode>yyyy/mm/dd</c:formatCode>
                <c:ptCount val="2359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</c:numCache>
            </c:numRef>
          </c:cat>
          <c:val>
            <c:numRef>
              <c:f>'c3-14'!$D$14:$D$2372</c:f>
              <c:numCache>
                <c:formatCode>General</c:formatCode>
                <c:ptCount val="2359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 formatCode="0.00">
                  <c:v>9.5</c:v>
                </c:pt>
                <c:pt idx="127" formatCode="0.00">
                  <c:v>9.5</c:v>
                </c:pt>
                <c:pt idx="128" formatCode="0.00">
                  <c:v>9.5</c:v>
                </c:pt>
                <c:pt idx="129" formatCode="0.00">
                  <c:v>9.5</c:v>
                </c:pt>
                <c:pt idx="130" formatCode="0.00">
                  <c:v>9.5</c:v>
                </c:pt>
                <c:pt idx="131" formatCode="0.00">
                  <c:v>9.5</c:v>
                </c:pt>
                <c:pt idx="132" formatCode="0.00">
                  <c:v>9.5</c:v>
                </c:pt>
                <c:pt idx="133" formatCode="0.00">
                  <c:v>9.5</c:v>
                </c:pt>
                <c:pt idx="134" formatCode="0.00">
                  <c:v>9.5</c:v>
                </c:pt>
                <c:pt idx="135" formatCode="0.00">
                  <c:v>9.5</c:v>
                </c:pt>
                <c:pt idx="136" formatCode="0.00">
                  <c:v>9.5</c:v>
                </c:pt>
                <c:pt idx="137" formatCode="0.00">
                  <c:v>9.5</c:v>
                </c:pt>
                <c:pt idx="138" formatCode="0.00">
                  <c:v>9.5</c:v>
                </c:pt>
                <c:pt idx="139" formatCode="0.00">
                  <c:v>9.5</c:v>
                </c:pt>
                <c:pt idx="140" formatCode="0.00">
                  <c:v>9.5</c:v>
                </c:pt>
                <c:pt idx="141" formatCode="0.00">
                  <c:v>9.5</c:v>
                </c:pt>
                <c:pt idx="142" formatCode="0.00">
                  <c:v>9.5</c:v>
                </c:pt>
                <c:pt idx="143" formatCode="0.00">
                  <c:v>9.5</c:v>
                </c:pt>
                <c:pt idx="144" formatCode="0.00">
                  <c:v>9.5</c:v>
                </c:pt>
                <c:pt idx="145" formatCode="0.00">
                  <c:v>9.5</c:v>
                </c:pt>
                <c:pt idx="146" formatCode="0.00">
                  <c:v>9.5</c:v>
                </c:pt>
                <c:pt idx="147" formatCode="0.00">
                  <c:v>9.5</c:v>
                </c:pt>
                <c:pt idx="148" formatCode="0.00">
                  <c:v>9.5</c:v>
                </c:pt>
                <c:pt idx="149" formatCode="0.00">
                  <c:v>9.5</c:v>
                </c:pt>
                <c:pt idx="150" formatCode="0.00">
                  <c:v>9.5</c:v>
                </c:pt>
                <c:pt idx="151" formatCode="0.00">
                  <c:v>9.5</c:v>
                </c:pt>
                <c:pt idx="152" formatCode="0.00">
                  <c:v>9.5</c:v>
                </c:pt>
                <c:pt idx="153" formatCode="0.00">
                  <c:v>9.5</c:v>
                </c:pt>
                <c:pt idx="154" formatCode="0.00">
                  <c:v>9.5</c:v>
                </c:pt>
                <c:pt idx="155" formatCode="0.00">
                  <c:v>9.5</c:v>
                </c:pt>
                <c:pt idx="156" formatCode="0.00">
                  <c:v>9.5</c:v>
                </c:pt>
                <c:pt idx="157" formatCode="0.00">
                  <c:v>9.5</c:v>
                </c:pt>
                <c:pt idx="158" formatCode="0.00">
                  <c:v>9.5</c:v>
                </c:pt>
                <c:pt idx="159" formatCode="0.00">
                  <c:v>9.5</c:v>
                </c:pt>
                <c:pt idx="160" formatCode="0.00">
                  <c:v>9.5</c:v>
                </c:pt>
                <c:pt idx="161" formatCode="0.00">
                  <c:v>9.5</c:v>
                </c:pt>
                <c:pt idx="162" formatCode="0.00">
                  <c:v>9.5</c:v>
                </c:pt>
                <c:pt idx="163" formatCode="0.00">
                  <c:v>9.5</c:v>
                </c:pt>
                <c:pt idx="164" formatCode="0.00">
                  <c:v>9.5</c:v>
                </c:pt>
                <c:pt idx="165" formatCode="0.00">
                  <c:v>9.5</c:v>
                </c:pt>
                <c:pt idx="166" formatCode="0.00">
                  <c:v>9.5</c:v>
                </c:pt>
                <c:pt idx="167" formatCode="0.00">
                  <c:v>9.5</c:v>
                </c:pt>
                <c:pt idx="168" formatCode="0.00">
                  <c:v>9.5</c:v>
                </c:pt>
                <c:pt idx="169" formatCode="0.00">
                  <c:v>9.5</c:v>
                </c:pt>
                <c:pt idx="170" formatCode="0.00">
                  <c:v>9.5</c:v>
                </c:pt>
                <c:pt idx="171" formatCode="0.00">
                  <c:v>9.5</c:v>
                </c:pt>
                <c:pt idx="172" formatCode="0.00">
                  <c:v>9.5</c:v>
                </c:pt>
                <c:pt idx="173" formatCode="0.00">
                  <c:v>9.5</c:v>
                </c:pt>
                <c:pt idx="174" formatCode="0.00">
                  <c:v>9.5</c:v>
                </c:pt>
                <c:pt idx="175" formatCode="0.00">
                  <c:v>9.5</c:v>
                </c:pt>
                <c:pt idx="176" formatCode="0.00">
                  <c:v>9.5</c:v>
                </c:pt>
                <c:pt idx="177" formatCode="0.00">
                  <c:v>9.5</c:v>
                </c:pt>
                <c:pt idx="178" formatCode="0.00">
                  <c:v>9.5</c:v>
                </c:pt>
                <c:pt idx="179" formatCode="0.00">
                  <c:v>9.5</c:v>
                </c:pt>
                <c:pt idx="180" formatCode="0.00">
                  <c:v>9.5</c:v>
                </c:pt>
                <c:pt idx="181" formatCode="0.00">
                  <c:v>9</c:v>
                </c:pt>
                <c:pt idx="182" formatCode="0.00">
                  <c:v>9</c:v>
                </c:pt>
                <c:pt idx="183" formatCode="0.00">
                  <c:v>9</c:v>
                </c:pt>
                <c:pt idx="184" formatCode="0.00">
                  <c:v>9</c:v>
                </c:pt>
                <c:pt idx="185" formatCode="0.00">
                  <c:v>9</c:v>
                </c:pt>
                <c:pt idx="186" formatCode="0.00">
                  <c:v>9</c:v>
                </c:pt>
                <c:pt idx="187" formatCode="0.00">
                  <c:v>9</c:v>
                </c:pt>
                <c:pt idx="188" formatCode="0.00">
                  <c:v>9</c:v>
                </c:pt>
                <c:pt idx="189" formatCode="0.00">
                  <c:v>9</c:v>
                </c:pt>
                <c:pt idx="190" formatCode="0.00">
                  <c:v>9</c:v>
                </c:pt>
                <c:pt idx="191" formatCode="0.00">
                  <c:v>9</c:v>
                </c:pt>
                <c:pt idx="192" formatCode="0.00">
                  <c:v>9</c:v>
                </c:pt>
                <c:pt idx="193" formatCode="0.00">
                  <c:v>9</c:v>
                </c:pt>
                <c:pt idx="194" formatCode="0.00">
                  <c:v>9</c:v>
                </c:pt>
                <c:pt idx="195" formatCode="0.00">
                  <c:v>9</c:v>
                </c:pt>
                <c:pt idx="196" formatCode="0.00">
                  <c:v>9</c:v>
                </c:pt>
                <c:pt idx="197" formatCode="0.00">
                  <c:v>9</c:v>
                </c:pt>
                <c:pt idx="198" formatCode="0.00">
                  <c:v>9</c:v>
                </c:pt>
                <c:pt idx="199" formatCode="0.00">
                  <c:v>9</c:v>
                </c:pt>
                <c:pt idx="200" formatCode="0.00">
                  <c:v>9</c:v>
                </c:pt>
                <c:pt idx="201" formatCode="0.00">
                  <c:v>9</c:v>
                </c:pt>
                <c:pt idx="202" formatCode="0.00">
                  <c:v>9</c:v>
                </c:pt>
                <c:pt idx="203" formatCode="0.00">
                  <c:v>9</c:v>
                </c:pt>
                <c:pt idx="204" formatCode="0.00">
                  <c:v>9</c:v>
                </c:pt>
                <c:pt idx="205" formatCode="0.00">
                  <c:v>9</c:v>
                </c:pt>
                <c:pt idx="206" formatCode="0.00">
                  <c:v>9</c:v>
                </c:pt>
                <c:pt idx="207" formatCode="0.00">
                  <c:v>9</c:v>
                </c:pt>
                <c:pt idx="208" formatCode="0.00">
                  <c:v>9</c:v>
                </c:pt>
                <c:pt idx="209" formatCode="0.00">
                  <c:v>9</c:v>
                </c:pt>
                <c:pt idx="210" formatCode="0.00">
                  <c:v>9</c:v>
                </c:pt>
                <c:pt idx="211" formatCode="0.00">
                  <c:v>9</c:v>
                </c:pt>
                <c:pt idx="212" formatCode="0.00">
                  <c:v>9</c:v>
                </c:pt>
                <c:pt idx="213" formatCode="0.00">
                  <c:v>9</c:v>
                </c:pt>
                <c:pt idx="214" formatCode="0.00">
                  <c:v>9</c:v>
                </c:pt>
                <c:pt idx="215" formatCode="0.00">
                  <c:v>9</c:v>
                </c:pt>
                <c:pt idx="216" formatCode="0.00">
                  <c:v>8.5</c:v>
                </c:pt>
                <c:pt idx="217" formatCode="0.00">
                  <c:v>8.5</c:v>
                </c:pt>
                <c:pt idx="218" formatCode="0.00">
                  <c:v>8.5</c:v>
                </c:pt>
                <c:pt idx="219" formatCode="0.00">
                  <c:v>8.5</c:v>
                </c:pt>
                <c:pt idx="220" formatCode="0.00">
                  <c:v>8.5</c:v>
                </c:pt>
                <c:pt idx="221" formatCode="0.00">
                  <c:v>8.5</c:v>
                </c:pt>
                <c:pt idx="222" formatCode="0.00">
                  <c:v>8.5</c:v>
                </c:pt>
                <c:pt idx="223" formatCode="0.00">
                  <c:v>8.5</c:v>
                </c:pt>
                <c:pt idx="224" formatCode="0.00">
                  <c:v>8.5</c:v>
                </c:pt>
                <c:pt idx="225" formatCode="0.00">
                  <c:v>8.5</c:v>
                </c:pt>
                <c:pt idx="226" formatCode="0.00">
                  <c:v>8.5</c:v>
                </c:pt>
                <c:pt idx="227" formatCode="0.00">
                  <c:v>8.5</c:v>
                </c:pt>
                <c:pt idx="228" formatCode="0.00">
                  <c:v>8.5</c:v>
                </c:pt>
                <c:pt idx="229" formatCode="0.00">
                  <c:v>8.5</c:v>
                </c:pt>
                <c:pt idx="230" formatCode="0.00">
                  <c:v>8.5</c:v>
                </c:pt>
                <c:pt idx="231" formatCode="0.00">
                  <c:v>8.5</c:v>
                </c:pt>
                <c:pt idx="232" formatCode="0.00">
                  <c:v>8.5</c:v>
                </c:pt>
                <c:pt idx="233" formatCode="0.00">
                  <c:v>8.5</c:v>
                </c:pt>
                <c:pt idx="234" formatCode="0.00">
                  <c:v>8.5</c:v>
                </c:pt>
                <c:pt idx="235" formatCode="0.00">
                  <c:v>8.5</c:v>
                </c:pt>
                <c:pt idx="236" formatCode="0.00">
                  <c:v>8.5</c:v>
                </c:pt>
                <c:pt idx="237" formatCode="0.00">
                  <c:v>8.5</c:v>
                </c:pt>
                <c:pt idx="238" formatCode="0.00">
                  <c:v>8.5</c:v>
                </c:pt>
                <c:pt idx="239" formatCode="0.00">
                  <c:v>8.5</c:v>
                </c:pt>
                <c:pt idx="240" formatCode="0.00">
                  <c:v>8.5</c:v>
                </c:pt>
                <c:pt idx="241" formatCode="0.00">
                  <c:v>8.5</c:v>
                </c:pt>
                <c:pt idx="242" formatCode="0.00">
                  <c:v>8.5</c:v>
                </c:pt>
                <c:pt idx="243" formatCode="0.00">
                  <c:v>8.5</c:v>
                </c:pt>
                <c:pt idx="244" formatCode="0.00">
                  <c:v>8.5</c:v>
                </c:pt>
                <c:pt idx="245" formatCode="0.00">
                  <c:v>8.5</c:v>
                </c:pt>
                <c:pt idx="246" formatCode="0.00">
                  <c:v>8.5</c:v>
                </c:pt>
                <c:pt idx="247" formatCode="0.00">
                  <c:v>8.5</c:v>
                </c:pt>
                <c:pt idx="248" formatCode="0.00">
                  <c:v>8.5</c:v>
                </c:pt>
                <c:pt idx="249" formatCode="0.00">
                  <c:v>8.5</c:v>
                </c:pt>
                <c:pt idx="250" formatCode="0.00">
                  <c:v>8.5</c:v>
                </c:pt>
                <c:pt idx="251" formatCode="0.00">
                  <c:v>8.5</c:v>
                </c:pt>
                <c:pt idx="252" formatCode="0.00">
                  <c:v>8.5</c:v>
                </c:pt>
                <c:pt idx="253" formatCode="0.00">
                  <c:v>8.5</c:v>
                </c:pt>
                <c:pt idx="254" formatCode="0.00">
                  <c:v>8.5</c:v>
                </c:pt>
                <c:pt idx="255" formatCode="0.00">
                  <c:v>8.5</c:v>
                </c:pt>
                <c:pt idx="256" formatCode="0.00">
                  <c:v>8.5</c:v>
                </c:pt>
                <c:pt idx="257" formatCode="0.00">
                  <c:v>8.5</c:v>
                </c:pt>
                <c:pt idx="258" formatCode="0.00">
                  <c:v>8.5</c:v>
                </c:pt>
                <c:pt idx="259" formatCode="0.00">
                  <c:v>8.5</c:v>
                </c:pt>
                <c:pt idx="260" formatCode="0.00">
                  <c:v>8.5</c:v>
                </c:pt>
                <c:pt idx="261" formatCode="0.00">
                  <c:v>8.5</c:v>
                </c:pt>
                <c:pt idx="262" formatCode="0.00">
                  <c:v>8.5</c:v>
                </c:pt>
                <c:pt idx="263" formatCode="0.00">
                  <c:v>8.5</c:v>
                </c:pt>
                <c:pt idx="264" formatCode="0.00">
                  <c:v>8.5</c:v>
                </c:pt>
                <c:pt idx="265" formatCode="0.00">
                  <c:v>8.5</c:v>
                </c:pt>
                <c:pt idx="266" formatCode="0.00">
                  <c:v>8.5</c:v>
                </c:pt>
                <c:pt idx="267" formatCode="0.00">
                  <c:v>8.5</c:v>
                </c:pt>
                <c:pt idx="268" formatCode="0.00">
                  <c:v>8.5</c:v>
                </c:pt>
                <c:pt idx="269" formatCode="0.00">
                  <c:v>8.5</c:v>
                </c:pt>
                <c:pt idx="270" formatCode="0.00">
                  <c:v>8.5</c:v>
                </c:pt>
                <c:pt idx="271" formatCode="0.00">
                  <c:v>8.5</c:v>
                </c:pt>
                <c:pt idx="272" formatCode="0.00">
                  <c:v>8.5</c:v>
                </c:pt>
                <c:pt idx="273" formatCode="0.00">
                  <c:v>8</c:v>
                </c:pt>
                <c:pt idx="274" formatCode="0.00">
                  <c:v>8</c:v>
                </c:pt>
                <c:pt idx="275" formatCode="0.00">
                  <c:v>8</c:v>
                </c:pt>
                <c:pt idx="276" formatCode="0.00">
                  <c:v>8</c:v>
                </c:pt>
                <c:pt idx="277" formatCode="0.00">
                  <c:v>8</c:v>
                </c:pt>
                <c:pt idx="278" formatCode="0.00">
                  <c:v>8</c:v>
                </c:pt>
                <c:pt idx="279" formatCode="0.00">
                  <c:v>8</c:v>
                </c:pt>
                <c:pt idx="280" formatCode="0.00">
                  <c:v>8</c:v>
                </c:pt>
                <c:pt idx="281" formatCode="0.00">
                  <c:v>8</c:v>
                </c:pt>
                <c:pt idx="282" formatCode="0.00">
                  <c:v>8</c:v>
                </c:pt>
                <c:pt idx="283" formatCode="0.00">
                  <c:v>8</c:v>
                </c:pt>
                <c:pt idx="284" formatCode="0.00">
                  <c:v>8</c:v>
                </c:pt>
                <c:pt idx="285" formatCode="0.00">
                  <c:v>8</c:v>
                </c:pt>
                <c:pt idx="286" formatCode="0.00">
                  <c:v>8</c:v>
                </c:pt>
                <c:pt idx="287" formatCode="0.00">
                  <c:v>8</c:v>
                </c:pt>
                <c:pt idx="288" formatCode="0.00">
                  <c:v>8</c:v>
                </c:pt>
                <c:pt idx="289" formatCode="0.00">
                  <c:v>8</c:v>
                </c:pt>
                <c:pt idx="290" formatCode="0.00">
                  <c:v>8</c:v>
                </c:pt>
                <c:pt idx="291" formatCode="0.00">
                  <c:v>8</c:v>
                </c:pt>
                <c:pt idx="292" formatCode="0.00">
                  <c:v>8</c:v>
                </c:pt>
                <c:pt idx="293" formatCode="0.00">
                  <c:v>8</c:v>
                </c:pt>
                <c:pt idx="294" formatCode="0.00">
                  <c:v>8</c:v>
                </c:pt>
                <c:pt idx="295" formatCode="0.00">
                  <c:v>8</c:v>
                </c:pt>
                <c:pt idx="296" formatCode="0.00">
                  <c:v>8</c:v>
                </c:pt>
                <c:pt idx="297" formatCode="0.00">
                  <c:v>8</c:v>
                </c:pt>
                <c:pt idx="298" formatCode="0.00">
                  <c:v>8</c:v>
                </c:pt>
                <c:pt idx="299" formatCode="0.00">
                  <c:v>8</c:v>
                </c:pt>
                <c:pt idx="300" formatCode="0.00">
                  <c:v>8</c:v>
                </c:pt>
                <c:pt idx="301" formatCode="0.00">
                  <c:v>8</c:v>
                </c:pt>
                <c:pt idx="302" formatCode="0.00">
                  <c:v>8</c:v>
                </c:pt>
                <c:pt idx="303" formatCode="0.00">
                  <c:v>8</c:v>
                </c:pt>
                <c:pt idx="304" formatCode="0.00">
                  <c:v>8</c:v>
                </c:pt>
                <c:pt idx="305" formatCode="0.00">
                  <c:v>8</c:v>
                </c:pt>
                <c:pt idx="306" formatCode="0.00">
                  <c:v>8</c:v>
                </c:pt>
                <c:pt idx="307" formatCode="0.00">
                  <c:v>8</c:v>
                </c:pt>
                <c:pt idx="308" formatCode="0.00">
                  <c:v>8</c:v>
                </c:pt>
                <c:pt idx="309" formatCode="0.00">
                  <c:v>8</c:v>
                </c:pt>
                <c:pt idx="310" formatCode="0.00">
                  <c:v>8</c:v>
                </c:pt>
                <c:pt idx="311" formatCode="0.00">
                  <c:v>8</c:v>
                </c:pt>
                <c:pt idx="312" formatCode="0.00">
                  <c:v>8</c:v>
                </c:pt>
                <c:pt idx="313" formatCode="0.00">
                  <c:v>8</c:v>
                </c:pt>
                <c:pt idx="314" formatCode="0.00">
                  <c:v>8</c:v>
                </c:pt>
                <c:pt idx="315" formatCode="0.00">
                  <c:v>8</c:v>
                </c:pt>
                <c:pt idx="316" formatCode="0.00">
                  <c:v>8</c:v>
                </c:pt>
                <c:pt idx="317" formatCode="0.00">
                  <c:v>8</c:v>
                </c:pt>
                <c:pt idx="318" formatCode="0.00">
                  <c:v>8</c:v>
                </c:pt>
                <c:pt idx="319" formatCode="0.00">
                  <c:v>8</c:v>
                </c:pt>
                <c:pt idx="320" formatCode="0.00">
                  <c:v>8</c:v>
                </c:pt>
                <c:pt idx="321" formatCode="0.00">
                  <c:v>8</c:v>
                </c:pt>
                <c:pt idx="322" formatCode="0.00">
                  <c:v>8</c:v>
                </c:pt>
                <c:pt idx="323" formatCode="0.00">
                  <c:v>8</c:v>
                </c:pt>
                <c:pt idx="324" formatCode="0.00">
                  <c:v>8</c:v>
                </c:pt>
                <c:pt idx="325" formatCode="0.00">
                  <c:v>8</c:v>
                </c:pt>
                <c:pt idx="326" formatCode="0.00">
                  <c:v>8</c:v>
                </c:pt>
                <c:pt idx="327" formatCode="0.00">
                  <c:v>8</c:v>
                </c:pt>
                <c:pt idx="328" formatCode="0.00">
                  <c:v>8</c:v>
                </c:pt>
                <c:pt idx="329" formatCode="0.00">
                  <c:v>8</c:v>
                </c:pt>
                <c:pt idx="330" formatCode="0.00">
                  <c:v>8</c:v>
                </c:pt>
                <c:pt idx="331" formatCode="0.00">
                  <c:v>8</c:v>
                </c:pt>
                <c:pt idx="332" formatCode="0.00">
                  <c:v>8</c:v>
                </c:pt>
                <c:pt idx="333" formatCode="0.00">
                  <c:v>8</c:v>
                </c:pt>
                <c:pt idx="334" formatCode="0.00">
                  <c:v>8</c:v>
                </c:pt>
                <c:pt idx="335" formatCode="0.00">
                  <c:v>8</c:v>
                </c:pt>
                <c:pt idx="336" formatCode="0.00">
                  <c:v>8</c:v>
                </c:pt>
                <c:pt idx="337" formatCode="0.00">
                  <c:v>8</c:v>
                </c:pt>
                <c:pt idx="338" formatCode="0.00">
                  <c:v>8</c:v>
                </c:pt>
                <c:pt idx="339" formatCode="0.00">
                  <c:v>8</c:v>
                </c:pt>
                <c:pt idx="340" formatCode="0.00">
                  <c:v>8</c:v>
                </c:pt>
                <c:pt idx="341" formatCode="0.00">
                  <c:v>8</c:v>
                </c:pt>
                <c:pt idx="342" formatCode="0.00">
                  <c:v>8</c:v>
                </c:pt>
                <c:pt idx="343" formatCode="0.00">
                  <c:v>8</c:v>
                </c:pt>
                <c:pt idx="344" formatCode="0.00">
                  <c:v>8</c:v>
                </c:pt>
                <c:pt idx="345" formatCode="0.00">
                  <c:v>8</c:v>
                </c:pt>
                <c:pt idx="346" formatCode="0.00">
                  <c:v>8</c:v>
                </c:pt>
                <c:pt idx="347" formatCode="0.00">
                  <c:v>8</c:v>
                </c:pt>
                <c:pt idx="348" formatCode="0.00">
                  <c:v>8</c:v>
                </c:pt>
                <c:pt idx="349" formatCode="0.00">
                  <c:v>8</c:v>
                </c:pt>
                <c:pt idx="350" formatCode="0.00">
                  <c:v>8</c:v>
                </c:pt>
                <c:pt idx="351" formatCode="0.00">
                  <c:v>8</c:v>
                </c:pt>
                <c:pt idx="352" formatCode="0.00">
                  <c:v>8</c:v>
                </c:pt>
                <c:pt idx="353" formatCode="0.00">
                  <c:v>8</c:v>
                </c:pt>
                <c:pt idx="354" formatCode="0.00">
                  <c:v>8</c:v>
                </c:pt>
                <c:pt idx="355" formatCode="0.00">
                  <c:v>8</c:v>
                </c:pt>
                <c:pt idx="356" formatCode="0.00">
                  <c:v>8</c:v>
                </c:pt>
                <c:pt idx="357" formatCode="0.00">
                  <c:v>8</c:v>
                </c:pt>
                <c:pt idx="358" formatCode="0.00">
                  <c:v>8</c:v>
                </c:pt>
                <c:pt idx="359" formatCode="0.00">
                  <c:v>8</c:v>
                </c:pt>
                <c:pt idx="360" formatCode="0.00">
                  <c:v>8</c:v>
                </c:pt>
                <c:pt idx="361" formatCode="0.00">
                  <c:v>8</c:v>
                </c:pt>
                <c:pt idx="362" formatCode="0.00">
                  <c:v>8</c:v>
                </c:pt>
                <c:pt idx="363" formatCode="0.00">
                  <c:v>8</c:v>
                </c:pt>
                <c:pt idx="364" formatCode="0.00">
                  <c:v>8</c:v>
                </c:pt>
                <c:pt idx="365" formatCode="0.00">
                  <c:v>8</c:v>
                </c:pt>
                <c:pt idx="366" formatCode="0.00">
                  <c:v>8</c:v>
                </c:pt>
                <c:pt idx="367" formatCode="0.00">
                  <c:v>8</c:v>
                </c:pt>
                <c:pt idx="368" formatCode="0.00">
                  <c:v>8</c:v>
                </c:pt>
                <c:pt idx="369" formatCode="0.00">
                  <c:v>8</c:v>
                </c:pt>
                <c:pt idx="370" formatCode="0.00">
                  <c:v>7.5</c:v>
                </c:pt>
                <c:pt idx="371" formatCode="0.00">
                  <c:v>7.5</c:v>
                </c:pt>
                <c:pt idx="372" formatCode="0.00">
                  <c:v>7.5</c:v>
                </c:pt>
                <c:pt idx="373" formatCode="0.00">
                  <c:v>7.5</c:v>
                </c:pt>
                <c:pt idx="374" formatCode="0.00">
                  <c:v>7.5</c:v>
                </c:pt>
                <c:pt idx="375" formatCode="0.00">
                  <c:v>7.5</c:v>
                </c:pt>
                <c:pt idx="376" formatCode="0.00">
                  <c:v>7.5</c:v>
                </c:pt>
                <c:pt idx="377" formatCode="0.00">
                  <c:v>7.5</c:v>
                </c:pt>
                <c:pt idx="378" formatCode="0.00">
                  <c:v>7.5</c:v>
                </c:pt>
                <c:pt idx="379" formatCode="0.00">
                  <c:v>7.5</c:v>
                </c:pt>
                <c:pt idx="380" formatCode="0.00">
                  <c:v>7.5</c:v>
                </c:pt>
                <c:pt idx="381" formatCode="0.00">
                  <c:v>7.5</c:v>
                </c:pt>
                <c:pt idx="382" formatCode="0.00">
                  <c:v>7.5</c:v>
                </c:pt>
                <c:pt idx="383" formatCode="0.00">
                  <c:v>7.5</c:v>
                </c:pt>
                <c:pt idx="384" formatCode="0.00">
                  <c:v>7.5</c:v>
                </c:pt>
                <c:pt idx="385" formatCode="0.00">
                  <c:v>7.5</c:v>
                </c:pt>
                <c:pt idx="386" formatCode="0.00">
                  <c:v>7.5</c:v>
                </c:pt>
                <c:pt idx="387" formatCode="0.00">
                  <c:v>7.5</c:v>
                </c:pt>
                <c:pt idx="388" formatCode="0.00">
                  <c:v>7.5</c:v>
                </c:pt>
                <c:pt idx="389" formatCode="0.00">
                  <c:v>7.5</c:v>
                </c:pt>
                <c:pt idx="390" formatCode="0.00">
                  <c:v>7.5</c:v>
                </c:pt>
                <c:pt idx="391" formatCode="0.00">
                  <c:v>7.5</c:v>
                </c:pt>
                <c:pt idx="392" formatCode="0.00">
                  <c:v>7.5</c:v>
                </c:pt>
                <c:pt idx="393" formatCode="0.00">
                  <c:v>7.5</c:v>
                </c:pt>
                <c:pt idx="394" formatCode="0.00">
                  <c:v>7.5</c:v>
                </c:pt>
                <c:pt idx="395" formatCode="0.00">
                  <c:v>7.5</c:v>
                </c:pt>
                <c:pt idx="396" formatCode="0.00">
                  <c:v>7.5</c:v>
                </c:pt>
                <c:pt idx="397" formatCode="0.00">
                  <c:v>7.5</c:v>
                </c:pt>
                <c:pt idx="398" formatCode="0.00">
                  <c:v>7.5</c:v>
                </c:pt>
                <c:pt idx="399" formatCode="0.00">
                  <c:v>7</c:v>
                </c:pt>
                <c:pt idx="400" formatCode="0.00">
                  <c:v>7</c:v>
                </c:pt>
                <c:pt idx="401" formatCode="0.00">
                  <c:v>7</c:v>
                </c:pt>
                <c:pt idx="402" formatCode="0.00">
                  <c:v>7</c:v>
                </c:pt>
                <c:pt idx="403" formatCode="0.00">
                  <c:v>7</c:v>
                </c:pt>
                <c:pt idx="404" formatCode="0.00">
                  <c:v>7</c:v>
                </c:pt>
                <c:pt idx="405" formatCode="0.00">
                  <c:v>7</c:v>
                </c:pt>
                <c:pt idx="406" formatCode="0.00">
                  <c:v>7</c:v>
                </c:pt>
                <c:pt idx="407" formatCode="0.00">
                  <c:v>7</c:v>
                </c:pt>
                <c:pt idx="408" formatCode="0.00">
                  <c:v>7</c:v>
                </c:pt>
                <c:pt idx="409" formatCode="0.00">
                  <c:v>7</c:v>
                </c:pt>
                <c:pt idx="410" formatCode="0.00">
                  <c:v>7</c:v>
                </c:pt>
                <c:pt idx="411" formatCode="0.00">
                  <c:v>7</c:v>
                </c:pt>
                <c:pt idx="412" formatCode="0.00">
                  <c:v>7</c:v>
                </c:pt>
                <c:pt idx="413" formatCode="0.00">
                  <c:v>7</c:v>
                </c:pt>
                <c:pt idx="414" formatCode="0.00">
                  <c:v>7</c:v>
                </c:pt>
                <c:pt idx="415" formatCode="0.00">
                  <c:v>7</c:v>
                </c:pt>
                <c:pt idx="416" formatCode="0.00">
                  <c:v>7</c:v>
                </c:pt>
                <c:pt idx="417" formatCode="0.00">
                  <c:v>7</c:v>
                </c:pt>
                <c:pt idx="418" formatCode="0.00">
                  <c:v>7</c:v>
                </c:pt>
                <c:pt idx="419" formatCode="0.00">
                  <c:v>7</c:v>
                </c:pt>
                <c:pt idx="420" formatCode="0.00">
                  <c:v>7</c:v>
                </c:pt>
                <c:pt idx="421" formatCode="0.00">
                  <c:v>7</c:v>
                </c:pt>
                <c:pt idx="422" formatCode="0.00">
                  <c:v>7</c:v>
                </c:pt>
                <c:pt idx="423" formatCode="0.00">
                  <c:v>7</c:v>
                </c:pt>
                <c:pt idx="424" formatCode="0.00">
                  <c:v>7</c:v>
                </c:pt>
                <c:pt idx="425" formatCode="0.00">
                  <c:v>7</c:v>
                </c:pt>
                <c:pt idx="426" formatCode="0.00">
                  <c:v>7</c:v>
                </c:pt>
                <c:pt idx="427" formatCode="0.00">
                  <c:v>7</c:v>
                </c:pt>
                <c:pt idx="428" formatCode="0.00">
                  <c:v>7</c:v>
                </c:pt>
                <c:pt idx="429" formatCode="0.00">
                  <c:v>7</c:v>
                </c:pt>
                <c:pt idx="430" formatCode="0.00">
                  <c:v>7</c:v>
                </c:pt>
                <c:pt idx="431" formatCode="0.00">
                  <c:v>7</c:v>
                </c:pt>
                <c:pt idx="432" formatCode="0.00">
                  <c:v>7</c:v>
                </c:pt>
                <c:pt idx="433" formatCode="0.00">
                  <c:v>7</c:v>
                </c:pt>
                <c:pt idx="434" formatCode="0.00">
                  <c:v>7</c:v>
                </c:pt>
                <c:pt idx="435" formatCode="0.00">
                  <c:v>7</c:v>
                </c:pt>
                <c:pt idx="436" formatCode="0.00">
                  <c:v>7</c:v>
                </c:pt>
                <c:pt idx="437" formatCode="0.00">
                  <c:v>7</c:v>
                </c:pt>
                <c:pt idx="438" formatCode="0.00">
                  <c:v>7</c:v>
                </c:pt>
                <c:pt idx="439" formatCode="0.00">
                  <c:v>7</c:v>
                </c:pt>
                <c:pt idx="440" formatCode="0.00">
                  <c:v>7</c:v>
                </c:pt>
                <c:pt idx="441" formatCode="0.00">
                  <c:v>7</c:v>
                </c:pt>
                <c:pt idx="442" formatCode="0.00">
                  <c:v>7</c:v>
                </c:pt>
                <c:pt idx="443" formatCode="0.00">
                  <c:v>7</c:v>
                </c:pt>
                <c:pt idx="444" formatCode="0.00">
                  <c:v>7</c:v>
                </c:pt>
                <c:pt idx="445" formatCode="0.00">
                  <c:v>7</c:v>
                </c:pt>
                <c:pt idx="446" formatCode="0.00">
                  <c:v>7</c:v>
                </c:pt>
                <c:pt idx="447" formatCode="0.00">
                  <c:v>7</c:v>
                </c:pt>
                <c:pt idx="448" formatCode="0.00">
                  <c:v>7</c:v>
                </c:pt>
                <c:pt idx="449" formatCode="0.00">
                  <c:v>7</c:v>
                </c:pt>
                <c:pt idx="450" formatCode="0.00">
                  <c:v>7</c:v>
                </c:pt>
                <c:pt idx="451" formatCode="0.00">
                  <c:v>7</c:v>
                </c:pt>
                <c:pt idx="452" formatCode="0.00">
                  <c:v>7</c:v>
                </c:pt>
                <c:pt idx="453" formatCode="0.00">
                  <c:v>6.5</c:v>
                </c:pt>
                <c:pt idx="454" formatCode="0.00">
                  <c:v>6.5</c:v>
                </c:pt>
                <c:pt idx="455" formatCode="0.00">
                  <c:v>6.5</c:v>
                </c:pt>
                <c:pt idx="456" formatCode="0.00">
                  <c:v>6.5</c:v>
                </c:pt>
                <c:pt idx="457" formatCode="0.00">
                  <c:v>6.5</c:v>
                </c:pt>
                <c:pt idx="458" formatCode="0.00">
                  <c:v>6.5</c:v>
                </c:pt>
                <c:pt idx="459" formatCode="0.00">
                  <c:v>6.5</c:v>
                </c:pt>
                <c:pt idx="460" formatCode="0.00">
                  <c:v>6.5</c:v>
                </c:pt>
                <c:pt idx="461" formatCode="0.00">
                  <c:v>6.5</c:v>
                </c:pt>
                <c:pt idx="462" formatCode="0.00">
                  <c:v>6.5</c:v>
                </c:pt>
                <c:pt idx="463" formatCode="0.00">
                  <c:v>6.5</c:v>
                </c:pt>
                <c:pt idx="464" formatCode="0.00">
                  <c:v>6.5</c:v>
                </c:pt>
                <c:pt idx="465" formatCode="0.00">
                  <c:v>6.5</c:v>
                </c:pt>
                <c:pt idx="466" formatCode="0.00">
                  <c:v>6.5</c:v>
                </c:pt>
                <c:pt idx="467" formatCode="0.00">
                  <c:v>6.5</c:v>
                </c:pt>
                <c:pt idx="468" formatCode="0.00">
                  <c:v>6.5</c:v>
                </c:pt>
                <c:pt idx="469" formatCode="0.00">
                  <c:v>6.5</c:v>
                </c:pt>
                <c:pt idx="470" formatCode="0.00">
                  <c:v>6.5</c:v>
                </c:pt>
                <c:pt idx="471" formatCode="0.00">
                  <c:v>6.5</c:v>
                </c:pt>
                <c:pt idx="472" formatCode="0.00">
                  <c:v>6.5</c:v>
                </c:pt>
                <c:pt idx="473" formatCode="0.00">
                  <c:v>6.5</c:v>
                </c:pt>
                <c:pt idx="474" formatCode="0.00">
                  <c:v>6.5</c:v>
                </c:pt>
                <c:pt idx="475" formatCode="0.00">
                  <c:v>6.5</c:v>
                </c:pt>
                <c:pt idx="476" formatCode="0.00">
                  <c:v>6.5</c:v>
                </c:pt>
                <c:pt idx="477" formatCode="0.00">
                  <c:v>6.5</c:v>
                </c:pt>
                <c:pt idx="478" formatCode="0.00">
                  <c:v>6.5</c:v>
                </c:pt>
                <c:pt idx="479" formatCode="0.00">
                  <c:v>6.5</c:v>
                </c:pt>
                <c:pt idx="480" formatCode="0.00">
                  <c:v>6.5</c:v>
                </c:pt>
                <c:pt idx="481" formatCode="0.00">
                  <c:v>6.5</c:v>
                </c:pt>
                <c:pt idx="482" formatCode="0.00">
                  <c:v>6.5</c:v>
                </c:pt>
                <c:pt idx="483" formatCode="0.00">
                  <c:v>6.5</c:v>
                </c:pt>
                <c:pt idx="484" formatCode="0.00">
                  <c:v>6.5</c:v>
                </c:pt>
                <c:pt idx="485" formatCode="0.00">
                  <c:v>6.5</c:v>
                </c:pt>
                <c:pt idx="486" formatCode="0.00">
                  <c:v>6.5</c:v>
                </c:pt>
                <c:pt idx="487" formatCode="0.00">
                  <c:v>6.5</c:v>
                </c:pt>
                <c:pt idx="488" formatCode="0.00">
                  <c:v>6.5</c:v>
                </c:pt>
                <c:pt idx="489" formatCode="0.00">
                  <c:v>6.25</c:v>
                </c:pt>
                <c:pt idx="490" formatCode="0.00">
                  <c:v>6.25</c:v>
                </c:pt>
                <c:pt idx="491" formatCode="0.00">
                  <c:v>6.25</c:v>
                </c:pt>
                <c:pt idx="492" formatCode="0.00">
                  <c:v>6.25</c:v>
                </c:pt>
                <c:pt idx="493" formatCode="0.00">
                  <c:v>6.25</c:v>
                </c:pt>
                <c:pt idx="494" formatCode="0.00">
                  <c:v>6.25</c:v>
                </c:pt>
                <c:pt idx="495" formatCode="0.00">
                  <c:v>6.25</c:v>
                </c:pt>
                <c:pt idx="496" formatCode="0.00">
                  <c:v>6.25</c:v>
                </c:pt>
                <c:pt idx="497" formatCode="0.00">
                  <c:v>6.25</c:v>
                </c:pt>
                <c:pt idx="498" formatCode="0.00">
                  <c:v>6.25</c:v>
                </c:pt>
                <c:pt idx="499" formatCode="0.00">
                  <c:v>6.25</c:v>
                </c:pt>
                <c:pt idx="500" formatCode="0.00">
                  <c:v>6.25</c:v>
                </c:pt>
                <c:pt idx="501" formatCode="0.00">
                  <c:v>6.25</c:v>
                </c:pt>
                <c:pt idx="502" formatCode="0.00">
                  <c:v>6.25</c:v>
                </c:pt>
                <c:pt idx="503" formatCode="0.00">
                  <c:v>6.25</c:v>
                </c:pt>
                <c:pt idx="504" formatCode="0.00">
                  <c:v>6.25</c:v>
                </c:pt>
                <c:pt idx="505" formatCode="0.00">
                  <c:v>6.25</c:v>
                </c:pt>
                <c:pt idx="506" formatCode="0.00">
                  <c:v>6.25</c:v>
                </c:pt>
                <c:pt idx="507" formatCode="0.00">
                  <c:v>6.25</c:v>
                </c:pt>
                <c:pt idx="508" formatCode="0.00">
                  <c:v>6.25</c:v>
                </c:pt>
                <c:pt idx="509" formatCode="0.00">
                  <c:v>6.25</c:v>
                </c:pt>
                <c:pt idx="510" formatCode="0.00">
                  <c:v>6.25</c:v>
                </c:pt>
                <c:pt idx="511" formatCode="0.00">
                  <c:v>6.25</c:v>
                </c:pt>
                <c:pt idx="512" formatCode="0.00">
                  <c:v>6.25</c:v>
                </c:pt>
                <c:pt idx="513" formatCode="0.00">
                  <c:v>6.25</c:v>
                </c:pt>
                <c:pt idx="514" formatCode="0.00">
                  <c:v>6.25</c:v>
                </c:pt>
                <c:pt idx="515" formatCode="0.00">
                  <c:v>6.25</c:v>
                </c:pt>
                <c:pt idx="516" formatCode="0.00">
                  <c:v>6.25</c:v>
                </c:pt>
                <c:pt idx="517" formatCode="0.00">
                  <c:v>6.25</c:v>
                </c:pt>
                <c:pt idx="518" formatCode="0.00">
                  <c:v>6.25</c:v>
                </c:pt>
                <c:pt idx="519" formatCode="0.00">
                  <c:v>6.25</c:v>
                </c:pt>
                <c:pt idx="520" formatCode="0.00">
                  <c:v>6.25</c:v>
                </c:pt>
                <c:pt idx="521" formatCode="0.00">
                  <c:v>6.25</c:v>
                </c:pt>
                <c:pt idx="522" formatCode="0.00">
                  <c:v>6.25</c:v>
                </c:pt>
                <c:pt idx="523" formatCode="0.00">
                  <c:v>6.25</c:v>
                </c:pt>
                <c:pt idx="524" formatCode="0.00">
                  <c:v>6.25</c:v>
                </c:pt>
                <c:pt idx="525" formatCode="0.00">
                  <c:v>6.25</c:v>
                </c:pt>
                <c:pt idx="526" formatCode="0.00">
                  <c:v>6.25</c:v>
                </c:pt>
                <c:pt idx="527" formatCode="0.00">
                  <c:v>6.25</c:v>
                </c:pt>
                <c:pt idx="528" formatCode="0.00">
                  <c:v>6.25</c:v>
                </c:pt>
                <c:pt idx="529" formatCode="0.00">
                  <c:v>6.25</c:v>
                </c:pt>
                <c:pt idx="530" formatCode="0.00">
                  <c:v>6.25</c:v>
                </c:pt>
                <c:pt idx="531" formatCode="0.00">
                  <c:v>6.25</c:v>
                </c:pt>
                <c:pt idx="532" formatCode="0.00">
                  <c:v>6.25</c:v>
                </c:pt>
                <c:pt idx="533" formatCode="0.00">
                  <c:v>6.25</c:v>
                </c:pt>
                <c:pt idx="534" formatCode="0.00">
                  <c:v>6.25</c:v>
                </c:pt>
                <c:pt idx="535" formatCode="0.00">
                  <c:v>6.25</c:v>
                </c:pt>
                <c:pt idx="536" formatCode="0.00">
                  <c:v>6.25</c:v>
                </c:pt>
                <c:pt idx="537" formatCode="0.00">
                  <c:v>6.25</c:v>
                </c:pt>
                <c:pt idx="538" formatCode="0.00">
                  <c:v>6.25</c:v>
                </c:pt>
                <c:pt idx="539" formatCode="0.00">
                  <c:v>6.25</c:v>
                </c:pt>
                <c:pt idx="540" formatCode="0.00">
                  <c:v>6.25</c:v>
                </c:pt>
                <c:pt idx="541" formatCode="0.00">
                  <c:v>6.25</c:v>
                </c:pt>
                <c:pt idx="542" formatCode="0.00">
                  <c:v>6.25</c:v>
                </c:pt>
                <c:pt idx="543" formatCode="0.00">
                  <c:v>6.25</c:v>
                </c:pt>
                <c:pt idx="544" formatCode="0.00">
                  <c:v>6.25</c:v>
                </c:pt>
                <c:pt idx="545" formatCode="0.00">
                  <c:v>6.25</c:v>
                </c:pt>
                <c:pt idx="546" formatCode="0.00">
                  <c:v>6.25</c:v>
                </c:pt>
                <c:pt idx="547" formatCode="0.00">
                  <c:v>6.25</c:v>
                </c:pt>
                <c:pt idx="548" formatCode="0.00">
                  <c:v>6.25</c:v>
                </c:pt>
                <c:pt idx="549" formatCode="0.00">
                  <c:v>6.25</c:v>
                </c:pt>
                <c:pt idx="550" formatCode="0.00">
                  <c:v>6.25</c:v>
                </c:pt>
                <c:pt idx="551" formatCode="0.00">
                  <c:v>6.25</c:v>
                </c:pt>
                <c:pt idx="552" formatCode="0.00">
                  <c:v>6.25</c:v>
                </c:pt>
                <c:pt idx="553" formatCode="0.00">
                  <c:v>6.25</c:v>
                </c:pt>
                <c:pt idx="554" formatCode="0.00">
                  <c:v>6.25</c:v>
                </c:pt>
                <c:pt idx="555" formatCode="0.00">
                  <c:v>6.25</c:v>
                </c:pt>
                <c:pt idx="556" formatCode="0.00">
                  <c:v>6.25</c:v>
                </c:pt>
                <c:pt idx="557" formatCode="0.00">
                  <c:v>6.25</c:v>
                </c:pt>
                <c:pt idx="558" formatCode="0.00">
                  <c:v>6.25</c:v>
                </c:pt>
                <c:pt idx="559" formatCode="0.00">
                  <c:v>6.25</c:v>
                </c:pt>
                <c:pt idx="560" formatCode="0.00">
                  <c:v>6.25</c:v>
                </c:pt>
                <c:pt idx="561" formatCode="0.00">
                  <c:v>6.25</c:v>
                </c:pt>
                <c:pt idx="562" formatCode="0.00">
                  <c:v>6.25</c:v>
                </c:pt>
                <c:pt idx="563" formatCode="0.00">
                  <c:v>6.25</c:v>
                </c:pt>
                <c:pt idx="564" formatCode="0.00">
                  <c:v>6.25</c:v>
                </c:pt>
                <c:pt idx="565" formatCode="0.00">
                  <c:v>6.25</c:v>
                </c:pt>
                <c:pt idx="566" formatCode="0.00">
                  <c:v>6.25</c:v>
                </c:pt>
                <c:pt idx="567" formatCode="0.00">
                  <c:v>6.25</c:v>
                </c:pt>
                <c:pt idx="568" formatCode="0.00">
                  <c:v>6.25</c:v>
                </c:pt>
                <c:pt idx="569" formatCode="0.00">
                  <c:v>6.25</c:v>
                </c:pt>
                <c:pt idx="570" formatCode="0.00">
                  <c:v>6.25</c:v>
                </c:pt>
                <c:pt idx="571" formatCode="0.00">
                  <c:v>6.25</c:v>
                </c:pt>
                <c:pt idx="572" formatCode="0.00">
                  <c:v>6.25</c:v>
                </c:pt>
                <c:pt idx="573" formatCode="0.00">
                  <c:v>6.25</c:v>
                </c:pt>
                <c:pt idx="574" formatCode="0.00">
                  <c:v>6.25</c:v>
                </c:pt>
                <c:pt idx="575" formatCode="0.00">
                  <c:v>6.25</c:v>
                </c:pt>
                <c:pt idx="576" formatCode="0.00">
                  <c:v>6.25</c:v>
                </c:pt>
                <c:pt idx="577" formatCode="0.00">
                  <c:v>6.25</c:v>
                </c:pt>
                <c:pt idx="578" formatCode="0.00">
                  <c:v>6.25</c:v>
                </c:pt>
                <c:pt idx="579" formatCode="0.00">
                  <c:v>6.25</c:v>
                </c:pt>
                <c:pt idx="580" formatCode="0.00">
                  <c:v>6.25</c:v>
                </c:pt>
                <c:pt idx="581" formatCode="0.00">
                  <c:v>6.25</c:v>
                </c:pt>
                <c:pt idx="582" formatCode="0.00">
                  <c:v>6.25</c:v>
                </c:pt>
                <c:pt idx="583" formatCode="0.00">
                  <c:v>6.25</c:v>
                </c:pt>
                <c:pt idx="584" formatCode="0.00">
                  <c:v>6.25</c:v>
                </c:pt>
                <c:pt idx="585" formatCode="0.00">
                  <c:v>6.25</c:v>
                </c:pt>
                <c:pt idx="586" formatCode="0.00">
                  <c:v>6.25</c:v>
                </c:pt>
                <c:pt idx="587" formatCode="0.00">
                  <c:v>6.25</c:v>
                </c:pt>
                <c:pt idx="588" formatCode="0.00">
                  <c:v>6.25</c:v>
                </c:pt>
                <c:pt idx="589" formatCode="0.00">
                  <c:v>6.25</c:v>
                </c:pt>
                <c:pt idx="590" formatCode="0.00">
                  <c:v>6.25</c:v>
                </c:pt>
                <c:pt idx="591" formatCode="0.00">
                  <c:v>6.25</c:v>
                </c:pt>
                <c:pt idx="592" formatCode="0.00">
                  <c:v>6.25</c:v>
                </c:pt>
                <c:pt idx="593" formatCode="0.00">
                  <c:v>6.25</c:v>
                </c:pt>
                <c:pt idx="594" formatCode="0.00">
                  <c:v>6.25</c:v>
                </c:pt>
                <c:pt idx="595" formatCode="0.00">
                  <c:v>6.25</c:v>
                </c:pt>
                <c:pt idx="596" formatCode="0.00">
                  <c:v>6.25</c:v>
                </c:pt>
                <c:pt idx="597" formatCode="0.00">
                  <c:v>6.25</c:v>
                </c:pt>
                <c:pt idx="598" formatCode="0.00">
                  <c:v>6.25</c:v>
                </c:pt>
                <c:pt idx="599" formatCode="0.00">
                  <c:v>6.25</c:v>
                </c:pt>
                <c:pt idx="600" formatCode="0.00">
                  <c:v>6.25</c:v>
                </c:pt>
                <c:pt idx="601" formatCode="0.00">
                  <c:v>6.25</c:v>
                </c:pt>
                <c:pt idx="602" formatCode="0.00">
                  <c:v>6.25</c:v>
                </c:pt>
                <c:pt idx="603" formatCode="0.00">
                  <c:v>6.25</c:v>
                </c:pt>
                <c:pt idx="604" formatCode="0.00">
                  <c:v>6.25</c:v>
                </c:pt>
                <c:pt idx="605" formatCode="0.00">
                  <c:v>6.25</c:v>
                </c:pt>
                <c:pt idx="606" formatCode="0.00">
                  <c:v>6.25</c:v>
                </c:pt>
                <c:pt idx="607" formatCode="0.00">
                  <c:v>6.25</c:v>
                </c:pt>
                <c:pt idx="608" formatCode="0.00">
                  <c:v>6.25</c:v>
                </c:pt>
                <c:pt idx="609" formatCode="0.00">
                  <c:v>6.25</c:v>
                </c:pt>
                <c:pt idx="610" formatCode="0.00">
                  <c:v>6.25</c:v>
                </c:pt>
                <c:pt idx="611" formatCode="0.00">
                  <c:v>6.25</c:v>
                </c:pt>
                <c:pt idx="612" formatCode="0.00">
                  <c:v>6.25</c:v>
                </c:pt>
                <c:pt idx="613" formatCode="0.00">
                  <c:v>6.25</c:v>
                </c:pt>
                <c:pt idx="614" formatCode="0.00">
                  <c:v>6.25</c:v>
                </c:pt>
                <c:pt idx="615" formatCode="0.00">
                  <c:v>6.25</c:v>
                </c:pt>
                <c:pt idx="616" formatCode="0.00">
                  <c:v>6.25</c:v>
                </c:pt>
                <c:pt idx="617" formatCode="0.00">
                  <c:v>6.25</c:v>
                </c:pt>
                <c:pt idx="618" formatCode="0.00">
                  <c:v>6.25</c:v>
                </c:pt>
                <c:pt idx="619" formatCode="0.00">
                  <c:v>6.25</c:v>
                </c:pt>
                <c:pt idx="620" formatCode="0.00">
                  <c:v>6.25</c:v>
                </c:pt>
                <c:pt idx="621" formatCode="0.00">
                  <c:v>6.25</c:v>
                </c:pt>
                <c:pt idx="622" formatCode="0.00">
                  <c:v>6.25</c:v>
                </c:pt>
                <c:pt idx="623" formatCode="0.00">
                  <c:v>6.25</c:v>
                </c:pt>
                <c:pt idx="624" formatCode="0.00">
                  <c:v>6.25</c:v>
                </c:pt>
                <c:pt idx="625" formatCode="0.00">
                  <c:v>6.25</c:v>
                </c:pt>
                <c:pt idx="626" formatCode="0.00">
                  <c:v>6.25</c:v>
                </c:pt>
                <c:pt idx="627" formatCode="0.00">
                  <c:v>6.25</c:v>
                </c:pt>
                <c:pt idx="628" formatCode="0.00">
                  <c:v>6.25</c:v>
                </c:pt>
                <c:pt idx="629" formatCode="0.00">
                  <c:v>6.25</c:v>
                </c:pt>
                <c:pt idx="630" formatCode="0.00">
                  <c:v>6.25</c:v>
                </c:pt>
                <c:pt idx="631" formatCode="0.00">
                  <c:v>6.25</c:v>
                </c:pt>
                <c:pt idx="632" formatCode="0.00">
                  <c:v>6.25</c:v>
                </c:pt>
                <c:pt idx="633" formatCode="0.00">
                  <c:v>6.25</c:v>
                </c:pt>
                <c:pt idx="634" formatCode="0.00">
                  <c:v>6.25</c:v>
                </c:pt>
                <c:pt idx="635" formatCode="0.00">
                  <c:v>6.25</c:v>
                </c:pt>
                <c:pt idx="636" formatCode="0.00">
                  <c:v>6.25</c:v>
                </c:pt>
                <c:pt idx="637" formatCode="0.00">
                  <c:v>6.25</c:v>
                </c:pt>
                <c:pt idx="638" formatCode="0.00">
                  <c:v>6.25</c:v>
                </c:pt>
                <c:pt idx="639" formatCode="0.00">
                  <c:v>6.25</c:v>
                </c:pt>
                <c:pt idx="640" formatCode="0.00">
                  <c:v>6.25</c:v>
                </c:pt>
                <c:pt idx="641" formatCode="0.00">
                  <c:v>6.25</c:v>
                </c:pt>
                <c:pt idx="642" formatCode="0.00">
                  <c:v>6.25</c:v>
                </c:pt>
                <c:pt idx="643" formatCode="0.00">
                  <c:v>6.25</c:v>
                </c:pt>
                <c:pt idx="644" formatCode="0.00">
                  <c:v>6.25</c:v>
                </c:pt>
                <c:pt idx="645" formatCode="0.00">
                  <c:v>6.25</c:v>
                </c:pt>
                <c:pt idx="646" formatCode="0.00">
                  <c:v>6.25</c:v>
                </c:pt>
                <c:pt idx="647" formatCode="0.00">
                  <c:v>6.25</c:v>
                </c:pt>
                <c:pt idx="648" formatCode="0.00">
                  <c:v>6.25</c:v>
                </c:pt>
                <c:pt idx="649" formatCode="0.00">
                  <c:v>6.25</c:v>
                </c:pt>
                <c:pt idx="650" formatCode="0.00">
                  <c:v>6.25</c:v>
                </c:pt>
                <c:pt idx="651" formatCode="0.00">
                  <c:v>6.25</c:v>
                </c:pt>
                <c:pt idx="652" formatCode="0.00">
                  <c:v>6.25</c:v>
                </c:pt>
                <c:pt idx="653" formatCode="0.00">
                  <c:v>6.25</c:v>
                </c:pt>
                <c:pt idx="654" formatCode="0.00">
                  <c:v>6.25</c:v>
                </c:pt>
                <c:pt idx="655" formatCode="0.00">
                  <c:v>6.25</c:v>
                </c:pt>
                <c:pt idx="656" formatCode="0.00">
                  <c:v>6.25</c:v>
                </c:pt>
                <c:pt idx="657" formatCode="0.00">
                  <c:v>6.25</c:v>
                </c:pt>
                <c:pt idx="658" formatCode="0.00">
                  <c:v>6.25</c:v>
                </c:pt>
                <c:pt idx="659" formatCode="0.00">
                  <c:v>6.25</c:v>
                </c:pt>
                <c:pt idx="660" formatCode="0.00">
                  <c:v>6.25</c:v>
                </c:pt>
                <c:pt idx="661" formatCode="0.00">
                  <c:v>6.25</c:v>
                </c:pt>
                <c:pt idx="662" formatCode="0.00">
                  <c:v>6.25</c:v>
                </c:pt>
                <c:pt idx="663" formatCode="0.00">
                  <c:v>6.25</c:v>
                </c:pt>
                <c:pt idx="664" formatCode="0.00">
                  <c:v>6.25</c:v>
                </c:pt>
                <c:pt idx="665" formatCode="0.00">
                  <c:v>6.25</c:v>
                </c:pt>
                <c:pt idx="666" formatCode="0.00">
                  <c:v>6.25</c:v>
                </c:pt>
                <c:pt idx="667" formatCode="0.00">
                  <c:v>6.25</c:v>
                </c:pt>
                <c:pt idx="668" formatCode="0.00">
                  <c:v>6.25</c:v>
                </c:pt>
                <c:pt idx="669" formatCode="0.00">
                  <c:v>6.25</c:v>
                </c:pt>
                <c:pt idx="670" formatCode="0.00">
                  <c:v>6.25</c:v>
                </c:pt>
                <c:pt idx="671" formatCode="0.00">
                  <c:v>6.25</c:v>
                </c:pt>
                <c:pt idx="672" formatCode="0.00">
                  <c:v>6.25</c:v>
                </c:pt>
                <c:pt idx="673" formatCode="0.00">
                  <c:v>6.25</c:v>
                </c:pt>
                <c:pt idx="674" formatCode="0.00">
                  <c:v>6.25</c:v>
                </c:pt>
                <c:pt idx="675" formatCode="0.00">
                  <c:v>6.25</c:v>
                </c:pt>
                <c:pt idx="676" formatCode="0.00">
                  <c:v>6.25</c:v>
                </c:pt>
                <c:pt idx="677" formatCode="0.00">
                  <c:v>6.25</c:v>
                </c:pt>
                <c:pt idx="678" formatCode="0.00">
                  <c:v>6.25</c:v>
                </c:pt>
                <c:pt idx="679" formatCode="0.00">
                  <c:v>6.25</c:v>
                </c:pt>
                <c:pt idx="680" formatCode="0.00">
                  <c:v>6.25</c:v>
                </c:pt>
                <c:pt idx="681" formatCode="0.00">
                  <c:v>6.25</c:v>
                </c:pt>
                <c:pt idx="682" formatCode="0.00">
                  <c:v>6.25</c:v>
                </c:pt>
                <c:pt idx="683" formatCode="0.00">
                  <c:v>6.25</c:v>
                </c:pt>
                <c:pt idx="684" formatCode="0.00">
                  <c:v>6.25</c:v>
                </c:pt>
                <c:pt idx="685" formatCode="0.00">
                  <c:v>6.25</c:v>
                </c:pt>
                <c:pt idx="686" formatCode="0.00">
                  <c:v>6.25</c:v>
                </c:pt>
                <c:pt idx="687" formatCode="0.00">
                  <c:v>6.25</c:v>
                </c:pt>
                <c:pt idx="688" formatCode="0.00">
                  <c:v>6.25</c:v>
                </c:pt>
                <c:pt idx="689" formatCode="0.00">
                  <c:v>6.25</c:v>
                </c:pt>
                <c:pt idx="690" formatCode="0.00">
                  <c:v>6.25</c:v>
                </c:pt>
                <c:pt idx="691" formatCode="0.00">
                  <c:v>6.25</c:v>
                </c:pt>
                <c:pt idx="692" formatCode="0.00">
                  <c:v>6.25</c:v>
                </c:pt>
                <c:pt idx="693" formatCode="0.00">
                  <c:v>6.25</c:v>
                </c:pt>
                <c:pt idx="694" formatCode="0.00">
                  <c:v>6.25</c:v>
                </c:pt>
                <c:pt idx="695" formatCode="0.00">
                  <c:v>6.25</c:v>
                </c:pt>
                <c:pt idx="696" formatCode="0.00">
                  <c:v>6.25</c:v>
                </c:pt>
                <c:pt idx="697" formatCode="0.00">
                  <c:v>6.25</c:v>
                </c:pt>
                <c:pt idx="698" formatCode="0.00">
                  <c:v>6.25</c:v>
                </c:pt>
                <c:pt idx="699" formatCode="0.00">
                  <c:v>6.25</c:v>
                </c:pt>
                <c:pt idx="700" formatCode="0.00">
                  <c:v>6.25</c:v>
                </c:pt>
                <c:pt idx="701" formatCode="0.00">
                  <c:v>6.25</c:v>
                </c:pt>
                <c:pt idx="702" formatCode="0.00">
                  <c:v>6.25</c:v>
                </c:pt>
                <c:pt idx="703" formatCode="0.00">
                  <c:v>6.25</c:v>
                </c:pt>
                <c:pt idx="704" formatCode="0.00">
                  <c:v>6.25</c:v>
                </c:pt>
                <c:pt idx="705" formatCode="0.00">
                  <c:v>6.25</c:v>
                </c:pt>
                <c:pt idx="706" formatCode="0.00">
                  <c:v>6.25</c:v>
                </c:pt>
                <c:pt idx="707" formatCode="0.00">
                  <c:v>6.25</c:v>
                </c:pt>
                <c:pt idx="708" formatCode="0.00">
                  <c:v>6.25</c:v>
                </c:pt>
                <c:pt idx="709" formatCode="0.00">
                  <c:v>6.25</c:v>
                </c:pt>
                <c:pt idx="710" formatCode="0.00">
                  <c:v>6.25</c:v>
                </c:pt>
                <c:pt idx="711" formatCode="0.00">
                  <c:v>6.25</c:v>
                </c:pt>
                <c:pt idx="712" formatCode="0.00">
                  <c:v>6.25</c:v>
                </c:pt>
                <c:pt idx="713" formatCode="0.00">
                  <c:v>6.25</c:v>
                </c:pt>
                <c:pt idx="714" formatCode="0.00">
                  <c:v>6.25</c:v>
                </c:pt>
                <c:pt idx="715" formatCode="0.00">
                  <c:v>6.25</c:v>
                </c:pt>
                <c:pt idx="716" formatCode="0.00">
                  <c:v>6.25</c:v>
                </c:pt>
                <c:pt idx="717" formatCode="0.00">
                  <c:v>6.25</c:v>
                </c:pt>
                <c:pt idx="718" formatCode="0.00">
                  <c:v>6.25</c:v>
                </c:pt>
                <c:pt idx="719" formatCode="0.00">
                  <c:v>6.25</c:v>
                </c:pt>
                <c:pt idx="720" formatCode="0.00">
                  <c:v>6.25</c:v>
                </c:pt>
                <c:pt idx="721" formatCode="0.00">
                  <c:v>6.25</c:v>
                </c:pt>
                <c:pt idx="722" formatCode="0.00">
                  <c:v>6.25</c:v>
                </c:pt>
                <c:pt idx="723" formatCode="0.00">
                  <c:v>6.25</c:v>
                </c:pt>
                <c:pt idx="724" formatCode="0.00">
                  <c:v>6.25</c:v>
                </c:pt>
                <c:pt idx="725" formatCode="0.00">
                  <c:v>6.25</c:v>
                </c:pt>
                <c:pt idx="726" formatCode="0.00">
                  <c:v>6.25</c:v>
                </c:pt>
                <c:pt idx="727" formatCode="0.00">
                  <c:v>6.25</c:v>
                </c:pt>
                <c:pt idx="728" formatCode="0.00">
                  <c:v>6.25</c:v>
                </c:pt>
                <c:pt idx="729" formatCode="0.00">
                  <c:v>6.25</c:v>
                </c:pt>
                <c:pt idx="730" formatCode="0.00">
                  <c:v>6.25</c:v>
                </c:pt>
                <c:pt idx="731" formatCode="0.00">
                  <c:v>6.25</c:v>
                </c:pt>
                <c:pt idx="732" formatCode="0.00">
                  <c:v>6.25</c:v>
                </c:pt>
                <c:pt idx="733" formatCode="0.00">
                  <c:v>6.25</c:v>
                </c:pt>
                <c:pt idx="734" formatCode="0.00">
                  <c:v>6.25</c:v>
                </c:pt>
                <c:pt idx="735" formatCode="0.00">
                  <c:v>6.25</c:v>
                </c:pt>
                <c:pt idx="736" formatCode="0.00">
                  <c:v>6.25</c:v>
                </c:pt>
                <c:pt idx="737" formatCode="0.00">
                  <c:v>6.25</c:v>
                </c:pt>
                <c:pt idx="738" formatCode="0.00">
                  <c:v>6.25</c:v>
                </c:pt>
                <c:pt idx="739" formatCode="0.00">
                  <c:v>6.25</c:v>
                </c:pt>
                <c:pt idx="740" formatCode="0.00">
                  <c:v>6.25</c:v>
                </c:pt>
                <c:pt idx="741" formatCode="0.00">
                  <c:v>6.25</c:v>
                </c:pt>
                <c:pt idx="742" formatCode="0.00">
                  <c:v>6.25</c:v>
                </c:pt>
                <c:pt idx="743" formatCode="0.00">
                  <c:v>6.25</c:v>
                </c:pt>
                <c:pt idx="744" formatCode="0.00">
                  <c:v>6.25</c:v>
                </c:pt>
                <c:pt idx="745" formatCode="0.00">
                  <c:v>6.25</c:v>
                </c:pt>
                <c:pt idx="746" formatCode="0.00">
                  <c:v>6.25</c:v>
                </c:pt>
                <c:pt idx="747" formatCode="0.00">
                  <c:v>6.25</c:v>
                </c:pt>
                <c:pt idx="748" formatCode="0.00">
                  <c:v>6.25</c:v>
                </c:pt>
                <c:pt idx="749" formatCode="0.00">
                  <c:v>6.25</c:v>
                </c:pt>
                <c:pt idx="750" formatCode="0.00">
                  <c:v>6.25</c:v>
                </c:pt>
                <c:pt idx="751" formatCode="0.00">
                  <c:v>6.25</c:v>
                </c:pt>
                <c:pt idx="752" formatCode="0.00">
                  <c:v>6.25</c:v>
                </c:pt>
                <c:pt idx="753" formatCode="0.00">
                  <c:v>6.25</c:v>
                </c:pt>
                <c:pt idx="754" formatCode="0.00">
                  <c:v>6.25</c:v>
                </c:pt>
                <c:pt idx="755" formatCode="0.00">
                  <c:v>6.25</c:v>
                </c:pt>
                <c:pt idx="756" formatCode="0.00">
                  <c:v>6.25</c:v>
                </c:pt>
                <c:pt idx="757" formatCode="0.00">
                  <c:v>6.25</c:v>
                </c:pt>
                <c:pt idx="758" formatCode="0.00">
                  <c:v>6.25</c:v>
                </c:pt>
                <c:pt idx="759" formatCode="0.00">
                  <c:v>6.25</c:v>
                </c:pt>
                <c:pt idx="760" formatCode="0.00">
                  <c:v>6.25</c:v>
                </c:pt>
                <c:pt idx="761" formatCode="0.00">
                  <c:v>6.25</c:v>
                </c:pt>
                <c:pt idx="762" formatCode="0.00">
                  <c:v>6.25</c:v>
                </c:pt>
                <c:pt idx="763" formatCode="0.00">
                  <c:v>6.25</c:v>
                </c:pt>
                <c:pt idx="764" formatCode="0.00">
                  <c:v>6.25</c:v>
                </c:pt>
                <c:pt idx="765" formatCode="0.00">
                  <c:v>6.25</c:v>
                </c:pt>
                <c:pt idx="766" formatCode="0.00">
                  <c:v>6.25</c:v>
                </c:pt>
                <c:pt idx="767" formatCode="0.00">
                  <c:v>6.25</c:v>
                </c:pt>
                <c:pt idx="768" formatCode="0.00">
                  <c:v>6.25</c:v>
                </c:pt>
                <c:pt idx="769" formatCode="0.00">
                  <c:v>6.25</c:v>
                </c:pt>
                <c:pt idx="770" formatCode="0.00">
                  <c:v>6.25</c:v>
                </c:pt>
                <c:pt idx="771" formatCode="0.00">
                  <c:v>6.25</c:v>
                </c:pt>
                <c:pt idx="772" formatCode="0.00">
                  <c:v>6.25</c:v>
                </c:pt>
                <c:pt idx="773" formatCode="0.00">
                  <c:v>6.25</c:v>
                </c:pt>
                <c:pt idx="774" formatCode="0.00">
                  <c:v>6.25</c:v>
                </c:pt>
                <c:pt idx="775" formatCode="0.00">
                  <c:v>6.25</c:v>
                </c:pt>
                <c:pt idx="776" formatCode="0.00">
                  <c:v>6.25</c:v>
                </c:pt>
                <c:pt idx="777" formatCode="0.00">
                  <c:v>6.25</c:v>
                </c:pt>
                <c:pt idx="778" formatCode="0.00">
                  <c:v>6.25</c:v>
                </c:pt>
                <c:pt idx="779" formatCode="0.00">
                  <c:v>6.25</c:v>
                </c:pt>
                <c:pt idx="780" formatCode="0.00">
                  <c:v>6.25</c:v>
                </c:pt>
                <c:pt idx="781" formatCode="0.00">
                  <c:v>6.25</c:v>
                </c:pt>
                <c:pt idx="782" formatCode="0.00">
                  <c:v>6.25</c:v>
                </c:pt>
                <c:pt idx="783" formatCode="0.00">
                  <c:v>6.25</c:v>
                </c:pt>
                <c:pt idx="784" formatCode="0.00">
                  <c:v>6.25</c:v>
                </c:pt>
                <c:pt idx="785" formatCode="0.00">
                  <c:v>6.25</c:v>
                </c:pt>
                <c:pt idx="786" formatCode="0.00">
                  <c:v>6.25</c:v>
                </c:pt>
                <c:pt idx="787" formatCode="0.00">
                  <c:v>6.25</c:v>
                </c:pt>
                <c:pt idx="788" formatCode="0.00">
                  <c:v>6.25</c:v>
                </c:pt>
                <c:pt idx="789" formatCode="0.00">
                  <c:v>6.25</c:v>
                </c:pt>
                <c:pt idx="790" formatCode="0.00">
                  <c:v>6.25</c:v>
                </c:pt>
                <c:pt idx="791" formatCode="0.00">
                  <c:v>6.25</c:v>
                </c:pt>
                <c:pt idx="792" formatCode="0.00">
                  <c:v>6.25</c:v>
                </c:pt>
                <c:pt idx="793" formatCode="0.00">
                  <c:v>6.25</c:v>
                </c:pt>
                <c:pt idx="794" formatCode="0.00">
                  <c:v>6.25</c:v>
                </c:pt>
                <c:pt idx="795" formatCode="0.00">
                  <c:v>6.25</c:v>
                </c:pt>
                <c:pt idx="796" formatCode="0.00">
                  <c:v>6.25</c:v>
                </c:pt>
                <c:pt idx="797" formatCode="0.00">
                  <c:v>6.25</c:v>
                </c:pt>
                <c:pt idx="798" formatCode="0.00">
                  <c:v>6.25</c:v>
                </c:pt>
                <c:pt idx="799" formatCode="0.00">
                  <c:v>6.25</c:v>
                </c:pt>
                <c:pt idx="800" formatCode="0.00">
                  <c:v>6.25</c:v>
                </c:pt>
                <c:pt idx="801" formatCode="0.00">
                  <c:v>6.25</c:v>
                </c:pt>
                <c:pt idx="802" formatCode="0.00">
                  <c:v>6.25</c:v>
                </c:pt>
                <c:pt idx="803" formatCode="0.00">
                  <c:v>6.25</c:v>
                </c:pt>
                <c:pt idx="804" formatCode="0.00">
                  <c:v>6.25</c:v>
                </c:pt>
                <c:pt idx="805" formatCode="0.00">
                  <c:v>6.25</c:v>
                </c:pt>
                <c:pt idx="806" formatCode="0.00">
                  <c:v>6.25</c:v>
                </c:pt>
                <c:pt idx="807" formatCode="0.00">
                  <c:v>6.25</c:v>
                </c:pt>
                <c:pt idx="808" formatCode="0.00">
                  <c:v>6.25</c:v>
                </c:pt>
                <c:pt idx="809" formatCode="0.00">
                  <c:v>6.25</c:v>
                </c:pt>
                <c:pt idx="810" formatCode="0.00">
                  <c:v>6.25</c:v>
                </c:pt>
                <c:pt idx="811" formatCode="0.00">
                  <c:v>6.25</c:v>
                </c:pt>
                <c:pt idx="812" formatCode="0.00">
                  <c:v>6.25</c:v>
                </c:pt>
                <c:pt idx="813" formatCode="0.00">
                  <c:v>6.25</c:v>
                </c:pt>
                <c:pt idx="814" formatCode="0.00">
                  <c:v>6.25</c:v>
                </c:pt>
                <c:pt idx="815" formatCode="0.00">
                  <c:v>6.25</c:v>
                </c:pt>
                <c:pt idx="816" formatCode="0.00">
                  <c:v>6.25</c:v>
                </c:pt>
                <c:pt idx="817" formatCode="0.00">
                  <c:v>6.25</c:v>
                </c:pt>
                <c:pt idx="818" formatCode="0.00">
                  <c:v>6.25</c:v>
                </c:pt>
                <c:pt idx="819" formatCode="0.00">
                  <c:v>6.25</c:v>
                </c:pt>
                <c:pt idx="820" formatCode="0.00">
                  <c:v>6.25</c:v>
                </c:pt>
                <c:pt idx="821" formatCode="0.00">
                  <c:v>6.25</c:v>
                </c:pt>
                <c:pt idx="822" formatCode="0.00">
                  <c:v>6.25</c:v>
                </c:pt>
                <c:pt idx="823" formatCode="0.00">
                  <c:v>6.25</c:v>
                </c:pt>
                <c:pt idx="824" formatCode="0.00">
                  <c:v>6.25</c:v>
                </c:pt>
                <c:pt idx="825" formatCode="0.00">
                  <c:v>6.25</c:v>
                </c:pt>
                <c:pt idx="826" formatCode="0.00">
                  <c:v>6.25</c:v>
                </c:pt>
                <c:pt idx="827" formatCode="0.00">
                  <c:v>6.25</c:v>
                </c:pt>
                <c:pt idx="828" formatCode="0.00">
                  <c:v>6.25</c:v>
                </c:pt>
                <c:pt idx="829" formatCode="0.00">
                  <c:v>6.25</c:v>
                </c:pt>
                <c:pt idx="830" formatCode="0.00">
                  <c:v>6.25</c:v>
                </c:pt>
                <c:pt idx="831" formatCode="0.00">
                  <c:v>6.25</c:v>
                </c:pt>
                <c:pt idx="832" formatCode="0.00">
                  <c:v>6.25</c:v>
                </c:pt>
                <c:pt idx="833" formatCode="0.00">
                  <c:v>6.25</c:v>
                </c:pt>
                <c:pt idx="834" formatCode="0.00">
                  <c:v>6.25</c:v>
                </c:pt>
                <c:pt idx="835" formatCode="0.00">
                  <c:v>6.25</c:v>
                </c:pt>
                <c:pt idx="836" formatCode="0.00">
                  <c:v>6.25</c:v>
                </c:pt>
                <c:pt idx="837" formatCode="0.00">
                  <c:v>6.25</c:v>
                </c:pt>
                <c:pt idx="838" formatCode="0.00">
                  <c:v>6.25</c:v>
                </c:pt>
                <c:pt idx="839" formatCode="0.00">
                  <c:v>6.25</c:v>
                </c:pt>
                <c:pt idx="840" formatCode="0.00">
                  <c:v>6.25</c:v>
                </c:pt>
                <c:pt idx="841" formatCode="0.00">
                  <c:v>6.25</c:v>
                </c:pt>
                <c:pt idx="842" formatCode="0.00">
                  <c:v>6.25</c:v>
                </c:pt>
                <c:pt idx="843" formatCode="0.00">
                  <c:v>6.25</c:v>
                </c:pt>
                <c:pt idx="844" formatCode="0.00">
                  <c:v>6.25</c:v>
                </c:pt>
                <c:pt idx="845" formatCode="0.00">
                  <c:v>6.25</c:v>
                </c:pt>
                <c:pt idx="846" formatCode="0.00">
                  <c:v>6.25</c:v>
                </c:pt>
                <c:pt idx="847" formatCode="0.00">
                  <c:v>6.25</c:v>
                </c:pt>
                <c:pt idx="848" formatCode="0.00">
                  <c:v>6.25</c:v>
                </c:pt>
                <c:pt idx="849" formatCode="0.00">
                  <c:v>6.25</c:v>
                </c:pt>
                <c:pt idx="850" formatCode="0.00">
                  <c:v>6.25</c:v>
                </c:pt>
                <c:pt idx="851" formatCode="0.00">
                  <c:v>6.25</c:v>
                </c:pt>
                <c:pt idx="852" formatCode="0.00">
                  <c:v>6.25</c:v>
                </c:pt>
                <c:pt idx="853" formatCode="0.00">
                  <c:v>6.25</c:v>
                </c:pt>
                <c:pt idx="854" formatCode="0.00">
                  <c:v>6.25</c:v>
                </c:pt>
                <c:pt idx="855" formatCode="0.00">
                  <c:v>6.25</c:v>
                </c:pt>
                <c:pt idx="856" formatCode="0.00">
                  <c:v>6.25</c:v>
                </c:pt>
                <c:pt idx="857" formatCode="0.00">
                  <c:v>6.25</c:v>
                </c:pt>
                <c:pt idx="858" formatCode="0.00">
                  <c:v>6.25</c:v>
                </c:pt>
                <c:pt idx="859" formatCode="0.00">
                  <c:v>6.25</c:v>
                </c:pt>
                <c:pt idx="860" formatCode="0.00">
                  <c:v>6.25</c:v>
                </c:pt>
                <c:pt idx="861" formatCode="0.00">
                  <c:v>6.25</c:v>
                </c:pt>
                <c:pt idx="862" formatCode="0.00">
                  <c:v>6.25</c:v>
                </c:pt>
                <c:pt idx="863" formatCode="0.00">
                  <c:v>6.25</c:v>
                </c:pt>
                <c:pt idx="864" formatCode="0.00">
                  <c:v>6.25</c:v>
                </c:pt>
                <c:pt idx="865" formatCode="0.00">
                  <c:v>6.25</c:v>
                </c:pt>
                <c:pt idx="866" formatCode="0.00">
                  <c:v>6.25</c:v>
                </c:pt>
                <c:pt idx="867" formatCode="0.00">
                  <c:v>6.25</c:v>
                </c:pt>
                <c:pt idx="868" formatCode="0.00">
                  <c:v>6.25</c:v>
                </c:pt>
                <c:pt idx="869" formatCode="0.00">
                  <c:v>6.25</c:v>
                </c:pt>
                <c:pt idx="870" formatCode="0.00">
                  <c:v>6.25</c:v>
                </c:pt>
                <c:pt idx="871" formatCode="0.00">
                  <c:v>6.25</c:v>
                </c:pt>
                <c:pt idx="872" formatCode="0.00">
                  <c:v>6.25</c:v>
                </c:pt>
                <c:pt idx="873" formatCode="0.00">
                  <c:v>6.25</c:v>
                </c:pt>
                <c:pt idx="874" formatCode="0.00">
                  <c:v>6.25</c:v>
                </c:pt>
                <c:pt idx="875" formatCode="0.00">
                  <c:v>6.25</c:v>
                </c:pt>
                <c:pt idx="876" formatCode="0.00">
                  <c:v>6.25</c:v>
                </c:pt>
                <c:pt idx="877" formatCode="0.00">
                  <c:v>6.25</c:v>
                </c:pt>
                <c:pt idx="878" formatCode="0.00">
                  <c:v>6.25</c:v>
                </c:pt>
                <c:pt idx="879" formatCode="0.00">
                  <c:v>6.25</c:v>
                </c:pt>
                <c:pt idx="880" formatCode="0.00">
                  <c:v>6.25</c:v>
                </c:pt>
                <c:pt idx="881" formatCode="0.00">
                  <c:v>6.25</c:v>
                </c:pt>
                <c:pt idx="882" formatCode="0.00">
                  <c:v>6.25</c:v>
                </c:pt>
                <c:pt idx="883" formatCode="0.00">
                  <c:v>6.25</c:v>
                </c:pt>
                <c:pt idx="884" formatCode="0.00">
                  <c:v>6.25</c:v>
                </c:pt>
                <c:pt idx="885" formatCode="0.00">
                  <c:v>6.25</c:v>
                </c:pt>
                <c:pt idx="886" formatCode="0.00">
                  <c:v>6.25</c:v>
                </c:pt>
                <c:pt idx="887" formatCode="0.00">
                  <c:v>6.25</c:v>
                </c:pt>
                <c:pt idx="888" formatCode="0.00">
                  <c:v>6.25</c:v>
                </c:pt>
                <c:pt idx="889" formatCode="0.00">
                  <c:v>6.25</c:v>
                </c:pt>
                <c:pt idx="890" formatCode="0.00">
                  <c:v>6.25</c:v>
                </c:pt>
                <c:pt idx="891" formatCode="0.00">
                  <c:v>6.25</c:v>
                </c:pt>
                <c:pt idx="892" formatCode="0.00">
                  <c:v>6.25</c:v>
                </c:pt>
                <c:pt idx="893" formatCode="0.00">
                  <c:v>6.25</c:v>
                </c:pt>
                <c:pt idx="894" formatCode="0.00">
                  <c:v>6.25</c:v>
                </c:pt>
                <c:pt idx="895" formatCode="0.00">
                  <c:v>6.25</c:v>
                </c:pt>
                <c:pt idx="896" formatCode="0.00">
                  <c:v>6.25</c:v>
                </c:pt>
                <c:pt idx="897" formatCode="0.00">
                  <c:v>6.25</c:v>
                </c:pt>
                <c:pt idx="898" formatCode="0.00">
                  <c:v>6.25</c:v>
                </c:pt>
                <c:pt idx="899" formatCode="0.00">
                  <c:v>6.25</c:v>
                </c:pt>
                <c:pt idx="900" formatCode="0.00">
                  <c:v>6.25</c:v>
                </c:pt>
                <c:pt idx="901" formatCode="0.00">
                  <c:v>6.25</c:v>
                </c:pt>
                <c:pt idx="902" formatCode="0.00">
                  <c:v>6.25</c:v>
                </c:pt>
                <c:pt idx="903" formatCode="0.00">
                  <c:v>6.25</c:v>
                </c:pt>
                <c:pt idx="904" formatCode="0.00">
                  <c:v>6.25</c:v>
                </c:pt>
                <c:pt idx="905" formatCode="0.00">
                  <c:v>6.25</c:v>
                </c:pt>
                <c:pt idx="906" formatCode="0.00">
                  <c:v>6.25</c:v>
                </c:pt>
                <c:pt idx="907" formatCode="0.00">
                  <c:v>6.25</c:v>
                </c:pt>
                <c:pt idx="908" formatCode="0.00">
                  <c:v>6.25</c:v>
                </c:pt>
                <c:pt idx="909" formatCode="0.00">
                  <c:v>6.25</c:v>
                </c:pt>
                <c:pt idx="910" formatCode="0.00">
                  <c:v>6.25</c:v>
                </c:pt>
                <c:pt idx="911" formatCode="0.00">
                  <c:v>6.25</c:v>
                </c:pt>
                <c:pt idx="912" formatCode="0.00">
                  <c:v>6.25</c:v>
                </c:pt>
                <c:pt idx="913" formatCode="0.00">
                  <c:v>6.25</c:v>
                </c:pt>
                <c:pt idx="914" formatCode="0.00">
                  <c:v>6.25</c:v>
                </c:pt>
                <c:pt idx="915" formatCode="0.00">
                  <c:v>6.25</c:v>
                </c:pt>
                <c:pt idx="916" formatCode="0.00">
                  <c:v>6.25</c:v>
                </c:pt>
                <c:pt idx="917" formatCode="0.00">
                  <c:v>6.25</c:v>
                </c:pt>
                <c:pt idx="918" formatCode="0.00">
                  <c:v>6.25</c:v>
                </c:pt>
                <c:pt idx="919" formatCode="0.00">
                  <c:v>6.25</c:v>
                </c:pt>
                <c:pt idx="920" formatCode="0.00">
                  <c:v>6.25</c:v>
                </c:pt>
                <c:pt idx="921" formatCode="0.00">
                  <c:v>6.25</c:v>
                </c:pt>
                <c:pt idx="922" formatCode="0.00">
                  <c:v>6.25</c:v>
                </c:pt>
                <c:pt idx="923" formatCode="0.00">
                  <c:v>6.25</c:v>
                </c:pt>
                <c:pt idx="924" formatCode="0.00">
                  <c:v>6.25</c:v>
                </c:pt>
                <c:pt idx="925" formatCode="0.00">
                  <c:v>6.25</c:v>
                </c:pt>
                <c:pt idx="926" formatCode="0.00">
                  <c:v>6.25</c:v>
                </c:pt>
                <c:pt idx="927" formatCode="0.00">
                  <c:v>6.25</c:v>
                </c:pt>
                <c:pt idx="928" formatCode="0.00">
                  <c:v>6.25</c:v>
                </c:pt>
                <c:pt idx="929" formatCode="0.00">
                  <c:v>6.25</c:v>
                </c:pt>
                <c:pt idx="930" formatCode="0.00">
                  <c:v>6.25</c:v>
                </c:pt>
                <c:pt idx="931" formatCode="0.00">
                  <c:v>6.25</c:v>
                </c:pt>
                <c:pt idx="932" formatCode="0.00">
                  <c:v>6.25</c:v>
                </c:pt>
                <c:pt idx="933" formatCode="0.00">
                  <c:v>6.25</c:v>
                </c:pt>
                <c:pt idx="934" formatCode="0.00">
                  <c:v>6.25</c:v>
                </c:pt>
                <c:pt idx="935" formatCode="0.00">
                  <c:v>6.25</c:v>
                </c:pt>
                <c:pt idx="936" formatCode="0.00">
                  <c:v>6.25</c:v>
                </c:pt>
                <c:pt idx="937" formatCode="0.00">
                  <c:v>6.25</c:v>
                </c:pt>
                <c:pt idx="938" formatCode="0.00">
                  <c:v>6.25</c:v>
                </c:pt>
                <c:pt idx="939" formatCode="0.00">
                  <c:v>6.25</c:v>
                </c:pt>
                <c:pt idx="940" formatCode="0.00">
                  <c:v>6.25</c:v>
                </c:pt>
                <c:pt idx="941" formatCode="0.00">
                  <c:v>6.25</c:v>
                </c:pt>
                <c:pt idx="942" formatCode="0.00">
                  <c:v>6.25</c:v>
                </c:pt>
                <c:pt idx="943" formatCode="0.00">
                  <c:v>6.25</c:v>
                </c:pt>
                <c:pt idx="944" formatCode="0.00">
                  <c:v>6.25</c:v>
                </c:pt>
                <c:pt idx="945" formatCode="0.00">
                  <c:v>6.25</c:v>
                </c:pt>
                <c:pt idx="946" formatCode="0.00">
                  <c:v>6.25</c:v>
                </c:pt>
                <c:pt idx="947" formatCode="0.00">
                  <c:v>6.25</c:v>
                </c:pt>
                <c:pt idx="948" formatCode="0.00">
                  <c:v>6.25</c:v>
                </c:pt>
                <c:pt idx="949" formatCode="0.00">
                  <c:v>6.25</c:v>
                </c:pt>
                <c:pt idx="950" formatCode="0.00">
                  <c:v>6.25</c:v>
                </c:pt>
                <c:pt idx="951" formatCode="0.00">
                  <c:v>6.25</c:v>
                </c:pt>
                <c:pt idx="952" formatCode="0.00">
                  <c:v>6.25</c:v>
                </c:pt>
                <c:pt idx="953" formatCode="0.00">
                  <c:v>6.25</c:v>
                </c:pt>
                <c:pt idx="954" formatCode="0.00">
                  <c:v>6.25</c:v>
                </c:pt>
                <c:pt idx="955" formatCode="0.00">
                  <c:v>6.25</c:v>
                </c:pt>
                <c:pt idx="956" formatCode="0.00">
                  <c:v>6.25</c:v>
                </c:pt>
                <c:pt idx="957" formatCode="0.00">
                  <c:v>6.25</c:v>
                </c:pt>
                <c:pt idx="958" formatCode="0.00">
                  <c:v>6.25</c:v>
                </c:pt>
                <c:pt idx="959" formatCode="0.00">
                  <c:v>6.25</c:v>
                </c:pt>
                <c:pt idx="960" formatCode="0.00">
                  <c:v>6.25</c:v>
                </c:pt>
                <c:pt idx="961" formatCode="0.00">
                  <c:v>6.25</c:v>
                </c:pt>
                <c:pt idx="962" formatCode="0.00">
                  <c:v>6.25</c:v>
                </c:pt>
                <c:pt idx="963" formatCode="0.00">
                  <c:v>6.25</c:v>
                </c:pt>
                <c:pt idx="964" formatCode="0.00">
                  <c:v>6.25</c:v>
                </c:pt>
                <c:pt idx="965" formatCode="0.00">
                  <c:v>6.25</c:v>
                </c:pt>
                <c:pt idx="966" formatCode="0.00">
                  <c:v>6.25</c:v>
                </c:pt>
                <c:pt idx="967" formatCode="0.00">
                  <c:v>6.25</c:v>
                </c:pt>
                <c:pt idx="968" formatCode="0.00">
                  <c:v>6.25</c:v>
                </c:pt>
                <c:pt idx="969" formatCode="0.00">
                  <c:v>6.25</c:v>
                </c:pt>
                <c:pt idx="970" formatCode="0.00">
                  <c:v>6.25</c:v>
                </c:pt>
                <c:pt idx="971" formatCode="0.00">
                  <c:v>6.25</c:v>
                </c:pt>
                <c:pt idx="972" formatCode="0.00">
                  <c:v>6.25</c:v>
                </c:pt>
                <c:pt idx="973" formatCode="0.00">
                  <c:v>6.25</c:v>
                </c:pt>
                <c:pt idx="974" formatCode="0.00">
                  <c:v>6.25</c:v>
                </c:pt>
                <c:pt idx="975" formatCode="0.00">
                  <c:v>6.25</c:v>
                </c:pt>
                <c:pt idx="976" formatCode="0.00">
                  <c:v>6.25</c:v>
                </c:pt>
                <c:pt idx="977" formatCode="0.00">
                  <c:v>6.25</c:v>
                </c:pt>
                <c:pt idx="978" formatCode="0.00">
                  <c:v>6.25</c:v>
                </c:pt>
                <c:pt idx="979" formatCode="0.00">
                  <c:v>6.25</c:v>
                </c:pt>
                <c:pt idx="980" formatCode="0.00">
                  <c:v>6.25</c:v>
                </c:pt>
                <c:pt idx="981" formatCode="0.00">
                  <c:v>6.25</c:v>
                </c:pt>
                <c:pt idx="982" formatCode="0.00">
                  <c:v>6.25</c:v>
                </c:pt>
                <c:pt idx="983" formatCode="0.00">
                  <c:v>6.25</c:v>
                </c:pt>
                <c:pt idx="984" formatCode="0.00">
                  <c:v>6.25</c:v>
                </c:pt>
                <c:pt idx="985" formatCode="0.00">
                  <c:v>6.25</c:v>
                </c:pt>
                <c:pt idx="986" formatCode="0.00">
                  <c:v>6.25</c:v>
                </c:pt>
                <c:pt idx="987" formatCode="0.00">
                  <c:v>6.25</c:v>
                </c:pt>
                <c:pt idx="988" formatCode="0.00">
                  <c:v>6.25</c:v>
                </c:pt>
                <c:pt idx="989" formatCode="0.00">
                  <c:v>6.25</c:v>
                </c:pt>
                <c:pt idx="990" formatCode="0.00">
                  <c:v>6.25</c:v>
                </c:pt>
                <c:pt idx="991" formatCode="0.00">
                  <c:v>6.25</c:v>
                </c:pt>
                <c:pt idx="992" formatCode="0.00">
                  <c:v>6.25</c:v>
                </c:pt>
                <c:pt idx="993" formatCode="0.00">
                  <c:v>6.25</c:v>
                </c:pt>
                <c:pt idx="994" formatCode="0.00">
                  <c:v>6.25</c:v>
                </c:pt>
                <c:pt idx="995" formatCode="0.00">
                  <c:v>6.25</c:v>
                </c:pt>
                <c:pt idx="996" formatCode="0.00">
                  <c:v>6.25</c:v>
                </c:pt>
                <c:pt idx="997" formatCode="0.00">
                  <c:v>6.25</c:v>
                </c:pt>
                <c:pt idx="998" formatCode="0.00">
                  <c:v>6.25</c:v>
                </c:pt>
                <c:pt idx="999" formatCode="0.00">
                  <c:v>6.25</c:v>
                </c:pt>
                <c:pt idx="1000" formatCode="0.00">
                  <c:v>6.25</c:v>
                </c:pt>
                <c:pt idx="1001" formatCode="0.00">
                  <c:v>6.25</c:v>
                </c:pt>
                <c:pt idx="1002" formatCode="0.00">
                  <c:v>6.25</c:v>
                </c:pt>
                <c:pt idx="1003" formatCode="0.00">
                  <c:v>6.25</c:v>
                </c:pt>
                <c:pt idx="1004" formatCode="0.00">
                  <c:v>6.25</c:v>
                </c:pt>
                <c:pt idx="1005" formatCode="0.00">
                  <c:v>6.25</c:v>
                </c:pt>
                <c:pt idx="1006" formatCode="0.00">
                  <c:v>6.25</c:v>
                </c:pt>
                <c:pt idx="1007" formatCode="0.00">
                  <c:v>6.25</c:v>
                </c:pt>
                <c:pt idx="1008" formatCode="0.00">
                  <c:v>6.25</c:v>
                </c:pt>
                <c:pt idx="1009" formatCode="0.00">
                  <c:v>6.25</c:v>
                </c:pt>
                <c:pt idx="1010" formatCode="0.00">
                  <c:v>6.25</c:v>
                </c:pt>
                <c:pt idx="1011" formatCode="0.00">
                  <c:v>6.25</c:v>
                </c:pt>
                <c:pt idx="1012" formatCode="0.00">
                  <c:v>6.25</c:v>
                </c:pt>
                <c:pt idx="1013" formatCode="0.00">
                  <c:v>6.25</c:v>
                </c:pt>
                <c:pt idx="1014" formatCode="0.00">
                  <c:v>6.25</c:v>
                </c:pt>
                <c:pt idx="1015" formatCode="0.00">
                  <c:v>6.25</c:v>
                </c:pt>
                <c:pt idx="1016" formatCode="0.00">
                  <c:v>6.25</c:v>
                </c:pt>
                <c:pt idx="1017" formatCode="0.00">
                  <c:v>6.25</c:v>
                </c:pt>
                <c:pt idx="1018" formatCode="0.00">
                  <c:v>6.25</c:v>
                </c:pt>
                <c:pt idx="1019" formatCode="0.00">
                  <c:v>6.25</c:v>
                </c:pt>
                <c:pt idx="1020" formatCode="0.00">
                  <c:v>6.25</c:v>
                </c:pt>
                <c:pt idx="1021" formatCode="0.00">
                  <c:v>6.25</c:v>
                </c:pt>
                <c:pt idx="1022" formatCode="0.00">
                  <c:v>6.25</c:v>
                </c:pt>
                <c:pt idx="1023" formatCode="0.00">
                  <c:v>6.25</c:v>
                </c:pt>
                <c:pt idx="1024" formatCode="0.00">
                  <c:v>6.25</c:v>
                </c:pt>
                <c:pt idx="1025" formatCode="0.00">
                  <c:v>6.25</c:v>
                </c:pt>
                <c:pt idx="1026" formatCode="0.00">
                  <c:v>6.25</c:v>
                </c:pt>
                <c:pt idx="1027" formatCode="0.00">
                  <c:v>6.25</c:v>
                </c:pt>
                <c:pt idx="1028" formatCode="0.00">
                  <c:v>6.25</c:v>
                </c:pt>
                <c:pt idx="1029" formatCode="0.00">
                  <c:v>6.25</c:v>
                </c:pt>
                <c:pt idx="1030" formatCode="0.00">
                  <c:v>6.25</c:v>
                </c:pt>
                <c:pt idx="1031" formatCode="0.00">
                  <c:v>6.25</c:v>
                </c:pt>
                <c:pt idx="1032" formatCode="0.00">
                  <c:v>6.25</c:v>
                </c:pt>
                <c:pt idx="1033" formatCode="0.00">
                  <c:v>6.25</c:v>
                </c:pt>
                <c:pt idx="1034" formatCode="0.00">
                  <c:v>6.25</c:v>
                </c:pt>
                <c:pt idx="1035" formatCode="0.00">
                  <c:v>6.25</c:v>
                </c:pt>
                <c:pt idx="1036" formatCode="0.00">
                  <c:v>6</c:v>
                </c:pt>
                <c:pt idx="1037" formatCode="0.00">
                  <c:v>6</c:v>
                </c:pt>
                <c:pt idx="1038" formatCode="0.00">
                  <c:v>6</c:v>
                </c:pt>
                <c:pt idx="1039" formatCode="0.00">
                  <c:v>6</c:v>
                </c:pt>
                <c:pt idx="1040" formatCode="0.00">
                  <c:v>6</c:v>
                </c:pt>
                <c:pt idx="1041" formatCode="0.00">
                  <c:v>6</c:v>
                </c:pt>
                <c:pt idx="1042" formatCode="0.00">
                  <c:v>6</c:v>
                </c:pt>
                <c:pt idx="1043" formatCode="0.00">
                  <c:v>6</c:v>
                </c:pt>
                <c:pt idx="1044" formatCode="0.00">
                  <c:v>6</c:v>
                </c:pt>
                <c:pt idx="1045" formatCode="0.00">
                  <c:v>6</c:v>
                </c:pt>
                <c:pt idx="1046" formatCode="0.00">
                  <c:v>6</c:v>
                </c:pt>
                <c:pt idx="1047" formatCode="0.00">
                  <c:v>6</c:v>
                </c:pt>
                <c:pt idx="1048" formatCode="0.00">
                  <c:v>6</c:v>
                </c:pt>
                <c:pt idx="1049" formatCode="0.00">
                  <c:v>6</c:v>
                </c:pt>
                <c:pt idx="1050" formatCode="0.00">
                  <c:v>6</c:v>
                </c:pt>
                <c:pt idx="1051" formatCode="0.00">
                  <c:v>6</c:v>
                </c:pt>
                <c:pt idx="1052" formatCode="0.00">
                  <c:v>6</c:v>
                </c:pt>
                <c:pt idx="1053" formatCode="0.00">
                  <c:v>6</c:v>
                </c:pt>
                <c:pt idx="1054" formatCode="0.00">
                  <c:v>6</c:v>
                </c:pt>
                <c:pt idx="1055" formatCode="0.00">
                  <c:v>6</c:v>
                </c:pt>
                <c:pt idx="1056" formatCode="0.00">
                  <c:v>6</c:v>
                </c:pt>
                <c:pt idx="1057" formatCode="0.00">
                  <c:v>6</c:v>
                </c:pt>
                <c:pt idx="1058" formatCode="0.00">
                  <c:v>6</c:v>
                </c:pt>
                <c:pt idx="1059" formatCode="0.00">
                  <c:v>6</c:v>
                </c:pt>
                <c:pt idx="1060" formatCode="0.00">
                  <c:v>6</c:v>
                </c:pt>
                <c:pt idx="1061" formatCode="0.00">
                  <c:v>6</c:v>
                </c:pt>
                <c:pt idx="1062" formatCode="0.00">
                  <c:v>6</c:v>
                </c:pt>
                <c:pt idx="1063" formatCode="0.00">
                  <c:v>6</c:v>
                </c:pt>
                <c:pt idx="1064" formatCode="0.00">
                  <c:v>6</c:v>
                </c:pt>
                <c:pt idx="1065" formatCode="0.00">
                  <c:v>6</c:v>
                </c:pt>
                <c:pt idx="1066" formatCode="0.00">
                  <c:v>6</c:v>
                </c:pt>
                <c:pt idx="1067" formatCode="0.00">
                  <c:v>6</c:v>
                </c:pt>
                <c:pt idx="1068" formatCode="0.00">
                  <c:v>6</c:v>
                </c:pt>
                <c:pt idx="1069" formatCode="0.00">
                  <c:v>6</c:v>
                </c:pt>
                <c:pt idx="1070" formatCode="0.00">
                  <c:v>6</c:v>
                </c:pt>
                <c:pt idx="1071" formatCode="0.00">
                  <c:v>6</c:v>
                </c:pt>
                <c:pt idx="1072" formatCode="0.00">
                  <c:v>6</c:v>
                </c:pt>
                <c:pt idx="1073" formatCode="0.00">
                  <c:v>6</c:v>
                </c:pt>
                <c:pt idx="1074" formatCode="0.00">
                  <c:v>6</c:v>
                </c:pt>
                <c:pt idx="1075" formatCode="0.00">
                  <c:v>6</c:v>
                </c:pt>
                <c:pt idx="1076" formatCode="0.00">
                  <c:v>6</c:v>
                </c:pt>
                <c:pt idx="1077" formatCode="0.00">
                  <c:v>6</c:v>
                </c:pt>
                <c:pt idx="1078" formatCode="0.00">
                  <c:v>6</c:v>
                </c:pt>
                <c:pt idx="1079" formatCode="0.00">
                  <c:v>6</c:v>
                </c:pt>
                <c:pt idx="1080" formatCode="0.00">
                  <c:v>6</c:v>
                </c:pt>
                <c:pt idx="1081" formatCode="0.00">
                  <c:v>6</c:v>
                </c:pt>
                <c:pt idx="1082" formatCode="0.00">
                  <c:v>6</c:v>
                </c:pt>
                <c:pt idx="1083" formatCode="0.00">
                  <c:v>6</c:v>
                </c:pt>
                <c:pt idx="1084" formatCode="0.00">
                  <c:v>6</c:v>
                </c:pt>
                <c:pt idx="1085" formatCode="0.00">
                  <c:v>6</c:v>
                </c:pt>
                <c:pt idx="1086" formatCode="0.00">
                  <c:v>6</c:v>
                </c:pt>
                <c:pt idx="1087" formatCode="0.00">
                  <c:v>6</c:v>
                </c:pt>
                <c:pt idx="1088" formatCode="0.00">
                  <c:v>6</c:v>
                </c:pt>
                <c:pt idx="1089" formatCode="0.00">
                  <c:v>6</c:v>
                </c:pt>
                <c:pt idx="1090" formatCode="0.00">
                  <c:v>6</c:v>
                </c:pt>
                <c:pt idx="1091" formatCode="0.00">
                  <c:v>6</c:v>
                </c:pt>
                <c:pt idx="1092" formatCode="0.00">
                  <c:v>6</c:v>
                </c:pt>
                <c:pt idx="1093" formatCode="0.00">
                  <c:v>6</c:v>
                </c:pt>
                <c:pt idx="1094" formatCode="0.00">
                  <c:v>6</c:v>
                </c:pt>
                <c:pt idx="1095" formatCode="0.00">
                  <c:v>6</c:v>
                </c:pt>
                <c:pt idx="1096" formatCode="0.00">
                  <c:v>6</c:v>
                </c:pt>
                <c:pt idx="1097" formatCode="0.00">
                  <c:v>6</c:v>
                </c:pt>
                <c:pt idx="1098" formatCode="0.00">
                  <c:v>6</c:v>
                </c:pt>
                <c:pt idx="1099" formatCode="0.00">
                  <c:v>6</c:v>
                </c:pt>
                <c:pt idx="1100" formatCode="0.00">
                  <c:v>5.75</c:v>
                </c:pt>
                <c:pt idx="1101" formatCode="0.00">
                  <c:v>5.75</c:v>
                </c:pt>
                <c:pt idx="1102" formatCode="0.00">
                  <c:v>5.75</c:v>
                </c:pt>
                <c:pt idx="1103" formatCode="0.00">
                  <c:v>5.75</c:v>
                </c:pt>
                <c:pt idx="1104" formatCode="0.00">
                  <c:v>5.75</c:v>
                </c:pt>
                <c:pt idx="1105" formatCode="0.00">
                  <c:v>5.75</c:v>
                </c:pt>
                <c:pt idx="1106" formatCode="0.00">
                  <c:v>5.75</c:v>
                </c:pt>
                <c:pt idx="1107" formatCode="0.00">
                  <c:v>5.75</c:v>
                </c:pt>
                <c:pt idx="1108" formatCode="0.00">
                  <c:v>5.75</c:v>
                </c:pt>
                <c:pt idx="1109" formatCode="0.00">
                  <c:v>5.75</c:v>
                </c:pt>
                <c:pt idx="1110" formatCode="0.00">
                  <c:v>5.75</c:v>
                </c:pt>
                <c:pt idx="1111" formatCode="0.00">
                  <c:v>5.75</c:v>
                </c:pt>
                <c:pt idx="1112" formatCode="0.00">
                  <c:v>5.75</c:v>
                </c:pt>
                <c:pt idx="1113" formatCode="0.00">
                  <c:v>5.75</c:v>
                </c:pt>
                <c:pt idx="1114" formatCode="0.00">
                  <c:v>5.75</c:v>
                </c:pt>
                <c:pt idx="1115" formatCode="0.00">
                  <c:v>5.75</c:v>
                </c:pt>
                <c:pt idx="1116" formatCode="0.00">
                  <c:v>5.75</c:v>
                </c:pt>
                <c:pt idx="1117" formatCode="0.00">
                  <c:v>5.75</c:v>
                </c:pt>
                <c:pt idx="1118" formatCode="0.00">
                  <c:v>5.75</c:v>
                </c:pt>
                <c:pt idx="1119" formatCode="0.00">
                  <c:v>5.75</c:v>
                </c:pt>
                <c:pt idx="1120" formatCode="0.00">
                  <c:v>5.75</c:v>
                </c:pt>
                <c:pt idx="1121" formatCode="0.00">
                  <c:v>5.75</c:v>
                </c:pt>
                <c:pt idx="1122" formatCode="0.00">
                  <c:v>5.75</c:v>
                </c:pt>
                <c:pt idx="1123" formatCode="0.00">
                  <c:v>5.75</c:v>
                </c:pt>
                <c:pt idx="1124" formatCode="0.00">
                  <c:v>5.75</c:v>
                </c:pt>
                <c:pt idx="1125" formatCode="0.00">
                  <c:v>5.75</c:v>
                </c:pt>
                <c:pt idx="1126" formatCode="0.00">
                  <c:v>5.75</c:v>
                </c:pt>
                <c:pt idx="1127" formatCode="0.00">
                  <c:v>5.75</c:v>
                </c:pt>
                <c:pt idx="1128" formatCode="0.00">
                  <c:v>5.5</c:v>
                </c:pt>
                <c:pt idx="1129" formatCode="0.00">
                  <c:v>5.5</c:v>
                </c:pt>
                <c:pt idx="1130" formatCode="0.00">
                  <c:v>5.5</c:v>
                </c:pt>
                <c:pt idx="1131" formatCode="0.00">
                  <c:v>5.5</c:v>
                </c:pt>
                <c:pt idx="1132" formatCode="0.00">
                  <c:v>5.5</c:v>
                </c:pt>
                <c:pt idx="1133" formatCode="0.00">
                  <c:v>5.5</c:v>
                </c:pt>
                <c:pt idx="1134" formatCode="0.00">
                  <c:v>5.5</c:v>
                </c:pt>
                <c:pt idx="1135" formatCode="0.00">
                  <c:v>5.5</c:v>
                </c:pt>
                <c:pt idx="1136" formatCode="0.00">
                  <c:v>5.5</c:v>
                </c:pt>
                <c:pt idx="1137" formatCode="0.00">
                  <c:v>5.5</c:v>
                </c:pt>
                <c:pt idx="1138" formatCode="0.00">
                  <c:v>5.5</c:v>
                </c:pt>
                <c:pt idx="1139" formatCode="0.00">
                  <c:v>5.5</c:v>
                </c:pt>
                <c:pt idx="1140" formatCode="0.00">
                  <c:v>5.5</c:v>
                </c:pt>
                <c:pt idx="1141" formatCode="0.00">
                  <c:v>5.5</c:v>
                </c:pt>
                <c:pt idx="1142" formatCode="0.00">
                  <c:v>5.5</c:v>
                </c:pt>
                <c:pt idx="1143" formatCode="0.00">
                  <c:v>5.5</c:v>
                </c:pt>
                <c:pt idx="1144" formatCode="0.00">
                  <c:v>5.5</c:v>
                </c:pt>
                <c:pt idx="1145" formatCode="0.00">
                  <c:v>5.5</c:v>
                </c:pt>
                <c:pt idx="1146" formatCode="0.00">
                  <c:v>5.5</c:v>
                </c:pt>
                <c:pt idx="1147" formatCode="0.00">
                  <c:v>5.5</c:v>
                </c:pt>
                <c:pt idx="1148" formatCode="0.00">
                  <c:v>5.5</c:v>
                </c:pt>
                <c:pt idx="1149" formatCode="0.00">
                  <c:v>5.5</c:v>
                </c:pt>
                <c:pt idx="1150" formatCode="0.00">
                  <c:v>5.5</c:v>
                </c:pt>
                <c:pt idx="1151" formatCode="0.00">
                  <c:v>5.5</c:v>
                </c:pt>
                <c:pt idx="1152" formatCode="0.00">
                  <c:v>5.5</c:v>
                </c:pt>
                <c:pt idx="1153" formatCode="0.00">
                  <c:v>5.5</c:v>
                </c:pt>
                <c:pt idx="1154" formatCode="0.00">
                  <c:v>5.5</c:v>
                </c:pt>
                <c:pt idx="1155" formatCode="0.00">
                  <c:v>5.5</c:v>
                </c:pt>
                <c:pt idx="1156" formatCode="0.00">
                  <c:v>5.5</c:v>
                </c:pt>
                <c:pt idx="1157" formatCode="0.00">
                  <c:v>5.5</c:v>
                </c:pt>
                <c:pt idx="1158" formatCode="0.00">
                  <c:v>5.5</c:v>
                </c:pt>
                <c:pt idx="1159" formatCode="0.00">
                  <c:v>5.5</c:v>
                </c:pt>
                <c:pt idx="1160" formatCode="0.00">
                  <c:v>5.5</c:v>
                </c:pt>
                <c:pt idx="1161" formatCode="0.00">
                  <c:v>5.5</c:v>
                </c:pt>
                <c:pt idx="1162" formatCode="0.00">
                  <c:v>5.5</c:v>
                </c:pt>
                <c:pt idx="1163" formatCode="0.00">
                  <c:v>5.5</c:v>
                </c:pt>
                <c:pt idx="1164" formatCode="0.00">
                  <c:v>5.5</c:v>
                </c:pt>
                <c:pt idx="1165" formatCode="0.00">
                  <c:v>5.5</c:v>
                </c:pt>
                <c:pt idx="1166" formatCode="0.00">
                  <c:v>5.5</c:v>
                </c:pt>
                <c:pt idx="1167" formatCode="0.00">
                  <c:v>5.5</c:v>
                </c:pt>
                <c:pt idx="1168" formatCode="0.00">
                  <c:v>5.5</c:v>
                </c:pt>
                <c:pt idx="1169" formatCode="0.00">
                  <c:v>5.5</c:v>
                </c:pt>
                <c:pt idx="1170" formatCode="0.00">
                  <c:v>5.5</c:v>
                </c:pt>
                <c:pt idx="1171" formatCode="0.00">
                  <c:v>5.5</c:v>
                </c:pt>
                <c:pt idx="1172" formatCode="0.00">
                  <c:v>5.5</c:v>
                </c:pt>
                <c:pt idx="1173" formatCode="0.00">
                  <c:v>5.5</c:v>
                </c:pt>
                <c:pt idx="1174" formatCode="0.00">
                  <c:v>5.5</c:v>
                </c:pt>
                <c:pt idx="1175" formatCode="0.00">
                  <c:v>5.5</c:v>
                </c:pt>
                <c:pt idx="1176" formatCode="0.00">
                  <c:v>5.5</c:v>
                </c:pt>
                <c:pt idx="1177" formatCode="0.00">
                  <c:v>5.5</c:v>
                </c:pt>
                <c:pt idx="1178" formatCode="0.00">
                  <c:v>5.5</c:v>
                </c:pt>
                <c:pt idx="1179" formatCode="0.00">
                  <c:v>5.5</c:v>
                </c:pt>
                <c:pt idx="1180" formatCode="0.00">
                  <c:v>5.5</c:v>
                </c:pt>
                <c:pt idx="1181" formatCode="0.00">
                  <c:v>5.5</c:v>
                </c:pt>
                <c:pt idx="1182" formatCode="0.00">
                  <c:v>5.5</c:v>
                </c:pt>
                <c:pt idx="1183" formatCode="0.00">
                  <c:v>5.5</c:v>
                </c:pt>
                <c:pt idx="1184" formatCode="0.00">
                  <c:v>5.25</c:v>
                </c:pt>
                <c:pt idx="1185" formatCode="0.00">
                  <c:v>5.25</c:v>
                </c:pt>
                <c:pt idx="1186" formatCode="0.00">
                  <c:v>5.25</c:v>
                </c:pt>
                <c:pt idx="1187" formatCode="0.00">
                  <c:v>5.25</c:v>
                </c:pt>
                <c:pt idx="1188" formatCode="0.00">
                  <c:v>5.25</c:v>
                </c:pt>
                <c:pt idx="1189" formatCode="0.00">
                  <c:v>5.25</c:v>
                </c:pt>
                <c:pt idx="1190" formatCode="0.00">
                  <c:v>5.25</c:v>
                </c:pt>
                <c:pt idx="1191" formatCode="0.00">
                  <c:v>5.25</c:v>
                </c:pt>
                <c:pt idx="1192" formatCode="0.00">
                  <c:v>5.25</c:v>
                </c:pt>
                <c:pt idx="1193" formatCode="0.00">
                  <c:v>5.25</c:v>
                </c:pt>
                <c:pt idx="1194" formatCode="0.00">
                  <c:v>5.25</c:v>
                </c:pt>
                <c:pt idx="1195" formatCode="0.00">
                  <c:v>5.25</c:v>
                </c:pt>
                <c:pt idx="1196" formatCode="0.00">
                  <c:v>5.25</c:v>
                </c:pt>
                <c:pt idx="1197" formatCode="0.00">
                  <c:v>5.25</c:v>
                </c:pt>
                <c:pt idx="1198" formatCode="0.00">
                  <c:v>5.25</c:v>
                </c:pt>
                <c:pt idx="1199" formatCode="0.00">
                  <c:v>5.25</c:v>
                </c:pt>
                <c:pt idx="1200" formatCode="0.00">
                  <c:v>5.25</c:v>
                </c:pt>
                <c:pt idx="1201" formatCode="0.00">
                  <c:v>5.25</c:v>
                </c:pt>
                <c:pt idx="1202" formatCode="0.00">
                  <c:v>5.25</c:v>
                </c:pt>
                <c:pt idx="1203" formatCode="0.00">
                  <c:v>5.25</c:v>
                </c:pt>
                <c:pt idx="1204" formatCode="0.00">
                  <c:v>5.25</c:v>
                </c:pt>
                <c:pt idx="1205" formatCode="0.00">
                  <c:v>5.25</c:v>
                </c:pt>
                <c:pt idx="1206" formatCode="0.00">
                  <c:v>5.25</c:v>
                </c:pt>
                <c:pt idx="1207" formatCode="0.00">
                  <c:v>5.25</c:v>
                </c:pt>
                <c:pt idx="1208" formatCode="0.00">
                  <c:v>5.25</c:v>
                </c:pt>
                <c:pt idx="1209" formatCode="0.00">
                  <c:v>5.25</c:v>
                </c:pt>
                <c:pt idx="1210" formatCode="0.00">
                  <c:v>5.25</c:v>
                </c:pt>
                <c:pt idx="1211" formatCode="0.00">
                  <c:v>5.25</c:v>
                </c:pt>
                <c:pt idx="1212" formatCode="0.00">
                  <c:v>5.25</c:v>
                </c:pt>
                <c:pt idx="1213" formatCode="0.00">
                  <c:v>5.25</c:v>
                </c:pt>
                <c:pt idx="1214" formatCode="0.00">
                  <c:v>5.25</c:v>
                </c:pt>
                <c:pt idx="1215" formatCode="0.00">
                  <c:v>5.25</c:v>
                </c:pt>
                <c:pt idx="1216" formatCode="0.00">
                  <c:v>5.25</c:v>
                </c:pt>
                <c:pt idx="1217" formatCode="0.00">
                  <c:v>5.25</c:v>
                </c:pt>
                <c:pt idx="1218" formatCode="0.00">
                  <c:v>5.25</c:v>
                </c:pt>
                <c:pt idx="1219" formatCode="0.00">
                  <c:v>5.25</c:v>
                </c:pt>
                <c:pt idx="1220" formatCode="0.00">
                  <c:v>5.25</c:v>
                </c:pt>
                <c:pt idx="1221" formatCode="0.00">
                  <c:v>5.25</c:v>
                </c:pt>
                <c:pt idx="1222" formatCode="0.00">
                  <c:v>5.25</c:v>
                </c:pt>
                <c:pt idx="1223" formatCode="0.00">
                  <c:v>5.25</c:v>
                </c:pt>
                <c:pt idx="1224" formatCode="0.00">
                  <c:v>5.25</c:v>
                </c:pt>
                <c:pt idx="1225" formatCode="0.00">
                  <c:v>5.25</c:v>
                </c:pt>
                <c:pt idx="1226" formatCode="0.00">
                  <c:v>5.25</c:v>
                </c:pt>
                <c:pt idx="1227" formatCode="0.00">
                  <c:v>5.25</c:v>
                </c:pt>
                <c:pt idx="1228" formatCode="0.00">
                  <c:v>5.25</c:v>
                </c:pt>
                <c:pt idx="1229" formatCode="0.00">
                  <c:v>5.25</c:v>
                </c:pt>
                <c:pt idx="1230" formatCode="0.00">
                  <c:v>5.25</c:v>
                </c:pt>
                <c:pt idx="1231" formatCode="0.00">
                  <c:v>5.25</c:v>
                </c:pt>
                <c:pt idx="1232" formatCode="0.00">
                  <c:v>5.25</c:v>
                </c:pt>
                <c:pt idx="1233" formatCode="0.00">
                  <c:v>5.25</c:v>
                </c:pt>
                <c:pt idx="1234" formatCode="0.00">
                  <c:v>5.25</c:v>
                </c:pt>
                <c:pt idx="1235" formatCode="0.00">
                  <c:v>5.25</c:v>
                </c:pt>
                <c:pt idx="1236" formatCode="0.00">
                  <c:v>5.25</c:v>
                </c:pt>
                <c:pt idx="1237" formatCode="0.00">
                  <c:v>5.25</c:v>
                </c:pt>
                <c:pt idx="1238" formatCode="0.00">
                  <c:v>5.25</c:v>
                </c:pt>
                <c:pt idx="1239" formatCode="0.00">
                  <c:v>5.25</c:v>
                </c:pt>
                <c:pt idx="1240" formatCode="0.00">
                  <c:v>5.25</c:v>
                </c:pt>
                <c:pt idx="1241" formatCode="0.00">
                  <c:v>5.25</c:v>
                </c:pt>
                <c:pt idx="1242" formatCode="0.00">
                  <c:v>5.25</c:v>
                </c:pt>
                <c:pt idx="1243" formatCode="0.00">
                  <c:v>5.25</c:v>
                </c:pt>
                <c:pt idx="1244" formatCode="0.00">
                  <c:v>5.25</c:v>
                </c:pt>
                <c:pt idx="1245" formatCode="0.00">
                  <c:v>5.25</c:v>
                </c:pt>
                <c:pt idx="1246" formatCode="0.00">
                  <c:v>5.25</c:v>
                </c:pt>
                <c:pt idx="1247" formatCode="0.00">
                  <c:v>5.25</c:v>
                </c:pt>
                <c:pt idx="1248" formatCode="0.00">
                  <c:v>5.25</c:v>
                </c:pt>
                <c:pt idx="1249" formatCode="0.00">
                  <c:v>5.25</c:v>
                </c:pt>
                <c:pt idx="1250" formatCode="0.00">
                  <c:v>5.25</c:v>
                </c:pt>
                <c:pt idx="1251" formatCode="0.00">
                  <c:v>5.25</c:v>
                </c:pt>
                <c:pt idx="1252" formatCode="0.00">
                  <c:v>5.25</c:v>
                </c:pt>
                <c:pt idx="1253" formatCode="0.00">
                  <c:v>5.25</c:v>
                </c:pt>
                <c:pt idx="1254" formatCode="0.00">
                  <c:v>5.25</c:v>
                </c:pt>
                <c:pt idx="1255" formatCode="0.00">
                  <c:v>5.25</c:v>
                </c:pt>
                <c:pt idx="1256" formatCode="0.00">
                  <c:v>5.25</c:v>
                </c:pt>
                <c:pt idx="1257" formatCode="0.00">
                  <c:v>5.25</c:v>
                </c:pt>
                <c:pt idx="1258" formatCode="0.00">
                  <c:v>5.25</c:v>
                </c:pt>
                <c:pt idx="1259" formatCode="0.00">
                  <c:v>5.25</c:v>
                </c:pt>
                <c:pt idx="1260" formatCode="0.00">
                  <c:v>5.25</c:v>
                </c:pt>
                <c:pt idx="1261" formatCode="0.00">
                  <c:v>5.25</c:v>
                </c:pt>
                <c:pt idx="1262" formatCode="0.00">
                  <c:v>5.25</c:v>
                </c:pt>
                <c:pt idx="1263" formatCode="0.00">
                  <c:v>5.25</c:v>
                </c:pt>
                <c:pt idx="1264" formatCode="0.00">
                  <c:v>5.25</c:v>
                </c:pt>
                <c:pt idx="1265" formatCode="0.00">
                  <c:v>5.25</c:v>
                </c:pt>
                <c:pt idx="1266" formatCode="0.00">
                  <c:v>5.25</c:v>
                </c:pt>
                <c:pt idx="1267" formatCode="0.00">
                  <c:v>5.25</c:v>
                </c:pt>
                <c:pt idx="1268" formatCode="0.00">
                  <c:v>5.25</c:v>
                </c:pt>
                <c:pt idx="1269" formatCode="0.00">
                  <c:v>5.25</c:v>
                </c:pt>
                <c:pt idx="1270" formatCode="0.00">
                  <c:v>5.25</c:v>
                </c:pt>
                <c:pt idx="1271" formatCode="0.00">
                  <c:v>5.25</c:v>
                </c:pt>
                <c:pt idx="1272" formatCode="0.00">
                  <c:v>5.25</c:v>
                </c:pt>
                <c:pt idx="1273" formatCode="0.00">
                  <c:v>5.25</c:v>
                </c:pt>
                <c:pt idx="1274" formatCode="0.00">
                  <c:v>5.25</c:v>
                </c:pt>
                <c:pt idx="1275" formatCode="0.00">
                  <c:v>5.25</c:v>
                </c:pt>
                <c:pt idx="1276" formatCode="0.00">
                  <c:v>5.25</c:v>
                </c:pt>
                <c:pt idx="1277" formatCode="0.00">
                  <c:v>5.25</c:v>
                </c:pt>
                <c:pt idx="1278" formatCode="0.00">
                  <c:v>5.25</c:v>
                </c:pt>
                <c:pt idx="1279" formatCode="0.00">
                  <c:v>5.25</c:v>
                </c:pt>
                <c:pt idx="1280" formatCode="0.00">
                  <c:v>5.25</c:v>
                </c:pt>
                <c:pt idx="1281" formatCode="0.00">
                  <c:v>5.25</c:v>
                </c:pt>
                <c:pt idx="1282" formatCode="0.00">
                  <c:v>5.25</c:v>
                </c:pt>
                <c:pt idx="1283" formatCode="0.00">
                  <c:v>5.25</c:v>
                </c:pt>
                <c:pt idx="1284" formatCode="0.00">
                  <c:v>5.25</c:v>
                </c:pt>
                <c:pt idx="1285" formatCode="0.00">
                  <c:v>5.25</c:v>
                </c:pt>
                <c:pt idx="1286" formatCode="0.00">
                  <c:v>5.25</c:v>
                </c:pt>
                <c:pt idx="1287" formatCode="0.00">
                  <c:v>5.25</c:v>
                </c:pt>
                <c:pt idx="1288" formatCode="0.00">
                  <c:v>5.25</c:v>
                </c:pt>
                <c:pt idx="1289" formatCode="0.00">
                  <c:v>5.25</c:v>
                </c:pt>
                <c:pt idx="1290" formatCode="0.00">
                  <c:v>5.25</c:v>
                </c:pt>
                <c:pt idx="1291" formatCode="0.00">
                  <c:v>5.25</c:v>
                </c:pt>
                <c:pt idx="1292" formatCode="0.00">
                  <c:v>5.25</c:v>
                </c:pt>
                <c:pt idx="1293" formatCode="0.00">
                  <c:v>5.25</c:v>
                </c:pt>
                <c:pt idx="1294" formatCode="0.00">
                  <c:v>5.25</c:v>
                </c:pt>
                <c:pt idx="1295" formatCode="0.00">
                  <c:v>5.25</c:v>
                </c:pt>
                <c:pt idx="1296" formatCode="0.00">
                  <c:v>5.25</c:v>
                </c:pt>
                <c:pt idx="1297" formatCode="0.00">
                  <c:v>5.25</c:v>
                </c:pt>
                <c:pt idx="1298" formatCode="0.00">
                  <c:v>5.25</c:v>
                </c:pt>
                <c:pt idx="1299" formatCode="0.00">
                  <c:v>5.25</c:v>
                </c:pt>
                <c:pt idx="1300" formatCode="0.00">
                  <c:v>5.25</c:v>
                </c:pt>
                <c:pt idx="1301" formatCode="0.00">
                  <c:v>5.25</c:v>
                </c:pt>
                <c:pt idx="1302" formatCode="0.00">
                  <c:v>5.25</c:v>
                </c:pt>
                <c:pt idx="1303" formatCode="0.00">
                  <c:v>5.25</c:v>
                </c:pt>
                <c:pt idx="1304" formatCode="0.00">
                  <c:v>5.25</c:v>
                </c:pt>
                <c:pt idx="1305" formatCode="0.00">
                  <c:v>5.25</c:v>
                </c:pt>
                <c:pt idx="1306" formatCode="0.00">
                  <c:v>5.25</c:v>
                </c:pt>
                <c:pt idx="1307" formatCode="0.00">
                  <c:v>5.25</c:v>
                </c:pt>
                <c:pt idx="1308" formatCode="0.00">
                  <c:v>5.25</c:v>
                </c:pt>
                <c:pt idx="1309" formatCode="0.00">
                  <c:v>5.25</c:v>
                </c:pt>
                <c:pt idx="1310" formatCode="0.00">
                  <c:v>5.25</c:v>
                </c:pt>
                <c:pt idx="1311" formatCode="0.00">
                  <c:v>5.25</c:v>
                </c:pt>
                <c:pt idx="1312" formatCode="0.00">
                  <c:v>5.25</c:v>
                </c:pt>
                <c:pt idx="1313" formatCode="0.00">
                  <c:v>5.25</c:v>
                </c:pt>
                <c:pt idx="1314" formatCode="0.00">
                  <c:v>5.25</c:v>
                </c:pt>
                <c:pt idx="1315" formatCode="0.00">
                  <c:v>5.25</c:v>
                </c:pt>
                <c:pt idx="1316" formatCode="0.00">
                  <c:v>5.25</c:v>
                </c:pt>
                <c:pt idx="1317" formatCode="0.00">
                  <c:v>5.25</c:v>
                </c:pt>
                <c:pt idx="1318" formatCode="0.00">
                  <c:v>5.25</c:v>
                </c:pt>
                <c:pt idx="1319" formatCode="0.00">
                  <c:v>5.25</c:v>
                </c:pt>
                <c:pt idx="1320" formatCode="0.00">
                  <c:v>5.25</c:v>
                </c:pt>
                <c:pt idx="1321" formatCode="0.00">
                  <c:v>5.25</c:v>
                </c:pt>
                <c:pt idx="1322" formatCode="0.00">
                  <c:v>5.25</c:v>
                </c:pt>
                <c:pt idx="1323" formatCode="0.00">
                  <c:v>5.25</c:v>
                </c:pt>
                <c:pt idx="1324" formatCode="0.00">
                  <c:v>5.25</c:v>
                </c:pt>
                <c:pt idx="1325" formatCode="0.00">
                  <c:v>5.25</c:v>
                </c:pt>
                <c:pt idx="1326" formatCode="0.00">
                  <c:v>5.25</c:v>
                </c:pt>
                <c:pt idx="1327" formatCode="0.00">
                  <c:v>5.25</c:v>
                </c:pt>
                <c:pt idx="1328" formatCode="0.00">
                  <c:v>5.25</c:v>
                </c:pt>
                <c:pt idx="1329" formatCode="0.00">
                  <c:v>5.25</c:v>
                </c:pt>
                <c:pt idx="1330" formatCode="0.00">
                  <c:v>5.25</c:v>
                </c:pt>
                <c:pt idx="1331" formatCode="0.00">
                  <c:v>5.25</c:v>
                </c:pt>
                <c:pt idx="1332" formatCode="0.00">
                  <c:v>5.25</c:v>
                </c:pt>
                <c:pt idx="1333" formatCode="0.00">
                  <c:v>5.25</c:v>
                </c:pt>
                <c:pt idx="1334" formatCode="0.00">
                  <c:v>5.25</c:v>
                </c:pt>
                <c:pt idx="1335" formatCode="0.00">
                  <c:v>5.25</c:v>
                </c:pt>
                <c:pt idx="1336" formatCode="0.00">
                  <c:v>5.25</c:v>
                </c:pt>
                <c:pt idx="1337" formatCode="0.00">
                  <c:v>5.25</c:v>
                </c:pt>
                <c:pt idx="1338" formatCode="0.00">
                  <c:v>5.25</c:v>
                </c:pt>
                <c:pt idx="1339" formatCode="0.00">
                  <c:v>5.25</c:v>
                </c:pt>
                <c:pt idx="1340" formatCode="0.00">
                  <c:v>5.25</c:v>
                </c:pt>
                <c:pt idx="1341" formatCode="0.00">
                  <c:v>5.25</c:v>
                </c:pt>
                <c:pt idx="1342" formatCode="0.00">
                  <c:v>5.25</c:v>
                </c:pt>
                <c:pt idx="1343" formatCode="0.00">
                  <c:v>5.25</c:v>
                </c:pt>
                <c:pt idx="1344" formatCode="0.00">
                  <c:v>5.25</c:v>
                </c:pt>
                <c:pt idx="1345" formatCode="0.00">
                  <c:v>5.25</c:v>
                </c:pt>
                <c:pt idx="1346" formatCode="0.00">
                  <c:v>5.25</c:v>
                </c:pt>
                <c:pt idx="1347" formatCode="0.00">
                  <c:v>5.25</c:v>
                </c:pt>
                <c:pt idx="1348" formatCode="0.00">
                  <c:v>5.25</c:v>
                </c:pt>
                <c:pt idx="1349" formatCode="0.00">
                  <c:v>5.25</c:v>
                </c:pt>
                <c:pt idx="1350" formatCode="0.00">
                  <c:v>5.25</c:v>
                </c:pt>
                <c:pt idx="1351" formatCode="0.00">
                  <c:v>5.25</c:v>
                </c:pt>
                <c:pt idx="1352" formatCode="0.00">
                  <c:v>5.25</c:v>
                </c:pt>
                <c:pt idx="1353" formatCode="0.00">
                  <c:v>5.25</c:v>
                </c:pt>
                <c:pt idx="1354" formatCode="0.00">
                  <c:v>5.25</c:v>
                </c:pt>
                <c:pt idx="1355" formatCode="0.00">
                  <c:v>5.25</c:v>
                </c:pt>
                <c:pt idx="1356" formatCode="0.00">
                  <c:v>5.25</c:v>
                </c:pt>
                <c:pt idx="1357" formatCode="0.00">
                  <c:v>5.25</c:v>
                </c:pt>
                <c:pt idx="1358" formatCode="0.00">
                  <c:v>5.25</c:v>
                </c:pt>
                <c:pt idx="1359" formatCode="0.00">
                  <c:v>5.25</c:v>
                </c:pt>
                <c:pt idx="1360" formatCode="0.00">
                  <c:v>5.25</c:v>
                </c:pt>
                <c:pt idx="1361" formatCode="0.00">
                  <c:v>5.25</c:v>
                </c:pt>
                <c:pt idx="1362" formatCode="0.00">
                  <c:v>5.25</c:v>
                </c:pt>
                <c:pt idx="1363" formatCode="0.00">
                  <c:v>5.25</c:v>
                </c:pt>
                <c:pt idx="1364" formatCode="0.00">
                  <c:v>5.25</c:v>
                </c:pt>
                <c:pt idx="1365" formatCode="0.00">
                  <c:v>5.25</c:v>
                </c:pt>
                <c:pt idx="1366" formatCode="0.00">
                  <c:v>5.25</c:v>
                </c:pt>
                <c:pt idx="1367" formatCode="0.00">
                  <c:v>5.25</c:v>
                </c:pt>
                <c:pt idx="1368" formatCode="0.00">
                  <c:v>5.25</c:v>
                </c:pt>
                <c:pt idx="1369" formatCode="0.00">
                  <c:v>5.25</c:v>
                </c:pt>
                <c:pt idx="1370" formatCode="0.00">
                  <c:v>5.25</c:v>
                </c:pt>
                <c:pt idx="1371" formatCode="0.00">
                  <c:v>5.25</c:v>
                </c:pt>
                <c:pt idx="1372" formatCode="0.00">
                  <c:v>5.25</c:v>
                </c:pt>
                <c:pt idx="1373" formatCode="0.00">
                  <c:v>5.25</c:v>
                </c:pt>
                <c:pt idx="1374" formatCode="0.00">
                  <c:v>5.25</c:v>
                </c:pt>
                <c:pt idx="1375" formatCode="0.00">
                  <c:v>5.25</c:v>
                </c:pt>
                <c:pt idx="1376" formatCode="0.00">
                  <c:v>5.25</c:v>
                </c:pt>
                <c:pt idx="1377" formatCode="0.00">
                  <c:v>5.25</c:v>
                </c:pt>
                <c:pt idx="1378" formatCode="0.00">
                  <c:v>5.25</c:v>
                </c:pt>
                <c:pt idx="1379" formatCode="0.00">
                  <c:v>5.25</c:v>
                </c:pt>
                <c:pt idx="1380" formatCode="0.00">
                  <c:v>5.25</c:v>
                </c:pt>
                <c:pt idx="1381" formatCode="0.00">
                  <c:v>5.25</c:v>
                </c:pt>
                <c:pt idx="1382" formatCode="0.00">
                  <c:v>5.25</c:v>
                </c:pt>
                <c:pt idx="1383" formatCode="0.00">
                  <c:v>5.25</c:v>
                </c:pt>
                <c:pt idx="1384" formatCode="0.00">
                  <c:v>5.25</c:v>
                </c:pt>
                <c:pt idx="1385" formatCode="0.00">
                  <c:v>5.25</c:v>
                </c:pt>
                <c:pt idx="1386" formatCode="0.00">
                  <c:v>5.25</c:v>
                </c:pt>
                <c:pt idx="1387" formatCode="0.00">
                  <c:v>5.25</c:v>
                </c:pt>
                <c:pt idx="1388" formatCode="0.00">
                  <c:v>5.25</c:v>
                </c:pt>
                <c:pt idx="1389" formatCode="0.00">
                  <c:v>5.25</c:v>
                </c:pt>
                <c:pt idx="1390" formatCode="0.00">
                  <c:v>5.25</c:v>
                </c:pt>
                <c:pt idx="1391" formatCode="0.00">
                  <c:v>5.25</c:v>
                </c:pt>
                <c:pt idx="1392" formatCode="0.00">
                  <c:v>5.25</c:v>
                </c:pt>
                <c:pt idx="1393" formatCode="0.00">
                  <c:v>5.25</c:v>
                </c:pt>
                <c:pt idx="1394" formatCode="0.00">
                  <c:v>5.25</c:v>
                </c:pt>
                <c:pt idx="1395" formatCode="0.00">
                  <c:v>5.25</c:v>
                </c:pt>
                <c:pt idx="1396" formatCode="0.00">
                  <c:v>5.25</c:v>
                </c:pt>
                <c:pt idx="1397" formatCode="0.00">
                  <c:v>5.25</c:v>
                </c:pt>
                <c:pt idx="1398" formatCode="0.00">
                  <c:v>5.25</c:v>
                </c:pt>
                <c:pt idx="1399" formatCode="0.00">
                  <c:v>5.25</c:v>
                </c:pt>
                <c:pt idx="1400" formatCode="0.00">
                  <c:v>5.25</c:v>
                </c:pt>
                <c:pt idx="1401" formatCode="0.00">
                  <c:v>5.25</c:v>
                </c:pt>
                <c:pt idx="1402" formatCode="0.00">
                  <c:v>5.25</c:v>
                </c:pt>
                <c:pt idx="1403" formatCode="0.00">
                  <c:v>5.25</c:v>
                </c:pt>
                <c:pt idx="1404" formatCode="0.00">
                  <c:v>5.25</c:v>
                </c:pt>
                <c:pt idx="1405" formatCode="0.00">
                  <c:v>5.25</c:v>
                </c:pt>
                <c:pt idx="1406" formatCode="0.00">
                  <c:v>5.25</c:v>
                </c:pt>
                <c:pt idx="1407" formatCode="0.00">
                  <c:v>5.25</c:v>
                </c:pt>
                <c:pt idx="1408" formatCode="0.00">
                  <c:v>5.25</c:v>
                </c:pt>
                <c:pt idx="1409" formatCode="0.00">
                  <c:v>5.25</c:v>
                </c:pt>
                <c:pt idx="1410" formatCode="0.00">
                  <c:v>5.25</c:v>
                </c:pt>
                <c:pt idx="1411" formatCode="0.00">
                  <c:v>5.25</c:v>
                </c:pt>
                <c:pt idx="1412" formatCode="0.00">
                  <c:v>5.25</c:v>
                </c:pt>
                <c:pt idx="1413" formatCode="0.00">
                  <c:v>5.25</c:v>
                </c:pt>
                <c:pt idx="1414" formatCode="0.00">
                  <c:v>5.25</c:v>
                </c:pt>
                <c:pt idx="1415" formatCode="0.00">
                  <c:v>5.25</c:v>
                </c:pt>
                <c:pt idx="1416" formatCode="0.00">
                  <c:v>5.25</c:v>
                </c:pt>
                <c:pt idx="1417" formatCode="0.00">
                  <c:v>5.25</c:v>
                </c:pt>
                <c:pt idx="1418" formatCode="0.00">
                  <c:v>5.25</c:v>
                </c:pt>
                <c:pt idx="1419" formatCode="0.00">
                  <c:v>5.25</c:v>
                </c:pt>
                <c:pt idx="1420" formatCode="0.00">
                  <c:v>5.25</c:v>
                </c:pt>
                <c:pt idx="1421" formatCode="0.00">
                  <c:v>5.25</c:v>
                </c:pt>
                <c:pt idx="1422" formatCode="0.00">
                  <c:v>5.25</c:v>
                </c:pt>
                <c:pt idx="1423" formatCode="0.00">
                  <c:v>5.25</c:v>
                </c:pt>
                <c:pt idx="1424" formatCode="0.00">
                  <c:v>5.25</c:v>
                </c:pt>
                <c:pt idx="1425" formatCode="0.00">
                  <c:v>5.25</c:v>
                </c:pt>
                <c:pt idx="1426" formatCode="0.00">
                  <c:v>5.25</c:v>
                </c:pt>
                <c:pt idx="1427" formatCode="0.00">
                  <c:v>5.25</c:v>
                </c:pt>
                <c:pt idx="1428" formatCode="0.00">
                  <c:v>5.25</c:v>
                </c:pt>
                <c:pt idx="1429" formatCode="0.00">
                  <c:v>5.25</c:v>
                </c:pt>
                <c:pt idx="1430" formatCode="0.00">
                  <c:v>5.25</c:v>
                </c:pt>
                <c:pt idx="1431" formatCode="0.00">
                  <c:v>5.25</c:v>
                </c:pt>
                <c:pt idx="1432" formatCode="0.00">
                  <c:v>5.25</c:v>
                </c:pt>
                <c:pt idx="1433" formatCode="0.00">
                  <c:v>5.25</c:v>
                </c:pt>
                <c:pt idx="1434" formatCode="0.00">
                  <c:v>5.25</c:v>
                </c:pt>
                <c:pt idx="1435" formatCode="0.00">
                  <c:v>5.25</c:v>
                </c:pt>
                <c:pt idx="1436" formatCode="0.00">
                  <c:v>5.25</c:v>
                </c:pt>
                <c:pt idx="1437" formatCode="0.00">
                  <c:v>5.25</c:v>
                </c:pt>
                <c:pt idx="1438" formatCode="0.00">
                  <c:v>5.25</c:v>
                </c:pt>
                <c:pt idx="1439" formatCode="0.00">
                  <c:v>5.25</c:v>
                </c:pt>
                <c:pt idx="1440" formatCode="0.00">
                  <c:v>5.25</c:v>
                </c:pt>
                <c:pt idx="1441" formatCode="0.00">
                  <c:v>5.25</c:v>
                </c:pt>
                <c:pt idx="1442" formatCode="0.00">
                  <c:v>5.25</c:v>
                </c:pt>
                <c:pt idx="1443" formatCode="0.00">
                  <c:v>5.25</c:v>
                </c:pt>
                <c:pt idx="1444" formatCode="0.00">
                  <c:v>5.25</c:v>
                </c:pt>
                <c:pt idx="1445" formatCode="0.00">
                  <c:v>5.25</c:v>
                </c:pt>
                <c:pt idx="1446" formatCode="0.00">
                  <c:v>5.25</c:v>
                </c:pt>
                <c:pt idx="1447" formatCode="0.00">
                  <c:v>5.25</c:v>
                </c:pt>
                <c:pt idx="1448" formatCode="0.00">
                  <c:v>5.25</c:v>
                </c:pt>
                <c:pt idx="1449" formatCode="0.00">
                  <c:v>5.25</c:v>
                </c:pt>
                <c:pt idx="1450" formatCode="0.00">
                  <c:v>5.25</c:v>
                </c:pt>
                <c:pt idx="1451" formatCode="0.00">
                  <c:v>5.25</c:v>
                </c:pt>
                <c:pt idx="1452" formatCode="0.00">
                  <c:v>5.25</c:v>
                </c:pt>
                <c:pt idx="1453" formatCode="0.00">
                  <c:v>5.25</c:v>
                </c:pt>
                <c:pt idx="1454" formatCode="0.00">
                  <c:v>5.25</c:v>
                </c:pt>
                <c:pt idx="1455" formatCode="0.00">
                  <c:v>5.25</c:v>
                </c:pt>
                <c:pt idx="1456" formatCode="0.00">
                  <c:v>5.25</c:v>
                </c:pt>
                <c:pt idx="1457" formatCode="0.00">
                  <c:v>5.25</c:v>
                </c:pt>
                <c:pt idx="1458" formatCode="0.00">
                  <c:v>5.25</c:v>
                </c:pt>
                <c:pt idx="1459" formatCode="0.00">
                  <c:v>5.25</c:v>
                </c:pt>
                <c:pt idx="1460" formatCode="0.00">
                  <c:v>5.25</c:v>
                </c:pt>
                <c:pt idx="1461" formatCode="0.00">
                  <c:v>5.25</c:v>
                </c:pt>
                <c:pt idx="1462" formatCode="0.00">
                  <c:v>5.25</c:v>
                </c:pt>
                <c:pt idx="1463" formatCode="0.00">
                  <c:v>5.25</c:v>
                </c:pt>
                <c:pt idx="1464" formatCode="0.00">
                  <c:v>5.25</c:v>
                </c:pt>
                <c:pt idx="1465" formatCode="0.00">
                  <c:v>5.25</c:v>
                </c:pt>
                <c:pt idx="1466" formatCode="0.00">
                  <c:v>5.25</c:v>
                </c:pt>
                <c:pt idx="1467" formatCode="0.00">
                  <c:v>5.25</c:v>
                </c:pt>
                <c:pt idx="1468" formatCode="0.00">
                  <c:v>5.25</c:v>
                </c:pt>
                <c:pt idx="1469" formatCode="0.00">
                  <c:v>5.25</c:v>
                </c:pt>
                <c:pt idx="1470" formatCode="0.00">
                  <c:v>5.25</c:v>
                </c:pt>
                <c:pt idx="1471" formatCode="0.00">
                  <c:v>5.25</c:v>
                </c:pt>
                <c:pt idx="1472" formatCode="0.00">
                  <c:v>5.25</c:v>
                </c:pt>
                <c:pt idx="1473" formatCode="0.00">
                  <c:v>5.25</c:v>
                </c:pt>
                <c:pt idx="1474" formatCode="0.00">
                  <c:v>5.25</c:v>
                </c:pt>
                <c:pt idx="1475" formatCode="0.00">
                  <c:v>5.25</c:v>
                </c:pt>
                <c:pt idx="1476" formatCode="0.00">
                  <c:v>5.25</c:v>
                </c:pt>
                <c:pt idx="1477" formatCode="0.00">
                  <c:v>5.25</c:v>
                </c:pt>
                <c:pt idx="1478" formatCode="0.00">
                  <c:v>5.25</c:v>
                </c:pt>
                <c:pt idx="1479" formatCode="0.00">
                  <c:v>5.25</c:v>
                </c:pt>
                <c:pt idx="1480" formatCode="0.00">
                  <c:v>5.25</c:v>
                </c:pt>
                <c:pt idx="1481" formatCode="0.00">
                  <c:v>5.25</c:v>
                </c:pt>
                <c:pt idx="1482" formatCode="0.00">
                  <c:v>5.25</c:v>
                </c:pt>
                <c:pt idx="1483" formatCode="0.00">
                  <c:v>5.25</c:v>
                </c:pt>
                <c:pt idx="1484" formatCode="0.00">
                  <c:v>5.25</c:v>
                </c:pt>
                <c:pt idx="1485" formatCode="0.00">
                  <c:v>5.25</c:v>
                </c:pt>
                <c:pt idx="1486" formatCode="0.00">
                  <c:v>5.25</c:v>
                </c:pt>
                <c:pt idx="1487" formatCode="0.00">
                  <c:v>5.25</c:v>
                </c:pt>
                <c:pt idx="1488" formatCode="0.00">
                  <c:v>5.25</c:v>
                </c:pt>
                <c:pt idx="1489" formatCode="0.00">
                  <c:v>5.25</c:v>
                </c:pt>
                <c:pt idx="1490" formatCode="0.00">
                  <c:v>5.25</c:v>
                </c:pt>
                <c:pt idx="1491" formatCode="0.00">
                  <c:v>5.25</c:v>
                </c:pt>
                <c:pt idx="1492" formatCode="0.00">
                  <c:v>5.25</c:v>
                </c:pt>
                <c:pt idx="1493" formatCode="0.00">
                  <c:v>5.25</c:v>
                </c:pt>
                <c:pt idx="1494" formatCode="0.00">
                  <c:v>5.25</c:v>
                </c:pt>
                <c:pt idx="1495" formatCode="0.00">
                  <c:v>5.25</c:v>
                </c:pt>
                <c:pt idx="1496" formatCode="0.00">
                  <c:v>5.25</c:v>
                </c:pt>
                <c:pt idx="1497" formatCode="0.00">
                  <c:v>5.25</c:v>
                </c:pt>
                <c:pt idx="1498" formatCode="0.00">
                  <c:v>5.25</c:v>
                </c:pt>
                <c:pt idx="1499" formatCode="0.00">
                  <c:v>5.25</c:v>
                </c:pt>
                <c:pt idx="1500" formatCode="0.00">
                  <c:v>5.25</c:v>
                </c:pt>
                <c:pt idx="1501" formatCode="0.00">
                  <c:v>5.25</c:v>
                </c:pt>
                <c:pt idx="1502" formatCode="0.00">
                  <c:v>5.25</c:v>
                </c:pt>
                <c:pt idx="1503" formatCode="0.00">
                  <c:v>5.25</c:v>
                </c:pt>
                <c:pt idx="1504" formatCode="0.00">
                  <c:v>5.25</c:v>
                </c:pt>
                <c:pt idx="1505" formatCode="0.00">
                  <c:v>5.25</c:v>
                </c:pt>
                <c:pt idx="1506" formatCode="0.00">
                  <c:v>5.25</c:v>
                </c:pt>
                <c:pt idx="1507" formatCode="0.00">
                  <c:v>5.25</c:v>
                </c:pt>
                <c:pt idx="1508" formatCode="0.00">
                  <c:v>5.25</c:v>
                </c:pt>
                <c:pt idx="1509" formatCode="0.00">
                  <c:v>5.25</c:v>
                </c:pt>
                <c:pt idx="1510" formatCode="0.00">
                  <c:v>5.25</c:v>
                </c:pt>
                <c:pt idx="1511" formatCode="0.00">
                  <c:v>5.25</c:v>
                </c:pt>
                <c:pt idx="1512" formatCode="0.00">
                  <c:v>5.25</c:v>
                </c:pt>
                <c:pt idx="1513" formatCode="0.00">
                  <c:v>5.25</c:v>
                </c:pt>
                <c:pt idx="1514" formatCode="0.00">
                  <c:v>5.25</c:v>
                </c:pt>
                <c:pt idx="1515" formatCode="0.00">
                  <c:v>5.25</c:v>
                </c:pt>
                <c:pt idx="1516" formatCode="0.00">
                  <c:v>5.25</c:v>
                </c:pt>
                <c:pt idx="1517" formatCode="0.00">
                  <c:v>5.25</c:v>
                </c:pt>
                <c:pt idx="1518" formatCode="0.00">
                  <c:v>5.25</c:v>
                </c:pt>
                <c:pt idx="1519" formatCode="0.00">
                  <c:v>5.25</c:v>
                </c:pt>
                <c:pt idx="1520" formatCode="0.00">
                  <c:v>5.25</c:v>
                </c:pt>
                <c:pt idx="1521" formatCode="0.00">
                  <c:v>5.25</c:v>
                </c:pt>
                <c:pt idx="1522" formatCode="0.00">
                  <c:v>5.25</c:v>
                </c:pt>
                <c:pt idx="1523" formatCode="0.00">
                  <c:v>5.25</c:v>
                </c:pt>
                <c:pt idx="1524" formatCode="0.00">
                  <c:v>5.25</c:v>
                </c:pt>
                <c:pt idx="1525" formatCode="0.00">
                  <c:v>5.25</c:v>
                </c:pt>
                <c:pt idx="1526" formatCode="0.00">
                  <c:v>5.25</c:v>
                </c:pt>
                <c:pt idx="1527" formatCode="0.00">
                  <c:v>5.25</c:v>
                </c:pt>
                <c:pt idx="1528" formatCode="0.00">
                  <c:v>5.25</c:v>
                </c:pt>
                <c:pt idx="1529" formatCode="0.00">
                  <c:v>5.25</c:v>
                </c:pt>
                <c:pt idx="1530" formatCode="0.00">
                  <c:v>5.25</c:v>
                </c:pt>
                <c:pt idx="1531" formatCode="0.00">
                  <c:v>5.25</c:v>
                </c:pt>
                <c:pt idx="1532" formatCode="0.00">
                  <c:v>5.25</c:v>
                </c:pt>
                <c:pt idx="1533" formatCode="0.00">
                  <c:v>5.25</c:v>
                </c:pt>
                <c:pt idx="1534" formatCode="0.00">
                  <c:v>5.25</c:v>
                </c:pt>
                <c:pt idx="1535" formatCode="0.00">
                  <c:v>5.25</c:v>
                </c:pt>
                <c:pt idx="1536" formatCode="0.00">
                  <c:v>5.25</c:v>
                </c:pt>
                <c:pt idx="1537" formatCode="0.00">
                  <c:v>5.25</c:v>
                </c:pt>
                <c:pt idx="1538" formatCode="0.00">
                  <c:v>5.25</c:v>
                </c:pt>
                <c:pt idx="1539" formatCode="0.00">
                  <c:v>5.25</c:v>
                </c:pt>
                <c:pt idx="1540" formatCode="0.00">
                  <c:v>5.25</c:v>
                </c:pt>
                <c:pt idx="1541" formatCode="0.00">
                  <c:v>5.25</c:v>
                </c:pt>
                <c:pt idx="1542" formatCode="0.00">
                  <c:v>5.25</c:v>
                </c:pt>
                <c:pt idx="1543" formatCode="0.00">
                  <c:v>5.25</c:v>
                </c:pt>
                <c:pt idx="1544" formatCode="0.00">
                  <c:v>5.25</c:v>
                </c:pt>
                <c:pt idx="1545" formatCode="0.00">
                  <c:v>5.25</c:v>
                </c:pt>
                <c:pt idx="1546" formatCode="0.00">
                  <c:v>5.25</c:v>
                </c:pt>
                <c:pt idx="1547" formatCode="0.00">
                  <c:v>5.25</c:v>
                </c:pt>
                <c:pt idx="1548" formatCode="0.00">
                  <c:v>5.25</c:v>
                </c:pt>
                <c:pt idx="1549" formatCode="0.00">
                  <c:v>5.25</c:v>
                </c:pt>
                <c:pt idx="1550" formatCode="0.00">
                  <c:v>5.25</c:v>
                </c:pt>
                <c:pt idx="1551" formatCode="0.00">
                  <c:v>5.25</c:v>
                </c:pt>
                <c:pt idx="1552" formatCode="0.00">
                  <c:v>5.25</c:v>
                </c:pt>
                <c:pt idx="1553" formatCode="0.00">
                  <c:v>5.25</c:v>
                </c:pt>
                <c:pt idx="1554" formatCode="0.00">
                  <c:v>5.25</c:v>
                </c:pt>
                <c:pt idx="1555" formatCode="0.00">
                  <c:v>5.25</c:v>
                </c:pt>
                <c:pt idx="1556" formatCode="0.00">
                  <c:v>5.25</c:v>
                </c:pt>
                <c:pt idx="1557" formatCode="0.00">
                  <c:v>5.25</c:v>
                </c:pt>
                <c:pt idx="1558" formatCode="0.00">
                  <c:v>5.25</c:v>
                </c:pt>
                <c:pt idx="1559" formatCode="0.00">
                  <c:v>5.25</c:v>
                </c:pt>
                <c:pt idx="1560" formatCode="0.00">
                  <c:v>5.25</c:v>
                </c:pt>
                <c:pt idx="1561" formatCode="0.00">
                  <c:v>5.25</c:v>
                </c:pt>
                <c:pt idx="1562" formatCode="0.00">
                  <c:v>5.25</c:v>
                </c:pt>
                <c:pt idx="1563" formatCode="0.00">
                  <c:v>5.25</c:v>
                </c:pt>
                <c:pt idx="1564" formatCode="0.00">
                  <c:v>5.25</c:v>
                </c:pt>
                <c:pt idx="1565" formatCode="0.00">
                  <c:v>5.25</c:v>
                </c:pt>
                <c:pt idx="1566" formatCode="0.00">
                  <c:v>5.25</c:v>
                </c:pt>
                <c:pt idx="1567" formatCode="0.00">
                  <c:v>5.25</c:v>
                </c:pt>
                <c:pt idx="1568" formatCode="0.00">
                  <c:v>5.25</c:v>
                </c:pt>
                <c:pt idx="1569" formatCode="0.00">
                  <c:v>5.25</c:v>
                </c:pt>
                <c:pt idx="1570" formatCode="0.00">
                  <c:v>5.25</c:v>
                </c:pt>
                <c:pt idx="1571" formatCode="0.00">
                  <c:v>5.25</c:v>
                </c:pt>
                <c:pt idx="1572" formatCode="0.00">
                  <c:v>5.25</c:v>
                </c:pt>
                <c:pt idx="1573" formatCode="0.00">
                  <c:v>5.25</c:v>
                </c:pt>
                <c:pt idx="1574" formatCode="0.00">
                  <c:v>5.25</c:v>
                </c:pt>
                <c:pt idx="1575" formatCode="0.00">
                  <c:v>5.25</c:v>
                </c:pt>
                <c:pt idx="1576" formatCode="0.00">
                  <c:v>5.25</c:v>
                </c:pt>
                <c:pt idx="1577" formatCode="0.00">
                  <c:v>5.25</c:v>
                </c:pt>
                <c:pt idx="1578" formatCode="0.00">
                  <c:v>5.25</c:v>
                </c:pt>
                <c:pt idx="1579" formatCode="0.00">
                  <c:v>5.25</c:v>
                </c:pt>
                <c:pt idx="1580" formatCode="0.00">
                  <c:v>5.25</c:v>
                </c:pt>
                <c:pt idx="1581" formatCode="0.00">
                  <c:v>5.25</c:v>
                </c:pt>
                <c:pt idx="1582" formatCode="0.00">
                  <c:v>5.25</c:v>
                </c:pt>
                <c:pt idx="1583" formatCode="0.00">
                  <c:v>5.25</c:v>
                </c:pt>
                <c:pt idx="1584" formatCode="0.00">
                  <c:v>5.25</c:v>
                </c:pt>
                <c:pt idx="1585" formatCode="0.00">
                  <c:v>5.25</c:v>
                </c:pt>
                <c:pt idx="1586" formatCode="0.00">
                  <c:v>5.25</c:v>
                </c:pt>
                <c:pt idx="1587" formatCode="0.00">
                  <c:v>5.25</c:v>
                </c:pt>
                <c:pt idx="1588" formatCode="0.00">
                  <c:v>5.25</c:v>
                </c:pt>
                <c:pt idx="1589" formatCode="0.00">
                  <c:v>5.25</c:v>
                </c:pt>
                <c:pt idx="1590" formatCode="0.00">
                  <c:v>5.25</c:v>
                </c:pt>
                <c:pt idx="1591" formatCode="0.00">
                  <c:v>5.25</c:v>
                </c:pt>
                <c:pt idx="1592" formatCode="0.00">
                  <c:v>5.25</c:v>
                </c:pt>
                <c:pt idx="1593" formatCode="0.00">
                  <c:v>5.25</c:v>
                </c:pt>
                <c:pt idx="1594" formatCode="0.00">
                  <c:v>5.25</c:v>
                </c:pt>
                <c:pt idx="1595" formatCode="0.00">
                  <c:v>5.25</c:v>
                </c:pt>
                <c:pt idx="1596" formatCode="0.00">
                  <c:v>5.25</c:v>
                </c:pt>
                <c:pt idx="1597" formatCode="0.00">
                  <c:v>5.25</c:v>
                </c:pt>
                <c:pt idx="1598" formatCode="0.00">
                  <c:v>5.25</c:v>
                </c:pt>
                <c:pt idx="1599" formatCode="0.00">
                  <c:v>5.25</c:v>
                </c:pt>
                <c:pt idx="1600" formatCode="0.00">
                  <c:v>5.25</c:v>
                </c:pt>
                <c:pt idx="1601" formatCode="0.00">
                  <c:v>5.25</c:v>
                </c:pt>
                <c:pt idx="1602" formatCode="0.00">
                  <c:v>5.25</c:v>
                </c:pt>
                <c:pt idx="1603" formatCode="0.00">
                  <c:v>5.25</c:v>
                </c:pt>
                <c:pt idx="1604" formatCode="0.00">
                  <c:v>5.25</c:v>
                </c:pt>
                <c:pt idx="1605" formatCode="0.00">
                  <c:v>5.25</c:v>
                </c:pt>
                <c:pt idx="1606" formatCode="0.00">
                  <c:v>5.25</c:v>
                </c:pt>
                <c:pt idx="1607" formatCode="0.00">
                  <c:v>5.25</c:v>
                </c:pt>
                <c:pt idx="1608" formatCode="0.00">
                  <c:v>5.25</c:v>
                </c:pt>
                <c:pt idx="1609" formatCode="0.00">
                  <c:v>5.25</c:v>
                </c:pt>
                <c:pt idx="1610" formatCode="0.00">
                  <c:v>5.25</c:v>
                </c:pt>
                <c:pt idx="1611" formatCode="0.00">
                  <c:v>5.25</c:v>
                </c:pt>
                <c:pt idx="1612" formatCode="0.00">
                  <c:v>5.25</c:v>
                </c:pt>
                <c:pt idx="1613" formatCode="0.00">
                  <c:v>5.25</c:v>
                </c:pt>
                <c:pt idx="1614" formatCode="0.00">
                  <c:v>5.25</c:v>
                </c:pt>
                <c:pt idx="1615" formatCode="0.00">
                  <c:v>5.25</c:v>
                </c:pt>
                <c:pt idx="1616" formatCode="0.00">
                  <c:v>5.25</c:v>
                </c:pt>
                <c:pt idx="1617" formatCode="0.00">
                  <c:v>5.25</c:v>
                </c:pt>
                <c:pt idx="1618" formatCode="0.00">
                  <c:v>5.25</c:v>
                </c:pt>
                <c:pt idx="1619" formatCode="0.00">
                  <c:v>5.25</c:v>
                </c:pt>
                <c:pt idx="1620" formatCode="0.00">
                  <c:v>5.25</c:v>
                </c:pt>
                <c:pt idx="1621" formatCode="0.00">
                  <c:v>5.25</c:v>
                </c:pt>
                <c:pt idx="1622" formatCode="0.00">
                  <c:v>5.25</c:v>
                </c:pt>
                <c:pt idx="1623" formatCode="0.00">
                  <c:v>5.25</c:v>
                </c:pt>
                <c:pt idx="1624" formatCode="0.00">
                  <c:v>5.25</c:v>
                </c:pt>
                <c:pt idx="1625" formatCode="0.00">
                  <c:v>5.25</c:v>
                </c:pt>
                <c:pt idx="1626" formatCode="0.00">
                  <c:v>5.25</c:v>
                </c:pt>
                <c:pt idx="1627" formatCode="0.00">
                  <c:v>5.25</c:v>
                </c:pt>
                <c:pt idx="1628" formatCode="0.00">
                  <c:v>5.25</c:v>
                </c:pt>
                <c:pt idx="1629" formatCode="0.00">
                  <c:v>5.25</c:v>
                </c:pt>
                <c:pt idx="1630" formatCode="0.00">
                  <c:v>5.25</c:v>
                </c:pt>
                <c:pt idx="1631" formatCode="0.00">
                  <c:v>5.25</c:v>
                </c:pt>
                <c:pt idx="1632" formatCode="0.00">
                  <c:v>5.25</c:v>
                </c:pt>
                <c:pt idx="1633" formatCode="0.00">
                  <c:v>5.25</c:v>
                </c:pt>
                <c:pt idx="1634" formatCode="0.00">
                  <c:v>5.25</c:v>
                </c:pt>
                <c:pt idx="1635" formatCode="0.00">
                  <c:v>5.25</c:v>
                </c:pt>
                <c:pt idx="1636" formatCode="0.00">
                  <c:v>5.25</c:v>
                </c:pt>
                <c:pt idx="1637" formatCode="0.00">
                  <c:v>5.25</c:v>
                </c:pt>
                <c:pt idx="1638" formatCode="0.00">
                  <c:v>5.25</c:v>
                </c:pt>
                <c:pt idx="1639" formatCode="0.00">
                  <c:v>5.25</c:v>
                </c:pt>
                <c:pt idx="1640" formatCode="0.00">
                  <c:v>5.25</c:v>
                </c:pt>
                <c:pt idx="1641" formatCode="0.00">
                  <c:v>5.25</c:v>
                </c:pt>
                <c:pt idx="1642" formatCode="0.00">
                  <c:v>5.25</c:v>
                </c:pt>
                <c:pt idx="1643" formatCode="0.00">
                  <c:v>5</c:v>
                </c:pt>
                <c:pt idx="1644" formatCode="0.00">
                  <c:v>5</c:v>
                </c:pt>
                <c:pt idx="1645" formatCode="0.00">
                  <c:v>5</c:v>
                </c:pt>
                <c:pt idx="1646" formatCode="0.00">
                  <c:v>5</c:v>
                </c:pt>
                <c:pt idx="1647" formatCode="0.00">
                  <c:v>5</c:v>
                </c:pt>
                <c:pt idx="1648" formatCode="0.00">
                  <c:v>5</c:v>
                </c:pt>
                <c:pt idx="1649" formatCode="0.00">
                  <c:v>5</c:v>
                </c:pt>
                <c:pt idx="1650" formatCode="0.00">
                  <c:v>5</c:v>
                </c:pt>
                <c:pt idx="1651" formatCode="0.00">
                  <c:v>5</c:v>
                </c:pt>
                <c:pt idx="1652" formatCode="0.00">
                  <c:v>5</c:v>
                </c:pt>
                <c:pt idx="1653" formatCode="0.00">
                  <c:v>5</c:v>
                </c:pt>
                <c:pt idx="1654" formatCode="0.00">
                  <c:v>5</c:v>
                </c:pt>
                <c:pt idx="1655" formatCode="0.00">
                  <c:v>5</c:v>
                </c:pt>
                <c:pt idx="1656" formatCode="0.00">
                  <c:v>5</c:v>
                </c:pt>
                <c:pt idx="1657" formatCode="0.00">
                  <c:v>5</c:v>
                </c:pt>
                <c:pt idx="1658" formatCode="0.00">
                  <c:v>5</c:v>
                </c:pt>
                <c:pt idx="1659" formatCode="0.00">
                  <c:v>5</c:v>
                </c:pt>
                <c:pt idx="1660" formatCode="0.00">
                  <c:v>5</c:v>
                </c:pt>
                <c:pt idx="1661" formatCode="0.00">
                  <c:v>5</c:v>
                </c:pt>
                <c:pt idx="1662" formatCode="0.00">
                  <c:v>5</c:v>
                </c:pt>
                <c:pt idx="1663" formatCode="0.00">
                  <c:v>5</c:v>
                </c:pt>
                <c:pt idx="1664" formatCode="0.00">
                  <c:v>5</c:v>
                </c:pt>
                <c:pt idx="1665" formatCode="0.00">
                  <c:v>5</c:v>
                </c:pt>
                <c:pt idx="1666" formatCode="0.00">
                  <c:v>5</c:v>
                </c:pt>
                <c:pt idx="1667" formatCode="0.00">
                  <c:v>5</c:v>
                </c:pt>
                <c:pt idx="1668" formatCode="0.00">
                  <c:v>5</c:v>
                </c:pt>
                <c:pt idx="1669" formatCode="0.00">
                  <c:v>5</c:v>
                </c:pt>
                <c:pt idx="1670" formatCode="0.00">
                  <c:v>5</c:v>
                </c:pt>
                <c:pt idx="1671" formatCode="0.00">
                  <c:v>5</c:v>
                </c:pt>
                <c:pt idx="1672" formatCode="0.00">
                  <c:v>5</c:v>
                </c:pt>
                <c:pt idx="1673" formatCode="0.00">
                  <c:v>5</c:v>
                </c:pt>
                <c:pt idx="1674" formatCode="0.00">
                  <c:v>5</c:v>
                </c:pt>
                <c:pt idx="1675" formatCode="0.00">
                  <c:v>5</c:v>
                </c:pt>
                <c:pt idx="1676" formatCode="0.00">
                  <c:v>5</c:v>
                </c:pt>
                <c:pt idx="1677" formatCode="0.00">
                  <c:v>5</c:v>
                </c:pt>
                <c:pt idx="1678" formatCode="0.00">
                  <c:v>4.5</c:v>
                </c:pt>
                <c:pt idx="1679" formatCode="0.00">
                  <c:v>4.5</c:v>
                </c:pt>
                <c:pt idx="1680" formatCode="0.00">
                  <c:v>4.5</c:v>
                </c:pt>
                <c:pt idx="1681" formatCode="0.00">
                  <c:v>4.5</c:v>
                </c:pt>
                <c:pt idx="1682" formatCode="0.00">
                  <c:v>4.5</c:v>
                </c:pt>
                <c:pt idx="1683" formatCode="0.00">
                  <c:v>4.5</c:v>
                </c:pt>
                <c:pt idx="1684" formatCode="0.00">
                  <c:v>4.5</c:v>
                </c:pt>
                <c:pt idx="1685" formatCode="0.00">
                  <c:v>4.5</c:v>
                </c:pt>
                <c:pt idx="1686" formatCode="0.00">
                  <c:v>4.5</c:v>
                </c:pt>
                <c:pt idx="1687" formatCode="0.00">
                  <c:v>4.5</c:v>
                </c:pt>
                <c:pt idx="1688" formatCode="0.00">
                  <c:v>4.5</c:v>
                </c:pt>
                <c:pt idx="1689" formatCode="0.00">
                  <c:v>4.5</c:v>
                </c:pt>
                <c:pt idx="1690" formatCode="0.00">
                  <c:v>4.5</c:v>
                </c:pt>
                <c:pt idx="1691" formatCode="0.00">
                  <c:v>4.5</c:v>
                </c:pt>
                <c:pt idx="1692" formatCode="0.00">
                  <c:v>4.5</c:v>
                </c:pt>
                <c:pt idx="1693" formatCode="0.00">
                  <c:v>4.5</c:v>
                </c:pt>
                <c:pt idx="1694" formatCode="0.00">
                  <c:v>4.5</c:v>
                </c:pt>
                <c:pt idx="1695" formatCode="0.00">
                  <c:v>4.5</c:v>
                </c:pt>
                <c:pt idx="1696" formatCode="0.00">
                  <c:v>4.5</c:v>
                </c:pt>
                <c:pt idx="1697" formatCode="0.00">
                  <c:v>4.5</c:v>
                </c:pt>
                <c:pt idx="1698" formatCode="0.00">
                  <c:v>4.5</c:v>
                </c:pt>
                <c:pt idx="1699" formatCode="0.00">
                  <c:v>4.5</c:v>
                </c:pt>
                <c:pt idx="1700" formatCode="0.00">
                  <c:v>4.5</c:v>
                </c:pt>
                <c:pt idx="1701" formatCode="0.00">
                  <c:v>4.5</c:v>
                </c:pt>
                <c:pt idx="1702" formatCode="0.00">
                  <c:v>4.5</c:v>
                </c:pt>
                <c:pt idx="1703" formatCode="0.00">
                  <c:v>4.5</c:v>
                </c:pt>
                <c:pt idx="1704" formatCode="0.00">
                  <c:v>4.5</c:v>
                </c:pt>
                <c:pt idx="1705" formatCode="0.00">
                  <c:v>4.5</c:v>
                </c:pt>
                <c:pt idx="1706" formatCode="0.00">
                  <c:v>4.5</c:v>
                </c:pt>
                <c:pt idx="1707" formatCode="0.00">
                  <c:v>4.5</c:v>
                </c:pt>
                <c:pt idx="1708" formatCode="0.00">
                  <c:v>4.5</c:v>
                </c:pt>
                <c:pt idx="1709" formatCode="0.00">
                  <c:v>4.5</c:v>
                </c:pt>
                <c:pt idx="1710" formatCode="0.00">
                  <c:v>4.5</c:v>
                </c:pt>
                <c:pt idx="1711" formatCode="0.00">
                  <c:v>4.5</c:v>
                </c:pt>
                <c:pt idx="1712" formatCode="0.00">
                  <c:v>4.5</c:v>
                </c:pt>
                <c:pt idx="1713" formatCode="0.00">
                  <c:v>4.5</c:v>
                </c:pt>
                <c:pt idx="1714" formatCode="0.00">
                  <c:v>4.5</c:v>
                </c:pt>
                <c:pt idx="1715" formatCode="0.00">
                  <c:v>4.5</c:v>
                </c:pt>
                <c:pt idx="1716" formatCode="0.00">
                  <c:v>4.5</c:v>
                </c:pt>
                <c:pt idx="1717" formatCode="0.00">
                  <c:v>4.5</c:v>
                </c:pt>
                <c:pt idx="1718" formatCode="0.00">
                  <c:v>4.5</c:v>
                </c:pt>
                <c:pt idx="1719" formatCode="0.00">
                  <c:v>4.5</c:v>
                </c:pt>
                <c:pt idx="1720" formatCode="0.00">
                  <c:v>4.5</c:v>
                </c:pt>
                <c:pt idx="1721" formatCode="0.00">
                  <c:v>4.5</c:v>
                </c:pt>
                <c:pt idx="1722" formatCode="0.00">
                  <c:v>4.5</c:v>
                </c:pt>
                <c:pt idx="1723" formatCode="0.00">
                  <c:v>4.5</c:v>
                </c:pt>
                <c:pt idx="1724" formatCode="0.00">
                  <c:v>4.5</c:v>
                </c:pt>
                <c:pt idx="1725" formatCode="0.00">
                  <c:v>4.5</c:v>
                </c:pt>
                <c:pt idx="1726" formatCode="0.00">
                  <c:v>4.5</c:v>
                </c:pt>
                <c:pt idx="1727" formatCode="0.00">
                  <c:v>4.5</c:v>
                </c:pt>
                <c:pt idx="1728" formatCode="0.00">
                  <c:v>4.5</c:v>
                </c:pt>
                <c:pt idx="1729" formatCode="0.00">
                  <c:v>4.5</c:v>
                </c:pt>
                <c:pt idx="1730" formatCode="0.00">
                  <c:v>4.5</c:v>
                </c:pt>
                <c:pt idx="1731" formatCode="0.00">
                  <c:v>4.5</c:v>
                </c:pt>
                <c:pt idx="1732" formatCode="0.00">
                  <c:v>4.5</c:v>
                </c:pt>
                <c:pt idx="1733" formatCode="0.00">
                  <c:v>4.5</c:v>
                </c:pt>
                <c:pt idx="1734" formatCode="0.00">
                  <c:v>4.25</c:v>
                </c:pt>
                <c:pt idx="1735" formatCode="0.00">
                  <c:v>4.25</c:v>
                </c:pt>
                <c:pt idx="1736" formatCode="0.00">
                  <c:v>4.25</c:v>
                </c:pt>
                <c:pt idx="1737" formatCode="0.00">
                  <c:v>4.25</c:v>
                </c:pt>
                <c:pt idx="1738" formatCode="0.00">
                  <c:v>4.25</c:v>
                </c:pt>
                <c:pt idx="1739" formatCode="0.00">
                  <c:v>4.25</c:v>
                </c:pt>
                <c:pt idx="1740" formatCode="0.00">
                  <c:v>4.25</c:v>
                </c:pt>
                <c:pt idx="1741" formatCode="0.00">
                  <c:v>4.25</c:v>
                </c:pt>
                <c:pt idx="1742" formatCode="0.00">
                  <c:v>4.25</c:v>
                </c:pt>
                <c:pt idx="1743" formatCode="0.00">
                  <c:v>4.25</c:v>
                </c:pt>
                <c:pt idx="1744" formatCode="0.00">
                  <c:v>4.25</c:v>
                </c:pt>
                <c:pt idx="1745" formatCode="0.00">
                  <c:v>4.25</c:v>
                </c:pt>
                <c:pt idx="1746" formatCode="0.00">
                  <c:v>4.25</c:v>
                </c:pt>
                <c:pt idx="1747" formatCode="0.00">
                  <c:v>4.25</c:v>
                </c:pt>
                <c:pt idx="1748" formatCode="0.00">
                  <c:v>4.25</c:v>
                </c:pt>
                <c:pt idx="1749" formatCode="0.00">
                  <c:v>4.25</c:v>
                </c:pt>
                <c:pt idx="1750" formatCode="0.00">
                  <c:v>4.25</c:v>
                </c:pt>
                <c:pt idx="1751" formatCode="0.00">
                  <c:v>4.25</c:v>
                </c:pt>
                <c:pt idx="1752" formatCode="0.00">
                  <c:v>4.25</c:v>
                </c:pt>
                <c:pt idx="1753" formatCode="0.00">
                  <c:v>4.25</c:v>
                </c:pt>
                <c:pt idx="1754" formatCode="0.00">
                  <c:v>4.25</c:v>
                </c:pt>
                <c:pt idx="1755" formatCode="0.00">
                  <c:v>4.25</c:v>
                </c:pt>
                <c:pt idx="1756" formatCode="0.00">
                  <c:v>4.25</c:v>
                </c:pt>
                <c:pt idx="1757" formatCode="0.00">
                  <c:v>4.25</c:v>
                </c:pt>
                <c:pt idx="1758" formatCode="0.00">
                  <c:v>4.25</c:v>
                </c:pt>
                <c:pt idx="1759" formatCode="0.00">
                  <c:v>4.25</c:v>
                </c:pt>
                <c:pt idx="1760" formatCode="0.00">
                  <c:v>4.25</c:v>
                </c:pt>
                <c:pt idx="1761" formatCode="0.00">
                  <c:v>4.25</c:v>
                </c:pt>
                <c:pt idx="1762" formatCode="0.00">
                  <c:v>4.25</c:v>
                </c:pt>
                <c:pt idx="1763" formatCode="0.00">
                  <c:v>4.25</c:v>
                </c:pt>
                <c:pt idx="1764" formatCode="0.00">
                  <c:v>4.25</c:v>
                </c:pt>
                <c:pt idx="1765" formatCode="0.00">
                  <c:v>4.25</c:v>
                </c:pt>
                <c:pt idx="1766" formatCode="0.00">
                  <c:v>4.25</c:v>
                </c:pt>
                <c:pt idx="1767" formatCode="0.00">
                  <c:v>4.25</c:v>
                </c:pt>
                <c:pt idx="1768" formatCode="0.00">
                  <c:v>4.25</c:v>
                </c:pt>
                <c:pt idx="1769" formatCode="0.00">
                  <c:v>4.25</c:v>
                </c:pt>
                <c:pt idx="1770" formatCode="0.00">
                  <c:v>4</c:v>
                </c:pt>
                <c:pt idx="1771" formatCode="0.00">
                  <c:v>4</c:v>
                </c:pt>
                <c:pt idx="1772" formatCode="0.00">
                  <c:v>4</c:v>
                </c:pt>
                <c:pt idx="1773" formatCode="0.00">
                  <c:v>4</c:v>
                </c:pt>
                <c:pt idx="1774" formatCode="0.00">
                  <c:v>4</c:v>
                </c:pt>
                <c:pt idx="1775" formatCode="0.00">
                  <c:v>4</c:v>
                </c:pt>
                <c:pt idx="1776" formatCode="0.00">
                  <c:v>4</c:v>
                </c:pt>
                <c:pt idx="1777" formatCode="0.00">
                  <c:v>4</c:v>
                </c:pt>
                <c:pt idx="1778" formatCode="0.00">
                  <c:v>4</c:v>
                </c:pt>
                <c:pt idx="1779" formatCode="0.00">
                  <c:v>4</c:v>
                </c:pt>
                <c:pt idx="1780" formatCode="0.00">
                  <c:v>4</c:v>
                </c:pt>
                <c:pt idx="1781" formatCode="0.00">
                  <c:v>4</c:v>
                </c:pt>
                <c:pt idx="1782" formatCode="0.00">
                  <c:v>4</c:v>
                </c:pt>
                <c:pt idx="1783" formatCode="0.00">
                  <c:v>4</c:v>
                </c:pt>
                <c:pt idx="1784" formatCode="0.00">
                  <c:v>4</c:v>
                </c:pt>
                <c:pt idx="1785" formatCode="0.00">
                  <c:v>4</c:v>
                </c:pt>
                <c:pt idx="1786" formatCode="0.00">
                  <c:v>4</c:v>
                </c:pt>
                <c:pt idx="1787" formatCode="0.00">
                  <c:v>4</c:v>
                </c:pt>
                <c:pt idx="1788" formatCode="0.00">
                  <c:v>4</c:v>
                </c:pt>
                <c:pt idx="1789" formatCode="0.00">
                  <c:v>4</c:v>
                </c:pt>
                <c:pt idx="1790" formatCode="0.00">
                  <c:v>4</c:v>
                </c:pt>
                <c:pt idx="1791" formatCode="0.00">
                  <c:v>4</c:v>
                </c:pt>
                <c:pt idx="1792" formatCode="0.00">
                  <c:v>4</c:v>
                </c:pt>
                <c:pt idx="1793" formatCode="0.00">
                  <c:v>4</c:v>
                </c:pt>
                <c:pt idx="1794" formatCode="0.00">
                  <c:v>4</c:v>
                </c:pt>
                <c:pt idx="1795" formatCode="0.00">
                  <c:v>4</c:v>
                </c:pt>
                <c:pt idx="1796" formatCode="0.00">
                  <c:v>4</c:v>
                </c:pt>
                <c:pt idx="1797" formatCode="0.00">
                  <c:v>4</c:v>
                </c:pt>
                <c:pt idx="1798" formatCode="0.00">
                  <c:v>4</c:v>
                </c:pt>
                <c:pt idx="1799" formatCode="0.00">
                  <c:v>4</c:v>
                </c:pt>
                <c:pt idx="1800" formatCode="0.00">
                  <c:v>4</c:v>
                </c:pt>
                <c:pt idx="1801" formatCode="0.00">
                  <c:v>4</c:v>
                </c:pt>
                <c:pt idx="1802" formatCode="0.00">
                  <c:v>4</c:v>
                </c:pt>
                <c:pt idx="1803" formatCode="0.00">
                  <c:v>4</c:v>
                </c:pt>
                <c:pt idx="1804" formatCode="0.00">
                  <c:v>4</c:v>
                </c:pt>
                <c:pt idx="1805" formatCode="0.00">
                  <c:v>4</c:v>
                </c:pt>
                <c:pt idx="1806" formatCode="0.00">
                  <c:v>4</c:v>
                </c:pt>
                <c:pt idx="1807" formatCode="0.00">
                  <c:v>4</c:v>
                </c:pt>
                <c:pt idx="1808" formatCode="0.00">
                  <c:v>4</c:v>
                </c:pt>
                <c:pt idx="1809" formatCode="0.00">
                  <c:v>4</c:v>
                </c:pt>
                <c:pt idx="1810" formatCode="0.00">
                  <c:v>4</c:v>
                </c:pt>
                <c:pt idx="1811" formatCode="0.00">
                  <c:v>4</c:v>
                </c:pt>
                <c:pt idx="1812" formatCode="0.00">
                  <c:v>4</c:v>
                </c:pt>
                <c:pt idx="1813" formatCode="0.00">
                  <c:v>4</c:v>
                </c:pt>
                <c:pt idx="1814" formatCode="0.00">
                  <c:v>4</c:v>
                </c:pt>
                <c:pt idx="1815" formatCode="0.00">
                  <c:v>4</c:v>
                </c:pt>
                <c:pt idx="1816" formatCode="0.00">
                  <c:v>4</c:v>
                </c:pt>
                <c:pt idx="1817" formatCode="0.00">
                  <c:v>4</c:v>
                </c:pt>
                <c:pt idx="1818" formatCode="0.00">
                  <c:v>4</c:v>
                </c:pt>
                <c:pt idx="1819" formatCode="0.00">
                  <c:v>4</c:v>
                </c:pt>
                <c:pt idx="1820" formatCode="0.00">
                  <c:v>4</c:v>
                </c:pt>
                <c:pt idx="1821" formatCode="0.00">
                  <c:v>4</c:v>
                </c:pt>
                <c:pt idx="1822" formatCode="0.00">
                  <c:v>4</c:v>
                </c:pt>
                <c:pt idx="1823" formatCode="0.00">
                  <c:v>4</c:v>
                </c:pt>
                <c:pt idx="1824" formatCode="0.00">
                  <c:v>4</c:v>
                </c:pt>
                <c:pt idx="1825" formatCode="0.00">
                  <c:v>4</c:v>
                </c:pt>
                <c:pt idx="1826" formatCode="0.00">
                  <c:v>4</c:v>
                </c:pt>
                <c:pt idx="1827" formatCode="0.00">
                  <c:v>4</c:v>
                </c:pt>
                <c:pt idx="1828" formatCode="0.00">
                  <c:v>4</c:v>
                </c:pt>
                <c:pt idx="1829" formatCode="0.00">
                  <c:v>4</c:v>
                </c:pt>
                <c:pt idx="1830" formatCode="0.00">
                  <c:v>4</c:v>
                </c:pt>
                <c:pt idx="1831" formatCode="0.00">
                  <c:v>4</c:v>
                </c:pt>
                <c:pt idx="1832" formatCode="0.00">
                  <c:v>4</c:v>
                </c:pt>
                <c:pt idx="1833" formatCode="0.00">
                  <c:v>4</c:v>
                </c:pt>
                <c:pt idx="1834" formatCode="0.00">
                  <c:v>3.75</c:v>
                </c:pt>
                <c:pt idx="1835" formatCode="0.00">
                  <c:v>3.75</c:v>
                </c:pt>
                <c:pt idx="1836" formatCode="0.00">
                  <c:v>3.75</c:v>
                </c:pt>
                <c:pt idx="1837" formatCode="0.00">
                  <c:v>3.75</c:v>
                </c:pt>
                <c:pt idx="1838" formatCode="0.00">
                  <c:v>3.75</c:v>
                </c:pt>
                <c:pt idx="1839" formatCode="0.00">
                  <c:v>3.75</c:v>
                </c:pt>
                <c:pt idx="1840" formatCode="0.00">
                  <c:v>3.75</c:v>
                </c:pt>
                <c:pt idx="1841" formatCode="0.00">
                  <c:v>3.75</c:v>
                </c:pt>
                <c:pt idx="1842" formatCode="0.00">
                  <c:v>3.75</c:v>
                </c:pt>
                <c:pt idx="1843" formatCode="0.00">
                  <c:v>3.75</c:v>
                </c:pt>
                <c:pt idx="1844" formatCode="0.00">
                  <c:v>3.75</c:v>
                </c:pt>
                <c:pt idx="1845" formatCode="0.00">
                  <c:v>3.75</c:v>
                </c:pt>
                <c:pt idx="1846" formatCode="0.00">
                  <c:v>3.75</c:v>
                </c:pt>
                <c:pt idx="1847" formatCode="0.00">
                  <c:v>3.75</c:v>
                </c:pt>
                <c:pt idx="1848" formatCode="0.00">
                  <c:v>3.75</c:v>
                </c:pt>
                <c:pt idx="1849" formatCode="0.00">
                  <c:v>3.75</c:v>
                </c:pt>
                <c:pt idx="1850" formatCode="0.00">
                  <c:v>3.75</c:v>
                </c:pt>
                <c:pt idx="1851" formatCode="0.00">
                  <c:v>3.75</c:v>
                </c:pt>
                <c:pt idx="1852" formatCode="0.00">
                  <c:v>3.75</c:v>
                </c:pt>
                <c:pt idx="1853" formatCode="0.00">
                  <c:v>3.75</c:v>
                </c:pt>
                <c:pt idx="1854" formatCode="0.00">
                  <c:v>3.75</c:v>
                </c:pt>
                <c:pt idx="1855" formatCode="0.00">
                  <c:v>3.75</c:v>
                </c:pt>
                <c:pt idx="1856" formatCode="0.00">
                  <c:v>3.75</c:v>
                </c:pt>
                <c:pt idx="1857" formatCode="0.00">
                  <c:v>3.75</c:v>
                </c:pt>
                <c:pt idx="1858" formatCode="0.00">
                  <c:v>3.75</c:v>
                </c:pt>
                <c:pt idx="1859" formatCode="0.00">
                  <c:v>3.75</c:v>
                </c:pt>
                <c:pt idx="1860" formatCode="0.00">
                  <c:v>3.75</c:v>
                </c:pt>
                <c:pt idx="1861" formatCode="0.00">
                  <c:v>3.5</c:v>
                </c:pt>
                <c:pt idx="1862" formatCode="0.00">
                  <c:v>3.5</c:v>
                </c:pt>
                <c:pt idx="1863" formatCode="0.00">
                  <c:v>3.5</c:v>
                </c:pt>
                <c:pt idx="1864" formatCode="0.00">
                  <c:v>3.5</c:v>
                </c:pt>
                <c:pt idx="1865" formatCode="0.00">
                  <c:v>3.5</c:v>
                </c:pt>
                <c:pt idx="1866" formatCode="0.00">
                  <c:v>3.5</c:v>
                </c:pt>
                <c:pt idx="1867" formatCode="0.00">
                  <c:v>3.5</c:v>
                </c:pt>
                <c:pt idx="1868" formatCode="0.00">
                  <c:v>3.5</c:v>
                </c:pt>
                <c:pt idx="1869" formatCode="0.00">
                  <c:v>3.5</c:v>
                </c:pt>
                <c:pt idx="1870" formatCode="0.00">
                  <c:v>3.5</c:v>
                </c:pt>
                <c:pt idx="1871" formatCode="0.00">
                  <c:v>3.5</c:v>
                </c:pt>
                <c:pt idx="1872" formatCode="0.00">
                  <c:v>3.5</c:v>
                </c:pt>
                <c:pt idx="1873" formatCode="0.00">
                  <c:v>3.5</c:v>
                </c:pt>
                <c:pt idx="1874" formatCode="0.00">
                  <c:v>3.5</c:v>
                </c:pt>
                <c:pt idx="1875" formatCode="0.00">
                  <c:v>3.5</c:v>
                </c:pt>
                <c:pt idx="1876" formatCode="0.00">
                  <c:v>3.5</c:v>
                </c:pt>
                <c:pt idx="1877" formatCode="0.00">
                  <c:v>3.5</c:v>
                </c:pt>
                <c:pt idx="1878" formatCode="0.00">
                  <c:v>3.5</c:v>
                </c:pt>
                <c:pt idx="1879" formatCode="0.00">
                  <c:v>3.5</c:v>
                </c:pt>
                <c:pt idx="1880" formatCode="0.00">
                  <c:v>3.5</c:v>
                </c:pt>
                <c:pt idx="1881" formatCode="0.00">
                  <c:v>3.5</c:v>
                </c:pt>
                <c:pt idx="1882" formatCode="0.00">
                  <c:v>3.5</c:v>
                </c:pt>
                <c:pt idx="1883" formatCode="0.00">
                  <c:v>3.5</c:v>
                </c:pt>
                <c:pt idx="1884" formatCode="0.00">
                  <c:v>3.5</c:v>
                </c:pt>
                <c:pt idx="1885" formatCode="0.00">
                  <c:v>3.5</c:v>
                </c:pt>
                <c:pt idx="1886" formatCode="0.00">
                  <c:v>3.5</c:v>
                </c:pt>
                <c:pt idx="1887" formatCode="0.00">
                  <c:v>3.5</c:v>
                </c:pt>
                <c:pt idx="1888" formatCode="0.00">
                  <c:v>3.5</c:v>
                </c:pt>
                <c:pt idx="1889" formatCode="0.00">
                  <c:v>3.5</c:v>
                </c:pt>
                <c:pt idx="1890" formatCode="0.00">
                  <c:v>3.5</c:v>
                </c:pt>
                <c:pt idx="1891" formatCode="0.00">
                  <c:v>3.5</c:v>
                </c:pt>
                <c:pt idx="1892" formatCode="0.00">
                  <c:v>3.5</c:v>
                </c:pt>
                <c:pt idx="1893" formatCode="0.00">
                  <c:v>3.5</c:v>
                </c:pt>
                <c:pt idx="1894" formatCode="0.00">
                  <c:v>3.5</c:v>
                </c:pt>
                <c:pt idx="1895" formatCode="0.00">
                  <c:v>3.5</c:v>
                </c:pt>
                <c:pt idx="1896" formatCode="0.00">
                  <c:v>3.5</c:v>
                </c:pt>
                <c:pt idx="1897" formatCode="0.00">
                  <c:v>3.5</c:v>
                </c:pt>
                <c:pt idx="1898" formatCode="0.00">
                  <c:v>3.5</c:v>
                </c:pt>
                <c:pt idx="1899" formatCode="0.00">
                  <c:v>3.5</c:v>
                </c:pt>
                <c:pt idx="1900" formatCode="0.00">
                  <c:v>3.5</c:v>
                </c:pt>
                <c:pt idx="1901" formatCode="0.00">
                  <c:v>3.5</c:v>
                </c:pt>
                <c:pt idx="1902" formatCode="0.00">
                  <c:v>3.5</c:v>
                </c:pt>
                <c:pt idx="1903" formatCode="0.00">
                  <c:v>3.5</c:v>
                </c:pt>
                <c:pt idx="1904" formatCode="0.00">
                  <c:v>3.5</c:v>
                </c:pt>
                <c:pt idx="1905" formatCode="0.00">
                  <c:v>3.5</c:v>
                </c:pt>
                <c:pt idx="1906" formatCode="0.00">
                  <c:v>3.5</c:v>
                </c:pt>
                <c:pt idx="1907" formatCode="0.00">
                  <c:v>3.5</c:v>
                </c:pt>
                <c:pt idx="1908" formatCode="0.00">
                  <c:v>3.5</c:v>
                </c:pt>
                <c:pt idx="1909" formatCode="0.00">
                  <c:v>3.5</c:v>
                </c:pt>
                <c:pt idx="1910" formatCode="0.00">
                  <c:v>3.5</c:v>
                </c:pt>
                <c:pt idx="1911" formatCode="0.00">
                  <c:v>3.5</c:v>
                </c:pt>
                <c:pt idx="1912" formatCode="0.00">
                  <c:v>3.5</c:v>
                </c:pt>
                <c:pt idx="1913" formatCode="0.00">
                  <c:v>3.5</c:v>
                </c:pt>
                <c:pt idx="1914" formatCode="0.00">
                  <c:v>3.5</c:v>
                </c:pt>
                <c:pt idx="1915" formatCode="0.00">
                  <c:v>3.5</c:v>
                </c:pt>
                <c:pt idx="1916" formatCode="0.00">
                  <c:v>3.5</c:v>
                </c:pt>
                <c:pt idx="1917" formatCode="0.00">
                  <c:v>3.5</c:v>
                </c:pt>
                <c:pt idx="1918" formatCode="0.00">
                  <c:v>3.5</c:v>
                </c:pt>
                <c:pt idx="1919" formatCode="0.00">
                  <c:v>3.5</c:v>
                </c:pt>
                <c:pt idx="1920" formatCode="0.00">
                  <c:v>3.5</c:v>
                </c:pt>
                <c:pt idx="1921" formatCode="0.00">
                  <c:v>3.5</c:v>
                </c:pt>
                <c:pt idx="1922" formatCode="0.00">
                  <c:v>3.5</c:v>
                </c:pt>
                <c:pt idx="1923" formatCode="0.00">
                  <c:v>3.5</c:v>
                </c:pt>
                <c:pt idx="1924" formatCode="0.00">
                  <c:v>3.5</c:v>
                </c:pt>
                <c:pt idx="1925" formatCode="0.00">
                  <c:v>3.5</c:v>
                </c:pt>
                <c:pt idx="1926" formatCode="0.00">
                  <c:v>3.5</c:v>
                </c:pt>
                <c:pt idx="1927" formatCode="0.00">
                  <c:v>3.5</c:v>
                </c:pt>
                <c:pt idx="1928" formatCode="0.00">
                  <c:v>3.5</c:v>
                </c:pt>
                <c:pt idx="1929" formatCode="0.00">
                  <c:v>3.5</c:v>
                </c:pt>
                <c:pt idx="1930" formatCode="0.00">
                  <c:v>3.5</c:v>
                </c:pt>
                <c:pt idx="1931" formatCode="0.00">
                  <c:v>3.5</c:v>
                </c:pt>
                <c:pt idx="1932" formatCode="0.00">
                  <c:v>3.5</c:v>
                </c:pt>
                <c:pt idx="1933" formatCode="0.00">
                  <c:v>3.5</c:v>
                </c:pt>
                <c:pt idx="1934" formatCode="0.00">
                  <c:v>3.5</c:v>
                </c:pt>
                <c:pt idx="1935" formatCode="0.00">
                  <c:v>3.5</c:v>
                </c:pt>
                <c:pt idx="1936" formatCode="0.00">
                  <c:v>3.5</c:v>
                </c:pt>
                <c:pt idx="1937" formatCode="0.00">
                  <c:v>3.5</c:v>
                </c:pt>
                <c:pt idx="1938" formatCode="0.00">
                  <c:v>3.5</c:v>
                </c:pt>
                <c:pt idx="1939" formatCode="0.00">
                  <c:v>3.5</c:v>
                </c:pt>
                <c:pt idx="1940" formatCode="0.00">
                  <c:v>3.5</c:v>
                </c:pt>
                <c:pt idx="1941" formatCode="0.00">
                  <c:v>3.5</c:v>
                </c:pt>
                <c:pt idx="1942" formatCode="0.00">
                  <c:v>3.5</c:v>
                </c:pt>
                <c:pt idx="1943" formatCode="0.00">
                  <c:v>3.5</c:v>
                </c:pt>
                <c:pt idx="1944" formatCode="0.00">
                  <c:v>3.5</c:v>
                </c:pt>
                <c:pt idx="1945" formatCode="0.00">
                  <c:v>3.5</c:v>
                </c:pt>
                <c:pt idx="1946" formatCode="0.00">
                  <c:v>3.5</c:v>
                </c:pt>
                <c:pt idx="1947" formatCode="0.00">
                  <c:v>3.5</c:v>
                </c:pt>
                <c:pt idx="1948" formatCode="0.00">
                  <c:v>3.5</c:v>
                </c:pt>
                <c:pt idx="1949" formatCode="0.00">
                  <c:v>3.5</c:v>
                </c:pt>
                <c:pt idx="1950" formatCode="0.00">
                  <c:v>3.5</c:v>
                </c:pt>
                <c:pt idx="1951" formatCode="0.00">
                  <c:v>3.5</c:v>
                </c:pt>
                <c:pt idx="1952" formatCode="0.00">
                  <c:v>3.5</c:v>
                </c:pt>
                <c:pt idx="1953" formatCode="0.00">
                  <c:v>3.5</c:v>
                </c:pt>
                <c:pt idx="1954" formatCode="0.00">
                  <c:v>3.5</c:v>
                </c:pt>
                <c:pt idx="1955" formatCode="0.00">
                  <c:v>3.5</c:v>
                </c:pt>
                <c:pt idx="1956" formatCode="0.00">
                  <c:v>3.5</c:v>
                </c:pt>
                <c:pt idx="1957" formatCode="0.00">
                  <c:v>3.5</c:v>
                </c:pt>
                <c:pt idx="1958" formatCode="0.00">
                  <c:v>3.5</c:v>
                </c:pt>
                <c:pt idx="1959" formatCode="0.00">
                  <c:v>3.5</c:v>
                </c:pt>
                <c:pt idx="1960" formatCode="0.00">
                  <c:v>3.5</c:v>
                </c:pt>
                <c:pt idx="1961" formatCode="0.00">
                  <c:v>3.5</c:v>
                </c:pt>
                <c:pt idx="1962" formatCode="0.00">
                  <c:v>3.5</c:v>
                </c:pt>
                <c:pt idx="1963" formatCode="0.00">
                  <c:v>3.5</c:v>
                </c:pt>
                <c:pt idx="1964" formatCode="0.00">
                  <c:v>3.5</c:v>
                </c:pt>
                <c:pt idx="1965" formatCode="0.00">
                  <c:v>3.5</c:v>
                </c:pt>
                <c:pt idx="1966" formatCode="0.00">
                  <c:v>3.5</c:v>
                </c:pt>
                <c:pt idx="1967" formatCode="0.00">
                  <c:v>3.5</c:v>
                </c:pt>
                <c:pt idx="1968" formatCode="0.00">
                  <c:v>3.5</c:v>
                </c:pt>
                <c:pt idx="1969" formatCode="0.00">
                  <c:v>3.5</c:v>
                </c:pt>
                <c:pt idx="1970" formatCode="0.00">
                  <c:v>3.5</c:v>
                </c:pt>
                <c:pt idx="1971" formatCode="0.00">
                  <c:v>3.5</c:v>
                </c:pt>
                <c:pt idx="1972" formatCode="0.00">
                  <c:v>3.5</c:v>
                </c:pt>
                <c:pt idx="1973" formatCode="0.00">
                  <c:v>3.5</c:v>
                </c:pt>
                <c:pt idx="1974" formatCode="0.00">
                  <c:v>3.5</c:v>
                </c:pt>
                <c:pt idx="1975" formatCode="0.00">
                  <c:v>3.5</c:v>
                </c:pt>
                <c:pt idx="1976" formatCode="0.00">
                  <c:v>3.5</c:v>
                </c:pt>
                <c:pt idx="1977" formatCode="0.00">
                  <c:v>3.5</c:v>
                </c:pt>
                <c:pt idx="1978" formatCode="0.00">
                  <c:v>3.5</c:v>
                </c:pt>
                <c:pt idx="1979" formatCode="0.00">
                  <c:v>3.5</c:v>
                </c:pt>
                <c:pt idx="1980" formatCode="0.00">
                  <c:v>3.5</c:v>
                </c:pt>
                <c:pt idx="1981" formatCode="0.00">
                  <c:v>3.5</c:v>
                </c:pt>
                <c:pt idx="1982" formatCode="0.00">
                  <c:v>3.5</c:v>
                </c:pt>
                <c:pt idx="1983" formatCode="0.00">
                  <c:v>3.5</c:v>
                </c:pt>
                <c:pt idx="1984" formatCode="0.00">
                  <c:v>3.5</c:v>
                </c:pt>
                <c:pt idx="1985" formatCode="0.00">
                  <c:v>3.5</c:v>
                </c:pt>
                <c:pt idx="1986" formatCode="0.00">
                  <c:v>3.5</c:v>
                </c:pt>
                <c:pt idx="1987" formatCode="0.00">
                  <c:v>3.5</c:v>
                </c:pt>
                <c:pt idx="1988" formatCode="0.00">
                  <c:v>3.5</c:v>
                </c:pt>
                <c:pt idx="1989" formatCode="0.00">
                  <c:v>3.5</c:v>
                </c:pt>
                <c:pt idx="1990" formatCode="0.00">
                  <c:v>3.5</c:v>
                </c:pt>
                <c:pt idx="1991" formatCode="0.00">
                  <c:v>3.5</c:v>
                </c:pt>
                <c:pt idx="1992" formatCode="0.00">
                  <c:v>3.5</c:v>
                </c:pt>
                <c:pt idx="1993" formatCode="0.00">
                  <c:v>3.5</c:v>
                </c:pt>
                <c:pt idx="1994" formatCode="0.00">
                  <c:v>3.5</c:v>
                </c:pt>
                <c:pt idx="1995" formatCode="0.00">
                  <c:v>3.5</c:v>
                </c:pt>
                <c:pt idx="1996" formatCode="0.00">
                  <c:v>3.5</c:v>
                </c:pt>
                <c:pt idx="1997" formatCode="0.00">
                  <c:v>3.5</c:v>
                </c:pt>
                <c:pt idx="1998" formatCode="0.00">
                  <c:v>3.5</c:v>
                </c:pt>
                <c:pt idx="1999" formatCode="0.00">
                  <c:v>3.5</c:v>
                </c:pt>
                <c:pt idx="2000" formatCode="0.00">
                  <c:v>3.5</c:v>
                </c:pt>
                <c:pt idx="2001" formatCode="0.00">
                  <c:v>3.5</c:v>
                </c:pt>
                <c:pt idx="2002" formatCode="0.00">
                  <c:v>3.5</c:v>
                </c:pt>
                <c:pt idx="2003" formatCode="0.00">
                  <c:v>3.5</c:v>
                </c:pt>
                <c:pt idx="2004" formatCode="0.00">
                  <c:v>3.5</c:v>
                </c:pt>
                <c:pt idx="2005" formatCode="0.00">
                  <c:v>3.5</c:v>
                </c:pt>
                <c:pt idx="2006" formatCode="0.00">
                  <c:v>3.5</c:v>
                </c:pt>
                <c:pt idx="2007" formatCode="0.00">
                  <c:v>3.5</c:v>
                </c:pt>
                <c:pt idx="2008" formatCode="0.00">
                  <c:v>3.5</c:v>
                </c:pt>
                <c:pt idx="2009" formatCode="0.00">
                  <c:v>3.5</c:v>
                </c:pt>
                <c:pt idx="2010" formatCode="0.00">
                  <c:v>3.5</c:v>
                </c:pt>
                <c:pt idx="2011" formatCode="0.00">
                  <c:v>3.5</c:v>
                </c:pt>
                <c:pt idx="2012" formatCode="0.00">
                  <c:v>3.5</c:v>
                </c:pt>
                <c:pt idx="2013" formatCode="0.00">
                  <c:v>3.5</c:v>
                </c:pt>
                <c:pt idx="2014" formatCode="0.00">
                  <c:v>3.5</c:v>
                </c:pt>
                <c:pt idx="2015" formatCode="0.00">
                  <c:v>3.5</c:v>
                </c:pt>
                <c:pt idx="2016" formatCode="0.00">
                  <c:v>3.5</c:v>
                </c:pt>
                <c:pt idx="2017" formatCode="0.00">
                  <c:v>3.5</c:v>
                </c:pt>
                <c:pt idx="2018" formatCode="0.00">
                  <c:v>3.5</c:v>
                </c:pt>
                <c:pt idx="2019" formatCode="0.00">
                  <c:v>3.5</c:v>
                </c:pt>
                <c:pt idx="2020" formatCode="0.00">
                  <c:v>3.5</c:v>
                </c:pt>
                <c:pt idx="2021" formatCode="0.00">
                  <c:v>3.5</c:v>
                </c:pt>
                <c:pt idx="2022" formatCode="0.00">
                  <c:v>3.5</c:v>
                </c:pt>
                <c:pt idx="2023" formatCode="0.00">
                  <c:v>3.5</c:v>
                </c:pt>
                <c:pt idx="2024" formatCode="0.00">
                  <c:v>3.5</c:v>
                </c:pt>
                <c:pt idx="2025" formatCode="0.00">
                  <c:v>3.5</c:v>
                </c:pt>
                <c:pt idx="2026" formatCode="0.00">
                  <c:v>3.5</c:v>
                </c:pt>
                <c:pt idx="2027" formatCode="0.00">
                  <c:v>3.5</c:v>
                </c:pt>
                <c:pt idx="2028" formatCode="0.00">
                  <c:v>3.5</c:v>
                </c:pt>
                <c:pt idx="2029" formatCode="0.00">
                  <c:v>3.5</c:v>
                </c:pt>
                <c:pt idx="2030" formatCode="0.00">
                  <c:v>3.5</c:v>
                </c:pt>
                <c:pt idx="2031" formatCode="0.00">
                  <c:v>3.5</c:v>
                </c:pt>
                <c:pt idx="2032" formatCode="0.00">
                  <c:v>3.5</c:v>
                </c:pt>
                <c:pt idx="2033" formatCode="0.00">
                  <c:v>3.5</c:v>
                </c:pt>
                <c:pt idx="2034" formatCode="0.00">
                  <c:v>3.5</c:v>
                </c:pt>
                <c:pt idx="2035" formatCode="0.00">
                  <c:v>3.5</c:v>
                </c:pt>
                <c:pt idx="2036" formatCode="0.00">
                  <c:v>3.5</c:v>
                </c:pt>
                <c:pt idx="2037" formatCode="0.00">
                  <c:v>3.5</c:v>
                </c:pt>
                <c:pt idx="2038" formatCode="0.00">
                  <c:v>3.5</c:v>
                </c:pt>
                <c:pt idx="2039" formatCode="0.00">
                  <c:v>3.5</c:v>
                </c:pt>
                <c:pt idx="2040" formatCode="0.00">
                  <c:v>3.5</c:v>
                </c:pt>
                <c:pt idx="2041" formatCode="0.00">
                  <c:v>3.5</c:v>
                </c:pt>
                <c:pt idx="2042">
                  <c:v>3.25</c:v>
                </c:pt>
                <c:pt idx="2043">
                  <c:v>3.25</c:v>
                </c:pt>
                <c:pt idx="2044">
                  <c:v>3.25</c:v>
                </c:pt>
                <c:pt idx="2045">
                  <c:v>3.25</c:v>
                </c:pt>
                <c:pt idx="2046">
                  <c:v>3.25</c:v>
                </c:pt>
                <c:pt idx="2047">
                  <c:v>3.25</c:v>
                </c:pt>
                <c:pt idx="2048">
                  <c:v>3.25</c:v>
                </c:pt>
                <c:pt idx="2049">
                  <c:v>3.25</c:v>
                </c:pt>
                <c:pt idx="2050">
                  <c:v>3.25</c:v>
                </c:pt>
                <c:pt idx="2051">
                  <c:v>3.25</c:v>
                </c:pt>
                <c:pt idx="2052">
                  <c:v>3.25</c:v>
                </c:pt>
                <c:pt idx="2053">
                  <c:v>3.25</c:v>
                </c:pt>
                <c:pt idx="2054">
                  <c:v>3.25</c:v>
                </c:pt>
                <c:pt idx="2055">
                  <c:v>3.25</c:v>
                </c:pt>
                <c:pt idx="2056">
                  <c:v>3.25</c:v>
                </c:pt>
                <c:pt idx="2057">
                  <c:v>3.25</c:v>
                </c:pt>
                <c:pt idx="2058">
                  <c:v>3.25</c:v>
                </c:pt>
                <c:pt idx="2059">
                  <c:v>3.25</c:v>
                </c:pt>
                <c:pt idx="2060">
                  <c:v>3.25</c:v>
                </c:pt>
                <c:pt idx="2061">
                  <c:v>3.25</c:v>
                </c:pt>
                <c:pt idx="2062">
                  <c:v>3.25</c:v>
                </c:pt>
                <c:pt idx="2063">
                  <c:v>3.25</c:v>
                </c:pt>
                <c:pt idx="2064">
                  <c:v>3.25</c:v>
                </c:pt>
                <c:pt idx="2065">
                  <c:v>3.25</c:v>
                </c:pt>
                <c:pt idx="2066">
                  <c:v>3.25</c:v>
                </c:pt>
                <c:pt idx="2067">
                  <c:v>3.25</c:v>
                </c:pt>
                <c:pt idx="2068">
                  <c:v>3.25</c:v>
                </c:pt>
                <c:pt idx="2069">
                  <c:v>3.25</c:v>
                </c:pt>
                <c:pt idx="2070">
                  <c:v>3.25</c:v>
                </c:pt>
                <c:pt idx="2071">
                  <c:v>3.25</c:v>
                </c:pt>
                <c:pt idx="2072">
                  <c:v>3.25</c:v>
                </c:pt>
                <c:pt idx="2073">
                  <c:v>3.25</c:v>
                </c:pt>
                <c:pt idx="2074">
                  <c:v>3.25</c:v>
                </c:pt>
                <c:pt idx="2075">
                  <c:v>3.25</c:v>
                </c:pt>
                <c:pt idx="2076">
                  <c:v>3.25</c:v>
                </c:pt>
                <c:pt idx="2077">
                  <c:v>3.25</c:v>
                </c:pt>
                <c:pt idx="2078">
                  <c:v>3.25</c:v>
                </c:pt>
                <c:pt idx="2079">
                  <c:v>3.25</c:v>
                </c:pt>
                <c:pt idx="2080">
                  <c:v>3.25</c:v>
                </c:pt>
                <c:pt idx="2081">
                  <c:v>3.25</c:v>
                </c:pt>
                <c:pt idx="2082">
                  <c:v>3.25</c:v>
                </c:pt>
                <c:pt idx="2083">
                  <c:v>3.25</c:v>
                </c:pt>
                <c:pt idx="2084">
                  <c:v>3.25</c:v>
                </c:pt>
                <c:pt idx="2085">
                  <c:v>3.25</c:v>
                </c:pt>
                <c:pt idx="2086">
                  <c:v>3.25</c:v>
                </c:pt>
                <c:pt idx="2087">
                  <c:v>3.25</c:v>
                </c:pt>
                <c:pt idx="2088">
                  <c:v>3.25</c:v>
                </c:pt>
                <c:pt idx="2089">
                  <c:v>3.25</c:v>
                </c:pt>
                <c:pt idx="2090">
                  <c:v>3.25</c:v>
                </c:pt>
                <c:pt idx="2091">
                  <c:v>3.25</c:v>
                </c:pt>
                <c:pt idx="2092">
                  <c:v>3.25</c:v>
                </c:pt>
                <c:pt idx="2093">
                  <c:v>3.25</c:v>
                </c:pt>
                <c:pt idx="2094">
                  <c:v>3.25</c:v>
                </c:pt>
                <c:pt idx="2095">
                  <c:v>3.25</c:v>
                </c:pt>
                <c:pt idx="2096">
                  <c:v>3.25</c:v>
                </c:pt>
                <c:pt idx="2097">
                  <c:v>3.25</c:v>
                </c:pt>
                <c:pt idx="2098">
                  <c:v>3.25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2.75</c:v>
                </c:pt>
                <c:pt idx="2135">
                  <c:v>2.75</c:v>
                </c:pt>
                <c:pt idx="2136">
                  <c:v>2.75</c:v>
                </c:pt>
                <c:pt idx="2137">
                  <c:v>2.75</c:v>
                </c:pt>
                <c:pt idx="2138">
                  <c:v>2.75</c:v>
                </c:pt>
                <c:pt idx="2139">
                  <c:v>2.75</c:v>
                </c:pt>
                <c:pt idx="2140">
                  <c:v>2.75</c:v>
                </c:pt>
                <c:pt idx="2141">
                  <c:v>2.75</c:v>
                </c:pt>
                <c:pt idx="2142">
                  <c:v>2.75</c:v>
                </c:pt>
                <c:pt idx="2143">
                  <c:v>2.75</c:v>
                </c:pt>
                <c:pt idx="2144">
                  <c:v>2.75</c:v>
                </c:pt>
                <c:pt idx="2145">
                  <c:v>2.75</c:v>
                </c:pt>
                <c:pt idx="2146">
                  <c:v>2.75</c:v>
                </c:pt>
                <c:pt idx="2147">
                  <c:v>2.75</c:v>
                </c:pt>
                <c:pt idx="2148">
                  <c:v>2.75</c:v>
                </c:pt>
                <c:pt idx="2149">
                  <c:v>2.75</c:v>
                </c:pt>
                <c:pt idx="2150">
                  <c:v>2.75</c:v>
                </c:pt>
                <c:pt idx="2151">
                  <c:v>2.75</c:v>
                </c:pt>
                <c:pt idx="2152">
                  <c:v>2.75</c:v>
                </c:pt>
                <c:pt idx="2153">
                  <c:v>2.75</c:v>
                </c:pt>
                <c:pt idx="2154">
                  <c:v>2.75</c:v>
                </c:pt>
                <c:pt idx="2155">
                  <c:v>2.75</c:v>
                </c:pt>
                <c:pt idx="2156">
                  <c:v>2.75</c:v>
                </c:pt>
                <c:pt idx="2157">
                  <c:v>2.75</c:v>
                </c:pt>
                <c:pt idx="2158">
                  <c:v>2.75</c:v>
                </c:pt>
                <c:pt idx="2159">
                  <c:v>2.75</c:v>
                </c:pt>
                <c:pt idx="2160">
                  <c:v>2.75</c:v>
                </c:pt>
                <c:pt idx="2161">
                  <c:v>2.75</c:v>
                </c:pt>
                <c:pt idx="2162">
                  <c:v>2.75</c:v>
                </c:pt>
                <c:pt idx="2163">
                  <c:v>2.75</c:v>
                </c:pt>
                <c:pt idx="2164">
                  <c:v>2.75</c:v>
                </c:pt>
                <c:pt idx="2165">
                  <c:v>2.75</c:v>
                </c:pt>
                <c:pt idx="2166">
                  <c:v>2.75</c:v>
                </c:pt>
                <c:pt idx="2167">
                  <c:v>2.75</c:v>
                </c:pt>
                <c:pt idx="2168">
                  <c:v>2.75</c:v>
                </c:pt>
                <c:pt idx="2169">
                  <c:v>2.75</c:v>
                </c:pt>
                <c:pt idx="2170">
                  <c:v>2.75</c:v>
                </c:pt>
                <c:pt idx="2171">
                  <c:v>2.75</c:v>
                </c:pt>
                <c:pt idx="2172">
                  <c:v>2.75</c:v>
                </c:pt>
                <c:pt idx="2173">
                  <c:v>2.75</c:v>
                </c:pt>
                <c:pt idx="2174">
                  <c:v>2.75</c:v>
                </c:pt>
                <c:pt idx="2175">
                  <c:v>2.75</c:v>
                </c:pt>
                <c:pt idx="2176">
                  <c:v>2.75</c:v>
                </c:pt>
                <c:pt idx="2177">
                  <c:v>2.75</c:v>
                </c:pt>
                <c:pt idx="2178">
                  <c:v>2.75</c:v>
                </c:pt>
                <c:pt idx="2179">
                  <c:v>2.75</c:v>
                </c:pt>
                <c:pt idx="2180">
                  <c:v>2.75</c:v>
                </c:pt>
                <c:pt idx="2181">
                  <c:v>2.75</c:v>
                </c:pt>
                <c:pt idx="2182">
                  <c:v>2.75</c:v>
                </c:pt>
                <c:pt idx="2183">
                  <c:v>2.75</c:v>
                </c:pt>
                <c:pt idx="2184">
                  <c:v>2.75</c:v>
                </c:pt>
                <c:pt idx="2185">
                  <c:v>2.75</c:v>
                </c:pt>
                <c:pt idx="2186">
                  <c:v>2.75</c:v>
                </c:pt>
                <c:pt idx="2187">
                  <c:v>2.75</c:v>
                </c:pt>
                <c:pt idx="2188">
                  <c:v>2.75</c:v>
                </c:pt>
                <c:pt idx="2189">
                  <c:v>2.75</c:v>
                </c:pt>
                <c:pt idx="2190">
                  <c:v>2.75</c:v>
                </c:pt>
                <c:pt idx="2191">
                  <c:v>2.75</c:v>
                </c:pt>
                <c:pt idx="2192">
                  <c:v>2.75</c:v>
                </c:pt>
                <c:pt idx="2193">
                  <c:v>2.75</c:v>
                </c:pt>
                <c:pt idx="2194">
                  <c:v>2.75</c:v>
                </c:pt>
                <c:pt idx="2195">
                  <c:v>2.75</c:v>
                </c:pt>
                <c:pt idx="2196" formatCode="0.00">
                  <c:v>2.75</c:v>
                </c:pt>
                <c:pt idx="2197" formatCode="0.00">
                  <c:v>2.75</c:v>
                </c:pt>
                <c:pt idx="2198" formatCode="0.00">
                  <c:v>2.5</c:v>
                </c:pt>
                <c:pt idx="2199" formatCode="0.00">
                  <c:v>2.5</c:v>
                </c:pt>
                <c:pt idx="2200" formatCode="0.00">
                  <c:v>2.5</c:v>
                </c:pt>
                <c:pt idx="2201" formatCode="0.00">
                  <c:v>2.5</c:v>
                </c:pt>
                <c:pt idx="2202" formatCode="0.00">
                  <c:v>2.5</c:v>
                </c:pt>
                <c:pt idx="2203" formatCode="0.00">
                  <c:v>2.5</c:v>
                </c:pt>
                <c:pt idx="2204" formatCode="0.00">
                  <c:v>2.5</c:v>
                </c:pt>
                <c:pt idx="2205" formatCode="0.00">
                  <c:v>2.5</c:v>
                </c:pt>
                <c:pt idx="2206" formatCode="0.00">
                  <c:v>2.5</c:v>
                </c:pt>
                <c:pt idx="2207" formatCode="0.00">
                  <c:v>2.5</c:v>
                </c:pt>
                <c:pt idx="2208" formatCode="0.00">
                  <c:v>2.5</c:v>
                </c:pt>
                <c:pt idx="2209" formatCode="0.00">
                  <c:v>2.5</c:v>
                </c:pt>
                <c:pt idx="2210" formatCode="0.00">
                  <c:v>2.5</c:v>
                </c:pt>
                <c:pt idx="2211" formatCode="0.00">
                  <c:v>2.5</c:v>
                </c:pt>
                <c:pt idx="2212" formatCode="0.00">
                  <c:v>2.5</c:v>
                </c:pt>
                <c:pt idx="2213" formatCode="0.00">
                  <c:v>2.5</c:v>
                </c:pt>
                <c:pt idx="2214" formatCode="0.00">
                  <c:v>2.5</c:v>
                </c:pt>
                <c:pt idx="2215" formatCode="0.00">
                  <c:v>2.5</c:v>
                </c:pt>
                <c:pt idx="2216" formatCode="0.00">
                  <c:v>2.5</c:v>
                </c:pt>
                <c:pt idx="2217" formatCode="0.00">
                  <c:v>2.5</c:v>
                </c:pt>
                <c:pt idx="2218" formatCode="0.00">
                  <c:v>2.5</c:v>
                </c:pt>
                <c:pt idx="2219" formatCode="0.00">
                  <c:v>2.5</c:v>
                </c:pt>
                <c:pt idx="2220" formatCode="0.00">
                  <c:v>2.5</c:v>
                </c:pt>
                <c:pt idx="2221" formatCode="0.00">
                  <c:v>2.5</c:v>
                </c:pt>
                <c:pt idx="2222" formatCode="0.00">
                  <c:v>2.5</c:v>
                </c:pt>
                <c:pt idx="2223" formatCode="0.00">
                  <c:v>2.5</c:v>
                </c:pt>
                <c:pt idx="2224" formatCode="0.00">
                  <c:v>2.5</c:v>
                </c:pt>
                <c:pt idx="2225" formatCode="0.00">
                  <c:v>2.5</c:v>
                </c:pt>
                <c:pt idx="2226" formatCode="0.00">
                  <c:v>2.25</c:v>
                </c:pt>
                <c:pt idx="2227" formatCode="0.00">
                  <c:v>2.25</c:v>
                </c:pt>
                <c:pt idx="2228" formatCode="0.00">
                  <c:v>2.25</c:v>
                </c:pt>
                <c:pt idx="2229" formatCode="0.00">
                  <c:v>2.25</c:v>
                </c:pt>
                <c:pt idx="2230" formatCode="0.00">
                  <c:v>2.25</c:v>
                </c:pt>
                <c:pt idx="2231" formatCode="0.00">
                  <c:v>2.25</c:v>
                </c:pt>
                <c:pt idx="2232" formatCode="0.00">
                  <c:v>2.25</c:v>
                </c:pt>
                <c:pt idx="2233" formatCode="0.00">
                  <c:v>2.25</c:v>
                </c:pt>
                <c:pt idx="2234" formatCode="0.00">
                  <c:v>2.25</c:v>
                </c:pt>
                <c:pt idx="2235" formatCode="0.00">
                  <c:v>2.25</c:v>
                </c:pt>
                <c:pt idx="2236" formatCode="0.00">
                  <c:v>2.25</c:v>
                </c:pt>
                <c:pt idx="2237" formatCode="0.00">
                  <c:v>2.25</c:v>
                </c:pt>
                <c:pt idx="2238" formatCode="0.00">
                  <c:v>2.25</c:v>
                </c:pt>
                <c:pt idx="2239" formatCode="0.00">
                  <c:v>2.25</c:v>
                </c:pt>
                <c:pt idx="2240" formatCode="0.00">
                  <c:v>2.25</c:v>
                </c:pt>
                <c:pt idx="2241" formatCode="0.00">
                  <c:v>2.25</c:v>
                </c:pt>
                <c:pt idx="2242" formatCode="0.00">
                  <c:v>2.25</c:v>
                </c:pt>
                <c:pt idx="2243" formatCode="0.00">
                  <c:v>2.25</c:v>
                </c:pt>
                <c:pt idx="2244" formatCode="0.00">
                  <c:v>2.25</c:v>
                </c:pt>
                <c:pt idx="2245" formatCode="0.00">
                  <c:v>2.25</c:v>
                </c:pt>
                <c:pt idx="2246" formatCode="0.00">
                  <c:v>2.25</c:v>
                </c:pt>
                <c:pt idx="2247" formatCode="0.00">
                  <c:v>2.25</c:v>
                </c:pt>
                <c:pt idx="2248" formatCode="0.00">
                  <c:v>2.25</c:v>
                </c:pt>
                <c:pt idx="2249" formatCode="0.00">
                  <c:v>2.25</c:v>
                </c:pt>
                <c:pt idx="2250" formatCode="0.00">
                  <c:v>2.25</c:v>
                </c:pt>
                <c:pt idx="2251" formatCode="0.00">
                  <c:v>2.25</c:v>
                </c:pt>
                <c:pt idx="2252" formatCode="0.00">
                  <c:v>2.25</c:v>
                </c:pt>
                <c:pt idx="2253" formatCode="0.00">
                  <c:v>2.25</c:v>
                </c:pt>
                <c:pt idx="2254" formatCode="0.00">
                  <c:v>2.25</c:v>
                </c:pt>
                <c:pt idx="2255" formatCode="0.00">
                  <c:v>2.25</c:v>
                </c:pt>
                <c:pt idx="2256" formatCode="0.00">
                  <c:v>2.25</c:v>
                </c:pt>
                <c:pt idx="2257" formatCode="0.00">
                  <c:v>2.25</c:v>
                </c:pt>
                <c:pt idx="2258" formatCode="0.00">
                  <c:v>2.25</c:v>
                </c:pt>
                <c:pt idx="2259" formatCode="0.00">
                  <c:v>2.25</c:v>
                </c:pt>
                <c:pt idx="2260" formatCode="0.00">
                  <c:v>2.25</c:v>
                </c:pt>
                <c:pt idx="2261" formatCode="0.00">
                  <c:v>2.25</c:v>
                </c:pt>
                <c:pt idx="2262" formatCode="0.00">
                  <c:v>2.25</c:v>
                </c:pt>
                <c:pt idx="2263" formatCode="0.00">
                  <c:v>2.25</c:v>
                </c:pt>
                <c:pt idx="2264" formatCode="0.00">
                  <c:v>2.25</c:v>
                </c:pt>
                <c:pt idx="2265" formatCode="0.00">
                  <c:v>2.25</c:v>
                </c:pt>
                <c:pt idx="2266" formatCode="0.00">
                  <c:v>2.25</c:v>
                </c:pt>
                <c:pt idx="2267" formatCode="0.00">
                  <c:v>2.25</c:v>
                </c:pt>
                <c:pt idx="2268" formatCode="0.00">
                  <c:v>2.25</c:v>
                </c:pt>
                <c:pt idx="2269" formatCode="0.00">
                  <c:v>2.25</c:v>
                </c:pt>
                <c:pt idx="2270" formatCode="0.00">
                  <c:v>2.25</c:v>
                </c:pt>
                <c:pt idx="2271" formatCode="0.00">
                  <c:v>2.25</c:v>
                </c:pt>
                <c:pt idx="2272" formatCode="0.00">
                  <c:v>2.25</c:v>
                </c:pt>
                <c:pt idx="2273" formatCode="0.00">
                  <c:v>2.25</c:v>
                </c:pt>
                <c:pt idx="2274" formatCode="0.00">
                  <c:v>2.25</c:v>
                </c:pt>
                <c:pt idx="2275" formatCode="0.00">
                  <c:v>2.25</c:v>
                </c:pt>
                <c:pt idx="2276" formatCode="0.00">
                  <c:v>2.25</c:v>
                </c:pt>
                <c:pt idx="2277" formatCode="0.00">
                  <c:v>2.25</c:v>
                </c:pt>
                <c:pt idx="2278" formatCode="0.00">
                  <c:v>2.25</c:v>
                </c:pt>
                <c:pt idx="2279" formatCode="0.00">
                  <c:v>2.25</c:v>
                </c:pt>
                <c:pt idx="2280" formatCode="0.00">
                  <c:v>2.25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1.75</c:v>
                </c:pt>
                <c:pt idx="2318">
                  <c:v>1.75</c:v>
                </c:pt>
                <c:pt idx="2319">
                  <c:v>1.75</c:v>
                </c:pt>
                <c:pt idx="2320">
                  <c:v>1.75</c:v>
                </c:pt>
                <c:pt idx="2321">
                  <c:v>1.75</c:v>
                </c:pt>
                <c:pt idx="2322">
                  <c:v>1.75</c:v>
                </c:pt>
                <c:pt idx="2323">
                  <c:v>1.75</c:v>
                </c:pt>
                <c:pt idx="2324">
                  <c:v>1.75</c:v>
                </c:pt>
                <c:pt idx="2325">
                  <c:v>1.75</c:v>
                </c:pt>
                <c:pt idx="2326">
                  <c:v>1.75</c:v>
                </c:pt>
                <c:pt idx="2327">
                  <c:v>1.75</c:v>
                </c:pt>
                <c:pt idx="2328">
                  <c:v>1.75</c:v>
                </c:pt>
                <c:pt idx="2329">
                  <c:v>1.75</c:v>
                </c:pt>
                <c:pt idx="2330">
                  <c:v>1.75</c:v>
                </c:pt>
                <c:pt idx="2331">
                  <c:v>1.75</c:v>
                </c:pt>
                <c:pt idx="2332">
                  <c:v>1.75</c:v>
                </c:pt>
                <c:pt idx="2333">
                  <c:v>1.75</c:v>
                </c:pt>
                <c:pt idx="2334">
                  <c:v>1.75</c:v>
                </c:pt>
                <c:pt idx="2335">
                  <c:v>1.75</c:v>
                </c:pt>
                <c:pt idx="2336">
                  <c:v>1.75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1.75</c:v>
                </c:pt>
                <c:pt idx="2341">
                  <c:v>1.75</c:v>
                </c:pt>
                <c:pt idx="2342">
                  <c:v>1.75</c:v>
                </c:pt>
                <c:pt idx="2343">
                  <c:v>1.75</c:v>
                </c:pt>
                <c:pt idx="2344">
                  <c:v>1.75</c:v>
                </c:pt>
                <c:pt idx="2345">
                  <c:v>1.75</c:v>
                </c:pt>
                <c:pt idx="2346">
                  <c:v>1.75</c:v>
                </c:pt>
                <c:pt idx="2347">
                  <c:v>1.75</c:v>
                </c:pt>
                <c:pt idx="2348">
                  <c:v>1.75</c:v>
                </c:pt>
                <c:pt idx="2349">
                  <c:v>1.75</c:v>
                </c:pt>
                <c:pt idx="2350">
                  <c:v>1.75</c:v>
                </c:pt>
                <c:pt idx="2351">
                  <c:v>1.75</c:v>
                </c:pt>
                <c:pt idx="2352">
                  <c:v>1.75</c:v>
                </c:pt>
                <c:pt idx="2353">
                  <c:v>1.75</c:v>
                </c:pt>
                <c:pt idx="2354">
                  <c:v>1.75</c:v>
                </c:pt>
                <c:pt idx="2355">
                  <c:v>1.75</c:v>
                </c:pt>
                <c:pt idx="2356">
                  <c:v>1.75</c:v>
                </c:pt>
                <c:pt idx="2357">
                  <c:v>1.75</c:v>
                </c:pt>
                <c:pt idx="2358">
                  <c:v>1.75</c:v>
                </c:pt>
              </c:numCache>
            </c:numRef>
          </c:val>
        </c:ser>
        <c:marker val="1"/>
        <c:axId val="129399040"/>
        <c:axId val="129400832"/>
      </c:lineChart>
      <c:dateAx>
        <c:axId val="129399040"/>
        <c:scaling>
          <c:orientation val="minMax"/>
          <c:min val="40544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400832"/>
        <c:crosses val="autoZero"/>
        <c:auto val="1"/>
        <c:lblOffset val="100"/>
        <c:baseTimeUnit val="days"/>
        <c:majorUnit val="1"/>
        <c:majorTimeUnit val="years"/>
      </c:dateAx>
      <c:valAx>
        <c:axId val="129400832"/>
        <c:scaling>
          <c:orientation val="minMax"/>
          <c:max val="7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422159531137412"/>
              <c:y val="1.8211805555555672E-3"/>
            </c:manualLayout>
          </c:layout>
        </c:title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39904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650537634411433"/>
          <c:w val="1"/>
          <c:h val="8.3494623655914008E-2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9.3676562500014923E-2"/>
          <c:y val="8.2760635811126693E-2"/>
          <c:w val="0.8611169590643275"/>
          <c:h val="0.64703819444444965"/>
        </c:manualLayout>
      </c:layout>
      <c:lineChart>
        <c:grouping val="standard"/>
        <c:ser>
          <c:idx val="0"/>
          <c:order val="0"/>
          <c:tx>
            <c:strRef>
              <c:f>'c3-15'!$B$11</c:f>
              <c:strCache>
                <c:ptCount val="1"/>
                <c:pt idx="0">
                  <c:v>FTSE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'c3-15'!$A$13:$A$655</c:f>
              <c:numCache>
                <c:formatCode>yyyy/mm/dd</c:formatCode>
                <c:ptCount val="643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41324</c:v>
                </c:pt>
                <c:pt idx="33">
                  <c:v>41325</c:v>
                </c:pt>
                <c:pt idx="34">
                  <c:v>41326</c:v>
                </c:pt>
                <c:pt idx="35">
                  <c:v>41327</c:v>
                </c:pt>
                <c:pt idx="36">
                  <c:v>41330</c:v>
                </c:pt>
                <c:pt idx="37">
                  <c:v>41331</c:v>
                </c:pt>
                <c:pt idx="38">
                  <c:v>41332</c:v>
                </c:pt>
                <c:pt idx="39">
                  <c:v>41333</c:v>
                </c:pt>
                <c:pt idx="40">
                  <c:v>41334</c:v>
                </c:pt>
                <c:pt idx="41">
                  <c:v>41337</c:v>
                </c:pt>
                <c:pt idx="42">
                  <c:v>41338</c:v>
                </c:pt>
                <c:pt idx="43">
                  <c:v>41339</c:v>
                </c:pt>
                <c:pt idx="44">
                  <c:v>41340</c:v>
                </c:pt>
                <c:pt idx="45">
                  <c:v>41341</c:v>
                </c:pt>
                <c:pt idx="46">
                  <c:v>41344</c:v>
                </c:pt>
                <c:pt idx="47">
                  <c:v>41345</c:v>
                </c:pt>
                <c:pt idx="48">
                  <c:v>41346</c:v>
                </c:pt>
                <c:pt idx="49">
                  <c:v>41347</c:v>
                </c:pt>
                <c:pt idx="50">
                  <c:v>41348</c:v>
                </c:pt>
                <c:pt idx="51">
                  <c:v>41351</c:v>
                </c:pt>
                <c:pt idx="52">
                  <c:v>41352</c:v>
                </c:pt>
                <c:pt idx="53">
                  <c:v>41353</c:v>
                </c:pt>
                <c:pt idx="54">
                  <c:v>41354</c:v>
                </c:pt>
                <c:pt idx="55">
                  <c:v>41355</c:v>
                </c:pt>
                <c:pt idx="56">
                  <c:v>41358</c:v>
                </c:pt>
                <c:pt idx="57">
                  <c:v>41359</c:v>
                </c:pt>
                <c:pt idx="58">
                  <c:v>41360</c:v>
                </c:pt>
                <c:pt idx="59">
                  <c:v>41361</c:v>
                </c:pt>
                <c:pt idx="60">
                  <c:v>41365</c:v>
                </c:pt>
                <c:pt idx="61">
                  <c:v>41366</c:v>
                </c:pt>
                <c:pt idx="62">
                  <c:v>41367</c:v>
                </c:pt>
                <c:pt idx="63">
                  <c:v>41368</c:v>
                </c:pt>
                <c:pt idx="64">
                  <c:v>41369</c:v>
                </c:pt>
                <c:pt idx="65">
                  <c:v>41372</c:v>
                </c:pt>
                <c:pt idx="66">
                  <c:v>41373</c:v>
                </c:pt>
                <c:pt idx="67">
                  <c:v>41374</c:v>
                </c:pt>
                <c:pt idx="68">
                  <c:v>41375</c:v>
                </c:pt>
                <c:pt idx="69">
                  <c:v>41376</c:v>
                </c:pt>
                <c:pt idx="70">
                  <c:v>41379</c:v>
                </c:pt>
                <c:pt idx="71">
                  <c:v>41380</c:v>
                </c:pt>
                <c:pt idx="72">
                  <c:v>41381</c:v>
                </c:pt>
                <c:pt idx="73">
                  <c:v>41382</c:v>
                </c:pt>
                <c:pt idx="74">
                  <c:v>41383</c:v>
                </c:pt>
                <c:pt idx="75">
                  <c:v>41386</c:v>
                </c:pt>
                <c:pt idx="76">
                  <c:v>41387</c:v>
                </c:pt>
                <c:pt idx="77">
                  <c:v>41388</c:v>
                </c:pt>
                <c:pt idx="78">
                  <c:v>41389</c:v>
                </c:pt>
                <c:pt idx="79">
                  <c:v>41390</c:v>
                </c:pt>
                <c:pt idx="80">
                  <c:v>41393</c:v>
                </c:pt>
                <c:pt idx="81">
                  <c:v>41394</c:v>
                </c:pt>
                <c:pt idx="82">
                  <c:v>41395</c:v>
                </c:pt>
                <c:pt idx="83">
                  <c:v>41396</c:v>
                </c:pt>
                <c:pt idx="84">
                  <c:v>41397</c:v>
                </c:pt>
                <c:pt idx="85">
                  <c:v>41400</c:v>
                </c:pt>
                <c:pt idx="86">
                  <c:v>41401</c:v>
                </c:pt>
                <c:pt idx="87">
                  <c:v>41402</c:v>
                </c:pt>
                <c:pt idx="88">
                  <c:v>41403</c:v>
                </c:pt>
                <c:pt idx="89">
                  <c:v>41404</c:v>
                </c:pt>
                <c:pt idx="90">
                  <c:v>41407</c:v>
                </c:pt>
                <c:pt idx="91">
                  <c:v>41408</c:v>
                </c:pt>
                <c:pt idx="92">
                  <c:v>41409</c:v>
                </c:pt>
                <c:pt idx="93">
                  <c:v>41410</c:v>
                </c:pt>
                <c:pt idx="94">
                  <c:v>41411</c:v>
                </c:pt>
                <c:pt idx="95">
                  <c:v>41414</c:v>
                </c:pt>
                <c:pt idx="96">
                  <c:v>41415</c:v>
                </c:pt>
                <c:pt idx="97">
                  <c:v>41416</c:v>
                </c:pt>
                <c:pt idx="98">
                  <c:v>41417</c:v>
                </c:pt>
                <c:pt idx="99">
                  <c:v>41418</c:v>
                </c:pt>
                <c:pt idx="100">
                  <c:v>41422</c:v>
                </c:pt>
                <c:pt idx="101">
                  <c:v>41423</c:v>
                </c:pt>
                <c:pt idx="102">
                  <c:v>41424</c:v>
                </c:pt>
                <c:pt idx="103">
                  <c:v>41425</c:v>
                </c:pt>
                <c:pt idx="104">
                  <c:v>41428</c:v>
                </c:pt>
                <c:pt idx="105">
                  <c:v>41429</c:v>
                </c:pt>
                <c:pt idx="106">
                  <c:v>41430</c:v>
                </c:pt>
                <c:pt idx="107">
                  <c:v>41431</c:v>
                </c:pt>
                <c:pt idx="108">
                  <c:v>41432</c:v>
                </c:pt>
                <c:pt idx="109">
                  <c:v>41435</c:v>
                </c:pt>
                <c:pt idx="110">
                  <c:v>41436</c:v>
                </c:pt>
                <c:pt idx="111">
                  <c:v>41437</c:v>
                </c:pt>
                <c:pt idx="112">
                  <c:v>41438</c:v>
                </c:pt>
                <c:pt idx="113">
                  <c:v>41439</c:v>
                </c:pt>
                <c:pt idx="114">
                  <c:v>41442</c:v>
                </c:pt>
                <c:pt idx="115">
                  <c:v>41443</c:v>
                </c:pt>
                <c:pt idx="116">
                  <c:v>41444</c:v>
                </c:pt>
                <c:pt idx="117">
                  <c:v>41445</c:v>
                </c:pt>
                <c:pt idx="118">
                  <c:v>41446</c:v>
                </c:pt>
                <c:pt idx="119">
                  <c:v>41449</c:v>
                </c:pt>
                <c:pt idx="120">
                  <c:v>41450</c:v>
                </c:pt>
                <c:pt idx="121">
                  <c:v>41451</c:v>
                </c:pt>
                <c:pt idx="122">
                  <c:v>41452</c:v>
                </c:pt>
                <c:pt idx="123">
                  <c:v>41453</c:v>
                </c:pt>
                <c:pt idx="124">
                  <c:v>41456</c:v>
                </c:pt>
                <c:pt idx="125">
                  <c:v>41457</c:v>
                </c:pt>
                <c:pt idx="126">
                  <c:v>41458</c:v>
                </c:pt>
                <c:pt idx="127">
                  <c:v>41460</c:v>
                </c:pt>
                <c:pt idx="128">
                  <c:v>41463</c:v>
                </c:pt>
                <c:pt idx="129">
                  <c:v>41464</c:v>
                </c:pt>
                <c:pt idx="130">
                  <c:v>41465</c:v>
                </c:pt>
                <c:pt idx="131">
                  <c:v>41466</c:v>
                </c:pt>
                <c:pt idx="132">
                  <c:v>41467</c:v>
                </c:pt>
                <c:pt idx="133">
                  <c:v>41470</c:v>
                </c:pt>
                <c:pt idx="134">
                  <c:v>41471</c:v>
                </c:pt>
                <c:pt idx="135">
                  <c:v>41472</c:v>
                </c:pt>
                <c:pt idx="136">
                  <c:v>41473</c:v>
                </c:pt>
                <c:pt idx="137">
                  <c:v>41474</c:v>
                </c:pt>
                <c:pt idx="138">
                  <c:v>41477</c:v>
                </c:pt>
                <c:pt idx="139">
                  <c:v>41478</c:v>
                </c:pt>
                <c:pt idx="140">
                  <c:v>41479</c:v>
                </c:pt>
                <c:pt idx="141">
                  <c:v>41480</c:v>
                </c:pt>
                <c:pt idx="142">
                  <c:v>41481</c:v>
                </c:pt>
                <c:pt idx="143">
                  <c:v>41484</c:v>
                </c:pt>
                <c:pt idx="144">
                  <c:v>41485</c:v>
                </c:pt>
                <c:pt idx="145">
                  <c:v>41486</c:v>
                </c:pt>
                <c:pt idx="146">
                  <c:v>41487</c:v>
                </c:pt>
                <c:pt idx="147">
                  <c:v>41488</c:v>
                </c:pt>
                <c:pt idx="148">
                  <c:v>41491</c:v>
                </c:pt>
                <c:pt idx="149">
                  <c:v>41492</c:v>
                </c:pt>
                <c:pt idx="150">
                  <c:v>41493</c:v>
                </c:pt>
                <c:pt idx="151">
                  <c:v>41494</c:v>
                </c:pt>
                <c:pt idx="152">
                  <c:v>41495</c:v>
                </c:pt>
                <c:pt idx="153">
                  <c:v>41498</c:v>
                </c:pt>
                <c:pt idx="154">
                  <c:v>41499</c:v>
                </c:pt>
                <c:pt idx="155">
                  <c:v>41500</c:v>
                </c:pt>
                <c:pt idx="156">
                  <c:v>41501</c:v>
                </c:pt>
                <c:pt idx="157">
                  <c:v>41502</c:v>
                </c:pt>
                <c:pt idx="158">
                  <c:v>41505</c:v>
                </c:pt>
                <c:pt idx="159">
                  <c:v>41506</c:v>
                </c:pt>
                <c:pt idx="160">
                  <c:v>41507</c:v>
                </c:pt>
                <c:pt idx="161">
                  <c:v>41508</c:v>
                </c:pt>
                <c:pt idx="162">
                  <c:v>41509</c:v>
                </c:pt>
                <c:pt idx="163">
                  <c:v>41512</c:v>
                </c:pt>
                <c:pt idx="164">
                  <c:v>41513</c:v>
                </c:pt>
                <c:pt idx="165">
                  <c:v>41514</c:v>
                </c:pt>
                <c:pt idx="166">
                  <c:v>41515</c:v>
                </c:pt>
                <c:pt idx="167">
                  <c:v>41516</c:v>
                </c:pt>
                <c:pt idx="168">
                  <c:v>41520</c:v>
                </c:pt>
                <c:pt idx="169">
                  <c:v>41521</c:v>
                </c:pt>
                <c:pt idx="170">
                  <c:v>41522</c:v>
                </c:pt>
                <c:pt idx="171">
                  <c:v>41523</c:v>
                </c:pt>
                <c:pt idx="172">
                  <c:v>41526</c:v>
                </c:pt>
                <c:pt idx="173">
                  <c:v>41527</c:v>
                </c:pt>
                <c:pt idx="174">
                  <c:v>41528</c:v>
                </c:pt>
                <c:pt idx="175">
                  <c:v>41529</c:v>
                </c:pt>
                <c:pt idx="176">
                  <c:v>41530</c:v>
                </c:pt>
                <c:pt idx="177">
                  <c:v>41533</c:v>
                </c:pt>
                <c:pt idx="178">
                  <c:v>41534</c:v>
                </c:pt>
                <c:pt idx="179">
                  <c:v>41535</c:v>
                </c:pt>
                <c:pt idx="180">
                  <c:v>41536</c:v>
                </c:pt>
                <c:pt idx="181">
                  <c:v>41537</c:v>
                </c:pt>
                <c:pt idx="182">
                  <c:v>41540</c:v>
                </c:pt>
                <c:pt idx="183">
                  <c:v>41541</c:v>
                </c:pt>
                <c:pt idx="184">
                  <c:v>41542</c:v>
                </c:pt>
                <c:pt idx="185">
                  <c:v>41543</c:v>
                </c:pt>
                <c:pt idx="186">
                  <c:v>41544</c:v>
                </c:pt>
                <c:pt idx="187">
                  <c:v>41547</c:v>
                </c:pt>
                <c:pt idx="188">
                  <c:v>41548</c:v>
                </c:pt>
                <c:pt idx="189">
                  <c:v>41549</c:v>
                </c:pt>
                <c:pt idx="190">
                  <c:v>41550</c:v>
                </c:pt>
                <c:pt idx="191">
                  <c:v>41551</c:v>
                </c:pt>
                <c:pt idx="192">
                  <c:v>41554</c:v>
                </c:pt>
                <c:pt idx="193">
                  <c:v>41555</c:v>
                </c:pt>
                <c:pt idx="194">
                  <c:v>41556</c:v>
                </c:pt>
                <c:pt idx="195">
                  <c:v>41557</c:v>
                </c:pt>
                <c:pt idx="196">
                  <c:v>41558</c:v>
                </c:pt>
                <c:pt idx="197">
                  <c:v>41561</c:v>
                </c:pt>
                <c:pt idx="198">
                  <c:v>41562</c:v>
                </c:pt>
                <c:pt idx="199">
                  <c:v>41563</c:v>
                </c:pt>
                <c:pt idx="200">
                  <c:v>41564</c:v>
                </c:pt>
                <c:pt idx="201">
                  <c:v>41565</c:v>
                </c:pt>
                <c:pt idx="202">
                  <c:v>41568</c:v>
                </c:pt>
                <c:pt idx="203">
                  <c:v>41569</c:v>
                </c:pt>
                <c:pt idx="204">
                  <c:v>41570</c:v>
                </c:pt>
                <c:pt idx="205">
                  <c:v>41571</c:v>
                </c:pt>
                <c:pt idx="206">
                  <c:v>41572</c:v>
                </c:pt>
                <c:pt idx="207">
                  <c:v>41575</c:v>
                </c:pt>
                <c:pt idx="208">
                  <c:v>41576</c:v>
                </c:pt>
                <c:pt idx="209">
                  <c:v>41577</c:v>
                </c:pt>
                <c:pt idx="210">
                  <c:v>41578</c:v>
                </c:pt>
                <c:pt idx="211">
                  <c:v>41579</c:v>
                </c:pt>
                <c:pt idx="212">
                  <c:v>41582</c:v>
                </c:pt>
                <c:pt idx="213">
                  <c:v>41583</c:v>
                </c:pt>
                <c:pt idx="214">
                  <c:v>41584</c:v>
                </c:pt>
                <c:pt idx="215">
                  <c:v>41585</c:v>
                </c:pt>
                <c:pt idx="216">
                  <c:v>41586</c:v>
                </c:pt>
                <c:pt idx="217">
                  <c:v>41589</c:v>
                </c:pt>
                <c:pt idx="218">
                  <c:v>41590</c:v>
                </c:pt>
                <c:pt idx="219">
                  <c:v>41591</c:v>
                </c:pt>
                <c:pt idx="220">
                  <c:v>41592</c:v>
                </c:pt>
                <c:pt idx="221">
                  <c:v>41593</c:v>
                </c:pt>
                <c:pt idx="222">
                  <c:v>41596</c:v>
                </c:pt>
                <c:pt idx="223">
                  <c:v>41597</c:v>
                </c:pt>
                <c:pt idx="224">
                  <c:v>41598</c:v>
                </c:pt>
                <c:pt idx="225">
                  <c:v>41599</c:v>
                </c:pt>
                <c:pt idx="226">
                  <c:v>41600</c:v>
                </c:pt>
                <c:pt idx="227">
                  <c:v>41603</c:v>
                </c:pt>
                <c:pt idx="228">
                  <c:v>41604</c:v>
                </c:pt>
                <c:pt idx="229">
                  <c:v>41605</c:v>
                </c:pt>
                <c:pt idx="230">
                  <c:v>41607</c:v>
                </c:pt>
                <c:pt idx="231">
                  <c:v>41610</c:v>
                </c:pt>
                <c:pt idx="232">
                  <c:v>41611</c:v>
                </c:pt>
                <c:pt idx="233">
                  <c:v>41612</c:v>
                </c:pt>
                <c:pt idx="234">
                  <c:v>41613</c:v>
                </c:pt>
                <c:pt idx="235">
                  <c:v>41614</c:v>
                </c:pt>
                <c:pt idx="236">
                  <c:v>41617</c:v>
                </c:pt>
                <c:pt idx="237">
                  <c:v>41618</c:v>
                </c:pt>
                <c:pt idx="238">
                  <c:v>41619</c:v>
                </c:pt>
                <c:pt idx="239">
                  <c:v>41620</c:v>
                </c:pt>
                <c:pt idx="240">
                  <c:v>41621</c:v>
                </c:pt>
                <c:pt idx="241">
                  <c:v>41624</c:v>
                </c:pt>
                <c:pt idx="242">
                  <c:v>41625</c:v>
                </c:pt>
                <c:pt idx="243">
                  <c:v>41626</c:v>
                </c:pt>
                <c:pt idx="244">
                  <c:v>41627</c:v>
                </c:pt>
                <c:pt idx="245">
                  <c:v>41628</c:v>
                </c:pt>
                <c:pt idx="246">
                  <c:v>41631</c:v>
                </c:pt>
                <c:pt idx="247">
                  <c:v>41632</c:v>
                </c:pt>
                <c:pt idx="248">
                  <c:v>41634</c:v>
                </c:pt>
                <c:pt idx="249">
                  <c:v>41635</c:v>
                </c:pt>
                <c:pt idx="250">
                  <c:v>41638</c:v>
                </c:pt>
                <c:pt idx="251">
                  <c:v>41639</c:v>
                </c:pt>
                <c:pt idx="252">
                  <c:v>41641</c:v>
                </c:pt>
                <c:pt idx="253">
                  <c:v>41642</c:v>
                </c:pt>
                <c:pt idx="254">
                  <c:v>41645</c:v>
                </c:pt>
                <c:pt idx="255">
                  <c:v>41646</c:v>
                </c:pt>
                <c:pt idx="256">
                  <c:v>41647</c:v>
                </c:pt>
                <c:pt idx="257">
                  <c:v>41648</c:v>
                </c:pt>
                <c:pt idx="258">
                  <c:v>41649</c:v>
                </c:pt>
                <c:pt idx="259">
                  <c:v>41652</c:v>
                </c:pt>
                <c:pt idx="260">
                  <c:v>41653</c:v>
                </c:pt>
                <c:pt idx="261">
                  <c:v>41654</c:v>
                </c:pt>
                <c:pt idx="262">
                  <c:v>41655</c:v>
                </c:pt>
                <c:pt idx="263">
                  <c:v>41656</c:v>
                </c:pt>
                <c:pt idx="264">
                  <c:v>41660</c:v>
                </c:pt>
                <c:pt idx="265">
                  <c:v>41661</c:v>
                </c:pt>
                <c:pt idx="266">
                  <c:v>41662</c:v>
                </c:pt>
                <c:pt idx="267">
                  <c:v>41663</c:v>
                </c:pt>
                <c:pt idx="268">
                  <c:v>41666</c:v>
                </c:pt>
                <c:pt idx="269">
                  <c:v>41667</c:v>
                </c:pt>
                <c:pt idx="270">
                  <c:v>41668</c:v>
                </c:pt>
                <c:pt idx="271">
                  <c:v>41669</c:v>
                </c:pt>
                <c:pt idx="272">
                  <c:v>41670</c:v>
                </c:pt>
                <c:pt idx="273">
                  <c:v>41673</c:v>
                </c:pt>
                <c:pt idx="274">
                  <c:v>41674</c:v>
                </c:pt>
                <c:pt idx="275">
                  <c:v>41675</c:v>
                </c:pt>
                <c:pt idx="276">
                  <c:v>41676</c:v>
                </c:pt>
                <c:pt idx="277">
                  <c:v>41677</c:v>
                </c:pt>
                <c:pt idx="278">
                  <c:v>41680</c:v>
                </c:pt>
                <c:pt idx="279">
                  <c:v>41681</c:v>
                </c:pt>
                <c:pt idx="280">
                  <c:v>41682</c:v>
                </c:pt>
                <c:pt idx="281">
                  <c:v>41683</c:v>
                </c:pt>
                <c:pt idx="282">
                  <c:v>41684</c:v>
                </c:pt>
                <c:pt idx="283">
                  <c:v>41688</c:v>
                </c:pt>
                <c:pt idx="284">
                  <c:v>41689</c:v>
                </c:pt>
                <c:pt idx="285">
                  <c:v>41690</c:v>
                </c:pt>
                <c:pt idx="286">
                  <c:v>41691</c:v>
                </c:pt>
                <c:pt idx="287">
                  <c:v>41694</c:v>
                </c:pt>
                <c:pt idx="288">
                  <c:v>41695</c:v>
                </c:pt>
                <c:pt idx="289">
                  <c:v>41696</c:v>
                </c:pt>
                <c:pt idx="290">
                  <c:v>41697</c:v>
                </c:pt>
                <c:pt idx="291">
                  <c:v>41698</c:v>
                </c:pt>
                <c:pt idx="292">
                  <c:v>41701</c:v>
                </c:pt>
                <c:pt idx="293">
                  <c:v>41702</c:v>
                </c:pt>
                <c:pt idx="294">
                  <c:v>41703</c:v>
                </c:pt>
                <c:pt idx="295">
                  <c:v>41704</c:v>
                </c:pt>
                <c:pt idx="296">
                  <c:v>41705</c:v>
                </c:pt>
                <c:pt idx="297">
                  <c:v>41708</c:v>
                </c:pt>
                <c:pt idx="298">
                  <c:v>41709</c:v>
                </c:pt>
                <c:pt idx="299">
                  <c:v>41710</c:v>
                </c:pt>
                <c:pt idx="300">
                  <c:v>41711</c:v>
                </c:pt>
                <c:pt idx="301">
                  <c:v>41712</c:v>
                </c:pt>
                <c:pt idx="302">
                  <c:v>41715</c:v>
                </c:pt>
                <c:pt idx="303">
                  <c:v>41716</c:v>
                </c:pt>
                <c:pt idx="304">
                  <c:v>41717</c:v>
                </c:pt>
                <c:pt idx="305">
                  <c:v>41718</c:v>
                </c:pt>
                <c:pt idx="306">
                  <c:v>41719</c:v>
                </c:pt>
                <c:pt idx="307">
                  <c:v>41722</c:v>
                </c:pt>
                <c:pt idx="308">
                  <c:v>41723</c:v>
                </c:pt>
                <c:pt idx="309">
                  <c:v>41724</c:v>
                </c:pt>
                <c:pt idx="310">
                  <c:v>41725</c:v>
                </c:pt>
                <c:pt idx="311">
                  <c:v>41726</c:v>
                </c:pt>
                <c:pt idx="312">
                  <c:v>41729</c:v>
                </c:pt>
                <c:pt idx="313">
                  <c:v>41730</c:v>
                </c:pt>
                <c:pt idx="314">
                  <c:v>41731</c:v>
                </c:pt>
                <c:pt idx="315">
                  <c:v>41732</c:v>
                </c:pt>
                <c:pt idx="316">
                  <c:v>41733</c:v>
                </c:pt>
                <c:pt idx="317">
                  <c:v>41736</c:v>
                </c:pt>
                <c:pt idx="318">
                  <c:v>41737</c:v>
                </c:pt>
                <c:pt idx="319">
                  <c:v>41738</c:v>
                </c:pt>
                <c:pt idx="320">
                  <c:v>41739</c:v>
                </c:pt>
                <c:pt idx="321">
                  <c:v>41740</c:v>
                </c:pt>
                <c:pt idx="322">
                  <c:v>41743</c:v>
                </c:pt>
                <c:pt idx="323">
                  <c:v>41744</c:v>
                </c:pt>
                <c:pt idx="324">
                  <c:v>41745</c:v>
                </c:pt>
                <c:pt idx="325">
                  <c:v>41746</c:v>
                </c:pt>
                <c:pt idx="326">
                  <c:v>41750</c:v>
                </c:pt>
                <c:pt idx="327">
                  <c:v>41751</c:v>
                </c:pt>
                <c:pt idx="328">
                  <c:v>41752</c:v>
                </c:pt>
                <c:pt idx="329">
                  <c:v>41753</c:v>
                </c:pt>
                <c:pt idx="330">
                  <c:v>41754</c:v>
                </c:pt>
                <c:pt idx="331">
                  <c:v>41757</c:v>
                </c:pt>
                <c:pt idx="332">
                  <c:v>41758</c:v>
                </c:pt>
                <c:pt idx="333">
                  <c:v>41759</c:v>
                </c:pt>
                <c:pt idx="334">
                  <c:v>41760</c:v>
                </c:pt>
                <c:pt idx="335">
                  <c:v>41761</c:v>
                </c:pt>
                <c:pt idx="336">
                  <c:v>41764</c:v>
                </c:pt>
                <c:pt idx="337">
                  <c:v>41765</c:v>
                </c:pt>
                <c:pt idx="338">
                  <c:v>41766</c:v>
                </c:pt>
                <c:pt idx="339">
                  <c:v>41767</c:v>
                </c:pt>
                <c:pt idx="340">
                  <c:v>41768</c:v>
                </c:pt>
                <c:pt idx="341">
                  <c:v>41771</c:v>
                </c:pt>
                <c:pt idx="342">
                  <c:v>41772</c:v>
                </c:pt>
                <c:pt idx="343">
                  <c:v>41773</c:v>
                </c:pt>
                <c:pt idx="344">
                  <c:v>41774</c:v>
                </c:pt>
                <c:pt idx="345">
                  <c:v>41775</c:v>
                </c:pt>
                <c:pt idx="346">
                  <c:v>41778</c:v>
                </c:pt>
                <c:pt idx="347">
                  <c:v>41779</c:v>
                </c:pt>
                <c:pt idx="348">
                  <c:v>41780</c:v>
                </c:pt>
                <c:pt idx="349">
                  <c:v>41781</c:v>
                </c:pt>
                <c:pt idx="350">
                  <c:v>41782</c:v>
                </c:pt>
                <c:pt idx="351">
                  <c:v>41786</c:v>
                </c:pt>
                <c:pt idx="352">
                  <c:v>41787</c:v>
                </c:pt>
                <c:pt idx="353">
                  <c:v>41788</c:v>
                </c:pt>
                <c:pt idx="354">
                  <c:v>41789</c:v>
                </c:pt>
                <c:pt idx="355">
                  <c:v>41792</c:v>
                </c:pt>
                <c:pt idx="356">
                  <c:v>41793</c:v>
                </c:pt>
                <c:pt idx="357">
                  <c:v>41794</c:v>
                </c:pt>
                <c:pt idx="358">
                  <c:v>41795</c:v>
                </c:pt>
                <c:pt idx="359">
                  <c:v>41796</c:v>
                </c:pt>
                <c:pt idx="360">
                  <c:v>41799</c:v>
                </c:pt>
                <c:pt idx="361">
                  <c:v>41800</c:v>
                </c:pt>
                <c:pt idx="362">
                  <c:v>41801</c:v>
                </c:pt>
                <c:pt idx="363">
                  <c:v>41802</c:v>
                </c:pt>
                <c:pt idx="364">
                  <c:v>41803</c:v>
                </c:pt>
                <c:pt idx="365">
                  <c:v>41806</c:v>
                </c:pt>
                <c:pt idx="366">
                  <c:v>41807</c:v>
                </c:pt>
                <c:pt idx="367">
                  <c:v>41808</c:v>
                </c:pt>
                <c:pt idx="368">
                  <c:v>41809</c:v>
                </c:pt>
                <c:pt idx="369">
                  <c:v>41810</c:v>
                </c:pt>
                <c:pt idx="370">
                  <c:v>41813</c:v>
                </c:pt>
                <c:pt idx="371">
                  <c:v>41814</c:v>
                </c:pt>
                <c:pt idx="372">
                  <c:v>41815</c:v>
                </c:pt>
                <c:pt idx="373">
                  <c:v>41816</c:v>
                </c:pt>
                <c:pt idx="374">
                  <c:v>41817</c:v>
                </c:pt>
                <c:pt idx="375">
                  <c:v>41820</c:v>
                </c:pt>
                <c:pt idx="376">
                  <c:v>41821</c:v>
                </c:pt>
                <c:pt idx="377">
                  <c:v>41822</c:v>
                </c:pt>
                <c:pt idx="378">
                  <c:v>41823</c:v>
                </c:pt>
                <c:pt idx="379">
                  <c:v>41827</c:v>
                </c:pt>
                <c:pt idx="380">
                  <c:v>41828</c:v>
                </c:pt>
                <c:pt idx="381">
                  <c:v>41829</c:v>
                </c:pt>
                <c:pt idx="382">
                  <c:v>41830</c:v>
                </c:pt>
                <c:pt idx="383">
                  <c:v>41831</c:v>
                </c:pt>
                <c:pt idx="384">
                  <c:v>41834</c:v>
                </c:pt>
                <c:pt idx="385">
                  <c:v>41835</c:v>
                </c:pt>
                <c:pt idx="386">
                  <c:v>41836</c:v>
                </c:pt>
                <c:pt idx="387">
                  <c:v>41837</c:v>
                </c:pt>
                <c:pt idx="388">
                  <c:v>41838</c:v>
                </c:pt>
                <c:pt idx="389">
                  <c:v>41841</c:v>
                </c:pt>
                <c:pt idx="390">
                  <c:v>41842</c:v>
                </c:pt>
                <c:pt idx="391">
                  <c:v>41843</c:v>
                </c:pt>
                <c:pt idx="392">
                  <c:v>41844</c:v>
                </c:pt>
                <c:pt idx="393">
                  <c:v>41845</c:v>
                </c:pt>
                <c:pt idx="394">
                  <c:v>41848</c:v>
                </c:pt>
                <c:pt idx="395">
                  <c:v>41849</c:v>
                </c:pt>
                <c:pt idx="396">
                  <c:v>41850</c:v>
                </c:pt>
                <c:pt idx="397">
                  <c:v>41851</c:v>
                </c:pt>
                <c:pt idx="398">
                  <c:v>41852</c:v>
                </c:pt>
                <c:pt idx="399">
                  <c:v>41855</c:v>
                </c:pt>
                <c:pt idx="400">
                  <c:v>41856</c:v>
                </c:pt>
                <c:pt idx="401">
                  <c:v>41857</c:v>
                </c:pt>
                <c:pt idx="402">
                  <c:v>41858</c:v>
                </c:pt>
                <c:pt idx="403">
                  <c:v>41859</c:v>
                </c:pt>
                <c:pt idx="404">
                  <c:v>41862</c:v>
                </c:pt>
                <c:pt idx="405">
                  <c:v>41863</c:v>
                </c:pt>
                <c:pt idx="406">
                  <c:v>41864</c:v>
                </c:pt>
                <c:pt idx="407">
                  <c:v>41865</c:v>
                </c:pt>
                <c:pt idx="408">
                  <c:v>41866</c:v>
                </c:pt>
                <c:pt idx="409">
                  <c:v>41869</c:v>
                </c:pt>
                <c:pt idx="410">
                  <c:v>41870</c:v>
                </c:pt>
                <c:pt idx="411">
                  <c:v>41871</c:v>
                </c:pt>
                <c:pt idx="412">
                  <c:v>41872</c:v>
                </c:pt>
                <c:pt idx="413">
                  <c:v>41873</c:v>
                </c:pt>
                <c:pt idx="414">
                  <c:v>41876</c:v>
                </c:pt>
                <c:pt idx="415">
                  <c:v>41877</c:v>
                </c:pt>
                <c:pt idx="416">
                  <c:v>41878</c:v>
                </c:pt>
                <c:pt idx="417">
                  <c:v>41879</c:v>
                </c:pt>
                <c:pt idx="418">
                  <c:v>41880</c:v>
                </c:pt>
                <c:pt idx="419">
                  <c:v>41884</c:v>
                </c:pt>
                <c:pt idx="420">
                  <c:v>41885</c:v>
                </c:pt>
                <c:pt idx="421">
                  <c:v>41886</c:v>
                </c:pt>
                <c:pt idx="422">
                  <c:v>41887</c:v>
                </c:pt>
                <c:pt idx="423">
                  <c:v>41890</c:v>
                </c:pt>
                <c:pt idx="424">
                  <c:v>41891</c:v>
                </c:pt>
                <c:pt idx="425">
                  <c:v>41892</c:v>
                </c:pt>
                <c:pt idx="426">
                  <c:v>41893</c:v>
                </c:pt>
                <c:pt idx="427">
                  <c:v>41894</c:v>
                </c:pt>
                <c:pt idx="428">
                  <c:v>41897</c:v>
                </c:pt>
                <c:pt idx="429">
                  <c:v>41898</c:v>
                </c:pt>
                <c:pt idx="430">
                  <c:v>41899</c:v>
                </c:pt>
                <c:pt idx="431">
                  <c:v>41900</c:v>
                </c:pt>
                <c:pt idx="432">
                  <c:v>41901</c:v>
                </c:pt>
                <c:pt idx="433">
                  <c:v>41904</c:v>
                </c:pt>
                <c:pt idx="434">
                  <c:v>41905</c:v>
                </c:pt>
                <c:pt idx="435">
                  <c:v>41906</c:v>
                </c:pt>
                <c:pt idx="436">
                  <c:v>41907</c:v>
                </c:pt>
                <c:pt idx="437">
                  <c:v>41908</c:v>
                </c:pt>
                <c:pt idx="438">
                  <c:v>41911</c:v>
                </c:pt>
                <c:pt idx="439">
                  <c:v>41912</c:v>
                </c:pt>
                <c:pt idx="440">
                  <c:v>41913</c:v>
                </c:pt>
                <c:pt idx="441">
                  <c:v>41914</c:v>
                </c:pt>
                <c:pt idx="442">
                  <c:v>41915</c:v>
                </c:pt>
                <c:pt idx="443">
                  <c:v>41918</c:v>
                </c:pt>
                <c:pt idx="444">
                  <c:v>41919</c:v>
                </c:pt>
                <c:pt idx="445">
                  <c:v>41920</c:v>
                </c:pt>
                <c:pt idx="446">
                  <c:v>41921</c:v>
                </c:pt>
                <c:pt idx="447">
                  <c:v>41922</c:v>
                </c:pt>
                <c:pt idx="448">
                  <c:v>41925</c:v>
                </c:pt>
                <c:pt idx="449">
                  <c:v>41926</c:v>
                </c:pt>
                <c:pt idx="450">
                  <c:v>41927</c:v>
                </c:pt>
                <c:pt idx="451">
                  <c:v>41928</c:v>
                </c:pt>
                <c:pt idx="452">
                  <c:v>41929</c:v>
                </c:pt>
                <c:pt idx="453">
                  <c:v>41932</c:v>
                </c:pt>
                <c:pt idx="454">
                  <c:v>41933</c:v>
                </c:pt>
                <c:pt idx="455">
                  <c:v>41934</c:v>
                </c:pt>
                <c:pt idx="456">
                  <c:v>41935</c:v>
                </c:pt>
                <c:pt idx="457">
                  <c:v>41936</c:v>
                </c:pt>
                <c:pt idx="458">
                  <c:v>41939</c:v>
                </c:pt>
                <c:pt idx="459">
                  <c:v>41940</c:v>
                </c:pt>
                <c:pt idx="460">
                  <c:v>41941</c:v>
                </c:pt>
                <c:pt idx="461">
                  <c:v>41942</c:v>
                </c:pt>
                <c:pt idx="462">
                  <c:v>41943</c:v>
                </c:pt>
                <c:pt idx="463">
                  <c:v>41946</c:v>
                </c:pt>
                <c:pt idx="464">
                  <c:v>41947</c:v>
                </c:pt>
                <c:pt idx="465">
                  <c:v>41948</c:v>
                </c:pt>
                <c:pt idx="466">
                  <c:v>41949</c:v>
                </c:pt>
                <c:pt idx="467">
                  <c:v>41950</c:v>
                </c:pt>
                <c:pt idx="468">
                  <c:v>41953</c:v>
                </c:pt>
                <c:pt idx="469">
                  <c:v>41954</c:v>
                </c:pt>
                <c:pt idx="470">
                  <c:v>41955</c:v>
                </c:pt>
                <c:pt idx="471">
                  <c:v>41956</c:v>
                </c:pt>
                <c:pt idx="472">
                  <c:v>41957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41967</c:v>
                </c:pt>
                <c:pt idx="479">
                  <c:v>41968</c:v>
                </c:pt>
                <c:pt idx="480">
                  <c:v>41969</c:v>
                </c:pt>
                <c:pt idx="481">
                  <c:v>41971</c:v>
                </c:pt>
                <c:pt idx="482">
                  <c:v>41974</c:v>
                </c:pt>
                <c:pt idx="483">
                  <c:v>41975</c:v>
                </c:pt>
                <c:pt idx="484">
                  <c:v>41976</c:v>
                </c:pt>
                <c:pt idx="485">
                  <c:v>41977</c:v>
                </c:pt>
                <c:pt idx="486">
                  <c:v>41978</c:v>
                </c:pt>
                <c:pt idx="487">
                  <c:v>41981</c:v>
                </c:pt>
                <c:pt idx="488">
                  <c:v>41982</c:v>
                </c:pt>
                <c:pt idx="489">
                  <c:v>41983</c:v>
                </c:pt>
                <c:pt idx="490">
                  <c:v>41984</c:v>
                </c:pt>
                <c:pt idx="491">
                  <c:v>41985</c:v>
                </c:pt>
                <c:pt idx="492">
                  <c:v>41988</c:v>
                </c:pt>
                <c:pt idx="493">
                  <c:v>41989</c:v>
                </c:pt>
                <c:pt idx="494">
                  <c:v>41990</c:v>
                </c:pt>
                <c:pt idx="495">
                  <c:v>41991</c:v>
                </c:pt>
                <c:pt idx="496">
                  <c:v>41992</c:v>
                </c:pt>
                <c:pt idx="497">
                  <c:v>41995</c:v>
                </c:pt>
                <c:pt idx="498">
                  <c:v>41996</c:v>
                </c:pt>
                <c:pt idx="499">
                  <c:v>41997</c:v>
                </c:pt>
                <c:pt idx="500">
                  <c:v>41999</c:v>
                </c:pt>
                <c:pt idx="501">
                  <c:v>42002</c:v>
                </c:pt>
                <c:pt idx="502">
                  <c:v>42003</c:v>
                </c:pt>
                <c:pt idx="503">
                  <c:v>42004</c:v>
                </c:pt>
                <c:pt idx="504">
                  <c:v>42006</c:v>
                </c:pt>
                <c:pt idx="505">
                  <c:v>42009</c:v>
                </c:pt>
                <c:pt idx="506">
                  <c:v>42010</c:v>
                </c:pt>
                <c:pt idx="507">
                  <c:v>42011</c:v>
                </c:pt>
                <c:pt idx="508">
                  <c:v>42012</c:v>
                </c:pt>
                <c:pt idx="509">
                  <c:v>42013</c:v>
                </c:pt>
                <c:pt idx="510">
                  <c:v>42016</c:v>
                </c:pt>
                <c:pt idx="511">
                  <c:v>42017</c:v>
                </c:pt>
                <c:pt idx="512">
                  <c:v>42018</c:v>
                </c:pt>
                <c:pt idx="513">
                  <c:v>42019</c:v>
                </c:pt>
                <c:pt idx="514">
                  <c:v>42020</c:v>
                </c:pt>
                <c:pt idx="515">
                  <c:v>42024</c:v>
                </c:pt>
                <c:pt idx="516">
                  <c:v>42025</c:v>
                </c:pt>
                <c:pt idx="517">
                  <c:v>42026</c:v>
                </c:pt>
                <c:pt idx="518">
                  <c:v>42027</c:v>
                </c:pt>
                <c:pt idx="519">
                  <c:v>42030</c:v>
                </c:pt>
                <c:pt idx="520">
                  <c:v>42031</c:v>
                </c:pt>
                <c:pt idx="521">
                  <c:v>42032</c:v>
                </c:pt>
                <c:pt idx="522">
                  <c:v>42033</c:v>
                </c:pt>
                <c:pt idx="523">
                  <c:v>42034</c:v>
                </c:pt>
                <c:pt idx="524">
                  <c:v>42037</c:v>
                </c:pt>
                <c:pt idx="525">
                  <c:v>42038</c:v>
                </c:pt>
                <c:pt idx="526">
                  <c:v>42039</c:v>
                </c:pt>
                <c:pt idx="527">
                  <c:v>42040</c:v>
                </c:pt>
                <c:pt idx="528">
                  <c:v>42041</c:v>
                </c:pt>
                <c:pt idx="529">
                  <c:v>42044</c:v>
                </c:pt>
                <c:pt idx="530">
                  <c:v>42045</c:v>
                </c:pt>
                <c:pt idx="531">
                  <c:v>42046</c:v>
                </c:pt>
                <c:pt idx="532">
                  <c:v>42047</c:v>
                </c:pt>
                <c:pt idx="533">
                  <c:v>42048</c:v>
                </c:pt>
                <c:pt idx="534">
                  <c:v>42052</c:v>
                </c:pt>
                <c:pt idx="535">
                  <c:v>42053</c:v>
                </c:pt>
                <c:pt idx="536">
                  <c:v>42054</c:v>
                </c:pt>
                <c:pt idx="537">
                  <c:v>42055</c:v>
                </c:pt>
                <c:pt idx="538">
                  <c:v>42058</c:v>
                </c:pt>
                <c:pt idx="539">
                  <c:v>42059</c:v>
                </c:pt>
                <c:pt idx="540">
                  <c:v>42060</c:v>
                </c:pt>
                <c:pt idx="541">
                  <c:v>42061</c:v>
                </c:pt>
                <c:pt idx="542">
                  <c:v>42062</c:v>
                </c:pt>
                <c:pt idx="543">
                  <c:v>42065</c:v>
                </c:pt>
                <c:pt idx="544">
                  <c:v>42066</c:v>
                </c:pt>
                <c:pt idx="545">
                  <c:v>42067</c:v>
                </c:pt>
                <c:pt idx="546">
                  <c:v>42068</c:v>
                </c:pt>
                <c:pt idx="547">
                  <c:v>42069</c:v>
                </c:pt>
                <c:pt idx="548">
                  <c:v>42072</c:v>
                </c:pt>
                <c:pt idx="549">
                  <c:v>42073</c:v>
                </c:pt>
                <c:pt idx="550">
                  <c:v>42074</c:v>
                </c:pt>
                <c:pt idx="551">
                  <c:v>42075</c:v>
                </c:pt>
                <c:pt idx="552">
                  <c:v>42076</c:v>
                </c:pt>
                <c:pt idx="553">
                  <c:v>42079</c:v>
                </c:pt>
                <c:pt idx="554">
                  <c:v>42080</c:v>
                </c:pt>
                <c:pt idx="555">
                  <c:v>42081</c:v>
                </c:pt>
                <c:pt idx="556">
                  <c:v>42082</c:v>
                </c:pt>
                <c:pt idx="557">
                  <c:v>42083</c:v>
                </c:pt>
                <c:pt idx="558">
                  <c:v>42084</c:v>
                </c:pt>
                <c:pt idx="559">
                  <c:v>42085</c:v>
                </c:pt>
                <c:pt idx="560">
                  <c:v>42086</c:v>
                </c:pt>
                <c:pt idx="561">
                  <c:v>42087</c:v>
                </c:pt>
                <c:pt idx="562">
                  <c:v>42088</c:v>
                </c:pt>
                <c:pt idx="563">
                  <c:v>42089</c:v>
                </c:pt>
                <c:pt idx="564">
                  <c:v>42090</c:v>
                </c:pt>
                <c:pt idx="565">
                  <c:v>42091</c:v>
                </c:pt>
                <c:pt idx="566">
                  <c:v>42092</c:v>
                </c:pt>
                <c:pt idx="567">
                  <c:v>42093</c:v>
                </c:pt>
                <c:pt idx="568">
                  <c:v>42094</c:v>
                </c:pt>
                <c:pt idx="569">
                  <c:v>42095</c:v>
                </c:pt>
                <c:pt idx="570">
                  <c:v>42096</c:v>
                </c:pt>
                <c:pt idx="571">
                  <c:v>42097</c:v>
                </c:pt>
                <c:pt idx="572">
                  <c:v>42098</c:v>
                </c:pt>
                <c:pt idx="573">
                  <c:v>42099</c:v>
                </c:pt>
                <c:pt idx="574">
                  <c:v>42100</c:v>
                </c:pt>
                <c:pt idx="575">
                  <c:v>42101</c:v>
                </c:pt>
                <c:pt idx="576">
                  <c:v>42102</c:v>
                </c:pt>
                <c:pt idx="577">
                  <c:v>42103</c:v>
                </c:pt>
                <c:pt idx="578">
                  <c:v>42104</c:v>
                </c:pt>
                <c:pt idx="579">
                  <c:v>42105</c:v>
                </c:pt>
                <c:pt idx="580">
                  <c:v>42106</c:v>
                </c:pt>
                <c:pt idx="581">
                  <c:v>42107</c:v>
                </c:pt>
                <c:pt idx="582">
                  <c:v>42108</c:v>
                </c:pt>
                <c:pt idx="583">
                  <c:v>42109</c:v>
                </c:pt>
                <c:pt idx="584">
                  <c:v>42110</c:v>
                </c:pt>
                <c:pt idx="585">
                  <c:v>42111</c:v>
                </c:pt>
                <c:pt idx="586">
                  <c:v>42112</c:v>
                </c:pt>
                <c:pt idx="587">
                  <c:v>42113</c:v>
                </c:pt>
                <c:pt idx="588">
                  <c:v>42114</c:v>
                </c:pt>
                <c:pt idx="589">
                  <c:v>42115</c:v>
                </c:pt>
                <c:pt idx="590">
                  <c:v>42116</c:v>
                </c:pt>
                <c:pt idx="591">
                  <c:v>42117</c:v>
                </c:pt>
                <c:pt idx="592">
                  <c:v>42118</c:v>
                </c:pt>
                <c:pt idx="593">
                  <c:v>42119</c:v>
                </c:pt>
                <c:pt idx="594">
                  <c:v>42120</c:v>
                </c:pt>
                <c:pt idx="595">
                  <c:v>42121</c:v>
                </c:pt>
                <c:pt idx="596">
                  <c:v>42122</c:v>
                </c:pt>
                <c:pt idx="597">
                  <c:v>42123</c:v>
                </c:pt>
                <c:pt idx="598">
                  <c:v>42124</c:v>
                </c:pt>
                <c:pt idx="599">
                  <c:v>42125</c:v>
                </c:pt>
                <c:pt idx="600">
                  <c:v>42126</c:v>
                </c:pt>
                <c:pt idx="601">
                  <c:v>42127</c:v>
                </c:pt>
                <c:pt idx="602">
                  <c:v>42128</c:v>
                </c:pt>
                <c:pt idx="603">
                  <c:v>42129</c:v>
                </c:pt>
                <c:pt idx="604">
                  <c:v>42130</c:v>
                </c:pt>
                <c:pt idx="605">
                  <c:v>42131</c:v>
                </c:pt>
                <c:pt idx="606">
                  <c:v>42132</c:v>
                </c:pt>
                <c:pt idx="607">
                  <c:v>42133</c:v>
                </c:pt>
                <c:pt idx="608">
                  <c:v>42134</c:v>
                </c:pt>
                <c:pt idx="609">
                  <c:v>42135</c:v>
                </c:pt>
                <c:pt idx="610">
                  <c:v>42136</c:v>
                </c:pt>
                <c:pt idx="611">
                  <c:v>42137</c:v>
                </c:pt>
                <c:pt idx="612">
                  <c:v>42138</c:v>
                </c:pt>
                <c:pt idx="613">
                  <c:v>42139</c:v>
                </c:pt>
                <c:pt idx="614">
                  <c:v>42140</c:v>
                </c:pt>
                <c:pt idx="615">
                  <c:v>42141</c:v>
                </c:pt>
                <c:pt idx="616">
                  <c:v>42142</c:v>
                </c:pt>
                <c:pt idx="617">
                  <c:v>42143</c:v>
                </c:pt>
                <c:pt idx="618">
                  <c:v>42144</c:v>
                </c:pt>
                <c:pt idx="619">
                  <c:v>42145</c:v>
                </c:pt>
                <c:pt idx="620">
                  <c:v>42146</c:v>
                </c:pt>
                <c:pt idx="621">
                  <c:v>42147</c:v>
                </c:pt>
                <c:pt idx="622">
                  <c:v>42148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42154</c:v>
                </c:pt>
                <c:pt idx="629">
                  <c:v>42155</c:v>
                </c:pt>
                <c:pt idx="630">
                  <c:v>42156</c:v>
                </c:pt>
                <c:pt idx="631">
                  <c:v>42157</c:v>
                </c:pt>
                <c:pt idx="632">
                  <c:v>42158</c:v>
                </c:pt>
                <c:pt idx="633">
                  <c:v>42159</c:v>
                </c:pt>
                <c:pt idx="634">
                  <c:v>42160</c:v>
                </c:pt>
                <c:pt idx="635">
                  <c:v>42163</c:v>
                </c:pt>
                <c:pt idx="636">
                  <c:v>42164</c:v>
                </c:pt>
                <c:pt idx="637">
                  <c:v>42165</c:v>
                </c:pt>
                <c:pt idx="638">
                  <c:v>42166</c:v>
                </c:pt>
                <c:pt idx="639">
                  <c:v>42167</c:v>
                </c:pt>
                <c:pt idx="640">
                  <c:v>42170</c:v>
                </c:pt>
                <c:pt idx="641">
                  <c:v>42171</c:v>
                </c:pt>
                <c:pt idx="642">
                  <c:v>42172</c:v>
                </c:pt>
              </c:numCache>
            </c:numRef>
          </c:cat>
          <c:val>
            <c:numRef>
              <c:f>'c3-15'!$B$13:$B$655</c:f>
              <c:numCache>
                <c:formatCode>0.00</c:formatCode>
                <c:ptCount val="643"/>
                <c:pt idx="0">
                  <c:v>0</c:v>
                </c:pt>
                <c:pt idx="1">
                  <c:v>0.33132195302429945</c:v>
                </c:pt>
                <c:pt idx="2">
                  <c:v>1.0364387784390194</c:v>
                </c:pt>
                <c:pt idx="3">
                  <c:v>0.61735051938076602</c:v>
                </c:pt>
                <c:pt idx="4">
                  <c:v>0.43567924318568263</c:v>
                </c:pt>
                <c:pt idx="5">
                  <c:v>1.182605348601462</c:v>
                </c:pt>
                <c:pt idx="6">
                  <c:v>1.2300555632058563</c:v>
                </c:pt>
                <c:pt idx="7">
                  <c:v>1.5630366146428765</c:v>
                </c:pt>
                <c:pt idx="8">
                  <c:v>1.3354083124148541</c:v>
                </c:pt>
                <c:pt idx="9">
                  <c:v>1.4921931124188603</c:v>
                </c:pt>
                <c:pt idx="10">
                  <c:v>1.2710352940005221</c:v>
                </c:pt>
                <c:pt idx="11">
                  <c:v>1.7418874235362924</c:v>
                </c:pt>
                <c:pt idx="12">
                  <c:v>2.1077186235455958</c:v>
                </c:pt>
                <c:pt idx="13">
                  <c:v>2.5185113905401568</c:v>
                </c:pt>
                <c:pt idx="14">
                  <c:v>2.8249468673733347</c:v>
                </c:pt>
                <c:pt idx="15">
                  <c:v>3.9410223696239033</c:v>
                </c:pt>
                <c:pt idx="16">
                  <c:v>4.2652101994733904</c:v>
                </c:pt>
                <c:pt idx="17">
                  <c:v>4.4304564013823544</c:v>
                </c:pt>
                <c:pt idx="18">
                  <c:v>5.1734006706075641</c:v>
                </c:pt>
                <c:pt idx="19">
                  <c:v>4.9066176458388844</c:v>
                </c:pt>
                <c:pt idx="20">
                  <c:v>4.1396164496289467</c:v>
                </c:pt>
                <c:pt idx="21">
                  <c:v>5.3069580928331916</c:v>
                </c:pt>
                <c:pt idx="22">
                  <c:v>3.6412232864416971</c:v>
                </c:pt>
                <c:pt idx="23">
                  <c:v>4.2371714362980928</c:v>
                </c:pt>
                <c:pt idx="24">
                  <c:v>4.4458860166208591</c:v>
                </c:pt>
                <c:pt idx="25">
                  <c:v>3.3356173588148685</c:v>
                </c:pt>
                <c:pt idx="26">
                  <c:v>3.9247632051790493</c:v>
                </c:pt>
                <c:pt idx="27">
                  <c:v>4.1426028267718795</c:v>
                </c:pt>
                <c:pt idx="28">
                  <c:v>5.1599619734643776</c:v>
                </c:pt>
                <c:pt idx="29">
                  <c:v>5.5038930744254921</c:v>
                </c:pt>
                <c:pt idx="30">
                  <c:v>4.9771293283803697</c:v>
                </c:pt>
                <c:pt idx="31">
                  <c:v>4.9920612140950338</c:v>
                </c:pt>
                <c:pt idx="32">
                  <c:v>5.835049117608504</c:v>
                </c:pt>
                <c:pt idx="33">
                  <c:v>6.1054821588852226</c:v>
                </c:pt>
                <c:pt idx="34">
                  <c:v>4.382840276936717</c:v>
                </c:pt>
                <c:pt idx="35">
                  <c:v>5.1154981360029383</c:v>
                </c:pt>
                <c:pt idx="36">
                  <c:v>5.441842793789009</c:v>
                </c:pt>
                <c:pt idx="37">
                  <c:v>4.0327705118484491</c:v>
                </c:pt>
                <c:pt idx="38">
                  <c:v>4.9525746718718233</c:v>
                </c:pt>
                <c:pt idx="39">
                  <c:v>5.5320977474420996</c:v>
                </c:pt>
                <c:pt idx="40">
                  <c:v>5.82725135506863</c:v>
                </c:pt>
                <c:pt idx="41">
                  <c:v>5.2802466083880839</c:v>
                </c:pt>
                <c:pt idx="42">
                  <c:v>6.7123803582657127</c:v>
                </c:pt>
                <c:pt idx="43">
                  <c:v>6.6408732166765905</c:v>
                </c:pt>
                <c:pt idx="44">
                  <c:v>6.832001353824313</c:v>
                </c:pt>
                <c:pt idx="45">
                  <c:v>7.568972868763657</c:v>
                </c:pt>
                <c:pt idx="46">
                  <c:v>7.9016221005181464</c:v>
                </c:pt>
                <c:pt idx="47">
                  <c:v>8.0175930795687087</c:v>
                </c:pt>
                <c:pt idx="48">
                  <c:v>7.5344636217786531</c:v>
                </c:pt>
                <c:pt idx="49">
                  <c:v>8.3293376713226444</c:v>
                </c:pt>
                <c:pt idx="50">
                  <c:v>7.6696801424170014</c:v>
                </c:pt>
                <c:pt idx="51">
                  <c:v>7.1432482160544319</c:v>
                </c:pt>
                <c:pt idx="52">
                  <c:v>6.8678378795395068</c:v>
                </c:pt>
                <c:pt idx="53">
                  <c:v>6.7248235963612624</c:v>
                </c:pt>
                <c:pt idx="54">
                  <c:v>5.9923316471363286</c:v>
                </c:pt>
                <c:pt idx="55">
                  <c:v>6.0621796903126857</c:v>
                </c:pt>
                <c:pt idx="56">
                  <c:v>5.8236013385606133</c:v>
                </c:pt>
                <c:pt idx="57">
                  <c:v>6.1718460953948506</c:v>
                </c:pt>
                <c:pt idx="58">
                  <c:v>5.975906572850187</c:v>
                </c:pt>
                <c:pt idx="59">
                  <c:v>6.3770765690508435</c:v>
                </c:pt>
                <c:pt idx="60">
                  <c:v>6.3770765690508435</c:v>
                </c:pt>
                <c:pt idx="61">
                  <c:v>7.686437036385696</c:v>
                </c:pt>
                <c:pt idx="62">
                  <c:v>6.518763573498898</c:v>
                </c:pt>
                <c:pt idx="63">
                  <c:v>5.2551942223556969</c:v>
                </c:pt>
                <c:pt idx="64">
                  <c:v>3.6900007797762591</c:v>
                </c:pt>
                <c:pt idx="65">
                  <c:v>4.1406119086765836</c:v>
                </c:pt>
                <c:pt idx="66">
                  <c:v>4.7423669029775795</c:v>
                </c:pt>
                <c:pt idx="67">
                  <c:v>5.9727542858659666</c:v>
                </c:pt>
                <c:pt idx="68">
                  <c:v>6.4500768992114432</c:v>
                </c:pt>
                <c:pt idx="69">
                  <c:v>5.9233131531663208</c:v>
                </c:pt>
                <c:pt idx="70">
                  <c:v>5.2465669106094515</c:v>
                </c:pt>
                <c:pt idx="71">
                  <c:v>4.5991867099580697</c:v>
                </c:pt>
                <c:pt idx="72">
                  <c:v>3.5975889981866072</c:v>
                </c:pt>
                <c:pt idx="73">
                  <c:v>3.5886298667578087</c:v>
                </c:pt>
                <c:pt idx="74">
                  <c:v>4.3007149055060534</c:v>
                </c:pt>
                <c:pt idx="75">
                  <c:v>4.2016667302654298</c:v>
                </c:pt>
                <c:pt idx="76">
                  <c:v>6.2838352382548202</c:v>
                </c:pt>
                <c:pt idx="77">
                  <c:v>6.7092280712815144</c:v>
                </c:pt>
                <c:pt idx="78">
                  <c:v>6.8889084293813019</c:v>
                </c:pt>
                <c:pt idx="79">
                  <c:v>6.6206322160411668</c:v>
                </c:pt>
                <c:pt idx="80">
                  <c:v>7.1449073144671749</c:v>
                </c:pt>
                <c:pt idx="81">
                  <c:v>6.6820188573125661</c:v>
                </c:pt>
                <c:pt idx="82">
                  <c:v>7.0332499912897362</c:v>
                </c:pt>
                <c:pt idx="83">
                  <c:v>7.1895370617699017</c:v>
                </c:pt>
                <c:pt idx="84">
                  <c:v>8.197439347509782</c:v>
                </c:pt>
                <c:pt idx="85">
                  <c:v>8.197439347509782</c:v>
                </c:pt>
                <c:pt idx="86">
                  <c:v>8.7920602186359886</c:v>
                </c:pt>
                <c:pt idx="87">
                  <c:v>9.2264121830914583</c:v>
                </c:pt>
                <c:pt idx="88">
                  <c:v>9.3800446961112449</c:v>
                </c:pt>
                <c:pt idx="89">
                  <c:v>9.9149380243787952</c:v>
                </c:pt>
                <c:pt idx="90">
                  <c:v>10.027424896762604</c:v>
                </c:pt>
                <c:pt idx="91">
                  <c:v>10.928315334880722</c:v>
                </c:pt>
                <c:pt idx="92">
                  <c:v>11.052581805994999</c:v>
                </c:pt>
                <c:pt idx="93">
                  <c:v>10.957183647262415</c:v>
                </c:pt>
                <c:pt idx="94">
                  <c:v>11.542181747594737</c:v>
                </c:pt>
                <c:pt idx="95">
                  <c:v>12.082550100624312</c:v>
                </c:pt>
                <c:pt idx="96">
                  <c:v>12.882899174930351</c:v>
                </c:pt>
                <c:pt idx="97">
                  <c:v>13.486810997167931</c:v>
                </c:pt>
                <c:pt idx="98">
                  <c:v>11.106336594567789</c:v>
                </c:pt>
                <c:pt idx="99">
                  <c:v>10.402049318359419</c:v>
                </c:pt>
                <c:pt idx="100">
                  <c:v>12.188400579357172</c:v>
                </c:pt>
                <c:pt idx="101">
                  <c:v>9.9512722796178075</c:v>
                </c:pt>
                <c:pt idx="102">
                  <c:v>10.446015426297039</c:v>
                </c:pt>
                <c:pt idx="103">
                  <c:v>9.219941699281776</c:v>
                </c:pt>
                <c:pt idx="104">
                  <c:v>8.2581623494160752</c:v>
                </c:pt>
                <c:pt idx="105">
                  <c:v>8.8132966783190714</c:v>
                </c:pt>
                <c:pt idx="106">
                  <c:v>6.5026703188953094</c:v>
                </c:pt>
                <c:pt idx="107">
                  <c:v>5.1223004394951754</c:v>
                </c:pt>
                <c:pt idx="108">
                  <c:v>6.3812243150827008</c:v>
                </c:pt>
                <c:pt idx="109">
                  <c:v>6.1897643582524475</c:v>
                </c:pt>
                <c:pt idx="110">
                  <c:v>5.1881666464809628</c:v>
                </c:pt>
                <c:pt idx="111">
                  <c:v>4.5140749613844733</c:v>
                </c:pt>
                <c:pt idx="112">
                  <c:v>4.6000162591644411</c:v>
                </c:pt>
                <c:pt idx="113">
                  <c:v>4.6602415315469381</c:v>
                </c:pt>
                <c:pt idx="114">
                  <c:v>5.0290591086991521</c:v>
                </c:pt>
                <c:pt idx="115">
                  <c:v>5.7544169347493179</c:v>
                </c:pt>
                <c:pt idx="116">
                  <c:v>5.3331718477544809</c:v>
                </c:pt>
                <c:pt idx="117">
                  <c:v>2.1923326425953737</c:v>
                </c:pt>
                <c:pt idx="118">
                  <c:v>1.4732793905136043</c:v>
                </c:pt>
                <c:pt idx="119">
                  <c:v>2.8702402540425886E-2</c:v>
                </c:pt>
                <c:pt idx="120">
                  <c:v>1.2366919568568058</c:v>
                </c:pt>
                <c:pt idx="121">
                  <c:v>2.2913808178359751</c:v>
                </c:pt>
                <c:pt idx="122">
                  <c:v>3.5841503010433984</c:v>
                </c:pt>
                <c:pt idx="123">
                  <c:v>3.1207641143649711</c:v>
                </c:pt>
                <c:pt idx="124">
                  <c:v>4.6522778591657765</c:v>
                </c:pt>
                <c:pt idx="125">
                  <c:v>4.5885684801165283</c:v>
                </c:pt>
                <c:pt idx="126">
                  <c:v>3.3596742857996187</c:v>
                </c:pt>
                <c:pt idx="127">
                  <c:v>5.7761511239562191</c:v>
                </c:pt>
                <c:pt idx="128">
                  <c:v>7.0130089906542903</c:v>
                </c:pt>
                <c:pt idx="129">
                  <c:v>8.0584069005221082</c:v>
                </c:pt>
                <c:pt idx="130">
                  <c:v>7.9236881094075784</c:v>
                </c:pt>
                <c:pt idx="131">
                  <c:v>8.5616114491063211</c:v>
                </c:pt>
                <c:pt idx="132">
                  <c:v>8.586995654821262</c:v>
                </c:pt>
                <c:pt idx="133">
                  <c:v>9.2700464713465269</c:v>
                </c:pt>
                <c:pt idx="134">
                  <c:v>8.7762987837149531</c:v>
                </c:pt>
                <c:pt idx="135">
                  <c:v>9.0347863164199396</c:v>
                </c:pt>
                <c:pt idx="136">
                  <c:v>10.070561455493854</c:v>
                </c:pt>
                <c:pt idx="137">
                  <c:v>10.009340724063742</c:v>
                </c:pt>
                <c:pt idx="138">
                  <c:v>9.8849083431082008</c:v>
                </c:pt>
                <c:pt idx="139">
                  <c:v>9.4580223215100503</c:v>
                </c:pt>
                <c:pt idx="140">
                  <c:v>9.8394490465991034</c:v>
                </c:pt>
                <c:pt idx="141">
                  <c:v>9.3005738821409611</c:v>
                </c:pt>
                <c:pt idx="142">
                  <c:v>8.7504168484761955</c:v>
                </c:pt>
                <c:pt idx="143">
                  <c:v>8.8410036218118382</c:v>
                </c:pt>
                <c:pt idx="144">
                  <c:v>9.0185271519750643</c:v>
                </c:pt>
                <c:pt idx="145">
                  <c:v>9.8499013665993793</c:v>
                </c:pt>
                <c:pt idx="146">
                  <c:v>10.860624119640905</c:v>
                </c:pt>
                <c:pt idx="147">
                  <c:v>10.294705651055104</c:v>
                </c:pt>
                <c:pt idx="148">
                  <c:v>9.825346710090809</c:v>
                </c:pt>
                <c:pt idx="149">
                  <c:v>9.5703432840525728</c:v>
                </c:pt>
                <c:pt idx="150">
                  <c:v>8.0273817602038768</c:v>
                </c:pt>
                <c:pt idx="151">
                  <c:v>8.3338172370370565</c:v>
                </c:pt>
                <c:pt idx="152">
                  <c:v>9.224918994520003</c:v>
                </c:pt>
                <c:pt idx="153">
                  <c:v>9.0747705881669916</c:v>
                </c:pt>
                <c:pt idx="154">
                  <c:v>9.6985915913574203</c:v>
                </c:pt>
                <c:pt idx="155">
                  <c:v>9.2919465703947157</c:v>
                </c:pt>
                <c:pt idx="156">
                  <c:v>7.5649910325730874</c:v>
                </c:pt>
                <c:pt idx="157">
                  <c:v>7.841230918294384</c:v>
                </c:pt>
                <c:pt idx="158">
                  <c:v>7.2728238020894675</c:v>
                </c:pt>
                <c:pt idx="159">
                  <c:v>7.0692524268461954</c:v>
                </c:pt>
                <c:pt idx="160">
                  <c:v>6.0303250007880838</c:v>
                </c:pt>
                <c:pt idx="161">
                  <c:v>6.9599178414466056</c:v>
                </c:pt>
                <c:pt idx="162">
                  <c:v>7.7103280535291585</c:v>
                </c:pt>
                <c:pt idx="163">
                  <c:v>7.7103280535291585</c:v>
                </c:pt>
                <c:pt idx="164">
                  <c:v>6.8620310350949065</c:v>
                </c:pt>
                <c:pt idx="165">
                  <c:v>6.6810233982649292</c:v>
                </c:pt>
                <c:pt idx="166">
                  <c:v>7.5601796471761462</c:v>
                </c:pt>
                <c:pt idx="167">
                  <c:v>6.396819840162471</c:v>
                </c:pt>
                <c:pt idx="168">
                  <c:v>7.3172876395509068</c:v>
                </c:pt>
                <c:pt idx="169">
                  <c:v>7.422308569077396</c:v>
                </c:pt>
                <c:pt idx="170">
                  <c:v>8.3796083532286847</c:v>
                </c:pt>
                <c:pt idx="171">
                  <c:v>8.6266481068857601</c:v>
                </c:pt>
                <c:pt idx="172">
                  <c:v>8.3514036802120994</c:v>
                </c:pt>
                <c:pt idx="173">
                  <c:v>9.2348735849964392</c:v>
                </c:pt>
                <c:pt idx="174">
                  <c:v>9.3085375545221218</c:v>
                </c:pt>
                <c:pt idx="175">
                  <c:v>9.3176625957921857</c:v>
                </c:pt>
                <c:pt idx="176">
                  <c:v>9.231721298012241</c:v>
                </c:pt>
                <c:pt idx="177">
                  <c:v>9.8797651380286844</c:v>
                </c:pt>
                <c:pt idx="178">
                  <c:v>9.0055861843556961</c:v>
                </c:pt>
                <c:pt idx="179">
                  <c:v>8.817278514509642</c:v>
                </c:pt>
                <c:pt idx="180">
                  <c:v>9.9217403278710314</c:v>
                </c:pt>
                <c:pt idx="181">
                  <c:v>9.4412654275413779</c:v>
                </c:pt>
                <c:pt idx="182">
                  <c:v>8.7932215875249131</c:v>
                </c:pt>
                <c:pt idx="183">
                  <c:v>9.0269885538800452</c:v>
                </c:pt>
                <c:pt idx="184">
                  <c:v>8.6963302402208509</c:v>
                </c:pt>
                <c:pt idx="185">
                  <c:v>8.9295994770521858</c:v>
                </c:pt>
                <c:pt idx="186">
                  <c:v>8.0514386871886057</c:v>
                </c:pt>
                <c:pt idx="187">
                  <c:v>7.2145894478022887</c:v>
                </c:pt>
                <c:pt idx="188">
                  <c:v>7.1779233728807235</c:v>
                </c:pt>
                <c:pt idx="189">
                  <c:v>6.8044603201728115</c:v>
                </c:pt>
                <c:pt idx="190">
                  <c:v>6.9959202770030648</c:v>
                </c:pt>
                <c:pt idx="191">
                  <c:v>7.0762206401797201</c:v>
                </c:pt>
                <c:pt idx="192">
                  <c:v>6.8008103036647727</c:v>
                </c:pt>
                <c:pt idx="193">
                  <c:v>5.6153844877616654</c:v>
                </c:pt>
                <c:pt idx="194">
                  <c:v>5.1521642109245036</c:v>
                </c:pt>
                <c:pt idx="195">
                  <c:v>6.6881575214396971</c:v>
                </c:pt>
                <c:pt idx="196">
                  <c:v>7.6288663214635788</c:v>
                </c:pt>
                <c:pt idx="197">
                  <c:v>7.9683178567103052</c:v>
                </c:pt>
                <c:pt idx="198">
                  <c:v>8.6561800586325344</c:v>
                </c:pt>
                <c:pt idx="199">
                  <c:v>9.0291453818166278</c:v>
                </c:pt>
                <c:pt idx="200">
                  <c:v>9.1049661792788505</c:v>
                </c:pt>
                <c:pt idx="201">
                  <c:v>9.8751196624730078</c:v>
                </c:pt>
                <c:pt idx="202">
                  <c:v>10.39972658058157</c:v>
                </c:pt>
                <c:pt idx="203">
                  <c:v>11.087588782503822</c:v>
                </c:pt>
                <c:pt idx="204">
                  <c:v>10.736191738685363</c:v>
                </c:pt>
                <c:pt idx="205">
                  <c:v>11.378262824415962</c:v>
                </c:pt>
                <c:pt idx="206">
                  <c:v>11.5136452548956</c:v>
                </c:pt>
                <c:pt idx="207">
                  <c:v>11.587972863786366</c:v>
                </c:pt>
                <c:pt idx="208">
                  <c:v>12.399437897457766</c:v>
                </c:pt>
                <c:pt idx="209">
                  <c:v>12.448713120316146</c:v>
                </c:pt>
                <c:pt idx="210">
                  <c:v>11.681048284741102</c:v>
                </c:pt>
                <c:pt idx="211">
                  <c:v>11.735964442202818</c:v>
                </c:pt>
                <c:pt idx="212">
                  <c:v>12.21511206380228</c:v>
                </c:pt>
                <c:pt idx="213">
                  <c:v>11.936715350144421</c:v>
                </c:pt>
                <c:pt idx="214">
                  <c:v>11.851271781888272</c:v>
                </c:pt>
                <c:pt idx="215">
                  <c:v>11.11347071774258</c:v>
                </c:pt>
                <c:pt idx="216">
                  <c:v>11.299289739969499</c:v>
                </c:pt>
                <c:pt idx="217">
                  <c:v>11.630279873311245</c:v>
                </c:pt>
                <c:pt idx="218">
                  <c:v>11.604066118389955</c:v>
                </c:pt>
                <c:pt idx="219">
                  <c:v>9.9982247646983602</c:v>
                </c:pt>
                <c:pt idx="220">
                  <c:v>10.597657021221529</c:v>
                </c:pt>
                <c:pt idx="221">
                  <c:v>11.050756797740968</c:v>
                </c:pt>
                <c:pt idx="222">
                  <c:v>11.548818141245686</c:v>
                </c:pt>
                <c:pt idx="223">
                  <c:v>11.126577595203212</c:v>
                </c:pt>
                <c:pt idx="224">
                  <c:v>10.84569223392624</c:v>
                </c:pt>
                <c:pt idx="225">
                  <c:v>10.849839979958098</c:v>
                </c:pt>
                <c:pt idx="226">
                  <c:v>10.733205361542431</c:v>
                </c:pt>
                <c:pt idx="227">
                  <c:v>11.070334159011308</c:v>
                </c:pt>
                <c:pt idx="228">
                  <c:v>10.10142068597084</c:v>
                </c:pt>
                <c:pt idx="229">
                  <c:v>10.321251225658967</c:v>
                </c:pt>
                <c:pt idx="230">
                  <c:v>10.339501308199095</c:v>
                </c:pt>
                <c:pt idx="231">
                  <c:v>9.4230153450012288</c:v>
                </c:pt>
                <c:pt idx="232">
                  <c:v>8.3794424433874184</c:v>
                </c:pt>
                <c:pt idx="233">
                  <c:v>8.0068089398859001</c:v>
                </c:pt>
                <c:pt idx="234">
                  <c:v>7.8136898846428826</c:v>
                </c:pt>
                <c:pt idx="235">
                  <c:v>8.7039620929194594</c:v>
                </c:pt>
                <c:pt idx="236">
                  <c:v>8.8282285640337363</c:v>
                </c:pt>
                <c:pt idx="237">
                  <c:v>8.2281326681454825</c:v>
                </c:pt>
                <c:pt idx="238">
                  <c:v>7.9694792255992297</c:v>
                </c:pt>
                <c:pt idx="239">
                  <c:v>6.9330404471602103</c:v>
                </c:pt>
                <c:pt idx="240">
                  <c:v>6.8452741411262341</c:v>
                </c:pt>
                <c:pt idx="241">
                  <c:v>8.2097166757640458</c:v>
                </c:pt>
                <c:pt idx="242">
                  <c:v>7.6122753373361718</c:v>
                </c:pt>
                <c:pt idx="243">
                  <c:v>7.7099962338466055</c:v>
                </c:pt>
                <c:pt idx="244">
                  <c:v>9.2466531837269059</c:v>
                </c:pt>
                <c:pt idx="245">
                  <c:v>9.6096639164345419</c:v>
                </c:pt>
                <c:pt idx="246">
                  <c:v>10.804712503131553</c:v>
                </c:pt>
                <c:pt idx="247">
                  <c:v>11.062868216153987</c:v>
                </c:pt>
                <c:pt idx="248">
                  <c:v>11.062868216153987</c:v>
                </c:pt>
                <c:pt idx="249">
                  <c:v>12.003577016177868</c:v>
                </c:pt>
                <c:pt idx="250">
                  <c:v>11.678393727280723</c:v>
                </c:pt>
                <c:pt idx="251">
                  <c:v>11.974045064431094</c:v>
                </c:pt>
                <c:pt idx="252">
                  <c:v>11.456738179338588</c:v>
                </c:pt>
                <c:pt idx="253">
                  <c:v>11.668439136804288</c:v>
                </c:pt>
                <c:pt idx="254">
                  <c:v>11.669434595851925</c:v>
                </c:pt>
                <c:pt idx="255">
                  <c:v>12.079563723481378</c:v>
                </c:pt>
                <c:pt idx="256">
                  <c:v>11.520945287911633</c:v>
                </c:pt>
                <c:pt idx="257">
                  <c:v>11.015915731073434</c:v>
                </c:pt>
                <c:pt idx="258">
                  <c:v>11.822237559665316</c:v>
                </c:pt>
                <c:pt idx="259">
                  <c:v>12.107768396497963</c:v>
                </c:pt>
                <c:pt idx="260">
                  <c:v>12.268866852375071</c:v>
                </c:pt>
                <c:pt idx="261">
                  <c:v>13.148189011127576</c:v>
                </c:pt>
                <c:pt idx="262">
                  <c:v>13.074525041601891</c:v>
                </c:pt>
                <c:pt idx="263">
                  <c:v>13.304807901290294</c:v>
                </c:pt>
                <c:pt idx="264">
                  <c:v>13.387099182562224</c:v>
                </c:pt>
                <c:pt idx="265">
                  <c:v>13.255532678431891</c:v>
                </c:pt>
                <c:pt idx="266">
                  <c:v>12.375380970473016</c:v>
                </c:pt>
                <c:pt idx="267">
                  <c:v>10.558004569157031</c:v>
                </c:pt>
                <c:pt idx="268">
                  <c:v>8.6818960840300043</c:v>
                </c:pt>
                <c:pt idx="269">
                  <c:v>9.0414227100708899</c:v>
                </c:pt>
                <c:pt idx="270">
                  <c:v>8.5760456052971676</c:v>
                </c:pt>
                <c:pt idx="271">
                  <c:v>8.4793201678343912</c:v>
                </c:pt>
                <c:pt idx="272">
                  <c:v>8.0146067024257519</c:v>
                </c:pt>
                <c:pt idx="273">
                  <c:v>7.2716624332005431</c:v>
                </c:pt>
                <c:pt idx="274">
                  <c:v>6.9997362033523913</c:v>
                </c:pt>
                <c:pt idx="275">
                  <c:v>7.1427504865306135</c:v>
                </c:pt>
                <c:pt idx="276">
                  <c:v>8.8083193830808426</c:v>
                </c:pt>
                <c:pt idx="277">
                  <c:v>9.0306385703880832</c:v>
                </c:pt>
                <c:pt idx="278">
                  <c:v>9.3603014249996406</c:v>
                </c:pt>
                <c:pt idx="279">
                  <c:v>10.705996147573483</c:v>
                </c:pt>
                <c:pt idx="280">
                  <c:v>10.745316779955427</c:v>
                </c:pt>
                <c:pt idx="281">
                  <c:v>10.486331517726644</c:v>
                </c:pt>
                <c:pt idx="282">
                  <c:v>10.556013651061736</c:v>
                </c:pt>
                <c:pt idx="283">
                  <c:v>12.75946225302247</c:v>
                </c:pt>
                <c:pt idx="284">
                  <c:v>12.764107728578145</c:v>
                </c:pt>
                <c:pt idx="285">
                  <c:v>13.034208950172289</c:v>
                </c:pt>
                <c:pt idx="286">
                  <c:v>13.450144922246366</c:v>
                </c:pt>
                <c:pt idx="287">
                  <c:v>13.91137428098823</c:v>
                </c:pt>
                <c:pt idx="288">
                  <c:v>13.324717082243165</c:v>
                </c:pt>
                <c:pt idx="289">
                  <c:v>12.804589729848992</c:v>
                </c:pt>
                <c:pt idx="290">
                  <c:v>12.989081473345765</c:v>
                </c:pt>
                <c:pt idx="291">
                  <c:v>12.979624612393126</c:v>
                </c:pt>
                <c:pt idx="292">
                  <c:v>11.298128371080596</c:v>
                </c:pt>
                <c:pt idx="293">
                  <c:v>13.213059759065748</c:v>
                </c:pt>
                <c:pt idx="294">
                  <c:v>12.410885676505679</c:v>
                </c:pt>
                <c:pt idx="295">
                  <c:v>12.627729839050872</c:v>
                </c:pt>
                <c:pt idx="296">
                  <c:v>11.369801422510983</c:v>
                </c:pt>
                <c:pt idx="297">
                  <c:v>10.984558771072628</c:v>
                </c:pt>
                <c:pt idx="298">
                  <c:v>10.919356203451924</c:v>
                </c:pt>
                <c:pt idx="299">
                  <c:v>9.8472468091389764</c:v>
                </c:pt>
                <c:pt idx="300">
                  <c:v>8.7336599545075231</c:v>
                </c:pt>
                <c:pt idx="301">
                  <c:v>8.3041193754489928</c:v>
                </c:pt>
                <c:pt idx="302">
                  <c:v>8.9753905932438371</c:v>
                </c:pt>
                <c:pt idx="303">
                  <c:v>9.5880956370689052</c:v>
                </c:pt>
                <c:pt idx="304">
                  <c:v>9.054695497372812</c:v>
                </c:pt>
                <c:pt idx="305">
                  <c:v>8.5455181945027334</c:v>
                </c:pt>
                <c:pt idx="306">
                  <c:v>8.7899033906994273</c:v>
                </c:pt>
                <c:pt idx="307">
                  <c:v>8.1796869944934514</c:v>
                </c:pt>
                <c:pt idx="308">
                  <c:v>9.5816251532592212</c:v>
                </c:pt>
                <c:pt idx="309">
                  <c:v>9.5884274567514574</c:v>
                </c:pt>
                <c:pt idx="310">
                  <c:v>9.3067125462681144</c:v>
                </c:pt>
                <c:pt idx="311">
                  <c:v>9.7589827735811809</c:v>
                </c:pt>
                <c:pt idx="312">
                  <c:v>9.4734519367485337</c:v>
                </c:pt>
                <c:pt idx="313">
                  <c:v>10.373346915818992</c:v>
                </c:pt>
                <c:pt idx="314">
                  <c:v>10.480026943758226</c:v>
                </c:pt>
                <c:pt idx="315">
                  <c:v>10.31577620089692</c:v>
                </c:pt>
                <c:pt idx="316">
                  <c:v>11.085763774249813</c:v>
                </c:pt>
                <c:pt idx="317">
                  <c:v>9.8794333183461536</c:v>
                </c:pt>
                <c:pt idx="318">
                  <c:v>9.3460331786500603</c:v>
                </c:pt>
                <c:pt idx="319">
                  <c:v>10.091300185653118</c:v>
                </c:pt>
                <c:pt idx="320">
                  <c:v>10.196818844703426</c:v>
                </c:pt>
                <c:pt idx="321">
                  <c:v>8.865060548796567</c:v>
                </c:pt>
                <c:pt idx="322">
                  <c:v>9.2310576586471349</c:v>
                </c:pt>
                <c:pt idx="323">
                  <c:v>8.5317476776769929</c:v>
                </c:pt>
                <c:pt idx="324">
                  <c:v>9.2378599621393711</c:v>
                </c:pt>
                <c:pt idx="325">
                  <c:v>9.9194175900931825</c:v>
                </c:pt>
                <c:pt idx="326">
                  <c:v>9.9194175900931825</c:v>
                </c:pt>
                <c:pt idx="327">
                  <c:v>10.856974103132888</c:v>
                </c:pt>
                <c:pt idx="328">
                  <c:v>10.740505394558486</c:v>
                </c:pt>
                <c:pt idx="329">
                  <c:v>11.209366605998961</c:v>
                </c:pt>
                <c:pt idx="330">
                  <c:v>10.922176670753569</c:v>
                </c:pt>
                <c:pt idx="331">
                  <c:v>11.162248211077141</c:v>
                </c:pt>
                <c:pt idx="332">
                  <c:v>12.319469353963663</c:v>
                </c:pt>
                <c:pt idx="333">
                  <c:v>12.487370113333007</c:v>
                </c:pt>
                <c:pt idx="334">
                  <c:v>12.965854095567387</c:v>
                </c:pt>
                <c:pt idx="335">
                  <c:v>13.190661930493741</c:v>
                </c:pt>
                <c:pt idx="336">
                  <c:v>13.190661930493741</c:v>
                </c:pt>
                <c:pt idx="337">
                  <c:v>12.794801049213845</c:v>
                </c:pt>
                <c:pt idx="338">
                  <c:v>12.759628162863734</c:v>
                </c:pt>
                <c:pt idx="339">
                  <c:v>13.469888193357971</c:v>
                </c:pt>
                <c:pt idx="340">
                  <c:v>13.0604227050936</c:v>
                </c:pt>
                <c:pt idx="341">
                  <c:v>13.677275494950546</c:v>
                </c:pt>
                <c:pt idx="342">
                  <c:v>14.031161186388097</c:v>
                </c:pt>
                <c:pt idx="343">
                  <c:v>14.120918410517348</c:v>
                </c:pt>
                <c:pt idx="344">
                  <c:v>13.497097407326919</c:v>
                </c:pt>
                <c:pt idx="345">
                  <c:v>13.744634890507811</c:v>
                </c:pt>
                <c:pt idx="346">
                  <c:v>13.557820409233212</c:v>
                </c:pt>
                <c:pt idx="347">
                  <c:v>12.85187403461212</c:v>
                </c:pt>
                <c:pt idx="348">
                  <c:v>13.167766372397915</c:v>
                </c:pt>
                <c:pt idx="349">
                  <c:v>13.159802700016776</c:v>
                </c:pt>
                <c:pt idx="350">
                  <c:v>13.08000006636394</c:v>
                </c:pt>
                <c:pt idx="351">
                  <c:v>13.564290893042896</c:v>
                </c:pt>
                <c:pt idx="352">
                  <c:v>13.668482273363015</c:v>
                </c:pt>
                <c:pt idx="353">
                  <c:v>14.001463324800035</c:v>
                </c:pt>
                <c:pt idx="354">
                  <c:v>13.557156769868129</c:v>
                </c:pt>
                <c:pt idx="355">
                  <c:v>13.882174148924008</c:v>
                </c:pt>
                <c:pt idx="356">
                  <c:v>13.420944790182121</c:v>
                </c:pt>
                <c:pt idx="357">
                  <c:v>13.127782100650865</c:v>
                </c:pt>
                <c:pt idx="358">
                  <c:v>13.042504442236002</c:v>
                </c:pt>
                <c:pt idx="359">
                  <c:v>13.784453252413575</c:v>
                </c:pt>
                <c:pt idx="360">
                  <c:v>14.063015875912722</c:v>
                </c:pt>
                <c:pt idx="361">
                  <c:v>14.03895894892797</c:v>
                </c:pt>
                <c:pt idx="362">
                  <c:v>13.463583619389553</c:v>
                </c:pt>
                <c:pt idx="363">
                  <c:v>13.53392939208975</c:v>
                </c:pt>
                <c:pt idx="364">
                  <c:v>12.451201767935283</c:v>
                </c:pt>
                <c:pt idx="365">
                  <c:v>12.066125026338192</c:v>
                </c:pt>
                <c:pt idx="366">
                  <c:v>12.267373663803616</c:v>
                </c:pt>
                <c:pt idx="367">
                  <c:v>12.462981366665726</c:v>
                </c:pt>
                <c:pt idx="368">
                  <c:v>12.953244947630548</c:v>
                </c:pt>
                <c:pt idx="369">
                  <c:v>13.236784866367923</c:v>
                </c:pt>
                <c:pt idx="370">
                  <c:v>12.827983017468657</c:v>
                </c:pt>
                <c:pt idx="371">
                  <c:v>12.60417064158994</c:v>
                </c:pt>
                <c:pt idx="372">
                  <c:v>11.717382539980115</c:v>
                </c:pt>
                <c:pt idx="373">
                  <c:v>11.742269016171235</c:v>
                </c:pt>
                <c:pt idx="374">
                  <c:v>12.118054806656975</c:v>
                </c:pt>
                <c:pt idx="375">
                  <c:v>11.888601496174944</c:v>
                </c:pt>
                <c:pt idx="376">
                  <c:v>12.867137740009337</c:v>
                </c:pt>
                <c:pt idx="377">
                  <c:v>13.090286476522927</c:v>
                </c:pt>
                <c:pt idx="378">
                  <c:v>13.900590141305425</c:v>
                </c:pt>
                <c:pt idx="379">
                  <c:v>13.208746103192603</c:v>
                </c:pt>
                <c:pt idx="380">
                  <c:v>11.797516993315483</c:v>
                </c:pt>
                <c:pt idx="381">
                  <c:v>11.458895007275149</c:v>
                </c:pt>
                <c:pt idx="382">
                  <c:v>10.701184762176542</c:v>
                </c:pt>
                <c:pt idx="383">
                  <c:v>10.996504279644359</c:v>
                </c:pt>
                <c:pt idx="384">
                  <c:v>11.925101661255244</c:v>
                </c:pt>
                <c:pt idx="385">
                  <c:v>11.33296943774813</c:v>
                </c:pt>
                <c:pt idx="386">
                  <c:v>12.564352279684176</c:v>
                </c:pt>
                <c:pt idx="387">
                  <c:v>11.79536016537892</c:v>
                </c:pt>
                <c:pt idx="388">
                  <c:v>11.980017818716959</c:v>
                </c:pt>
                <c:pt idx="389">
                  <c:v>11.631441242200168</c:v>
                </c:pt>
                <c:pt idx="390">
                  <c:v>12.741378080323585</c:v>
                </c:pt>
                <c:pt idx="391">
                  <c:v>12.787998745721584</c:v>
                </c:pt>
                <c:pt idx="392">
                  <c:v>13.174734585731418</c:v>
                </c:pt>
                <c:pt idx="393">
                  <c:v>12.678498250480729</c:v>
                </c:pt>
                <c:pt idx="394">
                  <c:v>12.620761625717346</c:v>
                </c:pt>
                <c:pt idx="395">
                  <c:v>12.947272193344705</c:v>
                </c:pt>
                <c:pt idx="396">
                  <c:v>12.378035527933395</c:v>
                </c:pt>
                <c:pt idx="397">
                  <c:v>11.659148185692935</c:v>
                </c:pt>
                <c:pt idx="398">
                  <c:v>10.814169364084169</c:v>
                </c:pt>
                <c:pt idx="399">
                  <c:v>10.786628330432691</c:v>
                </c:pt>
                <c:pt idx="400">
                  <c:v>10.868919611704598</c:v>
                </c:pt>
                <c:pt idx="401">
                  <c:v>10.100425226923182</c:v>
                </c:pt>
                <c:pt idx="402">
                  <c:v>9.4568609526211276</c:v>
                </c:pt>
                <c:pt idx="403">
                  <c:v>8.9589655189576956</c:v>
                </c:pt>
                <c:pt idx="404">
                  <c:v>10.045011339937648</c:v>
                </c:pt>
                <c:pt idx="405">
                  <c:v>10.038374946286698</c:v>
                </c:pt>
                <c:pt idx="406">
                  <c:v>10.440872221217546</c:v>
                </c:pt>
                <c:pt idx="407">
                  <c:v>10.915042547578802</c:v>
                </c:pt>
                <c:pt idx="408">
                  <c:v>10.978420106945475</c:v>
                </c:pt>
                <c:pt idx="409">
                  <c:v>11.843971748872239</c:v>
                </c:pt>
                <c:pt idx="410">
                  <c:v>12.475424604761297</c:v>
                </c:pt>
                <c:pt idx="411">
                  <c:v>12.080061453005197</c:v>
                </c:pt>
                <c:pt idx="412">
                  <c:v>12.448049480951063</c:v>
                </c:pt>
                <c:pt idx="413">
                  <c:v>12.408065209204011</c:v>
                </c:pt>
                <c:pt idx="414">
                  <c:v>12.408065209204011</c:v>
                </c:pt>
                <c:pt idx="415">
                  <c:v>13.196302865097053</c:v>
                </c:pt>
                <c:pt idx="416">
                  <c:v>13.327371639703545</c:v>
                </c:pt>
                <c:pt idx="417">
                  <c:v>12.914919774296262</c:v>
                </c:pt>
                <c:pt idx="418">
                  <c:v>13.146364002873568</c:v>
                </c:pt>
                <c:pt idx="419">
                  <c:v>13.302651073353712</c:v>
                </c:pt>
                <c:pt idx="420">
                  <c:v>14.039456678451788</c:v>
                </c:pt>
                <c:pt idx="421">
                  <c:v>14.112291098771102</c:v>
                </c:pt>
                <c:pt idx="422">
                  <c:v>13.732855291777346</c:v>
                </c:pt>
                <c:pt idx="423">
                  <c:v>13.395560584467203</c:v>
                </c:pt>
                <c:pt idx="424">
                  <c:v>13.299830606052065</c:v>
                </c:pt>
                <c:pt idx="425">
                  <c:v>13.318246598433481</c:v>
                </c:pt>
                <c:pt idx="426">
                  <c:v>12.812387492388888</c:v>
                </c:pt>
                <c:pt idx="427">
                  <c:v>12.93416531588405</c:v>
                </c:pt>
                <c:pt idx="428">
                  <c:v>12.888540109533686</c:v>
                </c:pt>
                <c:pt idx="429">
                  <c:v>12.689946029528642</c:v>
                </c:pt>
                <c:pt idx="430">
                  <c:v>12.501804269523852</c:v>
                </c:pt>
                <c:pt idx="431">
                  <c:v>13.13873215017496</c:v>
                </c:pt>
                <c:pt idx="432">
                  <c:v>13.447822184468517</c:v>
                </c:pt>
                <c:pt idx="433">
                  <c:v>12.381187814917617</c:v>
                </c:pt>
                <c:pt idx="434">
                  <c:v>10.762737313289206</c:v>
                </c:pt>
                <c:pt idx="435">
                  <c:v>11.263619124095591</c:v>
                </c:pt>
                <c:pt idx="436">
                  <c:v>10.159323220575466</c:v>
                </c:pt>
                <c:pt idx="437">
                  <c:v>10.319923946928778</c:v>
                </c:pt>
                <c:pt idx="438">
                  <c:v>10.273635101213308</c:v>
                </c:pt>
                <c:pt idx="439">
                  <c:v>9.8774424002508567</c:v>
                </c:pt>
                <c:pt idx="440">
                  <c:v>8.7957102351440284</c:v>
                </c:pt>
                <c:pt idx="441">
                  <c:v>6.9519541690654441</c:v>
                </c:pt>
                <c:pt idx="442">
                  <c:v>8.3044511951315449</c:v>
                </c:pt>
                <c:pt idx="443">
                  <c:v>8.8974129678450087</c:v>
                </c:pt>
                <c:pt idx="444">
                  <c:v>7.7680646782925189</c:v>
                </c:pt>
                <c:pt idx="445">
                  <c:v>7.5467409500329374</c:v>
                </c:pt>
                <c:pt idx="446">
                  <c:v>6.7107212598529697</c:v>
                </c:pt>
                <c:pt idx="447">
                  <c:v>5.1863416382269545</c:v>
                </c:pt>
                <c:pt idx="448">
                  <c:v>5.6221867912539025</c:v>
                </c:pt>
                <c:pt idx="449">
                  <c:v>6.0608524115824958</c:v>
                </c:pt>
                <c:pt idx="450">
                  <c:v>3.0572206451570105</c:v>
                </c:pt>
                <c:pt idx="451">
                  <c:v>2.796244464832931</c:v>
                </c:pt>
                <c:pt idx="452">
                  <c:v>4.6939212293255705</c:v>
                </c:pt>
                <c:pt idx="453">
                  <c:v>3.9768588953390971</c:v>
                </c:pt>
                <c:pt idx="454">
                  <c:v>5.7232258845897999</c:v>
                </c:pt>
                <c:pt idx="455">
                  <c:v>6.1778188496806941</c:v>
                </c:pt>
                <c:pt idx="456">
                  <c:v>6.5000157614349074</c:v>
                </c:pt>
                <c:pt idx="457">
                  <c:v>5.9953180242792392</c:v>
                </c:pt>
                <c:pt idx="458">
                  <c:v>5.5760638553797204</c:v>
                </c:pt>
                <c:pt idx="459">
                  <c:v>6.2183008509515858</c:v>
                </c:pt>
                <c:pt idx="460">
                  <c:v>7.0760547303384325</c:v>
                </c:pt>
                <c:pt idx="461">
                  <c:v>7.2366554566917207</c:v>
                </c:pt>
                <c:pt idx="462">
                  <c:v>8.6123798605362012</c:v>
                </c:pt>
                <c:pt idx="463">
                  <c:v>7.6418072890829691</c:v>
                </c:pt>
                <c:pt idx="464">
                  <c:v>7.0777138287511754</c:v>
                </c:pt>
                <c:pt idx="465">
                  <c:v>8.4907679468823041</c:v>
                </c:pt>
                <c:pt idx="466">
                  <c:v>8.6900256662524313</c:v>
                </c:pt>
                <c:pt idx="467">
                  <c:v>8.9569746008623987</c:v>
                </c:pt>
                <c:pt idx="468">
                  <c:v>9.6871438123095075</c:v>
                </c:pt>
                <c:pt idx="469">
                  <c:v>9.9550882059671117</c:v>
                </c:pt>
                <c:pt idx="470">
                  <c:v>9.6836597056427554</c:v>
                </c:pt>
                <c:pt idx="471">
                  <c:v>10.088645628192715</c:v>
                </c:pt>
                <c:pt idx="472">
                  <c:v>10.402547047883237</c:v>
                </c:pt>
                <c:pt idx="473">
                  <c:v>10.694548368525592</c:v>
                </c:pt>
                <c:pt idx="474">
                  <c:v>11.311069338699964</c:v>
                </c:pt>
                <c:pt idx="475">
                  <c:v>11.103184307583591</c:v>
                </c:pt>
                <c:pt idx="476">
                  <c:v>10.809523888528494</c:v>
                </c:pt>
                <c:pt idx="477">
                  <c:v>12.00175200792386</c:v>
                </c:pt>
                <c:pt idx="478">
                  <c:v>11.653839070772154</c:v>
                </c:pt>
                <c:pt idx="479">
                  <c:v>11.676236899344161</c:v>
                </c:pt>
                <c:pt idx="480">
                  <c:v>11.643552660613166</c:v>
                </c:pt>
                <c:pt idx="481">
                  <c:v>11.53488171457866</c:v>
                </c:pt>
                <c:pt idx="482">
                  <c:v>10.435729016138051</c:v>
                </c:pt>
                <c:pt idx="483">
                  <c:v>11.858074085380533</c:v>
                </c:pt>
                <c:pt idx="484">
                  <c:v>11.435501719655505</c:v>
                </c:pt>
                <c:pt idx="485">
                  <c:v>10.817321651068369</c:v>
                </c:pt>
                <c:pt idx="486">
                  <c:v>11.870351413634816</c:v>
                </c:pt>
                <c:pt idx="487">
                  <c:v>10.697534745668502</c:v>
                </c:pt>
                <c:pt idx="488">
                  <c:v>8.3303331303703043</c:v>
                </c:pt>
                <c:pt idx="489">
                  <c:v>7.8420604675007555</c:v>
                </c:pt>
                <c:pt idx="490">
                  <c:v>7.2059621360560211</c:v>
                </c:pt>
                <c:pt idx="491">
                  <c:v>4.5336523226548353</c:v>
                </c:pt>
                <c:pt idx="492">
                  <c:v>2.5774093841924417</c:v>
                </c:pt>
                <c:pt idx="493">
                  <c:v>5.0512910274298717</c:v>
                </c:pt>
                <c:pt idx="494">
                  <c:v>5.1284391036223065</c:v>
                </c:pt>
                <c:pt idx="495">
                  <c:v>7.2773033678038779</c:v>
                </c:pt>
                <c:pt idx="496">
                  <c:v>8.5924706795833075</c:v>
                </c:pt>
                <c:pt idx="497">
                  <c:v>9.1145889500727542</c:v>
                </c:pt>
                <c:pt idx="498">
                  <c:v>9.4702996497643355</c:v>
                </c:pt>
                <c:pt idx="499">
                  <c:v>9.66524371326134</c:v>
                </c:pt>
                <c:pt idx="500">
                  <c:v>9.66524371326134</c:v>
                </c:pt>
                <c:pt idx="501">
                  <c:v>10.056459118985561</c:v>
                </c:pt>
                <c:pt idx="502">
                  <c:v>8.6211730821237111</c:v>
                </c:pt>
                <c:pt idx="503">
                  <c:v>8.9378949691158773</c:v>
                </c:pt>
                <c:pt idx="504">
                  <c:v>8.6344458694256332</c:v>
                </c:pt>
                <c:pt idx="505">
                  <c:v>6.4669997030213811</c:v>
                </c:pt>
                <c:pt idx="506">
                  <c:v>5.6266663569683129</c:v>
                </c:pt>
                <c:pt idx="507">
                  <c:v>6.5112976306415549</c:v>
                </c:pt>
                <c:pt idx="508">
                  <c:v>9.0021020776889458</c:v>
                </c:pt>
                <c:pt idx="509">
                  <c:v>7.8603105500409054</c:v>
                </c:pt>
                <c:pt idx="510">
                  <c:v>7.8649560255965811</c:v>
                </c:pt>
                <c:pt idx="511">
                  <c:v>8.5415363583121628</c:v>
                </c:pt>
                <c:pt idx="512">
                  <c:v>5.9908384585648511</c:v>
                </c:pt>
                <c:pt idx="513">
                  <c:v>7.8211558275002258</c:v>
                </c:pt>
                <c:pt idx="514">
                  <c:v>8.6754256002203434</c:v>
                </c:pt>
                <c:pt idx="515">
                  <c:v>9.8339740218370544</c:v>
                </c:pt>
                <c:pt idx="516">
                  <c:v>11.624804848549196</c:v>
                </c:pt>
                <c:pt idx="517">
                  <c:v>12.762780449847956</c:v>
                </c:pt>
                <c:pt idx="518">
                  <c:v>13.363374075260026</c:v>
                </c:pt>
                <c:pt idx="519">
                  <c:v>13.688059634633355</c:v>
                </c:pt>
                <c:pt idx="520">
                  <c:v>13.011313392076485</c:v>
                </c:pt>
                <c:pt idx="521">
                  <c:v>13.249062194622185</c:v>
                </c:pt>
                <c:pt idx="522">
                  <c:v>12.994556498107812</c:v>
                </c:pt>
                <c:pt idx="523">
                  <c:v>11.979188269510587</c:v>
                </c:pt>
                <c:pt idx="524">
                  <c:v>12.52917939333409</c:v>
                </c:pt>
                <c:pt idx="525">
                  <c:v>14.009924726705014</c:v>
                </c:pt>
                <c:pt idx="526">
                  <c:v>13.814482933684191</c:v>
                </c:pt>
                <c:pt idx="527">
                  <c:v>13.912535649877157</c:v>
                </c:pt>
                <c:pt idx="528">
                  <c:v>13.705314258125846</c:v>
                </c:pt>
                <c:pt idx="529">
                  <c:v>13.435047126690414</c:v>
                </c:pt>
                <c:pt idx="530">
                  <c:v>13.301821524147339</c:v>
                </c:pt>
                <c:pt idx="531">
                  <c:v>13.120150247952257</c:v>
                </c:pt>
                <c:pt idx="532">
                  <c:v>13.285064630178667</c:v>
                </c:pt>
                <c:pt idx="533">
                  <c:v>14.038461219404152</c:v>
                </c:pt>
                <c:pt idx="534">
                  <c:v>14.446765338779599</c:v>
                </c:pt>
                <c:pt idx="535">
                  <c:v>14.445935789573227</c:v>
                </c:pt>
                <c:pt idx="536">
                  <c:v>14.293630555283654</c:v>
                </c:pt>
                <c:pt idx="537">
                  <c:v>14.72997343783442</c:v>
                </c:pt>
                <c:pt idx="538">
                  <c:v>14.679536846087093</c:v>
                </c:pt>
                <c:pt idx="539">
                  <c:v>15.301201021340983</c:v>
                </c:pt>
                <c:pt idx="540">
                  <c:v>15.06477949752545</c:v>
                </c:pt>
                <c:pt idx="541">
                  <c:v>15.302860119753724</c:v>
                </c:pt>
                <c:pt idx="542">
                  <c:v>15.25192579848258</c:v>
                </c:pt>
                <c:pt idx="543">
                  <c:v>15.152048074035607</c:v>
                </c:pt>
                <c:pt idx="544">
                  <c:v>14.297446481632958</c:v>
                </c:pt>
                <c:pt idx="545">
                  <c:v>14.797001013709131</c:v>
                </c:pt>
                <c:pt idx="546">
                  <c:v>15.492163248647417</c:v>
                </c:pt>
                <c:pt idx="547">
                  <c:v>14.673564091801229</c:v>
                </c:pt>
                <c:pt idx="548">
                  <c:v>14.087404622580003</c:v>
                </c:pt>
                <c:pt idx="549">
                  <c:v>11.206712048538581</c:v>
                </c:pt>
                <c:pt idx="550">
                  <c:v>11.516465722197244</c:v>
                </c:pt>
                <c:pt idx="551">
                  <c:v>12.172805054277402</c:v>
                </c:pt>
                <c:pt idx="552">
                  <c:v>11.832855789506858</c:v>
                </c:pt>
                <c:pt idx="553">
                  <c:v>12.886383281597125</c:v>
                </c:pt>
                <c:pt idx="554">
                  <c:v>13.442678979389022</c:v>
                </c:pt>
                <c:pt idx="555">
                  <c:v>15.227702961656586</c:v>
                </c:pt>
                <c:pt idx="556">
                  <c:v>15.511740609917757</c:v>
                </c:pt>
                <c:pt idx="557">
                  <c:v>16.510351944546308</c:v>
                </c:pt>
                <c:pt idx="558">
                  <c:v>16.510351944546308</c:v>
                </c:pt>
                <c:pt idx="559">
                  <c:v>16.510351944546308</c:v>
                </c:pt>
                <c:pt idx="560">
                  <c:v>16.761871263917772</c:v>
                </c:pt>
                <c:pt idx="561">
                  <c:v>16.463399459465755</c:v>
                </c:pt>
                <c:pt idx="562">
                  <c:v>15.987072305167938</c:v>
                </c:pt>
                <c:pt idx="563">
                  <c:v>14.400310583222865</c:v>
                </c:pt>
                <c:pt idx="564">
                  <c:v>13.731528013047157</c:v>
                </c:pt>
                <c:pt idx="565">
                  <c:v>13.731528013047157</c:v>
                </c:pt>
                <c:pt idx="566">
                  <c:v>13.731528013047157</c:v>
                </c:pt>
                <c:pt idx="567">
                  <c:v>14.335605745126001</c:v>
                </c:pt>
                <c:pt idx="568">
                  <c:v>12.371399134282445</c:v>
                </c:pt>
                <c:pt idx="569">
                  <c:v>12.976306415567663</c:v>
                </c:pt>
                <c:pt idx="570">
                  <c:v>13.373826395260281</c:v>
                </c:pt>
                <c:pt idx="571">
                  <c:v>13.373826395260281</c:v>
                </c:pt>
                <c:pt idx="572">
                  <c:v>13.373826395260281</c:v>
                </c:pt>
                <c:pt idx="573">
                  <c:v>13.373826395260281</c:v>
                </c:pt>
                <c:pt idx="574">
                  <c:v>13.373826395260281</c:v>
                </c:pt>
                <c:pt idx="575">
                  <c:v>15.502615568647693</c:v>
                </c:pt>
                <c:pt idx="576">
                  <c:v>15.098459195304081</c:v>
                </c:pt>
                <c:pt idx="577">
                  <c:v>16.391726408035346</c:v>
                </c:pt>
                <c:pt idx="578">
                  <c:v>17.626261536955589</c:v>
                </c:pt>
                <c:pt idx="579">
                  <c:v>17.626261536955589</c:v>
                </c:pt>
                <c:pt idx="580">
                  <c:v>17.626261536955589</c:v>
                </c:pt>
                <c:pt idx="581">
                  <c:v>17.203689171230586</c:v>
                </c:pt>
                <c:pt idx="582">
                  <c:v>17.385526357266933</c:v>
                </c:pt>
                <c:pt idx="583">
                  <c:v>17.742564335688705</c:v>
                </c:pt>
                <c:pt idx="584">
                  <c:v>17.13981388234005</c:v>
                </c:pt>
                <c:pt idx="585">
                  <c:v>16.047795307074232</c:v>
                </c:pt>
                <c:pt idx="586">
                  <c:v>16.047795307074232</c:v>
                </c:pt>
                <c:pt idx="587">
                  <c:v>16.047795307074232</c:v>
                </c:pt>
                <c:pt idx="588">
                  <c:v>17.001776894400056</c:v>
                </c:pt>
                <c:pt idx="589">
                  <c:v>17.180959522976025</c:v>
                </c:pt>
                <c:pt idx="590">
                  <c:v>16.605418283596318</c:v>
                </c:pt>
                <c:pt idx="591">
                  <c:v>17.027327009956259</c:v>
                </c:pt>
                <c:pt idx="592">
                  <c:v>17.309871469645955</c:v>
                </c:pt>
                <c:pt idx="593">
                  <c:v>17.309871469645955</c:v>
                </c:pt>
                <c:pt idx="594">
                  <c:v>17.309871469645955</c:v>
                </c:pt>
                <c:pt idx="595">
                  <c:v>17.862019421406018</c:v>
                </c:pt>
                <c:pt idx="596">
                  <c:v>16.643411637248096</c:v>
                </c:pt>
                <c:pt idx="597">
                  <c:v>15.245621224514183</c:v>
                </c:pt>
                <c:pt idx="598">
                  <c:v>15.483701846742438</c:v>
                </c:pt>
                <c:pt idx="599">
                  <c:v>15.903785564848349</c:v>
                </c:pt>
                <c:pt idx="600">
                  <c:v>15.903785564848349</c:v>
                </c:pt>
                <c:pt idx="601">
                  <c:v>15.903785564848349</c:v>
                </c:pt>
                <c:pt idx="602">
                  <c:v>15.903785564848349</c:v>
                </c:pt>
                <c:pt idx="603">
                  <c:v>14.935369821331701</c:v>
                </c:pt>
                <c:pt idx="604">
                  <c:v>15.037570283556501</c:v>
                </c:pt>
                <c:pt idx="605">
                  <c:v>14.261278136235212</c:v>
                </c:pt>
                <c:pt idx="606">
                  <c:v>16.913678768683525</c:v>
                </c:pt>
                <c:pt idx="607">
                  <c:v>16.913678768683525</c:v>
                </c:pt>
                <c:pt idx="608">
                  <c:v>16.913678768683525</c:v>
                </c:pt>
                <c:pt idx="609">
                  <c:v>16.632129768041448</c:v>
                </c:pt>
                <c:pt idx="610">
                  <c:v>15.03856574260416</c:v>
                </c:pt>
                <c:pt idx="611">
                  <c:v>15.301201021340983</c:v>
                </c:pt>
                <c:pt idx="612">
                  <c:v>15.689595959763537</c:v>
                </c:pt>
                <c:pt idx="613">
                  <c:v>15.48137910896461</c:v>
                </c:pt>
                <c:pt idx="614">
                  <c:v>15.48137910896461</c:v>
                </c:pt>
                <c:pt idx="615">
                  <c:v>15.48137910896461</c:v>
                </c:pt>
                <c:pt idx="616">
                  <c:v>15.620411555952263</c:v>
                </c:pt>
                <c:pt idx="617">
                  <c:v>16.055593069614126</c:v>
                </c:pt>
                <c:pt idx="618">
                  <c:v>16.257339436603367</c:v>
                </c:pt>
                <c:pt idx="619">
                  <c:v>16.360369448034561</c:v>
                </c:pt>
                <c:pt idx="620">
                  <c:v>16.663154908359701</c:v>
                </c:pt>
                <c:pt idx="621">
                  <c:v>16.663154908359701</c:v>
                </c:pt>
                <c:pt idx="622">
                  <c:v>16.663154908359701</c:v>
                </c:pt>
                <c:pt idx="623">
                  <c:v>16.663154908359701</c:v>
                </c:pt>
                <c:pt idx="624">
                  <c:v>15.290582791499441</c:v>
                </c:pt>
                <c:pt idx="625">
                  <c:v>16.689866392804831</c:v>
                </c:pt>
                <c:pt idx="626">
                  <c:v>16.815791962331829</c:v>
                </c:pt>
                <c:pt idx="627">
                  <c:v>15.878567268974697</c:v>
                </c:pt>
                <c:pt idx="628">
                  <c:v>15.878567268974697</c:v>
                </c:pt>
                <c:pt idx="629">
                  <c:v>15.878567268974697</c:v>
                </c:pt>
                <c:pt idx="630">
                  <c:v>15.366735408644239</c:v>
                </c:pt>
                <c:pt idx="631">
                  <c:v>14.946817600379614</c:v>
                </c:pt>
                <c:pt idx="632">
                  <c:v>15.314971538166722</c:v>
                </c:pt>
                <c:pt idx="633">
                  <c:v>13.8015419660648</c:v>
                </c:pt>
                <c:pt idx="634">
                  <c:v>12.89501059334337</c:v>
                </c:pt>
                <c:pt idx="635">
                  <c:v>12.653445864448344</c:v>
                </c:pt>
                <c:pt idx="636">
                  <c:v>12.052188599671165</c:v>
                </c:pt>
                <c:pt idx="637">
                  <c:v>13.320901155893882</c:v>
                </c:pt>
                <c:pt idx="638">
                  <c:v>13.594154664472224</c:v>
                </c:pt>
                <c:pt idx="639">
                  <c:v>12.568500025716034</c:v>
                </c:pt>
                <c:pt idx="640">
                  <c:v>11.334130806637077</c:v>
                </c:pt>
                <c:pt idx="641">
                  <c:v>11.327162593303552</c:v>
                </c:pt>
                <c:pt idx="642">
                  <c:v>10.83689901233873</c:v>
                </c:pt>
              </c:numCache>
            </c:numRef>
          </c:val>
        </c:ser>
        <c:ser>
          <c:idx val="1"/>
          <c:order val="1"/>
          <c:tx>
            <c:strRef>
              <c:f>'c3-15'!$C$11</c:f>
              <c:strCache>
                <c:ptCount val="1"/>
                <c:pt idx="0">
                  <c:v>DAX Index</c:v>
                </c:pt>
              </c:strCache>
            </c:strRef>
          </c:tx>
          <c:spPr>
            <a:ln w="25400"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'c3-15'!$A$13:$A$655</c:f>
              <c:numCache>
                <c:formatCode>yyyy/mm/dd</c:formatCode>
                <c:ptCount val="643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41324</c:v>
                </c:pt>
                <c:pt idx="33">
                  <c:v>41325</c:v>
                </c:pt>
                <c:pt idx="34">
                  <c:v>41326</c:v>
                </c:pt>
                <c:pt idx="35">
                  <c:v>41327</c:v>
                </c:pt>
                <c:pt idx="36">
                  <c:v>41330</c:v>
                </c:pt>
                <c:pt idx="37">
                  <c:v>41331</c:v>
                </c:pt>
                <c:pt idx="38">
                  <c:v>41332</c:v>
                </c:pt>
                <c:pt idx="39">
                  <c:v>41333</c:v>
                </c:pt>
                <c:pt idx="40">
                  <c:v>41334</c:v>
                </c:pt>
                <c:pt idx="41">
                  <c:v>41337</c:v>
                </c:pt>
                <c:pt idx="42">
                  <c:v>41338</c:v>
                </c:pt>
                <c:pt idx="43">
                  <c:v>41339</c:v>
                </c:pt>
                <c:pt idx="44">
                  <c:v>41340</c:v>
                </c:pt>
                <c:pt idx="45">
                  <c:v>41341</c:v>
                </c:pt>
                <c:pt idx="46">
                  <c:v>41344</c:v>
                </c:pt>
                <c:pt idx="47">
                  <c:v>41345</c:v>
                </c:pt>
                <c:pt idx="48">
                  <c:v>41346</c:v>
                </c:pt>
                <c:pt idx="49">
                  <c:v>41347</c:v>
                </c:pt>
                <c:pt idx="50">
                  <c:v>41348</c:v>
                </c:pt>
                <c:pt idx="51">
                  <c:v>41351</c:v>
                </c:pt>
                <c:pt idx="52">
                  <c:v>41352</c:v>
                </c:pt>
                <c:pt idx="53">
                  <c:v>41353</c:v>
                </c:pt>
                <c:pt idx="54">
                  <c:v>41354</c:v>
                </c:pt>
                <c:pt idx="55">
                  <c:v>41355</c:v>
                </c:pt>
                <c:pt idx="56">
                  <c:v>41358</c:v>
                </c:pt>
                <c:pt idx="57">
                  <c:v>41359</c:v>
                </c:pt>
                <c:pt idx="58">
                  <c:v>41360</c:v>
                </c:pt>
                <c:pt idx="59">
                  <c:v>41361</c:v>
                </c:pt>
                <c:pt idx="60">
                  <c:v>41365</c:v>
                </c:pt>
                <c:pt idx="61">
                  <c:v>41366</c:v>
                </c:pt>
                <c:pt idx="62">
                  <c:v>41367</c:v>
                </c:pt>
                <c:pt idx="63">
                  <c:v>41368</c:v>
                </c:pt>
                <c:pt idx="64">
                  <c:v>41369</c:v>
                </c:pt>
                <c:pt idx="65">
                  <c:v>41372</c:v>
                </c:pt>
                <c:pt idx="66">
                  <c:v>41373</c:v>
                </c:pt>
                <c:pt idx="67">
                  <c:v>41374</c:v>
                </c:pt>
                <c:pt idx="68">
                  <c:v>41375</c:v>
                </c:pt>
                <c:pt idx="69">
                  <c:v>41376</c:v>
                </c:pt>
                <c:pt idx="70">
                  <c:v>41379</c:v>
                </c:pt>
                <c:pt idx="71">
                  <c:v>41380</c:v>
                </c:pt>
                <c:pt idx="72">
                  <c:v>41381</c:v>
                </c:pt>
                <c:pt idx="73">
                  <c:v>41382</c:v>
                </c:pt>
                <c:pt idx="74">
                  <c:v>41383</c:v>
                </c:pt>
                <c:pt idx="75">
                  <c:v>41386</c:v>
                </c:pt>
                <c:pt idx="76">
                  <c:v>41387</c:v>
                </c:pt>
                <c:pt idx="77">
                  <c:v>41388</c:v>
                </c:pt>
                <c:pt idx="78">
                  <c:v>41389</c:v>
                </c:pt>
                <c:pt idx="79">
                  <c:v>41390</c:v>
                </c:pt>
                <c:pt idx="80">
                  <c:v>41393</c:v>
                </c:pt>
                <c:pt idx="81">
                  <c:v>41394</c:v>
                </c:pt>
                <c:pt idx="82">
                  <c:v>41395</c:v>
                </c:pt>
                <c:pt idx="83">
                  <c:v>41396</c:v>
                </c:pt>
                <c:pt idx="84">
                  <c:v>41397</c:v>
                </c:pt>
                <c:pt idx="85">
                  <c:v>41400</c:v>
                </c:pt>
                <c:pt idx="86">
                  <c:v>41401</c:v>
                </c:pt>
                <c:pt idx="87">
                  <c:v>41402</c:v>
                </c:pt>
                <c:pt idx="88">
                  <c:v>41403</c:v>
                </c:pt>
                <c:pt idx="89">
                  <c:v>41404</c:v>
                </c:pt>
                <c:pt idx="90">
                  <c:v>41407</c:v>
                </c:pt>
                <c:pt idx="91">
                  <c:v>41408</c:v>
                </c:pt>
                <c:pt idx="92">
                  <c:v>41409</c:v>
                </c:pt>
                <c:pt idx="93">
                  <c:v>41410</c:v>
                </c:pt>
                <c:pt idx="94">
                  <c:v>41411</c:v>
                </c:pt>
                <c:pt idx="95">
                  <c:v>41414</c:v>
                </c:pt>
                <c:pt idx="96">
                  <c:v>41415</c:v>
                </c:pt>
                <c:pt idx="97">
                  <c:v>41416</c:v>
                </c:pt>
                <c:pt idx="98">
                  <c:v>41417</c:v>
                </c:pt>
                <c:pt idx="99">
                  <c:v>41418</c:v>
                </c:pt>
                <c:pt idx="100">
                  <c:v>41422</c:v>
                </c:pt>
                <c:pt idx="101">
                  <c:v>41423</c:v>
                </c:pt>
                <c:pt idx="102">
                  <c:v>41424</c:v>
                </c:pt>
                <c:pt idx="103">
                  <c:v>41425</c:v>
                </c:pt>
                <c:pt idx="104">
                  <c:v>41428</c:v>
                </c:pt>
                <c:pt idx="105">
                  <c:v>41429</c:v>
                </c:pt>
                <c:pt idx="106">
                  <c:v>41430</c:v>
                </c:pt>
                <c:pt idx="107">
                  <c:v>41431</c:v>
                </c:pt>
                <c:pt idx="108">
                  <c:v>41432</c:v>
                </c:pt>
                <c:pt idx="109">
                  <c:v>41435</c:v>
                </c:pt>
                <c:pt idx="110">
                  <c:v>41436</c:v>
                </c:pt>
                <c:pt idx="111">
                  <c:v>41437</c:v>
                </c:pt>
                <c:pt idx="112">
                  <c:v>41438</c:v>
                </c:pt>
                <c:pt idx="113">
                  <c:v>41439</c:v>
                </c:pt>
                <c:pt idx="114">
                  <c:v>41442</c:v>
                </c:pt>
                <c:pt idx="115">
                  <c:v>41443</c:v>
                </c:pt>
                <c:pt idx="116">
                  <c:v>41444</c:v>
                </c:pt>
                <c:pt idx="117">
                  <c:v>41445</c:v>
                </c:pt>
                <c:pt idx="118">
                  <c:v>41446</c:v>
                </c:pt>
                <c:pt idx="119">
                  <c:v>41449</c:v>
                </c:pt>
                <c:pt idx="120">
                  <c:v>41450</c:v>
                </c:pt>
                <c:pt idx="121">
                  <c:v>41451</c:v>
                </c:pt>
                <c:pt idx="122">
                  <c:v>41452</c:v>
                </c:pt>
                <c:pt idx="123">
                  <c:v>41453</c:v>
                </c:pt>
                <c:pt idx="124">
                  <c:v>41456</c:v>
                </c:pt>
                <c:pt idx="125">
                  <c:v>41457</c:v>
                </c:pt>
                <c:pt idx="126">
                  <c:v>41458</c:v>
                </c:pt>
                <c:pt idx="127">
                  <c:v>41460</c:v>
                </c:pt>
                <c:pt idx="128">
                  <c:v>41463</c:v>
                </c:pt>
                <c:pt idx="129">
                  <c:v>41464</c:v>
                </c:pt>
                <c:pt idx="130">
                  <c:v>41465</c:v>
                </c:pt>
                <c:pt idx="131">
                  <c:v>41466</c:v>
                </c:pt>
                <c:pt idx="132">
                  <c:v>41467</c:v>
                </c:pt>
                <c:pt idx="133">
                  <c:v>41470</c:v>
                </c:pt>
                <c:pt idx="134">
                  <c:v>41471</c:v>
                </c:pt>
                <c:pt idx="135">
                  <c:v>41472</c:v>
                </c:pt>
                <c:pt idx="136">
                  <c:v>41473</c:v>
                </c:pt>
                <c:pt idx="137">
                  <c:v>41474</c:v>
                </c:pt>
                <c:pt idx="138">
                  <c:v>41477</c:v>
                </c:pt>
                <c:pt idx="139">
                  <c:v>41478</c:v>
                </c:pt>
                <c:pt idx="140">
                  <c:v>41479</c:v>
                </c:pt>
                <c:pt idx="141">
                  <c:v>41480</c:v>
                </c:pt>
                <c:pt idx="142">
                  <c:v>41481</c:v>
                </c:pt>
                <c:pt idx="143">
                  <c:v>41484</c:v>
                </c:pt>
                <c:pt idx="144">
                  <c:v>41485</c:v>
                </c:pt>
                <c:pt idx="145">
                  <c:v>41486</c:v>
                </c:pt>
                <c:pt idx="146">
                  <c:v>41487</c:v>
                </c:pt>
                <c:pt idx="147">
                  <c:v>41488</c:v>
                </c:pt>
                <c:pt idx="148">
                  <c:v>41491</c:v>
                </c:pt>
                <c:pt idx="149">
                  <c:v>41492</c:v>
                </c:pt>
                <c:pt idx="150">
                  <c:v>41493</c:v>
                </c:pt>
                <c:pt idx="151">
                  <c:v>41494</c:v>
                </c:pt>
                <c:pt idx="152">
                  <c:v>41495</c:v>
                </c:pt>
                <c:pt idx="153">
                  <c:v>41498</c:v>
                </c:pt>
                <c:pt idx="154">
                  <c:v>41499</c:v>
                </c:pt>
                <c:pt idx="155">
                  <c:v>41500</c:v>
                </c:pt>
                <c:pt idx="156">
                  <c:v>41501</c:v>
                </c:pt>
                <c:pt idx="157">
                  <c:v>41502</c:v>
                </c:pt>
                <c:pt idx="158">
                  <c:v>41505</c:v>
                </c:pt>
                <c:pt idx="159">
                  <c:v>41506</c:v>
                </c:pt>
                <c:pt idx="160">
                  <c:v>41507</c:v>
                </c:pt>
                <c:pt idx="161">
                  <c:v>41508</c:v>
                </c:pt>
                <c:pt idx="162">
                  <c:v>41509</c:v>
                </c:pt>
                <c:pt idx="163">
                  <c:v>41512</c:v>
                </c:pt>
                <c:pt idx="164">
                  <c:v>41513</c:v>
                </c:pt>
                <c:pt idx="165">
                  <c:v>41514</c:v>
                </c:pt>
                <c:pt idx="166">
                  <c:v>41515</c:v>
                </c:pt>
                <c:pt idx="167">
                  <c:v>41516</c:v>
                </c:pt>
                <c:pt idx="168">
                  <c:v>41520</c:v>
                </c:pt>
                <c:pt idx="169">
                  <c:v>41521</c:v>
                </c:pt>
                <c:pt idx="170">
                  <c:v>41522</c:v>
                </c:pt>
                <c:pt idx="171">
                  <c:v>41523</c:v>
                </c:pt>
                <c:pt idx="172">
                  <c:v>41526</c:v>
                </c:pt>
                <c:pt idx="173">
                  <c:v>41527</c:v>
                </c:pt>
                <c:pt idx="174">
                  <c:v>41528</c:v>
                </c:pt>
                <c:pt idx="175">
                  <c:v>41529</c:v>
                </c:pt>
                <c:pt idx="176">
                  <c:v>41530</c:v>
                </c:pt>
                <c:pt idx="177">
                  <c:v>41533</c:v>
                </c:pt>
                <c:pt idx="178">
                  <c:v>41534</c:v>
                </c:pt>
                <c:pt idx="179">
                  <c:v>41535</c:v>
                </c:pt>
                <c:pt idx="180">
                  <c:v>41536</c:v>
                </c:pt>
                <c:pt idx="181">
                  <c:v>41537</c:v>
                </c:pt>
                <c:pt idx="182">
                  <c:v>41540</c:v>
                </c:pt>
                <c:pt idx="183">
                  <c:v>41541</c:v>
                </c:pt>
                <c:pt idx="184">
                  <c:v>41542</c:v>
                </c:pt>
                <c:pt idx="185">
                  <c:v>41543</c:v>
                </c:pt>
                <c:pt idx="186">
                  <c:v>41544</c:v>
                </c:pt>
                <c:pt idx="187">
                  <c:v>41547</c:v>
                </c:pt>
                <c:pt idx="188">
                  <c:v>41548</c:v>
                </c:pt>
                <c:pt idx="189">
                  <c:v>41549</c:v>
                </c:pt>
                <c:pt idx="190">
                  <c:v>41550</c:v>
                </c:pt>
                <c:pt idx="191">
                  <c:v>41551</c:v>
                </c:pt>
                <c:pt idx="192">
                  <c:v>41554</c:v>
                </c:pt>
                <c:pt idx="193">
                  <c:v>41555</c:v>
                </c:pt>
                <c:pt idx="194">
                  <c:v>41556</c:v>
                </c:pt>
                <c:pt idx="195">
                  <c:v>41557</c:v>
                </c:pt>
                <c:pt idx="196">
                  <c:v>41558</c:v>
                </c:pt>
                <c:pt idx="197">
                  <c:v>41561</c:v>
                </c:pt>
                <c:pt idx="198">
                  <c:v>41562</c:v>
                </c:pt>
                <c:pt idx="199">
                  <c:v>41563</c:v>
                </c:pt>
                <c:pt idx="200">
                  <c:v>41564</c:v>
                </c:pt>
                <c:pt idx="201">
                  <c:v>41565</c:v>
                </c:pt>
                <c:pt idx="202">
                  <c:v>41568</c:v>
                </c:pt>
                <c:pt idx="203">
                  <c:v>41569</c:v>
                </c:pt>
                <c:pt idx="204">
                  <c:v>41570</c:v>
                </c:pt>
                <c:pt idx="205">
                  <c:v>41571</c:v>
                </c:pt>
                <c:pt idx="206">
                  <c:v>41572</c:v>
                </c:pt>
                <c:pt idx="207">
                  <c:v>41575</c:v>
                </c:pt>
                <c:pt idx="208">
                  <c:v>41576</c:v>
                </c:pt>
                <c:pt idx="209">
                  <c:v>41577</c:v>
                </c:pt>
                <c:pt idx="210">
                  <c:v>41578</c:v>
                </c:pt>
                <c:pt idx="211">
                  <c:v>41579</c:v>
                </c:pt>
                <c:pt idx="212">
                  <c:v>41582</c:v>
                </c:pt>
                <c:pt idx="213">
                  <c:v>41583</c:v>
                </c:pt>
                <c:pt idx="214">
                  <c:v>41584</c:v>
                </c:pt>
                <c:pt idx="215">
                  <c:v>41585</c:v>
                </c:pt>
                <c:pt idx="216">
                  <c:v>41586</c:v>
                </c:pt>
                <c:pt idx="217">
                  <c:v>41589</c:v>
                </c:pt>
                <c:pt idx="218">
                  <c:v>41590</c:v>
                </c:pt>
                <c:pt idx="219">
                  <c:v>41591</c:v>
                </c:pt>
                <c:pt idx="220">
                  <c:v>41592</c:v>
                </c:pt>
                <c:pt idx="221">
                  <c:v>41593</c:v>
                </c:pt>
                <c:pt idx="222">
                  <c:v>41596</c:v>
                </c:pt>
                <c:pt idx="223">
                  <c:v>41597</c:v>
                </c:pt>
                <c:pt idx="224">
                  <c:v>41598</c:v>
                </c:pt>
                <c:pt idx="225">
                  <c:v>41599</c:v>
                </c:pt>
                <c:pt idx="226">
                  <c:v>41600</c:v>
                </c:pt>
                <c:pt idx="227">
                  <c:v>41603</c:v>
                </c:pt>
                <c:pt idx="228">
                  <c:v>41604</c:v>
                </c:pt>
                <c:pt idx="229">
                  <c:v>41605</c:v>
                </c:pt>
                <c:pt idx="230">
                  <c:v>41607</c:v>
                </c:pt>
                <c:pt idx="231">
                  <c:v>41610</c:v>
                </c:pt>
                <c:pt idx="232">
                  <c:v>41611</c:v>
                </c:pt>
                <c:pt idx="233">
                  <c:v>41612</c:v>
                </c:pt>
                <c:pt idx="234">
                  <c:v>41613</c:v>
                </c:pt>
                <c:pt idx="235">
                  <c:v>41614</c:v>
                </c:pt>
                <c:pt idx="236">
                  <c:v>41617</c:v>
                </c:pt>
                <c:pt idx="237">
                  <c:v>41618</c:v>
                </c:pt>
                <c:pt idx="238">
                  <c:v>41619</c:v>
                </c:pt>
                <c:pt idx="239">
                  <c:v>41620</c:v>
                </c:pt>
                <c:pt idx="240">
                  <c:v>41621</c:v>
                </c:pt>
                <c:pt idx="241">
                  <c:v>41624</c:v>
                </c:pt>
                <c:pt idx="242">
                  <c:v>41625</c:v>
                </c:pt>
                <c:pt idx="243">
                  <c:v>41626</c:v>
                </c:pt>
                <c:pt idx="244">
                  <c:v>41627</c:v>
                </c:pt>
                <c:pt idx="245">
                  <c:v>41628</c:v>
                </c:pt>
                <c:pt idx="246">
                  <c:v>41631</c:v>
                </c:pt>
                <c:pt idx="247">
                  <c:v>41632</c:v>
                </c:pt>
                <c:pt idx="248">
                  <c:v>41634</c:v>
                </c:pt>
                <c:pt idx="249">
                  <c:v>41635</c:v>
                </c:pt>
                <c:pt idx="250">
                  <c:v>41638</c:v>
                </c:pt>
                <c:pt idx="251">
                  <c:v>41639</c:v>
                </c:pt>
                <c:pt idx="252">
                  <c:v>41641</c:v>
                </c:pt>
                <c:pt idx="253">
                  <c:v>41642</c:v>
                </c:pt>
                <c:pt idx="254">
                  <c:v>41645</c:v>
                </c:pt>
                <c:pt idx="255">
                  <c:v>41646</c:v>
                </c:pt>
                <c:pt idx="256">
                  <c:v>41647</c:v>
                </c:pt>
                <c:pt idx="257">
                  <c:v>41648</c:v>
                </c:pt>
                <c:pt idx="258">
                  <c:v>41649</c:v>
                </c:pt>
                <c:pt idx="259">
                  <c:v>41652</c:v>
                </c:pt>
                <c:pt idx="260">
                  <c:v>41653</c:v>
                </c:pt>
                <c:pt idx="261">
                  <c:v>41654</c:v>
                </c:pt>
                <c:pt idx="262">
                  <c:v>41655</c:v>
                </c:pt>
                <c:pt idx="263">
                  <c:v>41656</c:v>
                </c:pt>
                <c:pt idx="264">
                  <c:v>41660</c:v>
                </c:pt>
                <c:pt idx="265">
                  <c:v>41661</c:v>
                </c:pt>
                <c:pt idx="266">
                  <c:v>41662</c:v>
                </c:pt>
                <c:pt idx="267">
                  <c:v>41663</c:v>
                </c:pt>
                <c:pt idx="268">
                  <c:v>41666</c:v>
                </c:pt>
                <c:pt idx="269">
                  <c:v>41667</c:v>
                </c:pt>
                <c:pt idx="270">
                  <c:v>41668</c:v>
                </c:pt>
                <c:pt idx="271">
                  <c:v>41669</c:v>
                </c:pt>
                <c:pt idx="272">
                  <c:v>41670</c:v>
                </c:pt>
                <c:pt idx="273">
                  <c:v>41673</c:v>
                </c:pt>
                <c:pt idx="274">
                  <c:v>41674</c:v>
                </c:pt>
                <c:pt idx="275">
                  <c:v>41675</c:v>
                </c:pt>
                <c:pt idx="276">
                  <c:v>41676</c:v>
                </c:pt>
                <c:pt idx="277">
                  <c:v>41677</c:v>
                </c:pt>
                <c:pt idx="278">
                  <c:v>41680</c:v>
                </c:pt>
                <c:pt idx="279">
                  <c:v>41681</c:v>
                </c:pt>
                <c:pt idx="280">
                  <c:v>41682</c:v>
                </c:pt>
                <c:pt idx="281">
                  <c:v>41683</c:v>
                </c:pt>
                <c:pt idx="282">
                  <c:v>41684</c:v>
                </c:pt>
                <c:pt idx="283">
                  <c:v>41688</c:v>
                </c:pt>
                <c:pt idx="284">
                  <c:v>41689</c:v>
                </c:pt>
                <c:pt idx="285">
                  <c:v>41690</c:v>
                </c:pt>
                <c:pt idx="286">
                  <c:v>41691</c:v>
                </c:pt>
                <c:pt idx="287">
                  <c:v>41694</c:v>
                </c:pt>
                <c:pt idx="288">
                  <c:v>41695</c:v>
                </c:pt>
                <c:pt idx="289">
                  <c:v>41696</c:v>
                </c:pt>
                <c:pt idx="290">
                  <c:v>41697</c:v>
                </c:pt>
                <c:pt idx="291">
                  <c:v>41698</c:v>
                </c:pt>
                <c:pt idx="292">
                  <c:v>41701</c:v>
                </c:pt>
                <c:pt idx="293">
                  <c:v>41702</c:v>
                </c:pt>
                <c:pt idx="294">
                  <c:v>41703</c:v>
                </c:pt>
                <c:pt idx="295">
                  <c:v>41704</c:v>
                </c:pt>
                <c:pt idx="296">
                  <c:v>41705</c:v>
                </c:pt>
                <c:pt idx="297">
                  <c:v>41708</c:v>
                </c:pt>
                <c:pt idx="298">
                  <c:v>41709</c:v>
                </c:pt>
                <c:pt idx="299">
                  <c:v>41710</c:v>
                </c:pt>
                <c:pt idx="300">
                  <c:v>41711</c:v>
                </c:pt>
                <c:pt idx="301">
                  <c:v>41712</c:v>
                </c:pt>
                <c:pt idx="302">
                  <c:v>41715</c:v>
                </c:pt>
                <c:pt idx="303">
                  <c:v>41716</c:v>
                </c:pt>
                <c:pt idx="304">
                  <c:v>41717</c:v>
                </c:pt>
                <c:pt idx="305">
                  <c:v>41718</c:v>
                </c:pt>
                <c:pt idx="306">
                  <c:v>41719</c:v>
                </c:pt>
                <c:pt idx="307">
                  <c:v>41722</c:v>
                </c:pt>
                <c:pt idx="308">
                  <c:v>41723</c:v>
                </c:pt>
                <c:pt idx="309">
                  <c:v>41724</c:v>
                </c:pt>
                <c:pt idx="310">
                  <c:v>41725</c:v>
                </c:pt>
                <c:pt idx="311">
                  <c:v>41726</c:v>
                </c:pt>
                <c:pt idx="312">
                  <c:v>41729</c:v>
                </c:pt>
                <c:pt idx="313">
                  <c:v>41730</c:v>
                </c:pt>
                <c:pt idx="314">
                  <c:v>41731</c:v>
                </c:pt>
                <c:pt idx="315">
                  <c:v>41732</c:v>
                </c:pt>
                <c:pt idx="316">
                  <c:v>41733</c:v>
                </c:pt>
                <c:pt idx="317">
                  <c:v>41736</c:v>
                </c:pt>
                <c:pt idx="318">
                  <c:v>41737</c:v>
                </c:pt>
                <c:pt idx="319">
                  <c:v>41738</c:v>
                </c:pt>
                <c:pt idx="320">
                  <c:v>41739</c:v>
                </c:pt>
                <c:pt idx="321">
                  <c:v>41740</c:v>
                </c:pt>
                <c:pt idx="322">
                  <c:v>41743</c:v>
                </c:pt>
                <c:pt idx="323">
                  <c:v>41744</c:v>
                </c:pt>
                <c:pt idx="324">
                  <c:v>41745</c:v>
                </c:pt>
                <c:pt idx="325">
                  <c:v>41746</c:v>
                </c:pt>
                <c:pt idx="326">
                  <c:v>41750</c:v>
                </c:pt>
                <c:pt idx="327">
                  <c:v>41751</c:v>
                </c:pt>
                <c:pt idx="328">
                  <c:v>41752</c:v>
                </c:pt>
                <c:pt idx="329">
                  <c:v>41753</c:v>
                </c:pt>
                <c:pt idx="330">
                  <c:v>41754</c:v>
                </c:pt>
                <c:pt idx="331">
                  <c:v>41757</c:v>
                </c:pt>
                <c:pt idx="332">
                  <c:v>41758</c:v>
                </c:pt>
                <c:pt idx="333">
                  <c:v>41759</c:v>
                </c:pt>
                <c:pt idx="334">
                  <c:v>41760</c:v>
                </c:pt>
                <c:pt idx="335">
                  <c:v>41761</c:v>
                </c:pt>
                <c:pt idx="336">
                  <c:v>41764</c:v>
                </c:pt>
                <c:pt idx="337">
                  <c:v>41765</c:v>
                </c:pt>
                <c:pt idx="338">
                  <c:v>41766</c:v>
                </c:pt>
                <c:pt idx="339">
                  <c:v>41767</c:v>
                </c:pt>
                <c:pt idx="340">
                  <c:v>41768</c:v>
                </c:pt>
                <c:pt idx="341">
                  <c:v>41771</c:v>
                </c:pt>
                <c:pt idx="342">
                  <c:v>41772</c:v>
                </c:pt>
                <c:pt idx="343">
                  <c:v>41773</c:v>
                </c:pt>
                <c:pt idx="344">
                  <c:v>41774</c:v>
                </c:pt>
                <c:pt idx="345">
                  <c:v>41775</c:v>
                </c:pt>
                <c:pt idx="346">
                  <c:v>41778</c:v>
                </c:pt>
                <c:pt idx="347">
                  <c:v>41779</c:v>
                </c:pt>
                <c:pt idx="348">
                  <c:v>41780</c:v>
                </c:pt>
                <c:pt idx="349">
                  <c:v>41781</c:v>
                </c:pt>
                <c:pt idx="350">
                  <c:v>41782</c:v>
                </c:pt>
                <c:pt idx="351">
                  <c:v>41786</c:v>
                </c:pt>
                <c:pt idx="352">
                  <c:v>41787</c:v>
                </c:pt>
                <c:pt idx="353">
                  <c:v>41788</c:v>
                </c:pt>
                <c:pt idx="354">
                  <c:v>41789</c:v>
                </c:pt>
                <c:pt idx="355">
                  <c:v>41792</c:v>
                </c:pt>
                <c:pt idx="356">
                  <c:v>41793</c:v>
                </c:pt>
                <c:pt idx="357">
                  <c:v>41794</c:v>
                </c:pt>
                <c:pt idx="358">
                  <c:v>41795</c:v>
                </c:pt>
                <c:pt idx="359">
                  <c:v>41796</c:v>
                </c:pt>
                <c:pt idx="360">
                  <c:v>41799</c:v>
                </c:pt>
                <c:pt idx="361">
                  <c:v>41800</c:v>
                </c:pt>
                <c:pt idx="362">
                  <c:v>41801</c:v>
                </c:pt>
                <c:pt idx="363">
                  <c:v>41802</c:v>
                </c:pt>
                <c:pt idx="364">
                  <c:v>41803</c:v>
                </c:pt>
                <c:pt idx="365">
                  <c:v>41806</c:v>
                </c:pt>
                <c:pt idx="366">
                  <c:v>41807</c:v>
                </c:pt>
                <c:pt idx="367">
                  <c:v>41808</c:v>
                </c:pt>
                <c:pt idx="368">
                  <c:v>41809</c:v>
                </c:pt>
                <c:pt idx="369">
                  <c:v>41810</c:v>
                </c:pt>
                <c:pt idx="370">
                  <c:v>41813</c:v>
                </c:pt>
                <c:pt idx="371">
                  <c:v>41814</c:v>
                </c:pt>
                <c:pt idx="372">
                  <c:v>41815</c:v>
                </c:pt>
                <c:pt idx="373">
                  <c:v>41816</c:v>
                </c:pt>
                <c:pt idx="374">
                  <c:v>41817</c:v>
                </c:pt>
                <c:pt idx="375">
                  <c:v>41820</c:v>
                </c:pt>
                <c:pt idx="376">
                  <c:v>41821</c:v>
                </c:pt>
                <c:pt idx="377">
                  <c:v>41822</c:v>
                </c:pt>
                <c:pt idx="378">
                  <c:v>41823</c:v>
                </c:pt>
                <c:pt idx="379">
                  <c:v>41827</c:v>
                </c:pt>
                <c:pt idx="380">
                  <c:v>41828</c:v>
                </c:pt>
                <c:pt idx="381">
                  <c:v>41829</c:v>
                </c:pt>
                <c:pt idx="382">
                  <c:v>41830</c:v>
                </c:pt>
                <c:pt idx="383">
                  <c:v>41831</c:v>
                </c:pt>
                <c:pt idx="384">
                  <c:v>41834</c:v>
                </c:pt>
                <c:pt idx="385">
                  <c:v>41835</c:v>
                </c:pt>
                <c:pt idx="386">
                  <c:v>41836</c:v>
                </c:pt>
                <c:pt idx="387">
                  <c:v>41837</c:v>
                </c:pt>
                <c:pt idx="388">
                  <c:v>41838</c:v>
                </c:pt>
                <c:pt idx="389">
                  <c:v>41841</c:v>
                </c:pt>
                <c:pt idx="390">
                  <c:v>41842</c:v>
                </c:pt>
                <c:pt idx="391">
                  <c:v>41843</c:v>
                </c:pt>
                <c:pt idx="392">
                  <c:v>41844</c:v>
                </c:pt>
                <c:pt idx="393">
                  <c:v>41845</c:v>
                </c:pt>
                <c:pt idx="394">
                  <c:v>41848</c:v>
                </c:pt>
                <c:pt idx="395">
                  <c:v>41849</c:v>
                </c:pt>
                <c:pt idx="396">
                  <c:v>41850</c:v>
                </c:pt>
                <c:pt idx="397">
                  <c:v>41851</c:v>
                </c:pt>
                <c:pt idx="398">
                  <c:v>41852</c:v>
                </c:pt>
                <c:pt idx="399">
                  <c:v>41855</c:v>
                </c:pt>
                <c:pt idx="400">
                  <c:v>41856</c:v>
                </c:pt>
                <c:pt idx="401">
                  <c:v>41857</c:v>
                </c:pt>
                <c:pt idx="402">
                  <c:v>41858</c:v>
                </c:pt>
                <c:pt idx="403">
                  <c:v>41859</c:v>
                </c:pt>
                <c:pt idx="404">
                  <c:v>41862</c:v>
                </c:pt>
                <c:pt idx="405">
                  <c:v>41863</c:v>
                </c:pt>
                <c:pt idx="406">
                  <c:v>41864</c:v>
                </c:pt>
                <c:pt idx="407">
                  <c:v>41865</c:v>
                </c:pt>
                <c:pt idx="408">
                  <c:v>41866</c:v>
                </c:pt>
                <c:pt idx="409">
                  <c:v>41869</c:v>
                </c:pt>
                <c:pt idx="410">
                  <c:v>41870</c:v>
                </c:pt>
                <c:pt idx="411">
                  <c:v>41871</c:v>
                </c:pt>
                <c:pt idx="412">
                  <c:v>41872</c:v>
                </c:pt>
                <c:pt idx="413">
                  <c:v>41873</c:v>
                </c:pt>
                <c:pt idx="414">
                  <c:v>41876</c:v>
                </c:pt>
                <c:pt idx="415">
                  <c:v>41877</c:v>
                </c:pt>
                <c:pt idx="416">
                  <c:v>41878</c:v>
                </c:pt>
                <c:pt idx="417">
                  <c:v>41879</c:v>
                </c:pt>
                <c:pt idx="418">
                  <c:v>41880</c:v>
                </c:pt>
                <c:pt idx="419">
                  <c:v>41884</c:v>
                </c:pt>
                <c:pt idx="420">
                  <c:v>41885</c:v>
                </c:pt>
                <c:pt idx="421">
                  <c:v>41886</c:v>
                </c:pt>
                <c:pt idx="422">
                  <c:v>41887</c:v>
                </c:pt>
                <c:pt idx="423">
                  <c:v>41890</c:v>
                </c:pt>
                <c:pt idx="424">
                  <c:v>41891</c:v>
                </c:pt>
                <c:pt idx="425">
                  <c:v>41892</c:v>
                </c:pt>
                <c:pt idx="426">
                  <c:v>41893</c:v>
                </c:pt>
                <c:pt idx="427">
                  <c:v>41894</c:v>
                </c:pt>
                <c:pt idx="428">
                  <c:v>41897</c:v>
                </c:pt>
                <c:pt idx="429">
                  <c:v>41898</c:v>
                </c:pt>
                <c:pt idx="430">
                  <c:v>41899</c:v>
                </c:pt>
                <c:pt idx="431">
                  <c:v>41900</c:v>
                </c:pt>
                <c:pt idx="432">
                  <c:v>41901</c:v>
                </c:pt>
                <c:pt idx="433">
                  <c:v>41904</c:v>
                </c:pt>
                <c:pt idx="434">
                  <c:v>41905</c:v>
                </c:pt>
                <c:pt idx="435">
                  <c:v>41906</c:v>
                </c:pt>
                <c:pt idx="436">
                  <c:v>41907</c:v>
                </c:pt>
                <c:pt idx="437">
                  <c:v>41908</c:v>
                </c:pt>
                <c:pt idx="438">
                  <c:v>41911</c:v>
                </c:pt>
                <c:pt idx="439">
                  <c:v>41912</c:v>
                </c:pt>
                <c:pt idx="440">
                  <c:v>41913</c:v>
                </c:pt>
                <c:pt idx="441">
                  <c:v>41914</c:v>
                </c:pt>
                <c:pt idx="442">
                  <c:v>41915</c:v>
                </c:pt>
                <c:pt idx="443">
                  <c:v>41918</c:v>
                </c:pt>
                <c:pt idx="444">
                  <c:v>41919</c:v>
                </c:pt>
                <c:pt idx="445">
                  <c:v>41920</c:v>
                </c:pt>
                <c:pt idx="446">
                  <c:v>41921</c:v>
                </c:pt>
                <c:pt idx="447">
                  <c:v>41922</c:v>
                </c:pt>
                <c:pt idx="448">
                  <c:v>41925</c:v>
                </c:pt>
                <c:pt idx="449">
                  <c:v>41926</c:v>
                </c:pt>
                <c:pt idx="450">
                  <c:v>41927</c:v>
                </c:pt>
                <c:pt idx="451">
                  <c:v>41928</c:v>
                </c:pt>
                <c:pt idx="452">
                  <c:v>41929</c:v>
                </c:pt>
                <c:pt idx="453">
                  <c:v>41932</c:v>
                </c:pt>
                <c:pt idx="454">
                  <c:v>41933</c:v>
                </c:pt>
                <c:pt idx="455">
                  <c:v>41934</c:v>
                </c:pt>
                <c:pt idx="456">
                  <c:v>41935</c:v>
                </c:pt>
                <c:pt idx="457">
                  <c:v>41936</c:v>
                </c:pt>
                <c:pt idx="458">
                  <c:v>41939</c:v>
                </c:pt>
                <c:pt idx="459">
                  <c:v>41940</c:v>
                </c:pt>
                <c:pt idx="460">
                  <c:v>41941</c:v>
                </c:pt>
                <c:pt idx="461">
                  <c:v>41942</c:v>
                </c:pt>
                <c:pt idx="462">
                  <c:v>41943</c:v>
                </c:pt>
                <c:pt idx="463">
                  <c:v>41946</c:v>
                </c:pt>
                <c:pt idx="464">
                  <c:v>41947</c:v>
                </c:pt>
                <c:pt idx="465">
                  <c:v>41948</c:v>
                </c:pt>
                <c:pt idx="466">
                  <c:v>41949</c:v>
                </c:pt>
                <c:pt idx="467">
                  <c:v>41950</c:v>
                </c:pt>
                <c:pt idx="468">
                  <c:v>41953</c:v>
                </c:pt>
                <c:pt idx="469">
                  <c:v>41954</c:v>
                </c:pt>
                <c:pt idx="470">
                  <c:v>41955</c:v>
                </c:pt>
                <c:pt idx="471">
                  <c:v>41956</c:v>
                </c:pt>
                <c:pt idx="472">
                  <c:v>41957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41967</c:v>
                </c:pt>
                <c:pt idx="479">
                  <c:v>41968</c:v>
                </c:pt>
                <c:pt idx="480">
                  <c:v>41969</c:v>
                </c:pt>
                <c:pt idx="481">
                  <c:v>41971</c:v>
                </c:pt>
                <c:pt idx="482">
                  <c:v>41974</c:v>
                </c:pt>
                <c:pt idx="483">
                  <c:v>41975</c:v>
                </c:pt>
                <c:pt idx="484">
                  <c:v>41976</c:v>
                </c:pt>
                <c:pt idx="485">
                  <c:v>41977</c:v>
                </c:pt>
                <c:pt idx="486">
                  <c:v>41978</c:v>
                </c:pt>
                <c:pt idx="487">
                  <c:v>41981</c:v>
                </c:pt>
                <c:pt idx="488">
                  <c:v>41982</c:v>
                </c:pt>
                <c:pt idx="489">
                  <c:v>41983</c:v>
                </c:pt>
                <c:pt idx="490">
                  <c:v>41984</c:v>
                </c:pt>
                <c:pt idx="491">
                  <c:v>41985</c:v>
                </c:pt>
                <c:pt idx="492">
                  <c:v>41988</c:v>
                </c:pt>
                <c:pt idx="493">
                  <c:v>41989</c:v>
                </c:pt>
                <c:pt idx="494">
                  <c:v>41990</c:v>
                </c:pt>
                <c:pt idx="495">
                  <c:v>41991</c:v>
                </c:pt>
                <c:pt idx="496">
                  <c:v>41992</c:v>
                </c:pt>
                <c:pt idx="497">
                  <c:v>41995</c:v>
                </c:pt>
                <c:pt idx="498">
                  <c:v>41996</c:v>
                </c:pt>
                <c:pt idx="499">
                  <c:v>41997</c:v>
                </c:pt>
                <c:pt idx="500">
                  <c:v>41999</c:v>
                </c:pt>
                <c:pt idx="501">
                  <c:v>42002</c:v>
                </c:pt>
                <c:pt idx="502">
                  <c:v>42003</c:v>
                </c:pt>
                <c:pt idx="503">
                  <c:v>42004</c:v>
                </c:pt>
                <c:pt idx="504">
                  <c:v>42006</c:v>
                </c:pt>
                <c:pt idx="505">
                  <c:v>42009</c:v>
                </c:pt>
                <c:pt idx="506">
                  <c:v>42010</c:v>
                </c:pt>
                <c:pt idx="507">
                  <c:v>42011</c:v>
                </c:pt>
                <c:pt idx="508">
                  <c:v>42012</c:v>
                </c:pt>
                <c:pt idx="509">
                  <c:v>42013</c:v>
                </c:pt>
                <c:pt idx="510">
                  <c:v>42016</c:v>
                </c:pt>
                <c:pt idx="511">
                  <c:v>42017</c:v>
                </c:pt>
                <c:pt idx="512">
                  <c:v>42018</c:v>
                </c:pt>
                <c:pt idx="513">
                  <c:v>42019</c:v>
                </c:pt>
                <c:pt idx="514">
                  <c:v>42020</c:v>
                </c:pt>
                <c:pt idx="515">
                  <c:v>42024</c:v>
                </c:pt>
                <c:pt idx="516">
                  <c:v>42025</c:v>
                </c:pt>
                <c:pt idx="517">
                  <c:v>42026</c:v>
                </c:pt>
                <c:pt idx="518">
                  <c:v>42027</c:v>
                </c:pt>
                <c:pt idx="519">
                  <c:v>42030</c:v>
                </c:pt>
                <c:pt idx="520">
                  <c:v>42031</c:v>
                </c:pt>
                <c:pt idx="521">
                  <c:v>42032</c:v>
                </c:pt>
                <c:pt idx="522">
                  <c:v>42033</c:v>
                </c:pt>
                <c:pt idx="523">
                  <c:v>42034</c:v>
                </c:pt>
                <c:pt idx="524">
                  <c:v>42037</c:v>
                </c:pt>
                <c:pt idx="525">
                  <c:v>42038</c:v>
                </c:pt>
                <c:pt idx="526">
                  <c:v>42039</c:v>
                </c:pt>
                <c:pt idx="527">
                  <c:v>42040</c:v>
                </c:pt>
                <c:pt idx="528">
                  <c:v>42041</c:v>
                </c:pt>
                <c:pt idx="529">
                  <c:v>42044</c:v>
                </c:pt>
                <c:pt idx="530">
                  <c:v>42045</c:v>
                </c:pt>
                <c:pt idx="531">
                  <c:v>42046</c:v>
                </c:pt>
                <c:pt idx="532">
                  <c:v>42047</c:v>
                </c:pt>
                <c:pt idx="533">
                  <c:v>42048</c:v>
                </c:pt>
                <c:pt idx="534">
                  <c:v>42052</c:v>
                </c:pt>
                <c:pt idx="535">
                  <c:v>42053</c:v>
                </c:pt>
                <c:pt idx="536">
                  <c:v>42054</c:v>
                </c:pt>
                <c:pt idx="537">
                  <c:v>42055</c:v>
                </c:pt>
                <c:pt idx="538">
                  <c:v>42058</c:v>
                </c:pt>
                <c:pt idx="539">
                  <c:v>42059</c:v>
                </c:pt>
                <c:pt idx="540">
                  <c:v>42060</c:v>
                </c:pt>
                <c:pt idx="541">
                  <c:v>42061</c:v>
                </c:pt>
                <c:pt idx="542">
                  <c:v>42062</c:v>
                </c:pt>
                <c:pt idx="543">
                  <c:v>42065</c:v>
                </c:pt>
                <c:pt idx="544">
                  <c:v>42066</c:v>
                </c:pt>
                <c:pt idx="545">
                  <c:v>42067</c:v>
                </c:pt>
                <c:pt idx="546">
                  <c:v>42068</c:v>
                </c:pt>
                <c:pt idx="547">
                  <c:v>42069</c:v>
                </c:pt>
                <c:pt idx="548">
                  <c:v>42072</c:v>
                </c:pt>
                <c:pt idx="549">
                  <c:v>42073</c:v>
                </c:pt>
                <c:pt idx="550">
                  <c:v>42074</c:v>
                </c:pt>
                <c:pt idx="551">
                  <c:v>42075</c:v>
                </c:pt>
                <c:pt idx="552">
                  <c:v>42076</c:v>
                </c:pt>
                <c:pt idx="553">
                  <c:v>42079</c:v>
                </c:pt>
                <c:pt idx="554">
                  <c:v>42080</c:v>
                </c:pt>
                <c:pt idx="555">
                  <c:v>42081</c:v>
                </c:pt>
                <c:pt idx="556">
                  <c:v>42082</c:v>
                </c:pt>
                <c:pt idx="557">
                  <c:v>42083</c:v>
                </c:pt>
                <c:pt idx="558">
                  <c:v>42084</c:v>
                </c:pt>
                <c:pt idx="559">
                  <c:v>42085</c:v>
                </c:pt>
                <c:pt idx="560">
                  <c:v>42086</c:v>
                </c:pt>
                <c:pt idx="561">
                  <c:v>42087</c:v>
                </c:pt>
                <c:pt idx="562">
                  <c:v>42088</c:v>
                </c:pt>
                <c:pt idx="563">
                  <c:v>42089</c:v>
                </c:pt>
                <c:pt idx="564">
                  <c:v>42090</c:v>
                </c:pt>
                <c:pt idx="565">
                  <c:v>42091</c:v>
                </c:pt>
                <c:pt idx="566">
                  <c:v>42092</c:v>
                </c:pt>
                <c:pt idx="567">
                  <c:v>42093</c:v>
                </c:pt>
                <c:pt idx="568">
                  <c:v>42094</c:v>
                </c:pt>
                <c:pt idx="569">
                  <c:v>42095</c:v>
                </c:pt>
                <c:pt idx="570">
                  <c:v>42096</c:v>
                </c:pt>
                <c:pt idx="571">
                  <c:v>42097</c:v>
                </c:pt>
                <c:pt idx="572">
                  <c:v>42098</c:v>
                </c:pt>
                <c:pt idx="573">
                  <c:v>42099</c:v>
                </c:pt>
                <c:pt idx="574">
                  <c:v>42100</c:v>
                </c:pt>
                <c:pt idx="575">
                  <c:v>42101</c:v>
                </c:pt>
                <c:pt idx="576">
                  <c:v>42102</c:v>
                </c:pt>
                <c:pt idx="577">
                  <c:v>42103</c:v>
                </c:pt>
                <c:pt idx="578">
                  <c:v>42104</c:v>
                </c:pt>
                <c:pt idx="579">
                  <c:v>42105</c:v>
                </c:pt>
                <c:pt idx="580">
                  <c:v>42106</c:v>
                </c:pt>
                <c:pt idx="581">
                  <c:v>42107</c:v>
                </c:pt>
                <c:pt idx="582">
                  <c:v>42108</c:v>
                </c:pt>
                <c:pt idx="583">
                  <c:v>42109</c:v>
                </c:pt>
                <c:pt idx="584">
                  <c:v>42110</c:v>
                </c:pt>
                <c:pt idx="585">
                  <c:v>42111</c:v>
                </c:pt>
                <c:pt idx="586">
                  <c:v>42112</c:v>
                </c:pt>
                <c:pt idx="587">
                  <c:v>42113</c:v>
                </c:pt>
                <c:pt idx="588">
                  <c:v>42114</c:v>
                </c:pt>
                <c:pt idx="589">
                  <c:v>42115</c:v>
                </c:pt>
                <c:pt idx="590">
                  <c:v>42116</c:v>
                </c:pt>
                <c:pt idx="591">
                  <c:v>42117</c:v>
                </c:pt>
                <c:pt idx="592">
                  <c:v>42118</c:v>
                </c:pt>
                <c:pt idx="593">
                  <c:v>42119</c:v>
                </c:pt>
                <c:pt idx="594">
                  <c:v>42120</c:v>
                </c:pt>
                <c:pt idx="595">
                  <c:v>42121</c:v>
                </c:pt>
                <c:pt idx="596">
                  <c:v>42122</c:v>
                </c:pt>
                <c:pt idx="597">
                  <c:v>42123</c:v>
                </c:pt>
                <c:pt idx="598">
                  <c:v>42124</c:v>
                </c:pt>
                <c:pt idx="599">
                  <c:v>42125</c:v>
                </c:pt>
                <c:pt idx="600">
                  <c:v>42126</c:v>
                </c:pt>
                <c:pt idx="601">
                  <c:v>42127</c:v>
                </c:pt>
                <c:pt idx="602">
                  <c:v>42128</c:v>
                </c:pt>
                <c:pt idx="603">
                  <c:v>42129</c:v>
                </c:pt>
                <c:pt idx="604">
                  <c:v>42130</c:v>
                </c:pt>
                <c:pt idx="605">
                  <c:v>42131</c:v>
                </c:pt>
                <c:pt idx="606">
                  <c:v>42132</c:v>
                </c:pt>
                <c:pt idx="607">
                  <c:v>42133</c:v>
                </c:pt>
                <c:pt idx="608">
                  <c:v>42134</c:v>
                </c:pt>
                <c:pt idx="609">
                  <c:v>42135</c:v>
                </c:pt>
                <c:pt idx="610">
                  <c:v>42136</c:v>
                </c:pt>
                <c:pt idx="611">
                  <c:v>42137</c:v>
                </c:pt>
                <c:pt idx="612">
                  <c:v>42138</c:v>
                </c:pt>
                <c:pt idx="613">
                  <c:v>42139</c:v>
                </c:pt>
                <c:pt idx="614">
                  <c:v>42140</c:v>
                </c:pt>
                <c:pt idx="615">
                  <c:v>42141</c:v>
                </c:pt>
                <c:pt idx="616">
                  <c:v>42142</c:v>
                </c:pt>
                <c:pt idx="617">
                  <c:v>42143</c:v>
                </c:pt>
                <c:pt idx="618">
                  <c:v>42144</c:v>
                </c:pt>
                <c:pt idx="619">
                  <c:v>42145</c:v>
                </c:pt>
                <c:pt idx="620">
                  <c:v>42146</c:v>
                </c:pt>
                <c:pt idx="621">
                  <c:v>42147</c:v>
                </c:pt>
                <c:pt idx="622">
                  <c:v>42148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42154</c:v>
                </c:pt>
                <c:pt idx="629">
                  <c:v>42155</c:v>
                </c:pt>
                <c:pt idx="630">
                  <c:v>42156</c:v>
                </c:pt>
                <c:pt idx="631">
                  <c:v>42157</c:v>
                </c:pt>
                <c:pt idx="632">
                  <c:v>42158</c:v>
                </c:pt>
                <c:pt idx="633">
                  <c:v>42159</c:v>
                </c:pt>
                <c:pt idx="634">
                  <c:v>42160</c:v>
                </c:pt>
                <c:pt idx="635">
                  <c:v>42163</c:v>
                </c:pt>
                <c:pt idx="636">
                  <c:v>42164</c:v>
                </c:pt>
                <c:pt idx="637">
                  <c:v>42165</c:v>
                </c:pt>
                <c:pt idx="638">
                  <c:v>42166</c:v>
                </c:pt>
                <c:pt idx="639">
                  <c:v>42167</c:v>
                </c:pt>
                <c:pt idx="640">
                  <c:v>42170</c:v>
                </c:pt>
                <c:pt idx="641">
                  <c:v>42171</c:v>
                </c:pt>
                <c:pt idx="642">
                  <c:v>42172</c:v>
                </c:pt>
              </c:numCache>
            </c:numRef>
          </c:cat>
          <c:val>
            <c:numRef>
              <c:f>'c3-15'!$C$13:$C$655</c:f>
              <c:numCache>
                <c:formatCode>0.00</c:formatCode>
                <c:ptCount val="643"/>
                <c:pt idx="0">
                  <c:v>0</c:v>
                </c:pt>
                <c:pt idx="1">
                  <c:v>-0.28719156474408258</c:v>
                </c:pt>
                <c:pt idx="2">
                  <c:v>-3.0981722069522988E-2</c:v>
                </c:pt>
                <c:pt idx="3">
                  <c:v>-0.59289502981186848</c:v>
                </c:pt>
                <c:pt idx="4">
                  <c:v>-1.0663625915631969</c:v>
                </c:pt>
                <c:pt idx="5">
                  <c:v>-0.74960340824653526</c:v>
                </c:pt>
                <c:pt idx="6">
                  <c:v>-0.90386924427737769</c:v>
                </c:pt>
                <c:pt idx="7">
                  <c:v>-0.81310951074590188</c:v>
                </c:pt>
                <c:pt idx="8">
                  <c:v>-0.63326125690660318</c:v>
                </c:pt>
                <c:pt idx="9">
                  <c:v>-1.322443879374402</c:v>
                </c:pt>
                <c:pt idx="10">
                  <c:v>-1.1267833773419444</c:v>
                </c:pt>
                <c:pt idx="11">
                  <c:v>-0.55689966807134228</c:v>
                </c:pt>
                <c:pt idx="12">
                  <c:v>-0.98408747901341798</c:v>
                </c:pt>
                <c:pt idx="13">
                  <c:v>-1.0614775067555593</c:v>
                </c:pt>
                <c:pt idx="14">
                  <c:v>-0.91582484656976826</c:v>
                </c:pt>
                <c:pt idx="15">
                  <c:v>-0.39402065619543736</c:v>
                </c:pt>
                <c:pt idx="16">
                  <c:v>1.0180259629402055</c:v>
                </c:pt>
                <c:pt idx="17">
                  <c:v>0.69702446913268989</c:v>
                </c:pt>
                <c:pt idx="18">
                  <c:v>0.89718439138271044</c:v>
                </c:pt>
                <c:pt idx="19">
                  <c:v>0.4181889705069608</c:v>
                </c:pt>
                <c:pt idx="20">
                  <c:v>-3.5095477697011379E-2</c:v>
                </c:pt>
                <c:pt idx="21">
                  <c:v>0.70203810880369311</c:v>
                </c:pt>
                <c:pt idx="22">
                  <c:v>-1.8068386045112517</c:v>
                </c:pt>
                <c:pt idx="23">
                  <c:v>-1.4670681006533126</c:v>
                </c:pt>
                <c:pt idx="24">
                  <c:v>-2.5402440999745424</c:v>
                </c:pt>
                <c:pt idx="25">
                  <c:v>-2.4159315471063536</c:v>
                </c:pt>
                <c:pt idx="26">
                  <c:v>-1.6280187895788223</c:v>
                </c:pt>
                <c:pt idx="27">
                  <c:v>-1.8645597381594547</c:v>
                </c:pt>
                <c:pt idx="28">
                  <c:v>-1.5245321245748067</c:v>
                </c:pt>
                <c:pt idx="29">
                  <c:v>-0.85990348100858371</c:v>
                </c:pt>
                <c:pt idx="30">
                  <c:v>-1.8973412283160074</c:v>
                </c:pt>
                <c:pt idx="31">
                  <c:v>-2.3817359534528459</c:v>
                </c:pt>
                <c:pt idx="32">
                  <c:v>-0.33848495522433852</c:v>
                </c:pt>
                <c:pt idx="33">
                  <c:v>-0.64123165843487095</c:v>
                </c:pt>
                <c:pt idx="34">
                  <c:v>-2.5095194876317395</c:v>
                </c:pt>
                <c:pt idx="35">
                  <c:v>-1.5024206880770441</c:v>
                </c:pt>
                <c:pt idx="36">
                  <c:v>-7.1862168617697897E-2</c:v>
                </c:pt>
                <c:pt idx="37">
                  <c:v>-2.3354562026436043</c:v>
                </c:pt>
                <c:pt idx="38">
                  <c:v>-1.3234723182812713</c:v>
                </c:pt>
                <c:pt idx="39">
                  <c:v>-0.476681433335302</c:v>
                </c:pt>
                <c:pt idx="40">
                  <c:v>-0.90785444504151158</c:v>
                </c:pt>
                <c:pt idx="41">
                  <c:v>-1.1197128598571915</c:v>
                </c:pt>
                <c:pt idx="42">
                  <c:v>1.1766626643252565</c:v>
                </c:pt>
                <c:pt idx="43">
                  <c:v>1.8068386045112517</c:v>
                </c:pt>
                <c:pt idx="44">
                  <c:v>2.0696047452171351</c:v>
                </c:pt>
                <c:pt idx="45">
                  <c:v>2.6699559571038201</c:v>
                </c:pt>
                <c:pt idx="46">
                  <c:v>2.6419309968915394</c:v>
                </c:pt>
                <c:pt idx="47">
                  <c:v>2.4083468101681715</c:v>
                </c:pt>
                <c:pt idx="48">
                  <c:v>2.469924589717154</c:v>
                </c:pt>
                <c:pt idx="49">
                  <c:v>3.5942654246552852</c:v>
                </c:pt>
                <c:pt idx="50">
                  <c:v>3.3947482767220594</c:v>
                </c:pt>
                <c:pt idx="51">
                  <c:v>2.9814443910227473</c:v>
                </c:pt>
                <c:pt idx="52">
                  <c:v>2.172705745631065</c:v>
                </c:pt>
                <c:pt idx="53">
                  <c:v>2.8692159953103147</c:v>
                </c:pt>
                <c:pt idx="54">
                  <c:v>1.9762739144184582</c:v>
                </c:pt>
                <c:pt idx="55">
                  <c:v>1.7042518235507398</c:v>
                </c:pt>
                <c:pt idx="56">
                  <c:v>1.1842474012634385</c:v>
                </c:pt>
                <c:pt idx="57">
                  <c:v>1.2969900164293113</c:v>
                </c:pt>
                <c:pt idx="58">
                  <c:v>0.13254006412317665</c:v>
                </c:pt>
                <c:pt idx="59">
                  <c:v>0.21250118913249683</c:v>
                </c:pt>
                <c:pt idx="60">
                  <c:v>0.21250118913249683</c:v>
                </c:pt>
                <c:pt idx="61">
                  <c:v>2.1223122391943239</c:v>
                </c:pt>
                <c:pt idx="62">
                  <c:v>1.2337410236566759</c:v>
                </c:pt>
                <c:pt idx="63">
                  <c:v>0.49635032742925134</c:v>
                </c:pt>
                <c:pt idx="64">
                  <c:v>-1.5430440248984989</c:v>
                </c:pt>
                <c:pt idx="65">
                  <c:v>-1.4930361830518324</c:v>
                </c:pt>
                <c:pt idx="66">
                  <c:v>-1.8160945546730867</c:v>
                </c:pt>
                <c:pt idx="67">
                  <c:v>0.40944723979854381</c:v>
                </c:pt>
                <c:pt idx="68">
                  <c:v>1.1936319062886502</c:v>
                </c:pt>
                <c:pt idx="69">
                  <c:v>-0.43721509028407102</c:v>
                </c:pt>
                <c:pt idx="70">
                  <c:v>-0.8503904211200175</c:v>
                </c:pt>
                <c:pt idx="71">
                  <c:v>-1.2366977855139183</c:v>
                </c:pt>
                <c:pt idx="72">
                  <c:v>-3.5449003571254134</c:v>
                </c:pt>
                <c:pt idx="73">
                  <c:v>-3.9215661067673824</c:v>
                </c:pt>
                <c:pt idx="74">
                  <c:v>-4.0985861536127715</c:v>
                </c:pt>
                <c:pt idx="75">
                  <c:v>-3.8652590766161232</c:v>
                </c:pt>
                <c:pt idx="76">
                  <c:v>-1.5499859875198863</c:v>
                </c:pt>
                <c:pt idx="77">
                  <c:v>-0.25389585513410085</c:v>
                </c:pt>
                <c:pt idx="78">
                  <c:v>0.69522470104566025</c:v>
                </c:pt>
                <c:pt idx="79">
                  <c:v>0.46254039836581828</c:v>
                </c:pt>
                <c:pt idx="80">
                  <c:v>1.2176716657367859</c:v>
                </c:pt>
                <c:pt idx="81">
                  <c:v>1.7345907713034681</c:v>
                </c:pt>
                <c:pt idx="82">
                  <c:v>1.7345907713034681</c:v>
                </c:pt>
                <c:pt idx="83">
                  <c:v>2.3516541154268378</c:v>
                </c:pt>
                <c:pt idx="84">
                  <c:v>4.4159881112462385</c:v>
                </c:pt>
                <c:pt idx="85">
                  <c:v>4.4159881112462385</c:v>
                </c:pt>
                <c:pt idx="86">
                  <c:v>5.180760993369149</c:v>
                </c:pt>
                <c:pt idx="87">
                  <c:v>6.0540341801670561</c:v>
                </c:pt>
                <c:pt idx="88">
                  <c:v>6.2190986247200764</c:v>
                </c:pt>
                <c:pt idx="89">
                  <c:v>6.4253006255479805</c:v>
                </c:pt>
                <c:pt idx="90">
                  <c:v>6.4342994659831065</c:v>
                </c:pt>
                <c:pt idx="91">
                  <c:v>7.203314658596871</c:v>
                </c:pt>
                <c:pt idx="92">
                  <c:v>7.5029760450867622</c:v>
                </c:pt>
                <c:pt idx="93">
                  <c:v>7.5987494182892634</c:v>
                </c:pt>
                <c:pt idx="94">
                  <c:v>7.9603742489182228</c:v>
                </c:pt>
                <c:pt idx="95">
                  <c:v>8.7038070237235097</c:v>
                </c:pt>
                <c:pt idx="96">
                  <c:v>8.9142513350422661</c:v>
                </c:pt>
                <c:pt idx="97">
                  <c:v>9.6687398280964398</c:v>
                </c:pt>
                <c:pt idx="98">
                  <c:v>7.3687647677399326</c:v>
                </c:pt>
                <c:pt idx="99">
                  <c:v>6.7689277753066657</c:v>
                </c:pt>
                <c:pt idx="100">
                  <c:v>9.0257084015745512</c:v>
                </c:pt>
                <c:pt idx="101">
                  <c:v>7.1707902781670052</c:v>
                </c:pt>
                <c:pt idx="102">
                  <c:v>7.9886563188572124</c:v>
                </c:pt>
                <c:pt idx="103">
                  <c:v>7.3283985406451979</c:v>
                </c:pt>
                <c:pt idx="104">
                  <c:v>6.5179886820298183</c:v>
                </c:pt>
                <c:pt idx="105">
                  <c:v>6.6486004232026108</c:v>
                </c:pt>
                <c:pt idx="106">
                  <c:v>5.3658799966061599</c:v>
                </c:pt>
                <c:pt idx="107">
                  <c:v>4.114141292079232</c:v>
                </c:pt>
                <c:pt idx="108">
                  <c:v>6.1179259472565084</c:v>
                </c:pt>
                <c:pt idx="109">
                  <c:v>6.7993952779227707</c:v>
                </c:pt>
                <c:pt idx="110">
                  <c:v>5.7037221775136926</c:v>
                </c:pt>
                <c:pt idx="111">
                  <c:v>4.6856962145735093</c:v>
                </c:pt>
                <c:pt idx="112">
                  <c:v>4.070175528810438</c:v>
                </c:pt>
                <c:pt idx="113">
                  <c:v>4.4888787187708168</c:v>
                </c:pt>
                <c:pt idx="114">
                  <c:v>5.6172047544730708</c:v>
                </c:pt>
                <c:pt idx="115">
                  <c:v>5.7943533561818139</c:v>
                </c:pt>
                <c:pt idx="116">
                  <c:v>5.3774499343084647</c:v>
                </c:pt>
                <c:pt idx="117">
                  <c:v>1.9244663044847732</c:v>
                </c:pt>
                <c:pt idx="118">
                  <c:v>0.13446838707356079</c:v>
                </c:pt>
                <c:pt idx="119">
                  <c:v>-1.1098141353785507</c:v>
                </c:pt>
                <c:pt idx="120">
                  <c:v>0.41806041564358409</c:v>
                </c:pt>
                <c:pt idx="121">
                  <c:v>2.0852884385469173</c:v>
                </c:pt>
                <c:pt idx="122">
                  <c:v>2.7249774386214787</c:v>
                </c:pt>
                <c:pt idx="123">
                  <c:v>2.3196439544504566</c:v>
                </c:pt>
                <c:pt idx="124">
                  <c:v>2.6371744669472674</c:v>
                </c:pt>
                <c:pt idx="125">
                  <c:v>1.6967956414759122</c:v>
                </c:pt>
                <c:pt idx="126">
                  <c:v>0.64971627941656784</c:v>
                </c:pt>
                <c:pt idx="127">
                  <c:v>0.34992633806329998</c:v>
                </c:pt>
                <c:pt idx="128">
                  <c:v>2.4394570871010712</c:v>
                </c:pt>
                <c:pt idx="129">
                  <c:v>3.5862950231270174</c:v>
                </c:pt>
                <c:pt idx="130">
                  <c:v>3.69852341883945</c:v>
                </c:pt>
                <c:pt idx="131">
                  <c:v>4.8853419173700896</c:v>
                </c:pt>
                <c:pt idx="132">
                  <c:v>5.5791525149188059</c:v>
                </c:pt>
                <c:pt idx="133">
                  <c:v>5.862487433762098</c:v>
                </c:pt>
                <c:pt idx="134">
                  <c:v>5.4284862150620006</c:v>
                </c:pt>
                <c:pt idx="135">
                  <c:v>6.1184401667099486</c:v>
                </c:pt>
                <c:pt idx="136">
                  <c:v>7.1773465761983291</c:v>
                </c:pt>
                <c:pt idx="137">
                  <c:v>7.1063842916241349</c:v>
                </c:pt>
                <c:pt idx="138">
                  <c:v>7.0998279935928332</c:v>
                </c:pt>
                <c:pt idx="139">
                  <c:v>6.8834701585595681</c:v>
                </c:pt>
                <c:pt idx="140">
                  <c:v>7.7175341120329977</c:v>
                </c:pt>
                <c:pt idx="141">
                  <c:v>6.6874239919370471</c:v>
                </c:pt>
                <c:pt idx="142">
                  <c:v>5.9923278457547413</c:v>
                </c:pt>
                <c:pt idx="143">
                  <c:v>6.1738473128176929</c:v>
                </c:pt>
                <c:pt idx="144">
                  <c:v>6.3279845939851809</c:v>
                </c:pt>
                <c:pt idx="145">
                  <c:v>6.391619251347902</c:v>
                </c:pt>
                <c:pt idx="146">
                  <c:v>8.1240245899742547</c:v>
                </c:pt>
                <c:pt idx="147">
                  <c:v>8.0753022967611887</c:v>
                </c:pt>
                <c:pt idx="148">
                  <c:v>7.9652593337258493</c:v>
                </c:pt>
                <c:pt idx="149">
                  <c:v>6.6970656066889678</c:v>
                </c:pt>
                <c:pt idx="150">
                  <c:v>6.1924877680047397</c:v>
                </c:pt>
                <c:pt idx="151">
                  <c:v>6.9360490976734246</c:v>
                </c:pt>
                <c:pt idx="152">
                  <c:v>7.1930302695281334</c:v>
                </c:pt>
                <c:pt idx="153">
                  <c:v>7.4622241534019418</c:v>
                </c:pt>
                <c:pt idx="154">
                  <c:v>8.1886876862438562</c:v>
                </c:pt>
                <c:pt idx="155">
                  <c:v>8.4761363607146691</c:v>
                </c:pt>
                <c:pt idx="156">
                  <c:v>7.6812816405657625</c:v>
                </c:pt>
                <c:pt idx="157">
                  <c:v>7.8824700017226412</c:v>
                </c:pt>
                <c:pt idx="158">
                  <c:v>7.5527267772067308</c:v>
                </c:pt>
                <c:pt idx="159">
                  <c:v>6.7009222525897583</c:v>
                </c:pt>
                <c:pt idx="160">
                  <c:v>6.5129750423588373</c:v>
                </c:pt>
                <c:pt idx="161">
                  <c:v>7.9589601454212566</c:v>
                </c:pt>
                <c:pt idx="162">
                  <c:v>8.2044999344370151</c:v>
                </c:pt>
                <c:pt idx="163">
                  <c:v>8.2044999344370151</c:v>
                </c:pt>
                <c:pt idx="164">
                  <c:v>5.9621174528653453</c:v>
                </c:pt>
                <c:pt idx="165">
                  <c:v>4.8737719796677625</c:v>
                </c:pt>
                <c:pt idx="166">
                  <c:v>5.3449255538786211</c:v>
                </c:pt>
                <c:pt idx="167">
                  <c:v>4.1699341027770398</c:v>
                </c:pt>
                <c:pt idx="168">
                  <c:v>5.1670056229897288</c:v>
                </c:pt>
                <c:pt idx="169">
                  <c:v>5.3625375701588318</c:v>
                </c:pt>
                <c:pt idx="170">
                  <c:v>5.8646728664392134</c:v>
                </c:pt>
                <c:pt idx="171">
                  <c:v>6.3877626054471337</c:v>
                </c:pt>
                <c:pt idx="172">
                  <c:v>6.396118671565465</c:v>
                </c:pt>
                <c:pt idx="173">
                  <c:v>8.5843795556629807</c:v>
                </c:pt>
                <c:pt idx="174">
                  <c:v>9.2167409285260682</c:v>
                </c:pt>
                <c:pt idx="175">
                  <c:v>9.1945009371649622</c:v>
                </c:pt>
                <c:pt idx="176">
                  <c:v>9.3927325364645995</c:v>
                </c:pt>
                <c:pt idx="177">
                  <c:v>10.724303811137492</c:v>
                </c:pt>
                <c:pt idx="178">
                  <c:v>10.517973255446233</c:v>
                </c:pt>
                <c:pt idx="179">
                  <c:v>11.02075132604341</c:v>
                </c:pt>
                <c:pt idx="180">
                  <c:v>11.767912191886133</c:v>
                </c:pt>
                <c:pt idx="181">
                  <c:v>11.530728468988706</c:v>
                </c:pt>
                <c:pt idx="182">
                  <c:v>11.01085260156478</c:v>
                </c:pt>
                <c:pt idx="183">
                  <c:v>11.387646906070103</c:v>
                </c:pt>
                <c:pt idx="184">
                  <c:v>11.400888056996084</c:v>
                </c:pt>
                <c:pt idx="185">
                  <c:v>11.381219162902156</c:v>
                </c:pt>
                <c:pt idx="186">
                  <c:v>11.347923453292164</c:v>
                </c:pt>
                <c:pt idx="187">
                  <c:v>10.485191765289681</c:v>
                </c:pt>
                <c:pt idx="188">
                  <c:v>11.703120540753176</c:v>
                </c:pt>
                <c:pt idx="189">
                  <c:v>10.935390896773022</c:v>
                </c:pt>
                <c:pt idx="190">
                  <c:v>10.530314522328688</c:v>
                </c:pt>
                <c:pt idx="191">
                  <c:v>10.852473009906438</c:v>
                </c:pt>
                <c:pt idx="192">
                  <c:v>10.448939293822423</c:v>
                </c:pt>
                <c:pt idx="193">
                  <c:v>9.990126986494019</c:v>
                </c:pt>
                <c:pt idx="194">
                  <c:v>9.4861919221266078</c:v>
                </c:pt>
                <c:pt idx="195">
                  <c:v>11.659797551801198</c:v>
                </c:pt>
                <c:pt idx="196">
                  <c:v>12.16193284808158</c:v>
                </c:pt>
                <c:pt idx="197">
                  <c:v>12.148820252018954</c:v>
                </c:pt>
                <c:pt idx="198">
                  <c:v>13.185358115282874</c:v>
                </c:pt>
                <c:pt idx="199">
                  <c:v>13.719632127403013</c:v>
                </c:pt>
                <c:pt idx="200">
                  <c:v>13.282288482255566</c:v>
                </c:pt>
                <c:pt idx="201">
                  <c:v>13.965171916418772</c:v>
                </c:pt>
                <c:pt idx="202">
                  <c:v>13.992425547450882</c:v>
                </c:pt>
                <c:pt idx="203">
                  <c:v>15.023949771043776</c:v>
                </c:pt>
                <c:pt idx="204">
                  <c:v>14.669138348172851</c:v>
                </c:pt>
                <c:pt idx="205">
                  <c:v>15.450366252805715</c:v>
                </c:pt>
                <c:pt idx="206">
                  <c:v>15.516057787982174</c:v>
                </c:pt>
                <c:pt idx="207">
                  <c:v>15.424912389860612</c:v>
                </c:pt>
                <c:pt idx="208">
                  <c:v>15.982711941975491</c:v>
                </c:pt>
                <c:pt idx="209">
                  <c:v>15.831402867801891</c:v>
                </c:pt>
                <c:pt idx="210">
                  <c:v>16.135435119646012</c:v>
                </c:pt>
                <c:pt idx="211">
                  <c:v>15.800035481142283</c:v>
                </c:pt>
                <c:pt idx="212">
                  <c:v>16.177986779417843</c:v>
                </c:pt>
                <c:pt idx="213">
                  <c:v>15.816490503652258</c:v>
                </c:pt>
                <c:pt idx="214">
                  <c:v>16.224780749680544</c:v>
                </c:pt>
                <c:pt idx="215">
                  <c:v>16.741057080930432</c:v>
                </c:pt>
                <c:pt idx="216">
                  <c:v>16.705704493506701</c:v>
                </c:pt>
                <c:pt idx="217">
                  <c:v>17.085969779322731</c:v>
                </c:pt>
                <c:pt idx="218">
                  <c:v>16.68256461810207</c:v>
                </c:pt>
                <c:pt idx="219">
                  <c:v>16.40424333892976</c:v>
                </c:pt>
                <c:pt idx="220">
                  <c:v>17.623329108163489</c:v>
                </c:pt>
                <c:pt idx="221">
                  <c:v>17.867969013135742</c:v>
                </c:pt>
                <c:pt idx="222">
                  <c:v>18.597389307834923</c:v>
                </c:pt>
                <c:pt idx="223">
                  <c:v>18.184213976998986</c:v>
                </c:pt>
                <c:pt idx="224">
                  <c:v>18.297085147028191</c:v>
                </c:pt>
                <c:pt idx="225">
                  <c:v>18.220080783876135</c:v>
                </c:pt>
                <c:pt idx="226">
                  <c:v>18.515242750148488</c:v>
                </c:pt>
                <c:pt idx="227">
                  <c:v>19.555380149586444</c:v>
                </c:pt>
                <c:pt idx="228">
                  <c:v>19.428367944587709</c:v>
                </c:pt>
                <c:pt idx="229">
                  <c:v>20.213323940257986</c:v>
                </c:pt>
                <c:pt idx="230">
                  <c:v>20.909705635073884</c:v>
                </c:pt>
                <c:pt idx="231">
                  <c:v>20.866768310711947</c:v>
                </c:pt>
                <c:pt idx="232">
                  <c:v>18.571292670573026</c:v>
                </c:pt>
                <c:pt idx="233">
                  <c:v>17.507244066550264</c:v>
                </c:pt>
                <c:pt idx="234">
                  <c:v>16.791450587367173</c:v>
                </c:pt>
                <c:pt idx="235">
                  <c:v>17.915791422305304</c:v>
                </c:pt>
                <c:pt idx="236">
                  <c:v>18.208382291310478</c:v>
                </c:pt>
                <c:pt idx="237">
                  <c:v>17.170558879412965</c:v>
                </c:pt>
                <c:pt idx="238">
                  <c:v>16.690663574493691</c:v>
                </c:pt>
                <c:pt idx="239">
                  <c:v>15.917920290842535</c:v>
                </c:pt>
                <c:pt idx="240">
                  <c:v>15.782423464862095</c:v>
                </c:pt>
                <c:pt idx="241">
                  <c:v>17.802020368232551</c:v>
                </c:pt>
                <c:pt idx="242">
                  <c:v>16.793636020044289</c:v>
                </c:pt>
                <c:pt idx="243">
                  <c:v>18.035861664682649</c:v>
                </c:pt>
                <c:pt idx="244">
                  <c:v>20.015478005548438</c:v>
                </c:pt>
                <c:pt idx="245">
                  <c:v>20.84388554503407</c:v>
                </c:pt>
                <c:pt idx="246">
                  <c:v>21.983395853848542</c:v>
                </c:pt>
                <c:pt idx="247">
                  <c:v>21.983395853848542</c:v>
                </c:pt>
                <c:pt idx="248">
                  <c:v>21.983395853848542</c:v>
                </c:pt>
                <c:pt idx="249">
                  <c:v>23.276272114650375</c:v>
                </c:pt>
                <c:pt idx="250">
                  <c:v>22.79766235836469</c:v>
                </c:pt>
                <c:pt idx="251">
                  <c:v>22.79766235836469</c:v>
                </c:pt>
                <c:pt idx="252">
                  <c:v>20.842085776947037</c:v>
                </c:pt>
                <c:pt idx="253">
                  <c:v>21.293441902200595</c:v>
                </c:pt>
                <c:pt idx="254">
                  <c:v>21.201525174898904</c:v>
                </c:pt>
                <c:pt idx="255">
                  <c:v>22.206824206366569</c:v>
                </c:pt>
                <c:pt idx="256">
                  <c:v>22.099352340598411</c:v>
                </c:pt>
                <c:pt idx="257">
                  <c:v>21.119378617212469</c:v>
                </c:pt>
                <c:pt idx="258">
                  <c:v>21.783107376735167</c:v>
                </c:pt>
                <c:pt idx="259">
                  <c:v>22.257860487120084</c:v>
                </c:pt>
                <c:pt idx="260">
                  <c:v>22.647895942551411</c:v>
                </c:pt>
                <c:pt idx="261">
                  <c:v>25.132861451281553</c:v>
                </c:pt>
                <c:pt idx="262">
                  <c:v>24.925888121273498</c:v>
                </c:pt>
                <c:pt idx="263">
                  <c:v>25.250489151255074</c:v>
                </c:pt>
                <c:pt idx="264">
                  <c:v>25.085424706702099</c:v>
                </c:pt>
                <c:pt idx="265">
                  <c:v>24.956741288479691</c:v>
                </c:pt>
                <c:pt idx="266">
                  <c:v>23.811703120540773</c:v>
                </c:pt>
                <c:pt idx="267">
                  <c:v>20.738984776533087</c:v>
                </c:pt>
                <c:pt idx="268">
                  <c:v>20.188769961356414</c:v>
                </c:pt>
                <c:pt idx="269">
                  <c:v>20.930402968074691</c:v>
                </c:pt>
                <c:pt idx="270">
                  <c:v>20.028204937020977</c:v>
                </c:pt>
                <c:pt idx="271">
                  <c:v>20.500644059865426</c:v>
                </c:pt>
                <c:pt idx="272">
                  <c:v>19.639326475359887</c:v>
                </c:pt>
                <c:pt idx="273">
                  <c:v>18.0971823345049</c:v>
                </c:pt>
                <c:pt idx="274">
                  <c:v>17.343722280357589</c:v>
                </c:pt>
                <c:pt idx="275">
                  <c:v>17.194727193724457</c:v>
                </c:pt>
                <c:pt idx="276">
                  <c:v>18.997837707198293</c:v>
                </c:pt>
                <c:pt idx="277">
                  <c:v>19.580705457668167</c:v>
                </c:pt>
                <c:pt idx="278">
                  <c:v>19.425668292457175</c:v>
                </c:pt>
                <c:pt idx="279">
                  <c:v>21.854198216172716</c:v>
                </c:pt>
                <c:pt idx="280">
                  <c:v>22.641339644520087</c:v>
                </c:pt>
                <c:pt idx="281">
                  <c:v>23.371145603809353</c:v>
                </c:pt>
                <c:pt idx="282">
                  <c:v>24.214851172034678</c:v>
                </c:pt>
                <c:pt idx="283">
                  <c:v>24.181169797834645</c:v>
                </c:pt>
                <c:pt idx="284">
                  <c:v>24.184640779145305</c:v>
                </c:pt>
                <c:pt idx="285">
                  <c:v>23.654994742106105</c:v>
                </c:pt>
                <c:pt idx="286">
                  <c:v>24.144788771504032</c:v>
                </c:pt>
                <c:pt idx="287">
                  <c:v>24.813145506107649</c:v>
                </c:pt>
                <c:pt idx="288">
                  <c:v>24.689861392146327</c:v>
                </c:pt>
                <c:pt idx="289">
                  <c:v>24.206237996189639</c:v>
                </c:pt>
                <c:pt idx="290">
                  <c:v>23.262645299134309</c:v>
                </c:pt>
                <c:pt idx="291">
                  <c:v>24.596402006484318</c:v>
                </c:pt>
                <c:pt idx="292">
                  <c:v>20.31308251422459</c:v>
                </c:pt>
                <c:pt idx="293">
                  <c:v>23.273186797929757</c:v>
                </c:pt>
                <c:pt idx="294">
                  <c:v>22.667307726918629</c:v>
                </c:pt>
                <c:pt idx="295">
                  <c:v>22.67823489030414</c:v>
                </c:pt>
                <c:pt idx="296">
                  <c:v>20.208438855450339</c:v>
                </c:pt>
                <c:pt idx="297">
                  <c:v>19.112508645314573</c:v>
                </c:pt>
                <c:pt idx="298">
                  <c:v>19.656167162459948</c:v>
                </c:pt>
                <c:pt idx="299">
                  <c:v>18.125078739853826</c:v>
                </c:pt>
                <c:pt idx="300">
                  <c:v>15.928076125047896</c:v>
                </c:pt>
                <c:pt idx="301">
                  <c:v>16.42455500734048</c:v>
                </c:pt>
                <c:pt idx="302">
                  <c:v>18.024805946433766</c:v>
                </c:pt>
                <c:pt idx="303">
                  <c:v>18.817475233905579</c:v>
                </c:pt>
                <c:pt idx="304">
                  <c:v>19.260989512494241</c:v>
                </c:pt>
                <c:pt idx="305">
                  <c:v>19.506143636919937</c:v>
                </c:pt>
                <c:pt idx="306">
                  <c:v>20.108037507166941</c:v>
                </c:pt>
                <c:pt idx="307">
                  <c:v>18.126107178760687</c:v>
                </c:pt>
                <c:pt idx="308">
                  <c:v>20.049673599201935</c:v>
                </c:pt>
                <c:pt idx="309">
                  <c:v>21.466091083691797</c:v>
                </c:pt>
                <c:pt idx="310">
                  <c:v>21.499901012755206</c:v>
                </c:pt>
                <c:pt idx="311">
                  <c:v>23.247990044711386</c:v>
                </c:pt>
                <c:pt idx="312">
                  <c:v>22.845870432124315</c:v>
                </c:pt>
                <c:pt idx="313">
                  <c:v>23.460362678980506</c:v>
                </c:pt>
                <c:pt idx="314">
                  <c:v>23.712972985481031</c:v>
                </c:pt>
                <c:pt idx="315">
                  <c:v>23.783163940875053</c:v>
                </c:pt>
                <c:pt idx="316">
                  <c:v>24.643838751063797</c:v>
                </c:pt>
                <c:pt idx="317">
                  <c:v>22.266602217828503</c:v>
                </c:pt>
                <c:pt idx="318">
                  <c:v>22.008721161930289</c:v>
                </c:pt>
                <c:pt idx="319">
                  <c:v>22.208752529316953</c:v>
                </c:pt>
                <c:pt idx="320">
                  <c:v>21.542709782253787</c:v>
                </c:pt>
                <c:pt idx="321">
                  <c:v>19.752583309979222</c:v>
                </c:pt>
                <c:pt idx="322">
                  <c:v>20.059572323680584</c:v>
                </c:pt>
                <c:pt idx="323">
                  <c:v>17.932503554541967</c:v>
                </c:pt>
                <c:pt idx="324">
                  <c:v>19.785107690409042</c:v>
                </c:pt>
                <c:pt idx="325">
                  <c:v>20.966398329815217</c:v>
                </c:pt>
                <c:pt idx="326">
                  <c:v>20.966398329815217</c:v>
                </c:pt>
                <c:pt idx="327">
                  <c:v>23.413825818444533</c:v>
                </c:pt>
                <c:pt idx="328">
                  <c:v>22.695204132267534</c:v>
                </c:pt>
                <c:pt idx="329">
                  <c:v>22.752925265915746</c:v>
                </c:pt>
                <c:pt idx="330">
                  <c:v>20.861497561314234</c:v>
                </c:pt>
                <c:pt idx="331">
                  <c:v>21.437551904026098</c:v>
                </c:pt>
                <c:pt idx="332">
                  <c:v>23.208523701660177</c:v>
                </c:pt>
                <c:pt idx="333">
                  <c:v>23.454192045539269</c:v>
                </c:pt>
                <c:pt idx="334">
                  <c:v>23.454192045539269</c:v>
                </c:pt>
                <c:pt idx="335">
                  <c:v>22.847284535621281</c:v>
                </c:pt>
                <c:pt idx="336">
                  <c:v>22.847284535621281</c:v>
                </c:pt>
                <c:pt idx="337">
                  <c:v>21.709702549757171</c:v>
                </c:pt>
                <c:pt idx="338">
                  <c:v>22.400942050038687</c:v>
                </c:pt>
                <c:pt idx="339">
                  <c:v>23.507799423559984</c:v>
                </c:pt>
                <c:pt idx="340">
                  <c:v>23.174199553143303</c:v>
                </c:pt>
                <c:pt idx="341">
                  <c:v>24.729841954650979</c:v>
                </c:pt>
                <c:pt idx="342">
                  <c:v>25.397941579527906</c:v>
                </c:pt>
                <c:pt idx="343">
                  <c:v>25.397427360074467</c:v>
                </c:pt>
                <c:pt idx="344">
                  <c:v>24.133218833801706</c:v>
                </c:pt>
                <c:pt idx="345">
                  <c:v>23.78676347704911</c:v>
                </c:pt>
                <c:pt idx="346">
                  <c:v>24.176156158163622</c:v>
                </c:pt>
                <c:pt idx="347">
                  <c:v>23.91506123068141</c:v>
                </c:pt>
                <c:pt idx="348">
                  <c:v>24.670835272369196</c:v>
                </c:pt>
                <c:pt idx="349">
                  <c:v>24.967025677548406</c:v>
                </c:pt>
                <c:pt idx="350">
                  <c:v>25.572519083969468</c:v>
                </c:pt>
                <c:pt idx="351">
                  <c:v>27.794075677676954</c:v>
                </c:pt>
                <c:pt idx="352">
                  <c:v>27.772864125222728</c:v>
                </c:pt>
                <c:pt idx="353">
                  <c:v>27.769393143912026</c:v>
                </c:pt>
                <c:pt idx="354">
                  <c:v>27.825571619199941</c:v>
                </c:pt>
                <c:pt idx="355">
                  <c:v>27.913631700600881</c:v>
                </c:pt>
                <c:pt idx="356">
                  <c:v>27.523082025716118</c:v>
                </c:pt>
                <c:pt idx="357">
                  <c:v>27.61217054602394</c:v>
                </c:pt>
                <c:pt idx="358">
                  <c:v>27.884192636891658</c:v>
                </c:pt>
                <c:pt idx="359">
                  <c:v>28.39018457907283</c:v>
                </c:pt>
                <c:pt idx="360">
                  <c:v>28.665806206114585</c:v>
                </c:pt>
                <c:pt idx="361">
                  <c:v>28.925101365509764</c:v>
                </c:pt>
                <c:pt idx="362">
                  <c:v>27.90964649983674</c:v>
                </c:pt>
                <c:pt idx="363">
                  <c:v>27.766822046644869</c:v>
                </c:pt>
                <c:pt idx="364">
                  <c:v>27.434764834588464</c:v>
                </c:pt>
                <c:pt idx="365">
                  <c:v>27.063369834344208</c:v>
                </c:pt>
                <c:pt idx="366">
                  <c:v>27.530538207790944</c:v>
                </c:pt>
                <c:pt idx="367">
                  <c:v>27.659221626013331</c:v>
                </c:pt>
                <c:pt idx="368">
                  <c:v>28.606285304379362</c:v>
                </c:pt>
                <c:pt idx="369">
                  <c:v>28.390827353389604</c:v>
                </c:pt>
                <c:pt idx="370">
                  <c:v>27.53825149959248</c:v>
                </c:pt>
                <c:pt idx="371">
                  <c:v>27.7588516451166</c:v>
                </c:pt>
                <c:pt idx="372">
                  <c:v>26.854725291112501</c:v>
                </c:pt>
                <c:pt idx="373">
                  <c:v>26.046757974900949</c:v>
                </c:pt>
                <c:pt idx="374">
                  <c:v>26.178783819570683</c:v>
                </c:pt>
                <c:pt idx="375">
                  <c:v>26.408897024983347</c:v>
                </c:pt>
                <c:pt idx="376">
                  <c:v>27.300296447514903</c:v>
                </c:pt>
                <c:pt idx="377">
                  <c:v>27.414196056451011</c:v>
                </c:pt>
                <c:pt idx="378">
                  <c:v>28.933200321901388</c:v>
                </c:pt>
                <c:pt idx="379">
                  <c:v>27.347347527504319</c:v>
                </c:pt>
                <c:pt idx="380">
                  <c:v>25.632425650294778</c:v>
                </c:pt>
                <c:pt idx="381">
                  <c:v>26.089181079809443</c:v>
                </c:pt>
                <c:pt idx="382">
                  <c:v>24.172813731716268</c:v>
                </c:pt>
                <c:pt idx="383">
                  <c:v>24.265501788198151</c:v>
                </c:pt>
                <c:pt idx="384">
                  <c:v>25.765351379008017</c:v>
                </c:pt>
                <c:pt idx="385">
                  <c:v>24.947742448044565</c:v>
                </c:pt>
                <c:pt idx="386">
                  <c:v>26.745710766984043</c:v>
                </c:pt>
                <c:pt idx="387">
                  <c:v>25.390871062043139</c:v>
                </c:pt>
                <c:pt idx="388">
                  <c:v>24.955584294709453</c:v>
                </c:pt>
                <c:pt idx="389">
                  <c:v>23.567577435021935</c:v>
                </c:pt>
                <c:pt idx="390">
                  <c:v>25.139546304176228</c:v>
                </c:pt>
                <c:pt idx="391">
                  <c:v>25.386757306415664</c:v>
                </c:pt>
                <c:pt idx="392">
                  <c:v>25.907404503019759</c:v>
                </c:pt>
                <c:pt idx="393">
                  <c:v>23.978438778317425</c:v>
                </c:pt>
                <c:pt idx="394">
                  <c:v>23.389143284679605</c:v>
                </c:pt>
                <c:pt idx="395">
                  <c:v>24.102108556868806</c:v>
                </c:pt>
                <c:pt idx="396">
                  <c:v>23.331422151031411</c:v>
                </c:pt>
                <c:pt idx="397">
                  <c:v>20.937730595286141</c:v>
                </c:pt>
                <c:pt idx="398">
                  <c:v>18.40005759257879</c:v>
                </c:pt>
                <c:pt idx="399">
                  <c:v>17.680921686948324</c:v>
                </c:pt>
                <c:pt idx="400">
                  <c:v>18.138577000506515</c:v>
                </c:pt>
                <c:pt idx="401">
                  <c:v>17.371104466253072</c:v>
                </c:pt>
                <c:pt idx="402">
                  <c:v>16.200355325642324</c:v>
                </c:pt>
                <c:pt idx="403">
                  <c:v>15.819190155782792</c:v>
                </c:pt>
                <c:pt idx="404">
                  <c:v>18.022877623483382</c:v>
                </c:pt>
                <c:pt idx="405">
                  <c:v>16.592447658887387</c:v>
                </c:pt>
                <c:pt idx="406">
                  <c:v>18.25607614561666</c:v>
                </c:pt>
                <c:pt idx="407">
                  <c:v>18.593146997344068</c:v>
                </c:pt>
                <c:pt idx="408">
                  <c:v>16.889795057836832</c:v>
                </c:pt>
                <c:pt idx="409">
                  <c:v>18.853213485919397</c:v>
                </c:pt>
                <c:pt idx="410">
                  <c:v>19.996708995498015</c:v>
                </c:pt>
                <c:pt idx="411">
                  <c:v>19.743327359817343</c:v>
                </c:pt>
                <c:pt idx="412">
                  <c:v>20.861240451587527</c:v>
                </c:pt>
                <c:pt idx="413">
                  <c:v>20.059572323680584</c:v>
                </c:pt>
                <c:pt idx="414">
                  <c:v>20.059572323680584</c:v>
                </c:pt>
                <c:pt idx="415">
                  <c:v>23.260331311593841</c:v>
                </c:pt>
                <c:pt idx="416">
                  <c:v>23.023276143559791</c:v>
                </c:pt>
                <c:pt idx="417">
                  <c:v>21.645810782667716</c:v>
                </c:pt>
                <c:pt idx="418">
                  <c:v>21.743641033683957</c:v>
                </c:pt>
                <c:pt idx="419">
                  <c:v>22.217365705161995</c:v>
                </c:pt>
                <c:pt idx="420">
                  <c:v>23.753210657712387</c:v>
                </c:pt>
                <c:pt idx="421">
                  <c:v>25.010091556773695</c:v>
                </c:pt>
                <c:pt idx="422">
                  <c:v>25.302682425778865</c:v>
                </c:pt>
                <c:pt idx="423">
                  <c:v>25.444221330337168</c:v>
                </c:pt>
                <c:pt idx="424">
                  <c:v>24.83577116205884</c:v>
                </c:pt>
                <c:pt idx="425">
                  <c:v>24.700402890941774</c:v>
                </c:pt>
                <c:pt idx="426">
                  <c:v>24.586117617415603</c:v>
                </c:pt>
                <c:pt idx="427">
                  <c:v>24.069969841029049</c:v>
                </c:pt>
                <c:pt idx="428">
                  <c:v>24.17924147488424</c:v>
                </c:pt>
                <c:pt idx="429">
                  <c:v>23.835999989715617</c:v>
                </c:pt>
                <c:pt idx="430">
                  <c:v>24.203281234332373</c:v>
                </c:pt>
                <c:pt idx="431">
                  <c:v>25.959726332406884</c:v>
                </c:pt>
                <c:pt idx="432">
                  <c:v>25.974253031966455</c:v>
                </c:pt>
                <c:pt idx="433">
                  <c:v>25.335078251345333</c:v>
                </c:pt>
                <c:pt idx="434">
                  <c:v>23.348777057584869</c:v>
                </c:pt>
                <c:pt idx="435">
                  <c:v>24.209323312910236</c:v>
                </c:pt>
                <c:pt idx="436">
                  <c:v>22.255803609306348</c:v>
                </c:pt>
                <c:pt idx="437">
                  <c:v>22.005635845209646</c:v>
                </c:pt>
                <c:pt idx="438">
                  <c:v>21.136090749449153</c:v>
                </c:pt>
                <c:pt idx="439">
                  <c:v>21.796734192251233</c:v>
                </c:pt>
                <c:pt idx="440">
                  <c:v>20.610558468037411</c:v>
                </c:pt>
                <c:pt idx="441">
                  <c:v>18.214938589341777</c:v>
                </c:pt>
                <c:pt idx="442">
                  <c:v>18.214938589341777</c:v>
                </c:pt>
                <c:pt idx="443">
                  <c:v>18.392729965367316</c:v>
                </c:pt>
                <c:pt idx="444">
                  <c:v>16.807648500150396</c:v>
                </c:pt>
                <c:pt idx="445">
                  <c:v>15.639341901943492</c:v>
                </c:pt>
                <c:pt idx="446">
                  <c:v>15.763911564538402</c:v>
                </c:pt>
                <c:pt idx="447">
                  <c:v>12.984426863852683</c:v>
                </c:pt>
                <c:pt idx="448">
                  <c:v>13.28807345110674</c:v>
                </c:pt>
                <c:pt idx="449">
                  <c:v>13.452366566479569</c:v>
                </c:pt>
                <c:pt idx="450">
                  <c:v>10.196586097048655</c:v>
                </c:pt>
                <c:pt idx="451">
                  <c:v>10.337353672426786</c:v>
                </c:pt>
                <c:pt idx="452">
                  <c:v>13.774525054057317</c:v>
                </c:pt>
                <c:pt idx="453">
                  <c:v>12.071044559686751</c:v>
                </c:pt>
                <c:pt idx="454">
                  <c:v>14.246192847721616</c:v>
                </c:pt>
                <c:pt idx="455">
                  <c:v>14.929847611064972</c:v>
                </c:pt>
                <c:pt idx="456">
                  <c:v>16.307570081683753</c:v>
                </c:pt>
                <c:pt idx="457">
                  <c:v>15.542540089834134</c:v>
                </c:pt>
                <c:pt idx="458">
                  <c:v>14.447381208878518</c:v>
                </c:pt>
                <c:pt idx="459">
                  <c:v>16.575992636377435</c:v>
                </c:pt>
                <c:pt idx="460">
                  <c:v>16.763939846608334</c:v>
                </c:pt>
                <c:pt idx="461">
                  <c:v>17.175701073947323</c:v>
                </c:pt>
                <c:pt idx="462">
                  <c:v>19.901449841748974</c:v>
                </c:pt>
                <c:pt idx="463">
                  <c:v>18.935102933879101</c:v>
                </c:pt>
                <c:pt idx="464">
                  <c:v>17.839429833470021</c:v>
                </c:pt>
                <c:pt idx="465">
                  <c:v>19.755025852383024</c:v>
                </c:pt>
                <c:pt idx="466">
                  <c:v>20.551166121165544</c:v>
                </c:pt>
                <c:pt idx="467">
                  <c:v>19.450993600538901</c:v>
                </c:pt>
                <c:pt idx="468">
                  <c:v>20.222837000146576</c:v>
                </c:pt>
                <c:pt idx="469">
                  <c:v>20.443437145670671</c:v>
                </c:pt>
                <c:pt idx="470">
                  <c:v>18.411370420554363</c:v>
                </c:pt>
                <c:pt idx="471">
                  <c:v>18.89409393246757</c:v>
                </c:pt>
                <c:pt idx="472">
                  <c:v>18.951043736935613</c:v>
                </c:pt>
                <c:pt idx="473">
                  <c:v>19.637655262136235</c:v>
                </c:pt>
                <c:pt idx="474">
                  <c:v>21.568292200062224</c:v>
                </c:pt>
                <c:pt idx="475">
                  <c:v>21.77745096274737</c:v>
                </c:pt>
                <c:pt idx="476">
                  <c:v>21.921046745119412</c:v>
                </c:pt>
                <c:pt idx="477">
                  <c:v>25.116663538498329</c:v>
                </c:pt>
                <c:pt idx="478">
                  <c:v>25.797875759437861</c:v>
                </c:pt>
                <c:pt idx="479">
                  <c:v>26.770650410475682</c:v>
                </c:pt>
                <c:pt idx="480">
                  <c:v>27.469346092832026</c:v>
                </c:pt>
                <c:pt idx="481">
                  <c:v>28.308680795703189</c:v>
                </c:pt>
                <c:pt idx="482">
                  <c:v>28.085766662638623</c:v>
                </c:pt>
                <c:pt idx="483">
                  <c:v>27.70742969977298</c:v>
                </c:pt>
                <c:pt idx="484">
                  <c:v>28.192210089499902</c:v>
                </c:pt>
                <c:pt idx="485">
                  <c:v>26.643895315203679</c:v>
                </c:pt>
                <c:pt idx="486">
                  <c:v>29.674833328619666</c:v>
                </c:pt>
                <c:pt idx="487">
                  <c:v>28.747567099210936</c:v>
                </c:pt>
                <c:pt idx="488">
                  <c:v>25.902905082802175</c:v>
                </c:pt>
                <c:pt idx="489">
                  <c:v>25.980295110544315</c:v>
                </c:pt>
                <c:pt idx="490">
                  <c:v>26.787619652439076</c:v>
                </c:pt>
                <c:pt idx="491">
                  <c:v>23.3449204116841</c:v>
                </c:pt>
                <c:pt idx="492">
                  <c:v>19.99323801418733</c:v>
                </c:pt>
                <c:pt idx="493">
                  <c:v>22.948457213084829</c:v>
                </c:pt>
                <c:pt idx="494">
                  <c:v>22.698289448988152</c:v>
                </c:pt>
                <c:pt idx="495">
                  <c:v>26.125947770730118</c:v>
                </c:pt>
                <c:pt idx="496">
                  <c:v>25.816130550034821</c:v>
                </c:pt>
                <c:pt idx="497">
                  <c:v>26.829142873304047</c:v>
                </c:pt>
                <c:pt idx="498">
                  <c:v>27.553549528332223</c:v>
                </c:pt>
                <c:pt idx="499">
                  <c:v>27.553549528332223</c:v>
                </c:pt>
                <c:pt idx="500">
                  <c:v>27.553549528332223</c:v>
                </c:pt>
                <c:pt idx="501">
                  <c:v>27.618084069738448</c:v>
                </c:pt>
                <c:pt idx="502">
                  <c:v>26.05511404101928</c:v>
                </c:pt>
                <c:pt idx="503">
                  <c:v>26.05511404101928</c:v>
                </c:pt>
                <c:pt idx="504">
                  <c:v>25.530353088787706</c:v>
                </c:pt>
                <c:pt idx="505">
                  <c:v>21.78207893782831</c:v>
                </c:pt>
                <c:pt idx="506">
                  <c:v>21.737084735652633</c:v>
                </c:pt>
                <c:pt idx="507">
                  <c:v>22.360832932670682</c:v>
                </c:pt>
                <c:pt idx="508">
                  <c:v>26.467260932948356</c:v>
                </c:pt>
                <c:pt idx="509">
                  <c:v>24.036159911965637</c:v>
                </c:pt>
                <c:pt idx="510">
                  <c:v>25.751081789175156</c:v>
                </c:pt>
                <c:pt idx="511">
                  <c:v>27.796389665217426</c:v>
                </c:pt>
                <c:pt idx="512">
                  <c:v>26.203337798472258</c:v>
                </c:pt>
                <c:pt idx="513">
                  <c:v>28.974080768449561</c:v>
                </c:pt>
                <c:pt idx="514">
                  <c:v>30.711628301610293</c:v>
                </c:pt>
                <c:pt idx="515">
                  <c:v>31.860394560586624</c:v>
                </c:pt>
                <c:pt idx="516">
                  <c:v>32.401610535328153</c:v>
                </c:pt>
                <c:pt idx="517">
                  <c:v>34.154970316682068</c:v>
                </c:pt>
                <c:pt idx="518">
                  <c:v>36.905530173111977</c:v>
                </c:pt>
                <c:pt idx="519">
                  <c:v>38.81778376557763</c:v>
                </c:pt>
                <c:pt idx="520">
                  <c:v>36.635564960057998</c:v>
                </c:pt>
                <c:pt idx="521">
                  <c:v>37.694728479273088</c:v>
                </c:pt>
                <c:pt idx="522">
                  <c:v>38.040541061708907</c:v>
                </c:pt>
                <c:pt idx="523">
                  <c:v>37.480684631780314</c:v>
                </c:pt>
                <c:pt idx="524">
                  <c:v>39.199334600027271</c:v>
                </c:pt>
                <c:pt idx="525">
                  <c:v>40.00845891000904</c:v>
                </c:pt>
                <c:pt idx="526">
                  <c:v>40.27032516667137</c:v>
                </c:pt>
                <c:pt idx="527">
                  <c:v>40.194349242426199</c:v>
                </c:pt>
                <c:pt idx="528">
                  <c:v>39.43561843888115</c:v>
                </c:pt>
                <c:pt idx="529">
                  <c:v>37.084607097771126</c:v>
                </c:pt>
                <c:pt idx="530">
                  <c:v>38.245714623629937</c:v>
                </c:pt>
                <c:pt idx="531">
                  <c:v>38.223603187132184</c:v>
                </c:pt>
                <c:pt idx="532">
                  <c:v>40.377411367849447</c:v>
                </c:pt>
                <c:pt idx="533">
                  <c:v>40.939838895045241</c:v>
                </c:pt>
                <c:pt idx="534">
                  <c:v>40.068494031197702</c:v>
                </c:pt>
                <c:pt idx="535">
                  <c:v>40.908985727839074</c:v>
                </c:pt>
                <c:pt idx="536">
                  <c:v>41.43528933843097</c:v>
                </c:pt>
                <c:pt idx="537">
                  <c:v>42.061351522989469</c:v>
                </c:pt>
                <c:pt idx="538">
                  <c:v>43.093389966035801</c:v>
                </c:pt>
                <c:pt idx="539">
                  <c:v>44.055237453688115</c:v>
                </c:pt>
                <c:pt idx="540">
                  <c:v>44.113472806789765</c:v>
                </c:pt>
                <c:pt idx="541">
                  <c:v>45.616536269183605</c:v>
                </c:pt>
                <c:pt idx="542">
                  <c:v>46.573884336618335</c:v>
                </c:pt>
                <c:pt idx="543">
                  <c:v>46.6857270677407</c:v>
                </c:pt>
                <c:pt idx="544">
                  <c:v>45.014513844073242</c:v>
                </c:pt>
                <c:pt idx="545">
                  <c:v>46.428874450749348</c:v>
                </c:pt>
                <c:pt idx="546">
                  <c:v>47.889643363098067</c:v>
                </c:pt>
                <c:pt idx="547">
                  <c:v>48.493337001432103</c:v>
                </c:pt>
                <c:pt idx="548">
                  <c:v>48.893656845932142</c:v>
                </c:pt>
                <c:pt idx="549">
                  <c:v>47.842977947698742</c:v>
                </c:pt>
                <c:pt idx="550">
                  <c:v>51.771743126814229</c:v>
                </c:pt>
                <c:pt idx="551">
                  <c:v>51.686896916997263</c:v>
                </c:pt>
                <c:pt idx="552">
                  <c:v>53.000984730253343</c:v>
                </c:pt>
                <c:pt idx="553">
                  <c:v>56.421958199100629</c:v>
                </c:pt>
                <c:pt idx="554">
                  <c:v>54.019653467510345</c:v>
                </c:pt>
                <c:pt idx="555">
                  <c:v>53.273006821121058</c:v>
                </c:pt>
                <c:pt idx="556">
                  <c:v>52.972574105450974</c:v>
                </c:pt>
                <c:pt idx="557">
                  <c:v>54.771956527887426</c:v>
                </c:pt>
                <c:pt idx="558">
                  <c:v>54.771956527887426</c:v>
                </c:pt>
                <c:pt idx="559">
                  <c:v>54.771956527887426</c:v>
                </c:pt>
                <c:pt idx="560">
                  <c:v>52.926808574095176</c:v>
                </c:pt>
                <c:pt idx="561">
                  <c:v>54.338983748094179</c:v>
                </c:pt>
                <c:pt idx="562">
                  <c:v>52.534459131123398</c:v>
                </c:pt>
                <c:pt idx="563">
                  <c:v>52.256266406814447</c:v>
                </c:pt>
                <c:pt idx="564">
                  <c:v>52.573154144994461</c:v>
                </c:pt>
                <c:pt idx="565">
                  <c:v>52.573154144994461</c:v>
                </c:pt>
                <c:pt idx="566">
                  <c:v>52.573154144994461</c:v>
                </c:pt>
                <c:pt idx="567">
                  <c:v>55.371536410593961</c:v>
                </c:pt>
                <c:pt idx="568">
                  <c:v>53.830934928099275</c:v>
                </c:pt>
                <c:pt idx="569">
                  <c:v>54.283576601986418</c:v>
                </c:pt>
                <c:pt idx="570">
                  <c:v>53.846618621429052</c:v>
                </c:pt>
                <c:pt idx="571">
                  <c:v>53.846618621429052</c:v>
                </c:pt>
                <c:pt idx="572">
                  <c:v>53.846618621429052</c:v>
                </c:pt>
                <c:pt idx="573">
                  <c:v>53.846618621429052</c:v>
                </c:pt>
                <c:pt idx="574">
                  <c:v>53.846618621429052</c:v>
                </c:pt>
                <c:pt idx="575">
                  <c:v>55.853745703053704</c:v>
                </c:pt>
                <c:pt idx="576">
                  <c:v>54.726833770848394</c:v>
                </c:pt>
                <c:pt idx="577">
                  <c:v>56.405503176590678</c:v>
                </c:pt>
                <c:pt idx="578">
                  <c:v>59.083172425496031</c:v>
                </c:pt>
                <c:pt idx="579">
                  <c:v>59.083172425496031</c:v>
                </c:pt>
                <c:pt idx="580">
                  <c:v>59.083172425496031</c:v>
                </c:pt>
                <c:pt idx="581">
                  <c:v>58.62037491740351</c:v>
                </c:pt>
                <c:pt idx="582">
                  <c:v>57.191744720894548</c:v>
                </c:pt>
                <c:pt idx="583">
                  <c:v>57.239824239790813</c:v>
                </c:pt>
                <c:pt idx="584">
                  <c:v>54.251180776419972</c:v>
                </c:pt>
                <c:pt idx="585">
                  <c:v>50.263923134476116</c:v>
                </c:pt>
                <c:pt idx="586">
                  <c:v>50.263923134476116</c:v>
                </c:pt>
                <c:pt idx="587">
                  <c:v>50.263923134476116</c:v>
                </c:pt>
                <c:pt idx="588">
                  <c:v>52.876286512795076</c:v>
                </c:pt>
                <c:pt idx="589">
                  <c:v>53.489107546427597</c:v>
                </c:pt>
                <c:pt idx="590">
                  <c:v>52.560812878112003</c:v>
                </c:pt>
                <c:pt idx="591">
                  <c:v>50.712322497872428</c:v>
                </c:pt>
                <c:pt idx="592">
                  <c:v>51.834220790406739</c:v>
                </c:pt>
                <c:pt idx="593">
                  <c:v>51.834220790406739</c:v>
                </c:pt>
                <c:pt idx="594">
                  <c:v>51.834220790406739</c:v>
                </c:pt>
                <c:pt idx="595">
                  <c:v>54.769256875756867</c:v>
                </c:pt>
                <c:pt idx="596">
                  <c:v>51.844633734338807</c:v>
                </c:pt>
                <c:pt idx="597">
                  <c:v>46.973175742211495</c:v>
                </c:pt>
                <c:pt idx="598">
                  <c:v>47.251625576247179</c:v>
                </c:pt>
                <c:pt idx="599">
                  <c:v>47.251625576247179</c:v>
                </c:pt>
                <c:pt idx="600">
                  <c:v>47.251625576247179</c:v>
                </c:pt>
                <c:pt idx="601">
                  <c:v>47.251625576247179</c:v>
                </c:pt>
                <c:pt idx="602">
                  <c:v>47.251625576247179</c:v>
                </c:pt>
                <c:pt idx="603">
                  <c:v>45.6228354574882</c:v>
                </c:pt>
                <c:pt idx="604">
                  <c:v>45.911698235455958</c:v>
                </c:pt>
                <c:pt idx="605">
                  <c:v>46.655002455397884</c:v>
                </c:pt>
                <c:pt idx="606">
                  <c:v>50.534274012120164</c:v>
                </c:pt>
                <c:pt idx="607">
                  <c:v>50.534274012120164</c:v>
                </c:pt>
                <c:pt idx="608">
                  <c:v>50.534274012120164</c:v>
                </c:pt>
                <c:pt idx="609">
                  <c:v>50.066591419219989</c:v>
                </c:pt>
                <c:pt idx="610">
                  <c:v>47.483409994883516</c:v>
                </c:pt>
                <c:pt idx="611">
                  <c:v>45.928538922555973</c:v>
                </c:pt>
                <c:pt idx="612">
                  <c:v>48.607108055504852</c:v>
                </c:pt>
                <c:pt idx="613">
                  <c:v>47.157137751678292</c:v>
                </c:pt>
                <c:pt idx="614">
                  <c:v>47.157137751678292</c:v>
                </c:pt>
                <c:pt idx="615">
                  <c:v>47.157137751678292</c:v>
                </c:pt>
                <c:pt idx="616">
                  <c:v>49.050108114640103</c:v>
                </c:pt>
                <c:pt idx="617">
                  <c:v>52.380321849955912</c:v>
                </c:pt>
                <c:pt idx="618">
                  <c:v>52.317844186363402</c:v>
                </c:pt>
                <c:pt idx="619">
                  <c:v>52.525074626098188</c:v>
                </c:pt>
                <c:pt idx="620">
                  <c:v>51.887699613564095</c:v>
                </c:pt>
                <c:pt idx="621">
                  <c:v>51.887699613564095</c:v>
                </c:pt>
                <c:pt idx="622">
                  <c:v>51.887699613564095</c:v>
                </c:pt>
                <c:pt idx="623">
                  <c:v>51.887699613564095</c:v>
                </c:pt>
                <c:pt idx="624">
                  <c:v>49.446699868102705</c:v>
                </c:pt>
                <c:pt idx="625">
                  <c:v>51.323600873144628</c:v>
                </c:pt>
                <c:pt idx="626">
                  <c:v>50.120841571557492</c:v>
                </c:pt>
                <c:pt idx="627">
                  <c:v>46.730207050462937</c:v>
                </c:pt>
                <c:pt idx="628">
                  <c:v>46.730207050462937</c:v>
                </c:pt>
                <c:pt idx="629">
                  <c:v>46.730207050462937</c:v>
                </c:pt>
                <c:pt idx="630">
                  <c:v>47.015984511710052</c:v>
                </c:pt>
                <c:pt idx="631">
                  <c:v>45.637233602184388</c:v>
                </c:pt>
                <c:pt idx="632">
                  <c:v>46.804768871211188</c:v>
                </c:pt>
                <c:pt idx="633">
                  <c:v>45.788928340948075</c:v>
                </c:pt>
                <c:pt idx="634">
                  <c:v>43.944808826062712</c:v>
                </c:pt>
                <c:pt idx="635">
                  <c:v>42.244927867866181</c:v>
                </c:pt>
                <c:pt idx="636">
                  <c:v>41.426933272312638</c:v>
                </c:pt>
                <c:pt idx="637">
                  <c:v>44.822067213624763</c:v>
                </c:pt>
                <c:pt idx="638">
                  <c:v>45.688398437801304</c:v>
                </c:pt>
                <c:pt idx="639">
                  <c:v>43.936324205081</c:v>
                </c:pt>
                <c:pt idx="640">
                  <c:v>41.217131735310673</c:v>
                </c:pt>
                <c:pt idx="641">
                  <c:v>41.976119648582433</c:v>
                </c:pt>
                <c:pt idx="642">
                  <c:v>41.127657550412792</c:v>
                </c:pt>
              </c:numCache>
            </c:numRef>
          </c:val>
        </c:ser>
        <c:ser>
          <c:idx val="2"/>
          <c:order val="2"/>
          <c:tx>
            <c:strRef>
              <c:f>'c3-15'!$D$11</c:f>
              <c:strCache>
                <c:ptCount val="1"/>
                <c:pt idx="0">
                  <c:v>Dow Jones</c:v>
                </c:pt>
              </c:strCache>
            </c:strRef>
          </c:tx>
          <c:spPr>
            <a:ln w="25400">
              <a:solidFill>
                <a:srgbClr val="295B7E"/>
              </a:solidFill>
              <a:prstDash val="sysDash"/>
            </a:ln>
          </c:spPr>
          <c:marker>
            <c:symbol val="none"/>
          </c:marker>
          <c:cat>
            <c:numRef>
              <c:f>'c3-15'!$A$13:$A$655</c:f>
              <c:numCache>
                <c:formatCode>yyyy/mm/dd</c:formatCode>
                <c:ptCount val="643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41324</c:v>
                </c:pt>
                <c:pt idx="33">
                  <c:v>41325</c:v>
                </c:pt>
                <c:pt idx="34">
                  <c:v>41326</c:v>
                </c:pt>
                <c:pt idx="35">
                  <c:v>41327</c:v>
                </c:pt>
                <c:pt idx="36">
                  <c:v>41330</c:v>
                </c:pt>
                <c:pt idx="37">
                  <c:v>41331</c:v>
                </c:pt>
                <c:pt idx="38">
                  <c:v>41332</c:v>
                </c:pt>
                <c:pt idx="39">
                  <c:v>41333</c:v>
                </c:pt>
                <c:pt idx="40">
                  <c:v>41334</c:v>
                </c:pt>
                <c:pt idx="41">
                  <c:v>41337</c:v>
                </c:pt>
                <c:pt idx="42">
                  <c:v>41338</c:v>
                </c:pt>
                <c:pt idx="43">
                  <c:v>41339</c:v>
                </c:pt>
                <c:pt idx="44">
                  <c:v>41340</c:v>
                </c:pt>
                <c:pt idx="45">
                  <c:v>41341</c:v>
                </c:pt>
                <c:pt idx="46">
                  <c:v>41344</c:v>
                </c:pt>
                <c:pt idx="47">
                  <c:v>41345</c:v>
                </c:pt>
                <c:pt idx="48">
                  <c:v>41346</c:v>
                </c:pt>
                <c:pt idx="49">
                  <c:v>41347</c:v>
                </c:pt>
                <c:pt idx="50">
                  <c:v>41348</c:v>
                </c:pt>
                <c:pt idx="51">
                  <c:v>41351</c:v>
                </c:pt>
                <c:pt idx="52">
                  <c:v>41352</c:v>
                </c:pt>
                <c:pt idx="53">
                  <c:v>41353</c:v>
                </c:pt>
                <c:pt idx="54">
                  <c:v>41354</c:v>
                </c:pt>
                <c:pt idx="55">
                  <c:v>41355</c:v>
                </c:pt>
                <c:pt idx="56">
                  <c:v>41358</c:v>
                </c:pt>
                <c:pt idx="57">
                  <c:v>41359</c:v>
                </c:pt>
                <c:pt idx="58">
                  <c:v>41360</c:v>
                </c:pt>
                <c:pt idx="59">
                  <c:v>41361</c:v>
                </c:pt>
                <c:pt idx="60">
                  <c:v>41365</c:v>
                </c:pt>
                <c:pt idx="61">
                  <c:v>41366</c:v>
                </c:pt>
                <c:pt idx="62">
                  <c:v>41367</c:v>
                </c:pt>
                <c:pt idx="63">
                  <c:v>41368</c:v>
                </c:pt>
                <c:pt idx="64">
                  <c:v>41369</c:v>
                </c:pt>
                <c:pt idx="65">
                  <c:v>41372</c:v>
                </c:pt>
                <c:pt idx="66">
                  <c:v>41373</c:v>
                </c:pt>
                <c:pt idx="67">
                  <c:v>41374</c:v>
                </c:pt>
                <c:pt idx="68">
                  <c:v>41375</c:v>
                </c:pt>
                <c:pt idx="69">
                  <c:v>41376</c:v>
                </c:pt>
                <c:pt idx="70">
                  <c:v>41379</c:v>
                </c:pt>
                <c:pt idx="71">
                  <c:v>41380</c:v>
                </c:pt>
                <c:pt idx="72">
                  <c:v>41381</c:v>
                </c:pt>
                <c:pt idx="73">
                  <c:v>41382</c:v>
                </c:pt>
                <c:pt idx="74">
                  <c:v>41383</c:v>
                </c:pt>
                <c:pt idx="75">
                  <c:v>41386</c:v>
                </c:pt>
                <c:pt idx="76">
                  <c:v>41387</c:v>
                </c:pt>
                <c:pt idx="77">
                  <c:v>41388</c:v>
                </c:pt>
                <c:pt idx="78">
                  <c:v>41389</c:v>
                </c:pt>
                <c:pt idx="79">
                  <c:v>41390</c:v>
                </c:pt>
                <c:pt idx="80">
                  <c:v>41393</c:v>
                </c:pt>
                <c:pt idx="81">
                  <c:v>41394</c:v>
                </c:pt>
                <c:pt idx="82">
                  <c:v>41395</c:v>
                </c:pt>
                <c:pt idx="83">
                  <c:v>41396</c:v>
                </c:pt>
                <c:pt idx="84">
                  <c:v>41397</c:v>
                </c:pt>
                <c:pt idx="85">
                  <c:v>41400</c:v>
                </c:pt>
                <c:pt idx="86">
                  <c:v>41401</c:v>
                </c:pt>
                <c:pt idx="87">
                  <c:v>41402</c:v>
                </c:pt>
                <c:pt idx="88">
                  <c:v>41403</c:v>
                </c:pt>
                <c:pt idx="89">
                  <c:v>41404</c:v>
                </c:pt>
                <c:pt idx="90">
                  <c:v>41407</c:v>
                </c:pt>
                <c:pt idx="91">
                  <c:v>41408</c:v>
                </c:pt>
                <c:pt idx="92">
                  <c:v>41409</c:v>
                </c:pt>
                <c:pt idx="93">
                  <c:v>41410</c:v>
                </c:pt>
                <c:pt idx="94">
                  <c:v>41411</c:v>
                </c:pt>
                <c:pt idx="95">
                  <c:v>41414</c:v>
                </c:pt>
                <c:pt idx="96">
                  <c:v>41415</c:v>
                </c:pt>
                <c:pt idx="97">
                  <c:v>41416</c:v>
                </c:pt>
                <c:pt idx="98">
                  <c:v>41417</c:v>
                </c:pt>
                <c:pt idx="99">
                  <c:v>41418</c:v>
                </c:pt>
                <c:pt idx="100">
                  <c:v>41422</c:v>
                </c:pt>
                <c:pt idx="101">
                  <c:v>41423</c:v>
                </c:pt>
                <c:pt idx="102">
                  <c:v>41424</c:v>
                </c:pt>
                <c:pt idx="103">
                  <c:v>41425</c:v>
                </c:pt>
                <c:pt idx="104">
                  <c:v>41428</c:v>
                </c:pt>
                <c:pt idx="105">
                  <c:v>41429</c:v>
                </c:pt>
                <c:pt idx="106">
                  <c:v>41430</c:v>
                </c:pt>
                <c:pt idx="107">
                  <c:v>41431</c:v>
                </c:pt>
                <c:pt idx="108">
                  <c:v>41432</c:v>
                </c:pt>
                <c:pt idx="109">
                  <c:v>41435</c:v>
                </c:pt>
                <c:pt idx="110">
                  <c:v>41436</c:v>
                </c:pt>
                <c:pt idx="111">
                  <c:v>41437</c:v>
                </c:pt>
                <c:pt idx="112">
                  <c:v>41438</c:v>
                </c:pt>
                <c:pt idx="113">
                  <c:v>41439</c:v>
                </c:pt>
                <c:pt idx="114">
                  <c:v>41442</c:v>
                </c:pt>
                <c:pt idx="115">
                  <c:v>41443</c:v>
                </c:pt>
                <c:pt idx="116">
                  <c:v>41444</c:v>
                </c:pt>
                <c:pt idx="117">
                  <c:v>41445</c:v>
                </c:pt>
                <c:pt idx="118">
                  <c:v>41446</c:v>
                </c:pt>
                <c:pt idx="119">
                  <c:v>41449</c:v>
                </c:pt>
                <c:pt idx="120">
                  <c:v>41450</c:v>
                </c:pt>
                <c:pt idx="121">
                  <c:v>41451</c:v>
                </c:pt>
                <c:pt idx="122">
                  <c:v>41452</c:v>
                </c:pt>
                <c:pt idx="123">
                  <c:v>41453</c:v>
                </c:pt>
                <c:pt idx="124">
                  <c:v>41456</c:v>
                </c:pt>
                <c:pt idx="125">
                  <c:v>41457</c:v>
                </c:pt>
                <c:pt idx="126">
                  <c:v>41458</c:v>
                </c:pt>
                <c:pt idx="127">
                  <c:v>41460</c:v>
                </c:pt>
                <c:pt idx="128">
                  <c:v>41463</c:v>
                </c:pt>
                <c:pt idx="129">
                  <c:v>41464</c:v>
                </c:pt>
                <c:pt idx="130">
                  <c:v>41465</c:v>
                </c:pt>
                <c:pt idx="131">
                  <c:v>41466</c:v>
                </c:pt>
                <c:pt idx="132">
                  <c:v>41467</c:v>
                </c:pt>
                <c:pt idx="133">
                  <c:v>41470</c:v>
                </c:pt>
                <c:pt idx="134">
                  <c:v>41471</c:v>
                </c:pt>
                <c:pt idx="135">
                  <c:v>41472</c:v>
                </c:pt>
                <c:pt idx="136">
                  <c:v>41473</c:v>
                </c:pt>
                <c:pt idx="137">
                  <c:v>41474</c:v>
                </c:pt>
                <c:pt idx="138">
                  <c:v>41477</c:v>
                </c:pt>
                <c:pt idx="139">
                  <c:v>41478</c:v>
                </c:pt>
                <c:pt idx="140">
                  <c:v>41479</c:v>
                </c:pt>
                <c:pt idx="141">
                  <c:v>41480</c:v>
                </c:pt>
                <c:pt idx="142">
                  <c:v>41481</c:v>
                </c:pt>
                <c:pt idx="143">
                  <c:v>41484</c:v>
                </c:pt>
                <c:pt idx="144">
                  <c:v>41485</c:v>
                </c:pt>
                <c:pt idx="145">
                  <c:v>41486</c:v>
                </c:pt>
                <c:pt idx="146">
                  <c:v>41487</c:v>
                </c:pt>
                <c:pt idx="147">
                  <c:v>41488</c:v>
                </c:pt>
                <c:pt idx="148">
                  <c:v>41491</c:v>
                </c:pt>
                <c:pt idx="149">
                  <c:v>41492</c:v>
                </c:pt>
                <c:pt idx="150">
                  <c:v>41493</c:v>
                </c:pt>
                <c:pt idx="151">
                  <c:v>41494</c:v>
                </c:pt>
                <c:pt idx="152">
                  <c:v>41495</c:v>
                </c:pt>
                <c:pt idx="153">
                  <c:v>41498</c:v>
                </c:pt>
                <c:pt idx="154">
                  <c:v>41499</c:v>
                </c:pt>
                <c:pt idx="155">
                  <c:v>41500</c:v>
                </c:pt>
                <c:pt idx="156">
                  <c:v>41501</c:v>
                </c:pt>
                <c:pt idx="157">
                  <c:v>41502</c:v>
                </c:pt>
                <c:pt idx="158">
                  <c:v>41505</c:v>
                </c:pt>
                <c:pt idx="159">
                  <c:v>41506</c:v>
                </c:pt>
                <c:pt idx="160">
                  <c:v>41507</c:v>
                </c:pt>
                <c:pt idx="161">
                  <c:v>41508</c:v>
                </c:pt>
                <c:pt idx="162">
                  <c:v>41509</c:v>
                </c:pt>
                <c:pt idx="163">
                  <c:v>41512</c:v>
                </c:pt>
                <c:pt idx="164">
                  <c:v>41513</c:v>
                </c:pt>
                <c:pt idx="165">
                  <c:v>41514</c:v>
                </c:pt>
                <c:pt idx="166">
                  <c:v>41515</c:v>
                </c:pt>
                <c:pt idx="167">
                  <c:v>41516</c:v>
                </c:pt>
                <c:pt idx="168">
                  <c:v>41520</c:v>
                </c:pt>
                <c:pt idx="169">
                  <c:v>41521</c:v>
                </c:pt>
                <c:pt idx="170">
                  <c:v>41522</c:v>
                </c:pt>
                <c:pt idx="171">
                  <c:v>41523</c:v>
                </c:pt>
                <c:pt idx="172">
                  <c:v>41526</c:v>
                </c:pt>
                <c:pt idx="173">
                  <c:v>41527</c:v>
                </c:pt>
                <c:pt idx="174">
                  <c:v>41528</c:v>
                </c:pt>
                <c:pt idx="175">
                  <c:v>41529</c:v>
                </c:pt>
                <c:pt idx="176">
                  <c:v>41530</c:v>
                </c:pt>
                <c:pt idx="177">
                  <c:v>41533</c:v>
                </c:pt>
                <c:pt idx="178">
                  <c:v>41534</c:v>
                </c:pt>
                <c:pt idx="179">
                  <c:v>41535</c:v>
                </c:pt>
                <c:pt idx="180">
                  <c:v>41536</c:v>
                </c:pt>
                <c:pt idx="181">
                  <c:v>41537</c:v>
                </c:pt>
                <c:pt idx="182">
                  <c:v>41540</c:v>
                </c:pt>
                <c:pt idx="183">
                  <c:v>41541</c:v>
                </c:pt>
                <c:pt idx="184">
                  <c:v>41542</c:v>
                </c:pt>
                <c:pt idx="185">
                  <c:v>41543</c:v>
                </c:pt>
                <c:pt idx="186">
                  <c:v>41544</c:v>
                </c:pt>
                <c:pt idx="187">
                  <c:v>41547</c:v>
                </c:pt>
                <c:pt idx="188">
                  <c:v>41548</c:v>
                </c:pt>
                <c:pt idx="189">
                  <c:v>41549</c:v>
                </c:pt>
                <c:pt idx="190">
                  <c:v>41550</c:v>
                </c:pt>
                <c:pt idx="191">
                  <c:v>41551</c:v>
                </c:pt>
                <c:pt idx="192">
                  <c:v>41554</c:v>
                </c:pt>
                <c:pt idx="193">
                  <c:v>41555</c:v>
                </c:pt>
                <c:pt idx="194">
                  <c:v>41556</c:v>
                </c:pt>
                <c:pt idx="195">
                  <c:v>41557</c:v>
                </c:pt>
                <c:pt idx="196">
                  <c:v>41558</c:v>
                </c:pt>
                <c:pt idx="197">
                  <c:v>41561</c:v>
                </c:pt>
                <c:pt idx="198">
                  <c:v>41562</c:v>
                </c:pt>
                <c:pt idx="199">
                  <c:v>41563</c:v>
                </c:pt>
                <c:pt idx="200">
                  <c:v>41564</c:v>
                </c:pt>
                <c:pt idx="201">
                  <c:v>41565</c:v>
                </c:pt>
                <c:pt idx="202">
                  <c:v>41568</c:v>
                </c:pt>
                <c:pt idx="203">
                  <c:v>41569</c:v>
                </c:pt>
                <c:pt idx="204">
                  <c:v>41570</c:v>
                </c:pt>
                <c:pt idx="205">
                  <c:v>41571</c:v>
                </c:pt>
                <c:pt idx="206">
                  <c:v>41572</c:v>
                </c:pt>
                <c:pt idx="207">
                  <c:v>41575</c:v>
                </c:pt>
                <c:pt idx="208">
                  <c:v>41576</c:v>
                </c:pt>
                <c:pt idx="209">
                  <c:v>41577</c:v>
                </c:pt>
                <c:pt idx="210">
                  <c:v>41578</c:v>
                </c:pt>
                <c:pt idx="211">
                  <c:v>41579</c:v>
                </c:pt>
                <c:pt idx="212">
                  <c:v>41582</c:v>
                </c:pt>
                <c:pt idx="213">
                  <c:v>41583</c:v>
                </c:pt>
                <c:pt idx="214">
                  <c:v>41584</c:v>
                </c:pt>
                <c:pt idx="215">
                  <c:v>41585</c:v>
                </c:pt>
                <c:pt idx="216">
                  <c:v>41586</c:v>
                </c:pt>
                <c:pt idx="217">
                  <c:v>41589</c:v>
                </c:pt>
                <c:pt idx="218">
                  <c:v>41590</c:v>
                </c:pt>
                <c:pt idx="219">
                  <c:v>41591</c:v>
                </c:pt>
                <c:pt idx="220">
                  <c:v>41592</c:v>
                </c:pt>
                <c:pt idx="221">
                  <c:v>41593</c:v>
                </c:pt>
                <c:pt idx="222">
                  <c:v>41596</c:v>
                </c:pt>
                <c:pt idx="223">
                  <c:v>41597</c:v>
                </c:pt>
                <c:pt idx="224">
                  <c:v>41598</c:v>
                </c:pt>
                <c:pt idx="225">
                  <c:v>41599</c:v>
                </c:pt>
                <c:pt idx="226">
                  <c:v>41600</c:v>
                </c:pt>
                <c:pt idx="227">
                  <c:v>41603</c:v>
                </c:pt>
                <c:pt idx="228">
                  <c:v>41604</c:v>
                </c:pt>
                <c:pt idx="229">
                  <c:v>41605</c:v>
                </c:pt>
                <c:pt idx="230">
                  <c:v>41607</c:v>
                </c:pt>
                <c:pt idx="231">
                  <c:v>41610</c:v>
                </c:pt>
                <c:pt idx="232">
                  <c:v>41611</c:v>
                </c:pt>
                <c:pt idx="233">
                  <c:v>41612</c:v>
                </c:pt>
                <c:pt idx="234">
                  <c:v>41613</c:v>
                </c:pt>
                <c:pt idx="235">
                  <c:v>41614</c:v>
                </c:pt>
                <c:pt idx="236">
                  <c:v>41617</c:v>
                </c:pt>
                <c:pt idx="237">
                  <c:v>41618</c:v>
                </c:pt>
                <c:pt idx="238">
                  <c:v>41619</c:v>
                </c:pt>
                <c:pt idx="239">
                  <c:v>41620</c:v>
                </c:pt>
                <c:pt idx="240">
                  <c:v>41621</c:v>
                </c:pt>
                <c:pt idx="241">
                  <c:v>41624</c:v>
                </c:pt>
                <c:pt idx="242">
                  <c:v>41625</c:v>
                </c:pt>
                <c:pt idx="243">
                  <c:v>41626</c:v>
                </c:pt>
                <c:pt idx="244">
                  <c:v>41627</c:v>
                </c:pt>
                <c:pt idx="245">
                  <c:v>41628</c:v>
                </c:pt>
                <c:pt idx="246">
                  <c:v>41631</c:v>
                </c:pt>
                <c:pt idx="247">
                  <c:v>41632</c:v>
                </c:pt>
                <c:pt idx="248">
                  <c:v>41634</c:v>
                </c:pt>
                <c:pt idx="249">
                  <c:v>41635</c:v>
                </c:pt>
                <c:pt idx="250">
                  <c:v>41638</c:v>
                </c:pt>
                <c:pt idx="251">
                  <c:v>41639</c:v>
                </c:pt>
                <c:pt idx="252">
                  <c:v>41641</c:v>
                </c:pt>
                <c:pt idx="253">
                  <c:v>41642</c:v>
                </c:pt>
                <c:pt idx="254">
                  <c:v>41645</c:v>
                </c:pt>
                <c:pt idx="255">
                  <c:v>41646</c:v>
                </c:pt>
                <c:pt idx="256">
                  <c:v>41647</c:v>
                </c:pt>
                <c:pt idx="257">
                  <c:v>41648</c:v>
                </c:pt>
                <c:pt idx="258">
                  <c:v>41649</c:v>
                </c:pt>
                <c:pt idx="259">
                  <c:v>41652</c:v>
                </c:pt>
                <c:pt idx="260">
                  <c:v>41653</c:v>
                </c:pt>
                <c:pt idx="261">
                  <c:v>41654</c:v>
                </c:pt>
                <c:pt idx="262">
                  <c:v>41655</c:v>
                </c:pt>
                <c:pt idx="263">
                  <c:v>41656</c:v>
                </c:pt>
                <c:pt idx="264">
                  <c:v>41660</c:v>
                </c:pt>
                <c:pt idx="265">
                  <c:v>41661</c:v>
                </c:pt>
                <c:pt idx="266">
                  <c:v>41662</c:v>
                </c:pt>
                <c:pt idx="267">
                  <c:v>41663</c:v>
                </c:pt>
                <c:pt idx="268">
                  <c:v>41666</c:v>
                </c:pt>
                <c:pt idx="269">
                  <c:v>41667</c:v>
                </c:pt>
                <c:pt idx="270">
                  <c:v>41668</c:v>
                </c:pt>
                <c:pt idx="271">
                  <c:v>41669</c:v>
                </c:pt>
                <c:pt idx="272">
                  <c:v>41670</c:v>
                </c:pt>
                <c:pt idx="273">
                  <c:v>41673</c:v>
                </c:pt>
                <c:pt idx="274">
                  <c:v>41674</c:v>
                </c:pt>
                <c:pt idx="275">
                  <c:v>41675</c:v>
                </c:pt>
                <c:pt idx="276">
                  <c:v>41676</c:v>
                </c:pt>
                <c:pt idx="277">
                  <c:v>41677</c:v>
                </c:pt>
                <c:pt idx="278">
                  <c:v>41680</c:v>
                </c:pt>
                <c:pt idx="279">
                  <c:v>41681</c:v>
                </c:pt>
                <c:pt idx="280">
                  <c:v>41682</c:v>
                </c:pt>
                <c:pt idx="281">
                  <c:v>41683</c:v>
                </c:pt>
                <c:pt idx="282">
                  <c:v>41684</c:v>
                </c:pt>
                <c:pt idx="283">
                  <c:v>41688</c:v>
                </c:pt>
                <c:pt idx="284">
                  <c:v>41689</c:v>
                </c:pt>
                <c:pt idx="285">
                  <c:v>41690</c:v>
                </c:pt>
                <c:pt idx="286">
                  <c:v>41691</c:v>
                </c:pt>
                <c:pt idx="287">
                  <c:v>41694</c:v>
                </c:pt>
                <c:pt idx="288">
                  <c:v>41695</c:v>
                </c:pt>
                <c:pt idx="289">
                  <c:v>41696</c:v>
                </c:pt>
                <c:pt idx="290">
                  <c:v>41697</c:v>
                </c:pt>
                <c:pt idx="291">
                  <c:v>41698</c:v>
                </c:pt>
                <c:pt idx="292">
                  <c:v>41701</c:v>
                </c:pt>
                <c:pt idx="293">
                  <c:v>41702</c:v>
                </c:pt>
                <c:pt idx="294">
                  <c:v>41703</c:v>
                </c:pt>
                <c:pt idx="295">
                  <c:v>41704</c:v>
                </c:pt>
                <c:pt idx="296">
                  <c:v>41705</c:v>
                </c:pt>
                <c:pt idx="297">
                  <c:v>41708</c:v>
                </c:pt>
                <c:pt idx="298">
                  <c:v>41709</c:v>
                </c:pt>
                <c:pt idx="299">
                  <c:v>41710</c:v>
                </c:pt>
                <c:pt idx="300">
                  <c:v>41711</c:v>
                </c:pt>
                <c:pt idx="301">
                  <c:v>41712</c:v>
                </c:pt>
                <c:pt idx="302">
                  <c:v>41715</c:v>
                </c:pt>
                <c:pt idx="303">
                  <c:v>41716</c:v>
                </c:pt>
                <c:pt idx="304">
                  <c:v>41717</c:v>
                </c:pt>
                <c:pt idx="305">
                  <c:v>41718</c:v>
                </c:pt>
                <c:pt idx="306">
                  <c:v>41719</c:v>
                </c:pt>
                <c:pt idx="307">
                  <c:v>41722</c:v>
                </c:pt>
                <c:pt idx="308">
                  <c:v>41723</c:v>
                </c:pt>
                <c:pt idx="309">
                  <c:v>41724</c:v>
                </c:pt>
                <c:pt idx="310">
                  <c:v>41725</c:v>
                </c:pt>
                <c:pt idx="311">
                  <c:v>41726</c:v>
                </c:pt>
                <c:pt idx="312">
                  <c:v>41729</c:v>
                </c:pt>
                <c:pt idx="313">
                  <c:v>41730</c:v>
                </c:pt>
                <c:pt idx="314">
                  <c:v>41731</c:v>
                </c:pt>
                <c:pt idx="315">
                  <c:v>41732</c:v>
                </c:pt>
                <c:pt idx="316">
                  <c:v>41733</c:v>
                </c:pt>
                <c:pt idx="317">
                  <c:v>41736</c:v>
                </c:pt>
                <c:pt idx="318">
                  <c:v>41737</c:v>
                </c:pt>
                <c:pt idx="319">
                  <c:v>41738</c:v>
                </c:pt>
                <c:pt idx="320">
                  <c:v>41739</c:v>
                </c:pt>
                <c:pt idx="321">
                  <c:v>41740</c:v>
                </c:pt>
                <c:pt idx="322">
                  <c:v>41743</c:v>
                </c:pt>
                <c:pt idx="323">
                  <c:v>41744</c:v>
                </c:pt>
                <c:pt idx="324">
                  <c:v>41745</c:v>
                </c:pt>
                <c:pt idx="325">
                  <c:v>41746</c:v>
                </c:pt>
                <c:pt idx="326">
                  <c:v>41750</c:v>
                </c:pt>
                <c:pt idx="327">
                  <c:v>41751</c:v>
                </c:pt>
                <c:pt idx="328">
                  <c:v>41752</c:v>
                </c:pt>
                <c:pt idx="329">
                  <c:v>41753</c:v>
                </c:pt>
                <c:pt idx="330">
                  <c:v>41754</c:v>
                </c:pt>
                <c:pt idx="331">
                  <c:v>41757</c:v>
                </c:pt>
                <c:pt idx="332">
                  <c:v>41758</c:v>
                </c:pt>
                <c:pt idx="333">
                  <c:v>41759</c:v>
                </c:pt>
                <c:pt idx="334">
                  <c:v>41760</c:v>
                </c:pt>
                <c:pt idx="335">
                  <c:v>41761</c:v>
                </c:pt>
                <c:pt idx="336">
                  <c:v>41764</c:v>
                </c:pt>
                <c:pt idx="337">
                  <c:v>41765</c:v>
                </c:pt>
                <c:pt idx="338">
                  <c:v>41766</c:v>
                </c:pt>
                <c:pt idx="339">
                  <c:v>41767</c:v>
                </c:pt>
                <c:pt idx="340">
                  <c:v>41768</c:v>
                </c:pt>
                <c:pt idx="341">
                  <c:v>41771</c:v>
                </c:pt>
                <c:pt idx="342">
                  <c:v>41772</c:v>
                </c:pt>
                <c:pt idx="343">
                  <c:v>41773</c:v>
                </c:pt>
                <c:pt idx="344">
                  <c:v>41774</c:v>
                </c:pt>
                <c:pt idx="345">
                  <c:v>41775</c:v>
                </c:pt>
                <c:pt idx="346">
                  <c:v>41778</c:v>
                </c:pt>
                <c:pt idx="347">
                  <c:v>41779</c:v>
                </c:pt>
                <c:pt idx="348">
                  <c:v>41780</c:v>
                </c:pt>
                <c:pt idx="349">
                  <c:v>41781</c:v>
                </c:pt>
                <c:pt idx="350">
                  <c:v>41782</c:v>
                </c:pt>
                <c:pt idx="351">
                  <c:v>41786</c:v>
                </c:pt>
                <c:pt idx="352">
                  <c:v>41787</c:v>
                </c:pt>
                <c:pt idx="353">
                  <c:v>41788</c:v>
                </c:pt>
                <c:pt idx="354">
                  <c:v>41789</c:v>
                </c:pt>
                <c:pt idx="355">
                  <c:v>41792</c:v>
                </c:pt>
                <c:pt idx="356">
                  <c:v>41793</c:v>
                </c:pt>
                <c:pt idx="357">
                  <c:v>41794</c:v>
                </c:pt>
                <c:pt idx="358">
                  <c:v>41795</c:v>
                </c:pt>
                <c:pt idx="359">
                  <c:v>41796</c:v>
                </c:pt>
                <c:pt idx="360">
                  <c:v>41799</c:v>
                </c:pt>
                <c:pt idx="361">
                  <c:v>41800</c:v>
                </c:pt>
                <c:pt idx="362">
                  <c:v>41801</c:v>
                </c:pt>
                <c:pt idx="363">
                  <c:v>41802</c:v>
                </c:pt>
                <c:pt idx="364">
                  <c:v>41803</c:v>
                </c:pt>
                <c:pt idx="365">
                  <c:v>41806</c:v>
                </c:pt>
                <c:pt idx="366">
                  <c:v>41807</c:v>
                </c:pt>
                <c:pt idx="367">
                  <c:v>41808</c:v>
                </c:pt>
                <c:pt idx="368">
                  <c:v>41809</c:v>
                </c:pt>
                <c:pt idx="369">
                  <c:v>41810</c:v>
                </c:pt>
                <c:pt idx="370">
                  <c:v>41813</c:v>
                </c:pt>
                <c:pt idx="371">
                  <c:v>41814</c:v>
                </c:pt>
                <c:pt idx="372">
                  <c:v>41815</c:v>
                </c:pt>
                <c:pt idx="373">
                  <c:v>41816</c:v>
                </c:pt>
                <c:pt idx="374">
                  <c:v>41817</c:v>
                </c:pt>
                <c:pt idx="375">
                  <c:v>41820</c:v>
                </c:pt>
                <c:pt idx="376">
                  <c:v>41821</c:v>
                </c:pt>
                <c:pt idx="377">
                  <c:v>41822</c:v>
                </c:pt>
                <c:pt idx="378">
                  <c:v>41823</c:v>
                </c:pt>
                <c:pt idx="379">
                  <c:v>41827</c:v>
                </c:pt>
                <c:pt idx="380">
                  <c:v>41828</c:v>
                </c:pt>
                <c:pt idx="381">
                  <c:v>41829</c:v>
                </c:pt>
                <c:pt idx="382">
                  <c:v>41830</c:v>
                </c:pt>
                <c:pt idx="383">
                  <c:v>41831</c:v>
                </c:pt>
                <c:pt idx="384">
                  <c:v>41834</c:v>
                </c:pt>
                <c:pt idx="385">
                  <c:v>41835</c:v>
                </c:pt>
                <c:pt idx="386">
                  <c:v>41836</c:v>
                </c:pt>
                <c:pt idx="387">
                  <c:v>41837</c:v>
                </c:pt>
                <c:pt idx="388">
                  <c:v>41838</c:v>
                </c:pt>
                <c:pt idx="389">
                  <c:v>41841</c:v>
                </c:pt>
                <c:pt idx="390">
                  <c:v>41842</c:v>
                </c:pt>
                <c:pt idx="391">
                  <c:v>41843</c:v>
                </c:pt>
                <c:pt idx="392">
                  <c:v>41844</c:v>
                </c:pt>
                <c:pt idx="393">
                  <c:v>41845</c:v>
                </c:pt>
                <c:pt idx="394">
                  <c:v>41848</c:v>
                </c:pt>
                <c:pt idx="395">
                  <c:v>41849</c:v>
                </c:pt>
                <c:pt idx="396">
                  <c:v>41850</c:v>
                </c:pt>
                <c:pt idx="397">
                  <c:v>41851</c:v>
                </c:pt>
                <c:pt idx="398">
                  <c:v>41852</c:v>
                </c:pt>
                <c:pt idx="399">
                  <c:v>41855</c:v>
                </c:pt>
                <c:pt idx="400">
                  <c:v>41856</c:v>
                </c:pt>
                <c:pt idx="401">
                  <c:v>41857</c:v>
                </c:pt>
                <c:pt idx="402">
                  <c:v>41858</c:v>
                </c:pt>
                <c:pt idx="403">
                  <c:v>41859</c:v>
                </c:pt>
                <c:pt idx="404">
                  <c:v>41862</c:v>
                </c:pt>
                <c:pt idx="405">
                  <c:v>41863</c:v>
                </c:pt>
                <c:pt idx="406">
                  <c:v>41864</c:v>
                </c:pt>
                <c:pt idx="407">
                  <c:v>41865</c:v>
                </c:pt>
                <c:pt idx="408">
                  <c:v>41866</c:v>
                </c:pt>
                <c:pt idx="409">
                  <c:v>41869</c:v>
                </c:pt>
                <c:pt idx="410">
                  <c:v>41870</c:v>
                </c:pt>
                <c:pt idx="411">
                  <c:v>41871</c:v>
                </c:pt>
                <c:pt idx="412">
                  <c:v>41872</c:v>
                </c:pt>
                <c:pt idx="413">
                  <c:v>41873</c:v>
                </c:pt>
                <c:pt idx="414">
                  <c:v>41876</c:v>
                </c:pt>
                <c:pt idx="415">
                  <c:v>41877</c:v>
                </c:pt>
                <c:pt idx="416">
                  <c:v>41878</c:v>
                </c:pt>
                <c:pt idx="417">
                  <c:v>41879</c:v>
                </c:pt>
                <c:pt idx="418">
                  <c:v>41880</c:v>
                </c:pt>
                <c:pt idx="419">
                  <c:v>41884</c:v>
                </c:pt>
                <c:pt idx="420">
                  <c:v>41885</c:v>
                </c:pt>
                <c:pt idx="421">
                  <c:v>41886</c:v>
                </c:pt>
                <c:pt idx="422">
                  <c:v>41887</c:v>
                </c:pt>
                <c:pt idx="423">
                  <c:v>41890</c:v>
                </c:pt>
                <c:pt idx="424">
                  <c:v>41891</c:v>
                </c:pt>
                <c:pt idx="425">
                  <c:v>41892</c:v>
                </c:pt>
                <c:pt idx="426">
                  <c:v>41893</c:v>
                </c:pt>
                <c:pt idx="427">
                  <c:v>41894</c:v>
                </c:pt>
                <c:pt idx="428">
                  <c:v>41897</c:v>
                </c:pt>
                <c:pt idx="429">
                  <c:v>41898</c:v>
                </c:pt>
                <c:pt idx="430">
                  <c:v>41899</c:v>
                </c:pt>
                <c:pt idx="431">
                  <c:v>41900</c:v>
                </c:pt>
                <c:pt idx="432">
                  <c:v>41901</c:v>
                </c:pt>
                <c:pt idx="433">
                  <c:v>41904</c:v>
                </c:pt>
                <c:pt idx="434">
                  <c:v>41905</c:v>
                </c:pt>
                <c:pt idx="435">
                  <c:v>41906</c:v>
                </c:pt>
                <c:pt idx="436">
                  <c:v>41907</c:v>
                </c:pt>
                <c:pt idx="437">
                  <c:v>41908</c:v>
                </c:pt>
                <c:pt idx="438">
                  <c:v>41911</c:v>
                </c:pt>
                <c:pt idx="439">
                  <c:v>41912</c:v>
                </c:pt>
                <c:pt idx="440">
                  <c:v>41913</c:v>
                </c:pt>
                <c:pt idx="441">
                  <c:v>41914</c:v>
                </c:pt>
                <c:pt idx="442">
                  <c:v>41915</c:v>
                </c:pt>
                <c:pt idx="443">
                  <c:v>41918</c:v>
                </c:pt>
                <c:pt idx="444">
                  <c:v>41919</c:v>
                </c:pt>
                <c:pt idx="445">
                  <c:v>41920</c:v>
                </c:pt>
                <c:pt idx="446">
                  <c:v>41921</c:v>
                </c:pt>
                <c:pt idx="447">
                  <c:v>41922</c:v>
                </c:pt>
                <c:pt idx="448">
                  <c:v>41925</c:v>
                </c:pt>
                <c:pt idx="449">
                  <c:v>41926</c:v>
                </c:pt>
                <c:pt idx="450">
                  <c:v>41927</c:v>
                </c:pt>
                <c:pt idx="451">
                  <c:v>41928</c:v>
                </c:pt>
                <c:pt idx="452">
                  <c:v>41929</c:v>
                </c:pt>
                <c:pt idx="453">
                  <c:v>41932</c:v>
                </c:pt>
                <c:pt idx="454">
                  <c:v>41933</c:v>
                </c:pt>
                <c:pt idx="455">
                  <c:v>41934</c:v>
                </c:pt>
                <c:pt idx="456">
                  <c:v>41935</c:v>
                </c:pt>
                <c:pt idx="457">
                  <c:v>41936</c:v>
                </c:pt>
                <c:pt idx="458">
                  <c:v>41939</c:v>
                </c:pt>
                <c:pt idx="459">
                  <c:v>41940</c:v>
                </c:pt>
                <c:pt idx="460">
                  <c:v>41941</c:v>
                </c:pt>
                <c:pt idx="461">
                  <c:v>41942</c:v>
                </c:pt>
                <c:pt idx="462">
                  <c:v>41943</c:v>
                </c:pt>
                <c:pt idx="463">
                  <c:v>41946</c:v>
                </c:pt>
                <c:pt idx="464">
                  <c:v>41947</c:v>
                </c:pt>
                <c:pt idx="465">
                  <c:v>41948</c:v>
                </c:pt>
                <c:pt idx="466">
                  <c:v>41949</c:v>
                </c:pt>
                <c:pt idx="467">
                  <c:v>41950</c:v>
                </c:pt>
                <c:pt idx="468">
                  <c:v>41953</c:v>
                </c:pt>
                <c:pt idx="469">
                  <c:v>41954</c:v>
                </c:pt>
                <c:pt idx="470">
                  <c:v>41955</c:v>
                </c:pt>
                <c:pt idx="471">
                  <c:v>41956</c:v>
                </c:pt>
                <c:pt idx="472">
                  <c:v>41957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41967</c:v>
                </c:pt>
                <c:pt idx="479">
                  <c:v>41968</c:v>
                </c:pt>
                <c:pt idx="480">
                  <c:v>41969</c:v>
                </c:pt>
                <c:pt idx="481">
                  <c:v>41971</c:v>
                </c:pt>
                <c:pt idx="482">
                  <c:v>41974</c:v>
                </c:pt>
                <c:pt idx="483">
                  <c:v>41975</c:v>
                </c:pt>
                <c:pt idx="484">
                  <c:v>41976</c:v>
                </c:pt>
                <c:pt idx="485">
                  <c:v>41977</c:v>
                </c:pt>
                <c:pt idx="486">
                  <c:v>41978</c:v>
                </c:pt>
                <c:pt idx="487">
                  <c:v>41981</c:v>
                </c:pt>
                <c:pt idx="488">
                  <c:v>41982</c:v>
                </c:pt>
                <c:pt idx="489">
                  <c:v>41983</c:v>
                </c:pt>
                <c:pt idx="490">
                  <c:v>41984</c:v>
                </c:pt>
                <c:pt idx="491">
                  <c:v>41985</c:v>
                </c:pt>
                <c:pt idx="492">
                  <c:v>41988</c:v>
                </c:pt>
                <c:pt idx="493">
                  <c:v>41989</c:v>
                </c:pt>
                <c:pt idx="494">
                  <c:v>41990</c:v>
                </c:pt>
                <c:pt idx="495">
                  <c:v>41991</c:v>
                </c:pt>
                <c:pt idx="496">
                  <c:v>41992</c:v>
                </c:pt>
                <c:pt idx="497">
                  <c:v>41995</c:v>
                </c:pt>
                <c:pt idx="498">
                  <c:v>41996</c:v>
                </c:pt>
                <c:pt idx="499">
                  <c:v>41997</c:v>
                </c:pt>
                <c:pt idx="500">
                  <c:v>41999</c:v>
                </c:pt>
                <c:pt idx="501">
                  <c:v>42002</c:v>
                </c:pt>
                <c:pt idx="502">
                  <c:v>42003</c:v>
                </c:pt>
                <c:pt idx="503">
                  <c:v>42004</c:v>
                </c:pt>
                <c:pt idx="504">
                  <c:v>42006</c:v>
                </c:pt>
                <c:pt idx="505">
                  <c:v>42009</c:v>
                </c:pt>
                <c:pt idx="506">
                  <c:v>42010</c:v>
                </c:pt>
                <c:pt idx="507">
                  <c:v>42011</c:v>
                </c:pt>
                <c:pt idx="508">
                  <c:v>42012</c:v>
                </c:pt>
                <c:pt idx="509">
                  <c:v>42013</c:v>
                </c:pt>
                <c:pt idx="510">
                  <c:v>42016</c:v>
                </c:pt>
                <c:pt idx="511">
                  <c:v>42017</c:v>
                </c:pt>
                <c:pt idx="512">
                  <c:v>42018</c:v>
                </c:pt>
                <c:pt idx="513">
                  <c:v>42019</c:v>
                </c:pt>
                <c:pt idx="514">
                  <c:v>42020</c:v>
                </c:pt>
                <c:pt idx="515">
                  <c:v>42024</c:v>
                </c:pt>
                <c:pt idx="516">
                  <c:v>42025</c:v>
                </c:pt>
                <c:pt idx="517">
                  <c:v>42026</c:v>
                </c:pt>
                <c:pt idx="518">
                  <c:v>42027</c:v>
                </c:pt>
                <c:pt idx="519">
                  <c:v>42030</c:v>
                </c:pt>
                <c:pt idx="520">
                  <c:v>42031</c:v>
                </c:pt>
                <c:pt idx="521">
                  <c:v>42032</c:v>
                </c:pt>
                <c:pt idx="522">
                  <c:v>42033</c:v>
                </c:pt>
                <c:pt idx="523">
                  <c:v>42034</c:v>
                </c:pt>
                <c:pt idx="524">
                  <c:v>42037</c:v>
                </c:pt>
                <c:pt idx="525">
                  <c:v>42038</c:v>
                </c:pt>
                <c:pt idx="526">
                  <c:v>42039</c:v>
                </c:pt>
                <c:pt idx="527">
                  <c:v>42040</c:v>
                </c:pt>
                <c:pt idx="528">
                  <c:v>42041</c:v>
                </c:pt>
                <c:pt idx="529">
                  <c:v>42044</c:v>
                </c:pt>
                <c:pt idx="530">
                  <c:v>42045</c:v>
                </c:pt>
                <c:pt idx="531">
                  <c:v>42046</c:v>
                </c:pt>
                <c:pt idx="532">
                  <c:v>42047</c:v>
                </c:pt>
                <c:pt idx="533">
                  <c:v>42048</c:v>
                </c:pt>
                <c:pt idx="534">
                  <c:v>42052</c:v>
                </c:pt>
                <c:pt idx="535">
                  <c:v>42053</c:v>
                </c:pt>
                <c:pt idx="536">
                  <c:v>42054</c:v>
                </c:pt>
                <c:pt idx="537">
                  <c:v>42055</c:v>
                </c:pt>
                <c:pt idx="538">
                  <c:v>42058</c:v>
                </c:pt>
                <c:pt idx="539">
                  <c:v>42059</c:v>
                </c:pt>
                <c:pt idx="540">
                  <c:v>42060</c:v>
                </c:pt>
                <c:pt idx="541">
                  <c:v>42061</c:v>
                </c:pt>
                <c:pt idx="542">
                  <c:v>42062</c:v>
                </c:pt>
                <c:pt idx="543">
                  <c:v>42065</c:v>
                </c:pt>
                <c:pt idx="544">
                  <c:v>42066</c:v>
                </c:pt>
                <c:pt idx="545">
                  <c:v>42067</c:v>
                </c:pt>
                <c:pt idx="546">
                  <c:v>42068</c:v>
                </c:pt>
                <c:pt idx="547">
                  <c:v>42069</c:v>
                </c:pt>
                <c:pt idx="548">
                  <c:v>42072</c:v>
                </c:pt>
                <c:pt idx="549">
                  <c:v>42073</c:v>
                </c:pt>
                <c:pt idx="550">
                  <c:v>42074</c:v>
                </c:pt>
                <c:pt idx="551">
                  <c:v>42075</c:v>
                </c:pt>
                <c:pt idx="552">
                  <c:v>42076</c:v>
                </c:pt>
                <c:pt idx="553">
                  <c:v>42079</c:v>
                </c:pt>
                <c:pt idx="554">
                  <c:v>42080</c:v>
                </c:pt>
                <c:pt idx="555">
                  <c:v>42081</c:v>
                </c:pt>
                <c:pt idx="556">
                  <c:v>42082</c:v>
                </c:pt>
                <c:pt idx="557">
                  <c:v>42083</c:v>
                </c:pt>
                <c:pt idx="558">
                  <c:v>42084</c:v>
                </c:pt>
                <c:pt idx="559">
                  <c:v>42085</c:v>
                </c:pt>
                <c:pt idx="560">
                  <c:v>42086</c:v>
                </c:pt>
                <c:pt idx="561">
                  <c:v>42087</c:v>
                </c:pt>
                <c:pt idx="562">
                  <c:v>42088</c:v>
                </c:pt>
                <c:pt idx="563">
                  <c:v>42089</c:v>
                </c:pt>
                <c:pt idx="564">
                  <c:v>42090</c:v>
                </c:pt>
                <c:pt idx="565">
                  <c:v>42091</c:v>
                </c:pt>
                <c:pt idx="566">
                  <c:v>42092</c:v>
                </c:pt>
                <c:pt idx="567">
                  <c:v>42093</c:v>
                </c:pt>
                <c:pt idx="568">
                  <c:v>42094</c:v>
                </c:pt>
                <c:pt idx="569">
                  <c:v>42095</c:v>
                </c:pt>
                <c:pt idx="570">
                  <c:v>42096</c:v>
                </c:pt>
                <c:pt idx="571">
                  <c:v>42097</c:v>
                </c:pt>
                <c:pt idx="572">
                  <c:v>42098</c:v>
                </c:pt>
                <c:pt idx="573">
                  <c:v>42099</c:v>
                </c:pt>
                <c:pt idx="574">
                  <c:v>42100</c:v>
                </c:pt>
                <c:pt idx="575">
                  <c:v>42101</c:v>
                </c:pt>
                <c:pt idx="576">
                  <c:v>42102</c:v>
                </c:pt>
                <c:pt idx="577">
                  <c:v>42103</c:v>
                </c:pt>
                <c:pt idx="578">
                  <c:v>42104</c:v>
                </c:pt>
                <c:pt idx="579">
                  <c:v>42105</c:v>
                </c:pt>
                <c:pt idx="580">
                  <c:v>42106</c:v>
                </c:pt>
                <c:pt idx="581">
                  <c:v>42107</c:v>
                </c:pt>
                <c:pt idx="582">
                  <c:v>42108</c:v>
                </c:pt>
                <c:pt idx="583">
                  <c:v>42109</c:v>
                </c:pt>
                <c:pt idx="584">
                  <c:v>42110</c:v>
                </c:pt>
                <c:pt idx="585">
                  <c:v>42111</c:v>
                </c:pt>
                <c:pt idx="586">
                  <c:v>42112</c:v>
                </c:pt>
                <c:pt idx="587">
                  <c:v>42113</c:v>
                </c:pt>
                <c:pt idx="588">
                  <c:v>42114</c:v>
                </c:pt>
                <c:pt idx="589">
                  <c:v>42115</c:v>
                </c:pt>
                <c:pt idx="590">
                  <c:v>42116</c:v>
                </c:pt>
                <c:pt idx="591">
                  <c:v>42117</c:v>
                </c:pt>
                <c:pt idx="592">
                  <c:v>42118</c:v>
                </c:pt>
                <c:pt idx="593">
                  <c:v>42119</c:v>
                </c:pt>
                <c:pt idx="594">
                  <c:v>42120</c:v>
                </c:pt>
                <c:pt idx="595">
                  <c:v>42121</c:v>
                </c:pt>
                <c:pt idx="596">
                  <c:v>42122</c:v>
                </c:pt>
                <c:pt idx="597">
                  <c:v>42123</c:v>
                </c:pt>
                <c:pt idx="598">
                  <c:v>42124</c:v>
                </c:pt>
                <c:pt idx="599">
                  <c:v>42125</c:v>
                </c:pt>
                <c:pt idx="600">
                  <c:v>42126</c:v>
                </c:pt>
                <c:pt idx="601">
                  <c:v>42127</c:v>
                </c:pt>
                <c:pt idx="602">
                  <c:v>42128</c:v>
                </c:pt>
                <c:pt idx="603">
                  <c:v>42129</c:v>
                </c:pt>
                <c:pt idx="604">
                  <c:v>42130</c:v>
                </c:pt>
                <c:pt idx="605">
                  <c:v>42131</c:v>
                </c:pt>
                <c:pt idx="606">
                  <c:v>42132</c:v>
                </c:pt>
                <c:pt idx="607">
                  <c:v>42133</c:v>
                </c:pt>
                <c:pt idx="608">
                  <c:v>42134</c:v>
                </c:pt>
                <c:pt idx="609">
                  <c:v>42135</c:v>
                </c:pt>
                <c:pt idx="610">
                  <c:v>42136</c:v>
                </c:pt>
                <c:pt idx="611">
                  <c:v>42137</c:v>
                </c:pt>
                <c:pt idx="612">
                  <c:v>42138</c:v>
                </c:pt>
                <c:pt idx="613">
                  <c:v>42139</c:v>
                </c:pt>
                <c:pt idx="614">
                  <c:v>42140</c:v>
                </c:pt>
                <c:pt idx="615">
                  <c:v>42141</c:v>
                </c:pt>
                <c:pt idx="616">
                  <c:v>42142</c:v>
                </c:pt>
                <c:pt idx="617">
                  <c:v>42143</c:v>
                </c:pt>
                <c:pt idx="618">
                  <c:v>42144</c:v>
                </c:pt>
                <c:pt idx="619">
                  <c:v>42145</c:v>
                </c:pt>
                <c:pt idx="620">
                  <c:v>42146</c:v>
                </c:pt>
                <c:pt idx="621">
                  <c:v>42147</c:v>
                </c:pt>
                <c:pt idx="622">
                  <c:v>42148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42154</c:v>
                </c:pt>
                <c:pt idx="629">
                  <c:v>42155</c:v>
                </c:pt>
                <c:pt idx="630">
                  <c:v>42156</c:v>
                </c:pt>
                <c:pt idx="631">
                  <c:v>42157</c:v>
                </c:pt>
                <c:pt idx="632">
                  <c:v>42158</c:v>
                </c:pt>
                <c:pt idx="633">
                  <c:v>42159</c:v>
                </c:pt>
                <c:pt idx="634">
                  <c:v>42160</c:v>
                </c:pt>
                <c:pt idx="635">
                  <c:v>42163</c:v>
                </c:pt>
                <c:pt idx="636">
                  <c:v>42164</c:v>
                </c:pt>
                <c:pt idx="637">
                  <c:v>42165</c:v>
                </c:pt>
                <c:pt idx="638">
                  <c:v>42166</c:v>
                </c:pt>
                <c:pt idx="639">
                  <c:v>42167</c:v>
                </c:pt>
                <c:pt idx="640">
                  <c:v>42170</c:v>
                </c:pt>
                <c:pt idx="641">
                  <c:v>42171</c:v>
                </c:pt>
                <c:pt idx="642">
                  <c:v>42172</c:v>
                </c:pt>
              </c:numCache>
            </c:numRef>
          </c:cat>
          <c:val>
            <c:numRef>
              <c:f>'c3-15'!$D$13:$D$655</c:f>
              <c:numCache>
                <c:formatCode>0.00</c:formatCode>
                <c:ptCount val="643"/>
                <c:pt idx="0">
                  <c:v>0</c:v>
                </c:pt>
                <c:pt idx="1">
                  <c:v>-0.15798636351773698</c:v>
                </c:pt>
                <c:pt idx="2">
                  <c:v>0.16894624810346315</c:v>
                </c:pt>
                <c:pt idx="3">
                  <c:v>-0.21069818938231899</c:v>
                </c:pt>
                <c:pt idx="4">
                  <c:v>-0.62404240804320166</c:v>
                </c:pt>
                <c:pt idx="5">
                  <c:v>-0.16432371174757154</c:v>
                </c:pt>
                <c:pt idx="6">
                  <c:v>0.43742614193422735</c:v>
                </c:pt>
                <c:pt idx="7">
                  <c:v>0.56573880432879697</c:v>
                </c:pt>
                <c:pt idx="8">
                  <c:v>0.70657704910699337</c:v>
                </c:pt>
                <c:pt idx="9">
                  <c:v>0.91213080286747239</c:v>
                </c:pt>
                <c:pt idx="10">
                  <c:v>0.73572885096420126</c:v>
                </c:pt>
                <c:pt idx="11">
                  <c:v>1.3678979761492016</c:v>
                </c:pt>
                <c:pt idx="12">
                  <c:v>1.7681201561224436</c:v>
                </c:pt>
                <c:pt idx="13">
                  <c:v>2.2341762006478971</c:v>
                </c:pt>
                <c:pt idx="14">
                  <c:v>2.7346030396904419</c:v>
                </c:pt>
                <c:pt idx="15">
                  <c:v>3.0775654144812092</c:v>
                </c:pt>
                <c:pt idx="16">
                  <c:v>3.6043108879370456</c:v>
                </c:pt>
                <c:pt idx="17">
                  <c:v>3.4995582495498612</c:v>
                </c:pt>
                <c:pt idx="18">
                  <c:v>4.04002221799733</c:v>
                </c:pt>
                <c:pt idx="19">
                  <c:v>3.7119712508061564</c:v>
                </c:pt>
                <c:pt idx="20">
                  <c:v>3.3403789734241407</c:v>
                </c:pt>
                <c:pt idx="21">
                  <c:v>4.452844537392231</c:v>
                </c:pt>
                <c:pt idx="22">
                  <c:v>3.4857651975202408</c:v>
                </c:pt>
                <c:pt idx="23">
                  <c:v>4.225520128536342</c:v>
                </c:pt>
                <c:pt idx="24">
                  <c:v>4.2793503099708863</c:v>
                </c:pt>
                <c:pt idx="25">
                  <c:v>3.9627065695934105</c:v>
                </c:pt>
                <c:pt idx="26">
                  <c:v>4.3274395994795878</c:v>
                </c:pt>
                <c:pt idx="27">
                  <c:v>4.1654271559099509</c:v>
                </c:pt>
                <c:pt idx="28">
                  <c:v>4.5192748582484343</c:v>
                </c:pt>
                <c:pt idx="29">
                  <c:v>4.252435219253603</c:v>
                </c:pt>
                <c:pt idx="30">
                  <c:v>4.1814569190795181</c:v>
                </c:pt>
                <c:pt idx="31">
                  <c:v>4.2438611598838438</c:v>
                </c:pt>
                <c:pt idx="32">
                  <c:v>4.6457981517310287</c:v>
                </c:pt>
                <c:pt idx="33">
                  <c:v>3.8396128998587242</c:v>
                </c:pt>
                <c:pt idx="34">
                  <c:v>3.4897912775721407</c:v>
                </c:pt>
                <c:pt idx="35">
                  <c:v>4.3841029483580707</c:v>
                </c:pt>
                <c:pt idx="36">
                  <c:v>2.7706886460814761</c:v>
                </c:pt>
                <c:pt idx="37">
                  <c:v>3.6352520587062065</c:v>
                </c:pt>
                <c:pt idx="38">
                  <c:v>4.9417895925830679</c:v>
                </c:pt>
                <c:pt idx="39">
                  <c:v>4.7861144972432657</c:v>
                </c:pt>
                <c:pt idx="40">
                  <c:v>5.0483315998822054</c:v>
                </c:pt>
                <c:pt idx="41">
                  <c:v>5.3328412568825589</c:v>
                </c:pt>
                <c:pt idx="42">
                  <c:v>6.2718871504672924</c:v>
                </c:pt>
                <c:pt idx="43">
                  <c:v>6.5885308908447682</c:v>
                </c:pt>
                <c:pt idx="44">
                  <c:v>6.8364330421881059</c:v>
                </c:pt>
                <c:pt idx="45">
                  <c:v>7.3402895049785588</c:v>
                </c:pt>
                <c:pt idx="46">
                  <c:v>7.7147149498044909</c:v>
                </c:pt>
                <c:pt idx="47">
                  <c:v>7.7353672493299275</c:v>
                </c:pt>
                <c:pt idx="48">
                  <c:v>7.774286023164878</c:v>
                </c:pt>
                <c:pt idx="49">
                  <c:v>8.3995213438160512</c:v>
                </c:pt>
                <c:pt idx="50">
                  <c:v>8.212905077707088</c:v>
                </c:pt>
                <c:pt idx="51">
                  <c:v>7.7502786569295212</c:v>
                </c:pt>
                <c:pt idx="52">
                  <c:v>7.7783121032167779</c:v>
                </c:pt>
                <c:pt idx="53">
                  <c:v>8.1951605026635566</c:v>
                </c:pt>
                <c:pt idx="54">
                  <c:v>7.5223577917696627</c:v>
                </c:pt>
                <c:pt idx="55">
                  <c:v>8.1973972138035034</c:v>
                </c:pt>
                <c:pt idx="56">
                  <c:v>7.7181445735523768</c:v>
                </c:pt>
                <c:pt idx="57">
                  <c:v>8.5524378287499481</c:v>
                </c:pt>
                <c:pt idx="58">
                  <c:v>8.3027463084946582</c:v>
                </c:pt>
                <c:pt idx="59">
                  <c:v>8.6932760735281676</c:v>
                </c:pt>
                <c:pt idx="60">
                  <c:v>8.6932760735281676</c:v>
                </c:pt>
                <c:pt idx="61">
                  <c:v>9.3156036696974134</c:v>
                </c:pt>
                <c:pt idx="62">
                  <c:v>8.4830997834118183</c:v>
                </c:pt>
                <c:pt idx="63">
                  <c:v>8.8988298272886226</c:v>
                </c:pt>
                <c:pt idx="64">
                  <c:v>8.5941897700288159</c:v>
                </c:pt>
                <c:pt idx="65">
                  <c:v>8.9537783642931412</c:v>
                </c:pt>
                <c:pt idx="66">
                  <c:v>9.4009714782051113</c:v>
                </c:pt>
                <c:pt idx="67">
                  <c:v>10.361117013543296</c:v>
                </c:pt>
                <c:pt idx="68">
                  <c:v>10.830080782550677</c:v>
                </c:pt>
                <c:pt idx="69">
                  <c:v>10.829484326246686</c:v>
                </c:pt>
                <c:pt idx="70">
                  <c:v>8.8473109140320148</c:v>
                </c:pt>
                <c:pt idx="71">
                  <c:v>10.022180718804407</c:v>
                </c:pt>
                <c:pt idx="72">
                  <c:v>8.9918770107101373</c:v>
                </c:pt>
                <c:pt idx="73">
                  <c:v>8.3846099362164583</c:v>
                </c:pt>
                <c:pt idx="74">
                  <c:v>8.4619255846203778</c:v>
                </c:pt>
                <c:pt idx="75">
                  <c:v>8.6085047213244401</c:v>
                </c:pt>
                <c:pt idx="76">
                  <c:v>9.7439338529958786</c:v>
                </c:pt>
                <c:pt idx="77">
                  <c:v>9.4221456769965517</c:v>
                </c:pt>
                <c:pt idx="78">
                  <c:v>9.6048104200916242</c:v>
                </c:pt>
                <c:pt idx="79">
                  <c:v>9.6924149397392689</c:v>
                </c:pt>
                <c:pt idx="80">
                  <c:v>10.484210683277983</c:v>
                </c:pt>
                <c:pt idx="81">
                  <c:v>10.641153248263757</c:v>
                </c:pt>
                <c:pt idx="82">
                  <c:v>9.6059287756616207</c:v>
                </c:pt>
                <c:pt idx="83">
                  <c:v>10.579867363029404</c:v>
                </c:pt>
                <c:pt idx="84">
                  <c:v>11.641410470044855</c:v>
                </c:pt>
                <c:pt idx="85">
                  <c:v>11.641410470044855</c:v>
                </c:pt>
                <c:pt idx="86">
                  <c:v>12.254567550540374</c:v>
                </c:pt>
                <c:pt idx="87">
                  <c:v>12.61930058042655</c:v>
                </c:pt>
                <c:pt idx="88">
                  <c:v>12.451547244931071</c:v>
                </c:pt>
                <c:pt idx="89">
                  <c:v>12.718983340229872</c:v>
                </c:pt>
                <c:pt idx="90">
                  <c:v>12.519095921357248</c:v>
                </c:pt>
                <c:pt idx="91">
                  <c:v>13.440397239898449</c:v>
                </c:pt>
                <c:pt idx="92">
                  <c:v>13.891019977558351</c:v>
                </c:pt>
                <c:pt idx="93">
                  <c:v>13.574376237180852</c:v>
                </c:pt>
                <c:pt idx="94">
                  <c:v>14.477858423640555</c:v>
                </c:pt>
                <c:pt idx="95">
                  <c:v>14.335305366988393</c:v>
                </c:pt>
                <c:pt idx="96">
                  <c:v>14.72523867571789</c:v>
                </c:pt>
                <c:pt idx="97">
                  <c:v>14.125725533176015</c:v>
                </c:pt>
                <c:pt idx="98">
                  <c:v>14.031261766032554</c:v>
                </c:pt>
                <c:pt idx="99">
                  <c:v>14.095380818710845</c:v>
                </c:pt>
                <c:pt idx="100">
                  <c:v>14.887847575591518</c:v>
                </c:pt>
                <c:pt idx="101">
                  <c:v>14.093144107570899</c:v>
                </c:pt>
                <c:pt idx="102">
                  <c:v>14.255156551140558</c:v>
                </c:pt>
                <c:pt idx="103">
                  <c:v>12.69721268513444</c:v>
                </c:pt>
                <c:pt idx="104">
                  <c:v>13.729529433254694</c:v>
                </c:pt>
                <c:pt idx="105">
                  <c:v>13.159242649608039</c:v>
                </c:pt>
                <c:pt idx="106">
                  <c:v>11.541727710241535</c:v>
                </c:pt>
                <c:pt idx="107">
                  <c:v>12.138407685339491</c:v>
                </c:pt>
                <c:pt idx="108">
                  <c:v>13.685466223797871</c:v>
                </c:pt>
                <c:pt idx="109">
                  <c:v>13.614413366585776</c:v>
                </c:pt>
                <c:pt idx="110">
                  <c:v>12.745301974643164</c:v>
                </c:pt>
                <c:pt idx="111">
                  <c:v>11.799993289866585</c:v>
                </c:pt>
                <c:pt idx="112">
                  <c:v>13.148357322060322</c:v>
                </c:pt>
                <c:pt idx="113">
                  <c:v>12.358798289661554</c:v>
                </c:pt>
                <c:pt idx="114">
                  <c:v>13.176465325385568</c:v>
                </c:pt>
                <c:pt idx="115">
                  <c:v>14.208185617201806</c:v>
                </c:pt>
                <c:pt idx="116">
                  <c:v>12.672012406291122</c:v>
                </c:pt>
                <c:pt idx="117">
                  <c:v>10.033662502656092</c:v>
                </c:pt>
                <c:pt idx="118">
                  <c:v>10.339942814751858</c:v>
                </c:pt>
                <c:pt idx="119">
                  <c:v>9.2973371953879003</c:v>
                </c:pt>
                <c:pt idx="120">
                  <c:v>10.0484993532177</c:v>
                </c:pt>
                <c:pt idx="121">
                  <c:v>11.165587453541637</c:v>
                </c:pt>
                <c:pt idx="122">
                  <c:v>12.018147183048722</c:v>
                </c:pt>
                <c:pt idx="123">
                  <c:v>11.161561373489759</c:v>
                </c:pt>
                <c:pt idx="124">
                  <c:v>11.648866173844642</c:v>
                </c:pt>
                <c:pt idx="125">
                  <c:v>11.331625977163174</c:v>
                </c:pt>
                <c:pt idx="126">
                  <c:v>11.750189188483917</c:v>
                </c:pt>
                <c:pt idx="127">
                  <c:v>12.848339801156383</c:v>
                </c:pt>
                <c:pt idx="128">
                  <c:v>13.510779083768565</c:v>
                </c:pt>
                <c:pt idx="129">
                  <c:v>14.074803076223397</c:v>
                </c:pt>
                <c:pt idx="130">
                  <c:v>14.010087567241136</c:v>
                </c:pt>
                <c:pt idx="131">
                  <c:v>15.272039992395193</c:v>
                </c:pt>
                <c:pt idx="132">
                  <c:v>15.297240271238511</c:v>
                </c:pt>
                <c:pt idx="133">
                  <c:v>15.446056119082519</c:v>
                </c:pt>
                <c:pt idx="134">
                  <c:v>15.204416758931005</c:v>
                </c:pt>
                <c:pt idx="135">
                  <c:v>15.343614748873268</c:v>
                </c:pt>
                <c:pt idx="136">
                  <c:v>15.925308759333623</c:v>
                </c:pt>
                <c:pt idx="137">
                  <c:v>15.889521381094585</c:v>
                </c:pt>
                <c:pt idx="138">
                  <c:v>15.903016204972209</c:v>
                </c:pt>
                <c:pt idx="139">
                  <c:v>16.068458272289753</c:v>
                </c:pt>
                <c:pt idx="140">
                  <c:v>15.878337825394873</c:v>
                </c:pt>
                <c:pt idx="141">
                  <c:v>15.978020585198195</c:v>
                </c:pt>
                <c:pt idx="142">
                  <c:v>16.002027951433551</c:v>
                </c:pt>
                <c:pt idx="143">
                  <c:v>15.72721070937293</c:v>
                </c:pt>
                <c:pt idx="144">
                  <c:v>15.716921838129227</c:v>
                </c:pt>
                <c:pt idx="145">
                  <c:v>15.559979273143455</c:v>
                </c:pt>
                <c:pt idx="146">
                  <c:v>16.517888097341672</c:v>
                </c:pt>
                <c:pt idx="147">
                  <c:v>16.744094150627586</c:v>
                </c:pt>
                <c:pt idx="148">
                  <c:v>16.399416963962853</c:v>
                </c:pt>
                <c:pt idx="149">
                  <c:v>15.703128786099585</c:v>
                </c:pt>
                <c:pt idx="150">
                  <c:v>15.344733104443243</c:v>
                </c:pt>
                <c:pt idx="151">
                  <c:v>15.55088331450769</c:v>
                </c:pt>
                <c:pt idx="152">
                  <c:v>15.0080335208443</c:v>
                </c:pt>
                <c:pt idx="153">
                  <c:v>14.964566767691467</c:v>
                </c:pt>
                <c:pt idx="154">
                  <c:v>15.198153967739181</c:v>
                </c:pt>
                <c:pt idx="155">
                  <c:v>14.353049942031904</c:v>
                </c:pt>
                <c:pt idx="156">
                  <c:v>12.672012406291122</c:v>
                </c:pt>
                <c:pt idx="157">
                  <c:v>12.442973185561289</c:v>
                </c:pt>
                <c:pt idx="158">
                  <c:v>11.915631255801484</c:v>
                </c:pt>
                <c:pt idx="159">
                  <c:v>11.857849551353027</c:v>
                </c:pt>
                <c:pt idx="160">
                  <c:v>11.071720142702169</c:v>
                </c:pt>
                <c:pt idx="161">
                  <c:v>11.565213177210909</c:v>
                </c:pt>
                <c:pt idx="162">
                  <c:v>11.913916443927519</c:v>
                </c:pt>
                <c:pt idx="163">
                  <c:v>11.913916443927519</c:v>
                </c:pt>
                <c:pt idx="164">
                  <c:v>10.166448587330512</c:v>
                </c:pt>
                <c:pt idx="165">
                  <c:v>10.527155537164834</c:v>
                </c:pt>
                <c:pt idx="166">
                  <c:v>10.649727307633539</c:v>
                </c:pt>
                <c:pt idx="167">
                  <c:v>10.421284543207676</c:v>
                </c:pt>
                <c:pt idx="168">
                  <c:v>10.597611938072916</c:v>
                </c:pt>
                <c:pt idx="169">
                  <c:v>11.32014419331151</c:v>
                </c:pt>
                <c:pt idx="170">
                  <c:v>11.369426395428173</c:v>
                </c:pt>
                <c:pt idx="171">
                  <c:v>11.257739952507162</c:v>
                </c:pt>
                <c:pt idx="172">
                  <c:v>12.306161020834971</c:v>
                </c:pt>
                <c:pt idx="173">
                  <c:v>13.260043764981312</c:v>
                </c:pt>
                <c:pt idx="174">
                  <c:v>14.270589858006133</c:v>
                </c:pt>
                <c:pt idx="175">
                  <c:v>14.077039787363322</c:v>
                </c:pt>
                <c:pt idx="176">
                  <c:v>14.63934896794421</c:v>
                </c:pt>
                <c:pt idx="177">
                  <c:v>15.524490123056411</c:v>
                </c:pt>
                <c:pt idx="178">
                  <c:v>15.785066970859374</c:v>
                </c:pt>
                <c:pt idx="179">
                  <c:v>16.882621127227871</c:v>
                </c:pt>
                <c:pt idx="180">
                  <c:v>16.581485250753957</c:v>
                </c:pt>
                <c:pt idx="181">
                  <c:v>15.198750424043151</c:v>
                </c:pt>
                <c:pt idx="182">
                  <c:v>14.828127388155131</c:v>
                </c:pt>
                <c:pt idx="183">
                  <c:v>14.330160931366521</c:v>
                </c:pt>
                <c:pt idx="184">
                  <c:v>13.872902617324833</c:v>
                </c:pt>
                <c:pt idx="185">
                  <c:v>14.283264554465781</c:v>
                </c:pt>
                <c:pt idx="186">
                  <c:v>13.760917946251826</c:v>
                </c:pt>
                <c:pt idx="187">
                  <c:v>12.802338108711631</c:v>
                </c:pt>
                <c:pt idx="188">
                  <c:v>13.264815415413178</c:v>
                </c:pt>
                <c:pt idx="189">
                  <c:v>12.828209400896927</c:v>
                </c:pt>
                <c:pt idx="190">
                  <c:v>11.809312919616332</c:v>
                </c:pt>
                <c:pt idx="191">
                  <c:v>12.376691978781063</c:v>
                </c:pt>
                <c:pt idx="192">
                  <c:v>11.360181322716411</c:v>
                </c:pt>
                <c:pt idx="193">
                  <c:v>10.169430868850448</c:v>
                </c:pt>
                <c:pt idx="194">
                  <c:v>10.366634234355132</c:v>
                </c:pt>
                <c:pt idx="195">
                  <c:v>12.775497575032336</c:v>
                </c:pt>
                <c:pt idx="196">
                  <c:v>13.603378924962083</c:v>
                </c:pt>
                <c:pt idx="197">
                  <c:v>14.081662323719213</c:v>
                </c:pt>
                <c:pt idx="198">
                  <c:v>13.088189792395944</c:v>
                </c:pt>
                <c:pt idx="199">
                  <c:v>14.62272274847065</c:v>
                </c:pt>
                <c:pt idx="200">
                  <c:v>14.606469314187098</c:v>
                </c:pt>
                <c:pt idx="201">
                  <c:v>14.815229020581477</c:v>
                </c:pt>
                <c:pt idx="202">
                  <c:v>14.759684027272968</c:v>
                </c:pt>
                <c:pt idx="203">
                  <c:v>15.32229143600583</c:v>
                </c:pt>
                <c:pt idx="204">
                  <c:v>14.917223048562732</c:v>
                </c:pt>
                <c:pt idx="205">
                  <c:v>15.63207592888749</c:v>
                </c:pt>
                <c:pt idx="206">
                  <c:v>16.08739575994127</c:v>
                </c:pt>
                <c:pt idx="207">
                  <c:v>16.077330559811532</c:v>
                </c:pt>
                <c:pt idx="208">
                  <c:v>16.908045077185175</c:v>
                </c:pt>
                <c:pt idx="209">
                  <c:v>16.448848280155538</c:v>
                </c:pt>
                <c:pt idx="210">
                  <c:v>15.904507345732167</c:v>
                </c:pt>
                <c:pt idx="211">
                  <c:v>16.424915470958169</c:v>
                </c:pt>
                <c:pt idx="212">
                  <c:v>16.600646409519459</c:v>
                </c:pt>
                <c:pt idx="213">
                  <c:v>16.444822200103637</c:v>
                </c:pt>
                <c:pt idx="214">
                  <c:v>17.404073050985836</c:v>
                </c:pt>
                <c:pt idx="215">
                  <c:v>16.264095939996494</c:v>
                </c:pt>
                <c:pt idx="216">
                  <c:v>17.515163037602854</c:v>
                </c:pt>
                <c:pt idx="217">
                  <c:v>17.674118642614566</c:v>
                </c:pt>
                <c:pt idx="218">
                  <c:v>17.432330168387079</c:v>
                </c:pt>
                <c:pt idx="219">
                  <c:v>17.961386910020849</c:v>
                </c:pt>
                <c:pt idx="220">
                  <c:v>18.368393780451896</c:v>
                </c:pt>
                <c:pt idx="221">
                  <c:v>19.005707341258748</c:v>
                </c:pt>
                <c:pt idx="222">
                  <c:v>19.112473019671896</c:v>
                </c:pt>
                <c:pt idx="223">
                  <c:v>19.045446242511698</c:v>
                </c:pt>
                <c:pt idx="224">
                  <c:v>18.551804093926961</c:v>
                </c:pt>
                <c:pt idx="225">
                  <c:v>19.365743277751069</c:v>
                </c:pt>
                <c:pt idx="226">
                  <c:v>19.774166731904085</c:v>
                </c:pt>
                <c:pt idx="227">
                  <c:v>19.832097550428539</c:v>
                </c:pt>
                <c:pt idx="228">
                  <c:v>19.834036033416467</c:v>
                </c:pt>
                <c:pt idx="229">
                  <c:v>20.016924447625549</c:v>
                </c:pt>
                <c:pt idx="230">
                  <c:v>19.935508162131743</c:v>
                </c:pt>
                <c:pt idx="231">
                  <c:v>19.356647319115304</c:v>
                </c:pt>
                <c:pt idx="232">
                  <c:v>18.654692806364203</c:v>
                </c:pt>
                <c:pt idx="233">
                  <c:v>18.469418566939176</c:v>
                </c:pt>
                <c:pt idx="234">
                  <c:v>17.960492225564863</c:v>
                </c:pt>
                <c:pt idx="235">
                  <c:v>19.441866013547028</c:v>
                </c:pt>
                <c:pt idx="236">
                  <c:v>19.481604914799956</c:v>
                </c:pt>
                <c:pt idx="237">
                  <c:v>19.090926035690448</c:v>
                </c:pt>
                <c:pt idx="238">
                  <c:v>18.124666823236456</c:v>
                </c:pt>
                <c:pt idx="239">
                  <c:v>17.348528057677328</c:v>
                </c:pt>
                <c:pt idx="240">
                  <c:v>17.467297419208137</c:v>
                </c:pt>
                <c:pt idx="241">
                  <c:v>18.430648907180224</c:v>
                </c:pt>
                <c:pt idx="242">
                  <c:v>18.361236304804084</c:v>
                </c:pt>
                <c:pt idx="243">
                  <c:v>20.543595364043377</c:v>
                </c:pt>
                <c:pt idx="244">
                  <c:v>20.626428233259155</c:v>
                </c:pt>
                <c:pt idx="245">
                  <c:v>20.940015135078728</c:v>
                </c:pt>
                <c:pt idx="246">
                  <c:v>21.487785693249982</c:v>
                </c:pt>
                <c:pt idx="247">
                  <c:v>21.957047690409361</c:v>
                </c:pt>
                <c:pt idx="248">
                  <c:v>21.957047690409361</c:v>
                </c:pt>
                <c:pt idx="249">
                  <c:v>22.858144051653117</c:v>
                </c:pt>
                <c:pt idx="250">
                  <c:v>23.051097665991939</c:v>
                </c:pt>
                <c:pt idx="251">
                  <c:v>23.590666949983419</c:v>
                </c:pt>
                <c:pt idx="252">
                  <c:v>22.581835668832539</c:v>
                </c:pt>
                <c:pt idx="253">
                  <c:v>22.79536702565883</c:v>
                </c:pt>
                <c:pt idx="254">
                  <c:v>22.460680482085806</c:v>
                </c:pt>
                <c:pt idx="255">
                  <c:v>23.249792172256576</c:v>
                </c:pt>
                <c:pt idx="256">
                  <c:v>22.741313173110278</c:v>
                </c:pt>
                <c:pt idx="257">
                  <c:v>22.607259618789865</c:v>
                </c:pt>
                <c:pt idx="258">
                  <c:v>22.549776142493407</c:v>
                </c:pt>
                <c:pt idx="259">
                  <c:v>21.214385034911352</c:v>
                </c:pt>
                <c:pt idx="260">
                  <c:v>22.078650219384087</c:v>
                </c:pt>
                <c:pt idx="261">
                  <c:v>22.88446268606641</c:v>
                </c:pt>
                <c:pt idx="262">
                  <c:v>22.400363838345427</c:v>
                </c:pt>
                <c:pt idx="263">
                  <c:v>22.71014833122711</c:v>
                </c:pt>
                <c:pt idx="264">
                  <c:v>22.38120267957995</c:v>
                </c:pt>
                <c:pt idx="265">
                  <c:v>22.074773253408186</c:v>
                </c:pt>
                <c:pt idx="266">
                  <c:v>20.762643941681503</c:v>
                </c:pt>
                <c:pt idx="267">
                  <c:v>18.389940764433319</c:v>
                </c:pt>
                <c:pt idx="268">
                  <c:v>18.082542096767583</c:v>
                </c:pt>
                <c:pt idx="269">
                  <c:v>18.75862531733339</c:v>
                </c:pt>
                <c:pt idx="270">
                  <c:v>17.343756407245458</c:v>
                </c:pt>
                <c:pt idx="271">
                  <c:v>18.162541798539444</c:v>
                </c:pt>
                <c:pt idx="272">
                  <c:v>17.045975597481466</c:v>
                </c:pt>
                <c:pt idx="273">
                  <c:v>14.615043373556858</c:v>
                </c:pt>
                <c:pt idx="274">
                  <c:v>15.155134556814343</c:v>
                </c:pt>
                <c:pt idx="275">
                  <c:v>15.117781480777337</c:v>
                </c:pt>
                <c:pt idx="276">
                  <c:v>16.521690506279583</c:v>
                </c:pt>
                <c:pt idx="277">
                  <c:v>17.755982270336368</c:v>
                </c:pt>
                <c:pt idx="278">
                  <c:v>17.813465746632829</c:v>
                </c:pt>
                <c:pt idx="279">
                  <c:v>19.252267465918127</c:v>
                </c:pt>
                <c:pt idx="280">
                  <c:v>19.022408117770318</c:v>
                </c:pt>
                <c:pt idx="281">
                  <c:v>19.496963664627543</c:v>
                </c:pt>
                <c:pt idx="282">
                  <c:v>20.442346906442111</c:v>
                </c:pt>
                <c:pt idx="283">
                  <c:v>20.263484572284906</c:v>
                </c:pt>
                <c:pt idx="284">
                  <c:v>19.593664142910928</c:v>
                </c:pt>
                <c:pt idx="285">
                  <c:v>20.284584214038336</c:v>
                </c:pt>
                <c:pt idx="286">
                  <c:v>20.061434999310347</c:v>
                </c:pt>
                <c:pt idx="287">
                  <c:v>20.835635281881526</c:v>
                </c:pt>
                <c:pt idx="288">
                  <c:v>20.63075254146305</c:v>
                </c:pt>
                <c:pt idx="289">
                  <c:v>20.770546987709281</c:v>
                </c:pt>
                <c:pt idx="290">
                  <c:v>21.324058437806382</c:v>
                </c:pt>
                <c:pt idx="291">
                  <c:v>21.689835266224545</c:v>
                </c:pt>
                <c:pt idx="292">
                  <c:v>20.54404270627137</c:v>
                </c:pt>
                <c:pt idx="293">
                  <c:v>22.242824817055684</c:v>
                </c:pt>
                <c:pt idx="294">
                  <c:v>21.976656191402832</c:v>
                </c:pt>
                <c:pt idx="295">
                  <c:v>22.436747672888458</c:v>
                </c:pt>
                <c:pt idx="296">
                  <c:v>22.666607021036288</c:v>
                </c:pt>
                <c:pt idx="297">
                  <c:v>22.412814863691111</c:v>
                </c:pt>
                <c:pt idx="298">
                  <c:v>21.91007675647063</c:v>
                </c:pt>
                <c:pt idx="299">
                  <c:v>21.826796545026859</c:v>
                </c:pt>
                <c:pt idx="300">
                  <c:v>20.103112383551224</c:v>
                </c:pt>
                <c:pt idx="301">
                  <c:v>19.780876865323904</c:v>
                </c:pt>
                <c:pt idx="302">
                  <c:v>21.134459890177482</c:v>
                </c:pt>
                <c:pt idx="303">
                  <c:v>21.797793857245651</c:v>
                </c:pt>
                <c:pt idx="304">
                  <c:v>20.94769450999252</c:v>
                </c:pt>
                <c:pt idx="305">
                  <c:v>21.759471539714671</c:v>
                </c:pt>
                <c:pt idx="306">
                  <c:v>21.548624236256341</c:v>
                </c:pt>
                <c:pt idx="307">
                  <c:v>21.354179481157587</c:v>
                </c:pt>
                <c:pt idx="308">
                  <c:v>22.034065110661281</c:v>
                </c:pt>
                <c:pt idx="309">
                  <c:v>21.296770561899116</c:v>
                </c:pt>
                <c:pt idx="310">
                  <c:v>21.261281411812071</c:v>
                </c:pt>
                <c:pt idx="311">
                  <c:v>21.699900466354283</c:v>
                </c:pt>
                <c:pt idx="312">
                  <c:v>22.703438197807291</c:v>
                </c:pt>
                <c:pt idx="313">
                  <c:v>23.26224319760226</c:v>
                </c:pt>
                <c:pt idx="314">
                  <c:v>23.563379074076153</c:v>
                </c:pt>
                <c:pt idx="315">
                  <c:v>23.560024007366231</c:v>
                </c:pt>
                <c:pt idx="316">
                  <c:v>22.368304312006295</c:v>
                </c:pt>
                <c:pt idx="317">
                  <c:v>21.124394690047765</c:v>
                </c:pt>
                <c:pt idx="318">
                  <c:v>21.200964768071696</c:v>
                </c:pt>
                <c:pt idx="319">
                  <c:v>22.550745383987405</c:v>
                </c:pt>
                <c:pt idx="320">
                  <c:v>20.560370697592933</c:v>
                </c:pt>
                <c:pt idx="321">
                  <c:v>19.490700873435696</c:v>
                </c:pt>
                <c:pt idx="322">
                  <c:v>20.582886923068333</c:v>
                </c:pt>
                <c:pt idx="323">
                  <c:v>21.248830386466409</c:v>
                </c:pt>
                <c:pt idx="324">
                  <c:v>22.458816556135865</c:v>
                </c:pt>
                <c:pt idx="325">
                  <c:v>22.337214027161135</c:v>
                </c:pt>
                <c:pt idx="326">
                  <c:v>22.337214027161135</c:v>
                </c:pt>
                <c:pt idx="327">
                  <c:v>23.126251160293897</c:v>
                </c:pt>
                <c:pt idx="328">
                  <c:v>23.031414607960478</c:v>
                </c:pt>
                <c:pt idx="329">
                  <c:v>23.031414607960478</c:v>
                </c:pt>
                <c:pt idx="330">
                  <c:v>21.986199492266568</c:v>
                </c:pt>
                <c:pt idx="331">
                  <c:v>22.636933319913076</c:v>
                </c:pt>
                <c:pt idx="332">
                  <c:v>23.282820940089689</c:v>
                </c:pt>
                <c:pt idx="333">
                  <c:v>23.621831791866587</c:v>
                </c:pt>
                <c:pt idx="334">
                  <c:v>23.458029979384975</c:v>
                </c:pt>
                <c:pt idx="335">
                  <c:v>23.115216718670204</c:v>
                </c:pt>
                <c:pt idx="336">
                  <c:v>23.115216718670204</c:v>
                </c:pt>
                <c:pt idx="337">
                  <c:v>22.281147134586643</c:v>
                </c:pt>
                <c:pt idx="338">
                  <c:v>23.157341445139078</c:v>
                </c:pt>
                <c:pt idx="339">
                  <c:v>23.399129919366569</c:v>
                </c:pt>
                <c:pt idx="340">
                  <c:v>23.640471051366085</c:v>
                </c:pt>
                <c:pt idx="341">
                  <c:v>24.476479118437599</c:v>
                </c:pt>
                <c:pt idx="342">
                  <c:v>24.625369523319574</c:v>
                </c:pt>
                <c:pt idx="343">
                  <c:v>23.868839258753937</c:v>
                </c:pt>
                <c:pt idx="344">
                  <c:v>22.622543811579465</c:v>
                </c:pt>
                <c:pt idx="345">
                  <c:v>22.954322630670543</c:v>
                </c:pt>
                <c:pt idx="346">
                  <c:v>23.107537343756412</c:v>
                </c:pt>
                <c:pt idx="347">
                  <c:v>22.082005286093988</c:v>
                </c:pt>
                <c:pt idx="348">
                  <c:v>23.265598264312182</c:v>
                </c:pt>
                <c:pt idx="349">
                  <c:v>23.340304416386171</c:v>
                </c:pt>
                <c:pt idx="350">
                  <c:v>23.811430339495487</c:v>
                </c:pt>
                <c:pt idx="351">
                  <c:v>24.327588713555603</c:v>
                </c:pt>
                <c:pt idx="352">
                  <c:v>24.012063328748077</c:v>
                </c:pt>
                <c:pt idx="353">
                  <c:v>24.500859269862939</c:v>
                </c:pt>
                <c:pt idx="354">
                  <c:v>24.638267890893228</c:v>
                </c:pt>
                <c:pt idx="355">
                  <c:v>24.835545813435942</c:v>
                </c:pt>
                <c:pt idx="356">
                  <c:v>24.676813879538194</c:v>
                </c:pt>
                <c:pt idx="357">
                  <c:v>24.79006602025715</c:v>
                </c:pt>
                <c:pt idx="358">
                  <c:v>25.525049300841385</c:v>
                </c:pt>
                <c:pt idx="359">
                  <c:v>26.182418704869683</c:v>
                </c:pt>
                <c:pt idx="360">
                  <c:v>26.322735050381919</c:v>
                </c:pt>
                <c:pt idx="361">
                  <c:v>26.343760135097337</c:v>
                </c:pt>
                <c:pt idx="362">
                  <c:v>25.582980119365839</c:v>
                </c:pt>
                <c:pt idx="363">
                  <c:v>24.765163969565805</c:v>
                </c:pt>
                <c:pt idx="364">
                  <c:v>25.074948462447509</c:v>
                </c:pt>
                <c:pt idx="365">
                  <c:v>25.114240021472423</c:v>
                </c:pt>
                <c:pt idx="366">
                  <c:v>25.319122761890945</c:v>
                </c:pt>
                <c:pt idx="367">
                  <c:v>26.050750975765236</c:v>
                </c:pt>
                <c:pt idx="368">
                  <c:v>26.161393620154261</c:v>
                </c:pt>
                <c:pt idx="369">
                  <c:v>26.352408751505131</c:v>
                </c:pt>
                <c:pt idx="370">
                  <c:v>26.279193740191076</c:v>
                </c:pt>
                <c:pt idx="371">
                  <c:v>25.390995746520993</c:v>
                </c:pt>
                <c:pt idx="372">
                  <c:v>25.75915840015508</c:v>
                </c:pt>
                <c:pt idx="373">
                  <c:v>25.599755452915375</c:v>
                </c:pt>
                <c:pt idx="374">
                  <c:v>25.642327521612241</c:v>
                </c:pt>
                <c:pt idx="375">
                  <c:v>25.454145557705289</c:v>
                </c:pt>
                <c:pt idx="376">
                  <c:v>26.419435528665325</c:v>
                </c:pt>
                <c:pt idx="377">
                  <c:v>26.569817074307302</c:v>
                </c:pt>
                <c:pt idx="378">
                  <c:v>27.255890937964811</c:v>
                </c:pt>
                <c:pt idx="379">
                  <c:v>26.927467185583652</c:v>
                </c:pt>
                <c:pt idx="380">
                  <c:v>26.050750975765236</c:v>
                </c:pt>
                <c:pt idx="381">
                  <c:v>26.639677018911414</c:v>
                </c:pt>
                <c:pt idx="382">
                  <c:v>26.113751672873555</c:v>
                </c:pt>
                <c:pt idx="383">
                  <c:v>26.32802860007979</c:v>
                </c:pt>
                <c:pt idx="384">
                  <c:v>27.160159701175381</c:v>
                </c:pt>
                <c:pt idx="385">
                  <c:v>27.199376703162347</c:v>
                </c:pt>
                <c:pt idx="386">
                  <c:v>27.777342861722797</c:v>
                </c:pt>
                <c:pt idx="387">
                  <c:v>26.574066825473164</c:v>
                </c:pt>
                <c:pt idx="388">
                  <c:v>27.493877003254429</c:v>
                </c:pt>
                <c:pt idx="389">
                  <c:v>27.132648154154126</c:v>
                </c:pt>
                <c:pt idx="390">
                  <c:v>27.593485206019743</c:v>
                </c:pt>
                <c:pt idx="391">
                  <c:v>27.39285221676715</c:v>
                </c:pt>
                <c:pt idx="392">
                  <c:v>27.371752575013698</c:v>
                </c:pt>
                <c:pt idx="393">
                  <c:v>26.452986195764417</c:v>
                </c:pt>
                <c:pt idx="394">
                  <c:v>26.617160793436014</c:v>
                </c:pt>
                <c:pt idx="395">
                  <c:v>26.091682789626148</c:v>
                </c:pt>
                <c:pt idx="396">
                  <c:v>25.854964193982521</c:v>
                </c:pt>
                <c:pt idx="397">
                  <c:v>23.491058747218084</c:v>
                </c:pt>
                <c:pt idx="398">
                  <c:v>22.969681380498109</c:v>
                </c:pt>
                <c:pt idx="399">
                  <c:v>23.53564385594089</c:v>
                </c:pt>
                <c:pt idx="400">
                  <c:v>22.493261907690943</c:v>
                </c:pt>
                <c:pt idx="401">
                  <c:v>22.596672519394168</c:v>
                </c:pt>
                <c:pt idx="402">
                  <c:v>22.03697283514321</c:v>
                </c:pt>
                <c:pt idx="403">
                  <c:v>23.421198802613972</c:v>
                </c:pt>
                <c:pt idx="404">
                  <c:v>23.540862848600753</c:v>
                </c:pt>
                <c:pt idx="405">
                  <c:v>23.470481004730658</c:v>
                </c:pt>
                <c:pt idx="406">
                  <c:v>24.150888533500336</c:v>
                </c:pt>
                <c:pt idx="407">
                  <c:v>24.611501914251967</c:v>
                </c:pt>
                <c:pt idx="408">
                  <c:v>24.233721402716114</c:v>
                </c:pt>
                <c:pt idx="409">
                  <c:v>25.544657801834859</c:v>
                </c:pt>
                <c:pt idx="410">
                  <c:v>26.147451454048642</c:v>
                </c:pt>
                <c:pt idx="411">
                  <c:v>26.591364058288704</c:v>
                </c:pt>
                <c:pt idx="412">
                  <c:v>27.041390339644611</c:v>
                </c:pt>
                <c:pt idx="413">
                  <c:v>26.756060555226281</c:v>
                </c:pt>
                <c:pt idx="414">
                  <c:v>26.756060555226281</c:v>
                </c:pt>
                <c:pt idx="415">
                  <c:v>27.542488192029111</c:v>
                </c:pt>
                <c:pt idx="416">
                  <c:v>27.656635017204035</c:v>
                </c:pt>
                <c:pt idx="417">
                  <c:v>27.340214947940545</c:v>
                </c:pt>
                <c:pt idx="418">
                  <c:v>27.480978635680774</c:v>
                </c:pt>
                <c:pt idx="419">
                  <c:v>27.250671945304973</c:v>
                </c:pt>
                <c:pt idx="420">
                  <c:v>27.3305970900388</c:v>
                </c:pt>
                <c:pt idx="421">
                  <c:v>27.265732466980563</c:v>
                </c:pt>
                <c:pt idx="422">
                  <c:v>27.771080070530974</c:v>
                </c:pt>
                <c:pt idx="423">
                  <c:v>27.577679113964159</c:v>
                </c:pt>
                <c:pt idx="424">
                  <c:v>26.85037520829372</c:v>
                </c:pt>
                <c:pt idx="425">
                  <c:v>27.259246004674729</c:v>
                </c:pt>
                <c:pt idx="426">
                  <c:v>27.112294082780686</c:v>
                </c:pt>
                <c:pt idx="427">
                  <c:v>26.653842856131014</c:v>
                </c:pt>
                <c:pt idx="428">
                  <c:v>26.979135212916262</c:v>
                </c:pt>
                <c:pt idx="429">
                  <c:v>27.730893827050053</c:v>
                </c:pt>
                <c:pt idx="430">
                  <c:v>27.916391737589041</c:v>
                </c:pt>
                <c:pt idx="431">
                  <c:v>28.730107250299184</c:v>
                </c:pt>
                <c:pt idx="432">
                  <c:v>28.832623177546424</c:v>
                </c:pt>
                <c:pt idx="433">
                  <c:v>28.034415528739885</c:v>
                </c:pt>
                <c:pt idx="434">
                  <c:v>27.1635147678853</c:v>
                </c:pt>
                <c:pt idx="435">
                  <c:v>28.313109736776386</c:v>
                </c:pt>
                <c:pt idx="436">
                  <c:v>26.342865450641373</c:v>
                </c:pt>
                <c:pt idx="437">
                  <c:v>27.590577481537835</c:v>
                </c:pt>
                <c:pt idx="438">
                  <c:v>27.277959821212239</c:v>
                </c:pt>
                <c:pt idx="439">
                  <c:v>27.066814289601915</c:v>
                </c:pt>
                <c:pt idx="440">
                  <c:v>25.290940201527668</c:v>
                </c:pt>
                <c:pt idx="441">
                  <c:v>25.263652325620399</c:v>
                </c:pt>
                <c:pt idx="442">
                  <c:v>26.819210366410552</c:v>
                </c:pt>
                <c:pt idx="443">
                  <c:v>26.686647952850141</c:v>
                </c:pt>
                <c:pt idx="444">
                  <c:v>24.654819553328778</c:v>
                </c:pt>
                <c:pt idx="445">
                  <c:v>26.703870628627691</c:v>
                </c:pt>
                <c:pt idx="446">
                  <c:v>24.206433526808844</c:v>
                </c:pt>
                <c:pt idx="447">
                  <c:v>23.347909234261934</c:v>
                </c:pt>
                <c:pt idx="448">
                  <c:v>21.685063615792679</c:v>
                </c:pt>
                <c:pt idx="449">
                  <c:v>21.641224077449863</c:v>
                </c:pt>
                <c:pt idx="450">
                  <c:v>20.348032253374647</c:v>
                </c:pt>
                <c:pt idx="451">
                  <c:v>20.165367510279552</c:v>
                </c:pt>
                <c:pt idx="452">
                  <c:v>22.12748507927278</c:v>
                </c:pt>
                <c:pt idx="453">
                  <c:v>22.271081934456905</c:v>
                </c:pt>
                <c:pt idx="454">
                  <c:v>23.875102049945784</c:v>
                </c:pt>
                <c:pt idx="455">
                  <c:v>22.730726073714557</c:v>
                </c:pt>
                <c:pt idx="456">
                  <c:v>24.345482402675135</c:v>
                </c:pt>
                <c:pt idx="457">
                  <c:v>25.296159194187528</c:v>
                </c:pt>
                <c:pt idx="458">
                  <c:v>25.389579162799023</c:v>
                </c:pt>
                <c:pt idx="459">
                  <c:v>26.789834893439355</c:v>
                </c:pt>
                <c:pt idx="460">
                  <c:v>26.555427565973666</c:v>
                </c:pt>
                <c:pt idx="461">
                  <c:v>28.203958233147297</c:v>
                </c:pt>
                <c:pt idx="462">
                  <c:v>29.6585660444882</c:v>
                </c:pt>
                <c:pt idx="463">
                  <c:v>29.477541556229081</c:v>
                </c:pt>
                <c:pt idx="464">
                  <c:v>29.608761943105534</c:v>
                </c:pt>
                <c:pt idx="465">
                  <c:v>30.359476758707338</c:v>
                </c:pt>
                <c:pt idx="466">
                  <c:v>30.880928682465324</c:v>
                </c:pt>
                <c:pt idx="467">
                  <c:v>31.026016678409405</c:v>
                </c:pt>
                <c:pt idx="468">
                  <c:v>31.322828246679425</c:v>
                </c:pt>
                <c:pt idx="469">
                  <c:v>31.331476863087193</c:v>
                </c:pt>
                <c:pt idx="470">
                  <c:v>31.311346462827739</c:v>
                </c:pt>
                <c:pt idx="471">
                  <c:v>31.61397348006161</c:v>
                </c:pt>
                <c:pt idx="472">
                  <c:v>31.479398026475213</c:v>
                </c:pt>
                <c:pt idx="473">
                  <c:v>31.576396732910595</c:v>
                </c:pt>
                <c:pt idx="474">
                  <c:v>31.875146784168564</c:v>
                </c:pt>
                <c:pt idx="475">
                  <c:v>31.859564363226987</c:v>
                </c:pt>
                <c:pt idx="476">
                  <c:v>32.1076156286463</c:v>
                </c:pt>
                <c:pt idx="477">
                  <c:v>32.786532016656068</c:v>
                </c:pt>
                <c:pt idx="478">
                  <c:v>32.844984734446484</c:v>
                </c:pt>
                <c:pt idx="479">
                  <c:v>32.822915851199056</c:v>
                </c:pt>
                <c:pt idx="480">
                  <c:v>32.918423416874496</c:v>
                </c:pt>
                <c:pt idx="481">
                  <c:v>32.922076711736416</c:v>
                </c:pt>
                <c:pt idx="482">
                  <c:v>32.538555308274717</c:v>
                </c:pt>
                <c:pt idx="483">
                  <c:v>33.304628873704111</c:v>
                </c:pt>
                <c:pt idx="484">
                  <c:v>33.551188998363472</c:v>
                </c:pt>
                <c:pt idx="485">
                  <c:v>33.457843586789984</c:v>
                </c:pt>
                <c:pt idx="486">
                  <c:v>33.895418842800225</c:v>
                </c:pt>
                <c:pt idx="487">
                  <c:v>33.102802971843538</c:v>
                </c:pt>
                <c:pt idx="488">
                  <c:v>32.720474480989822</c:v>
                </c:pt>
                <c:pt idx="489">
                  <c:v>30.72197307745359</c:v>
                </c:pt>
                <c:pt idx="490">
                  <c:v>31.193099000562906</c:v>
                </c:pt>
                <c:pt idx="491">
                  <c:v>28.840749894688212</c:v>
                </c:pt>
                <c:pt idx="492">
                  <c:v>28.095254071746247</c:v>
                </c:pt>
                <c:pt idx="493">
                  <c:v>27.260438917282691</c:v>
                </c:pt>
                <c:pt idx="494">
                  <c:v>29.407681611624923</c:v>
                </c:pt>
                <c:pt idx="495">
                  <c:v>32.548620508404454</c:v>
                </c:pt>
                <c:pt idx="496">
                  <c:v>32.747315014669098</c:v>
                </c:pt>
                <c:pt idx="497">
                  <c:v>33.900265050270086</c:v>
                </c:pt>
                <c:pt idx="498">
                  <c:v>34.382872757231084</c:v>
                </c:pt>
                <c:pt idx="499">
                  <c:v>34.427905208181883</c:v>
                </c:pt>
                <c:pt idx="500">
                  <c:v>34.427905208181883</c:v>
                </c:pt>
                <c:pt idx="501">
                  <c:v>34.487699952656278</c:v>
                </c:pt>
                <c:pt idx="502">
                  <c:v>34.076443331059345</c:v>
                </c:pt>
                <c:pt idx="503">
                  <c:v>32.883530723091447</c:v>
                </c:pt>
                <c:pt idx="504">
                  <c:v>32.957491304785471</c:v>
                </c:pt>
                <c:pt idx="505">
                  <c:v>30.487118407759905</c:v>
                </c:pt>
                <c:pt idx="506">
                  <c:v>29.517802356747968</c:v>
                </c:pt>
                <c:pt idx="507">
                  <c:v>31.104972581649282</c:v>
                </c:pt>
                <c:pt idx="508">
                  <c:v>33.515774405314438</c:v>
                </c:pt>
                <c:pt idx="509">
                  <c:v>32.244576907448618</c:v>
                </c:pt>
                <c:pt idx="510">
                  <c:v>31.524877819653984</c:v>
                </c:pt>
                <c:pt idx="511">
                  <c:v>31.322380904451428</c:v>
                </c:pt>
                <c:pt idx="512">
                  <c:v>29.931221132446861</c:v>
                </c:pt>
                <c:pt idx="513">
                  <c:v>29.138083362224187</c:v>
                </c:pt>
                <c:pt idx="514">
                  <c:v>30.561078989453904</c:v>
                </c:pt>
                <c:pt idx="515">
                  <c:v>30.588366865361174</c:v>
                </c:pt>
                <c:pt idx="516">
                  <c:v>30.879512098743334</c:v>
                </c:pt>
                <c:pt idx="517">
                  <c:v>32.815758375551262</c:v>
                </c:pt>
                <c:pt idx="518">
                  <c:v>31.761670972335597</c:v>
                </c:pt>
                <c:pt idx="519">
                  <c:v>31.807150765514393</c:v>
                </c:pt>
                <c:pt idx="520">
                  <c:v>29.633887664910841</c:v>
                </c:pt>
                <c:pt idx="521">
                  <c:v>28.173762632758127</c:v>
                </c:pt>
                <c:pt idx="522">
                  <c:v>29.854874725536895</c:v>
                </c:pt>
                <c:pt idx="523">
                  <c:v>27.976782938367428</c:v>
                </c:pt>
                <c:pt idx="524">
                  <c:v>29.438771896470108</c:v>
                </c:pt>
                <c:pt idx="525">
                  <c:v>31.715445608776882</c:v>
                </c:pt>
                <c:pt idx="526">
                  <c:v>31.764802367931534</c:v>
                </c:pt>
                <c:pt idx="527">
                  <c:v>33.344367774957064</c:v>
                </c:pt>
                <c:pt idx="528">
                  <c:v>32.892626681727208</c:v>
                </c:pt>
                <c:pt idx="529">
                  <c:v>32.183738364442263</c:v>
                </c:pt>
                <c:pt idx="530">
                  <c:v>33.224181829704257</c:v>
                </c:pt>
                <c:pt idx="531">
                  <c:v>33.174825070549609</c:v>
                </c:pt>
                <c:pt idx="532">
                  <c:v>33.996741857439503</c:v>
                </c:pt>
                <c:pt idx="533">
                  <c:v>34.346936264916074</c:v>
                </c:pt>
                <c:pt idx="534">
                  <c:v>34.557410783184416</c:v>
                </c:pt>
                <c:pt idx="535">
                  <c:v>34.425221154813968</c:v>
                </c:pt>
                <c:pt idx="536">
                  <c:v>34.096573731318799</c:v>
                </c:pt>
                <c:pt idx="537">
                  <c:v>35.249747438033772</c:v>
                </c:pt>
                <c:pt idx="538">
                  <c:v>35.073792828358521</c:v>
                </c:pt>
                <c:pt idx="539">
                  <c:v>35.762327074269983</c:v>
                </c:pt>
                <c:pt idx="540">
                  <c:v>35.876995798710908</c:v>
                </c:pt>
                <c:pt idx="541">
                  <c:v>35.801320405142945</c:v>
                </c:pt>
                <c:pt idx="542">
                  <c:v>35.192040290623353</c:v>
                </c:pt>
                <c:pt idx="543">
                  <c:v>36.354608184126079</c:v>
                </c:pt>
                <c:pt idx="544">
                  <c:v>35.71893487815516</c:v>
                </c:pt>
                <c:pt idx="545">
                  <c:v>34.925126094590532</c:v>
                </c:pt>
                <c:pt idx="546">
                  <c:v>35.214556516098753</c:v>
                </c:pt>
                <c:pt idx="547">
                  <c:v>33.13486249818267</c:v>
                </c:pt>
                <c:pt idx="548">
                  <c:v>34.17075798412683</c:v>
                </c:pt>
                <c:pt idx="549">
                  <c:v>31.689648873629551</c:v>
                </c:pt>
                <c:pt idx="550">
                  <c:v>31.48424423394507</c:v>
                </c:pt>
                <c:pt idx="551">
                  <c:v>33.421459752246975</c:v>
                </c:pt>
                <c:pt idx="552">
                  <c:v>32.333598010818257</c:v>
                </c:pt>
                <c:pt idx="553">
                  <c:v>34.034318604590474</c:v>
                </c:pt>
                <c:pt idx="554">
                  <c:v>33.077453578924242</c:v>
                </c:pt>
                <c:pt idx="555">
                  <c:v>34.770718468896654</c:v>
                </c:pt>
                <c:pt idx="556">
                  <c:v>33.897208211712162</c:v>
                </c:pt>
                <c:pt idx="557">
                  <c:v>35.15438898643437</c:v>
                </c:pt>
                <c:pt idx="558">
                  <c:v>35.15438898643437</c:v>
                </c:pt>
                <c:pt idx="559">
                  <c:v>35.15438898643437</c:v>
                </c:pt>
                <c:pt idx="560">
                  <c:v>35.067828265318688</c:v>
                </c:pt>
                <c:pt idx="561">
                  <c:v>34.28572493671971</c:v>
                </c:pt>
                <c:pt idx="562">
                  <c:v>32.104186004898416</c:v>
                </c:pt>
                <c:pt idx="563">
                  <c:v>31.803646584728497</c:v>
                </c:pt>
                <c:pt idx="564">
                  <c:v>32.060346466555579</c:v>
                </c:pt>
                <c:pt idx="565">
                  <c:v>32.060346466555579</c:v>
                </c:pt>
                <c:pt idx="566">
                  <c:v>32.060346466555579</c:v>
                </c:pt>
                <c:pt idx="567">
                  <c:v>34.026042773372708</c:v>
                </c:pt>
                <c:pt idx="568">
                  <c:v>32.533485429690856</c:v>
                </c:pt>
                <c:pt idx="569">
                  <c:v>31.952387875534495</c:v>
                </c:pt>
                <c:pt idx="570">
                  <c:v>32.437455964749454</c:v>
                </c:pt>
                <c:pt idx="571">
                  <c:v>32.437455964749454</c:v>
                </c:pt>
                <c:pt idx="572">
                  <c:v>32.437455964749454</c:v>
                </c:pt>
                <c:pt idx="573">
                  <c:v>32.437455964749454</c:v>
                </c:pt>
                <c:pt idx="574">
                  <c:v>32.437455964749454</c:v>
                </c:pt>
                <c:pt idx="575">
                  <c:v>33.273836817010924</c:v>
                </c:pt>
                <c:pt idx="576">
                  <c:v>33.4758118329475</c:v>
                </c:pt>
                <c:pt idx="577">
                  <c:v>33.894971500572233</c:v>
                </c:pt>
                <c:pt idx="578">
                  <c:v>34.632489720448412</c:v>
                </c:pt>
                <c:pt idx="579">
                  <c:v>34.632489720448412</c:v>
                </c:pt>
                <c:pt idx="580">
                  <c:v>34.632489720448412</c:v>
                </c:pt>
                <c:pt idx="581">
                  <c:v>34.031485437146557</c:v>
                </c:pt>
                <c:pt idx="582">
                  <c:v>34.476292725842605</c:v>
                </c:pt>
                <c:pt idx="583">
                  <c:v>35.042255201285364</c:v>
                </c:pt>
                <c:pt idx="584">
                  <c:v>34.99125818729474</c:v>
                </c:pt>
                <c:pt idx="585">
                  <c:v>32.90761264636479</c:v>
                </c:pt>
                <c:pt idx="586">
                  <c:v>32.90761264636479</c:v>
                </c:pt>
                <c:pt idx="587">
                  <c:v>32.90761264636479</c:v>
                </c:pt>
                <c:pt idx="588">
                  <c:v>34.463096130116952</c:v>
                </c:pt>
                <c:pt idx="589">
                  <c:v>33.826826367842067</c:v>
                </c:pt>
                <c:pt idx="590">
                  <c:v>34.487998180808276</c:v>
                </c:pt>
                <c:pt idx="591">
                  <c:v>34.640243652400173</c:v>
                </c:pt>
                <c:pt idx="592">
                  <c:v>34.800168498905883</c:v>
                </c:pt>
                <c:pt idx="593">
                  <c:v>34.800168498905883</c:v>
                </c:pt>
                <c:pt idx="594">
                  <c:v>34.800168498905883</c:v>
                </c:pt>
                <c:pt idx="595">
                  <c:v>34.485761469668354</c:v>
                </c:pt>
                <c:pt idx="596">
                  <c:v>35.023839612899856</c:v>
                </c:pt>
                <c:pt idx="597">
                  <c:v>34.467569552396824</c:v>
                </c:pt>
                <c:pt idx="598">
                  <c:v>33.013632754397946</c:v>
                </c:pt>
                <c:pt idx="599">
                  <c:v>34.382052629813131</c:v>
                </c:pt>
                <c:pt idx="600">
                  <c:v>34.382052629813131</c:v>
                </c:pt>
                <c:pt idx="601">
                  <c:v>34.382052629813131</c:v>
                </c:pt>
                <c:pt idx="602">
                  <c:v>34.382052629813131</c:v>
                </c:pt>
                <c:pt idx="603">
                  <c:v>33.667348863564349</c:v>
                </c:pt>
                <c:pt idx="604">
                  <c:v>33.024518081945644</c:v>
                </c:pt>
                <c:pt idx="605">
                  <c:v>33.6364822498332</c:v>
                </c:pt>
                <c:pt idx="606">
                  <c:v>35.627527949569625</c:v>
                </c:pt>
                <c:pt idx="607">
                  <c:v>35.627527949569625</c:v>
                </c:pt>
                <c:pt idx="608">
                  <c:v>35.627527949569625</c:v>
                </c:pt>
                <c:pt idx="609">
                  <c:v>34.986784765014846</c:v>
                </c:pt>
                <c:pt idx="610">
                  <c:v>34.711371066650273</c:v>
                </c:pt>
                <c:pt idx="611">
                  <c:v>34.653663919239833</c:v>
                </c:pt>
                <c:pt idx="612">
                  <c:v>36.083295122851375</c:v>
                </c:pt>
                <c:pt idx="613">
                  <c:v>36.234795024063303</c:v>
                </c:pt>
                <c:pt idx="614">
                  <c:v>36.234795024063303</c:v>
                </c:pt>
                <c:pt idx="615">
                  <c:v>36.234795024063303</c:v>
                </c:pt>
                <c:pt idx="616">
                  <c:v>36.43102914807401</c:v>
                </c:pt>
                <c:pt idx="617">
                  <c:v>36.531755706409299</c:v>
                </c:pt>
                <c:pt idx="618">
                  <c:v>36.330526260852736</c:v>
                </c:pt>
                <c:pt idx="619">
                  <c:v>36.333061200144655</c:v>
                </c:pt>
                <c:pt idx="620">
                  <c:v>35.932540792019417</c:v>
                </c:pt>
                <c:pt idx="621">
                  <c:v>35.932540792019417</c:v>
                </c:pt>
                <c:pt idx="622">
                  <c:v>35.932540792019417</c:v>
                </c:pt>
                <c:pt idx="623">
                  <c:v>35.932540792019417</c:v>
                </c:pt>
                <c:pt idx="624">
                  <c:v>34.512378332233638</c:v>
                </c:pt>
                <c:pt idx="625">
                  <c:v>35.417873558719279</c:v>
                </c:pt>
                <c:pt idx="626">
                  <c:v>35.142981759620653</c:v>
                </c:pt>
                <c:pt idx="627">
                  <c:v>34.282295312971826</c:v>
                </c:pt>
                <c:pt idx="628">
                  <c:v>34.282295312971826</c:v>
                </c:pt>
                <c:pt idx="629">
                  <c:v>34.282295312971826</c:v>
                </c:pt>
                <c:pt idx="630">
                  <c:v>34.503655158787858</c:v>
                </c:pt>
                <c:pt idx="631">
                  <c:v>34.291689499759556</c:v>
                </c:pt>
                <c:pt idx="632">
                  <c:v>34.77131492520067</c:v>
                </c:pt>
                <c:pt idx="633">
                  <c:v>33.498700843612909</c:v>
                </c:pt>
                <c:pt idx="634">
                  <c:v>33.080286746368138</c:v>
                </c:pt>
                <c:pt idx="635">
                  <c:v>32.462134344326763</c:v>
                </c:pt>
                <c:pt idx="636">
                  <c:v>32.443420527789279</c:v>
                </c:pt>
                <c:pt idx="637">
                  <c:v>34.20565067790988</c:v>
                </c:pt>
                <c:pt idx="638">
                  <c:v>34.496199454988052</c:v>
                </c:pt>
                <c:pt idx="639">
                  <c:v>33.448449400002247</c:v>
                </c:pt>
                <c:pt idx="640">
                  <c:v>32.645693771877824</c:v>
                </c:pt>
                <c:pt idx="641">
                  <c:v>33.490499569433105</c:v>
                </c:pt>
                <c:pt idx="642">
                  <c:v>33.723564870214858</c:v>
                </c:pt>
              </c:numCache>
            </c:numRef>
          </c:val>
        </c:ser>
        <c:ser>
          <c:idx val="3"/>
          <c:order val="3"/>
          <c:tx>
            <c:strRef>
              <c:f>'c3-15'!$E$11</c:f>
              <c:strCache>
                <c:ptCount val="1"/>
                <c:pt idx="0">
                  <c:v>S&amp;P 500</c:v>
                </c:pt>
              </c:strCache>
            </c:strRef>
          </c:tx>
          <c:spPr>
            <a:ln w="25400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'c3-15'!$A$13:$A$655</c:f>
              <c:numCache>
                <c:formatCode>yyyy/mm/dd</c:formatCode>
                <c:ptCount val="643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41324</c:v>
                </c:pt>
                <c:pt idx="33">
                  <c:v>41325</c:v>
                </c:pt>
                <c:pt idx="34">
                  <c:v>41326</c:v>
                </c:pt>
                <c:pt idx="35">
                  <c:v>41327</c:v>
                </c:pt>
                <c:pt idx="36">
                  <c:v>41330</c:v>
                </c:pt>
                <c:pt idx="37">
                  <c:v>41331</c:v>
                </c:pt>
                <c:pt idx="38">
                  <c:v>41332</c:v>
                </c:pt>
                <c:pt idx="39">
                  <c:v>41333</c:v>
                </c:pt>
                <c:pt idx="40">
                  <c:v>41334</c:v>
                </c:pt>
                <c:pt idx="41">
                  <c:v>41337</c:v>
                </c:pt>
                <c:pt idx="42">
                  <c:v>41338</c:v>
                </c:pt>
                <c:pt idx="43">
                  <c:v>41339</c:v>
                </c:pt>
                <c:pt idx="44">
                  <c:v>41340</c:v>
                </c:pt>
                <c:pt idx="45">
                  <c:v>41341</c:v>
                </c:pt>
                <c:pt idx="46">
                  <c:v>41344</c:v>
                </c:pt>
                <c:pt idx="47">
                  <c:v>41345</c:v>
                </c:pt>
                <c:pt idx="48">
                  <c:v>41346</c:v>
                </c:pt>
                <c:pt idx="49">
                  <c:v>41347</c:v>
                </c:pt>
                <c:pt idx="50">
                  <c:v>41348</c:v>
                </c:pt>
                <c:pt idx="51">
                  <c:v>41351</c:v>
                </c:pt>
                <c:pt idx="52">
                  <c:v>41352</c:v>
                </c:pt>
                <c:pt idx="53">
                  <c:v>41353</c:v>
                </c:pt>
                <c:pt idx="54">
                  <c:v>41354</c:v>
                </c:pt>
                <c:pt idx="55">
                  <c:v>41355</c:v>
                </c:pt>
                <c:pt idx="56">
                  <c:v>41358</c:v>
                </c:pt>
                <c:pt idx="57">
                  <c:v>41359</c:v>
                </c:pt>
                <c:pt idx="58">
                  <c:v>41360</c:v>
                </c:pt>
                <c:pt idx="59">
                  <c:v>41361</c:v>
                </c:pt>
                <c:pt idx="60">
                  <c:v>41365</c:v>
                </c:pt>
                <c:pt idx="61">
                  <c:v>41366</c:v>
                </c:pt>
                <c:pt idx="62">
                  <c:v>41367</c:v>
                </c:pt>
                <c:pt idx="63">
                  <c:v>41368</c:v>
                </c:pt>
                <c:pt idx="64">
                  <c:v>41369</c:v>
                </c:pt>
                <c:pt idx="65">
                  <c:v>41372</c:v>
                </c:pt>
                <c:pt idx="66">
                  <c:v>41373</c:v>
                </c:pt>
                <c:pt idx="67">
                  <c:v>41374</c:v>
                </c:pt>
                <c:pt idx="68">
                  <c:v>41375</c:v>
                </c:pt>
                <c:pt idx="69">
                  <c:v>41376</c:v>
                </c:pt>
                <c:pt idx="70">
                  <c:v>41379</c:v>
                </c:pt>
                <c:pt idx="71">
                  <c:v>41380</c:v>
                </c:pt>
                <c:pt idx="72">
                  <c:v>41381</c:v>
                </c:pt>
                <c:pt idx="73">
                  <c:v>41382</c:v>
                </c:pt>
                <c:pt idx="74">
                  <c:v>41383</c:v>
                </c:pt>
                <c:pt idx="75">
                  <c:v>41386</c:v>
                </c:pt>
                <c:pt idx="76">
                  <c:v>41387</c:v>
                </c:pt>
                <c:pt idx="77">
                  <c:v>41388</c:v>
                </c:pt>
                <c:pt idx="78">
                  <c:v>41389</c:v>
                </c:pt>
                <c:pt idx="79">
                  <c:v>41390</c:v>
                </c:pt>
                <c:pt idx="80">
                  <c:v>41393</c:v>
                </c:pt>
                <c:pt idx="81">
                  <c:v>41394</c:v>
                </c:pt>
                <c:pt idx="82">
                  <c:v>41395</c:v>
                </c:pt>
                <c:pt idx="83">
                  <c:v>41396</c:v>
                </c:pt>
                <c:pt idx="84">
                  <c:v>41397</c:v>
                </c:pt>
                <c:pt idx="85">
                  <c:v>41400</c:v>
                </c:pt>
                <c:pt idx="86">
                  <c:v>41401</c:v>
                </c:pt>
                <c:pt idx="87">
                  <c:v>41402</c:v>
                </c:pt>
                <c:pt idx="88">
                  <c:v>41403</c:v>
                </c:pt>
                <c:pt idx="89">
                  <c:v>41404</c:v>
                </c:pt>
                <c:pt idx="90">
                  <c:v>41407</c:v>
                </c:pt>
                <c:pt idx="91">
                  <c:v>41408</c:v>
                </c:pt>
                <c:pt idx="92">
                  <c:v>41409</c:v>
                </c:pt>
                <c:pt idx="93">
                  <c:v>41410</c:v>
                </c:pt>
                <c:pt idx="94">
                  <c:v>41411</c:v>
                </c:pt>
                <c:pt idx="95">
                  <c:v>41414</c:v>
                </c:pt>
                <c:pt idx="96">
                  <c:v>41415</c:v>
                </c:pt>
                <c:pt idx="97">
                  <c:v>41416</c:v>
                </c:pt>
                <c:pt idx="98">
                  <c:v>41417</c:v>
                </c:pt>
                <c:pt idx="99">
                  <c:v>41418</c:v>
                </c:pt>
                <c:pt idx="100">
                  <c:v>41422</c:v>
                </c:pt>
                <c:pt idx="101">
                  <c:v>41423</c:v>
                </c:pt>
                <c:pt idx="102">
                  <c:v>41424</c:v>
                </c:pt>
                <c:pt idx="103">
                  <c:v>41425</c:v>
                </c:pt>
                <c:pt idx="104">
                  <c:v>41428</c:v>
                </c:pt>
                <c:pt idx="105">
                  <c:v>41429</c:v>
                </c:pt>
                <c:pt idx="106">
                  <c:v>41430</c:v>
                </c:pt>
                <c:pt idx="107">
                  <c:v>41431</c:v>
                </c:pt>
                <c:pt idx="108">
                  <c:v>41432</c:v>
                </c:pt>
                <c:pt idx="109">
                  <c:v>41435</c:v>
                </c:pt>
                <c:pt idx="110">
                  <c:v>41436</c:v>
                </c:pt>
                <c:pt idx="111">
                  <c:v>41437</c:v>
                </c:pt>
                <c:pt idx="112">
                  <c:v>41438</c:v>
                </c:pt>
                <c:pt idx="113">
                  <c:v>41439</c:v>
                </c:pt>
                <c:pt idx="114">
                  <c:v>41442</c:v>
                </c:pt>
                <c:pt idx="115">
                  <c:v>41443</c:v>
                </c:pt>
                <c:pt idx="116">
                  <c:v>41444</c:v>
                </c:pt>
                <c:pt idx="117">
                  <c:v>41445</c:v>
                </c:pt>
                <c:pt idx="118">
                  <c:v>41446</c:v>
                </c:pt>
                <c:pt idx="119">
                  <c:v>41449</c:v>
                </c:pt>
                <c:pt idx="120">
                  <c:v>41450</c:v>
                </c:pt>
                <c:pt idx="121">
                  <c:v>41451</c:v>
                </c:pt>
                <c:pt idx="122">
                  <c:v>41452</c:v>
                </c:pt>
                <c:pt idx="123">
                  <c:v>41453</c:v>
                </c:pt>
                <c:pt idx="124">
                  <c:v>41456</c:v>
                </c:pt>
                <c:pt idx="125">
                  <c:v>41457</c:v>
                </c:pt>
                <c:pt idx="126">
                  <c:v>41458</c:v>
                </c:pt>
                <c:pt idx="127">
                  <c:v>41460</c:v>
                </c:pt>
                <c:pt idx="128">
                  <c:v>41463</c:v>
                </c:pt>
                <c:pt idx="129">
                  <c:v>41464</c:v>
                </c:pt>
                <c:pt idx="130">
                  <c:v>41465</c:v>
                </c:pt>
                <c:pt idx="131">
                  <c:v>41466</c:v>
                </c:pt>
                <c:pt idx="132">
                  <c:v>41467</c:v>
                </c:pt>
                <c:pt idx="133">
                  <c:v>41470</c:v>
                </c:pt>
                <c:pt idx="134">
                  <c:v>41471</c:v>
                </c:pt>
                <c:pt idx="135">
                  <c:v>41472</c:v>
                </c:pt>
                <c:pt idx="136">
                  <c:v>41473</c:v>
                </c:pt>
                <c:pt idx="137">
                  <c:v>41474</c:v>
                </c:pt>
                <c:pt idx="138">
                  <c:v>41477</c:v>
                </c:pt>
                <c:pt idx="139">
                  <c:v>41478</c:v>
                </c:pt>
                <c:pt idx="140">
                  <c:v>41479</c:v>
                </c:pt>
                <c:pt idx="141">
                  <c:v>41480</c:v>
                </c:pt>
                <c:pt idx="142">
                  <c:v>41481</c:v>
                </c:pt>
                <c:pt idx="143">
                  <c:v>41484</c:v>
                </c:pt>
                <c:pt idx="144">
                  <c:v>41485</c:v>
                </c:pt>
                <c:pt idx="145">
                  <c:v>41486</c:v>
                </c:pt>
                <c:pt idx="146">
                  <c:v>41487</c:v>
                </c:pt>
                <c:pt idx="147">
                  <c:v>41488</c:v>
                </c:pt>
                <c:pt idx="148">
                  <c:v>41491</c:v>
                </c:pt>
                <c:pt idx="149">
                  <c:v>41492</c:v>
                </c:pt>
                <c:pt idx="150">
                  <c:v>41493</c:v>
                </c:pt>
                <c:pt idx="151">
                  <c:v>41494</c:v>
                </c:pt>
                <c:pt idx="152">
                  <c:v>41495</c:v>
                </c:pt>
                <c:pt idx="153">
                  <c:v>41498</c:v>
                </c:pt>
                <c:pt idx="154">
                  <c:v>41499</c:v>
                </c:pt>
                <c:pt idx="155">
                  <c:v>41500</c:v>
                </c:pt>
                <c:pt idx="156">
                  <c:v>41501</c:v>
                </c:pt>
                <c:pt idx="157">
                  <c:v>41502</c:v>
                </c:pt>
                <c:pt idx="158">
                  <c:v>41505</c:v>
                </c:pt>
                <c:pt idx="159">
                  <c:v>41506</c:v>
                </c:pt>
                <c:pt idx="160">
                  <c:v>41507</c:v>
                </c:pt>
                <c:pt idx="161">
                  <c:v>41508</c:v>
                </c:pt>
                <c:pt idx="162">
                  <c:v>41509</c:v>
                </c:pt>
                <c:pt idx="163">
                  <c:v>41512</c:v>
                </c:pt>
                <c:pt idx="164">
                  <c:v>41513</c:v>
                </c:pt>
                <c:pt idx="165">
                  <c:v>41514</c:v>
                </c:pt>
                <c:pt idx="166">
                  <c:v>41515</c:v>
                </c:pt>
                <c:pt idx="167">
                  <c:v>41516</c:v>
                </c:pt>
                <c:pt idx="168">
                  <c:v>41520</c:v>
                </c:pt>
                <c:pt idx="169">
                  <c:v>41521</c:v>
                </c:pt>
                <c:pt idx="170">
                  <c:v>41522</c:v>
                </c:pt>
                <c:pt idx="171">
                  <c:v>41523</c:v>
                </c:pt>
                <c:pt idx="172">
                  <c:v>41526</c:v>
                </c:pt>
                <c:pt idx="173">
                  <c:v>41527</c:v>
                </c:pt>
                <c:pt idx="174">
                  <c:v>41528</c:v>
                </c:pt>
                <c:pt idx="175">
                  <c:v>41529</c:v>
                </c:pt>
                <c:pt idx="176">
                  <c:v>41530</c:v>
                </c:pt>
                <c:pt idx="177">
                  <c:v>41533</c:v>
                </c:pt>
                <c:pt idx="178">
                  <c:v>41534</c:v>
                </c:pt>
                <c:pt idx="179">
                  <c:v>41535</c:v>
                </c:pt>
                <c:pt idx="180">
                  <c:v>41536</c:v>
                </c:pt>
                <c:pt idx="181">
                  <c:v>41537</c:v>
                </c:pt>
                <c:pt idx="182">
                  <c:v>41540</c:v>
                </c:pt>
                <c:pt idx="183">
                  <c:v>41541</c:v>
                </c:pt>
                <c:pt idx="184">
                  <c:v>41542</c:v>
                </c:pt>
                <c:pt idx="185">
                  <c:v>41543</c:v>
                </c:pt>
                <c:pt idx="186">
                  <c:v>41544</c:v>
                </c:pt>
                <c:pt idx="187">
                  <c:v>41547</c:v>
                </c:pt>
                <c:pt idx="188">
                  <c:v>41548</c:v>
                </c:pt>
                <c:pt idx="189">
                  <c:v>41549</c:v>
                </c:pt>
                <c:pt idx="190">
                  <c:v>41550</c:v>
                </c:pt>
                <c:pt idx="191">
                  <c:v>41551</c:v>
                </c:pt>
                <c:pt idx="192">
                  <c:v>41554</c:v>
                </c:pt>
                <c:pt idx="193">
                  <c:v>41555</c:v>
                </c:pt>
                <c:pt idx="194">
                  <c:v>41556</c:v>
                </c:pt>
                <c:pt idx="195">
                  <c:v>41557</c:v>
                </c:pt>
                <c:pt idx="196">
                  <c:v>41558</c:v>
                </c:pt>
                <c:pt idx="197">
                  <c:v>41561</c:v>
                </c:pt>
                <c:pt idx="198">
                  <c:v>41562</c:v>
                </c:pt>
                <c:pt idx="199">
                  <c:v>41563</c:v>
                </c:pt>
                <c:pt idx="200">
                  <c:v>41564</c:v>
                </c:pt>
                <c:pt idx="201">
                  <c:v>41565</c:v>
                </c:pt>
                <c:pt idx="202">
                  <c:v>41568</c:v>
                </c:pt>
                <c:pt idx="203">
                  <c:v>41569</c:v>
                </c:pt>
                <c:pt idx="204">
                  <c:v>41570</c:v>
                </c:pt>
                <c:pt idx="205">
                  <c:v>41571</c:v>
                </c:pt>
                <c:pt idx="206">
                  <c:v>41572</c:v>
                </c:pt>
                <c:pt idx="207">
                  <c:v>41575</c:v>
                </c:pt>
                <c:pt idx="208">
                  <c:v>41576</c:v>
                </c:pt>
                <c:pt idx="209">
                  <c:v>41577</c:v>
                </c:pt>
                <c:pt idx="210">
                  <c:v>41578</c:v>
                </c:pt>
                <c:pt idx="211">
                  <c:v>41579</c:v>
                </c:pt>
                <c:pt idx="212">
                  <c:v>41582</c:v>
                </c:pt>
                <c:pt idx="213">
                  <c:v>41583</c:v>
                </c:pt>
                <c:pt idx="214">
                  <c:v>41584</c:v>
                </c:pt>
                <c:pt idx="215">
                  <c:v>41585</c:v>
                </c:pt>
                <c:pt idx="216">
                  <c:v>41586</c:v>
                </c:pt>
                <c:pt idx="217">
                  <c:v>41589</c:v>
                </c:pt>
                <c:pt idx="218">
                  <c:v>41590</c:v>
                </c:pt>
                <c:pt idx="219">
                  <c:v>41591</c:v>
                </c:pt>
                <c:pt idx="220">
                  <c:v>41592</c:v>
                </c:pt>
                <c:pt idx="221">
                  <c:v>41593</c:v>
                </c:pt>
                <c:pt idx="222">
                  <c:v>41596</c:v>
                </c:pt>
                <c:pt idx="223">
                  <c:v>41597</c:v>
                </c:pt>
                <c:pt idx="224">
                  <c:v>41598</c:v>
                </c:pt>
                <c:pt idx="225">
                  <c:v>41599</c:v>
                </c:pt>
                <c:pt idx="226">
                  <c:v>41600</c:v>
                </c:pt>
                <c:pt idx="227">
                  <c:v>41603</c:v>
                </c:pt>
                <c:pt idx="228">
                  <c:v>41604</c:v>
                </c:pt>
                <c:pt idx="229">
                  <c:v>41605</c:v>
                </c:pt>
                <c:pt idx="230">
                  <c:v>41607</c:v>
                </c:pt>
                <c:pt idx="231">
                  <c:v>41610</c:v>
                </c:pt>
                <c:pt idx="232">
                  <c:v>41611</c:v>
                </c:pt>
                <c:pt idx="233">
                  <c:v>41612</c:v>
                </c:pt>
                <c:pt idx="234">
                  <c:v>41613</c:v>
                </c:pt>
                <c:pt idx="235">
                  <c:v>41614</c:v>
                </c:pt>
                <c:pt idx="236">
                  <c:v>41617</c:v>
                </c:pt>
                <c:pt idx="237">
                  <c:v>41618</c:v>
                </c:pt>
                <c:pt idx="238">
                  <c:v>41619</c:v>
                </c:pt>
                <c:pt idx="239">
                  <c:v>41620</c:v>
                </c:pt>
                <c:pt idx="240">
                  <c:v>41621</c:v>
                </c:pt>
                <c:pt idx="241">
                  <c:v>41624</c:v>
                </c:pt>
                <c:pt idx="242">
                  <c:v>41625</c:v>
                </c:pt>
                <c:pt idx="243">
                  <c:v>41626</c:v>
                </c:pt>
                <c:pt idx="244">
                  <c:v>41627</c:v>
                </c:pt>
                <c:pt idx="245">
                  <c:v>41628</c:v>
                </c:pt>
                <c:pt idx="246">
                  <c:v>41631</c:v>
                </c:pt>
                <c:pt idx="247">
                  <c:v>41632</c:v>
                </c:pt>
                <c:pt idx="248">
                  <c:v>41634</c:v>
                </c:pt>
                <c:pt idx="249">
                  <c:v>41635</c:v>
                </c:pt>
                <c:pt idx="250">
                  <c:v>41638</c:v>
                </c:pt>
                <c:pt idx="251">
                  <c:v>41639</c:v>
                </c:pt>
                <c:pt idx="252">
                  <c:v>41641</c:v>
                </c:pt>
                <c:pt idx="253">
                  <c:v>41642</c:v>
                </c:pt>
                <c:pt idx="254">
                  <c:v>41645</c:v>
                </c:pt>
                <c:pt idx="255">
                  <c:v>41646</c:v>
                </c:pt>
                <c:pt idx="256">
                  <c:v>41647</c:v>
                </c:pt>
                <c:pt idx="257">
                  <c:v>41648</c:v>
                </c:pt>
                <c:pt idx="258">
                  <c:v>41649</c:v>
                </c:pt>
                <c:pt idx="259">
                  <c:v>41652</c:v>
                </c:pt>
                <c:pt idx="260">
                  <c:v>41653</c:v>
                </c:pt>
                <c:pt idx="261">
                  <c:v>41654</c:v>
                </c:pt>
                <c:pt idx="262">
                  <c:v>41655</c:v>
                </c:pt>
                <c:pt idx="263">
                  <c:v>41656</c:v>
                </c:pt>
                <c:pt idx="264">
                  <c:v>41660</c:v>
                </c:pt>
                <c:pt idx="265">
                  <c:v>41661</c:v>
                </c:pt>
                <c:pt idx="266">
                  <c:v>41662</c:v>
                </c:pt>
                <c:pt idx="267">
                  <c:v>41663</c:v>
                </c:pt>
                <c:pt idx="268">
                  <c:v>41666</c:v>
                </c:pt>
                <c:pt idx="269">
                  <c:v>41667</c:v>
                </c:pt>
                <c:pt idx="270">
                  <c:v>41668</c:v>
                </c:pt>
                <c:pt idx="271">
                  <c:v>41669</c:v>
                </c:pt>
                <c:pt idx="272">
                  <c:v>41670</c:v>
                </c:pt>
                <c:pt idx="273">
                  <c:v>41673</c:v>
                </c:pt>
                <c:pt idx="274">
                  <c:v>41674</c:v>
                </c:pt>
                <c:pt idx="275">
                  <c:v>41675</c:v>
                </c:pt>
                <c:pt idx="276">
                  <c:v>41676</c:v>
                </c:pt>
                <c:pt idx="277">
                  <c:v>41677</c:v>
                </c:pt>
                <c:pt idx="278">
                  <c:v>41680</c:v>
                </c:pt>
                <c:pt idx="279">
                  <c:v>41681</c:v>
                </c:pt>
                <c:pt idx="280">
                  <c:v>41682</c:v>
                </c:pt>
                <c:pt idx="281">
                  <c:v>41683</c:v>
                </c:pt>
                <c:pt idx="282">
                  <c:v>41684</c:v>
                </c:pt>
                <c:pt idx="283">
                  <c:v>41688</c:v>
                </c:pt>
                <c:pt idx="284">
                  <c:v>41689</c:v>
                </c:pt>
                <c:pt idx="285">
                  <c:v>41690</c:v>
                </c:pt>
                <c:pt idx="286">
                  <c:v>41691</c:v>
                </c:pt>
                <c:pt idx="287">
                  <c:v>41694</c:v>
                </c:pt>
                <c:pt idx="288">
                  <c:v>41695</c:v>
                </c:pt>
                <c:pt idx="289">
                  <c:v>41696</c:v>
                </c:pt>
                <c:pt idx="290">
                  <c:v>41697</c:v>
                </c:pt>
                <c:pt idx="291">
                  <c:v>41698</c:v>
                </c:pt>
                <c:pt idx="292">
                  <c:v>41701</c:v>
                </c:pt>
                <c:pt idx="293">
                  <c:v>41702</c:v>
                </c:pt>
                <c:pt idx="294">
                  <c:v>41703</c:v>
                </c:pt>
                <c:pt idx="295">
                  <c:v>41704</c:v>
                </c:pt>
                <c:pt idx="296">
                  <c:v>41705</c:v>
                </c:pt>
                <c:pt idx="297">
                  <c:v>41708</c:v>
                </c:pt>
                <c:pt idx="298">
                  <c:v>41709</c:v>
                </c:pt>
                <c:pt idx="299">
                  <c:v>41710</c:v>
                </c:pt>
                <c:pt idx="300">
                  <c:v>41711</c:v>
                </c:pt>
                <c:pt idx="301">
                  <c:v>41712</c:v>
                </c:pt>
                <c:pt idx="302">
                  <c:v>41715</c:v>
                </c:pt>
                <c:pt idx="303">
                  <c:v>41716</c:v>
                </c:pt>
                <c:pt idx="304">
                  <c:v>41717</c:v>
                </c:pt>
                <c:pt idx="305">
                  <c:v>41718</c:v>
                </c:pt>
                <c:pt idx="306">
                  <c:v>41719</c:v>
                </c:pt>
                <c:pt idx="307">
                  <c:v>41722</c:v>
                </c:pt>
                <c:pt idx="308">
                  <c:v>41723</c:v>
                </c:pt>
                <c:pt idx="309">
                  <c:v>41724</c:v>
                </c:pt>
                <c:pt idx="310">
                  <c:v>41725</c:v>
                </c:pt>
                <c:pt idx="311">
                  <c:v>41726</c:v>
                </c:pt>
                <c:pt idx="312">
                  <c:v>41729</c:v>
                </c:pt>
                <c:pt idx="313">
                  <c:v>41730</c:v>
                </c:pt>
                <c:pt idx="314">
                  <c:v>41731</c:v>
                </c:pt>
                <c:pt idx="315">
                  <c:v>41732</c:v>
                </c:pt>
                <c:pt idx="316">
                  <c:v>41733</c:v>
                </c:pt>
                <c:pt idx="317">
                  <c:v>41736</c:v>
                </c:pt>
                <c:pt idx="318">
                  <c:v>41737</c:v>
                </c:pt>
                <c:pt idx="319">
                  <c:v>41738</c:v>
                </c:pt>
                <c:pt idx="320">
                  <c:v>41739</c:v>
                </c:pt>
                <c:pt idx="321">
                  <c:v>41740</c:v>
                </c:pt>
                <c:pt idx="322">
                  <c:v>41743</c:v>
                </c:pt>
                <c:pt idx="323">
                  <c:v>41744</c:v>
                </c:pt>
                <c:pt idx="324">
                  <c:v>41745</c:v>
                </c:pt>
                <c:pt idx="325">
                  <c:v>41746</c:v>
                </c:pt>
                <c:pt idx="326">
                  <c:v>41750</c:v>
                </c:pt>
                <c:pt idx="327">
                  <c:v>41751</c:v>
                </c:pt>
                <c:pt idx="328">
                  <c:v>41752</c:v>
                </c:pt>
                <c:pt idx="329">
                  <c:v>41753</c:v>
                </c:pt>
                <c:pt idx="330">
                  <c:v>41754</c:v>
                </c:pt>
                <c:pt idx="331">
                  <c:v>41757</c:v>
                </c:pt>
                <c:pt idx="332">
                  <c:v>41758</c:v>
                </c:pt>
                <c:pt idx="333">
                  <c:v>41759</c:v>
                </c:pt>
                <c:pt idx="334">
                  <c:v>41760</c:v>
                </c:pt>
                <c:pt idx="335">
                  <c:v>41761</c:v>
                </c:pt>
                <c:pt idx="336">
                  <c:v>41764</c:v>
                </c:pt>
                <c:pt idx="337">
                  <c:v>41765</c:v>
                </c:pt>
                <c:pt idx="338">
                  <c:v>41766</c:v>
                </c:pt>
                <c:pt idx="339">
                  <c:v>41767</c:v>
                </c:pt>
                <c:pt idx="340">
                  <c:v>41768</c:v>
                </c:pt>
                <c:pt idx="341">
                  <c:v>41771</c:v>
                </c:pt>
                <c:pt idx="342">
                  <c:v>41772</c:v>
                </c:pt>
                <c:pt idx="343">
                  <c:v>41773</c:v>
                </c:pt>
                <c:pt idx="344">
                  <c:v>41774</c:v>
                </c:pt>
                <c:pt idx="345">
                  <c:v>41775</c:v>
                </c:pt>
                <c:pt idx="346">
                  <c:v>41778</c:v>
                </c:pt>
                <c:pt idx="347">
                  <c:v>41779</c:v>
                </c:pt>
                <c:pt idx="348">
                  <c:v>41780</c:v>
                </c:pt>
                <c:pt idx="349">
                  <c:v>41781</c:v>
                </c:pt>
                <c:pt idx="350">
                  <c:v>41782</c:v>
                </c:pt>
                <c:pt idx="351">
                  <c:v>41786</c:v>
                </c:pt>
                <c:pt idx="352">
                  <c:v>41787</c:v>
                </c:pt>
                <c:pt idx="353">
                  <c:v>41788</c:v>
                </c:pt>
                <c:pt idx="354">
                  <c:v>41789</c:v>
                </c:pt>
                <c:pt idx="355">
                  <c:v>41792</c:v>
                </c:pt>
                <c:pt idx="356">
                  <c:v>41793</c:v>
                </c:pt>
                <c:pt idx="357">
                  <c:v>41794</c:v>
                </c:pt>
                <c:pt idx="358">
                  <c:v>41795</c:v>
                </c:pt>
                <c:pt idx="359">
                  <c:v>41796</c:v>
                </c:pt>
                <c:pt idx="360">
                  <c:v>41799</c:v>
                </c:pt>
                <c:pt idx="361">
                  <c:v>41800</c:v>
                </c:pt>
                <c:pt idx="362">
                  <c:v>41801</c:v>
                </c:pt>
                <c:pt idx="363">
                  <c:v>41802</c:v>
                </c:pt>
                <c:pt idx="364">
                  <c:v>41803</c:v>
                </c:pt>
                <c:pt idx="365">
                  <c:v>41806</c:v>
                </c:pt>
                <c:pt idx="366">
                  <c:v>41807</c:v>
                </c:pt>
                <c:pt idx="367">
                  <c:v>41808</c:v>
                </c:pt>
                <c:pt idx="368">
                  <c:v>41809</c:v>
                </c:pt>
                <c:pt idx="369">
                  <c:v>41810</c:v>
                </c:pt>
                <c:pt idx="370">
                  <c:v>41813</c:v>
                </c:pt>
                <c:pt idx="371">
                  <c:v>41814</c:v>
                </c:pt>
                <c:pt idx="372">
                  <c:v>41815</c:v>
                </c:pt>
                <c:pt idx="373">
                  <c:v>41816</c:v>
                </c:pt>
                <c:pt idx="374">
                  <c:v>41817</c:v>
                </c:pt>
                <c:pt idx="375">
                  <c:v>41820</c:v>
                </c:pt>
                <c:pt idx="376">
                  <c:v>41821</c:v>
                </c:pt>
                <c:pt idx="377">
                  <c:v>41822</c:v>
                </c:pt>
                <c:pt idx="378">
                  <c:v>41823</c:v>
                </c:pt>
                <c:pt idx="379">
                  <c:v>41827</c:v>
                </c:pt>
                <c:pt idx="380">
                  <c:v>41828</c:v>
                </c:pt>
                <c:pt idx="381">
                  <c:v>41829</c:v>
                </c:pt>
                <c:pt idx="382">
                  <c:v>41830</c:v>
                </c:pt>
                <c:pt idx="383">
                  <c:v>41831</c:v>
                </c:pt>
                <c:pt idx="384">
                  <c:v>41834</c:v>
                </c:pt>
                <c:pt idx="385">
                  <c:v>41835</c:v>
                </c:pt>
                <c:pt idx="386">
                  <c:v>41836</c:v>
                </c:pt>
                <c:pt idx="387">
                  <c:v>41837</c:v>
                </c:pt>
                <c:pt idx="388">
                  <c:v>41838</c:v>
                </c:pt>
                <c:pt idx="389">
                  <c:v>41841</c:v>
                </c:pt>
                <c:pt idx="390">
                  <c:v>41842</c:v>
                </c:pt>
                <c:pt idx="391">
                  <c:v>41843</c:v>
                </c:pt>
                <c:pt idx="392">
                  <c:v>41844</c:v>
                </c:pt>
                <c:pt idx="393">
                  <c:v>41845</c:v>
                </c:pt>
                <c:pt idx="394">
                  <c:v>41848</c:v>
                </c:pt>
                <c:pt idx="395">
                  <c:v>41849</c:v>
                </c:pt>
                <c:pt idx="396">
                  <c:v>41850</c:v>
                </c:pt>
                <c:pt idx="397">
                  <c:v>41851</c:v>
                </c:pt>
                <c:pt idx="398">
                  <c:v>41852</c:v>
                </c:pt>
                <c:pt idx="399">
                  <c:v>41855</c:v>
                </c:pt>
                <c:pt idx="400">
                  <c:v>41856</c:v>
                </c:pt>
                <c:pt idx="401">
                  <c:v>41857</c:v>
                </c:pt>
                <c:pt idx="402">
                  <c:v>41858</c:v>
                </c:pt>
                <c:pt idx="403">
                  <c:v>41859</c:v>
                </c:pt>
                <c:pt idx="404">
                  <c:v>41862</c:v>
                </c:pt>
                <c:pt idx="405">
                  <c:v>41863</c:v>
                </c:pt>
                <c:pt idx="406">
                  <c:v>41864</c:v>
                </c:pt>
                <c:pt idx="407">
                  <c:v>41865</c:v>
                </c:pt>
                <c:pt idx="408">
                  <c:v>41866</c:v>
                </c:pt>
                <c:pt idx="409">
                  <c:v>41869</c:v>
                </c:pt>
                <c:pt idx="410">
                  <c:v>41870</c:v>
                </c:pt>
                <c:pt idx="411">
                  <c:v>41871</c:v>
                </c:pt>
                <c:pt idx="412">
                  <c:v>41872</c:v>
                </c:pt>
                <c:pt idx="413">
                  <c:v>41873</c:v>
                </c:pt>
                <c:pt idx="414">
                  <c:v>41876</c:v>
                </c:pt>
                <c:pt idx="415">
                  <c:v>41877</c:v>
                </c:pt>
                <c:pt idx="416">
                  <c:v>41878</c:v>
                </c:pt>
                <c:pt idx="417">
                  <c:v>41879</c:v>
                </c:pt>
                <c:pt idx="418">
                  <c:v>41880</c:v>
                </c:pt>
                <c:pt idx="419">
                  <c:v>41884</c:v>
                </c:pt>
                <c:pt idx="420">
                  <c:v>41885</c:v>
                </c:pt>
                <c:pt idx="421">
                  <c:v>41886</c:v>
                </c:pt>
                <c:pt idx="422">
                  <c:v>41887</c:v>
                </c:pt>
                <c:pt idx="423">
                  <c:v>41890</c:v>
                </c:pt>
                <c:pt idx="424">
                  <c:v>41891</c:v>
                </c:pt>
                <c:pt idx="425">
                  <c:v>41892</c:v>
                </c:pt>
                <c:pt idx="426">
                  <c:v>41893</c:v>
                </c:pt>
                <c:pt idx="427">
                  <c:v>41894</c:v>
                </c:pt>
                <c:pt idx="428">
                  <c:v>41897</c:v>
                </c:pt>
                <c:pt idx="429">
                  <c:v>41898</c:v>
                </c:pt>
                <c:pt idx="430">
                  <c:v>41899</c:v>
                </c:pt>
                <c:pt idx="431">
                  <c:v>41900</c:v>
                </c:pt>
                <c:pt idx="432">
                  <c:v>41901</c:v>
                </c:pt>
                <c:pt idx="433">
                  <c:v>41904</c:v>
                </c:pt>
                <c:pt idx="434">
                  <c:v>41905</c:v>
                </c:pt>
                <c:pt idx="435">
                  <c:v>41906</c:v>
                </c:pt>
                <c:pt idx="436">
                  <c:v>41907</c:v>
                </c:pt>
                <c:pt idx="437">
                  <c:v>41908</c:v>
                </c:pt>
                <c:pt idx="438">
                  <c:v>41911</c:v>
                </c:pt>
                <c:pt idx="439">
                  <c:v>41912</c:v>
                </c:pt>
                <c:pt idx="440">
                  <c:v>41913</c:v>
                </c:pt>
                <c:pt idx="441">
                  <c:v>41914</c:v>
                </c:pt>
                <c:pt idx="442">
                  <c:v>41915</c:v>
                </c:pt>
                <c:pt idx="443">
                  <c:v>41918</c:v>
                </c:pt>
                <c:pt idx="444">
                  <c:v>41919</c:v>
                </c:pt>
                <c:pt idx="445">
                  <c:v>41920</c:v>
                </c:pt>
                <c:pt idx="446">
                  <c:v>41921</c:v>
                </c:pt>
                <c:pt idx="447">
                  <c:v>41922</c:v>
                </c:pt>
                <c:pt idx="448">
                  <c:v>41925</c:v>
                </c:pt>
                <c:pt idx="449">
                  <c:v>41926</c:v>
                </c:pt>
                <c:pt idx="450">
                  <c:v>41927</c:v>
                </c:pt>
                <c:pt idx="451">
                  <c:v>41928</c:v>
                </c:pt>
                <c:pt idx="452">
                  <c:v>41929</c:v>
                </c:pt>
                <c:pt idx="453">
                  <c:v>41932</c:v>
                </c:pt>
                <c:pt idx="454">
                  <c:v>41933</c:v>
                </c:pt>
                <c:pt idx="455">
                  <c:v>41934</c:v>
                </c:pt>
                <c:pt idx="456">
                  <c:v>41935</c:v>
                </c:pt>
                <c:pt idx="457">
                  <c:v>41936</c:v>
                </c:pt>
                <c:pt idx="458">
                  <c:v>41939</c:v>
                </c:pt>
                <c:pt idx="459">
                  <c:v>41940</c:v>
                </c:pt>
                <c:pt idx="460">
                  <c:v>41941</c:v>
                </c:pt>
                <c:pt idx="461">
                  <c:v>41942</c:v>
                </c:pt>
                <c:pt idx="462">
                  <c:v>41943</c:v>
                </c:pt>
                <c:pt idx="463">
                  <c:v>41946</c:v>
                </c:pt>
                <c:pt idx="464">
                  <c:v>41947</c:v>
                </c:pt>
                <c:pt idx="465">
                  <c:v>41948</c:v>
                </c:pt>
                <c:pt idx="466">
                  <c:v>41949</c:v>
                </c:pt>
                <c:pt idx="467">
                  <c:v>41950</c:v>
                </c:pt>
                <c:pt idx="468">
                  <c:v>41953</c:v>
                </c:pt>
                <c:pt idx="469">
                  <c:v>41954</c:v>
                </c:pt>
                <c:pt idx="470">
                  <c:v>41955</c:v>
                </c:pt>
                <c:pt idx="471">
                  <c:v>41956</c:v>
                </c:pt>
                <c:pt idx="472">
                  <c:v>41957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41967</c:v>
                </c:pt>
                <c:pt idx="479">
                  <c:v>41968</c:v>
                </c:pt>
                <c:pt idx="480">
                  <c:v>41969</c:v>
                </c:pt>
                <c:pt idx="481">
                  <c:v>41971</c:v>
                </c:pt>
                <c:pt idx="482">
                  <c:v>41974</c:v>
                </c:pt>
                <c:pt idx="483">
                  <c:v>41975</c:v>
                </c:pt>
                <c:pt idx="484">
                  <c:v>41976</c:v>
                </c:pt>
                <c:pt idx="485">
                  <c:v>41977</c:v>
                </c:pt>
                <c:pt idx="486">
                  <c:v>41978</c:v>
                </c:pt>
                <c:pt idx="487">
                  <c:v>41981</c:v>
                </c:pt>
                <c:pt idx="488">
                  <c:v>41982</c:v>
                </c:pt>
                <c:pt idx="489">
                  <c:v>41983</c:v>
                </c:pt>
                <c:pt idx="490">
                  <c:v>41984</c:v>
                </c:pt>
                <c:pt idx="491">
                  <c:v>41985</c:v>
                </c:pt>
                <c:pt idx="492">
                  <c:v>41988</c:v>
                </c:pt>
                <c:pt idx="493">
                  <c:v>41989</c:v>
                </c:pt>
                <c:pt idx="494">
                  <c:v>41990</c:v>
                </c:pt>
                <c:pt idx="495">
                  <c:v>41991</c:v>
                </c:pt>
                <c:pt idx="496">
                  <c:v>41992</c:v>
                </c:pt>
                <c:pt idx="497">
                  <c:v>41995</c:v>
                </c:pt>
                <c:pt idx="498">
                  <c:v>41996</c:v>
                </c:pt>
                <c:pt idx="499">
                  <c:v>41997</c:v>
                </c:pt>
                <c:pt idx="500">
                  <c:v>41999</c:v>
                </c:pt>
                <c:pt idx="501">
                  <c:v>42002</c:v>
                </c:pt>
                <c:pt idx="502">
                  <c:v>42003</c:v>
                </c:pt>
                <c:pt idx="503">
                  <c:v>42004</c:v>
                </c:pt>
                <c:pt idx="504">
                  <c:v>42006</c:v>
                </c:pt>
                <c:pt idx="505">
                  <c:v>42009</c:v>
                </c:pt>
                <c:pt idx="506">
                  <c:v>42010</c:v>
                </c:pt>
                <c:pt idx="507">
                  <c:v>42011</c:v>
                </c:pt>
                <c:pt idx="508">
                  <c:v>42012</c:v>
                </c:pt>
                <c:pt idx="509">
                  <c:v>42013</c:v>
                </c:pt>
                <c:pt idx="510">
                  <c:v>42016</c:v>
                </c:pt>
                <c:pt idx="511">
                  <c:v>42017</c:v>
                </c:pt>
                <c:pt idx="512">
                  <c:v>42018</c:v>
                </c:pt>
                <c:pt idx="513">
                  <c:v>42019</c:v>
                </c:pt>
                <c:pt idx="514">
                  <c:v>42020</c:v>
                </c:pt>
                <c:pt idx="515">
                  <c:v>42024</c:v>
                </c:pt>
                <c:pt idx="516">
                  <c:v>42025</c:v>
                </c:pt>
                <c:pt idx="517">
                  <c:v>42026</c:v>
                </c:pt>
                <c:pt idx="518">
                  <c:v>42027</c:v>
                </c:pt>
                <c:pt idx="519">
                  <c:v>42030</c:v>
                </c:pt>
                <c:pt idx="520">
                  <c:v>42031</c:v>
                </c:pt>
                <c:pt idx="521">
                  <c:v>42032</c:v>
                </c:pt>
                <c:pt idx="522">
                  <c:v>42033</c:v>
                </c:pt>
                <c:pt idx="523">
                  <c:v>42034</c:v>
                </c:pt>
                <c:pt idx="524">
                  <c:v>42037</c:v>
                </c:pt>
                <c:pt idx="525">
                  <c:v>42038</c:v>
                </c:pt>
                <c:pt idx="526">
                  <c:v>42039</c:v>
                </c:pt>
                <c:pt idx="527">
                  <c:v>42040</c:v>
                </c:pt>
                <c:pt idx="528">
                  <c:v>42041</c:v>
                </c:pt>
                <c:pt idx="529">
                  <c:v>42044</c:v>
                </c:pt>
                <c:pt idx="530">
                  <c:v>42045</c:v>
                </c:pt>
                <c:pt idx="531">
                  <c:v>42046</c:v>
                </c:pt>
                <c:pt idx="532">
                  <c:v>42047</c:v>
                </c:pt>
                <c:pt idx="533">
                  <c:v>42048</c:v>
                </c:pt>
                <c:pt idx="534">
                  <c:v>42052</c:v>
                </c:pt>
                <c:pt idx="535">
                  <c:v>42053</c:v>
                </c:pt>
                <c:pt idx="536">
                  <c:v>42054</c:v>
                </c:pt>
                <c:pt idx="537">
                  <c:v>42055</c:v>
                </c:pt>
                <c:pt idx="538">
                  <c:v>42058</c:v>
                </c:pt>
                <c:pt idx="539">
                  <c:v>42059</c:v>
                </c:pt>
                <c:pt idx="540">
                  <c:v>42060</c:v>
                </c:pt>
                <c:pt idx="541">
                  <c:v>42061</c:v>
                </c:pt>
                <c:pt idx="542">
                  <c:v>42062</c:v>
                </c:pt>
                <c:pt idx="543">
                  <c:v>42065</c:v>
                </c:pt>
                <c:pt idx="544">
                  <c:v>42066</c:v>
                </c:pt>
                <c:pt idx="545">
                  <c:v>42067</c:v>
                </c:pt>
                <c:pt idx="546">
                  <c:v>42068</c:v>
                </c:pt>
                <c:pt idx="547">
                  <c:v>42069</c:v>
                </c:pt>
                <c:pt idx="548">
                  <c:v>42072</c:v>
                </c:pt>
                <c:pt idx="549">
                  <c:v>42073</c:v>
                </c:pt>
                <c:pt idx="550">
                  <c:v>42074</c:v>
                </c:pt>
                <c:pt idx="551">
                  <c:v>42075</c:v>
                </c:pt>
                <c:pt idx="552">
                  <c:v>42076</c:v>
                </c:pt>
                <c:pt idx="553">
                  <c:v>42079</c:v>
                </c:pt>
                <c:pt idx="554">
                  <c:v>42080</c:v>
                </c:pt>
                <c:pt idx="555">
                  <c:v>42081</c:v>
                </c:pt>
                <c:pt idx="556">
                  <c:v>42082</c:v>
                </c:pt>
                <c:pt idx="557">
                  <c:v>42083</c:v>
                </c:pt>
                <c:pt idx="558">
                  <c:v>42084</c:v>
                </c:pt>
                <c:pt idx="559">
                  <c:v>42085</c:v>
                </c:pt>
                <c:pt idx="560">
                  <c:v>42086</c:v>
                </c:pt>
                <c:pt idx="561">
                  <c:v>42087</c:v>
                </c:pt>
                <c:pt idx="562">
                  <c:v>42088</c:v>
                </c:pt>
                <c:pt idx="563">
                  <c:v>42089</c:v>
                </c:pt>
                <c:pt idx="564">
                  <c:v>42090</c:v>
                </c:pt>
                <c:pt idx="565">
                  <c:v>42091</c:v>
                </c:pt>
                <c:pt idx="566">
                  <c:v>42092</c:v>
                </c:pt>
                <c:pt idx="567">
                  <c:v>42093</c:v>
                </c:pt>
                <c:pt idx="568">
                  <c:v>42094</c:v>
                </c:pt>
                <c:pt idx="569">
                  <c:v>42095</c:v>
                </c:pt>
                <c:pt idx="570">
                  <c:v>42096</c:v>
                </c:pt>
                <c:pt idx="571">
                  <c:v>42097</c:v>
                </c:pt>
                <c:pt idx="572">
                  <c:v>42098</c:v>
                </c:pt>
                <c:pt idx="573">
                  <c:v>42099</c:v>
                </c:pt>
                <c:pt idx="574">
                  <c:v>42100</c:v>
                </c:pt>
                <c:pt idx="575">
                  <c:v>42101</c:v>
                </c:pt>
                <c:pt idx="576">
                  <c:v>42102</c:v>
                </c:pt>
                <c:pt idx="577">
                  <c:v>42103</c:v>
                </c:pt>
                <c:pt idx="578">
                  <c:v>42104</c:v>
                </c:pt>
                <c:pt idx="579">
                  <c:v>42105</c:v>
                </c:pt>
                <c:pt idx="580">
                  <c:v>42106</c:v>
                </c:pt>
                <c:pt idx="581">
                  <c:v>42107</c:v>
                </c:pt>
                <c:pt idx="582">
                  <c:v>42108</c:v>
                </c:pt>
                <c:pt idx="583">
                  <c:v>42109</c:v>
                </c:pt>
                <c:pt idx="584">
                  <c:v>42110</c:v>
                </c:pt>
                <c:pt idx="585">
                  <c:v>42111</c:v>
                </c:pt>
                <c:pt idx="586">
                  <c:v>42112</c:v>
                </c:pt>
                <c:pt idx="587">
                  <c:v>42113</c:v>
                </c:pt>
                <c:pt idx="588">
                  <c:v>42114</c:v>
                </c:pt>
                <c:pt idx="589">
                  <c:v>42115</c:v>
                </c:pt>
                <c:pt idx="590">
                  <c:v>42116</c:v>
                </c:pt>
                <c:pt idx="591">
                  <c:v>42117</c:v>
                </c:pt>
                <c:pt idx="592">
                  <c:v>42118</c:v>
                </c:pt>
                <c:pt idx="593">
                  <c:v>42119</c:v>
                </c:pt>
                <c:pt idx="594">
                  <c:v>42120</c:v>
                </c:pt>
                <c:pt idx="595">
                  <c:v>42121</c:v>
                </c:pt>
                <c:pt idx="596">
                  <c:v>42122</c:v>
                </c:pt>
                <c:pt idx="597">
                  <c:v>42123</c:v>
                </c:pt>
                <c:pt idx="598">
                  <c:v>42124</c:v>
                </c:pt>
                <c:pt idx="599">
                  <c:v>42125</c:v>
                </c:pt>
                <c:pt idx="600">
                  <c:v>42126</c:v>
                </c:pt>
                <c:pt idx="601">
                  <c:v>42127</c:v>
                </c:pt>
                <c:pt idx="602">
                  <c:v>42128</c:v>
                </c:pt>
                <c:pt idx="603">
                  <c:v>42129</c:v>
                </c:pt>
                <c:pt idx="604">
                  <c:v>42130</c:v>
                </c:pt>
                <c:pt idx="605">
                  <c:v>42131</c:v>
                </c:pt>
                <c:pt idx="606">
                  <c:v>42132</c:v>
                </c:pt>
                <c:pt idx="607">
                  <c:v>42133</c:v>
                </c:pt>
                <c:pt idx="608">
                  <c:v>42134</c:v>
                </c:pt>
                <c:pt idx="609">
                  <c:v>42135</c:v>
                </c:pt>
                <c:pt idx="610">
                  <c:v>42136</c:v>
                </c:pt>
                <c:pt idx="611">
                  <c:v>42137</c:v>
                </c:pt>
                <c:pt idx="612">
                  <c:v>42138</c:v>
                </c:pt>
                <c:pt idx="613">
                  <c:v>42139</c:v>
                </c:pt>
                <c:pt idx="614">
                  <c:v>42140</c:v>
                </c:pt>
                <c:pt idx="615">
                  <c:v>42141</c:v>
                </c:pt>
                <c:pt idx="616">
                  <c:v>42142</c:v>
                </c:pt>
                <c:pt idx="617">
                  <c:v>42143</c:v>
                </c:pt>
                <c:pt idx="618">
                  <c:v>42144</c:v>
                </c:pt>
                <c:pt idx="619">
                  <c:v>42145</c:v>
                </c:pt>
                <c:pt idx="620">
                  <c:v>42146</c:v>
                </c:pt>
                <c:pt idx="621">
                  <c:v>42147</c:v>
                </c:pt>
                <c:pt idx="622">
                  <c:v>42148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42154</c:v>
                </c:pt>
                <c:pt idx="629">
                  <c:v>42155</c:v>
                </c:pt>
                <c:pt idx="630">
                  <c:v>42156</c:v>
                </c:pt>
                <c:pt idx="631">
                  <c:v>42157</c:v>
                </c:pt>
                <c:pt idx="632">
                  <c:v>42158</c:v>
                </c:pt>
                <c:pt idx="633">
                  <c:v>42159</c:v>
                </c:pt>
                <c:pt idx="634">
                  <c:v>42160</c:v>
                </c:pt>
                <c:pt idx="635">
                  <c:v>42163</c:v>
                </c:pt>
                <c:pt idx="636">
                  <c:v>42164</c:v>
                </c:pt>
                <c:pt idx="637">
                  <c:v>42165</c:v>
                </c:pt>
                <c:pt idx="638">
                  <c:v>42166</c:v>
                </c:pt>
                <c:pt idx="639">
                  <c:v>42167</c:v>
                </c:pt>
                <c:pt idx="640">
                  <c:v>42170</c:v>
                </c:pt>
                <c:pt idx="641">
                  <c:v>42171</c:v>
                </c:pt>
                <c:pt idx="642">
                  <c:v>42172</c:v>
                </c:pt>
              </c:numCache>
            </c:numRef>
          </c:cat>
          <c:val>
            <c:numRef>
              <c:f>'c3-15'!$E$13:$E$655</c:f>
              <c:numCache>
                <c:formatCode>0.00</c:formatCode>
                <c:ptCount val="643"/>
                <c:pt idx="0">
                  <c:v>0</c:v>
                </c:pt>
                <c:pt idx="1">
                  <c:v>-0.20855841687067445</c:v>
                </c:pt>
                <c:pt idx="2">
                  <c:v>0.2769382256807118</c:v>
                </c:pt>
                <c:pt idx="3">
                  <c:v>-3.6241298669326127E-2</c:v>
                </c:pt>
                <c:pt idx="4">
                  <c:v>-0.36036159242898158</c:v>
                </c:pt>
                <c:pt idx="5">
                  <c:v>-9.5731732334081165E-2</c:v>
                </c:pt>
                <c:pt idx="6">
                  <c:v>0.66328414545751002</c:v>
                </c:pt>
                <c:pt idx="7">
                  <c:v>0.6584975588408204</c:v>
                </c:pt>
                <c:pt idx="8">
                  <c:v>0.56481722077104113</c:v>
                </c:pt>
                <c:pt idx="9">
                  <c:v>0.67832770339573134</c:v>
                </c:pt>
                <c:pt idx="10">
                  <c:v>0.69815784795066449</c:v>
                </c:pt>
                <c:pt idx="11">
                  <c:v>1.2663940591622014</c:v>
                </c:pt>
                <c:pt idx="12">
                  <c:v>1.6110282955648758</c:v>
                </c:pt>
                <c:pt idx="13">
                  <c:v>2.0609674375350329</c:v>
                </c:pt>
                <c:pt idx="14">
                  <c:v>2.214822007357653</c:v>
                </c:pt>
                <c:pt idx="15">
                  <c:v>2.215505805445761</c:v>
                </c:pt>
                <c:pt idx="16">
                  <c:v>2.7721174491596168</c:v>
                </c:pt>
                <c:pt idx="17">
                  <c:v>2.5820215806676705</c:v>
                </c:pt>
                <c:pt idx="18">
                  <c:v>3.1058109161526737</c:v>
                </c:pt>
                <c:pt idx="19">
                  <c:v>2.7037376403495461</c:v>
                </c:pt>
                <c:pt idx="20">
                  <c:v>2.4404753764308396</c:v>
                </c:pt>
                <c:pt idx="21">
                  <c:v>3.4702752971102591</c:v>
                </c:pt>
                <c:pt idx="22">
                  <c:v>2.2763638352867099</c:v>
                </c:pt>
                <c:pt idx="23">
                  <c:v>3.3417212565473697</c:v>
                </c:pt>
                <c:pt idx="24">
                  <c:v>3.3984764978596926</c:v>
                </c:pt>
                <c:pt idx="25">
                  <c:v>3.2117996198082643</c:v>
                </c:pt>
                <c:pt idx="26">
                  <c:v>3.7957631870461306</c:v>
                </c:pt>
                <c:pt idx="27">
                  <c:v>3.7328537629408798</c:v>
                </c:pt>
                <c:pt idx="28">
                  <c:v>3.8983329002612033</c:v>
                </c:pt>
                <c:pt idx="29">
                  <c:v>3.9598747281902602</c:v>
                </c:pt>
                <c:pt idx="30">
                  <c:v>4.0316735274408266</c:v>
                </c:pt>
                <c:pt idx="31">
                  <c:v>3.922949631432826</c:v>
                </c:pt>
                <c:pt idx="32">
                  <c:v>4.6853844996649352</c:v>
                </c:pt>
                <c:pt idx="33">
                  <c:v>3.3868519303620115</c:v>
                </c:pt>
                <c:pt idx="34">
                  <c:v>2.7351923524021826</c:v>
                </c:pt>
                <c:pt idx="35">
                  <c:v>3.6364382325186906</c:v>
                </c:pt>
                <c:pt idx="36">
                  <c:v>1.7388985380396793</c:v>
                </c:pt>
                <c:pt idx="37">
                  <c:v>2.3604710001230877</c:v>
                </c:pt>
                <c:pt idx="38">
                  <c:v>3.6631063579546153</c:v>
                </c:pt>
                <c:pt idx="39">
                  <c:v>3.5735288084134398</c:v>
                </c:pt>
                <c:pt idx="40">
                  <c:v>3.8142257354248477</c:v>
                </c:pt>
                <c:pt idx="41">
                  <c:v>4.2928843970952313</c:v>
                </c:pt>
                <c:pt idx="42">
                  <c:v>5.2905458076339063</c:v>
                </c:pt>
                <c:pt idx="43">
                  <c:v>5.4047400883467045</c:v>
                </c:pt>
                <c:pt idx="44">
                  <c:v>5.5962035530148668</c:v>
                </c:pt>
                <c:pt idx="45">
                  <c:v>6.0693918299804528</c:v>
                </c:pt>
                <c:pt idx="46">
                  <c:v>6.414026066383105</c:v>
                </c:pt>
                <c:pt idx="47">
                  <c:v>6.1582855814335202</c:v>
                </c:pt>
                <c:pt idx="48">
                  <c:v>6.2977803914060271</c:v>
                </c:pt>
                <c:pt idx="49">
                  <c:v>6.8933685261415967</c:v>
                </c:pt>
                <c:pt idx="50">
                  <c:v>6.7203676098521514</c:v>
                </c:pt>
                <c:pt idx="51">
                  <c:v>6.1323012540856814</c:v>
                </c:pt>
                <c:pt idx="52">
                  <c:v>5.8751931729598805</c:v>
                </c:pt>
                <c:pt idx="53">
                  <c:v>6.5842917903201625</c:v>
                </c:pt>
                <c:pt idx="54">
                  <c:v>5.7015084585823494</c:v>
                </c:pt>
                <c:pt idx="55">
                  <c:v>6.4598405382858548</c:v>
                </c:pt>
                <c:pt idx="56">
                  <c:v>6.1042655324735628</c:v>
                </c:pt>
                <c:pt idx="57">
                  <c:v>6.9302936228990308</c:v>
                </c:pt>
                <c:pt idx="58">
                  <c:v>6.8673841987937578</c:v>
                </c:pt>
                <c:pt idx="59">
                  <c:v>7.3009121866495219</c:v>
                </c:pt>
                <c:pt idx="60">
                  <c:v>7.3009121866495219</c:v>
                </c:pt>
                <c:pt idx="61">
                  <c:v>7.3733947839881742</c:v>
                </c:pt>
                <c:pt idx="62">
                  <c:v>6.241025150093682</c:v>
                </c:pt>
                <c:pt idx="63">
                  <c:v>6.6711341475089281</c:v>
                </c:pt>
                <c:pt idx="64">
                  <c:v>6.2129894284815412</c:v>
                </c:pt>
                <c:pt idx="65">
                  <c:v>6.8824277567319792</c:v>
                </c:pt>
                <c:pt idx="66">
                  <c:v>7.2612518975396778</c:v>
                </c:pt>
                <c:pt idx="67">
                  <c:v>8.5686738419879394</c:v>
                </c:pt>
                <c:pt idx="68">
                  <c:v>8.9543359636766304</c:v>
                </c:pt>
                <c:pt idx="69">
                  <c:v>8.6452592278551954</c:v>
                </c:pt>
                <c:pt idx="70">
                  <c:v>6.1500800043762904</c:v>
                </c:pt>
                <c:pt idx="71">
                  <c:v>7.668795558047603</c:v>
                </c:pt>
                <c:pt idx="72">
                  <c:v>6.1261470712927757</c:v>
                </c:pt>
                <c:pt idx="73">
                  <c:v>5.414997059668214</c:v>
                </c:pt>
                <c:pt idx="74">
                  <c:v>6.3476976518373585</c:v>
                </c:pt>
                <c:pt idx="75">
                  <c:v>6.8434512657102653</c:v>
                </c:pt>
                <c:pt idx="76">
                  <c:v>7.9566745531379324</c:v>
                </c:pt>
                <c:pt idx="77">
                  <c:v>7.9573583512260404</c:v>
                </c:pt>
                <c:pt idx="78">
                  <c:v>8.3929377333461055</c:v>
                </c:pt>
                <c:pt idx="79">
                  <c:v>8.1932686916207373</c:v>
                </c:pt>
                <c:pt idx="80">
                  <c:v>8.9707471177910456</c:v>
                </c:pt>
                <c:pt idx="81">
                  <c:v>9.241531160678873</c:v>
                </c:pt>
                <c:pt idx="82">
                  <c:v>8.2247234036733516</c:v>
                </c:pt>
                <c:pt idx="83">
                  <c:v>9.242898756855066</c:v>
                </c:pt>
                <c:pt idx="84">
                  <c:v>10.393730939128298</c:v>
                </c:pt>
                <c:pt idx="85">
                  <c:v>10.393730939128298</c:v>
                </c:pt>
                <c:pt idx="86">
                  <c:v>11.18283393279631</c:v>
                </c:pt>
                <c:pt idx="87">
                  <c:v>11.643030046087999</c:v>
                </c:pt>
                <c:pt idx="88">
                  <c:v>11.231383597051469</c:v>
                </c:pt>
                <c:pt idx="89">
                  <c:v>11.712093652986134</c:v>
                </c:pt>
                <c:pt idx="90">
                  <c:v>11.716880239602844</c:v>
                </c:pt>
                <c:pt idx="91">
                  <c:v>12.849933671585445</c:v>
                </c:pt>
                <c:pt idx="92">
                  <c:v>13.427059257942297</c:v>
                </c:pt>
                <c:pt idx="93">
                  <c:v>12.858823046730761</c:v>
                </c:pt>
                <c:pt idx="94">
                  <c:v>14.021279796501695</c:v>
                </c:pt>
                <c:pt idx="95">
                  <c:v>13.940591622105813</c:v>
                </c:pt>
                <c:pt idx="96">
                  <c:v>14.136841673390688</c:v>
                </c:pt>
                <c:pt idx="97">
                  <c:v>13.192516513723817</c:v>
                </c:pt>
                <c:pt idx="98">
                  <c:v>12.861558239083148</c:v>
                </c:pt>
                <c:pt idx="99">
                  <c:v>12.799332613066007</c:v>
                </c:pt>
                <c:pt idx="100">
                  <c:v>13.514585413219171</c:v>
                </c:pt>
                <c:pt idx="101">
                  <c:v>12.714541650141541</c:v>
                </c:pt>
                <c:pt idx="102">
                  <c:v>13.128239493442372</c:v>
                </c:pt>
                <c:pt idx="103">
                  <c:v>11.509689418908376</c:v>
                </c:pt>
                <c:pt idx="104">
                  <c:v>12.171605968189713</c:v>
                </c:pt>
                <c:pt idx="105">
                  <c:v>11.553452496546823</c:v>
                </c:pt>
                <c:pt idx="106">
                  <c:v>10.016274394496794</c:v>
                </c:pt>
                <c:pt idx="107">
                  <c:v>10.950342582842133</c:v>
                </c:pt>
                <c:pt idx="108">
                  <c:v>12.374010202267471</c:v>
                </c:pt>
                <c:pt idx="109">
                  <c:v>12.335033711245735</c:v>
                </c:pt>
                <c:pt idx="110">
                  <c:v>11.194458500294036</c:v>
                </c:pt>
                <c:pt idx="111">
                  <c:v>10.263809302389193</c:v>
                </c:pt>
                <c:pt idx="112">
                  <c:v>11.893983944420871</c:v>
                </c:pt>
                <c:pt idx="113">
                  <c:v>11.235486385580051</c:v>
                </c:pt>
                <c:pt idx="114">
                  <c:v>12.077241832031827</c:v>
                </c:pt>
                <c:pt idx="115">
                  <c:v>12.950451990536216</c:v>
                </c:pt>
                <c:pt idx="116">
                  <c:v>11.385921964962176</c:v>
                </c:pt>
                <c:pt idx="117">
                  <c:v>8.6001285540405537</c:v>
                </c:pt>
                <c:pt idx="118">
                  <c:v>8.8900589433951858</c:v>
                </c:pt>
                <c:pt idx="119">
                  <c:v>7.5675934410087242</c:v>
                </c:pt>
                <c:pt idx="120">
                  <c:v>8.589187784630937</c:v>
                </c:pt>
                <c:pt idx="121">
                  <c:v>9.6306122728080812</c:v>
                </c:pt>
                <c:pt idx="122">
                  <c:v>10.310307572380029</c:v>
                </c:pt>
                <c:pt idx="123">
                  <c:v>9.8371192954144426</c:v>
                </c:pt>
                <c:pt idx="124">
                  <c:v>10.430656035885711</c:v>
                </c:pt>
                <c:pt idx="125">
                  <c:v>10.370481804132869</c:v>
                </c:pt>
                <c:pt idx="126">
                  <c:v>10.461426949850239</c:v>
                </c:pt>
                <c:pt idx="127">
                  <c:v>11.588326199039955</c:v>
                </c:pt>
                <c:pt idx="128">
                  <c:v>12.174341160542102</c:v>
                </c:pt>
                <c:pt idx="129">
                  <c:v>12.985325693029349</c:v>
                </c:pt>
                <c:pt idx="130">
                  <c:v>13.005839635672366</c:v>
                </c:pt>
                <c:pt idx="131">
                  <c:v>14.537547353017599</c:v>
                </c:pt>
                <c:pt idx="132">
                  <c:v>14.891070964565589</c:v>
                </c:pt>
                <c:pt idx="133">
                  <c:v>15.049028322916813</c:v>
                </c:pt>
                <c:pt idx="134">
                  <c:v>14.622338315942063</c:v>
                </c:pt>
                <c:pt idx="135">
                  <c:v>14.940304426908813</c:v>
                </c:pt>
                <c:pt idx="136">
                  <c:v>15.518797609441881</c:v>
                </c:pt>
                <c:pt idx="137">
                  <c:v>15.704790689405224</c:v>
                </c:pt>
                <c:pt idx="138">
                  <c:v>15.940017231711812</c:v>
                </c:pt>
                <c:pt idx="139">
                  <c:v>15.725304632048243</c:v>
                </c:pt>
                <c:pt idx="140">
                  <c:v>15.284254865223401</c:v>
                </c:pt>
                <c:pt idx="141">
                  <c:v>15.578971841194722</c:v>
                </c:pt>
                <c:pt idx="142">
                  <c:v>15.674703573528802</c:v>
                </c:pt>
                <c:pt idx="143">
                  <c:v>15.242543181849255</c:v>
                </c:pt>
                <c:pt idx="144">
                  <c:v>15.285622461399594</c:v>
                </c:pt>
                <c:pt idx="145">
                  <c:v>15.269895105373287</c:v>
                </c:pt>
                <c:pt idx="146">
                  <c:v>16.715444263617819</c:v>
                </c:pt>
                <c:pt idx="147">
                  <c:v>16.906907728285979</c:v>
                </c:pt>
                <c:pt idx="148">
                  <c:v>16.733906811996558</c:v>
                </c:pt>
                <c:pt idx="149">
                  <c:v>16.065836079922313</c:v>
                </c:pt>
                <c:pt idx="150">
                  <c:v>15.624102515009364</c:v>
                </c:pt>
                <c:pt idx="151">
                  <c:v>16.073357858891413</c:v>
                </c:pt>
                <c:pt idx="152">
                  <c:v>15.658976217502495</c:v>
                </c:pt>
                <c:pt idx="153">
                  <c:v>15.525635590322896</c:v>
                </c:pt>
                <c:pt idx="154">
                  <c:v>15.846336893642054</c:v>
                </c:pt>
                <c:pt idx="155">
                  <c:v>15.246645970377859</c:v>
                </c:pt>
                <c:pt idx="156">
                  <c:v>13.600743972319851</c:v>
                </c:pt>
                <c:pt idx="157">
                  <c:v>13.225338821952647</c:v>
                </c:pt>
                <c:pt idx="158">
                  <c:v>12.557268089878404</c:v>
                </c:pt>
                <c:pt idx="159">
                  <c:v>12.98737708729365</c:v>
                </c:pt>
                <c:pt idx="160">
                  <c:v>12.334349913157627</c:v>
                </c:pt>
                <c:pt idx="161">
                  <c:v>13.302608005908013</c:v>
                </c:pt>
                <c:pt idx="162">
                  <c:v>13.749811955525759</c:v>
                </c:pt>
                <c:pt idx="163">
                  <c:v>13.749811955525759</c:v>
                </c:pt>
                <c:pt idx="164">
                  <c:v>11.491910668617766</c:v>
                </c:pt>
                <c:pt idx="165">
                  <c:v>11.798252212086812</c:v>
                </c:pt>
                <c:pt idx="166">
                  <c:v>12.017751398367093</c:v>
                </c:pt>
                <c:pt idx="167">
                  <c:v>11.662176392554802</c:v>
                </c:pt>
                <c:pt idx="168">
                  <c:v>12.127159092463181</c:v>
                </c:pt>
                <c:pt idx="169">
                  <c:v>13.037294347725004</c:v>
                </c:pt>
                <c:pt idx="170">
                  <c:v>13.174053965345101</c:v>
                </c:pt>
                <c:pt idx="171">
                  <c:v>13.180208148138007</c:v>
                </c:pt>
                <c:pt idx="172">
                  <c:v>14.311210185856327</c:v>
                </c:pt>
                <c:pt idx="173">
                  <c:v>15.150914238043779</c:v>
                </c:pt>
                <c:pt idx="174">
                  <c:v>15.502386455327466</c:v>
                </c:pt>
                <c:pt idx="175">
                  <c:v>15.111937747022065</c:v>
                </c:pt>
                <c:pt idx="176">
                  <c:v>15.424433473283994</c:v>
                </c:pt>
                <c:pt idx="177">
                  <c:v>16.08156343594862</c:v>
                </c:pt>
                <c:pt idx="178">
                  <c:v>16.571162867028622</c:v>
                </c:pt>
                <c:pt idx="179">
                  <c:v>17.990727697925358</c:v>
                </c:pt>
                <c:pt idx="180">
                  <c:v>17.773279905909376</c:v>
                </c:pt>
                <c:pt idx="181">
                  <c:v>16.923318882400395</c:v>
                </c:pt>
                <c:pt idx="182">
                  <c:v>16.371493825303251</c:v>
                </c:pt>
                <c:pt idx="183">
                  <c:v>16.069255070362832</c:v>
                </c:pt>
                <c:pt idx="184">
                  <c:v>15.75128895939606</c:v>
                </c:pt>
                <c:pt idx="185">
                  <c:v>16.154729831375381</c:v>
                </c:pt>
                <c:pt idx="186">
                  <c:v>15.681541554409817</c:v>
                </c:pt>
                <c:pt idx="187">
                  <c:v>14.984067504547237</c:v>
                </c:pt>
                <c:pt idx="188">
                  <c:v>15.903775933042485</c:v>
                </c:pt>
                <c:pt idx="189">
                  <c:v>15.826506749087121</c:v>
                </c:pt>
                <c:pt idx="190">
                  <c:v>14.786449857086193</c:v>
                </c:pt>
                <c:pt idx="191">
                  <c:v>15.596066793397245</c:v>
                </c:pt>
                <c:pt idx="192">
                  <c:v>14.612765142708639</c:v>
                </c:pt>
                <c:pt idx="193">
                  <c:v>13.199354494604831</c:v>
                </c:pt>
                <c:pt idx="194">
                  <c:v>13.264315312974384</c:v>
                </c:pt>
                <c:pt idx="195">
                  <c:v>15.736929199545946</c:v>
                </c:pt>
                <c:pt idx="196">
                  <c:v>16.464490365284945</c:v>
                </c:pt>
                <c:pt idx="197">
                  <c:v>16.939046238426727</c:v>
                </c:pt>
                <c:pt idx="198">
                  <c:v>16.113018148001256</c:v>
                </c:pt>
                <c:pt idx="199">
                  <c:v>17.718576058861334</c:v>
                </c:pt>
                <c:pt idx="200">
                  <c:v>18.512465639146079</c:v>
                </c:pt>
                <c:pt idx="201">
                  <c:v>19.288576469140196</c:v>
                </c:pt>
                <c:pt idx="202">
                  <c:v>19.29951723854979</c:v>
                </c:pt>
                <c:pt idx="203">
                  <c:v>19.98399912473845</c:v>
                </c:pt>
                <c:pt idx="204">
                  <c:v>19.417130509703107</c:v>
                </c:pt>
                <c:pt idx="205">
                  <c:v>19.806211621832293</c:v>
                </c:pt>
                <c:pt idx="206">
                  <c:v>20.332736149669728</c:v>
                </c:pt>
                <c:pt idx="207">
                  <c:v>20.492744902285231</c:v>
                </c:pt>
                <c:pt idx="208">
                  <c:v>21.165602220976186</c:v>
                </c:pt>
                <c:pt idx="209">
                  <c:v>20.574800672857307</c:v>
                </c:pt>
                <c:pt idx="210">
                  <c:v>20.111869367213231</c:v>
                </c:pt>
                <c:pt idx="211">
                  <c:v>20.46060639214453</c:v>
                </c:pt>
                <c:pt idx="212">
                  <c:v>20.890715389559777</c:v>
                </c:pt>
                <c:pt idx="213">
                  <c:v>20.551551537861901</c:v>
                </c:pt>
                <c:pt idx="214">
                  <c:v>21.065767700113504</c:v>
                </c:pt>
                <c:pt idx="215">
                  <c:v>19.469782962486846</c:v>
                </c:pt>
                <c:pt idx="216">
                  <c:v>21.073973277170708</c:v>
                </c:pt>
                <c:pt idx="217">
                  <c:v>21.161499432447584</c:v>
                </c:pt>
                <c:pt idx="218">
                  <c:v>20.874304235445361</c:v>
                </c:pt>
                <c:pt idx="219">
                  <c:v>21.852819299517236</c:v>
                </c:pt>
                <c:pt idx="220">
                  <c:v>22.442253251459899</c:v>
                </c:pt>
                <c:pt idx="221">
                  <c:v>22.95920460606391</c:v>
                </c:pt>
                <c:pt idx="222">
                  <c:v>22.504478877477041</c:v>
                </c:pt>
                <c:pt idx="223">
                  <c:v>22.254208777232254</c:v>
                </c:pt>
                <c:pt idx="224">
                  <c:v>21.809740019966895</c:v>
                </c:pt>
                <c:pt idx="225">
                  <c:v>22.799879651536493</c:v>
                </c:pt>
                <c:pt idx="226">
                  <c:v>23.409143748034069</c:v>
                </c:pt>
                <c:pt idx="227">
                  <c:v>23.253237783947146</c:v>
                </c:pt>
                <c:pt idx="228">
                  <c:v>23.271700332325864</c:v>
                </c:pt>
                <c:pt idx="229">
                  <c:v>23.578041875794909</c:v>
                </c:pt>
                <c:pt idx="230">
                  <c:v>23.480942547284634</c:v>
                </c:pt>
                <c:pt idx="231">
                  <c:v>23.145197686027274</c:v>
                </c:pt>
                <c:pt idx="232">
                  <c:v>22.752013785369464</c:v>
                </c:pt>
                <c:pt idx="233">
                  <c:v>22.592005032753914</c:v>
                </c:pt>
                <c:pt idx="234">
                  <c:v>22.060010120211704</c:v>
                </c:pt>
                <c:pt idx="235">
                  <c:v>23.431709084941389</c:v>
                </c:pt>
                <c:pt idx="236">
                  <c:v>23.655994857838358</c:v>
                </c:pt>
                <c:pt idx="237">
                  <c:v>23.262810957180548</c:v>
                </c:pt>
                <c:pt idx="238">
                  <c:v>21.867862857455457</c:v>
                </c:pt>
                <c:pt idx="239">
                  <c:v>21.408350542251874</c:v>
                </c:pt>
                <c:pt idx="240">
                  <c:v>21.396042176666064</c:v>
                </c:pt>
                <c:pt idx="241">
                  <c:v>22.163263631514884</c:v>
                </c:pt>
                <c:pt idx="242">
                  <c:v>21.784439490707186</c:v>
                </c:pt>
                <c:pt idx="243">
                  <c:v>23.811900821925303</c:v>
                </c:pt>
                <c:pt idx="244">
                  <c:v>23.740102022674737</c:v>
                </c:pt>
                <c:pt idx="245">
                  <c:v>24.336373955498413</c:v>
                </c:pt>
                <c:pt idx="246">
                  <c:v>24.997606706691645</c:v>
                </c:pt>
                <c:pt idx="247">
                  <c:v>25.36207108764923</c:v>
                </c:pt>
                <c:pt idx="248">
                  <c:v>25.36207108764923</c:v>
                </c:pt>
                <c:pt idx="249">
                  <c:v>25.914579942834482</c:v>
                </c:pt>
                <c:pt idx="250">
                  <c:v>25.892014605927159</c:v>
                </c:pt>
                <c:pt idx="251">
                  <c:v>26.390503412152455</c:v>
                </c:pt>
                <c:pt idx="252">
                  <c:v>25.270442143843752</c:v>
                </c:pt>
                <c:pt idx="253">
                  <c:v>25.228730460469627</c:v>
                </c:pt>
                <c:pt idx="254">
                  <c:v>24.914183339943374</c:v>
                </c:pt>
                <c:pt idx="255">
                  <c:v>25.673883015823094</c:v>
                </c:pt>
                <c:pt idx="256">
                  <c:v>25.647214890387172</c:v>
                </c:pt>
                <c:pt idx="257">
                  <c:v>25.690977968025596</c:v>
                </c:pt>
                <c:pt idx="258">
                  <c:v>25.98090835738023</c:v>
                </c:pt>
                <c:pt idx="259">
                  <c:v>24.396548187251256</c:v>
                </c:pt>
                <c:pt idx="260">
                  <c:v>25.742262824633144</c:v>
                </c:pt>
                <c:pt idx="261">
                  <c:v>26.391871008328671</c:v>
                </c:pt>
                <c:pt idx="262">
                  <c:v>26.221605284391636</c:v>
                </c:pt>
                <c:pt idx="263">
                  <c:v>25.729954459047335</c:v>
                </c:pt>
                <c:pt idx="264">
                  <c:v>26.078691483978609</c:v>
                </c:pt>
                <c:pt idx="265">
                  <c:v>26.151174081317265</c:v>
                </c:pt>
                <c:pt idx="266">
                  <c:v>25.029745216832367</c:v>
                </c:pt>
                <c:pt idx="267">
                  <c:v>22.419687914552576</c:v>
                </c:pt>
                <c:pt idx="268">
                  <c:v>21.822732183640813</c:v>
                </c:pt>
                <c:pt idx="269">
                  <c:v>22.57080729202281</c:v>
                </c:pt>
                <c:pt idx="270">
                  <c:v>21.319456790798807</c:v>
                </c:pt>
                <c:pt idx="271">
                  <c:v>22.686369168911803</c:v>
                </c:pt>
                <c:pt idx="272">
                  <c:v>21.893163386715166</c:v>
                </c:pt>
                <c:pt idx="273">
                  <c:v>19.110105168145953</c:v>
                </c:pt>
                <c:pt idx="274">
                  <c:v>20.020240423407778</c:v>
                </c:pt>
                <c:pt idx="275">
                  <c:v>19.776808304043982</c:v>
                </c:pt>
                <c:pt idx="276">
                  <c:v>21.266804338015067</c:v>
                </c:pt>
                <c:pt idx="277">
                  <c:v>22.879884027844245</c:v>
                </c:pt>
                <c:pt idx="278">
                  <c:v>23.0727150886886</c:v>
                </c:pt>
                <c:pt idx="279">
                  <c:v>24.434157082096796</c:v>
                </c:pt>
                <c:pt idx="280">
                  <c:v>24.400650975779858</c:v>
                </c:pt>
                <c:pt idx="281">
                  <c:v>25.123425554902145</c:v>
                </c:pt>
                <c:pt idx="282">
                  <c:v>25.725167872430621</c:v>
                </c:pt>
                <c:pt idx="283">
                  <c:v>25.870816865196034</c:v>
                </c:pt>
                <c:pt idx="284">
                  <c:v>25.049575361387276</c:v>
                </c:pt>
                <c:pt idx="285">
                  <c:v>25.803804652562178</c:v>
                </c:pt>
                <c:pt idx="286">
                  <c:v>25.562423927462685</c:v>
                </c:pt>
                <c:pt idx="287">
                  <c:v>26.339218555544907</c:v>
                </c:pt>
                <c:pt idx="288">
                  <c:v>26.168952831607871</c:v>
                </c:pt>
                <c:pt idx="289">
                  <c:v>26.171688023960282</c:v>
                </c:pt>
                <c:pt idx="290">
                  <c:v>26.795995678396078</c:v>
                </c:pt>
                <c:pt idx="291">
                  <c:v>27.148835491855962</c:v>
                </c:pt>
                <c:pt idx="292">
                  <c:v>26.210664514982017</c:v>
                </c:pt>
                <c:pt idx="293">
                  <c:v>28.137607527249344</c:v>
                </c:pt>
                <c:pt idx="294">
                  <c:v>28.130769546368327</c:v>
                </c:pt>
                <c:pt idx="295">
                  <c:v>28.350952530736716</c:v>
                </c:pt>
                <c:pt idx="296">
                  <c:v>28.420016137634875</c:v>
                </c:pt>
                <c:pt idx="297">
                  <c:v>28.36052570397014</c:v>
                </c:pt>
                <c:pt idx="298">
                  <c:v>27.708182327922202</c:v>
                </c:pt>
                <c:pt idx="299">
                  <c:v>27.747158818943941</c:v>
                </c:pt>
                <c:pt idx="300">
                  <c:v>26.252376198356142</c:v>
                </c:pt>
                <c:pt idx="301">
                  <c:v>25.896117394455764</c:v>
                </c:pt>
                <c:pt idx="302">
                  <c:v>27.10644001039373</c:v>
                </c:pt>
                <c:pt idx="303">
                  <c:v>28.024097044624654</c:v>
                </c:pt>
                <c:pt idx="304">
                  <c:v>27.239096839485221</c:v>
                </c:pt>
                <c:pt idx="305">
                  <c:v>28.007685890510238</c:v>
                </c:pt>
                <c:pt idx="306">
                  <c:v>27.632280740143035</c:v>
                </c:pt>
                <c:pt idx="307">
                  <c:v>27.011392076147757</c:v>
                </c:pt>
                <c:pt idx="308">
                  <c:v>27.570738912213976</c:v>
                </c:pt>
                <c:pt idx="309">
                  <c:v>26.677698609154675</c:v>
                </c:pt>
                <c:pt idx="310">
                  <c:v>26.43700168214329</c:v>
                </c:pt>
                <c:pt idx="311">
                  <c:v>27.023700441733546</c:v>
                </c:pt>
                <c:pt idx="312">
                  <c:v>28.030251227417558</c:v>
                </c:pt>
                <c:pt idx="313">
                  <c:v>28.931497107534089</c:v>
                </c:pt>
                <c:pt idx="314">
                  <c:v>29.299380478932193</c:v>
                </c:pt>
                <c:pt idx="315">
                  <c:v>29.153731486166755</c:v>
                </c:pt>
                <c:pt idx="316">
                  <c:v>27.534497613544652</c:v>
                </c:pt>
                <c:pt idx="317">
                  <c:v>26.163482446903075</c:v>
                </c:pt>
                <c:pt idx="318">
                  <c:v>26.636670723868662</c:v>
                </c:pt>
                <c:pt idx="319">
                  <c:v>28.019310458007961</c:v>
                </c:pt>
                <c:pt idx="320">
                  <c:v>25.345659933534815</c:v>
                </c:pt>
                <c:pt idx="321">
                  <c:v>24.156535058327975</c:v>
                </c:pt>
                <c:pt idx="322">
                  <c:v>25.176761805773971</c:v>
                </c:pt>
                <c:pt idx="323">
                  <c:v>26.022620040754351</c:v>
                </c:pt>
                <c:pt idx="324">
                  <c:v>27.344401745052703</c:v>
                </c:pt>
                <c:pt idx="325">
                  <c:v>27.518086459430258</c:v>
                </c:pt>
                <c:pt idx="326">
                  <c:v>27.518086459430258</c:v>
                </c:pt>
                <c:pt idx="327">
                  <c:v>28.523269648938054</c:v>
                </c:pt>
                <c:pt idx="328">
                  <c:v>28.238809644288242</c:v>
                </c:pt>
                <c:pt idx="329">
                  <c:v>28.458992628656588</c:v>
                </c:pt>
                <c:pt idx="330">
                  <c:v>27.41893573665568</c:v>
                </c:pt>
                <c:pt idx="331">
                  <c:v>27.83126598378032</c:v>
                </c:pt>
                <c:pt idx="332">
                  <c:v>28.439846282189784</c:v>
                </c:pt>
                <c:pt idx="333">
                  <c:v>28.824140807702303</c:v>
                </c:pt>
                <c:pt idx="334">
                  <c:v>28.805678259323585</c:v>
                </c:pt>
                <c:pt idx="335">
                  <c:v>28.631993544946056</c:v>
                </c:pt>
                <c:pt idx="336">
                  <c:v>28.631993544946056</c:v>
                </c:pt>
                <c:pt idx="337">
                  <c:v>27.714336510715111</c:v>
                </c:pt>
                <c:pt idx="338">
                  <c:v>28.431640705132576</c:v>
                </c:pt>
                <c:pt idx="339">
                  <c:v>28.255220798402657</c:v>
                </c:pt>
                <c:pt idx="340">
                  <c:v>28.450103253511294</c:v>
                </c:pt>
                <c:pt idx="341">
                  <c:v>29.692564379590003</c:v>
                </c:pt>
                <c:pt idx="342">
                  <c:v>29.747268226638024</c:v>
                </c:pt>
                <c:pt idx="343">
                  <c:v>29.13732033205234</c:v>
                </c:pt>
                <c:pt idx="344">
                  <c:v>27.92836531229057</c:v>
                </c:pt>
                <c:pt idx="345">
                  <c:v>28.407707772049061</c:v>
                </c:pt>
                <c:pt idx="346">
                  <c:v>28.901409991657644</c:v>
                </c:pt>
                <c:pt idx="347">
                  <c:v>28.063757333734472</c:v>
                </c:pt>
                <c:pt idx="348">
                  <c:v>29.103130427647315</c:v>
                </c:pt>
                <c:pt idx="349">
                  <c:v>29.408104374940169</c:v>
                </c:pt>
                <c:pt idx="350">
                  <c:v>29.957878037772989</c:v>
                </c:pt>
                <c:pt idx="351">
                  <c:v>30.736040262031427</c:v>
                </c:pt>
                <c:pt idx="352">
                  <c:v>30.590391269265993</c:v>
                </c:pt>
                <c:pt idx="353">
                  <c:v>31.291284309569068</c:v>
                </c:pt>
                <c:pt idx="354">
                  <c:v>31.533348832756648</c:v>
                </c:pt>
                <c:pt idx="355">
                  <c:v>31.629080565090728</c:v>
                </c:pt>
                <c:pt idx="356">
                  <c:v>31.579163304659396</c:v>
                </c:pt>
                <c:pt idx="357">
                  <c:v>31.828065808727992</c:v>
                </c:pt>
                <c:pt idx="358">
                  <c:v>32.688283803558484</c:v>
                </c:pt>
                <c:pt idx="359">
                  <c:v>33.30233448667277</c:v>
                </c:pt>
                <c:pt idx="360">
                  <c:v>33.427469536795165</c:v>
                </c:pt>
                <c:pt idx="361">
                  <c:v>33.394647228566335</c:v>
                </c:pt>
                <c:pt idx="362">
                  <c:v>32.922826547776964</c:v>
                </c:pt>
                <c:pt idx="363">
                  <c:v>31.980552782374417</c:v>
                </c:pt>
                <c:pt idx="364">
                  <c:v>32.394250625675248</c:v>
                </c:pt>
                <c:pt idx="365">
                  <c:v>32.505025915947527</c:v>
                </c:pt>
                <c:pt idx="366">
                  <c:v>32.792904911037859</c:v>
                </c:pt>
                <c:pt idx="367">
                  <c:v>33.817918245100586</c:v>
                </c:pt>
                <c:pt idx="368">
                  <c:v>33.988867767125711</c:v>
                </c:pt>
                <c:pt idx="369">
                  <c:v>34.220675318991802</c:v>
                </c:pt>
                <c:pt idx="370">
                  <c:v>34.202896568701192</c:v>
                </c:pt>
                <c:pt idx="371">
                  <c:v>33.339259583430206</c:v>
                </c:pt>
                <c:pt idx="372">
                  <c:v>33.992286757566227</c:v>
                </c:pt>
                <c:pt idx="373">
                  <c:v>33.834329399215001</c:v>
                </c:pt>
                <c:pt idx="374">
                  <c:v>34.090069884164606</c:v>
                </c:pt>
                <c:pt idx="375">
                  <c:v>34.040152623733256</c:v>
                </c:pt>
                <c:pt idx="376">
                  <c:v>34.935244321056857</c:v>
                </c:pt>
                <c:pt idx="377">
                  <c:v>35.024138072509928</c:v>
                </c:pt>
                <c:pt idx="378">
                  <c:v>35.764007603834735</c:v>
                </c:pt>
                <c:pt idx="379">
                  <c:v>35.23132889320442</c:v>
                </c:pt>
                <c:pt idx="380">
                  <c:v>34.278114358392251</c:v>
                </c:pt>
                <c:pt idx="381">
                  <c:v>34.901738214739943</c:v>
                </c:pt>
                <c:pt idx="382">
                  <c:v>34.344442772938002</c:v>
                </c:pt>
                <c:pt idx="383">
                  <c:v>34.542060420399046</c:v>
                </c:pt>
                <c:pt idx="384">
                  <c:v>35.193719998358873</c:v>
                </c:pt>
                <c:pt idx="385">
                  <c:v>34.932509128704467</c:v>
                </c:pt>
                <c:pt idx="386">
                  <c:v>35.499377743739814</c:v>
                </c:pt>
                <c:pt idx="387">
                  <c:v>33.895871227144035</c:v>
                </c:pt>
                <c:pt idx="388">
                  <c:v>35.270305384226134</c:v>
                </c:pt>
                <c:pt idx="389">
                  <c:v>34.95644206178801</c:v>
                </c:pt>
                <c:pt idx="390">
                  <c:v>35.633402169007525</c:v>
                </c:pt>
                <c:pt idx="391">
                  <c:v>35.87136390366652</c:v>
                </c:pt>
                <c:pt idx="392">
                  <c:v>35.937692318212264</c:v>
                </c:pt>
                <c:pt idx="393">
                  <c:v>35.278510961283338</c:v>
                </c:pt>
                <c:pt idx="394">
                  <c:v>35.317487452305073</c:v>
                </c:pt>
                <c:pt idx="395">
                  <c:v>34.704804365366982</c:v>
                </c:pt>
                <c:pt idx="396">
                  <c:v>34.713009942424186</c:v>
                </c:pt>
                <c:pt idx="397">
                  <c:v>32.018845475308041</c:v>
                </c:pt>
                <c:pt idx="398">
                  <c:v>31.641388930676541</c:v>
                </c:pt>
                <c:pt idx="399">
                  <c:v>32.587765484607687</c:v>
                </c:pt>
                <c:pt idx="400">
                  <c:v>31.303592675154878</c:v>
                </c:pt>
                <c:pt idx="401">
                  <c:v>31.305644069419181</c:v>
                </c:pt>
                <c:pt idx="402">
                  <c:v>30.576031509415881</c:v>
                </c:pt>
                <c:pt idx="403">
                  <c:v>32.081754899413298</c:v>
                </c:pt>
                <c:pt idx="404">
                  <c:v>32.446219280370883</c:v>
                </c:pt>
                <c:pt idx="405">
                  <c:v>32.229455286443013</c:v>
                </c:pt>
                <c:pt idx="406">
                  <c:v>33.116341406709424</c:v>
                </c:pt>
                <c:pt idx="407">
                  <c:v>33.694834589242497</c:v>
                </c:pt>
                <c:pt idx="408">
                  <c:v>33.686629012185264</c:v>
                </c:pt>
                <c:pt idx="409">
                  <c:v>34.827204223136988</c:v>
                </c:pt>
                <c:pt idx="410">
                  <c:v>35.501429138004113</c:v>
                </c:pt>
                <c:pt idx="411">
                  <c:v>35.837173999261495</c:v>
                </c:pt>
                <c:pt idx="412">
                  <c:v>36.237879678888405</c:v>
                </c:pt>
                <c:pt idx="413">
                  <c:v>35.966411837912496</c:v>
                </c:pt>
                <c:pt idx="414">
                  <c:v>35.966411837912496</c:v>
                </c:pt>
                <c:pt idx="415">
                  <c:v>36.760985216285327</c:v>
                </c:pt>
                <c:pt idx="416">
                  <c:v>36.767823197166315</c:v>
                </c:pt>
                <c:pt idx="417">
                  <c:v>36.536699443388358</c:v>
                </c:pt>
                <c:pt idx="418">
                  <c:v>36.990057575799007</c:v>
                </c:pt>
                <c:pt idx="419">
                  <c:v>36.915523584196052</c:v>
                </c:pt>
                <c:pt idx="420">
                  <c:v>36.808851082452378</c:v>
                </c:pt>
                <c:pt idx="421">
                  <c:v>36.598925069405496</c:v>
                </c:pt>
                <c:pt idx="422">
                  <c:v>37.286825946034654</c:v>
                </c:pt>
                <c:pt idx="423">
                  <c:v>36.864922525676612</c:v>
                </c:pt>
                <c:pt idx="424">
                  <c:v>35.969147030264907</c:v>
                </c:pt>
                <c:pt idx="425">
                  <c:v>36.464900644137785</c:v>
                </c:pt>
                <c:pt idx="426">
                  <c:v>36.585249107643492</c:v>
                </c:pt>
                <c:pt idx="427">
                  <c:v>35.77084558471573</c:v>
                </c:pt>
                <c:pt idx="428">
                  <c:v>35.674430054293559</c:v>
                </c:pt>
                <c:pt idx="429">
                  <c:v>36.689870215122866</c:v>
                </c:pt>
                <c:pt idx="430">
                  <c:v>36.866973919940918</c:v>
                </c:pt>
                <c:pt idx="431">
                  <c:v>37.536412248191333</c:v>
                </c:pt>
                <c:pt idx="432">
                  <c:v>37.470767631733693</c:v>
                </c:pt>
                <c:pt idx="433">
                  <c:v>36.369168911803705</c:v>
                </c:pt>
                <c:pt idx="434">
                  <c:v>35.58143351431189</c:v>
                </c:pt>
                <c:pt idx="435">
                  <c:v>36.643371945132031</c:v>
                </c:pt>
                <c:pt idx="436">
                  <c:v>34.434020322479178</c:v>
                </c:pt>
                <c:pt idx="437">
                  <c:v>35.58690389901669</c:v>
                </c:pt>
                <c:pt idx="438">
                  <c:v>35.241585864525902</c:v>
                </c:pt>
                <c:pt idx="439">
                  <c:v>34.864813117982507</c:v>
                </c:pt>
                <c:pt idx="440">
                  <c:v>33.0780487137758</c:v>
                </c:pt>
                <c:pt idx="441">
                  <c:v>33.078732511863883</c:v>
                </c:pt>
                <c:pt idx="442">
                  <c:v>34.564625757306388</c:v>
                </c:pt>
                <c:pt idx="443">
                  <c:v>34.354015946171401</c:v>
                </c:pt>
                <c:pt idx="444">
                  <c:v>32.321768028336571</c:v>
                </c:pt>
                <c:pt idx="445">
                  <c:v>34.632321768028326</c:v>
                </c:pt>
                <c:pt idx="446">
                  <c:v>31.850631145635312</c:v>
                </c:pt>
                <c:pt idx="447">
                  <c:v>30.340804967109314</c:v>
                </c:pt>
                <c:pt idx="448">
                  <c:v>28.194362768561689</c:v>
                </c:pt>
                <c:pt idx="449">
                  <c:v>28.396767002639468</c:v>
                </c:pt>
                <c:pt idx="450">
                  <c:v>27.356710110638517</c:v>
                </c:pt>
                <c:pt idx="451">
                  <c:v>27.375172659017231</c:v>
                </c:pt>
                <c:pt idx="452">
                  <c:v>29.01628807045855</c:v>
                </c:pt>
                <c:pt idx="453">
                  <c:v>30.195839772431988</c:v>
                </c:pt>
                <c:pt idx="454">
                  <c:v>32.744355246782717</c:v>
                </c:pt>
                <c:pt idx="455">
                  <c:v>31.775413355944249</c:v>
                </c:pt>
                <c:pt idx="456">
                  <c:v>33.396698622830634</c:v>
                </c:pt>
                <c:pt idx="457">
                  <c:v>34.337604792056986</c:v>
                </c:pt>
                <c:pt idx="458">
                  <c:v>34.135884356067336</c:v>
                </c:pt>
                <c:pt idx="459">
                  <c:v>35.737339478398809</c:v>
                </c:pt>
                <c:pt idx="460">
                  <c:v>35.549295004171164</c:v>
                </c:pt>
                <c:pt idx="461">
                  <c:v>36.393785642975352</c:v>
                </c:pt>
                <c:pt idx="462">
                  <c:v>37.993873169130609</c:v>
                </c:pt>
                <c:pt idx="463">
                  <c:v>37.977462015016194</c:v>
                </c:pt>
                <c:pt idx="464">
                  <c:v>37.587013306710773</c:v>
                </c:pt>
                <c:pt idx="465">
                  <c:v>38.371329713762115</c:v>
                </c:pt>
                <c:pt idx="466">
                  <c:v>38.893751453070927</c:v>
                </c:pt>
                <c:pt idx="467">
                  <c:v>38.942301117326082</c:v>
                </c:pt>
                <c:pt idx="468">
                  <c:v>39.375829105181822</c:v>
                </c:pt>
                <c:pt idx="469">
                  <c:v>39.472928433692104</c:v>
                </c:pt>
                <c:pt idx="470">
                  <c:v>39.375145307093717</c:v>
                </c:pt>
                <c:pt idx="471">
                  <c:v>39.448995500608561</c:v>
                </c:pt>
                <c:pt idx="472">
                  <c:v>39.482501606925503</c:v>
                </c:pt>
                <c:pt idx="473">
                  <c:v>39.585071320140571</c:v>
                </c:pt>
                <c:pt idx="474">
                  <c:v>40.301691716469954</c:v>
                </c:pt>
                <c:pt idx="475">
                  <c:v>40.091081905334967</c:v>
                </c:pt>
                <c:pt idx="476">
                  <c:v>40.36665253483951</c:v>
                </c:pt>
                <c:pt idx="477">
                  <c:v>41.101735479547585</c:v>
                </c:pt>
                <c:pt idx="478">
                  <c:v>41.505860149615017</c:v>
                </c:pt>
                <c:pt idx="479">
                  <c:v>41.343116204647103</c:v>
                </c:pt>
                <c:pt idx="480">
                  <c:v>41.739719095745386</c:v>
                </c:pt>
                <c:pt idx="481">
                  <c:v>41.379357503316406</c:v>
                </c:pt>
                <c:pt idx="482">
                  <c:v>40.413834602918456</c:v>
                </c:pt>
                <c:pt idx="483">
                  <c:v>41.310293896418273</c:v>
                </c:pt>
                <c:pt idx="484">
                  <c:v>41.842288808960483</c:v>
                </c:pt>
                <c:pt idx="485">
                  <c:v>41.677493469728269</c:v>
                </c:pt>
                <c:pt idx="486">
                  <c:v>41.913403810122944</c:v>
                </c:pt>
                <c:pt idx="487">
                  <c:v>40.883603889443521</c:v>
                </c:pt>
                <c:pt idx="488">
                  <c:v>40.850097783126607</c:v>
                </c:pt>
                <c:pt idx="489">
                  <c:v>38.547065822403972</c:v>
                </c:pt>
                <c:pt idx="490">
                  <c:v>39.175476265368346</c:v>
                </c:pt>
                <c:pt idx="491">
                  <c:v>36.918942574636546</c:v>
                </c:pt>
                <c:pt idx="492">
                  <c:v>36.050519002748871</c:v>
                </c:pt>
                <c:pt idx="493">
                  <c:v>34.895584031947038</c:v>
                </c:pt>
                <c:pt idx="494">
                  <c:v>37.641033355670729</c:v>
                </c:pt>
                <c:pt idx="495">
                  <c:v>40.94651331354877</c:v>
                </c:pt>
                <c:pt idx="496">
                  <c:v>41.590651112539476</c:v>
                </c:pt>
                <c:pt idx="497">
                  <c:v>42.130167804050814</c:v>
                </c:pt>
                <c:pt idx="498">
                  <c:v>42.378386510031319</c:v>
                </c:pt>
                <c:pt idx="499">
                  <c:v>42.35855636547641</c:v>
                </c:pt>
                <c:pt idx="500">
                  <c:v>42.35855636547641</c:v>
                </c:pt>
                <c:pt idx="501">
                  <c:v>42.952776904035787</c:v>
                </c:pt>
                <c:pt idx="502">
                  <c:v>42.253935257997014</c:v>
                </c:pt>
                <c:pt idx="503">
                  <c:v>40.787188359021357</c:v>
                </c:pt>
                <c:pt idx="504">
                  <c:v>40.739322492854278</c:v>
                </c:pt>
                <c:pt idx="505">
                  <c:v>38.166874085420055</c:v>
                </c:pt>
                <c:pt idx="506">
                  <c:v>36.938088921103372</c:v>
                </c:pt>
                <c:pt idx="507">
                  <c:v>38.530654668289557</c:v>
                </c:pt>
                <c:pt idx="508">
                  <c:v>41.008738939565916</c:v>
                </c:pt>
                <c:pt idx="509">
                  <c:v>39.823716852887657</c:v>
                </c:pt>
                <c:pt idx="510">
                  <c:v>38.692031017081277</c:v>
                </c:pt>
                <c:pt idx="511">
                  <c:v>38.334404617004679</c:v>
                </c:pt>
                <c:pt idx="512">
                  <c:v>37.530258065398449</c:v>
                </c:pt>
                <c:pt idx="513">
                  <c:v>36.258393621531425</c:v>
                </c:pt>
                <c:pt idx="514">
                  <c:v>38.08755350720039</c:v>
                </c:pt>
                <c:pt idx="515">
                  <c:v>38.301582308775849</c:v>
                </c:pt>
                <c:pt idx="516">
                  <c:v>38.955977079088065</c:v>
                </c:pt>
                <c:pt idx="517">
                  <c:v>41.077802546464071</c:v>
                </c:pt>
                <c:pt idx="518">
                  <c:v>40.30305931264617</c:v>
                </c:pt>
                <c:pt idx="519">
                  <c:v>40.663420905075156</c:v>
                </c:pt>
                <c:pt idx="520">
                  <c:v>38.780240970446236</c:v>
                </c:pt>
                <c:pt idx="521">
                  <c:v>36.907318007138848</c:v>
                </c:pt>
                <c:pt idx="522">
                  <c:v>38.212688557322785</c:v>
                </c:pt>
                <c:pt idx="523">
                  <c:v>36.417034777970755</c:v>
                </c:pt>
                <c:pt idx="524">
                  <c:v>38.185336633798748</c:v>
                </c:pt>
                <c:pt idx="525">
                  <c:v>40.180659454876164</c:v>
                </c:pt>
                <c:pt idx="526">
                  <c:v>39.598063483814492</c:v>
                </c:pt>
                <c:pt idx="527">
                  <c:v>41.03472326691373</c:v>
                </c:pt>
                <c:pt idx="528">
                  <c:v>40.552645614802849</c:v>
                </c:pt>
                <c:pt idx="529">
                  <c:v>39.95568988389109</c:v>
                </c:pt>
                <c:pt idx="530">
                  <c:v>41.449788706390777</c:v>
                </c:pt>
                <c:pt idx="531">
                  <c:v>41.445685917862171</c:v>
                </c:pt>
                <c:pt idx="532">
                  <c:v>42.80986310362276</c:v>
                </c:pt>
                <c:pt idx="533">
                  <c:v>43.391775276596299</c:v>
                </c:pt>
                <c:pt idx="534">
                  <c:v>43.620847636110007</c:v>
                </c:pt>
                <c:pt idx="535">
                  <c:v>43.57571696229536</c:v>
                </c:pt>
                <c:pt idx="536">
                  <c:v>43.423229988648934</c:v>
                </c:pt>
                <c:pt idx="537">
                  <c:v>44.301910531858169</c:v>
                </c:pt>
                <c:pt idx="538">
                  <c:v>44.258147454219696</c:v>
                </c:pt>
                <c:pt idx="539">
                  <c:v>44.656117941494223</c:v>
                </c:pt>
                <c:pt idx="540">
                  <c:v>44.545342651221944</c:v>
                </c:pt>
                <c:pt idx="541">
                  <c:v>44.331997647734546</c:v>
                </c:pt>
                <c:pt idx="542">
                  <c:v>43.905307640759837</c:v>
                </c:pt>
                <c:pt idx="543">
                  <c:v>44.786723376321412</c:v>
                </c:pt>
                <c:pt idx="544">
                  <c:v>44.129593413656835</c:v>
                </c:pt>
                <c:pt idx="545">
                  <c:v>43.497080182163828</c:v>
                </c:pt>
                <c:pt idx="546">
                  <c:v>43.668713502277036</c:v>
                </c:pt>
                <c:pt idx="547">
                  <c:v>41.632362795913622</c:v>
                </c:pt>
                <c:pt idx="548">
                  <c:v>42.191025833891757</c:v>
                </c:pt>
                <c:pt idx="549">
                  <c:v>39.77926997716115</c:v>
                </c:pt>
                <c:pt idx="550">
                  <c:v>39.511221126625728</c:v>
                </c:pt>
                <c:pt idx="551">
                  <c:v>41.26926601113221</c:v>
                </c:pt>
                <c:pt idx="552">
                  <c:v>40.411099410566045</c:v>
                </c:pt>
                <c:pt idx="553">
                  <c:v>42.311374297397464</c:v>
                </c:pt>
                <c:pt idx="554">
                  <c:v>41.838869818519989</c:v>
                </c:pt>
                <c:pt idx="555">
                  <c:v>43.56340859670955</c:v>
                </c:pt>
                <c:pt idx="556">
                  <c:v>42.863883152582694</c:v>
                </c:pt>
                <c:pt idx="557">
                  <c:v>44.151474952476022</c:v>
                </c:pt>
                <c:pt idx="558">
                  <c:v>44.151474952476022</c:v>
                </c:pt>
                <c:pt idx="559">
                  <c:v>44.151474952476022</c:v>
                </c:pt>
                <c:pt idx="560">
                  <c:v>43.899837256055044</c:v>
                </c:pt>
                <c:pt idx="561">
                  <c:v>43.01637012622912</c:v>
                </c:pt>
                <c:pt idx="562">
                  <c:v>40.934204947962961</c:v>
                </c:pt>
                <c:pt idx="563">
                  <c:v>40.599143884793691</c:v>
                </c:pt>
                <c:pt idx="564">
                  <c:v>40.932153553698654</c:v>
                </c:pt>
                <c:pt idx="565">
                  <c:v>40.932153553698654</c:v>
                </c:pt>
                <c:pt idx="566">
                  <c:v>40.932153553698654</c:v>
                </c:pt>
                <c:pt idx="567">
                  <c:v>42.656692331888223</c:v>
                </c:pt>
                <c:pt idx="568">
                  <c:v>41.401922840223726</c:v>
                </c:pt>
                <c:pt idx="569">
                  <c:v>40.841208407981291</c:v>
                </c:pt>
                <c:pt idx="570">
                  <c:v>41.338329618030386</c:v>
                </c:pt>
                <c:pt idx="571">
                  <c:v>41.338329618030386</c:v>
                </c:pt>
                <c:pt idx="572">
                  <c:v>41.338329618030386</c:v>
                </c:pt>
                <c:pt idx="573">
                  <c:v>41.338329618030386</c:v>
                </c:pt>
                <c:pt idx="574">
                  <c:v>41.338329618030386</c:v>
                </c:pt>
                <c:pt idx="575">
                  <c:v>41.979048426580576</c:v>
                </c:pt>
                <c:pt idx="576">
                  <c:v>42.359923961652598</c:v>
                </c:pt>
                <c:pt idx="577">
                  <c:v>42.994488587409883</c:v>
                </c:pt>
                <c:pt idx="578">
                  <c:v>43.738460907263303</c:v>
                </c:pt>
                <c:pt idx="579">
                  <c:v>43.738460907263303</c:v>
                </c:pt>
                <c:pt idx="580">
                  <c:v>43.738460907263303</c:v>
                </c:pt>
                <c:pt idx="581">
                  <c:v>43.079963348422453</c:v>
                </c:pt>
                <c:pt idx="582">
                  <c:v>43.313138496464767</c:v>
                </c:pt>
                <c:pt idx="583">
                  <c:v>44.050956633525253</c:v>
                </c:pt>
                <c:pt idx="584">
                  <c:v>43.938813747076736</c:v>
                </c:pt>
                <c:pt idx="585">
                  <c:v>42.310690499309359</c:v>
                </c:pt>
                <c:pt idx="586">
                  <c:v>42.310690499309359</c:v>
                </c:pt>
                <c:pt idx="587">
                  <c:v>42.310690499309359</c:v>
                </c:pt>
                <c:pt idx="588">
                  <c:v>43.624950424638612</c:v>
                </c:pt>
                <c:pt idx="589">
                  <c:v>43.412289219239341</c:v>
                </c:pt>
                <c:pt idx="590">
                  <c:v>44.141901779242623</c:v>
                </c:pt>
                <c:pt idx="591">
                  <c:v>44.481749429028582</c:v>
                </c:pt>
                <c:pt idx="592">
                  <c:v>44.807237318964454</c:v>
                </c:pt>
                <c:pt idx="593">
                  <c:v>44.807237318964454</c:v>
                </c:pt>
                <c:pt idx="594">
                  <c:v>44.807237318964454</c:v>
                </c:pt>
                <c:pt idx="595">
                  <c:v>44.207546395700284</c:v>
                </c:pt>
                <c:pt idx="596">
                  <c:v>44.606884479150999</c:v>
                </c:pt>
                <c:pt idx="597">
                  <c:v>44.066000191463452</c:v>
                </c:pt>
                <c:pt idx="598">
                  <c:v>42.606775071456916</c:v>
                </c:pt>
                <c:pt idx="599">
                  <c:v>44.164467116149943</c:v>
                </c:pt>
                <c:pt idx="600">
                  <c:v>44.164467116149943</c:v>
                </c:pt>
                <c:pt idx="601">
                  <c:v>44.164467116149943</c:v>
                </c:pt>
                <c:pt idx="602">
                  <c:v>44.164467116149943</c:v>
                </c:pt>
                <c:pt idx="603">
                  <c:v>42.876875316256616</c:v>
                </c:pt>
                <c:pt idx="604">
                  <c:v>42.240259296235003</c:v>
                </c:pt>
                <c:pt idx="605">
                  <c:v>42.77704079539393</c:v>
                </c:pt>
                <c:pt idx="606">
                  <c:v>44.698513422956452</c:v>
                </c:pt>
                <c:pt idx="607">
                  <c:v>44.698513422956452</c:v>
                </c:pt>
                <c:pt idx="608">
                  <c:v>44.698513422956452</c:v>
                </c:pt>
                <c:pt idx="609">
                  <c:v>43.962062882072161</c:v>
                </c:pt>
                <c:pt idx="610">
                  <c:v>43.537424269361736</c:v>
                </c:pt>
                <c:pt idx="611">
                  <c:v>43.493661191723312</c:v>
                </c:pt>
                <c:pt idx="612">
                  <c:v>45.040412467006718</c:v>
                </c:pt>
                <c:pt idx="613">
                  <c:v>45.15187155536713</c:v>
                </c:pt>
                <c:pt idx="614">
                  <c:v>45.15187155536713</c:v>
                </c:pt>
                <c:pt idx="615">
                  <c:v>45.15187155536713</c:v>
                </c:pt>
                <c:pt idx="616">
                  <c:v>45.594288918368164</c:v>
                </c:pt>
                <c:pt idx="617">
                  <c:v>45.500608580298405</c:v>
                </c:pt>
                <c:pt idx="618">
                  <c:v>45.365216558854485</c:v>
                </c:pt>
                <c:pt idx="619">
                  <c:v>45.705064208640465</c:v>
                </c:pt>
                <c:pt idx="620">
                  <c:v>45.379576318704594</c:v>
                </c:pt>
                <c:pt idx="621">
                  <c:v>45.379576318704594</c:v>
                </c:pt>
                <c:pt idx="622">
                  <c:v>45.379576318704594</c:v>
                </c:pt>
                <c:pt idx="623">
                  <c:v>45.379576318704594</c:v>
                </c:pt>
                <c:pt idx="624">
                  <c:v>43.884793698116795</c:v>
                </c:pt>
                <c:pt idx="625">
                  <c:v>45.203156411974675</c:v>
                </c:pt>
                <c:pt idx="626">
                  <c:v>45.019214726275614</c:v>
                </c:pt>
                <c:pt idx="627">
                  <c:v>44.102925288220888</c:v>
                </c:pt>
                <c:pt idx="628">
                  <c:v>44.102925288220888</c:v>
                </c:pt>
                <c:pt idx="629">
                  <c:v>44.102925288220888</c:v>
                </c:pt>
                <c:pt idx="630">
                  <c:v>44.399693658456528</c:v>
                </c:pt>
                <c:pt idx="631">
                  <c:v>44.254044665691097</c:v>
                </c:pt>
                <c:pt idx="632">
                  <c:v>44.559702411072053</c:v>
                </c:pt>
                <c:pt idx="633">
                  <c:v>43.313138496464767</c:v>
                </c:pt>
                <c:pt idx="634">
                  <c:v>43.10731527194649</c:v>
                </c:pt>
                <c:pt idx="635">
                  <c:v>42.180768862570275</c:v>
                </c:pt>
                <c:pt idx="636">
                  <c:v>42.240259296235003</c:v>
                </c:pt>
                <c:pt idx="637">
                  <c:v>43.953173506926845</c:v>
                </c:pt>
                <c:pt idx="638">
                  <c:v>44.203443607171678</c:v>
                </c:pt>
                <c:pt idx="639">
                  <c:v>43.194841427223366</c:v>
                </c:pt>
                <c:pt idx="640">
                  <c:v>42.532924877942023</c:v>
                </c:pt>
                <c:pt idx="641">
                  <c:v>43.343909410429269</c:v>
                </c:pt>
                <c:pt idx="642">
                  <c:v>43.627685616991016</c:v>
                </c:pt>
              </c:numCache>
            </c:numRef>
          </c:val>
        </c:ser>
        <c:marker val="1"/>
        <c:axId val="131601152"/>
        <c:axId val="131602688"/>
      </c:lineChart>
      <c:lineChart>
        <c:grouping val="standard"/>
        <c:ser>
          <c:idx val="5"/>
          <c:order val="4"/>
          <c:tx>
            <c:strRef>
              <c:f>'c3-15'!$F$11</c:f>
              <c:strCache>
                <c:ptCount val="1"/>
                <c:pt idx="0">
                  <c:v>Nikkei 225</c:v>
                </c:pt>
              </c:strCache>
            </c:strRef>
          </c:tx>
          <c:spPr>
            <a:ln w="25400">
              <a:solidFill>
                <a:srgbClr val="FF7171"/>
              </a:solidFill>
              <a:prstDash val="solid"/>
            </a:ln>
          </c:spPr>
          <c:marker>
            <c:symbol val="none"/>
          </c:marker>
          <c:cat>
            <c:numRef>
              <c:f>'c3-15'!$A$13:$A$655</c:f>
              <c:numCache>
                <c:formatCode>yyyy/mm/dd</c:formatCode>
                <c:ptCount val="643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41324</c:v>
                </c:pt>
                <c:pt idx="33">
                  <c:v>41325</c:v>
                </c:pt>
                <c:pt idx="34">
                  <c:v>41326</c:v>
                </c:pt>
                <c:pt idx="35">
                  <c:v>41327</c:v>
                </c:pt>
                <c:pt idx="36">
                  <c:v>41330</c:v>
                </c:pt>
                <c:pt idx="37">
                  <c:v>41331</c:v>
                </c:pt>
                <c:pt idx="38">
                  <c:v>41332</c:v>
                </c:pt>
                <c:pt idx="39">
                  <c:v>41333</c:v>
                </c:pt>
                <c:pt idx="40">
                  <c:v>41334</c:v>
                </c:pt>
                <c:pt idx="41">
                  <c:v>41337</c:v>
                </c:pt>
                <c:pt idx="42">
                  <c:v>41338</c:v>
                </c:pt>
                <c:pt idx="43">
                  <c:v>41339</c:v>
                </c:pt>
                <c:pt idx="44">
                  <c:v>41340</c:v>
                </c:pt>
                <c:pt idx="45">
                  <c:v>41341</c:v>
                </c:pt>
                <c:pt idx="46">
                  <c:v>41344</c:v>
                </c:pt>
                <c:pt idx="47">
                  <c:v>41345</c:v>
                </c:pt>
                <c:pt idx="48">
                  <c:v>41346</c:v>
                </c:pt>
                <c:pt idx="49">
                  <c:v>41347</c:v>
                </c:pt>
                <c:pt idx="50">
                  <c:v>41348</c:v>
                </c:pt>
                <c:pt idx="51">
                  <c:v>41351</c:v>
                </c:pt>
                <c:pt idx="52">
                  <c:v>41352</c:v>
                </c:pt>
                <c:pt idx="53">
                  <c:v>41353</c:v>
                </c:pt>
                <c:pt idx="54">
                  <c:v>41354</c:v>
                </c:pt>
                <c:pt idx="55">
                  <c:v>41355</c:v>
                </c:pt>
                <c:pt idx="56">
                  <c:v>41358</c:v>
                </c:pt>
                <c:pt idx="57">
                  <c:v>41359</c:v>
                </c:pt>
                <c:pt idx="58">
                  <c:v>41360</c:v>
                </c:pt>
                <c:pt idx="59">
                  <c:v>41361</c:v>
                </c:pt>
                <c:pt idx="60">
                  <c:v>41365</c:v>
                </c:pt>
                <c:pt idx="61">
                  <c:v>41366</c:v>
                </c:pt>
                <c:pt idx="62">
                  <c:v>41367</c:v>
                </c:pt>
                <c:pt idx="63">
                  <c:v>41368</c:v>
                </c:pt>
                <c:pt idx="64">
                  <c:v>41369</c:v>
                </c:pt>
                <c:pt idx="65">
                  <c:v>41372</c:v>
                </c:pt>
                <c:pt idx="66">
                  <c:v>41373</c:v>
                </c:pt>
                <c:pt idx="67">
                  <c:v>41374</c:v>
                </c:pt>
                <c:pt idx="68">
                  <c:v>41375</c:v>
                </c:pt>
                <c:pt idx="69">
                  <c:v>41376</c:v>
                </c:pt>
                <c:pt idx="70">
                  <c:v>41379</c:v>
                </c:pt>
                <c:pt idx="71">
                  <c:v>41380</c:v>
                </c:pt>
                <c:pt idx="72">
                  <c:v>41381</c:v>
                </c:pt>
                <c:pt idx="73">
                  <c:v>41382</c:v>
                </c:pt>
                <c:pt idx="74">
                  <c:v>41383</c:v>
                </c:pt>
                <c:pt idx="75">
                  <c:v>41386</c:v>
                </c:pt>
                <c:pt idx="76">
                  <c:v>41387</c:v>
                </c:pt>
                <c:pt idx="77">
                  <c:v>41388</c:v>
                </c:pt>
                <c:pt idx="78">
                  <c:v>41389</c:v>
                </c:pt>
                <c:pt idx="79">
                  <c:v>41390</c:v>
                </c:pt>
                <c:pt idx="80">
                  <c:v>41393</c:v>
                </c:pt>
                <c:pt idx="81">
                  <c:v>41394</c:v>
                </c:pt>
                <c:pt idx="82">
                  <c:v>41395</c:v>
                </c:pt>
                <c:pt idx="83">
                  <c:v>41396</c:v>
                </c:pt>
                <c:pt idx="84">
                  <c:v>41397</c:v>
                </c:pt>
                <c:pt idx="85">
                  <c:v>41400</c:v>
                </c:pt>
                <c:pt idx="86">
                  <c:v>41401</c:v>
                </c:pt>
                <c:pt idx="87">
                  <c:v>41402</c:v>
                </c:pt>
                <c:pt idx="88">
                  <c:v>41403</c:v>
                </c:pt>
                <c:pt idx="89">
                  <c:v>41404</c:v>
                </c:pt>
                <c:pt idx="90">
                  <c:v>41407</c:v>
                </c:pt>
                <c:pt idx="91">
                  <c:v>41408</c:v>
                </c:pt>
                <c:pt idx="92">
                  <c:v>41409</c:v>
                </c:pt>
                <c:pt idx="93">
                  <c:v>41410</c:v>
                </c:pt>
                <c:pt idx="94">
                  <c:v>41411</c:v>
                </c:pt>
                <c:pt idx="95">
                  <c:v>41414</c:v>
                </c:pt>
                <c:pt idx="96">
                  <c:v>41415</c:v>
                </c:pt>
                <c:pt idx="97">
                  <c:v>41416</c:v>
                </c:pt>
                <c:pt idx="98">
                  <c:v>41417</c:v>
                </c:pt>
                <c:pt idx="99">
                  <c:v>41418</c:v>
                </c:pt>
                <c:pt idx="100">
                  <c:v>41422</c:v>
                </c:pt>
                <c:pt idx="101">
                  <c:v>41423</c:v>
                </c:pt>
                <c:pt idx="102">
                  <c:v>41424</c:v>
                </c:pt>
                <c:pt idx="103">
                  <c:v>41425</c:v>
                </c:pt>
                <c:pt idx="104">
                  <c:v>41428</c:v>
                </c:pt>
                <c:pt idx="105">
                  <c:v>41429</c:v>
                </c:pt>
                <c:pt idx="106">
                  <c:v>41430</c:v>
                </c:pt>
                <c:pt idx="107">
                  <c:v>41431</c:v>
                </c:pt>
                <c:pt idx="108">
                  <c:v>41432</c:v>
                </c:pt>
                <c:pt idx="109">
                  <c:v>41435</c:v>
                </c:pt>
                <c:pt idx="110">
                  <c:v>41436</c:v>
                </c:pt>
                <c:pt idx="111">
                  <c:v>41437</c:v>
                </c:pt>
                <c:pt idx="112">
                  <c:v>41438</c:v>
                </c:pt>
                <c:pt idx="113">
                  <c:v>41439</c:v>
                </c:pt>
                <c:pt idx="114">
                  <c:v>41442</c:v>
                </c:pt>
                <c:pt idx="115">
                  <c:v>41443</c:v>
                </c:pt>
                <c:pt idx="116">
                  <c:v>41444</c:v>
                </c:pt>
                <c:pt idx="117">
                  <c:v>41445</c:v>
                </c:pt>
                <c:pt idx="118">
                  <c:v>41446</c:v>
                </c:pt>
                <c:pt idx="119">
                  <c:v>41449</c:v>
                </c:pt>
                <c:pt idx="120">
                  <c:v>41450</c:v>
                </c:pt>
                <c:pt idx="121">
                  <c:v>41451</c:v>
                </c:pt>
                <c:pt idx="122">
                  <c:v>41452</c:v>
                </c:pt>
                <c:pt idx="123">
                  <c:v>41453</c:v>
                </c:pt>
                <c:pt idx="124">
                  <c:v>41456</c:v>
                </c:pt>
                <c:pt idx="125">
                  <c:v>41457</c:v>
                </c:pt>
                <c:pt idx="126">
                  <c:v>41458</c:v>
                </c:pt>
                <c:pt idx="127">
                  <c:v>41460</c:v>
                </c:pt>
                <c:pt idx="128">
                  <c:v>41463</c:v>
                </c:pt>
                <c:pt idx="129">
                  <c:v>41464</c:v>
                </c:pt>
                <c:pt idx="130">
                  <c:v>41465</c:v>
                </c:pt>
                <c:pt idx="131">
                  <c:v>41466</c:v>
                </c:pt>
                <c:pt idx="132">
                  <c:v>41467</c:v>
                </c:pt>
                <c:pt idx="133">
                  <c:v>41470</c:v>
                </c:pt>
                <c:pt idx="134">
                  <c:v>41471</c:v>
                </c:pt>
                <c:pt idx="135">
                  <c:v>41472</c:v>
                </c:pt>
                <c:pt idx="136">
                  <c:v>41473</c:v>
                </c:pt>
                <c:pt idx="137">
                  <c:v>41474</c:v>
                </c:pt>
                <c:pt idx="138">
                  <c:v>41477</c:v>
                </c:pt>
                <c:pt idx="139">
                  <c:v>41478</c:v>
                </c:pt>
                <c:pt idx="140">
                  <c:v>41479</c:v>
                </c:pt>
                <c:pt idx="141">
                  <c:v>41480</c:v>
                </c:pt>
                <c:pt idx="142">
                  <c:v>41481</c:v>
                </c:pt>
                <c:pt idx="143">
                  <c:v>41484</c:v>
                </c:pt>
                <c:pt idx="144">
                  <c:v>41485</c:v>
                </c:pt>
                <c:pt idx="145">
                  <c:v>41486</c:v>
                </c:pt>
                <c:pt idx="146">
                  <c:v>41487</c:v>
                </c:pt>
                <c:pt idx="147">
                  <c:v>41488</c:v>
                </c:pt>
                <c:pt idx="148">
                  <c:v>41491</c:v>
                </c:pt>
                <c:pt idx="149">
                  <c:v>41492</c:v>
                </c:pt>
                <c:pt idx="150">
                  <c:v>41493</c:v>
                </c:pt>
                <c:pt idx="151">
                  <c:v>41494</c:v>
                </c:pt>
                <c:pt idx="152">
                  <c:v>41495</c:v>
                </c:pt>
                <c:pt idx="153">
                  <c:v>41498</c:v>
                </c:pt>
                <c:pt idx="154">
                  <c:v>41499</c:v>
                </c:pt>
                <c:pt idx="155">
                  <c:v>41500</c:v>
                </c:pt>
                <c:pt idx="156">
                  <c:v>41501</c:v>
                </c:pt>
                <c:pt idx="157">
                  <c:v>41502</c:v>
                </c:pt>
                <c:pt idx="158">
                  <c:v>41505</c:v>
                </c:pt>
                <c:pt idx="159">
                  <c:v>41506</c:v>
                </c:pt>
                <c:pt idx="160">
                  <c:v>41507</c:v>
                </c:pt>
                <c:pt idx="161">
                  <c:v>41508</c:v>
                </c:pt>
                <c:pt idx="162">
                  <c:v>41509</c:v>
                </c:pt>
                <c:pt idx="163">
                  <c:v>41512</c:v>
                </c:pt>
                <c:pt idx="164">
                  <c:v>41513</c:v>
                </c:pt>
                <c:pt idx="165">
                  <c:v>41514</c:v>
                </c:pt>
                <c:pt idx="166">
                  <c:v>41515</c:v>
                </c:pt>
                <c:pt idx="167">
                  <c:v>41516</c:v>
                </c:pt>
                <c:pt idx="168">
                  <c:v>41520</c:v>
                </c:pt>
                <c:pt idx="169">
                  <c:v>41521</c:v>
                </c:pt>
                <c:pt idx="170">
                  <c:v>41522</c:v>
                </c:pt>
                <c:pt idx="171">
                  <c:v>41523</c:v>
                </c:pt>
                <c:pt idx="172">
                  <c:v>41526</c:v>
                </c:pt>
                <c:pt idx="173">
                  <c:v>41527</c:v>
                </c:pt>
                <c:pt idx="174">
                  <c:v>41528</c:v>
                </c:pt>
                <c:pt idx="175">
                  <c:v>41529</c:v>
                </c:pt>
                <c:pt idx="176">
                  <c:v>41530</c:v>
                </c:pt>
                <c:pt idx="177">
                  <c:v>41533</c:v>
                </c:pt>
                <c:pt idx="178">
                  <c:v>41534</c:v>
                </c:pt>
                <c:pt idx="179">
                  <c:v>41535</c:v>
                </c:pt>
                <c:pt idx="180">
                  <c:v>41536</c:v>
                </c:pt>
                <c:pt idx="181">
                  <c:v>41537</c:v>
                </c:pt>
                <c:pt idx="182">
                  <c:v>41540</c:v>
                </c:pt>
                <c:pt idx="183">
                  <c:v>41541</c:v>
                </c:pt>
                <c:pt idx="184">
                  <c:v>41542</c:v>
                </c:pt>
                <c:pt idx="185">
                  <c:v>41543</c:v>
                </c:pt>
                <c:pt idx="186">
                  <c:v>41544</c:v>
                </c:pt>
                <c:pt idx="187">
                  <c:v>41547</c:v>
                </c:pt>
                <c:pt idx="188">
                  <c:v>41548</c:v>
                </c:pt>
                <c:pt idx="189">
                  <c:v>41549</c:v>
                </c:pt>
                <c:pt idx="190">
                  <c:v>41550</c:v>
                </c:pt>
                <c:pt idx="191">
                  <c:v>41551</c:v>
                </c:pt>
                <c:pt idx="192">
                  <c:v>41554</c:v>
                </c:pt>
                <c:pt idx="193">
                  <c:v>41555</c:v>
                </c:pt>
                <c:pt idx="194">
                  <c:v>41556</c:v>
                </c:pt>
                <c:pt idx="195">
                  <c:v>41557</c:v>
                </c:pt>
                <c:pt idx="196">
                  <c:v>41558</c:v>
                </c:pt>
                <c:pt idx="197">
                  <c:v>41561</c:v>
                </c:pt>
                <c:pt idx="198">
                  <c:v>41562</c:v>
                </c:pt>
                <c:pt idx="199">
                  <c:v>41563</c:v>
                </c:pt>
                <c:pt idx="200">
                  <c:v>41564</c:v>
                </c:pt>
                <c:pt idx="201">
                  <c:v>41565</c:v>
                </c:pt>
                <c:pt idx="202">
                  <c:v>41568</c:v>
                </c:pt>
                <c:pt idx="203">
                  <c:v>41569</c:v>
                </c:pt>
                <c:pt idx="204">
                  <c:v>41570</c:v>
                </c:pt>
                <c:pt idx="205">
                  <c:v>41571</c:v>
                </c:pt>
                <c:pt idx="206">
                  <c:v>41572</c:v>
                </c:pt>
                <c:pt idx="207">
                  <c:v>41575</c:v>
                </c:pt>
                <c:pt idx="208">
                  <c:v>41576</c:v>
                </c:pt>
                <c:pt idx="209">
                  <c:v>41577</c:v>
                </c:pt>
                <c:pt idx="210">
                  <c:v>41578</c:v>
                </c:pt>
                <c:pt idx="211">
                  <c:v>41579</c:v>
                </c:pt>
                <c:pt idx="212">
                  <c:v>41582</c:v>
                </c:pt>
                <c:pt idx="213">
                  <c:v>41583</c:v>
                </c:pt>
                <c:pt idx="214">
                  <c:v>41584</c:v>
                </c:pt>
                <c:pt idx="215">
                  <c:v>41585</c:v>
                </c:pt>
                <c:pt idx="216">
                  <c:v>41586</c:v>
                </c:pt>
                <c:pt idx="217">
                  <c:v>41589</c:v>
                </c:pt>
                <c:pt idx="218">
                  <c:v>41590</c:v>
                </c:pt>
                <c:pt idx="219">
                  <c:v>41591</c:v>
                </c:pt>
                <c:pt idx="220">
                  <c:v>41592</c:v>
                </c:pt>
                <c:pt idx="221">
                  <c:v>41593</c:v>
                </c:pt>
                <c:pt idx="222">
                  <c:v>41596</c:v>
                </c:pt>
                <c:pt idx="223">
                  <c:v>41597</c:v>
                </c:pt>
                <c:pt idx="224">
                  <c:v>41598</c:v>
                </c:pt>
                <c:pt idx="225">
                  <c:v>41599</c:v>
                </c:pt>
                <c:pt idx="226">
                  <c:v>41600</c:v>
                </c:pt>
                <c:pt idx="227">
                  <c:v>41603</c:v>
                </c:pt>
                <c:pt idx="228">
                  <c:v>41604</c:v>
                </c:pt>
                <c:pt idx="229">
                  <c:v>41605</c:v>
                </c:pt>
                <c:pt idx="230">
                  <c:v>41607</c:v>
                </c:pt>
                <c:pt idx="231">
                  <c:v>41610</c:v>
                </c:pt>
                <c:pt idx="232">
                  <c:v>41611</c:v>
                </c:pt>
                <c:pt idx="233">
                  <c:v>41612</c:v>
                </c:pt>
                <c:pt idx="234">
                  <c:v>41613</c:v>
                </c:pt>
                <c:pt idx="235">
                  <c:v>41614</c:v>
                </c:pt>
                <c:pt idx="236">
                  <c:v>41617</c:v>
                </c:pt>
                <c:pt idx="237">
                  <c:v>41618</c:v>
                </c:pt>
                <c:pt idx="238">
                  <c:v>41619</c:v>
                </c:pt>
                <c:pt idx="239">
                  <c:v>41620</c:v>
                </c:pt>
                <c:pt idx="240">
                  <c:v>41621</c:v>
                </c:pt>
                <c:pt idx="241">
                  <c:v>41624</c:v>
                </c:pt>
                <c:pt idx="242">
                  <c:v>41625</c:v>
                </c:pt>
                <c:pt idx="243">
                  <c:v>41626</c:v>
                </c:pt>
                <c:pt idx="244">
                  <c:v>41627</c:v>
                </c:pt>
                <c:pt idx="245">
                  <c:v>41628</c:v>
                </c:pt>
                <c:pt idx="246">
                  <c:v>41631</c:v>
                </c:pt>
                <c:pt idx="247">
                  <c:v>41632</c:v>
                </c:pt>
                <c:pt idx="248">
                  <c:v>41634</c:v>
                </c:pt>
                <c:pt idx="249">
                  <c:v>41635</c:v>
                </c:pt>
                <c:pt idx="250">
                  <c:v>41638</c:v>
                </c:pt>
                <c:pt idx="251">
                  <c:v>41639</c:v>
                </c:pt>
                <c:pt idx="252">
                  <c:v>41641</c:v>
                </c:pt>
                <c:pt idx="253">
                  <c:v>41642</c:v>
                </c:pt>
                <c:pt idx="254">
                  <c:v>41645</c:v>
                </c:pt>
                <c:pt idx="255">
                  <c:v>41646</c:v>
                </c:pt>
                <c:pt idx="256">
                  <c:v>41647</c:v>
                </c:pt>
                <c:pt idx="257">
                  <c:v>41648</c:v>
                </c:pt>
                <c:pt idx="258">
                  <c:v>41649</c:v>
                </c:pt>
                <c:pt idx="259">
                  <c:v>41652</c:v>
                </c:pt>
                <c:pt idx="260">
                  <c:v>41653</c:v>
                </c:pt>
                <c:pt idx="261">
                  <c:v>41654</c:v>
                </c:pt>
                <c:pt idx="262">
                  <c:v>41655</c:v>
                </c:pt>
                <c:pt idx="263">
                  <c:v>41656</c:v>
                </c:pt>
                <c:pt idx="264">
                  <c:v>41660</c:v>
                </c:pt>
                <c:pt idx="265">
                  <c:v>41661</c:v>
                </c:pt>
                <c:pt idx="266">
                  <c:v>41662</c:v>
                </c:pt>
                <c:pt idx="267">
                  <c:v>41663</c:v>
                </c:pt>
                <c:pt idx="268">
                  <c:v>41666</c:v>
                </c:pt>
                <c:pt idx="269">
                  <c:v>41667</c:v>
                </c:pt>
                <c:pt idx="270">
                  <c:v>41668</c:v>
                </c:pt>
                <c:pt idx="271">
                  <c:v>41669</c:v>
                </c:pt>
                <c:pt idx="272">
                  <c:v>41670</c:v>
                </c:pt>
                <c:pt idx="273">
                  <c:v>41673</c:v>
                </c:pt>
                <c:pt idx="274">
                  <c:v>41674</c:v>
                </c:pt>
                <c:pt idx="275">
                  <c:v>41675</c:v>
                </c:pt>
                <c:pt idx="276">
                  <c:v>41676</c:v>
                </c:pt>
                <c:pt idx="277">
                  <c:v>41677</c:v>
                </c:pt>
                <c:pt idx="278">
                  <c:v>41680</c:v>
                </c:pt>
                <c:pt idx="279">
                  <c:v>41681</c:v>
                </c:pt>
                <c:pt idx="280">
                  <c:v>41682</c:v>
                </c:pt>
                <c:pt idx="281">
                  <c:v>41683</c:v>
                </c:pt>
                <c:pt idx="282">
                  <c:v>41684</c:v>
                </c:pt>
                <c:pt idx="283">
                  <c:v>41688</c:v>
                </c:pt>
                <c:pt idx="284">
                  <c:v>41689</c:v>
                </c:pt>
                <c:pt idx="285">
                  <c:v>41690</c:v>
                </c:pt>
                <c:pt idx="286">
                  <c:v>41691</c:v>
                </c:pt>
                <c:pt idx="287">
                  <c:v>41694</c:v>
                </c:pt>
                <c:pt idx="288">
                  <c:v>41695</c:v>
                </c:pt>
                <c:pt idx="289">
                  <c:v>41696</c:v>
                </c:pt>
                <c:pt idx="290">
                  <c:v>41697</c:v>
                </c:pt>
                <c:pt idx="291">
                  <c:v>41698</c:v>
                </c:pt>
                <c:pt idx="292">
                  <c:v>41701</c:v>
                </c:pt>
                <c:pt idx="293">
                  <c:v>41702</c:v>
                </c:pt>
                <c:pt idx="294">
                  <c:v>41703</c:v>
                </c:pt>
                <c:pt idx="295">
                  <c:v>41704</c:v>
                </c:pt>
                <c:pt idx="296">
                  <c:v>41705</c:v>
                </c:pt>
                <c:pt idx="297">
                  <c:v>41708</c:v>
                </c:pt>
                <c:pt idx="298">
                  <c:v>41709</c:v>
                </c:pt>
                <c:pt idx="299">
                  <c:v>41710</c:v>
                </c:pt>
                <c:pt idx="300">
                  <c:v>41711</c:v>
                </c:pt>
                <c:pt idx="301">
                  <c:v>41712</c:v>
                </c:pt>
                <c:pt idx="302">
                  <c:v>41715</c:v>
                </c:pt>
                <c:pt idx="303">
                  <c:v>41716</c:v>
                </c:pt>
                <c:pt idx="304">
                  <c:v>41717</c:v>
                </c:pt>
                <c:pt idx="305">
                  <c:v>41718</c:v>
                </c:pt>
                <c:pt idx="306">
                  <c:v>41719</c:v>
                </c:pt>
                <c:pt idx="307">
                  <c:v>41722</c:v>
                </c:pt>
                <c:pt idx="308">
                  <c:v>41723</c:v>
                </c:pt>
                <c:pt idx="309">
                  <c:v>41724</c:v>
                </c:pt>
                <c:pt idx="310">
                  <c:v>41725</c:v>
                </c:pt>
                <c:pt idx="311">
                  <c:v>41726</c:v>
                </c:pt>
                <c:pt idx="312">
                  <c:v>41729</c:v>
                </c:pt>
                <c:pt idx="313">
                  <c:v>41730</c:v>
                </c:pt>
                <c:pt idx="314">
                  <c:v>41731</c:v>
                </c:pt>
                <c:pt idx="315">
                  <c:v>41732</c:v>
                </c:pt>
                <c:pt idx="316">
                  <c:v>41733</c:v>
                </c:pt>
                <c:pt idx="317">
                  <c:v>41736</c:v>
                </c:pt>
                <c:pt idx="318">
                  <c:v>41737</c:v>
                </c:pt>
                <c:pt idx="319">
                  <c:v>41738</c:v>
                </c:pt>
                <c:pt idx="320">
                  <c:v>41739</c:v>
                </c:pt>
                <c:pt idx="321">
                  <c:v>41740</c:v>
                </c:pt>
                <c:pt idx="322">
                  <c:v>41743</c:v>
                </c:pt>
                <c:pt idx="323">
                  <c:v>41744</c:v>
                </c:pt>
                <c:pt idx="324">
                  <c:v>41745</c:v>
                </c:pt>
                <c:pt idx="325">
                  <c:v>41746</c:v>
                </c:pt>
                <c:pt idx="326">
                  <c:v>41750</c:v>
                </c:pt>
                <c:pt idx="327">
                  <c:v>41751</c:v>
                </c:pt>
                <c:pt idx="328">
                  <c:v>41752</c:v>
                </c:pt>
                <c:pt idx="329">
                  <c:v>41753</c:v>
                </c:pt>
                <c:pt idx="330">
                  <c:v>41754</c:v>
                </c:pt>
                <c:pt idx="331">
                  <c:v>41757</c:v>
                </c:pt>
                <c:pt idx="332">
                  <c:v>41758</c:v>
                </c:pt>
                <c:pt idx="333">
                  <c:v>41759</c:v>
                </c:pt>
                <c:pt idx="334">
                  <c:v>41760</c:v>
                </c:pt>
                <c:pt idx="335">
                  <c:v>41761</c:v>
                </c:pt>
                <c:pt idx="336">
                  <c:v>41764</c:v>
                </c:pt>
                <c:pt idx="337">
                  <c:v>41765</c:v>
                </c:pt>
                <c:pt idx="338">
                  <c:v>41766</c:v>
                </c:pt>
                <c:pt idx="339">
                  <c:v>41767</c:v>
                </c:pt>
                <c:pt idx="340">
                  <c:v>41768</c:v>
                </c:pt>
                <c:pt idx="341">
                  <c:v>41771</c:v>
                </c:pt>
                <c:pt idx="342">
                  <c:v>41772</c:v>
                </c:pt>
                <c:pt idx="343">
                  <c:v>41773</c:v>
                </c:pt>
                <c:pt idx="344">
                  <c:v>41774</c:v>
                </c:pt>
                <c:pt idx="345">
                  <c:v>41775</c:v>
                </c:pt>
                <c:pt idx="346">
                  <c:v>41778</c:v>
                </c:pt>
                <c:pt idx="347">
                  <c:v>41779</c:v>
                </c:pt>
                <c:pt idx="348">
                  <c:v>41780</c:v>
                </c:pt>
                <c:pt idx="349">
                  <c:v>41781</c:v>
                </c:pt>
                <c:pt idx="350">
                  <c:v>41782</c:v>
                </c:pt>
                <c:pt idx="351">
                  <c:v>41786</c:v>
                </c:pt>
                <c:pt idx="352">
                  <c:v>41787</c:v>
                </c:pt>
                <c:pt idx="353">
                  <c:v>41788</c:v>
                </c:pt>
                <c:pt idx="354">
                  <c:v>41789</c:v>
                </c:pt>
                <c:pt idx="355">
                  <c:v>41792</c:v>
                </c:pt>
                <c:pt idx="356">
                  <c:v>41793</c:v>
                </c:pt>
                <c:pt idx="357">
                  <c:v>41794</c:v>
                </c:pt>
                <c:pt idx="358">
                  <c:v>41795</c:v>
                </c:pt>
                <c:pt idx="359">
                  <c:v>41796</c:v>
                </c:pt>
                <c:pt idx="360">
                  <c:v>41799</c:v>
                </c:pt>
                <c:pt idx="361">
                  <c:v>41800</c:v>
                </c:pt>
                <c:pt idx="362">
                  <c:v>41801</c:v>
                </c:pt>
                <c:pt idx="363">
                  <c:v>41802</c:v>
                </c:pt>
                <c:pt idx="364">
                  <c:v>41803</c:v>
                </c:pt>
                <c:pt idx="365">
                  <c:v>41806</c:v>
                </c:pt>
                <c:pt idx="366">
                  <c:v>41807</c:v>
                </c:pt>
                <c:pt idx="367">
                  <c:v>41808</c:v>
                </c:pt>
                <c:pt idx="368">
                  <c:v>41809</c:v>
                </c:pt>
                <c:pt idx="369">
                  <c:v>41810</c:v>
                </c:pt>
                <c:pt idx="370">
                  <c:v>41813</c:v>
                </c:pt>
                <c:pt idx="371">
                  <c:v>41814</c:v>
                </c:pt>
                <c:pt idx="372">
                  <c:v>41815</c:v>
                </c:pt>
                <c:pt idx="373">
                  <c:v>41816</c:v>
                </c:pt>
                <c:pt idx="374">
                  <c:v>41817</c:v>
                </c:pt>
                <c:pt idx="375">
                  <c:v>41820</c:v>
                </c:pt>
                <c:pt idx="376">
                  <c:v>41821</c:v>
                </c:pt>
                <c:pt idx="377">
                  <c:v>41822</c:v>
                </c:pt>
                <c:pt idx="378">
                  <c:v>41823</c:v>
                </c:pt>
                <c:pt idx="379">
                  <c:v>41827</c:v>
                </c:pt>
                <c:pt idx="380">
                  <c:v>41828</c:v>
                </c:pt>
                <c:pt idx="381">
                  <c:v>41829</c:v>
                </c:pt>
                <c:pt idx="382">
                  <c:v>41830</c:v>
                </c:pt>
                <c:pt idx="383">
                  <c:v>41831</c:v>
                </c:pt>
                <c:pt idx="384">
                  <c:v>41834</c:v>
                </c:pt>
                <c:pt idx="385">
                  <c:v>41835</c:v>
                </c:pt>
                <c:pt idx="386">
                  <c:v>41836</c:v>
                </c:pt>
                <c:pt idx="387">
                  <c:v>41837</c:v>
                </c:pt>
                <c:pt idx="388">
                  <c:v>41838</c:v>
                </c:pt>
                <c:pt idx="389">
                  <c:v>41841</c:v>
                </c:pt>
                <c:pt idx="390">
                  <c:v>41842</c:v>
                </c:pt>
                <c:pt idx="391">
                  <c:v>41843</c:v>
                </c:pt>
                <c:pt idx="392">
                  <c:v>41844</c:v>
                </c:pt>
                <c:pt idx="393">
                  <c:v>41845</c:v>
                </c:pt>
                <c:pt idx="394">
                  <c:v>41848</c:v>
                </c:pt>
                <c:pt idx="395">
                  <c:v>41849</c:v>
                </c:pt>
                <c:pt idx="396">
                  <c:v>41850</c:v>
                </c:pt>
                <c:pt idx="397">
                  <c:v>41851</c:v>
                </c:pt>
                <c:pt idx="398">
                  <c:v>41852</c:v>
                </c:pt>
                <c:pt idx="399">
                  <c:v>41855</c:v>
                </c:pt>
                <c:pt idx="400">
                  <c:v>41856</c:v>
                </c:pt>
                <c:pt idx="401">
                  <c:v>41857</c:v>
                </c:pt>
                <c:pt idx="402">
                  <c:v>41858</c:v>
                </c:pt>
                <c:pt idx="403">
                  <c:v>41859</c:v>
                </c:pt>
                <c:pt idx="404">
                  <c:v>41862</c:v>
                </c:pt>
                <c:pt idx="405">
                  <c:v>41863</c:v>
                </c:pt>
                <c:pt idx="406">
                  <c:v>41864</c:v>
                </c:pt>
                <c:pt idx="407">
                  <c:v>41865</c:v>
                </c:pt>
                <c:pt idx="408">
                  <c:v>41866</c:v>
                </c:pt>
                <c:pt idx="409">
                  <c:v>41869</c:v>
                </c:pt>
                <c:pt idx="410">
                  <c:v>41870</c:v>
                </c:pt>
                <c:pt idx="411">
                  <c:v>41871</c:v>
                </c:pt>
                <c:pt idx="412">
                  <c:v>41872</c:v>
                </c:pt>
                <c:pt idx="413">
                  <c:v>41873</c:v>
                </c:pt>
                <c:pt idx="414">
                  <c:v>41876</c:v>
                </c:pt>
                <c:pt idx="415">
                  <c:v>41877</c:v>
                </c:pt>
                <c:pt idx="416">
                  <c:v>41878</c:v>
                </c:pt>
                <c:pt idx="417">
                  <c:v>41879</c:v>
                </c:pt>
                <c:pt idx="418">
                  <c:v>41880</c:v>
                </c:pt>
                <c:pt idx="419">
                  <c:v>41884</c:v>
                </c:pt>
                <c:pt idx="420">
                  <c:v>41885</c:v>
                </c:pt>
                <c:pt idx="421">
                  <c:v>41886</c:v>
                </c:pt>
                <c:pt idx="422">
                  <c:v>41887</c:v>
                </c:pt>
                <c:pt idx="423">
                  <c:v>41890</c:v>
                </c:pt>
                <c:pt idx="424">
                  <c:v>41891</c:v>
                </c:pt>
                <c:pt idx="425">
                  <c:v>41892</c:v>
                </c:pt>
                <c:pt idx="426">
                  <c:v>41893</c:v>
                </c:pt>
                <c:pt idx="427">
                  <c:v>41894</c:v>
                </c:pt>
                <c:pt idx="428">
                  <c:v>41897</c:v>
                </c:pt>
                <c:pt idx="429">
                  <c:v>41898</c:v>
                </c:pt>
                <c:pt idx="430">
                  <c:v>41899</c:v>
                </c:pt>
                <c:pt idx="431">
                  <c:v>41900</c:v>
                </c:pt>
                <c:pt idx="432">
                  <c:v>41901</c:v>
                </c:pt>
                <c:pt idx="433">
                  <c:v>41904</c:v>
                </c:pt>
                <c:pt idx="434">
                  <c:v>41905</c:v>
                </c:pt>
                <c:pt idx="435">
                  <c:v>41906</c:v>
                </c:pt>
                <c:pt idx="436">
                  <c:v>41907</c:v>
                </c:pt>
                <c:pt idx="437">
                  <c:v>41908</c:v>
                </c:pt>
                <c:pt idx="438">
                  <c:v>41911</c:v>
                </c:pt>
                <c:pt idx="439">
                  <c:v>41912</c:v>
                </c:pt>
                <c:pt idx="440">
                  <c:v>41913</c:v>
                </c:pt>
                <c:pt idx="441">
                  <c:v>41914</c:v>
                </c:pt>
                <c:pt idx="442">
                  <c:v>41915</c:v>
                </c:pt>
                <c:pt idx="443">
                  <c:v>41918</c:v>
                </c:pt>
                <c:pt idx="444">
                  <c:v>41919</c:v>
                </c:pt>
                <c:pt idx="445">
                  <c:v>41920</c:v>
                </c:pt>
                <c:pt idx="446">
                  <c:v>41921</c:v>
                </c:pt>
                <c:pt idx="447">
                  <c:v>41922</c:v>
                </c:pt>
                <c:pt idx="448">
                  <c:v>41925</c:v>
                </c:pt>
                <c:pt idx="449">
                  <c:v>41926</c:v>
                </c:pt>
                <c:pt idx="450">
                  <c:v>41927</c:v>
                </c:pt>
                <c:pt idx="451">
                  <c:v>41928</c:v>
                </c:pt>
                <c:pt idx="452">
                  <c:v>41929</c:v>
                </c:pt>
                <c:pt idx="453">
                  <c:v>41932</c:v>
                </c:pt>
                <c:pt idx="454">
                  <c:v>41933</c:v>
                </c:pt>
                <c:pt idx="455">
                  <c:v>41934</c:v>
                </c:pt>
                <c:pt idx="456">
                  <c:v>41935</c:v>
                </c:pt>
                <c:pt idx="457">
                  <c:v>41936</c:v>
                </c:pt>
                <c:pt idx="458">
                  <c:v>41939</c:v>
                </c:pt>
                <c:pt idx="459">
                  <c:v>41940</c:v>
                </c:pt>
                <c:pt idx="460">
                  <c:v>41941</c:v>
                </c:pt>
                <c:pt idx="461">
                  <c:v>41942</c:v>
                </c:pt>
                <c:pt idx="462">
                  <c:v>41943</c:v>
                </c:pt>
                <c:pt idx="463">
                  <c:v>41946</c:v>
                </c:pt>
                <c:pt idx="464">
                  <c:v>41947</c:v>
                </c:pt>
                <c:pt idx="465">
                  <c:v>41948</c:v>
                </c:pt>
                <c:pt idx="466">
                  <c:v>41949</c:v>
                </c:pt>
                <c:pt idx="467">
                  <c:v>41950</c:v>
                </c:pt>
                <c:pt idx="468">
                  <c:v>41953</c:v>
                </c:pt>
                <c:pt idx="469">
                  <c:v>41954</c:v>
                </c:pt>
                <c:pt idx="470">
                  <c:v>41955</c:v>
                </c:pt>
                <c:pt idx="471">
                  <c:v>41956</c:v>
                </c:pt>
                <c:pt idx="472">
                  <c:v>41957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41967</c:v>
                </c:pt>
                <c:pt idx="479">
                  <c:v>41968</c:v>
                </c:pt>
                <c:pt idx="480">
                  <c:v>41969</c:v>
                </c:pt>
                <c:pt idx="481">
                  <c:v>41971</c:v>
                </c:pt>
                <c:pt idx="482">
                  <c:v>41974</c:v>
                </c:pt>
                <c:pt idx="483">
                  <c:v>41975</c:v>
                </c:pt>
                <c:pt idx="484">
                  <c:v>41976</c:v>
                </c:pt>
                <c:pt idx="485">
                  <c:v>41977</c:v>
                </c:pt>
                <c:pt idx="486">
                  <c:v>41978</c:v>
                </c:pt>
                <c:pt idx="487">
                  <c:v>41981</c:v>
                </c:pt>
                <c:pt idx="488">
                  <c:v>41982</c:v>
                </c:pt>
                <c:pt idx="489">
                  <c:v>41983</c:v>
                </c:pt>
                <c:pt idx="490">
                  <c:v>41984</c:v>
                </c:pt>
                <c:pt idx="491">
                  <c:v>41985</c:v>
                </c:pt>
                <c:pt idx="492">
                  <c:v>41988</c:v>
                </c:pt>
                <c:pt idx="493">
                  <c:v>41989</c:v>
                </c:pt>
                <c:pt idx="494">
                  <c:v>41990</c:v>
                </c:pt>
                <c:pt idx="495">
                  <c:v>41991</c:v>
                </c:pt>
                <c:pt idx="496">
                  <c:v>41992</c:v>
                </c:pt>
                <c:pt idx="497">
                  <c:v>41995</c:v>
                </c:pt>
                <c:pt idx="498">
                  <c:v>41996</c:v>
                </c:pt>
                <c:pt idx="499">
                  <c:v>41997</c:v>
                </c:pt>
                <c:pt idx="500">
                  <c:v>41999</c:v>
                </c:pt>
                <c:pt idx="501">
                  <c:v>42002</c:v>
                </c:pt>
                <c:pt idx="502">
                  <c:v>42003</c:v>
                </c:pt>
                <c:pt idx="503">
                  <c:v>42004</c:v>
                </c:pt>
                <c:pt idx="504">
                  <c:v>42006</c:v>
                </c:pt>
                <c:pt idx="505">
                  <c:v>42009</c:v>
                </c:pt>
                <c:pt idx="506">
                  <c:v>42010</c:v>
                </c:pt>
                <c:pt idx="507">
                  <c:v>42011</c:v>
                </c:pt>
                <c:pt idx="508">
                  <c:v>42012</c:v>
                </c:pt>
                <c:pt idx="509">
                  <c:v>42013</c:v>
                </c:pt>
                <c:pt idx="510">
                  <c:v>42016</c:v>
                </c:pt>
                <c:pt idx="511">
                  <c:v>42017</c:v>
                </c:pt>
                <c:pt idx="512">
                  <c:v>42018</c:v>
                </c:pt>
                <c:pt idx="513">
                  <c:v>42019</c:v>
                </c:pt>
                <c:pt idx="514">
                  <c:v>42020</c:v>
                </c:pt>
                <c:pt idx="515">
                  <c:v>42024</c:v>
                </c:pt>
                <c:pt idx="516">
                  <c:v>42025</c:v>
                </c:pt>
                <c:pt idx="517">
                  <c:v>42026</c:v>
                </c:pt>
                <c:pt idx="518">
                  <c:v>42027</c:v>
                </c:pt>
                <c:pt idx="519">
                  <c:v>42030</c:v>
                </c:pt>
                <c:pt idx="520">
                  <c:v>42031</c:v>
                </c:pt>
                <c:pt idx="521">
                  <c:v>42032</c:v>
                </c:pt>
                <c:pt idx="522">
                  <c:v>42033</c:v>
                </c:pt>
                <c:pt idx="523">
                  <c:v>42034</c:v>
                </c:pt>
                <c:pt idx="524">
                  <c:v>42037</c:v>
                </c:pt>
                <c:pt idx="525">
                  <c:v>42038</c:v>
                </c:pt>
                <c:pt idx="526">
                  <c:v>42039</c:v>
                </c:pt>
                <c:pt idx="527">
                  <c:v>42040</c:v>
                </c:pt>
                <c:pt idx="528">
                  <c:v>42041</c:v>
                </c:pt>
                <c:pt idx="529">
                  <c:v>42044</c:v>
                </c:pt>
                <c:pt idx="530">
                  <c:v>42045</c:v>
                </c:pt>
                <c:pt idx="531">
                  <c:v>42046</c:v>
                </c:pt>
                <c:pt idx="532">
                  <c:v>42047</c:v>
                </c:pt>
                <c:pt idx="533">
                  <c:v>42048</c:v>
                </c:pt>
                <c:pt idx="534">
                  <c:v>42052</c:v>
                </c:pt>
                <c:pt idx="535">
                  <c:v>42053</c:v>
                </c:pt>
                <c:pt idx="536">
                  <c:v>42054</c:v>
                </c:pt>
                <c:pt idx="537">
                  <c:v>42055</c:v>
                </c:pt>
                <c:pt idx="538">
                  <c:v>42058</c:v>
                </c:pt>
                <c:pt idx="539">
                  <c:v>42059</c:v>
                </c:pt>
                <c:pt idx="540">
                  <c:v>42060</c:v>
                </c:pt>
                <c:pt idx="541">
                  <c:v>42061</c:v>
                </c:pt>
                <c:pt idx="542">
                  <c:v>42062</c:v>
                </c:pt>
                <c:pt idx="543">
                  <c:v>42065</c:v>
                </c:pt>
                <c:pt idx="544">
                  <c:v>42066</c:v>
                </c:pt>
                <c:pt idx="545">
                  <c:v>42067</c:v>
                </c:pt>
                <c:pt idx="546">
                  <c:v>42068</c:v>
                </c:pt>
                <c:pt idx="547">
                  <c:v>42069</c:v>
                </c:pt>
                <c:pt idx="548">
                  <c:v>42072</c:v>
                </c:pt>
                <c:pt idx="549">
                  <c:v>42073</c:v>
                </c:pt>
                <c:pt idx="550">
                  <c:v>42074</c:v>
                </c:pt>
                <c:pt idx="551">
                  <c:v>42075</c:v>
                </c:pt>
                <c:pt idx="552">
                  <c:v>42076</c:v>
                </c:pt>
                <c:pt idx="553">
                  <c:v>42079</c:v>
                </c:pt>
                <c:pt idx="554">
                  <c:v>42080</c:v>
                </c:pt>
                <c:pt idx="555">
                  <c:v>42081</c:v>
                </c:pt>
                <c:pt idx="556">
                  <c:v>42082</c:v>
                </c:pt>
                <c:pt idx="557">
                  <c:v>42083</c:v>
                </c:pt>
                <c:pt idx="558">
                  <c:v>42084</c:v>
                </c:pt>
                <c:pt idx="559">
                  <c:v>42085</c:v>
                </c:pt>
                <c:pt idx="560">
                  <c:v>42086</c:v>
                </c:pt>
                <c:pt idx="561">
                  <c:v>42087</c:v>
                </c:pt>
                <c:pt idx="562">
                  <c:v>42088</c:v>
                </c:pt>
                <c:pt idx="563">
                  <c:v>42089</c:v>
                </c:pt>
                <c:pt idx="564">
                  <c:v>42090</c:v>
                </c:pt>
                <c:pt idx="565">
                  <c:v>42091</c:v>
                </c:pt>
                <c:pt idx="566">
                  <c:v>42092</c:v>
                </c:pt>
                <c:pt idx="567">
                  <c:v>42093</c:v>
                </c:pt>
                <c:pt idx="568">
                  <c:v>42094</c:v>
                </c:pt>
                <c:pt idx="569">
                  <c:v>42095</c:v>
                </c:pt>
                <c:pt idx="570">
                  <c:v>42096</c:v>
                </c:pt>
                <c:pt idx="571">
                  <c:v>42097</c:v>
                </c:pt>
                <c:pt idx="572">
                  <c:v>42098</c:v>
                </c:pt>
                <c:pt idx="573">
                  <c:v>42099</c:v>
                </c:pt>
                <c:pt idx="574">
                  <c:v>42100</c:v>
                </c:pt>
                <c:pt idx="575">
                  <c:v>42101</c:v>
                </c:pt>
                <c:pt idx="576">
                  <c:v>42102</c:v>
                </c:pt>
                <c:pt idx="577">
                  <c:v>42103</c:v>
                </c:pt>
                <c:pt idx="578">
                  <c:v>42104</c:v>
                </c:pt>
                <c:pt idx="579">
                  <c:v>42105</c:v>
                </c:pt>
                <c:pt idx="580">
                  <c:v>42106</c:v>
                </c:pt>
                <c:pt idx="581">
                  <c:v>42107</c:v>
                </c:pt>
                <c:pt idx="582">
                  <c:v>42108</c:v>
                </c:pt>
                <c:pt idx="583">
                  <c:v>42109</c:v>
                </c:pt>
                <c:pt idx="584">
                  <c:v>42110</c:v>
                </c:pt>
                <c:pt idx="585">
                  <c:v>42111</c:v>
                </c:pt>
                <c:pt idx="586">
                  <c:v>42112</c:v>
                </c:pt>
                <c:pt idx="587">
                  <c:v>42113</c:v>
                </c:pt>
                <c:pt idx="588">
                  <c:v>42114</c:v>
                </c:pt>
                <c:pt idx="589">
                  <c:v>42115</c:v>
                </c:pt>
                <c:pt idx="590">
                  <c:v>42116</c:v>
                </c:pt>
                <c:pt idx="591">
                  <c:v>42117</c:v>
                </c:pt>
                <c:pt idx="592">
                  <c:v>42118</c:v>
                </c:pt>
                <c:pt idx="593">
                  <c:v>42119</c:v>
                </c:pt>
                <c:pt idx="594">
                  <c:v>42120</c:v>
                </c:pt>
                <c:pt idx="595">
                  <c:v>42121</c:v>
                </c:pt>
                <c:pt idx="596">
                  <c:v>42122</c:v>
                </c:pt>
                <c:pt idx="597">
                  <c:v>42123</c:v>
                </c:pt>
                <c:pt idx="598">
                  <c:v>42124</c:v>
                </c:pt>
                <c:pt idx="599">
                  <c:v>42125</c:v>
                </c:pt>
                <c:pt idx="600">
                  <c:v>42126</c:v>
                </c:pt>
                <c:pt idx="601">
                  <c:v>42127</c:v>
                </c:pt>
                <c:pt idx="602">
                  <c:v>42128</c:v>
                </c:pt>
                <c:pt idx="603">
                  <c:v>42129</c:v>
                </c:pt>
                <c:pt idx="604">
                  <c:v>42130</c:v>
                </c:pt>
                <c:pt idx="605">
                  <c:v>42131</c:v>
                </c:pt>
                <c:pt idx="606">
                  <c:v>42132</c:v>
                </c:pt>
                <c:pt idx="607">
                  <c:v>42133</c:v>
                </c:pt>
                <c:pt idx="608">
                  <c:v>42134</c:v>
                </c:pt>
                <c:pt idx="609">
                  <c:v>42135</c:v>
                </c:pt>
                <c:pt idx="610">
                  <c:v>42136</c:v>
                </c:pt>
                <c:pt idx="611">
                  <c:v>42137</c:v>
                </c:pt>
                <c:pt idx="612">
                  <c:v>42138</c:v>
                </c:pt>
                <c:pt idx="613">
                  <c:v>42139</c:v>
                </c:pt>
                <c:pt idx="614">
                  <c:v>42140</c:v>
                </c:pt>
                <c:pt idx="615">
                  <c:v>42141</c:v>
                </c:pt>
                <c:pt idx="616">
                  <c:v>42142</c:v>
                </c:pt>
                <c:pt idx="617">
                  <c:v>42143</c:v>
                </c:pt>
                <c:pt idx="618">
                  <c:v>42144</c:v>
                </c:pt>
                <c:pt idx="619">
                  <c:v>42145</c:v>
                </c:pt>
                <c:pt idx="620">
                  <c:v>42146</c:v>
                </c:pt>
                <c:pt idx="621">
                  <c:v>42147</c:v>
                </c:pt>
                <c:pt idx="622">
                  <c:v>42148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42154</c:v>
                </c:pt>
                <c:pt idx="629">
                  <c:v>42155</c:v>
                </c:pt>
                <c:pt idx="630">
                  <c:v>42156</c:v>
                </c:pt>
                <c:pt idx="631">
                  <c:v>42157</c:v>
                </c:pt>
                <c:pt idx="632">
                  <c:v>42158</c:v>
                </c:pt>
                <c:pt idx="633">
                  <c:v>42159</c:v>
                </c:pt>
                <c:pt idx="634">
                  <c:v>42160</c:v>
                </c:pt>
                <c:pt idx="635">
                  <c:v>42163</c:v>
                </c:pt>
                <c:pt idx="636">
                  <c:v>42164</c:v>
                </c:pt>
                <c:pt idx="637">
                  <c:v>42165</c:v>
                </c:pt>
                <c:pt idx="638">
                  <c:v>42166</c:v>
                </c:pt>
                <c:pt idx="639">
                  <c:v>42167</c:v>
                </c:pt>
                <c:pt idx="640">
                  <c:v>42170</c:v>
                </c:pt>
                <c:pt idx="641">
                  <c:v>42171</c:v>
                </c:pt>
                <c:pt idx="642">
                  <c:v>42172</c:v>
                </c:pt>
              </c:numCache>
            </c:numRef>
          </c:cat>
          <c:val>
            <c:numRef>
              <c:f>'c3-15'!$F$13:$F$655</c:f>
              <c:numCache>
                <c:formatCode>0.00</c:formatCode>
                <c:ptCount val="6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-0.83363662986253306</c:v>
                </c:pt>
                <c:pt idx="4">
                  <c:v>-1.6845822133192967</c:v>
                </c:pt>
                <c:pt idx="5">
                  <c:v>-1.0248771766009246</c:v>
                </c:pt>
                <c:pt idx="6">
                  <c:v>-0.33186409945258344</c:v>
                </c:pt>
                <c:pt idx="7">
                  <c:v>1.0615534458384035</c:v>
                </c:pt>
                <c:pt idx="8">
                  <c:v>1.0615534458384035</c:v>
                </c:pt>
                <c:pt idx="9">
                  <c:v>1.7867518204808919</c:v>
                </c:pt>
                <c:pt idx="10">
                  <c:v>-0.82025727654374547</c:v>
                </c:pt>
                <c:pt idx="11">
                  <c:v>-0.73418031812921836</c:v>
                </c:pt>
                <c:pt idx="12">
                  <c:v>2.1069206810184316</c:v>
                </c:pt>
                <c:pt idx="13">
                  <c:v>0.20415209050055338</c:v>
                </c:pt>
                <c:pt idx="14">
                  <c:v>-1.8817171604708527</c:v>
                </c:pt>
                <c:pt idx="15">
                  <c:v>-0.62911029171668353</c:v>
                </c:pt>
                <c:pt idx="16">
                  <c:v>2.2318258326308404</c:v>
                </c:pt>
                <c:pt idx="17">
                  <c:v>1.2743132321804129</c:v>
                </c:pt>
                <c:pt idx="18">
                  <c:v>1.6711092980891795</c:v>
                </c:pt>
                <c:pt idx="19">
                  <c:v>3.9842404316572377</c:v>
                </c:pt>
                <c:pt idx="20">
                  <c:v>4.2154319145293107</c:v>
                </c:pt>
                <c:pt idx="21">
                  <c:v>4.7083160633638599</c:v>
                </c:pt>
                <c:pt idx="22">
                  <c:v>5.353986813384215</c:v>
                </c:pt>
                <c:pt idx="23">
                  <c:v>3.3570949400782757</c:v>
                </c:pt>
                <c:pt idx="24">
                  <c:v>7.2570360896360375</c:v>
                </c:pt>
                <c:pt idx="25">
                  <c:v>6.2589176196726992</c:v>
                </c:pt>
                <c:pt idx="26">
                  <c:v>4.351096685943534</c:v>
                </c:pt>
                <c:pt idx="27">
                  <c:v>4.351096685943534</c:v>
                </c:pt>
                <c:pt idx="28">
                  <c:v>6.371659722813483</c:v>
                </c:pt>
                <c:pt idx="29">
                  <c:v>5.2703424646640018</c:v>
                </c:pt>
                <c:pt idx="30">
                  <c:v>5.7930728632096695</c:v>
                </c:pt>
                <c:pt idx="31">
                  <c:v>4.5444891566422729</c:v>
                </c:pt>
                <c:pt idx="32">
                  <c:v>6.4017866582585681</c:v>
                </c:pt>
                <c:pt idx="33">
                  <c:v>7.2994196354640772</c:v>
                </c:pt>
                <c:pt idx="34">
                  <c:v>5.810381816803889</c:v>
                </c:pt>
                <c:pt idx="35">
                  <c:v>6.5290308576539724</c:v>
                </c:pt>
                <c:pt idx="36">
                  <c:v>9.1167662009466568</c:v>
                </c:pt>
                <c:pt idx="37">
                  <c:v>6.649445037522983</c:v>
                </c:pt>
                <c:pt idx="38">
                  <c:v>5.2942943139619558</c:v>
                </c:pt>
                <c:pt idx="39">
                  <c:v>8.1515815237680034</c:v>
                </c:pt>
                <c:pt idx="40">
                  <c:v>8.5915096307953362</c:v>
                </c:pt>
                <c:pt idx="41">
                  <c:v>9.021052365666149</c:v>
                </c:pt>
                <c:pt idx="42">
                  <c:v>9.3125912813397207</c:v>
                </c:pt>
                <c:pt idx="43">
                  <c:v>11.640598758807673</c:v>
                </c:pt>
                <c:pt idx="44">
                  <c:v>11.97564396324513</c:v>
                </c:pt>
                <c:pt idx="45">
                  <c:v>14.927896513041139</c:v>
                </c:pt>
                <c:pt idx="46">
                  <c:v>15.540072098808855</c:v>
                </c:pt>
                <c:pt idx="47">
                  <c:v>15.219716114448655</c:v>
                </c:pt>
                <c:pt idx="48">
                  <c:v>14.516598350877752</c:v>
                </c:pt>
                <c:pt idx="49">
                  <c:v>15.840780081791817</c:v>
                </c:pt>
                <c:pt idx="50">
                  <c:v>17.522648999682833</c:v>
                </c:pt>
                <c:pt idx="51">
                  <c:v>14.338550033635489</c:v>
                </c:pt>
                <c:pt idx="52">
                  <c:v>16.655142957922386</c:v>
                </c:pt>
                <c:pt idx="53">
                  <c:v>16.655142957922386</c:v>
                </c:pt>
                <c:pt idx="54">
                  <c:v>18.221930724889624</c:v>
                </c:pt>
                <c:pt idx="55">
                  <c:v>15.441644968100077</c:v>
                </c:pt>
                <c:pt idx="56">
                  <c:v>17.387077790179916</c:v>
                </c:pt>
                <c:pt idx="57">
                  <c:v>16.686860445859942</c:v>
                </c:pt>
                <c:pt idx="58">
                  <c:v>16.894287203256695</c:v>
                </c:pt>
                <c:pt idx="59">
                  <c:v>15.417599556890771</c:v>
                </c:pt>
                <c:pt idx="60">
                  <c:v>15.417599556890771</c:v>
                </c:pt>
                <c:pt idx="61">
                  <c:v>12.306385319761869</c:v>
                </c:pt>
                <c:pt idx="62">
                  <c:v>15.663106012194849</c:v>
                </c:pt>
                <c:pt idx="63">
                  <c:v>18.211171105087807</c:v>
                </c:pt>
                <c:pt idx="64">
                  <c:v>20.073988759471973</c:v>
                </c:pt>
                <c:pt idx="65">
                  <c:v>23.432393566308729</c:v>
                </c:pt>
                <c:pt idx="66">
                  <c:v>23.430148080437043</c:v>
                </c:pt>
                <c:pt idx="67">
                  <c:v>24.326284067061433</c:v>
                </c:pt>
                <c:pt idx="68">
                  <c:v>26.768530638251285</c:v>
                </c:pt>
                <c:pt idx="69">
                  <c:v>26.169547281979689</c:v>
                </c:pt>
                <c:pt idx="70">
                  <c:v>24.209612363645206</c:v>
                </c:pt>
                <c:pt idx="71">
                  <c:v>23.702319680467365</c:v>
                </c:pt>
                <c:pt idx="72">
                  <c:v>25.212876738731161</c:v>
                </c:pt>
                <c:pt idx="73">
                  <c:v>23.6895016986165</c:v>
                </c:pt>
                <c:pt idx="74">
                  <c:v>24.591532085654055</c:v>
                </c:pt>
                <c:pt idx="75">
                  <c:v>26.948263069897305</c:v>
                </c:pt>
                <c:pt idx="76">
                  <c:v>26.585991349265669</c:v>
                </c:pt>
                <c:pt idx="77">
                  <c:v>29.522057688403258</c:v>
                </c:pt>
                <c:pt idx="78">
                  <c:v>30.295066199730346</c:v>
                </c:pt>
                <c:pt idx="79">
                  <c:v>29.902573981742322</c:v>
                </c:pt>
                <c:pt idx="80">
                  <c:v>29.902573981742322</c:v>
                </c:pt>
                <c:pt idx="81">
                  <c:v>29.68485541410033</c:v>
                </c:pt>
                <c:pt idx="82">
                  <c:v>29.109356097570107</c:v>
                </c:pt>
                <c:pt idx="83">
                  <c:v>28.12405560945761</c:v>
                </c:pt>
                <c:pt idx="84">
                  <c:v>28.12405560945761</c:v>
                </c:pt>
                <c:pt idx="85">
                  <c:v>28.12405560945761</c:v>
                </c:pt>
                <c:pt idx="86">
                  <c:v>32.673035737843257</c:v>
                </c:pt>
                <c:pt idx="87">
                  <c:v>33.659646092714233</c:v>
                </c:pt>
                <c:pt idx="88">
                  <c:v>32.778199326167098</c:v>
                </c:pt>
                <c:pt idx="89">
                  <c:v>36.670936208553243</c:v>
                </c:pt>
                <c:pt idx="90">
                  <c:v>38.305182113582269</c:v>
                </c:pt>
                <c:pt idx="91">
                  <c:v>38.082598326551654</c:v>
                </c:pt>
                <c:pt idx="92">
                  <c:v>41.241342014631208</c:v>
                </c:pt>
                <c:pt idx="93">
                  <c:v>40.691291537980035</c:v>
                </c:pt>
                <c:pt idx="94">
                  <c:v>41.635144099377719</c:v>
                </c:pt>
                <c:pt idx="95">
                  <c:v>43.718674302566107</c:v>
                </c:pt>
                <c:pt idx="96">
                  <c:v>43.90776292534413</c:v>
                </c:pt>
                <c:pt idx="97">
                  <c:v>46.211631429691494</c:v>
                </c:pt>
                <c:pt idx="98">
                  <c:v>35.514885232281458</c:v>
                </c:pt>
                <c:pt idx="99">
                  <c:v>36.716875107011425</c:v>
                </c:pt>
                <c:pt idx="100">
                  <c:v>33.905620357574897</c:v>
                </c:pt>
                <c:pt idx="101">
                  <c:v>34.041098005166482</c:v>
                </c:pt>
                <c:pt idx="102">
                  <c:v>27.141561978684713</c:v>
                </c:pt>
                <c:pt idx="103">
                  <c:v>28.877228995584826</c:v>
                </c:pt>
                <c:pt idx="104">
                  <c:v>24.080122678378114</c:v>
                </c:pt>
                <c:pt idx="105">
                  <c:v>26.624445294818265</c:v>
                </c:pt>
                <c:pt idx="106">
                  <c:v>21.769611278327041</c:v>
                </c:pt>
                <c:pt idx="107">
                  <c:v>20.732477491343172</c:v>
                </c:pt>
                <c:pt idx="108">
                  <c:v>20.484631988256119</c:v>
                </c:pt>
                <c:pt idx="109">
                  <c:v>26.441438196276046</c:v>
                </c:pt>
                <c:pt idx="110">
                  <c:v>24.602198143544562</c:v>
                </c:pt>
                <c:pt idx="111">
                  <c:v>24.337417934508522</c:v>
                </c:pt>
                <c:pt idx="112">
                  <c:v>16.441353990555839</c:v>
                </c:pt>
                <c:pt idx="113">
                  <c:v>18.697505920129931</c:v>
                </c:pt>
                <c:pt idx="114">
                  <c:v>21.940361766486305</c:v>
                </c:pt>
                <c:pt idx="115">
                  <c:v>21.698597787635055</c:v>
                </c:pt>
                <c:pt idx="116">
                  <c:v>23.924809905586653</c:v>
                </c:pt>
                <c:pt idx="117">
                  <c:v>21.766897982898747</c:v>
                </c:pt>
                <c:pt idx="118">
                  <c:v>23.783624981404561</c:v>
                </c:pt>
                <c:pt idx="119">
                  <c:v>22.217866395461883</c:v>
                </c:pt>
                <c:pt idx="120">
                  <c:v>21.343623896086395</c:v>
                </c:pt>
                <c:pt idx="121">
                  <c:v>20.077450550190811</c:v>
                </c:pt>
                <c:pt idx="122">
                  <c:v>23.628499332435759</c:v>
                </c:pt>
                <c:pt idx="123">
                  <c:v>27.967620093730304</c:v>
                </c:pt>
                <c:pt idx="124">
                  <c:v>29.6066376562367</c:v>
                </c:pt>
                <c:pt idx="125">
                  <c:v>31.910506160584042</c:v>
                </c:pt>
                <c:pt idx="126">
                  <c:v>31.506505827503627</c:v>
                </c:pt>
                <c:pt idx="127">
                  <c:v>33.886814413399556</c:v>
                </c:pt>
                <c:pt idx="128">
                  <c:v>32.009681786583414</c:v>
                </c:pt>
                <c:pt idx="129">
                  <c:v>35.411218634538734</c:v>
                </c:pt>
                <c:pt idx="130">
                  <c:v>34.884465073806311</c:v>
                </c:pt>
                <c:pt idx="131">
                  <c:v>35.408224653376493</c:v>
                </c:pt>
                <c:pt idx="132">
                  <c:v>35.723247608791439</c:v>
                </c:pt>
                <c:pt idx="133">
                  <c:v>35.723247608791439</c:v>
                </c:pt>
                <c:pt idx="134">
                  <c:v>36.592157079221678</c:v>
                </c:pt>
                <c:pt idx="135">
                  <c:v>36.741107642043346</c:v>
                </c:pt>
                <c:pt idx="136">
                  <c:v>38.551156378442954</c:v>
                </c:pt>
                <c:pt idx="137">
                  <c:v>36.505986558895806</c:v>
                </c:pt>
                <c:pt idx="138">
                  <c:v>37.143423860720006</c:v>
                </c:pt>
                <c:pt idx="139">
                  <c:v>38.270564206393828</c:v>
                </c:pt>
                <c:pt idx="140">
                  <c:v>37.82867129922878</c:v>
                </c:pt>
                <c:pt idx="141">
                  <c:v>36.253556522154049</c:v>
                </c:pt>
                <c:pt idx="142">
                  <c:v>32.202793571548185</c:v>
                </c:pt>
                <c:pt idx="143">
                  <c:v>27.816143359302981</c:v>
                </c:pt>
                <c:pt idx="144">
                  <c:v>29.768686886643181</c:v>
                </c:pt>
                <c:pt idx="145">
                  <c:v>27.88341437354218</c:v>
                </c:pt>
                <c:pt idx="146">
                  <c:v>31.040661071040621</c:v>
                </c:pt>
                <c:pt idx="147">
                  <c:v>35.348157906308963</c:v>
                </c:pt>
                <c:pt idx="148">
                  <c:v>33.400947407914039</c:v>
                </c:pt>
                <c:pt idx="149">
                  <c:v>34.739069863614787</c:v>
                </c:pt>
                <c:pt idx="150">
                  <c:v>29.34878102863836</c:v>
                </c:pt>
                <c:pt idx="151">
                  <c:v>27.296219818096912</c:v>
                </c:pt>
                <c:pt idx="152">
                  <c:v>27.386319938698222</c:v>
                </c:pt>
                <c:pt idx="153">
                  <c:v>26.490371075896491</c:v>
                </c:pt>
                <c:pt idx="154">
                  <c:v>29.742302427650902</c:v>
                </c:pt>
                <c:pt idx="155">
                  <c:v>31.455982395390759</c:v>
                </c:pt>
                <c:pt idx="156">
                  <c:v>28.675135267133278</c:v>
                </c:pt>
                <c:pt idx="157">
                  <c:v>27.713038133028189</c:v>
                </c:pt>
                <c:pt idx="158">
                  <c:v>28.723693899108426</c:v>
                </c:pt>
                <c:pt idx="159">
                  <c:v>25.339091757102029</c:v>
                </c:pt>
                <c:pt idx="160">
                  <c:v>25.600597299241869</c:v>
                </c:pt>
                <c:pt idx="161">
                  <c:v>25.047085031871852</c:v>
                </c:pt>
                <c:pt idx="162">
                  <c:v>27.810716768446419</c:v>
                </c:pt>
                <c:pt idx="163">
                  <c:v>27.810716768446419</c:v>
                </c:pt>
                <c:pt idx="164">
                  <c:v>26.705002100464913</c:v>
                </c:pt>
                <c:pt idx="165">
                  <c:v>24.797181166735726</c:v>
                </c:pt>
                <c:pt idx="166">
                  <c:v>25.931619341492549</c:v>
                </c:pt>
                <c:pt idx="167">
                  <c:v>25.268733199789306</c:v>
                </c:pt>
                <c:pt idx="168">
                  <c:v>30.784956367402661</c:v>
                </c:pt>
                <c:pt idx="169">
                  <c:v>31.490693864490549</c:v>
                </c:pt>
                <c:pt idx="170">
                  <c:v>31.593144157386099</c:v>
                </c:pt>
                <c:pt idx="171">
                  <c:v>29.684387604543726</c:v>
                </c:pt>
                <c:pt idx="172">
                  <c:v>32.906846954232314</c:v>
                </c:pt>
                <c:pt idx="173">
                  <c:v>34.947712925858745</c:v>
                </c:pt>
                <c:pt idx="174">
                  <c:v>34.963712012694479</c:v>
                </c:pt>
                <c:pt idx="175">
                  <c:v>34.610047987904302</c:v>
                </c:pt>
                <c:pt idx="176">
                  <c:v>34.772845713601377</c:v>
                </c:pt>
                <c:pt idx="177">
                  <c:v>34.772845713601377</c:v>
                </c:pt>
                <c:pt idx="178">
                  <c:v>33.90271993832399</c:v>
                </c:pt>
                <c:pt idx="179">
                  <c:v>35.714920598683953</c:v>
                </c:pt>
                <c:pt idx="180">
                  <c:v>38.155202369736088</c:v>
                </c:pt>
                <c:pt idx="181">
                  <c:v>37.932899268439414</c:v>
                </c:pt>
                <c:pt idx="182">
                  <c:v>37.932899268439414</c:v>
                </c:pt>
                <c:pt idx="183">
                  <c:v>37.841115033434349</c:v>
                </c:pt>
                <c:pt idx="184">
                  <c:v>36.792473131358115</c:v>
                </c:pt>
                <c:pt idx="185">
                  <c:v>38.463395305624658</c:v>
                </c:pt>
                <c:pt idx="186">
                  <c:v>38.098036041919457</c:v>
                </c:pt>
                <c:pt idx="187">
                  <c:v>35.25122776618128</c:v>
                </c:pt>
                <c:pt idx="188">
                  <c:v>35.521808813719161</c:v>
                </c:pt>
                <c:pt idx="189">
                  <c:v>32.581812874306102</c:v>
                </c:pt>
                <c:pt idx="190">
                  <c:v>32.457936903718235</c:v>
                </c:pt>
                <c:pt idx="191">
                  <c:v>31.214124854628178</c:v>
                </c:pt>
                <c:pt idx="192">
                  <c:v>29.614309732964948</c:v>
                </c:pt>
                <c:pt idx="193">
                  <c:v>30.000626864805845</c:v>
                </c:pt>
                <c:pt idx="194">
                  <c:v>31.340714120644343</c:v>
                </c:pt>
                <c:pt idx="195">
                  <c:v>32.808419823523515</c:v>
                </c:pt>
                <c:pt idx="196">
                  <c:v>34.773500646980615</c:v>
                </c:pt>
                <c:pt idx="197">
                  <c:v>34.773500646980615</c:v>
                </c:pt>
                <c:pt idx="198">
                  <c:v>35.117808480638772</c:v>
                </c:pt>
                <c:pt idx="199">
                  <c:v>35.357326973618328</c:v>
                </c:pt>
                <c:pt idx="200">
                  <c:v>36.474175509046972</c:v>
                </c:pt>
                <c:pt idx="201">
                  <c:v>36.24055141648055</c:v>
                </c:pt>
                <c:pt idx="202">
                  <c:v>37.475849331640475</c:v>
                </c:pt>
                <c:pt idx="203">
                  <c:v>37.659979173118543</c:v>
                </c:pt>
                <c:pt idx="204">
                  <c:v>34.972881080003845</c:v>
                </c:pt>
                <c:pt idx="205">
                  <c:v>35.537620776732261</c:v>
                </c:pt>
                <c:pt idx="206">
                  <c:v>31.811798344141295</c:v>
                </c:pt>
                <c:pt idx="207">
                  <c:v>34.692101784132092</c:v>
                </c:pt>
                <c:pt idx="208">
                  <c:v>34.036607033423103</c:v>
                </c:pt>
                <c:pt idx="209">
                  <c:v>35.686758463376592</c:v>
                </c:pt>
                <c:pt idx="210">
                  <c:v>34.054945168041861</c:v>
                </c:pt>
                <c:pt idx="211">
                  <c:v>32.872603294689128</c:v>
                </c:pt>
                <c:pt idx="212">
                  <c:v>32.872603294689128</c:v>
                </c:pt>
                <c:pt idx="213">
                  <c:v>33.095280643631099</c:v>
                </c:pt>
                <c:pt idx="214">
                  <c:v>34.142612678948851</c:v>
                </c:pt>
                <c:pt idx="215">
                  <c:v>33.124004150406392</c:v>
                </c:pt>
                <c:pt idx="216">
                  <c:v>31.79879323846777</c:v>
                </c:pt>
                <c:pt idx="217">
                  <c:v>33.511350463271803</c:v>
                </c:pt>
                <c:pt idx="218">
                  <c:v>36.494478443803445</c:v>
                </c:pt>
                <c:pt idx="219">
                  <c:v>36.293133210642466</c:v>
                </c:pt>
                <c:pt idx="220">
                  <c:v>39.186535318218098</c:v>
                </c:pt>
                <c:pt idx="221">
                  <c:v>41.895246212847724</c:v>
                </c:pt>
                <c:pt idx="222">
                  <c:v>41.880089183213862</c:v>
                </c:pt>
                <c:pt idx="223">
                  <c:v>41.526986529891616</c:v>
                </c:pt>
                <c:pt idx="224">
                  <c:v>41.054686001547516</c:v>
                </c:pt>
                <c:pt idx="225">
                  <c:v>43.763490458088469</c:v>
                </c:pt>
                <c:pt idx="226">
                  <c:v>43.914312259136537</c:v>
                </c:pt>
                <c:pt idx="227">
                  <c:v>46.135565595788194</c:v>
                </c:pt>
                <c:pt idx="228">
                  <c:v>45.16355089908317</c:v>
                </c:pt>
                <c:pt idx="229">
                  <c:v>44.549691198911681</c:v>
                </c:pt>
                <c:pt idx="230">
                  <c:v>46.535449204770529</c:v>
                </c:pt>
                <c:pt idx="231">
                  <c:v>46.471827105072826</c:v>
                </c:pt>
                <c:pt idx="232">
                  <c:v>47.356829224250106</c:v>
                </c:pt>
                <c:pt idx="233">
                  <c:v>44.159631590617977</c:v>
                </c:pt>
                <c:pt idx="234">
                  <c:v>42.003497344245133</c:v>
                </c:pt>
                <c:pt idx="235">
                  <c:v>43.148414453069805</c:v>
                </c:pt>
                <c:pt idx="236">
                  <c:v>46.426356016171219</c:v>
                </c:pt>
                <c:pt idx="237">
                  <c:v>46.062400181135857</c:v>
                </c:pt>
                <c:pt idx="238">
                  <c:v>45.161866784679418</c:v>
                </c:pt>
                <c:pt idx="239">
                  <c:v>43.541000232969139</c:v>
                </c:pt>
                <c:pt idx="240">
                  <c:v>44.11444118745036</c:v>
                </c:pt>
                <c:pt idx="241">
                  <c:v>41.773522166220211</c:v>
                </c:pt>
                <c:pt idx="242">
                  <c:v>42.94978251533712</c:v>
                </c:pt>
                <c:pt idx="243">
                  <c:v>45.842436127622179</c:v>
                </c:pt>
                <c:pt idx="244">
                  <c:v>48.381893524673657</c:v>
                </c:pt>
                <c:pt idx="245">
                  <c:v>48.48668286535225</c:v>
                </c:pt>
                <c:pt idx="246">
                  <c:v>48.48668286535225</c:v>
                </c:pt>
                <c:pt idx="247">
                  <c:v>48.663608439658645</c:v>
                </c:pt>
                <c:pt idx="248">
                  <c:v>48.663608439658645</c:v>
                </c:pt>
                <c:pt idx="249">
                  <c:v>51.373254953401485</c:v>
                </c:pt>
                <c:pt idx="250">
                  <c:v>52.424610150906005</c:v>
                </c:pt>
                <c:pt idx="251">
                  <c:v>52.424610150906005</c:v>
                </c:pt>
                <c:pt idx="252">
                  <c:v>52.424610150906005</c:v>
                </c:pt>
                <c:pt idx="253">
                  <c:v>52.424610150906005</c:v>
                </c:pt>
                <c:pt idx="254">
                  <c:v>48.846521976289516</c:v>
                </c:pt>
                <c:pt idx="255">
                  <c:v>47.962268352402802</c:v>
                </c:pt>
                <c:pt idx="256">
                  <c:v>50.835367525221955</c:v>
                </c:pt>
                <c:pt idx="257">
                  <c:v>48.579402719470501</c:v>
                </c:pt>
                <c:pt idx="258">
                  <c:v>48.876274664089323</c:v>
                </c:pt>
                <c:pt idx="259">
                  <c:v>48.876274664089323</c:v>
                </c:pt>
                <c:pt idx="260">
                  <c:v>44.294922114386907</c:v>
                </c:pt>
                <c:pt idx="261">
                  <c:v>47.909499434418223</c:v>
                </c:pt>
                <c:pt idx="262">
                  <c:v>47.333812994065362</c:v>
                </c:pt>
                <c:pt idx="263">
                  <c:v>47.214615119043479</c:v>
                </c:pt>
                <c:pt idx="264">
                  <c:v>47.790020873662399</c:v>
                </c:pt>
                <c:pt idx="265">
                  <c:v>48.023925651962763</c:v>
                </c:pt>
                <c:pt idx="266">
                  <c:v>46.853746827081679</c:v>
                </c:pt>
                <c:pt idx="267">
                  <c:v>44.006377179875564</c:v>
                </c:pt>
                <c:pt idx="268">
                  <c:v>40.396477955410262</c:v>
                </c:pt>
                <c:pt idx="269">
                  <c:v>40.157240148164639</c:v>
                </c:pt>
                <c:pt idx="270">
                  <c:v>43.934802317715651</c:v>
                </c:pt>
                <c:pt idx="271">
                  <c:v>40.408921689615831</c:v>
                </c:pt>
                <c:pt idx="272">
                  <c:v>39.54319332417051</c:v>
                </c:pt>
                <c:pt idx="273">
                  <c:v>36.779374463773287</c:v>
                </c:pt>
                <c:pt idx="274">
                  <c:v>31.065922787097055</c:v>
                </c:pt>
                <c:pt idx="275">
                  <c:v>32.67434560460174</c:v>
                </c:pt>
                <c:pt idx="276">
                  <c:v>32.438008216607052</c:v>
                </c:pt>
                <c:pt idx="277">
                  <c:v>35.313072189563897</c:v>
                </c:pt>
                <c:pt idx="278">
                  <c:v>37.707602185980484</c:v>
                </c:pt>
                <c:pt idx="279">
                  <c:v>37.707602185980484</c:v>
                </c:pt>
                <c:pt idx="280">
                  <c:v>38.472190125288755</c:v>
                </c:pt>
                <c:pt idx="281">
                  <c:v>35.989805494142544</c:v>
                </c:pt>
                <c:pt idx="282">
                  <c:v>33.915444358263528</c:v>
                </c:pt>
                <c:pt idx="283">
                  <c:v>38.876190458369145</c:v>
                </c:pt>
                <c:pt idx="284">
                  <c:v>38.158477036632291</c:v>
                </c:pt>
                <c:pt idx="285">
                  <c:v>35.189289780887357</c:v>
                </c:pt>
                <c:pt idx="286">
                  <c:v>39.086049825460243</c:v>
                </c:pt>
                <c:pt idx="287">
                  <c:v>38.824170035675152</c:v>
                </c:pt>
                <c:pt idx="288">
                  <c:v>40.825646442635779</c:v>
                </c:pt>
                <c:pt idx="289">
                  <c:v>40.071256751661409</c:v>
                </c:pt>
                <c:pt idx="290">
                  <c:v>39.623469444083192</c:v>
                </c:pt>
                <c:pt idx="291">
                  <c:v>38.855887523612687</c:v>
                </c:pt>
                <c:pt idx="292">
                  <c:v>37.089064390242974</c:v>
                </c:pt>
                <c:pt idx="293">
                  <c:v>37.736980626135022</c:v>
                </c:pt>
                <c:pt idx="294">
                  <c:v>39.385073694039427</c:v>
                </c:pt>
                <c:pt idx="295">
                  <c:v>41.603613735262826</c:v>
                </c:pt>
                <c:pt idx="296">
                  <c:v>42.907118283775134</c:v>
                </c:pt>
                <c:pt idx="297">
                  <c:v>41.466919782824085</c:v>
                </c:pt>
                <c:pt idx="298">
                  <c:v>42.439682974819682</c:v>
                </c:pt>
                <c:pt idx="299">
                  <c:v>38.755963402322749</c:v>
                </c:pt>
                <c:pt idx="300">
                  <c:v>38.621140688110422</c:v>
                </c:pt>
                <c:pt idx="301">
                  <c:v>34.052325434524903</c:v>
                </c:pt>
                <c:pt idx="302">
                  <c:v>33.584609439835475</c:v>
                </c:pt>
                <c:pt idx="303">
                  <c:v>34.834596575072666</c:v>
                </c:pt>
                <c:pt idx="304">
                  <c:v>35.314101370588432</c:v>
                </c:pt>
                <c:pt idx="305">
                  <c:v>33.084614585740589</c:v>
                </c:pt>
                <c:pt idx="306">
                  <c:v>33.084614585740589</c:v>
                </c:pt>
                <c:pt idx="307">
                  <c:v>35.433673493255569</c:v>
                </c:pt>
                <c:pt idx="308">
                  <c:v>34.946122373366293</c:v>
                </c:pt>
                <c:pt idx="309">
                  <c:v>35.45107600876112</c:v>
                </c:pt>
                <c:pt idx="310">
                  <c:v>36.814553742429659</c:v>
                </c:pt>
                <c:pt idx="311">
                  <c:v>37.498865561825248</c:v>
                </c:pt>
                <c:pt idx="312">
                  <c:v>38.73201155302479</c:v>
                </c:pt>
                <c:pt idx="313">
                  <c:v>38.396685662853393</c:v>
                </c:pt>
                <c:pt idx="314">
                  <c:v>39.840626640257248</c:v>
                </c:pt>
                <c:pt idx="315">
                  <c:v>41.01538999879304</c:v>
                </c:pt>
                <c:pt idx="316">
                  <c:v>40.939511288712403</c:v>
                </c:pt>
                <c:pt idx="317">
                  <c:v>38.554431045339157</c:v>
                </c:pt>
                <c:pt idx="318">
                  <c:v>36.664761122406105</c:v>
                </c:pt>
                <c:pt idx="319">
                  <c:v>33.790632768562446</c:v>
                </c:pt>
                <c:pt idx="320">
                  <c:v>33.794655930749215</c:v>
                </c:pt>
                <c:pt idx="321">
                  <c:v>30.612896012484892</c:v>
                </c:pt>
                <c:pt idx="322">
                  <c:v>30.146115636908675</c:v>
                </c:pt>
                <c:pt idx="323">
                  <c:v>30.956829598497748</c:v>
                </c:pt>
                <c:pt idx="324">
                  <c:v>34.89456976022889</c:v>
                </c:pt>
                <c:pt idx="325">
                  <c:v>34.89316633155908</c:v>
                </c:pt>
                <c:pt idx="326">
                  <c:v>34.89316633155908</c:v>
                </c:pt>
                <c:pt idx="327">
                  <c:v>34.624082274602344</c:v>
                </c:pt>
                <c:pt idx="328">
                  <c:v>36.097682377894678</c:v>
                </c:pt>
                <c:pt idx="329">
                  <c:v>34.775839694763611</c:v>
                </c:pt>
                <c:pt idx="330">
                  <c:v>35.002914453537628</c:v>
                </c:pt>
                <c:pt idx="331">
                  <c:v>33.68341081818955</c:v>
                </c:pt>
                <c:pt idx="332">
                  <c:v>33.68341081818955</c:v>
                </c:pt>
                <c:pt idx="333">
                  <c:v>33.831987133365949</c:v>
                </c:pt>
                <c:pt idx="334">
                  <c:v>35.525644852083275</c:v>
                </c:pt>
                <c:pt idx="335">
                  <c:v>35.267226853017043</c:v>
                </c:pt>
                <c:pt idx="336">
                  <c:v>35.267226853017043</c:v>
                </c:pt>
                <c:pt idx="337">
                  <c:v>35.267226853017043</c:v>
                </c:pt>
                <c:pt idx="338">
                  <c:v>31.299640441574805</c:v>
                </c:pt>
                <c:pt idx="339">
                  <c:v>32.5190328318103</c:v>
                </c:pt>
                <c:pt idx="340">
                  <c:v>32.854078036247756</c:v>
                </c:pt>
                <c:pt idx="341">
                  <c:v>32.385613546267763</c:v>
                </c:pt>
                <c:pt idx="342">
                  <c:v>34.967173803413317</c:v>
                </c:pt>
                <c:pt idx="343">
                  <c:v>34.783043961935256</c:v>
                </c:pt>
                <c:pt idx="344">
                  <c:v>33.776785605687046</c:v>
                </c:pt>
                <c:pt idx="345">
                  <c:v>31.890390349650222</c:v>
                </c:pt>
                <c:pt idx="346">
                  <c:v>31.046929719099083</c:v>
                </c:pt>
                <c:pt idx="347">
                  <c:v>31.690729230893023</c:v>
                </c:pt>
                <c:pt idx="348">
                  <c:v>31.381226428245967</c:v>
                </c:pt>
                <c:pt idx="349">
                  <c:v>34.147103650692223</c:v>
                </c:pt>
                <c:pt idx="350">
                  <c:v>35.310826703692236</c:v>
                </c:pt>
                <c:pt idx="351">
                  <c:v>36.942078627559027</c:v>
                </c:pt>
                <c:pt idx="352">
                  <c:v>37.264212288234312</c:v>
                </c:pt>
                <c:pt idx="353">
                  <c:v>37.364978466726107</c:v>
                </c:pt>
                <c:pt idx="354">
                  <c:v>36.903343996272483</c:v>
                </c:pt>
                <c:pt idx="355">
                  <c:v>39.74332225248429</c:v>
                </c:pt>
                <c:pt idx="356">
                  <c:v>40.663316526495329</c:v>
                </c:pt>
                <c:pt idx="357">
                  <c:v>40.97871372955553</c:v>
                </c:pt>
                <c:pt idx="358">
                  <c:v>41.085467870371836</c:v>
                </c:pt>
                <c:pt idx="359">
                  <c:v>41.065539183260633</c:v>
                </c:pt>
                <c:pt idx="360">
                  <c:v>41.503034680593665</c:v>
                </c:pt>
                <c:pt idx="361">
                  <c:v>40.294214786337321</c:v>
                </c:pt>
                <c:pt idx="362">
                  <c:v>40.992935140076206</c:v>
                </c:pt>
                <c:pt idx="363">
                  <c:v>40.095208600959388</c:v>
                </c:pt>
                <c:pt idx="364">
                  <c:v>41.258276720580156</c:v>
                </c:pt>
                <c:pt idx="365">
                  <c:v>39.718715469807094</c:v>
                </c:pt>
                <c:pt idx="366">
                  <c:v>40.118037707321498</c:v>
                </c:pt>
                <c:pt idx="367">
                  <c:v>41.426313913311134</c:v>
                </c:pt>
                <c:pt idx="368">
                  <c:v>43.721948969462311</c:v>
                </c:pt>
                <c:pt idx="369">
                  <c:v>43.612107285572456</c:v>
                </c:pt>
                <c:pt idx="370">
                  <c:v>43.797921241454297</c:v>
                </c:pt>
                <c:pt idx="371">
                  <c:v>43.863040331733096</c:v>
                </c:pt>
                <c:pt idx="372">
                  <c:v>42.837321097930328</c:v>
                </c:pt>
                <c:pt idx="373">
                  <c:v>43.22915838253909</c:v>
                </c:pt>
                <c:pt idx="374">
                  <c:v>41.231705137765218</c:v>
                </c:pt>
                <c:pt idx="375">
                  <c:v>41.859505562723442</c:v>
                </c:pt>
                <c:pt idx="376">
                  <c:v>43.394856527487093</c:v>
                </c:pt>
                <c:pt idx="377">
                  <c:v>43.804377013335369</c:v>
                </c:pt>
                <c:pt idx="378">
                  <c:v>43.601534789593302</c:v>
                </c:pt>
                <c:pt idx="379">
                  <c:v>43.892980143355565</c:v>
                </c:pt>
                <c:pt idx="380">
                  <c:v>43.284547034040614</c:v>
                </c:pt>
                <c:pt idx="381">
                  <c:v>43.174518226328118</c:v>
                </c:pt>
                <c:pt idx="382">
                  <c:v>42.368201674571068</c:v>
                </c:pt>
                <c:pt idx="383">
                  <c:v>41.877656573519538</c:v>
                </c:pt>
                <c:pt idx="384">
                  <c:v>43.119971632028474</c:v>
                </c:pt>
                <c:pt idx="385">
                  <c:v>44.040059467950819</c:v>
                </c:pt>
                <c:pt idx="386">
                  <c:v>43.891670276597061</c:v>
                </c:pt>
                <c:pt idx="387">
                  <c:v>43.807090308763662</c:v>
                </c:pt>
                <c:pt idx="388">
                  <c:v>42.36109096931073</c:v>
                </c:pt>
                <c:pt idx="389">
                  <c:v>42.36109096931073</c:v>
                </c:pt>
                <c:pt idx="390">
                  <c:v>43.554660272021906</c:v>
                </c:pt>
                <c:pt idx="391">
                  <c:v>43.41693713855863</c:v>
                </c:pt>
                <c:pt idx="392">
                  <c:v>43.003954861991488</c:v>
                </c:pt>
                <c:pt idx="393">
                  <c:v>44.626786213839488</c:v>
                </c:pt>
                <c:pt idx="394">
                  <c:v>45.2960345655125</c:v>
                </c:pt>
                <c:pt idx="395">
                  <c:v>46.125648033188263</c:v>
                </c:pt>
                <c:pt idx="396">
                  <c:v>46.389118375465799</c:v>
                </c:pt>
                <c:pt idx="397">
                  <c:v>46.150909749244718</c:v>
                </c:pt>
                <c:pt idx="398">
                  <c:v>45.237184123292138</c:v>
                </c:pt>
                <c:pt idx="399">
                  <c:v>44.78237967236489</c:v>
                </c:pt>
                <c:pt idx="400">
                  <c:v>43.339748561719517</c:v>
                </c:pt>
                <c:pt idx="401">
                  <c:v>41.837892761208487</c:v>
                </c:pt>
                <c:pt idx="402">
                  <c:v>42.516965113570123</c:v>
                </c:pt>
                <c:pt idx="403">
                  <c:v>38.269254339635353</c:v>
                </c:pt>
                <c:pt idx="404">
                  <c:v>41.564037046774402</c:v>
                </c:pt>
                <c:pt idx="405">
                  <c:v>41.852114171729141</c:v>
                </c:pt>
                <c:pt idx="406">
                  <c:v>42.341630091756159</c:v>
                </c:pt>
                <c:pt idx="407">
                  <c:v>43.286044024621752</c:v>
                </c:pt>
                <c:pt idx="408">
                  <c:v>43.321316865189452</c:v>
                </c:pt>
                <c:pt idx="409">
                  <c:v>43.361174239411838</c:v>
                </c:pt>
                <c:pt idx="410">
                  <c:v>44.551188189492819</c:v>
                </c:pt>
                <c:pt idx="411">
                  <c:v>44.594788040168012</c:v>
                </c:pt>
                <c:pt idx="412">
                  <c:v>45.827466221810973</c:v>
                </c:pt>
                <c:pt idx="413">
                  <c:v>45.387631676694951</c:v>
                </c:pt>
                <c:pt idx="414">
                  <c:v>45.387631676694951</c:v>
                </c:pt>
                <c:pt idx="415">
                  <c:v>45.219500922052625</c:v>
                </c:pt>
                <c:pt idx="416">
                  <c:v>45.346745121448031</c:v>
                </c:pt>
                <c:pt idx="417">
                  <c:v>44.645405034192187</c:v>
                </c:pt>
                <c:pt idx="418">
                  <c:v>44.31541217296602</c:v>
                </c:pt>
                <c:pt idx="419">
                  <c:v>46.598416371088987</c:v>
                </c:pt>
                <c:pt idx="420">
                  <c:v>47.157448791226876</c:v>
                </c:pt>
                <c:pt idx="421">
                  <c:v>46.66933629986967</c:v>
                </c:pt>
                <c:pt idx="422">
                  <c:v>46.59916486637956</c:v>
                </c:pt>
                <c:pt idx="423">
                  <c:v>46.94001090931885</c:v>
                </c:pt>
                <c:pt idx="424">
                  <c:v>47.352057566772785</c:v>
                </c:pt>
                <c:pt idx="425">
                  <c:v>47.722843421334545</c:v>
                </c:pt>
                <c:pt idx="426">
                  <c:v>48.849515957451793</c:v>
                </c:pt>
                <c:pt idx="427">
                  <c:v>49.215249468802249</c:v>
                </c:pt>
                <c:pt idx="428">
                  <c:v>49.215249468802249</c:v>
                </c:pt>
                <c:pt idx="429">
                  <c:v>48.871315882789368</c:v>
                </c:pt>
                <c:pt idx="430">
                  <c:v>48.657433353511514</c:v>
                </c:pt>
                <c:pt idx="431">
                  <c:v>50.331255947028986</c:v>
                </c:pt>
                <c:pt idx="432">
                  <c:v>52.703986018107976</c:v>
                </c:pt>
                <c:pt idx="433">
                  <c:v>51.6254978663206</c:v>
                </c:pt>
                <c:pt idx="434">
                  <c:v>51.6254978663206</c:v>
                </c:pt>
                <c:pt idx="435">
                  <c:v>51.265752317294641</c:v>
                </c:pt>
                <c:pt idx="436">
                  <c:v>53.199583462370789</c:v>
                </c:pt>
                <c:pt idx="437">
                  <c:v>51.849672205843689</c:v>
                </c:pt>
                <c:pt idx="438">
                  <c:v>52.605465325487842</c:v>
                </c:pt>
                <c:pt idx="439">
                  <c:v>51.322544397465975</c:v>
                </c:pt>
                <c:pt idx="440">
                  <c:v>50.468604832846964</c:v>
                </c:pt>
                <c:pt idx="441">
                  <c:v>46.536571947706371</c:v>
                </c:pt>
                <c:pt idx="442">
                  <c:v>46.973131825926174</c:v>
                </c:pt>
                <c:pt idx="443">
                  <c:v>48.678765469292507</c:v>
                </c:pt>
                <c:pt idx="444">
                  <c:v>47.676530275231066</c:v>
                </c:pt>
                <c:pt idx="445">
                  <c:v>45.918969771082054</c:v>
                </c:pt>
                <c:pt idx="446">
                  <c:v>44.823827599079721</c:v>
                </c:pt>
                <c:pt idx="447">
                  <c:v>43.154870224950884</c:v>
                </c:pt>
                <c:pt idx="448">
                  <c:v>43.154870224950884</c:v>
                </c:pt>
                <c:pt idx="449">
                  <c:v>39.748842405252184</c:v>
                </c:pt>
                <c:pt idx="450">
                  <c:v>41.030734152249558</c:v>
                </c:pt>
                <c:pt idx="451">
                  <c:v>37.895100256266055</c:v>
                </c:pt>
                <c:pt idx="452">
                  <c:v>35.968941187918155</c:v>
                </c:pt>
                <c:pt idx="453">
                  <c:v>41.38355611983782</c:v>
                </c:pt>
                <c:pt idx="454">
                  <c:v>38.511673251865865</c:v>
                </c:pt>
                <c:pt idx="455">
                  <c:v>42.174528518138366</c:v>
                </c:pt>
                <c:pt idx="456">
                  <c:v>41.643003299928608</c:v>
                </c:pt>
                <c:pt idx="457">
                  <c:v>43.071506561964632</c:v>
                </c:pt>
                <c:pt idx="458">
                  <c:v>43.979805597060647</c:v>
                </c:pt>
                <c:pt idx="459">
                  <c:v>43.429567996586862</c:v>
                </c:pt>
                <c:pt idx="460">
                  <c:v>45.525354810158206</c:v>
                </c:pt>
                <c:pt idx="461">
                  <c:v>46.501111983316036</c:v>
                </c:pt>
                <c:pt idx="462">
                  <c:v>53.5702757550212</c:v>
                </c:pt>
                <c:pt idx="463">
                  <c:v>53.5702757550212</c:v>
                </c:pt>
                <c:pt idx="464">
                  <c:v>57.768492277867644</c:v>
                </c:pt>
                <c:pt idx="465">
                  <c:v>58.468803184098952</c:v>
                </c:pt>
                <c:pt idx="466">
                  <c:v>57.113652460537921</c:v>
                </c:pt>
                <c:pt idx="467">
                  <c:v>57.936061661042039</c:v>
                </c:pt>
                <c:pt idx="468">
                  <c:v>57.001845976510324</c:v>
                </c:pt>
                <c:pt idx="469">
                  <c:v>60.216446125648027</c:v>
                </c:pt>
                <c:pt idx="470">
                  <c:v>60.89888670681718</c:v>
                </c:pt>
                <c:pt idx="471">
                  <c:v>62.730267558997795</c:v>
                </c:pt>
                <c:pt idx="472">
                  <c:v>63.647548537580548</c:v>
                </c:pt>
                <c:pt idx="473">
                  <c:v>58.810117036594846</c:v>
                </c:pt>
                <c:pt idx="474">
                  <c:v>62.274340365134726</c:v>
                </c:pt>
                <c:pt idx="475">
                  <c:v>61.756849433622961</c:v>
                </c:pt>
                <c:pt idx="476">
                  <c:v>61.87015290823166</c:v>
                </c:pt>
                <c:pt idx="477">
                  <c:v>62.400181135860301</c:v>
                </c:pt>
                <c:pt idx="478">
                  <c:v>62.400181135860301</c:v>
                </c:pt>
                <c:pt idx="479">
                  <c:v>62.869019873485563</c:v>
                </c:pt>
                <c:pt idx="480">
                  <c:v>62.644097038671951</c:v>
                </c:pt>
                <c:pt idx="481">
                  <c:v>63.357693736310708</c:v>
                </c:pt>
                <c:pt idx="482">
                  <c:v>64.576337631255655</c:v>
                </c:pt>
                <c:pt idx="483">
                  <c:v>65.260462326828602</c:v>
                </c:pt>
                <c:pt idx="484">
                  <c:v>65.795730021491167</c:v>
                </c:pt>
                <c:pt idx="485">
                  <c:v>67.356155578488597</c:v>
                </c:pt>
                <c:pt idx="486">
                  <c:v>67.667155371716788</c:v>
                </c:pt>
                <c:pt idx="487">
                  <c:v>67.809275915012094</c:v>
                </c:pt>
                <c:pt idx="488">
                  <c:v>66.665387987211957</c:v>
                </c:pt>
                <c:pt idx="489">
                  <c:v>62.915426581500377</c:v>
                </c:pt>
                <c:pt idx="490">
                  <c:v>61.463532841634304</c:v>
                </c:pt>
                <c:pt idx="491">
                  <c:v>62.531822745087773</c:v>
                </c:pt>
                <c:pt idx="492">
                  <c:v>59.985254642775956</c:v>
                </c:pt>
                <c:pt idx="493">
                  <c:v>56.76597639807224</c:v>
                </c:pt>
                <c:pt idx="494">
                  <c:v>57.368608668885315</c:v>
                </c:pt>
                <c:pt idx="495">
                  <c:v>61.020517191533386</c:v>
                </c:pt>
                <c:pt idx="496">
                  <c:v>64.869186413687729</c:v>
                </c:pt>
                <c:pt idx="497">
                  <c:v>64.99774047984161</c:v>
                </c:pt>
                <c:pt idx="498">
                  <c:v>64.99774047984161</c:v>
                </c:pt>
                <c:pt idx="499">
                  <c:v>67.047588394954744</c:v>
                </c:pt>
                <c:pt idx="500">
                  <c:v>67.047588394954744</c:v>
                </c:pt>
                <c:pt idx="501">
                  <c:v>65.883771780043432</c:v>
                </c:pt>
                <c:pt idx="502">
                  <c:v>63.272739520832033</c:v>
                </c:pt>
                <c:pt idx="503">
                  <c:v>63.272739520832033</c:v>
                </c:pt>
                <c:pt idx="504">
                  <c:v>63.272739520832033</c:v>
                </c:pt>
                <c:pt idx="505">
                  <c:v>62.87921812181947</c:v>
                </c:pt>
                <c:pt idx="506">
                  <c:v>57.962352558122987</c:v>
                </c:pt>
                <c:pt idx="507">
                  <c:v>57.982374807145519</c:v>
                </c:pt>
                <c:pt idx="508">
                  <c:v>60.61866878241333</c:v>
                </c:pt>
                <c:pt idx="509">
                  <c:v>60.905248916786967</c:v>
                </c:pt>
                <c:pt idx="510">
                  <c:v>60.905248916786967</c:v>
                </c:pt>
                <c:pt idx="511">
                  <c:v>59.875880768442677</c:v>
                </c:pt>
                <c:pt idx="512">
                  <c:v>57.146212005677313</c:v>
                </c:pt>
                <c:pt idx="513">
                  <c:v>60.072267220303679</c:v>
                </c:pt>
                <c:pt idx="514">
                  <c:v>57.784304240880743</c:v>
                </c:pt>
                <c:pt idx="515">
                  <c:v>62.482422055910703</c:v>
                </c:pt>
                <c:pt idx="516">
                  <c:v>61.679473732961185</c:v>
                </c:pt>
                <c:pt idx="517">
                  <c:v>62.133623250509196</c:v>
                </c:pt>
                <c:pt idx="518">
                  <c:v>63.843280056062277</c:v>
                </c:pt>
                <c:pt idx="519">
                  <c:v>63.438811913425283</c:v>
                </c:pt>
                <c:pt idx="520">
                  <c:v>66.243610890980719</c:v>
                </c:pt>
                <c:pt idx="521">
                  <c:v>66.500251213731886</c:v>
                </c:pt>
                <c:pt idx="522">
                  <c:v>64.727159432303736</c:v>
                </c:pt>
                <c:pt idx="523">
                  <c:v>65.364970981773183</c:v>
                </c:pt>
                <c:pt idx="524">
                  <c:v>64.276378143563264</c:v>
                </c:pt>
                <c:pt idx="525">
                  <c:v>62.19752603594084</c:v>
                </c:pt>
                <c:pt idx="526">
                  <c:v>65.40567041319747</c:v>
                </c:pt>
                <c:pt idx="527">
                  <c:v>63.776570413291012</c:v>
                </c:pt>
                <c:pt idx="528">
                  <c:v>65.122739193365334</c:v>
                </c:pt>
                <c:pt idx="529">
                  <c:v>65.716202396869036</c:v>
                </c:pt>
                <c:pt idx="530">
                  <c:v>65.161848072297147</c:v>
                </c:pt>
                <c:pt idx="531">
                  <c:v>65.161848072297147</c:v>
                </c:pt>
                <c:pt idx="532">
                  <c:v>68.221696820111319</c:v>
                </c:pt>
                <c:pt idx="533">
                  <c:v>67.600819976590799</c:v>
                </c:pt>
                <c:pt idx="534">
                  <c:v>68.29065194875426</c:v>
                </c:pt>
                <c:pt idx="535">
                  <c:v>70.274912964031969</c:v>
                </c:pt>
                <c:pt idx="536">
                  <c:v>70.888866226114814</c:v>
                </c:pt>
                <c:pt idx="537">
                  <c:v>71.520502689437123</c:v>
                </c:pt>
                <c:pt idx="538">
                  <c:v>72.780033139628969</c:v>
                </c:pt>
                <c:pt idx="539">
                  <c:v>74.057714600616947</c:v>
                </c:pt>
                <c:pt idx="540">
                  <c:v>73.886683426723707</c:v>
                </c:pt>
                <c:pt idx="541">
                  <c:v>75.763441805894587</c:v>
                </c:pt>
                <c:pt idx="542">
                  <c:v>75.877119528148555</c:v>
                </c:pt>
                <c:pt idx="543">
                  <c:v>76.147887699509084</c:v>
                </c:pt>
                <c:pt idx="544">
                  <c:v>76.038233139441843</c:v>
                </c:pt>
                <c:pt idx="545">
                  <c:v>74.994456456754264</c:v>
                </c:pt>
                <c:pt idx="546">
                  <c:v>75.445799116962675</c:v>
                </c:pt>
                <c:pt idx="547">
                  <c:v>77.496301965455075</c:v>
                </c:pt>
                <c:pt idx="548">
                  <c:v>75.807977275682958</c:v>
                </c:pt>
                <c:pt idx="549">
                  <c:v>74.634336660083036</c:v>
                </c:pt>
                <c:pt idx="550">
                  <c:v>75.180831784104015</c:v>
                </c:pt>
                <c:pt idx="551">
                  <c:v>77.684454969119884</c:v>
                </c:pt>
                <c:pt idx="552">
                  <c:v>80.146443103598287</c:v>
                </c:pt>
                <c:pt idx="553">
                  <c:v>80.069815898227105</c:v>
                </c:pt>
                <c:pt idx="554">
                  <c:v>81.856287032974009</c:v>
                </c:pt>
                <c:pt idx="555">
                  <c:v>82.861890455842982</c:v>
                </c:pt>
                <c:pt idx="556">
                  <c:v>82.226417954156531</c:v>
                </c:pt>
                <c:pt idx="557">
                  <c:v>83.009156904260891</c:v>
                </c:pt>
                <c:pt idx="558">
                  <c:v>83.009156904260891</c:v>
                </c:pt>
                <c:pt idx="559">
                  <c:v>83.009156904260891</c:v>
                </c:pt>
                <c:pt idx="560">
                  <c:v>84.825567850630264</c:v>
                </c:pt>
                <c:pt idx="561">
                  <c:v>84.44280607141954</c:v>
                </c:pt>
                <c:pt idx="562">
                  <c:v>84.749221330993024</c:v>
                </c:pt>
                <c:pt idx="563">
                  <c:v>82.175520274398366</c:v>
                </c:pt>
                <c:pt idx="564">
                  <c:v>80.440040381320927</c:v>
                </c:pt>
                <c:pt idx="565">
                  <c:v>80.440040381320927</c:v>
                </c:pt>
                <c:pt idx="566">
                  <c:v>80.440040381320927</c:v>
                </c:pt>
                <c:pt idx="567">
                  <c:v>81.616768539994439</c:v>
                </c:pt>
                <c:pt idx="568">
                  <c:v>79.704269510699291</c:v>
                </c:pt>
                <c:pt idx="569">
                  <c:v>78.093601207322891</c:v>
                </c:pt>
                <c:pt idx="570">
                  <c:v>80.694154532466442</c:v>
                </c:pt>
                <c:pt idx="571">
                  <c:v>80.694154532466442</c:v>
                </c:pt>
                <c:pt idx="572">
                  <c:v>80.694154532466442</c:v>
                </c:pt>
                <c:pt idx="573">
                  <c:v>80.694154532466442</c:v>
                </c:pt>
                <c:pt idx="574">
                  <c:v>80.694154532466442</c:v>
                </c:pt>
                <c:pt idx="575">
                  <c:v>83.760646175984334</c:v>
                </c:pt>
                <c:pt idx="576">
                  <c:v>85.157244826260211</c:v>
                </c:pt>
                <c:pt idx="577">
                  <c:v>86.541119056596543</c:v>
                </c:pt>
                <c:pt idx="578">
                  <c:v>86.25959126543421</c:v>
                </c:pt>
                <c:pt idx="579">
                  <c:v>86.25959126543421</c:v>
                </c:pt>
                <c:pt idx="580">
                  <c:v>86.25959126543421</c:v>
                </c:pt>
                <c:pt idx="581">
                  <c:v>86.239288330677709</c:v>
                </c:pt>
                <c:pt idx="582">
                  <c:v>86.26941526612282</c:v>
                </c:pt>
                <c:pt idx="583">
                  <c:v>85.905272307264767</c:v>
                </c:pt>
                <c:pt idx="584">
                  <c:v>86.055064927288356</c:v>
                </c:pt>
                <c:pt idx="585">
                  <c:v>83.876101574553402</c:v>
                </c:pt>
                <c:pt idx="586">
                  <c:v>83.876101574553402</c:v>
                </c:pt>
                <c:pt idx="587">
                  <c:v>83.876101574553402</c:v>
                </c:pt>
                <c:pt idx="588">
                  <c:v>83.704041219635656</c:v>
                </c:pt>
                <c:pt idx="589">
                  <c:v>86.273251304486934</c:v>
                </c:pt>
                <c:pt idx="590">
                  <c:v>88.376616632875212</c:v>
                </c:pt>
                <c:pt idx="591">
                  <c:v>88.879511906221026</c:v>
                </c:pt>
                <c:pt idx="592">
                  <c:v>87.311320710583999</c:v>
                </c:pt>
                <c:pt idx="593">
                  <c:v>87.311320710583999</c:v>
                </c:pt>
                <c:pt idx="594">
                  <c:v>87.311320710583999</c:v>
                </c:pt>
                <c:pt idx="595">
                  <c:v>86.967761372216401</c:v>
                </c:pt>
                <c:pt idx="596">
                  <c:v>87.675370107530711</c:v>
                </c:pt>
                <c:pt idx="597">
                  <c:v>87.675370107530711</c:v>
                </c:pt>
                <c:pt idx="598">
                  <c:v>82.632944458842545</c:v>
                </c:pt>
                <c:pt idx="599">
                  <c:v>82.741663399796607</c:v>
                </c:pt>
                <c:pt idx="600">
                  <c:v>82.741663399796607</c:v>
                </c:pt>
                <c:pt idx="601">
                  <c:v>82.741663399796607</c:v>
                </c:pt>
                <c:pt idx="602">
                  <c:v>82.741663399796607</c:v>
                </c:pt>
                <c:pt idx="603">
                  <c:v>82.741663399796607</c:v>
                </c:pt>
                <c:pt idx="604">
                  <c:v>82.741663399796607</c:v>
                </c:pt>
                <c:pt idx="605">
                  <c:v>80.499545756920554</c:v>
                </c:pt>
                <c:pt idx="606">
                  <c:v>81.315405623632216</c:v>
                </c:pt>
                <c:pt idx="607">
                  <c:v>81.315405623632216</c:v>
                </c:pt>
                <c:pt idx="608">
                  <c:v>81.315405623632216</c:v>
                </c:pt>
                <c:pt idx="609">
                  <c:v>83.576984144062877</c:v>
                </c:pt>
                <c:pt idx="610">
                  <c:v>83.613753975211694</c:v>
                </c:pt>
                <c:pt idx="611">
                  <c:v>84.922497990757947</c:v>
                </c:pt>
                <c:pt idx="612">
                  <c:v>83.102905939403698</c:v>
                </c:pt>
                <c:pt idx="613">
                  <c:v>84.624971112759866</c:v>
                </c:pt>
                <c:pt idx="614">
                  <c:v>84.624971112759866</c:v>
                </c:pt>
                <c:pt idx="615">
                  <c:v>84.624971112759866</c:v>
                </c:pt>
                <c:pt idx="616">
                  <c:v>86.097167787382418</c:v>
                </c:pt>
                <c:pt idx="617">
                  <c:v>87.370638962360971</c:v>
                </c:pt>
                <c:pt idx="618">
                  <c:v>88.962875569207284</c:v>
                </c:pt>
                <c:pt idx="619">
                  <c:v>89.021913135250273</c:v>
                </c:pt>
                <c:pt idx="620">
                  <c:v>89.597693137514483</c:v>
                </c:pt>
                <c:pt idx="621">
                  <c:v>89.597693137514483</c:v>
                </c:pt>
                <c:pt idx="622">
                  <c:v>89.597693137514483</c:v>
                </c:pt>
                <c:pt idx="623">
                  <c:v>89.597693137514483</c:v>
                </c:pt>
                <c:pt idx="624">
                  <c:v>91.216969136732303</c:v>
                </c:pt>
                <c:pt idx="625">
                  <c:v>91.545371445466046</c:v>
                </c:pt>
                <c:pt idx="626">
                  <c:v>92.28338780195935</c:v>
                </c:pt>
                <c:pt idx="627">
                  <c:v>92.392761676292622</c:v>
                </c:pt>
                <c:pt idx="628">
                  <c:v>92.392761676292622</c:v>
                </c:pt>
                <c:pt idx="629">
                  <c:v>92.392761676292622</c:v>
                </c:pt>
                <c:pt idx="630">
                  <c:v>92.455635280699752</c:v>
                </c:pt>
                <c:pt idx="631">
                  <c:v>92.206012101297603</c:v>
                </c:pt>
                <c:pt idx="632">
                  <c:v>91.554072703218779</c:v>
                </c:pt>
                <c:pt idx="633">
                  <c:v>91.691421589036764</c:v>
                </c:pt>
                <c:pt idx="634">
                  <c:v>91.436091133044101</c:v>
                </c:pt>
                <c:pt idx="635">
                  <c:v>91.401379663944311</c:v>
                </c:pt>
                <c:pt idx="636">
                  <c:v>88.024823846311449</c:v>
                </c:pt>
                <c:pt idx="637">
                  <c:v>87.557575661178632</c:v>
                </c:pt>
                <c:pt idx="638">
                  <c:v>90.706963158126186</c:v>
                </c:pt>
                <c:pt idx="639">
                  <c:v>90.932540926319064</c:v>
                </c:pt>
                <c:pt idx="640">
                  <c:v>90.752059999382496</c:v>
                </c:pt>
                <c:pt idx="641">
                  <c:v>89.537158580890335</c:v>
                </c:pt>
                <c:pt idx="642">
                  <c:v>89.17535466981532</c:v>
                </c:pt>
              </c:numCache>
            </c:numRef>
          </c:val>
        </c:ser>
        <c:marker val="1"/>
        <c:axId val="131610880"/>
        <c:axId val="131608960"/>
      </c:lineChart>
      <c:dateAx>
        <c:axId val="131601152"/>
        <c:scaling>
          <c:orientation val="minMax"/>
          <c:min val="41276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602688"/>
        <c:crosses val="autoZero"/>
        <c:auto val="1"/>
        <c:lblOffset val="100"/>
        <c:baseTimeUnit val="days"/>
        <c:majorUnit val="12"/>
        <c:majorTimeUnit val="months"/>
      </c:dateAx>
      <c:valAx>
        <c:axId val="131602688"/>
        <c:scaling>
          <c:orientation val="minMax"/>
          <c:max val="100"/>
          <c:min val="-2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090970598867119E-2"/>
              <c:y val="1.2934027777777781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601152"/>
        <c:crosses val="autoZero"/>
        <c:crossBetween val="between"/>
        <c:majorUnit val="20"/>
      </c:valAx>
      <c:valAx>
        <c:axId val="131608960"/>
        <c:scaling>
          <c:orientation val="minMax"/>
          <c:max val="100"/>
          <c:min val="-2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666760802500263"/>
              <c:y val="1.1779513888888901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610880"/>
        <c:crosses val="max"/>
        <c:crossBetween val="between"/>
        <c:majorUnit val="20"/>
      </c:valAx>
      <c:dateAx>
        <c:axId val="131610880"/>
        <c:scaling>
          <c:orientation val="minMax"/>
        </c:scaling>
        <c:delete val="1"/>
        <c:axPos val="b"/>
        <c:numFmt formatCode="yyyy/mm/dd" sourceLinked="1"/>
        <c:tickLblPos val="none"/>
        <c:crossAx val="13160896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152170138890003"/>
          <c:w val="1"/>
          <c:h val="0.15847829861111426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ser>
          <c:idx val="0"/>
          <c:order val="0"/>
          <c:tx>
            <c:strRef>
              <c:f>'c3-2'!$C$11</c:f>
              <c:strCache>
                <c:ptCount val="1"/>
                <c:pt idx="0">
                  <c:v>IFO üzleti klíma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'c3-2'!$A$13:$A$77</c:f>
              <c:numCache>
                <c:formatCode>yyyy/mm/dd</c:formatCode>
                <c:ptCount val="6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</c:numCache>
            </c:numRef>
          </c:cat>
          <c:val>
            <c:numRef>
              <c:f>'c3-2'!$C$13:$C$77</c:f>
              <c:numCache>
                <c:formatCode>0.00</c:formatCode>
                <c:ptCount val="65"/>
                <c:pt idx="0">
                  <c:v>-9.1</c:v>
                </c:pt>
                <c:pt idx="1">
                  <c:v>-9.1999999999999993</c:v>
                </c:pt>
                <c:pt idx="2">
                  <c:v>-5</c:v>
                </c:pt>
                <c:pt idx="3">
                  <c:v>2.2999999999999998</c:v>
                </c:pt>
                <c:pt idx="4">
                  <c:v>3.8</c:v>
                </c:pt>
                <c:pt idx="5">
                  <c:v>5.7</c:v>
                </c:pt>
                <c:pt idx="6">
                  <c:v>13.9</c:v>
                </c:pt>
                <c:pt idx="7">
                  <c:v>16.100000000000001</c:v>
                </c:pt>
                <c:pt idx="8">
                  <c:v>16.7</c:v>
                </c:pt>
                <c:pt idx="9">
                  <c:v>18.7</c:v>
                </c:pt>
                <c:pt idx="10">
                  <c:v>21.1</c:v>
                </c:pt>
                <c:pt idx="11">
                  <c:v>21.2</c:v>
                </c:pt>
                <c:pt idx="12">
                  <c:v>18.100000000000001</c:v>
                </c:pt>
                <c:pt idx="13">
                  <c:v>20.7</c:v>
                </c:pt>
                <c:pt idx="14">
                  <c:v>20.2</c:v>
                </c:pt>
                <c:pt idx="15">
                  <c:v>18.2</c:v>
                </c:pt>
                <c:pt idx="16">
                  <c:v>19.8</c:v>
                </c:pt>
                <c:pt idx="17">
                  <c:v>20</c:v>
                </c:pt>
                <c:pt idx="18">
                  <c:v>18.5</c:v>
                </c:pt>
                <c:pt idx="19">
                  <c:v>11.7</c:v>
                </c:pt>
                <c:pt idx="20">
                  <c:v>9.3000000000000007</c:v>
                </c:pt>
                <c:pt idx="21">
                  <c:v>7.7</c:v>
                </c:pt>
                <c:pt idx="22">
                  <c:v>8.1</c:v>
                </c:pt>
                <c:pt idx="23">
                  <c:v>7.4</c:v>
                </c:pt>
                <c:pt idx="24">
                  <c:v>8.1999999999999993</c:v>
                </c:pt>
                <c:pt idx="25">
                  <c:v>9.1999999999999993</c:v>
                </c:pt>
                <c:pt idx="26">
                  <c:v>9.8000000000000007</c:v>
                </c:pt>
                <c:pt idx="27">
                  <c:v>10.3</c:v>
                </c:pt>
                <c:pt idx="28">
                  <c:v>5.8</c:v>
                </c:pt>
                <c:pt idx="29">
                  <c:v>3</c:v>
                </c:pt>
                <c:pt idx="30">
                  <c:v>-0.9</c:v>
                </c:pt>
                <c:pt idx="31">
                  <c:v>-1.2</c:v>
                </c:pt>
                <c:pt idx="32">
                  <c:v>-2.7</c:v>
                </c:pt>
                <c:pt idx="33">
                  <c:v>-4.4000000000000004</c:v>
                </c:pt>
                <c:pt idx="34">
                  <c:v>-3.3</c:v>
                </c:pt>
                <c:pt idx="35">
                  <c:v>-2.2000000000000002</c:v>
                </c:pt>
                <c:pt idx="36">
                  <c:v>1.5</c:v>
                </c:pt>
                <c:pt idx="37">
                  <c:v>4.5999999999999996</c:v>
                </c:pt>
                <c:pt idx="38">
                  <c:v>3.7</c:v>
                </c:pt>
                <c:pt idx="39">
                  <c:v>0.2</c:v>
                </c:pt>
                <c:pt idx="40">
                  <c:v>2.9</c:v>
                </c:pt>
                <c:pt idx="41">
                  <c:v>4.5999999999999996</c:v>
                </c:pt>
                <c:pt idx="42">
                  <c:v>5.0999999999999996</c:v>
                </c:pt>
                <c:pt idx="43">
                  <c:v>8.8000000000000007</c:v>
                </c:pt>
                <c:pt idx="44">
                  <c:v>10</c:v>
                </c:pt>
                <c:pt idx="45">
                  <c:v>9.5</c:v>
                </c:pt>
                <c:pt idx="46">
                  <c:v>11.8</c:v>
                </c:pt>
                <c:pt idx="47">
                  <c:v>11.9</c:v>
                </c:pt>
                <c:pt idx="48">
                  <c:v>14.5</c:v>
                </c:pt>
                <c:pt idx="49">
                  <c:v>14.7</c:v>
                </c:pt>
                <c:pt idx="50">
                  <c:v>14.4</c:v>
                </c:pt>
                <c:pt idx="51">
                  <c:v>14.1</c:v>
                </c:pt>
                <c:pt idx="52">
                  <c:v>12.6</c:v>
                </c:pt>
                <c:pt idx="53">
                  <c:v>11.9</c:v>
                </c:pt>
                <c:pt idx="54">
                  <c:v>9.1999999999999993</c:v>
                </c:pt>
                <c:pt idx="55">
                  <c:v>6.1</c:v>
                </c:pt>
                <c:pt idx="56">
                  <c:v>4.3</c:v>
                </c:pt>
                <c:pt idx="57">
                  <c:v>0.5</c:v>
                </c:pt>
                <c:pt idx="58">
                  <c:v>2.8</c:v>
                </c:pt>
                <c:pt idx="59">
                  <c:v>4.3</c:v>
                </c:pt>
                <c:pt idx="60">
                  <c:v>6.6</c:v>
                </c:pt>
                <c:pt idx="61">
                  <c:v>6.8</c:v>
                </c:pt>
                <c:pt idx="62" formatCode="General">
                  <c:v>8.9</c:v>
                </c:pt>
                <c:pt idx="63" formatCode="General">
                  <c:v>10.199999999999999</c:v>
                </c:pt>
                <c:pt idx="64" formatCode="General">
                  <c:v>10</c:v>
                </c:pt>
              </c:numCache>
            </c:numRef>
          </c:val>
        </c:ser>
        <c:marker val="1"/>
        <c:axId val="105726720"/>
        <c:axId val="105728256"/>
      </c:lineChart>
      <c:lineChart>
        <c:grouping val="standard"/>
        <c:ser>
          <c:idx val="1"/>
          <c:order val="1"/>
          <c:tx>
            <c:strRef>
              <c:f>'c3-2'!$D$11</c:f>
              <c:strCache>
                <c:ptCount val="1"/>
                <c:pt idx="0">
                  <c:v>EABCI (jobb tengely)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'c3-2'!$A$13:$A$77</c:f>
              <c:numCache>
                <c:formatCode>yyyy/mm/dd</c:formatCode>
                <c:ptCount val="6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</c:numCache>
            </c:numRef>
          </c:cat>
          <c:val>
            <c:numRef>
              <c:f>'c3-2'!$D$13:$D$77</c:f>
              <c:numCache>
                <c:formatCode>0.00</c:formatCode>
                <c:ptCount val="65"/>
                <c:pt idx="0">
                  <c:v>-0.77</c:v>
                </c:pt>
                <c:pt idx="1">
                  <c:v>-0.54</c:v>
                </c:pt>
                <c:pt idx="2">
                  <c:v>-0.2</c:v>
                </c:pt>
                <c:pt idx="3">
                  <c:v>0.26</c:v>
                </c:pt>
                <c:pt idx="4">
                  <c:v>0.35</c:v>
                </c:pt>
                <c:pt idx="5">
                  <c:v>0.36</c:v>
                </c:pt>
                <c:pt idx="6">
                  <c:v>0.62</c:v>
                </c:pt>
                <c:pt idx="7">
                  <c:v>0.69</c:v>
                </c:pt>
                <c:pt idx="8">
                  <c:v>0.74</c:v>
                </c:pt>
                <c:pt idx="9">
                  <c:v>0.98</c:v>
                </c:pt>
                <c:pt idx="10">
                  <c:v>1</c:v>
                </c:pt>
                <c:pt idx="11">
                  <c:v>1.35</c:v>
                </c:pt>
                <c:pt idx="12">
                  <c:v>1.49</c:v>
                </c:pt>
                <c:pt idx="13">
                  <c:v>1.53</c:v>
                </c:pt>
                <c:pt idx="14">
                  <c:v>1.49</c:v>
                </c:pt>
                <c:pt idx="15">
                  <c:v>1.36</c:v>
                </c:pt>
                <c:pt idx="16">
                  <c:v>1.07</c:v>
                </c:pt>
                <c:pt idx="17">
                  <c:v>1.03</c:v>
                </c:pt>
                <c:pt idx="18">
                  <c:v>0.56999999999999995</c:v>
                </c:pt>
                <c:pt idx="19">
                  <c:v>0.19</c:v>
                </c:pt>
                <c:pt idx="20">
                  <c:v>0.02</c:v>
                </c:pt>
                <c:pt idx="21">
                  <c:v>-0.11</c:v>
                </c:pt>
                <c:pt idx="22">
                  <c:v>-0.33</c:v>
                </c:pt>
                <c:pt idx="23">
                  <c:v>-0.22</c:v>
                </c:pt>
                <c:pt idx="24">
                  <c:v>-0.08</c:v>
                </c:pt>
                <c:pt idx="25">
                  <c:v>-0.01</c:v>
                </c:pt>
                <c:pt idx="26">
                  <c:v>-0.17</c:v>
                </c:pt>
                <c:pt idx="27">
                  <c:v>-0.37</c:v>
                </c:pt>
                <c:pt idx="28">
                  <c:v>-0.66</c:v>
                </c:pt>
                <c:pt idx="29">
                  <c:v>-0.83</c:v>
                </c:pt>
                <c:pt idx="30">
                  <c:v>-1.17</c:v>
                </c:pt>
                <c:pt idx="31">
                  <c:v>-1.1100000000000001</c:v>
                </c:pt>
                <c:pt idx="32">
                  <c:v>-1.25</c:v>
                </c:pt>
                <c:pt idx="33">
                  <c:v>-1.58</c:v>
                </c:pt>
                <c:pt idx="34">
                  <c:v>-1.1200000000000001</c:v>
                </c:pt>
                <c:pt idx="35">
                  <c:v>-1.04</c:v>
                </c:pt>
                <c:pt idx="36">
                  <c:v>-1.01</c:v>
                </c:pt>
                <c:pt idx="37">
                  <c:v>-0.67</c:v>
                </c:pt>
                <c:pt idx="38">
                  <c:v>-0.8</c:v>
                </c:pt>
                <c:pt idx="39">
                  <c:v>-1.03</c:v>
                </c:pt>
                <c:pt idx="40">
                  <c:v>-0.75</c:v>
                </c:pt>
                <c:pt idx="41">
                  <c:v>-0.65</c:v>
                </c:pt>
                <c:pt idx="42">
                  <c:v>-0.5</c:v>
                </c:pt>
                <c:pt idx="43">
                  <c:v>-0.19</c:v>
                </c:pt>
                <c:pt idx="44">
                  <c:v>-0.16</c:v>
                </c:pt>
                <c:pt idx="45">
                  <c:v>-0.01</c:v>
                </c:pt>
                <c:pt idx="46">
                  <c:v>0.38</c:v>
                </c:pt>
                <c:pt idx="47">
                  <c:v>0.33</c:v>
                </c:pt>
                <c:pt idx="48">
                  <c:v>0.32</c:v>
                </c:pt>
                <c:pt idx="49">
                  <c:v>0.42</c:v>
                </c:pt>
                <c:pt idx="50">
                  <c:v>0.46</c:v>
                </c:pt>
                <c:pt idx="51">
                  <c:v>0.34</c:v>
                </c:pt>
                <c:pt idx="52">
                  <c:v>0.41</c:v>
                </c:pt>
                <c:pt idx="53">
                  <c:v>0.25</c:v>
                </c:pt>
                <c:pt idx="54">
                  <c:v>0.21</c:v>
                </c:pt>
                <c:pt idx="55">
                  <c:v>0.2</c:v>
                </c:pt>
                <c:pt idx="56">
                  <c:v>0.08</c:v>
                </c:pt>
                <c:pt idx="57">
                  <c:v>0.11</c:v>
                </c:pt>
                <c:pt idx="58">
                  <c:v>0.23</c:v>
                </c:pt>
                <c:pt idx="59">
                  <c:v>0.09</c:v>
                </c:pt>
                <c:pt idx="60">
                  <c:v>0.17</c:v>
                </c:pt>
                <c:pt idx="61">
                  <c:v>0.09</c:v>
                </c:pt>
                <c:pt idx="62" formatCode="General">
                  <c:v>0.23</c:v>
                </c:pt>
                <c:pt idx="63" formatCode="General">
                  <c:v>0.33</c:v>
                </c:pt>
                <c:pt idx="64" formatCode="General">
                  <c:v>0.28000000000000003</c:v>
                </c:pt>
              </c:numCache>
            </c:numRef>
          </c:val>
        </c:ser>
        <c:marker val="1"/>
        <c:axId val="105748736"/>
        <c:axId val="105746816"/>
      </c:lineChart>
      <c:dateAx>
        <c:axId val="105726720"/>
        <c:scaling>
          <c:orientation val="minMax"/>
          <c:min val="40544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728256"/>
        <c:crosses val="autoZero"/>
        <c:auto val="1"/>
        <c:lblOffset val="100"/>
        <c:baseTimeUnit val="months"/>
        <c:majorUnit val="1"/>
        <c:majorTimeUnit val="years"/>
      </c:dateAx>
      <c:valAx>
        <c:axId val="105728256"/>
        <c:scaling>
          <c:orientation val="minMax"/>
          <c:max val="27"/>
          <c:min val="-36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7982456140350903E-2"/>
              <c:y val="8.6722767648433744E-4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726720"/>
        <c:crosses val="autoZero"/>
        <c:crossBetween val="between"/>
        <c:majorUnit val="9"/>
      </c:valAx>
      <c:valAx>
        <c:axId val="105746816"/>
        <c:scaling>
          <c:orientation val="minMax"/>
          <c:max val="1.5"/>
          <c:min val="-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szóráspont</a:t>
                </a:r>
              </a:p>
            </c:rich>
          </c:tx>
          <c:layout>
            <c:manualLayout>
              <c:xMode val="edge"/>
              <c:yMode val="edge"/>
              <c:x val="0.70597642393400262"/>
              <c:y val="8.6718750000000001E-4"/>
            </c:manualLayout>
          </c:layout>
        </c:title>
        <c:numFmt formatCode="0.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748736"/>
        <c:crosses val="max"/>
        <c:crossBetween val="between"/>
        <c:majorUnit val="0.5"/>
      </c:valAx>
      <c:dateAx>
        <c:axId val="105748736"/>
        <c:scaling>
          <c:orientation val="minMax"/>
        </c:scaling>
        <c:delete val="1"/>
        <c:axPos val="b"/>
        <c:numFmt formatCode="yyyy/mm/dd" sourceLinked="1"/>
        <c:tickLblPos val="none"/>
        <c:crossAx val="10574681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1.4747716415609444E-2"/>
          <c:y val="0.93263124999999991"/>
          <c:w val="0.98042433483941349"/>
          <c:h val="6.5219444444444483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9.3676562500014993E-2"/>
          <c:y val="8.2760635811126693E-2"/>
          <c:w val="0.8611169590643275"/>
          <c:h val="0.64152604166666649"/>
        </c:manualLayout>
      </c:layout>
      <c:lineChart>
        <c:grouping val="standard"/>
        <c:ser>
          <c:idx val="0"/>
          <c:order val="0"/>
          <c:tx>
            <c:strRef>
              <c:f>'c3-15'!$B$12</c:f>
              <c:strCache>
                <c:ptCount val="1"/>
                <c:pt idx="0">
                  <c:v>FTSE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'c3-15'!$A$13:$A$655</c:f>
              <c:numCache>
                <c:formatCode>yyyy/mm/dd</c:formatCode>
                <c:ptCount val="643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41324</c:v>
                </c:pt>
                <c:pt idx="33">
                  <c:v>41325</c:v>
                </c:pt>
                <c:pt idx="34">
                  <c:v>41326</c:v>
                </c:pt>
                <c:pt idx="35">
                  <c:v>41327</c:v>
                </c:pt>
                <c:pt idx="36">
                  <c:v>41330</c:v>
                </c:pt>
                <c:pt idx="37">
                  <c:v>41331</c:v>
                </c:pt>
                <c:pt idx="38">
                  <c:v>41332</c:v>
                </c:pt>
                <c:pt idx="39">
                  <c:v>41333</c:v>
                </c:pt>
                <c:pt idx="40">
                  <c:v>41334</c:v>
                </c:pt>
                <c:pt idx="41">
                  <c:v>41337</c:v>
                </c:pt>
                <c:pt idx="42">
                  <c:v>41338</c:v>
                </c:pt>
                <c:pt idx="43">
                  <c:v>41339</c:v>
                </c:pt>
                <c:pt idx="44">
                  <c:v>41340</c:v>
                </c:pt>
                <c:pt idx="45">
                  <c:v>41341</c:v>
                </c:pt>
                <c:pt idx="46">
                  <c:v>41344</c:v>
                </c:pt>
                <c:pt idx="47">
                  <c:v>41345</c:v>
                </c:pt>
                <c:pt idx="48">
                  <c:v>41346</c:v>
                </c:pt>
                <c:pt idx="49">
                  <c:v>41347</c:v>
                </c:pt>
                <c:pt idx="50">
                  <c:v>41348</c:v>
                </c:pt>
                <c:pt idx="51">
                  <c:v>41351</c:v>
                </c:pt>
                <c:pt idx="52">
                  <c:v>41352</c:v>
                </c:pt>
                <c:pt idx="53">
                  <c:v>41353</c:v>
                </c:pt>
                <c:pt idx="54">
                  <c:v>41354</c:v>
                </c:pt>
                <c:pt idx="55">
                  <c:v>41355</c:v>
                </c:pt>
                <c:pt idx="56">
                  <c:v>41358</c:v>
                </c:pt>
                <c:pt idx="57">
                  <c:v>41359</c:v>
                </c:pt>
                <c:pt idx="58">
                  <c:v>41360</c:v>
                </c:pt>
                <c:pt idx="59">
                  <c:v>41361</c:v>
                </c:pt>
                <c:pt idx="60">
                  <c:v>41365</c:v>
                </c:pt>
                <c:pt idx="61">
                  <c:v>41366</c:v>
                </c:pt>
                <c:pt idx="62">
                  <c:v>41367</c:v>
                </c:pt>
                <c:pt idx="63">
                  <c:v>41368</c:v>
                </c:pt>
                <c:pt idx="64">
                  <c:v>41369</c:v>
                </c:pt>
                <c:pt idx="65">
                  <c:v>41372</c:v>
                </c:pt>
                <c:pt idx="66">
                  <c:v>41373</c:v>
                </c:pt>
                <c:pt idx="67">
                  <c:v>41374</c:v>
                </c:pt>
                <c:pt idx="68">
                  <c:v>41375</c:v>
                </c:pt>
                <c:pt idx="69">
                  <c:v>41376</c:v>
                </c:pt>
                <c:pt idx="70">
                  <c:v>41379</c:v>
                </c:pt>
                <c:pt idx="71">
                  <c:v>41380</c:v>
                </c:pt>
                <c:pt idx="72">
                  <c:v>41381</c:v>
                </c:pt>
                <c:pt idx="73">
                  <c:v>41382</c:v>
                </c:pt>
                <c:pt idx="74">
                  <c:v>41383</c:v>
                </c:pt>
                <c:pt idx="75">
                  <c:v>41386</c:v>
                </c:pt>
                <c:pt idx="76">
                  <c:v>41387</c:v>
                </c:pt>
                <c:pt idx="77">
                  <c:v>41388</c:v>
                </c:pt>
                <c:pt idx="78">
                  <c:v>41389</c:v>
                </c:pt>
                <c:pt idx="79">
                  <c:v>41390</c:v>
                </c:pt>
                <c:pt idx="80">
                  <c:v>41393</c:v>
                </c:pt>
                <c:pt idx="81">
                  <c:v>41394</c:v>
                </c:pt>
                <c:pt idx="82">
                  <c:v>41395</c:v>
                </c:pt>
                <c:pt idx="83">
                  <c:v>41396</c:v>
                </c:pt>
                <c:pt idx="84">
                  <c:v>41397</c:v>
                </c:pt>
                <c:pt idx="85">
                  <c:v>41400</c:v>
                </c:pt>
                <c:pt idx="86">
                  <c:v>41401</c:v>
                </c:pt>
                <c:pt idx="87">
                  <c:v>41402</c:v>
                </c:pt>
                <c:pt idx="88">
                  <c:v>41403</c:v>
                </c:pt>
                <c:pt idx="89">
                  <c:v>41404</c:v>
                </c:pt>
                <c:pt idx="90">
                  <c:v>41407</c:v>
                </c:pt>
                <c:pt idx="91">
                  <c:v>41408</c:v>
                </c:pt>
                <c:pt idx="92">
                  <c:v>41409</c:v>
                </c:pt>
                <c:pt idx="93">
                  <c:v>41410</c:v>
                </c:pt>
                <c:pt idx="94">
                  <c:v>41411</c:v>
                </c:pt>
                <c:pt idx="95">
                  <c:v>41414</c:v>
                </c:pt>
                <c:pt idx="96">
                  <c:v>41415</c:v>
                </c:pt>
                <c:pt idx="97">
                  <c:v>41416</c:v>
                </c:pt>
                <c:pt idx="98">
                  <c:v>41417</c:v>
                </c:pt>
                <c:pt idx="99">
                  <c:v>41418</c:v>
                </c:pt>
                <c:pt idx="100">
                  <c:v>41422</c:v>
                </c:pt>
                <c:pt idx="101">
                  <c:v>41423</c:v>
                </c:pt>
                <c:pt idx="102">
                  <c:v>41424</c:v>
                </c:pt>
                <c:pt idx="103">
                  <c:v>41425</c:v>
                </c:pt>
                <c:pt idx="104">
                  <c:v>41428</c:v>
                </c:pt>
                <c:pt idx="105">
                  <c:v>41429</c:v>
                </c:pt>
                <c:pt idx="106">
                  <c:v>41430</c:v>
                </c:pt>
                <c:pt idx="107">
                  <c:v>41431</c:v>
                </c:pt>
                <c:pt idx="108">
                  <c:v>41432</c:v>
                </c:pt>
                <c:pt idx="109">
                  <c:v>41435</c:v>
                </c:pt>
                <c:pt idx="110">
                  <c:v>41436</c:v>
                </c:pt>
                <c:pt idx="111">
                  <c:v>41437</c:v>
                </c:pt>
                <c:pt idx="112">
                  <c:v>41438</c:v>
                </c:pt>
                <c:pt idx="113">
                  <c:v>41439</c:v>
                </c:pt>
                <c:pt idx="114">
                  <c:v>41442</c:v>
                </c:pt>
                <c:pt idx="115">
                  <c:v>41443</c:v>
                </c:pt>
                <c:pt idx="116">
                  <c:v>41444</c:v>
                </c:pt>
                <c:pt idx="117">
                  <c:v>41445</c:v>
                </c:pt>
                <c:pt idx="118">
                  <c:v>41446</c:v>
                </c:pt>
                <c:pt idx="119">
                  <c:v>41449</c:v>
                </c:pt>
                <c:pt idx="120">
                  <c:v>41450</c:v>
                </c:pt>
                <c:pt idx="121">
                  <c:v>41451</c:v>
                </c:pt>
                <c:pt idx="122">
                  <c:v>41452</c:v>
                </c:pt>
                <c:pt idx="123">
                  <c:v>41453</c:v>
                </c:pt>
                <c:pt idx="124">
                  <c:v>41456</c:v>
                </c:pt>
                <c:pt idx="125">
                  <c:v>41457</c:v>
                </c:pt>
                <c:pt idx="126">
                  <c:v>41458</c:v>
                </c:pt>
                <c:pt idx="127">
                  <c:v>41460</c:v>
                </c:pt>
                <c:pt idx="128">
                  <c:v>41463</c:v>
                </c:pt>
                <c:pt idx="129">
                  <c:v>41464</c:v>
                </c:pt>
                <c:pt idx="130">
                  <c:v>41465</c:v>
                </c:pt>
                <c:pt idx="131">
                  <c:v>41466</c:v>
                </c:pt>
                <c:pt idx="132">
                  <c:v>41467</c:v>
                </c:pt>
                <c:pt idx="133">
                  <c:v>41470</c:v>
                </c:pt>
                <c:pt idx="134">
                  <c:v>41471</c:v>
                </c:pt>
                <c:pt idx="135">
                  <c:v>41472</c:v>
                </c:pt>
                <c:pt idx="136">
                  <c:v>41473</c:v>
                </c:pt>
                <c:pt idx="137">
                  <c:v>41474</c:v>
                </c:pt>
                <c:pt idx="138">
                  <c:v>41477</c:v>
                </c:pt>
                <c:pt idx="139">
                  <c:v>41478</c:v>
                </c:pt>
                <c:pt idx="140">
                  <c:v>41479</c:v>
                </c:pt>
                <c:pt idx="141">
                  <c:v>41480</c:v>
                </c:pt>
                <c:pt idx="142">
                  <c:v>41481</c:v>
                </c:pt>
                <c:pt idx="143">
                  <c:v>41484</c:v>
                </c:pt>
                <c:pt idx="144">
                  <c:v>41485</c:v>
                </c:pt>
                <c:pt idx="145">
                  <c:v>41486</c:v>
                </c:pt>
                <c:pt idx="146">
                  <c:v>41487</c:v>
                </c:pt>
                <c:pt idx="147">
                  <c:v>41488</c:v>
                </c:pt>
                <c:pt idx="148">
                  <c:v>41491</c:v>
                </c:pt>
                <c:pt idx="149">
                  <c:v>41492</c:v>
                </c:pt>
                <c:pt idx="150">
                  <c:v>41493</c:v>
                </c:pt>
                <c:pt idx="151">
                  <c:v>41494</c:v>
                </c:pt>
                <c:pt idx="152">
                  <c:v>41495</c:v>
                </c:pt>
                <c:pt idx="153">
                  <c:v>41498</c:v>
                </c:pt>
                <c:pt idx="154">
                  <c:v>41499</c:v>
                </c:pt>
                <c:pt idx="155">
                  <c:v>41500</c:v>
                </c:pt>
                <c:pt idx="156">
                  <c:v>41501</c:v>
                </c:pt>
                <c:pt idx="157">
                  <c:v>41502</c:v>
                </c:pt>
                <c:pt idx="158">
                  <c:v>41505</c:v>
                </c:pt>
                <c:pt idx="159">
                  <c:v>41506</c:v>
                </c:pt>
                <c:pt idx="160">
                  <c:v>41507</c:v>
                </c:pt>
                <c:pt idx="161">
                  <c:v>41508</c:v>
                </c:pt>
                <c:pt idx="162">
                  <c:v>41509</c:v>
                </c:pt>
                <c:pt idx="163">
                  <c:v>41512</c:v>
                </c:pt>
                <c:pt idx="164">
                  <c:v>41513</c:v>
                </c:pt>
                <c:pt idx="165">
                  <c:v>41514</c:v>
                </c:pt>
                <c:pt idx="166">
                  <c:v>41515</c:v>
                </c:pt>
                <c:pt idx="167">
                  <c:v>41516</c:v>
                </c:pt>
                <c:pt idx="168">
                  <c:v>41520</c:v>
                </c:pt>
                <c:pt idx="169">
                  <c:v>41521</c:v>
                </c:pt>
                <c:pt idx="170">
                  <c:v>41522</c:v>
                </c:pt>
                <c:pt idx="171">
                  <c:v>41523</c:v>
                </c:pt>
                <c:pt idx="172">
                  <c:v>41526</c:v>
                </c:pt>
                <c:pt idx="173">
                  <c:v>41527</c:v>
                </c:pt>
                <c:pt idx="174">
                  <c:v>41528</c:v>
                </c:pt>
                <c:pt idx="175">
                  <c:v>41529</c:v>
                </c:pt>
                <c:pt idx="176">
                  <c:v>41530</c:v>
                </c:pt>
                <c:pt idx="177">
                  <c:v>41533</c:v>
                </c:pt>
                <c:pt idx="178">
                  <c:v>41534</c:v>
                </c:pt>
                <c:pt idx="179">
                  <c:v>41535</c:v>
                </c:pt>
                <c:pt idx="180">
                  <c:v>41536</c:v>
                </c:pt>
                <c:pt idx="181">
                  <c:v>41537</c:v>
                </c:pt>
                <c:pt idx="182">
                  <c:v>41540</c:v>
                </c:pt>
                <c:pt idx="183">
                  <c:v>41541</c:v>
                </c:pt>
                <c:pt idx="184">
                  <c:v>41542</c:v>
                </c:pt>
                <c:pt idx="185">
                  <c:v>41543</c:v>
                </c:pt>
                <c:pt idx="186">
                  <c:v>41544</c:v>
                </c:pt>
                <c:pt idx="187">
                  <c:v>41547</c:v>
                </c:pt>
                <c:pt idx="188">
                  <c:v>41548</c:v>
                </c:pt>
                <c:pt idx="189">
                  <c:v>41549</c:v>
                </c:pt>
                <c:pt idx="190">
                  <c:v>41550</c:v>
                </c:pt>
                <c:pt idx="191">
                  <c:v>41551</c:v>
                </c:pt>
                <c:pt idx="192">
                  <c:v>41554</c:v>
                </c:pt>
                <c:pt idx="193">
                  <c:v>41555</c:v>
                </c:pt>
                <c:pt idx="194">
                  <c:v>41556</c:v>
                </c:pt>
                <c:pt idx="195">
                  <c:v>41557</c:v>
                </c:pt>
                <c:pt idx="196">
                  <c:v>41558</c:v>
                </c:pt>
                <c:pt idx="197">
                  <c:v>41561</c:v>
                </c:pt>
                <c:pt idx="198">
                  <c:v>41562</c:v>
                </c:pt>
                <c:pt idx="199">
                  <c:v>41563</c:v>
                </c:pt>
                <c:pt idx="200">
                  <c:v>41564</c:v>
                </c:pt>
                <c:pt idx="201">
                  <c:v>41565</c:v>
                </c:pt>
                <c:pt idx="202">
                  <c:v>41568</c:v>
                </c:pt>
                <c:pt idx="203">
                  <c:v>41569</c:v>
                </c:pt>
                <c:pt idx="204">
                  <c:v>41570</c:v>
                </c:pt>
                <c:pt idx="205">
                  <c:v>41571</c:v>
                </c:pt>
                <c:pt idx="206">
                  <c:v>41572</c:v>
                </c:pt>
                <c:pt idx="207">
                  <c:v>41575</c:v>
                </c:pt>
                <c:pt idx="208">
                  <c:v>41576</c:v>
                </c:pt>
                <c:pt idx="209">
                  <c:v>41577</c:v>
                </c:pt>
                <c:pt idx="210">
                  <c:v>41578</c:v>
                </c:pt>
                <c:pt idx="211">
                  <c:v>41579</c:v>
                </c:pt>
                <c:pt idx="212">
                  <c:v>41582</c:v>
                </c:pt>
                <c:pt idx="213">
                  <c:v>41583</c:v>
                </c:pt>
                <c:pt idx="214">
                  <c:v>41584</c:v>
                </c:pt>
                <c:pt idx="215">
                  <c:v>41585</c:v>
                </c:pt>
                <c:pt idx="216">
                  <c:v>41586</c:v>
                </c:pt>
                <c:pt idx="217">
                  <c:v>41589</c:v>
                </c:pt>
                <c:pt idx="218">
                  <c:v>41590</c:v>
                </c:pt>
                <c:pt idx="219">
                  <c:v>41591</c:v>
                </c:pt>
                <c:pt idx="220">
                  <c:v>41592</c:v>
                </c:pt>
                <c:pt idx="221">
                  <c:v>41593</c:v>
                </c:pt>
                <c:pt idx="222">
                  <c:v>41596</c:v>
                </c:pt>
                <c:pt idx="223">
                  <c:v>41597</c:v>
                </c:pt>
                <c:pt idx="224">
                  <c:v>41598</c:v>
                </c:pt>
                <c:pt idx="225">
                  <c:v>41599</c:v>
                </c:pt>
                <c:pt idx="226">
                  <c:v>41600</c:v>
                </c:pt>
                <c:pt idx="227">
                  <c:v>41603</c:v>
                </c:pt>
                <c:pt idx="228">
                  <c:v>41604</c:v>
                </c:pt>
                <c:pt idx="229">
                  <c:v>41605</c:v>
                </c:pt>
                <c:pt idx="230">
                  <c:v>41607</c:v>
                </c:pt>
                <c:pt idx="231">
                  <c:v>41610</c:v>
                </c:pt>
                <c:pt idx="232">
                  <c:v>41611</c:v>
                </c:pt>
                <c:pt idx="233">
                  <c:v>41612</c:v>
                </c:pt>
                <c:pt idx="234">
                  <c:v>41613</c:v>
                </c:pt>
                <c:pt idx="235">
                  <c:v>41614</c:v>
                </c:pt>
                <c:pt idx="236">
                  <c:v>41617</c:v>
                </c:pt>
                <c:pt idx="237">
                  <c:v>41618</c:v>
                </c:pt>
                <c:pt idx="238">
                  <c:v>41619</c:v>
                </c:pt>
                <c:pt idx="239">
                  <c:v>41620</c:v>
                </c:pt>
                <c:pt idx="240">
                  <c:v>41621</c:v>
                </c:pt>
                <c:pt idx="241">
                  <c:v>41624</c:v>
                </c:pt>
                <c:pt idx="242">
                  <c:v>41625</c:v>
                </c:pt>
                <c:pt idx="243">
                  <c:v>41626</c:v>
                </c:pt>
                <c:pt idx="244">
                  <c:v>41627</c:v>
                </c:pt>
                <c:pt idx="245">
                  <c:v>41628</c:v>
                </c:pt>
                <c:pt idx="246">
                  <c:v>41631</c:v>
                </c:pt>
                <c:pt idx="247">
                  <c:v>41632</c:v>
                </c:pt>
                <c:pt idx="248">
                  <c:v>41634</c:v>
                </c:pt>
                <c:pt idx="249">
                  <c:v>41635</c:v>
                </c:pt>
                <c:pt idx="250">
                  <c:v>41638</c:v>
                </c:pt>
                <c:pt idx="251">
                  <c:v>41639</c:v>
                </c:pt>
                <c:pt idx="252">
                  <c:v>41641</c:v>
                </c:pt>
                <c:pt idx="253">
                  <c:v>41642</c:v>
                </c:pt>
                <c:pt idx="254">
                  <c:v>41645</c:v>
                </c:pt>
                <c:pt idx="255">
                  <c:v>41646</c:v>
                </c:pt>
                <c:pt idx="256">
                  <c:v>41647</c:v>
                </c:pt>
                <c:pt idx="257">
                  <c:v>41648</c:v>
                </c:pt>
                <c:pt idx="258">
                  <c:v>41649</c:v>
                </c:pt>
                <c:pt idx="259">
                  <c:v>41652</c:v>
                </c:pt>
                <c:pt idx="260">
                  <c:v>41653</c:v>
                </c:pt>
                <c:pt idx="261">
                  <c:v>41654</c:v>
                </c:pt>
                <c:pt idx="262">
                  <c:v>41655</c:v>
                </c:pt>
                <c:pt idx="263">
                  <c:v>41656</c:v>
                </c:pt>
                <c:pt idx="264">
                  <c:v>41660</c:v>
                </c:pt>
                <c:pt idx="265">
                  <c:v>41661</c:v>
                </c:pt>
                <c:pt idx="266">
                  <c:v>41662</c:v>
                </c:pt>
                <c:pt idx="267">
                  <c:v>41663</c:v>
                </c:pt>
                <c:pt idx="268">
                  <c:v>41666</c:v>
                </c:pt>
                <c:pt idx="269">
                  <c:v>41667</c:v>
                </c:pt>
                <c:pt idx="270">
                  <c:v>41668</c:v>
                </c:pt>
                <c:pt idx="271">
                  <c:v>41669</c:v>
                </c:pt>
                <c:pt idx="272">
                  <c:v>41670</c:v>
                </c:pt>
                <c:pt idx="273">
                  <c:v>41673</c:v>
                </c:pt>
                <c:pt idx="274">
                  <c:v>41674</c:v>
                </c:pt>
                <c:pt idx="275">
                  <c:v>41675</c:v>
                </c:pt>
                <c:pt idx="276">
                  <c:v>41676</c:v>
                </c:pt>
                <c:pt idx="277">
                  <c:v>41677</c:v>
                </c:pt>
                <c:pt idx="278">
                  <c:v>41680</c:v>
                </c:pt>
                <c:pt idx="279">
                  <c:v>41681</c:v>
                </c:pt>
                <c:pt idx="280">
                  <c:v>41682</c:v>
                </c:pt>
                <c:pt idx="281">
                  <c:v>41683</c:v>
                </c:pt>
                <c:pt idx="282">
                  <c:v>41684</c:v>
                </c:pt>
                <c:pt idx="283">
                  <c:v>41688</c:v>
                </c:pt>
                <c:pt idx="284">
                  <c:v>41689</c:v>
                </c:pt>
                <c:pt idx="285">
                  <c:v>41690</c:v>
                </c:pt>
                <c:pt idx="286">
                  <c:v>41691</c:v>
                </c:pt>
                <c:pt idx="287">
                  <c:v>41694</c:v>
                </c:pt>
                <c:pt idx="288">
                  <c:v>41695</c:v>
                </c:pt>
                <c:pt idx="289">
                  <c:v>41696</c:v>
                </c:pt>
                <c:pt idx="290">
                  <c:v>41697</c:v>
                </c:pt>
                <c:pt idx="291">
                  <c:v>41698</c:v>
                </c:pt>
                <c:pt idx="292">
                  <c:v>41701</c:v>
                </c:pt>
                <c:pt idx="293">
                  <c:v>41702</c:v>
                </c:pt>
                <c:pt idx="294">
                  <c:v>41703</c:v>
                </c:pt>
                <c:pt idx="295">
                  <c:v>41704</c:v>
                </c:pt>
                <c:pt idx="296">
                  <c:v>41705</c:v>
                </c:pt>
                <c:pt idx="297">
                  <c:v>41708</c:v>
                </c:pt>
                <c:pt idx="298">
                  <c:v>41709</c:v>
                </c:pt>
                <c:pt idx="299">
                  <c:v>41710</c:v>
                </c:pt>
                <c:pt idx="300">
                  <c:v>41711</c:v>
                </c:pt>
                <c:pt idx="301">
                  <c:v>41712</c:v>
                </c:pt>
                <c:pt idx="302">
                  <c:v>41715</c:v>
                </c:pt>
                <c:pt idx="303">
                  <c:v>41716</c:v>
                </c:pt>
                <c:pt idx="304">
                  <c:v>41717</c:v>
                </c:pt>
                <c:pt idx="305">
                  <c:v>41718</c:v>
                </c:pt>
                <c:pt idx="306">
                  <c:v>41719</c:v>
                </c:pt>
                <c:pt idx="307">
                  <c:v>41722</c:v>
                </c:pt>
                <c:pt idx="308">
                  <c:v>41723</c:v>
                </c:pt>
                <c:pt idx="309">
                  <c:v>41724</c:v>
                </c:pt>
                <c:pt idx="310">
                  <c:v>41725</c:v>
                </c:pt>
                <c:pt idx="311">
                  <c:v>41726</c:v>
                </c:pt>
                <c:pt idx="312">
                  <c:v>41729</c:v>
                </c:pt>
                <c:pt idx="313">
                  <c:v>41730</c:v>
                </c:pt>
                <c:pt idx="314">
                  <c:v>41731</c:v>
                </c:pt>
                <c:pt idx="315">
                  <c:v>41732</c:v>
                </c:pt>
                <c:pt idx="316">
                  <c:v>41733</c:v>
                </c:pt>
                <c:pt idx="317">
                  <c:v>41736</c:v>
                </c:pt>
                <c:pt idx="318">
                  <c:v>41737</c:v>
                </c:pt>
                <c:pt idx="319">
                  <c:v>41738</c:v>
                </c:pt>
                <c:pt idx="320">
                  <c:v>41739</c:v>
                </c:pt>
                <c:pt idx="321">
                  <c:v>41740</c:v>
                </c:pt>
                <c:pt idx="322">
                  <c:v>41743</c:v>
                </c:pt>
                <c:pt idx="323">
                  <c:v>41744</c:v>
                </c:pt>
                <c:pt idx="324">
                  <c:v>41745</c:v>
                </c:pt>
                <c:pt idx="325">
                  <c:v>41746</c:v>
                </c:pt>
                <c:pt idx="326">
                  <c:v>41750</c:v>
                </c:pt>
                <c:pt idx="327">
                  <c:v>41751</c:v>
                </c:pt>
                <c:pt idx="328">
                  <c:v>41752</c:v>
                </c:pt>
                <c:pt idx="329">
                  <c:v>41753</c:v>
                </c:pt>
                <c:pt idx="330">
                  <c:v>41754</c:v>
                </c:pt>
                <c:pt idx="331">
                  <c:v>41757</c:v>
                </c:pt>
                <c:pt idx="332">
                  <c:v>41758</c:v>
                </c:pt>
                <c:pt idx="333">
                  <c:v>41759</c:v>
                </c:pt>
                <c:pt idx="334">
                  <c:v>41760</c:v>
                </c:pt>
                <c:pt idx="335">
                  <c:v>41761</c:v>
                </c:pt>
                <c:pt idx="336">
                  <c:v>41764</c:v>
                </c:pt>
                <c:pt idx="337">
                  <c:v>41765</c:v>
                </c:pt>
                <c:pt idx="338">
                  <c:v>41766</c:v>
                </c:pt>
                <c:pt idx="339">
                  <c:v>41767</c:v>
                </c:pt>
                <c:pt idx="340">
                  <c:v>41768</c:v>
                </c:pt>
                <c:pt idx="341">
                  <c:v>41771</c:v>
                </c:pt>
                <c:pt idx="342">
                  <c:v>41772</c:v>
                </c:pt>
                <c:pt idx="343">
                  <c:v>41773</c:v>
                </c:pt>
                <c:pt idx="344">
                  <c:v>41774</c:v>
                </c:pt>
                <c:pt idx="345">
                  <c:v>41775</c:v>
                </c:pt>
                <c:pt idx="346">
                  <c:v>41778</c:v>
                </c:pt>
                <c:pt idx="347">
                  <c:v>41779</c:v>
                </c:pt>
                <c:pt idx="348">
                  <c:v>41780</c:v>
                </c:pt>
                <c:pt idx="349">
                  <c:v>41781</c:v>
                </c:pt>
                <c:pt idx="350">
                  <c:v>41782</c:v>
                </c:pt>
                <c:pt idx="351">
                  <c:v>41786</c:v>
                </c:pt>
                <c:pt idx="352">
                  <c:v>41787</c:v>
                </c:pt>
                <c:pt idx="353">
                  <c:v>41788</c:v>
                </c:pt>
                <c:pt idx="354">
                  <c:v>41789</c:v>
                </c:pt>
                <c:pt idx="355">
                  <c:v>41792</c:v>
                </c:pt>
                <c:pt idx="356">
                  <c:v>41793</c:v>
                </c:pt>
                <c:pt idx="357">
                  <c:v>41794</c:v>
                </c:pt>
                <c:pt idx="358">
                  <c:v>41795</c:v>
                </c:pt>
                <c:pt idx="359">
                  <c:v>41796</c:v>
                </c:pt>
                <c:pt idx="360">
                  <c:v>41799</c:v>
                </c:pt>
                <c:pt idx="361">
                  <c:v>41800</c:v>
                </c:pt>
                <c:pt idx="362">
                  <c:v>41801</c:v>
                </c:pt>
                <c:pt idx="363">
                  <c:v>41802</c:v>
                </c:pt>
                <c:pt idx="364">
                  <c:v>41803</c:v>
                </c:pt>
                <c:pt idx="365">
                  <c:v>41806</c:v>
                </c:pt>
                <c:pt idx="366">
                  <c:v>41807</c:v>
                </c:pt>
                <c:pt idx="367">
                  <c:v>41808</c:v>
                </c:pt>
                <c:pt idx="368">
                  <c:v>41809</c:v>
                </c:pt>
                <c:pt idx="369">
                  <c:v>41810</c:v>
                </c:pt>
                <c:pt idx="370">
                  <c:v>41813</c:v>
                </c:pt>
                <c:pt idx="371">
                  <c:v>41814</c:v>
                </c:pt>
                <c:pt idx="372">
                  <c:v>41815</c:v>
                </c:pt>
                <c:pt idx="373">
                  <c:v>41816</c:v>
                </c:pt>
                <c:pt idx="374">
                  <c:v>41817</c:v>
                </c:pt>
                <c:pt idx="375">
                  <c:v>41820</c:v>
                </c:pt>
                <c:pt idx="376">
                  <c:v>41821</c:v>
                </c:pt>
                <c:pt idx="377">
                  <c:v>41822</c:v>
                </c:pt>
                <c:pt idx="378">
                  <c:v>41823</c:v>
                </c:pt>
                <c:pt idx="379">
                  <c:v>41827</c:v>
                </c:pt>
                <c:pt idx="380">
                  <c:v>41828</c:v>
                </c:pt>
                <c:pt idx="381">
                  <c:v>41829</c:v>
                </c:pt>
                <c:pt idx="382">
                  <c:v>41830</c:v>
                </c:pt>
                <c:pt idx="383">
                  <c:v>41831</c:v>
                </c:pt>
                <c:pt idx="384">
                  <c:v>41834</c:v>
                </c:pt>
                <c:pt idx="385">
                  <c:v>41835</c:v>
                </c:pt>
                <c:pt idx="386">
                  <c:v>41836</c:v>
                </c:pt>
                <c:pt idx="387">
                  <c:v>41837</c:v>
                </c:pt>
                <c:pt idx="388">
                  <c:v>41838</c:v>
                </c:pt>
                <c:pt idx="389">
                  <c:v>41841</c:v>
                </c:pt>
                <c:pt idx="390">
                  <c:v>41842</c:v>
                </c:pt>
                <c:pt idx="391">
                  <c:v>41843</c:v>
                </c:pt>
                <c:pt idx="392">
                  <c:v>41844</c:v>
                </c:pt>
                <c:pt idx="393">
                  <c:v>41845</c:v>
                </c:pt>
                <c:pt idx="394">
                  <c:v>41848</c:v>
                </c:pt>
                <c:pt idx="395">
                  <c:v>41849</c:v>
                </c:pt>
                <c:pt idx="396">
                  <c:v>41850</c:v>
                </c:pt>
                <c:pt idx="397">
                  <c:v>41851</c:v>
                </c:pt>
                <c:pt idx="398">
                  <c:v>41852</c:v>
                </c:pt>
                <c:pt idx="399">
                  <c:v>41855</c:v>
                </c:pt>
                <c:pt idx="400">
                  <c:v>41856</c:v>
                </c:pt>
                <c:pt idx="401">
                  <c:v>41857</c:v>
                </c:pt>
                <c:pt idx="402">
                  <c:v>41858</c:v>
                </c:pt>
                <c:pt idx="403">
                  <c:v>41859</c:v>
                </c:pt>
                <c:pt idx="404">
                  <c:v>41862</c:v>
                </c:pt>
                <c:pt idx="405">
                  <c:v>41863</c:v>
                </c:pt>
                <c:pt idx="406">
                  <c:v>41864</c:v>
                </c:pt>
                <c:pt idx="407">
                  <c:v>41865</c:v>
                </c:pt>
                <c:pt idx="408">
                  <c:v>41866</c:v>
                </c:pt>
                <c:pt idx="409">
                  <c:v>41869</c:v>
                </c:pt>
                <c:pt idx="410">
                  <c:v>41870</c:v>
                </c:pt>
                <c:pt idx="411">
                  <c:v>41871</c:v>
                </c:pt>
                <c:pt idx="412">
                  <c:v>41872</c:v>
                </c:pt>
                <c:pt idx="413">
                  <c:v>41873</c:v>
                </c:pt>
                <c:pt idx="414">
                  <c:v>41876</c:v>
                </c:pt>
                <c:pt idx="415">
                  <c:v>41877</c:v>
                </c:pt>
                <c:pt idx="416">
                  <c:v>41878</c:v>
                </c:pt>
                <c:pt idx="417">
                  <c:v>41879</c:v>
                </c:pt>
                <c:pt idx="418">
                  <c:v>41880</c:v>
                </c:pt>
                <c:pt idx="419">
                  <c:v>41884</c:v>
                </c:pt>
                <c:pt idx="420">
                  <c:v>41885</c:v>
                </c:pt>
                <c:pt idx="421">
                  <c:v>41886</c:v>
                </c:pt>
                <c:pt idx="422">
                  <c:v>41887</c:v>
                </c:pt>
                <c:pt idx="423">
                  <c:v>41890</c:v>
                </c:pt>
                <c:pt idx="424">
                  <c:v>41891</c:v>
                </c:pt>
                <c:pt idx="425">
                  <c:v>41892</c:v>
                </c:pt>
                <c:pt idx="426">
                  <c:v>41893</c:v>
                </c:pt>
                <c:pt idx="427">
                  <c:v>41894</c:v>
                </c:pt>
                <c:pt idx="428">
                  <c:v>41897</c:v>
                </c:pt>
                <c:pt idx="429">
                  <c:v>41898</c:v>
                </c:pt>
                <c:pt idx="430">
                  <c:v>41899</c:v>
                </c:pt>
                <c:pt idx="431">
                  <c:v>41900</c:v>
                </c:pt>
                <c:pt idx="432">
                  <c:v>41901</c:v>
                </c:pt>
                <c:pt idx="433">
                  <c:v>41904</c:v>
                </c:pt>
                <c:pt idx="434">
                  <c:v>41905</c:v>
                </c:pt>
                <c:pt idx="435">
                  <c:v>41906</c:v>
                </c:pt>
                <c:pt idx="436">
                  <c:v>41907</c:v>
                </c:pt>
                <c:pt idx="437">
                  <c:v>41908</c:v>
                </c:pt>
                <c:pt idx="438">
                  <c:v>41911</c:v>
                </c:pt>
                <c:pt idx="439">
                  <c:v>41912</c:v>
                </c:pt>
                <c:pt idx="440">
                  <c:v>41913</c:v>
                </c:pt>
                <c:pt idx="441">
                  <c:v>41914</c:v>
                </c:pt>
                <c:pt idx="442">
                  <c:v>41915</c:v>
                </c:pt>
                <c:pt idx="443">
                  <c:v>41918</c:v>
                </c:pt>
                <c:pt idx="444">
                  <c:v>41919</c:v>
                </c:pt>
                <c:pt idx="445">
                  <c:v>41920</c:v>
                </c:pt>
                <c:pt idx="446">
                  <c:v>41921</c:v>
                </c:pt>
                <c:pt idx="447">
                  <c:v>41922</c:v>
                </c:pt>
                <c:pt idx="448">
                  <c:v>41925</c:v>
                </c:pt>
                <c:pt idx="449">
                  <c:v>41926</c:v>
                </c:pt>
                <c:pt idx="450">
                  <c:v>41927</c:v>
                </c:pt>
                <c:pt idx="451">
                  <c:v>41928</c:v>
                </c:pt>
                <c:pt idx="452">
                  <c:v>41929</c:v>
                </c:pt>
                <c:pt idx="453">
                  <c:v>41932</c:v>
                </c:pt>
                <c:pt idx="454">
                  <c:v>41933</c:v>
                </c:pt>
                <c:pt idx="455">
                  <c:v>41934</c:v>
                </c:pt>
                <c:pt idx="456">
                  <c:v>41935</c:v>
                </c:pt>
                <c:pt idx="457">
                  <c:v>41936</c:v>
                </c:pt>
                <c:pt idx="458">
                  <c:v>41939</c:v>
                </c:pt>
                <c:pt idx="459">
                  <c:v>41940</c:v>
                </c:pt>
                <c:pt idx="460">
                  <c:v>41941</c:v>
                </c:pt>
                <c:pt idx="461">
                  <c:v>41942</c:v>
                </c:pt>
                <c:pt idx="462">
                  <c:v>41943</c:v>
                </c:pt>
                <c:pt idx="463">
                  <c:v>41946</c:v>
                </c:pt>
                <c:pt idx="464">
                  <c:v>41947</c:v>
                </c:pt>
                <c:pt idx="465">
                  <c:v>41948</c:v>
                </c:pt>
                <c:pt idx="466">
                  <c:v>41949</c:v>
                </c:pt>
                <c:pt idx="467">
                  <c:v>41950</c:v>
                </c:pt>
                <c:pt idx="468">
                  <c:v>41953</c:v>
                </c:pt>
                <c:pt idx="469">
                  <c:v>41954</c:v>
                </c:pt>
                <c:pt idx="470">
                  <c:v>41955</c:v>
                </c:pt>
                <c:pt idx="471">
                  <c:v>41956</c:v>
                </c:pt>
                <c:pt idx="472">
                  <c:v>41957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41967</c:v>
                </c:pt>
                <c:pt idx="479">
                  <c:v>41968</c:v>
                </c:pt>
                <c:pt idx="480">
                  <c:v>41969</c:v>
                </c:pt>
                <c:pt idx="481">
                  <c:v>41971</c:v>
                </c:pt>
                <c:pt idx="482">
                  <c:v>41974</c:v>
                </c:pt>
                <c:pt idx="483">
                  <c:v>41975</c:v>
                </c:pt>
                <c:pt idx="484">
                  <c:v>41976</c:v>
                </c:pt>
                <c:pt idx="485">
                  <c:v>41977</c:v>
                </c:pt>
                <c:pt idx="486">
                  <c:v>41978</c:v>
                </c:pt>
                <c:pt idx="487">
                  <c:v>41981</c:v>
                </c:pt>
                <c:pt idx="488">
                  <c:v>41982</c:v>
                </c:pt>
                <c:pt idx="489">
                  <c:v>41983</c:v>
                </c:pt>
                <c:pt idx="490">
                  <c:v>41984</c:v>
                </c:pt>
                <c:pt idx="491">
                  <c:v>41985</c:v>
                </c:pt>
                <c:pt idx="492">
                  <c:v>41988</c:v>
                </c:pt>
                <c:pt idx="493">
                  <c:v>41989</c:v>
                </c:pt>
                <c:pt idx="494">
                  <c:v>41990</c:v>
                </c:pt>
                <c:pt idx="495">
                  <c:v>41991</c:v>
                </c:pt>
                <c:pt idx="496">
                  <c:v>41992</c:v>
                </c:pt>
                <c:pt idx="497">
                  <c:v>41995</c:v>
                </c:pt>
                <c:pt idx="498">
                  <c:v>41996</c:v>
                </c:pt>
                <c:pt idx="499">
                  <c:v>41997</c:v>
                </c:pt>
                <c:pt idx="500">
                  <c:v>41999</c:v>
                </c:pt>
                <c:pt idx="501">
                  <c:v>42002</c:v>
                </c:pt>
                <c:pt idx="502">
                  <c:v>42003</c:v>
                </c:pt>
                <c:pt idx="503">
                  <c:v>42004</c:v>
                </c:pt>
                <c:pt idx="504">
                  <c:v>42006</c:v>
                </c:pt>
                <c:pt idx="505">
                  <c:v>42009</c:v>
                </c:pt>
                <c:pt idx="506">
                  <c:v>42010</c:v>
                </c:pt>
                <c:pt idx="507">
                  <c:v>42011</c:v>
                </c:pt>
                <c:pt idx="508">
                  <c:v>42012</c:v>
                </c:pt>
                <c:pt idx="509">
                  <c:v>42013</c:v>
                </c:pt>
                <c:pt idx="510">
                  <c:v>42016</c:v>
                </c:pt>
                <c:pt idx="511">
                  <c:v>42017</c:v>
                </c:pt>
                <c:pt idx="512">
                  <c:v>42018</c:v>
                </c:pt>
                <c:pt idx="513">
                  <c:v>42019</c:v>
                </c:pt>
                <c:pt idx="514">
                  <c:v>42020</c:v>
                </c:pt>
                <c:pt idx="515">
                  <c:v>42024</c:v>
                </c:pt>
                <c:pt idx="516">
                  <c:v>42025</c:v>
                </c:pt>
                <c:pt idx="517">
                  <c:v>42026</c:v>
                </c:pt>
                <c:pt idx="518">
                  <c:v>42027</c:v>
                </c:pt>
                <c:pt idx="519">
                  <c:v>42030</c:v>
                </c:pt>
                <c:pt idx="520">
                  <c:v>42031</c:v>
                </c:pt>
                <c:pt idx="521">
                  <c:v>42032</c:v>
                </c:pt>
                <c:pt idx="522">
                  <c:v>42033</c:v>
                </c:pt>
                <c:pt idx="523">
                  <c:v>42034</c:v>
                </c:pt>
                <c:pt idx="524">
                  <c:v>42037</c:v>
                </c:pt>
                <c:pt idx="525">
                  <c:v>42038</c:v>
                </c:pt>
                <c:pt idx="526">
                  <c:v>42039</c:v>
                </c:pt>
                <c:pt idx="527">
                  <c:v>42040</c:v>
                </c:pt>
                <c:pt idx="528">
                  <c:v>42041</c:v>
                </c:pt>
                <c:pt idx="529">
                  <c:v>42044</c:v>
                </c:pt>
                <c:pt idx="530">
                  <c:v>42045</c:v>
                </c:pt>
                <c:pt idx="531">
                  <c:v>42046</c:v>
                </c:pt>
                <c:pt idx="532">
                  <c:v>42047</c:v>
                </c:pt>
                <c:pt idx="533">
                  <c:v>42048</c:v>
                </c:pt>
                <c:pt idx="534">
                  <c:v>42052</c:v>
                </c:pt>
                <c:pt idx="535">
                  <c:v>42053</c:v>
                </c:pt>
                <c:pt idx="536">
                  <c:v>42054</c:v>
                </c:pt>
                <c:pt idx="537">
                  <c:v>42055</c:v>
                </c:pt>
                <c:pt idx="538">
                  <c:v>42058</c:v>
                </c:pt>
                <c:pt idx="539">
                  <c:v>42059</c:v>
                </c:pt>
                <c:pt idx="540">
                  <c:v>42060</c:v>
                </c:pt>
                <c:pt idx="541">
                  <c:v>42061</c:v>
                </c:pt>
                <c:pt idx="542">
                  <c:v>42062</c:v>
                </c:pt>
                <c:pt idx="543">
                  <c:v>42065</c:v>
                </c:pt>
                <c:pt idx="544">
                  <c:v>42066</c:v>
                </c:pt>
                <c:pt idx="545">
                  <c:v>42067</c:v>
                </c:pt>
                <c:pt idx="546">
                  <c:v>42068</c:v>
                </c:pt>
                <c:pt idx="547">
                  <c:v>42069</c:v>
                </c:pt>
                <c:pt idx="548">
                  <c:v>42072</c:v>
                </c:pt>
                <c:pt idx="549">
                  <c:v>42073</c:v>
                </c:pt>
                <c:pt idx="550">
                  <c:v>42074</c:v>
                </c:pt>
                <c:pt idx="551">
                  <c:v>42075</c:v>
                </c:pt>
                <c:pt idx="552">
                  <c:v>42076</c:v>
                </c:pt>
                <c:pt idx="553">
                  <c:v>42079</c:v>
                </c:pt>
                <c:pt idx="554">
                  <c:v>42080</c:v>
                </c:pt>
                <c:pt idx="555">
                  <c:v>42081</c:v>
                </c:pt>
                <c:pt idx="556">
                  <c:v>42082</c:v>
                </c:pt>
                <c:pt idx="557">
                  <c:v>42083</c:v>
                </c:pt>
                <c:pt idx="558">
                  <c:v>42084</c:v>
                </c:pt>
                <c:pt idx="559">
                  <c:v>42085</c:v>
                </c:pt>
                <c:pt idx="560">
                  <c:v>42086</c:v>
                </c:pt>
                <c:pt idx="561">
                  <c:v>42087</c:v>
                </c:pt>
                <c:pt idx="562">
                  <c:v>42088</c:v>
                </c:pt>
                <c:pt idx="563">
                  <c:v>42089</c:v>
                </c:pt>
                <c:pt idx="564">
                  <c:v>42090</c:v>
                </c:pt>
                <c:pt idx="565">
                  <c:v>42091</c:v>
                </c:pt>
                <c:pt idx="566">
                  <c:v>42092</c:v>
                </c:pt>
                <c:pt idx="567">
                  <c:v>42093</c:v>
                </c:pt>
                <c:pt idx="568">
                  <c:v>42094</c:v>
                </c:pt>
                <c:pt idx="569">
                  <c:v>42095</c:v>
                </c:pt>
                <c:pt idx="570">
                  <c:v>42096</c:v>
                </c:pt>
                <c:pt idx="571">
                  <c:v>42097</c:v>
                </c:pt>
                <c:pt idx="572">
                  <c:v>42098</c:v>
                </c:pt>
                <c:pt idx="573">
                  <c:v>42099</c:v>
                </c:pt>
                <c:pt idx="574">
                  <c:v>42100</c:v>
                </c:pt>
                <c:pt idx="575">
                  <c:v>42101</c:v>
                </c:pt>
                <c:pt idx="576">
                  <c:v>42102</c:v>
                </c:pt>
                <c:pt idx="577">
                  <c:v>42103</c:v>
                </c:pt>
                <c:pt idx="578">
                  <c:v>42104</c:v>
                </c:pt>
                <c:pt idx="579">
                  <c:v>42105</c:v>
                </c:pt>
                <c:pt idx="580">
                  <c:v>42106</c:v>
                </c:pt>
                <c:pt idx="581">
                  <c:v>42107</c:v>
                </c:pt>
                <c:pt idx="582">
                  <c:v>42108</c:v>
                </c:pt>
                <c:pt idx="583">
                  <c:v>42109</c:v>
                </c:pt>
                <c:pt idx="584">
                  <c:v>42110</c:v>
                </c:pt>
                <c:pt idx="585">
                  <c:v>42111</c:v>
                </c:pt>
                <c:pt idx="586">
                  <c:v>42112</c:v>
                </c:pt>
                <c:pt idx="587">
                  <c:v>42113</c:v>
                </c:pt>
                <c:pt idx="588">
                  <c:v>42114</c:v>
                </c:pt>
                <c:pt idx="589">
                  <c:v>42115</c:v>
                </c:pt>
                <c:pt idx="590">
                  <c:v>42116</c:v>
                </c:pt>
                <c:pt idx="591">
                  <c:v>42117</c:v>
                </c:pt>
                <c:pt idx="592">
                  <c:v>42118</c:v>
                </c:pt>
                <c:pt idx="593">
                  <c:v>42119</c:v>
                </c:pt>
                <c:pt idx="594">
                  <c:v>42120</c:v>
                </c:pt>
                <c:pt idx="595">
                  <c:v>42121</c:v>
                </c:pt>
                <c:pt idx="596">
                  <c:v>42122</c:v>
                </c:pt>
                <c:pt idx="597">
                  <c:v>42123</c:v>
                </c:pt>
                <c:pt idx="598">
                  <c:v>42124</c:v>
                </c:pt>
                <c:pt idx="599">
                  <c:v>42125</c:v>
                </c:pt>
                <c:pt idx="600">
                  <c:v>42126</c:v>
                </c:pt>
                <c:pt idx="601">
                  <c:v>42127</c:v>
                </c:pt>
                <c:pt idx="602">
                  <c:v>42128</c:v>
                </c:pt>
                <c:pt idx="603">
                  <c:v>42129</c:v>
                </c:pt>
                <c:pt idx="604">
                  <c:v>42130</c:v>
                </c:pt>
                <c:pt idx="605">
                  <c:v>42131</c:v>
                </c:pt>
                <c:pt idx="606">
                  <c:v>42132</c:v>
                </c:pt>
                <c:pt idx="607">
                  <c:v>42133</c:v>
                </c:pt>
                <c:pt idx="608">
                  <c:v>42134</c:v>
                </c:pt>
                <c:pt idx="609">
                  <c:v>42135</c:v>
                </c:pt>
                <c:pt idx="610">
                  <c:v>42136</c:v>
                </c:pt>
                <c:pt idx="611">
                  <c:v>42137</c:v>
                </c:pt>
                <c:pt idx="612">
                  <c:v>42138</c:v>
                </c:pt>
                <c:pt idx="613">
                  <c:v>42139</c:v>
                </c:pt>
                <c:pt idx="614">
                  <c:v>42140</c:v>
                </c:pt>
                <c:pt idx="615">
                  <c:v>42141</c:v>
                </c:pt>
                <c:pt idx="616">
                  <c:v>42142</c:v>
                </c:pt>
                <c:pt idx="617">
                  <c:v>42143</c:v>
                </c:pt>
                <c:pt idx="618">
                  <c:v>42144</c:v>
                </c:pt>
                <c:pt idx="619">
                  <c:v>42145</c:v>
                </c:pt>
                <c:pt idx="620">
                  <c:v>42146</c:v>
                </c:pt>
                <c:pt idx="621">
                  <c:v>42147</c:v>
                </c:pt>
                <c:pt idx="622">
                  <c:v>42148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42154</c:v>
                </c:pt>
                <c:pt idx="629">
                  <c:v>42155</c:v>
                </c:pt>
                <c:pt idx="630">
                  <c:v>42156</c:v>
                </c:pt>
                <c:pt idx="631">
                  <c:v>42157</c:v>
                </c:pt>
                <c:pt idx="632">
                  <c:v>42158</c:v>
                </c:pt>
                <c:pt idx="633">
                  <c:v>42159</c:v>
                </c:pt>
                <c:pt idx="634">
                  <c:v>42160</c:v>
                </c:pt>
                <c:pt idx="635">
                  <c:v>42163</c:v>
                </c:pt>
                <c:pt idx="636">
                  <c:v>42164</c:v>
                </c:pt>
                <c:pt idx="637">
                  <c:v>42165</c:v>
                </c:pt>
                <c:pt idx="638">
                  <c:v>42166</c:v>
                </c:pt>
                <c:pt idx="639">
                  <c:v>42167</c:v>
                </c:pt>
                <c:pt idx="640">
                  <c:v>42170</c:v>
                </c:pt>
                <c:pt idx="641">
                  <c:v>42171</c:v>
                </c:pt>
                <c:pt idx="642">
                  <c:v>42172</c:v>
                </c:pt>
              </c:numCache>
            </c:numRef>
          </c:cat>
          <c:val>
            <c:numRef>
              <c:f>'c3-15'!$B$13:$B$655</c:f>
              <c:numCache>
                <c:formatCode>0.00</c:formatCode>
                <c:ptCount val="643"/>
                <c:pt idx="0">
                  <c:v>0</c:v>
                </c:pt>
                <c:pt idx="1">
                  <c:v>0.33132195302429945</c:v>
                </c:pt>
                <c:pt idx="2">
                  <c:v>1.0364387784390194</c:v>
                </c:pt>
                <c:pt idx="3">
                  <c:v>0.61735051938076602</c:v>
                </c:pt>
                <c:pt idx="4">
                  <c:v>0.43567924318568263</c:v>
                </c:pt>
                <c:pt idx="5">
                  <c:v>1.182605348601462</c:v>
                </c:pt>
                <c:pt idx="6">
                  <c:v>1.2300555632058563</c:v>
                </c:pt>
                <c:pt idx="7">
                  <c:v>1.5630366146428765</c:v>
                </c:pt>
                <c:pt idx="8">
                  <c:v>1.3354083124148541</c:v>
                </c:pt>
                <c:pt idx="9">
                  <c:v>1.4921931124188603</c:v>
                </c:pt>
                <c:pt idx="10">
                  <c:v>1.2710352940005221</c:v>
                </c:pt>
                <c:pt idx="11">
                  <c:v>1.7418874235362924</c:v>
                </c:pt>
                <c:pt idx="12">
                  <c:v>2.1077186235455958</c:v>
                </c:pt>
                <c:pt idx="13">
                  <c:v>2.5185113905401568</c:v>
                </c:pt>
                <c:pt idx="14">
                  <c:v>2.8249468673733347</c:v>
                </c:pt>
                <c:pt idx="15">
                  <c:v>3.9410223696239033</c:v>
                </c:pt>
                <c:pt idx="16">
                  <c:v>4.2652101994733904</c:v>
                </c:pt>
                <c:pt idx="17">
                  <c:v>4.4304564013823544</c:v>
                </c:pt>
                <c:pt idx="18">
                  <c:v>5.1734006706075641</c:v>
                </c:pt>
                <c:pt idx="19">
                  <c:v>4.9066176458388844</c:v>
                </c:pt>
                <c:pt idx="20">
                  <c:v>4.1396164496289467</c:v>
                </c:pt>
                <c:pt idx="21">
                  <c:v>5.3069580928331916</c:v>
                </c:pt>
                <c:pt idx="22">
                  <c:v>3.6412232864416971</c:v>
                </c:pt>
                <c:pt idx="23">
                  <c:v>4.2371714362980928</c:v>
                </c:pt>
                <c:pt idx="24">
                  <c:v>4.4458860166208591</c:v>
                </c:pt>
                <c:pt idx="25">
                  <c:v>3.3356173588148685</c:v>
                </c:pt>
                <c:pt idx="26">
                  <c:v>3.9247632051790493</c:v>
                </c:pt>
                <c:pt idx="27">
                  <c:v>4.1426028267718795</c:v>
                </c:pt>
                <c:pt idx="28">
                  <c:v>5.1599619734643776</c:v>
                </c:pt>
                <c:pt idx="29">
                  <c:v>5.5038930744254921</c:v>
                </c:pt>
                <c:pt idx="30">
                  <c:v>4.9771293283803697</c:v>
                </c:pt>
                <c:pt idx="31">
                  <c:v>4.9920612140950338</c:v>
                </c:pt>
                <c:pt idx="32">
                  <c:v>5.835049117608504</c:v>
                </c:pt>
                <c:pt idx="33">
                  <c:v>6.1054821588852226</c:v>
                </c:pt>
                <c:pt idx="34">
                  <c:v>4.382840276936717</c:v>
                </c:pt>
                <c:pt idx="35">
                  <c:v>5.1154981360029383</c:v>
                </c:pt>
                <c:pt idx="36">
                  <c:v>5.441842793789009</c:v>
                </c:pt>
                <c:pt idx="37">
                  <c:v>4.0327705118484491</c:v>
                </c:pt>
                <c:pt idx="38">
                  <c:v>4.9525746718718233</c:v>
                </c:pt>
                <c:pt idx="39">
                  <c:v>5.5320977474420996</c:v>
                </c:pt>
                <c:pt idx="40">
                  <c:v>5.82725135506863</c:v>
                </c:pt>
                <c:pt idx="41">
                  <c:v>5.2802466083880839</c:v>
                </c:pt>
                <c:pt idx="42">
                  <c:v>6.7123803582657127</c:v>
                </c:pt>
                <c:pt idx="43">
                  <c:v>6.6408732166765905</c:v>
                </c:pt>
                <c:pt idx="44">
                  <c:v>6.832001353824313</c:v>
                </c:pt>
                <c:pt idx="45">
                  <c:v>7.568972868763657</c:v>
                </c:pt>
                <c:pt idx="46">
                  <c:v>7.9016221005181464</c:v>
                </c:pt>
                <c:pt idx="47">
                  <c:v>8.0175930795687087</c:v>
                </c:pt>
                <c:pt idx="48">
                  <c:v>7.5344636217786531</c:v>
                </c:pt>
                <c:pt idx="49">
                  <c:v>8.3293376713226444</c:v>
                </c:pt>
                <c:pt idx="50">
                  <c:v>7.6696801424170014</c:v>
                </c:pt>
                <c:pt idx="51">
                  <c:v>7.1432482160544319</c:v>
                </c:pt>
                <c:pt idx="52">
                  <c:v>6.8678378795395068</c:v>
                </c:pt>
                <c:pt idx="53">
                  <c:v>6.7248235963612624</c:v>
                </c:pt>
                <c:pt idx="54">
                  <c:v>5.9923316471363286</c:v>
                </c:pt>
                <c:pt idx="55">
                  <c:v>6.0621796903126857</c:v>
                </c:pt>
                <c:pt idx="56">
                  <c:v>5.8236013385606133</c:v>
                </c:pt>
                <c:pt idx="57">
                  <c:v>6.1718460953948506</c:v>
                </c:pt>
                <c:pt idx="58">
                  <c:v>5.975906572850187</c:v>
                </c:pt>
                <c:pt idx="59">
                  <c:v>6.3770765690508435</c:v>
                </c:pt>
                <c:pt idx="60">
                  <c:v>6.3770765690508435</c:v>
                </c:pt>
                <c:pt idx="61">
                  <c:v>7.686437036385696</c:v>
                </c:pt>
                <c:pt idx="62">
                  <c:v>6.518763573498898</c:v>
                </c:pt>
                <c:pt idx="63">
                  <c:v>5.2551942223556969</c:v>
                </c:pt>
                <c:pt idx="64">
                  <c:v>3.6900007797762591</c:v>
                </c:pt>
                <c:pt idx="65">
                  <c:v>4.1406119086765836</c:v>
                </c:pt>
                <c:pt idx="66">
                  <c:v>4.7423669029775795</c:v>
                </c:pt>
                <c:pt idx="67">
                  <c:v>5.9727542858659666</c:v>
                </c:pt>
                <c:pt idx="68">
                  <c:v>6.4500768992114432</c:v>
                </c:pt>
                <c:pt idx="69">
                  <c:v>5.9233131531663208</c:v>
                </c:pt>
                <c:pt idx="70">
                  <c:v>5.2465669106094515</c:v>
                </c:pt>
                <c:pt idx="71">
                  <c:v>4.5991867099580697</c:v>
                </c:pt>
                <c:pt idx="72">
                  <c:v>3.5975889981866072</c:v>
                </c:pt>
                <c:pt idx="73">
                  <c:v>3.5886298667578087</c:v>
                </c:pt>
                <c:pt idx="74">
                  <c:v>4.3007149055060534</c:v>
                </c:pt>
                <c:pt idx="75">
                  <c:v>4.2016667302654298</c:v>
                </c:pt>
                <c:pt idx="76">
                  <c:v>6.2838352382548202</c:v>
                </c:pt>
                <c:pt idx="77">
                  <c:v>6.7092280712815144</c:v>
                </c:pt>
                <c:pt idx="78">
                  <c:v>6.8889084293813019</c:v>
                </c:pt>
                <c:pt idx="79">
                  <c:v>6.6206322160411668</c:v>
                </c:pt>
                <c:pt idx="80">
                  <c:v>7.1449073144671749</c:v>
                </c:pt>
                <c:pt idx="81">
                  <c:v>6.6820188573125661</c:v>
                </c:pt>
                <c:pt idx="82">
                  <c:v>7.0332499912897362</c:v>
                </c:pt>
                <c:pt idx="83">
                  <c:v>7.1895370617699017</c:v>
                </c:pt>
                <c:pt idx="84">
                  <c:v>8.197439347509782</c:v>
                </c:pt>
                <c:pt idx="85">
                  <c:v>8.197439347509782</c:v>
                </c:pt>
                <c:pt idx="86">
                  <c:v>8.7920602186359886</c:v>
                </c:pt>
                <c:pt idx="87">
                  <c:v>9.2264121830914583</c:v>
                </c:pt>
                <c:pt idx="88">
                  <c:v>9.3800446961112449</c:v>
                </c:pt>
                <c:pt idx="89">
                  <c:v>9.9149380243787952</c:v>
                </c:pt>
                <c:pt idx="90">
                  <c:v>10.027424896762604</c:v>
                </c:pt>
                <c:pt idx="91">
                  <c:v>10.928315334880722</c:v>
                </c:pt>
                <c:pt idx="92">
                  <c:v>11.052581805994999</c:v>
                </c:pt>
                <c:pt idx="93">
                  <c:v>10.957183647262415</c:v>
                </c:pt>
                <c:pt idx="94">
                  <c:v>11.542181747594737</c:v>
                </c:pt>
                <c:pt idx="95">
                  <c:v>12.082550100624312</c:v>
                </c:pt>
                <c:pt idx="96">
                  <c:v>12.882899174930351</c:v>
                </c:pt>
                <c:pt idx="97">
                  <c:v>13.486810997167931</c:v>
                </c:pt>
                <c:pt idx="98">
                  <c:v>11.106336594567789</c:v>
                </c:pt>
                <c:pt idx="99">
                  <c:v>10.402049318359419</c:v>
                </c:pt>
                <c:pt idx="100">
                  <c:v>12.188400579357172</c:v>
                </c:pt>
                <c:pt idx="101">
                  <c:v>9.9512722796178075</c:v>
                </c:pt>
                <c:pt idx="102">
                  <c:v>10.446015426297039</c:v>
                </c:pt>
                <c:pt idx="103">
                  <c:v>9.219941699281776</c:v>
                </c:pt>
                <c:pt idx="104">
                  <c:v>8.2581623494160752</c:v>
                </c:pt>
                <c:pt idx="105">
                  <c:v>8.8132966783190714</c:v>
                </c:pt>
                <c:pt idx="106">
                  <c:v>6.5026703188953094</c:v>
                </c:pt>
                <c:pt idx="107">
                  <c:v>5.1223004394951754</c:v>
                </c:pt>
                <c:pt idx="108">
                  <c:v>6.3812243150827008</c:v>
                </c:pt>
                <c:pt idx="109">
                  <c:v>6.1897643582524475</c:v>
                </c:pt>
                <c:pt idx="110">
                  <c:v>5.1881666464809628</c:v>
                </c:pt>
                <c:pt idx="111">
                  <c:v>4.5140749613844733</c:v>
                </c:pt>
                <c:pt idx="112">
                  <c:v>4.6000162591644411</c:v>
                </c:pt>
                <c:pt idx="113">
                  <c:v>4.6602415315469381</c:v>
                </c:pt>
                <c:pt idx="114">
                  <c:v>5.0290591086991521</c:v>
                </c:pt>
                <c:pt idx="115">
                  <c:v>5.7544169347493179</c:v>
                </c:pt>
                <c:pt idx="116">
                  <c:v>5.3331718477544809</c:v>
                </c:pt>
                <c:pt idx="117">
                  <c:v>2.1923326425953737</c:v>
                </c:pt>
                <c:pt idx="118">
                  <c:v>1.4732793905136043</c:v>
                </c:pt>
                <c:pt idx="119">
                  <c:v>2.8702402540425886E-2</c:v>
                </c:pt>
                <c:pt idx="120">
                  <c:v>1.2366919568568058</c:v>
                </c:pt>
                <c:pt idx="121">
                  <c:v>2.2913808178359751</c:v>
                </c:pt>
                <c:pt idx="122">
                  <c:v>3.5841503010433984</c:v>
                </c:pt>
                <c:pt idx="123">
                  <c:v>3.1207641143649711</c:v>
                </c:pt>
                <c:pt idx="124">
                  <c:v>4.6522778591657765</c:v>
                </c:pt>
                <c:pt idx="125">
                  <c:v>4.5885684801165283</c:v>
                </c:pt>
                <c:pt idx="126">
                  <c:v>3.3596742857996187</c:v>
                </c:pt>
                <c:pt idx="127">
                  <c:v>5.7761511239562191</c:v>
                </c:pt>
                <c:pt idx="128">
                  <c:v>7.0130089906542903</c:v>
                </c:pt>
                <c:pt idx="129">
                  <c:v>8.0584069005221082</c:v>
                </c:pt>
                <c:pt idx="130">
                  <c:v>7.9236881094075784</c:v>
                </c:pt>
                <c:pt idx="131">
                  <c:v>8.5616114491063211</c:v>
                </c:pt>
                <c:pt idx="132">
                  <c:v>8.586995654821262</c:v>
                </c:pt>
                <c:pt idx="133">
                  <c:v>9.2700464713465269</c:v>
                </c:pt>
                <c:pt idx="134">
                  <c:v>8.7762987837149531</c:v>
                </c:pt>
                <c:pt idx="135">
                  <c:v>9.0347863164199396</c:v>
                </c:pt>
                <c:pt idx="136">
                  <c:v>10.070561455493854</c:v>
                </c:pt>
                <c:pt idx="137">
                  <c:v>10.009340724063742</c:v>
                </c:pt>
                <c:pt idx="138">
                  <c:v>9.8849083431082008</c:v>
                </c:pt>
                <c:pt idx="139">
                  <c:v>9.4580223215100503</c:v>
                </c:pt>
                <c:pt idx="140">
                  <c:v>9.8394490465991034</c:v>
                </c:pt>
                <c:pt idx="141">
                  <c:v>9.3005738821409611</c:v>
                </c:pt>
                <c:pt idx="142">
                  <c:v>8.7504168484761955</c:v>
                </c:pt>
                <c:pt idx="143">
                  <c:v>8.8410036218118382</c:v>
                </c:pt>
                <c:pt idx="144">
                  <c:v>9.0185271519750643</c:v>
                </c:pt>
                <c:pt idx="145">
                  <c:v>9.8499013665993793</c:v>
                </c:pt>
                <c:pt idx="146">
                  <c:v>10.860624119640905</c:v>
                </c:pt>
                <c:pt idx="147">
                  <c:v>10.294705651055104</c:v>
                </c:pt>
                <c:pt idx="148">
                  <c:v>9.825346710090809</c:v>
                </c:pt>
                <c:pt idx="149">
                  <c:v>9.5703432840525728</c:v>
                </c:pt>
                <c:pt idx="150">
                  <c:v>8.0273817602038768</c:v>
                </c:pt>
                <c:pt idx="151">
                  <c:v>8.3338172370370565</c:v>
                </c:pt>
                <c:pt idx="152">
                  <c:v>9.224918994520003</c:v>
                </c:pt>
                <c:pt idx="153">
                  <c:v>9.0747705881669916</c:v>
                </c:pt>
                <c:pt idx="154">
                  <c:v>9.6985915913574203</c:v>
                </c:pt>
                <c:pt idx="155">
                  <c:v>9.2919465703947157</c:v>
                </c:pt>
                <c:pt idx="156">
                  <c:v>7.5649910325730874</c:v>
                </c:pt>
                <c:pt idx="157">
                  <c:v>7.841230918294384</c:v>
                </c:pt>
                <c:pt idx="158">
                  <c:v>7.2728238020894675</c:v>
                </c:pt>
                <c:pt idx="159">
                  <c:v>7.0692524268461954</c:v>
                </c:pt>
                <c:pt idx="160">
                  <c:v>6.0303250007880838</c:v>
                </c:pt>
                <c:pt idx="161">
                  <c:v>6.9599178414466056</c:v>
                </c:pt>
                <c:pt idx="162">
                  <c:v>7.7103280535291585</c:v>
                </c:pt>
                <c:pt idx="163">
                  <c:v>7.7103280535291585</c:v>
                </c:pt>
                <c:pt idx="164">
                  <c:v>6.8620310350949065</c:v>
                </c:pt>
                <c:pt idx="165">
                  <c:v>6.6810233982649292</c:v>
                </c:pt>
                <c:pt idx="166">
                  <c:v>7.5601796471761462</c:v>
                </c:pt>
                <c:pt idx="167">
                  <c:v>6.396819840162471</c:v>
                </c:pt>
                <c:pt idx="168">
                  <c:v>7.3172876395509068</c:v>
                </c:pt>
                <c:pt idx="169">
                  <c:v>7.422308569077396</c:v>
                </c:pt>
                <c:pt idx="170">
                  <c:v>8.3796083532286847</c:v>
                </c:pt>
                <c:pt idx="171">
                  <c:v>8.6266481068857601</c:v>
                </c:pt>
                <c:pt idx="172">
                  <c:v>8.3514036802120994</c:v>
                </c:pt>
                <c:pt idx="173">
                  <c:v>9.2348735849964392</c:v>
                </c:pt>
                <c:pt idx="174">
                  <c:v>9.3085375545221218</c:v>
                </c:pt>
                <c:pt idx="175">
                  <c:v>9.3176625957921857</c:v>
                </c:pt>
                <c:pt idx="176">
                  <c:v>9.231721298012241</c:v>
                </c:pt>
                <c:pt idx="177">
                  <c:v>9.8797651380286844</c:v>
                </c:pt>
                <c:pt idx="178">
                  <c:v>9.0055861843556961</c:v>
                </c:pt>
                <c:pt idx="179">
                  <c:v>8.817278514509642</c:v>
                </c:pt>
                <c:pt idx="180">
                  <c:v>9.9217403278710314</c:v>
                </c:pt>
                <c:pt idx="181">
                  <c:v>9.4412654275413779</c:v>
                </c:pt>
                <c:pt idx="182">
                  <c:v>8.7932215875249131</c:v>
                </c:pt>
                <c:pt idx="183">
                  <c:v>9.0269885538800452</c:v>
                </c:pt>
                <c:pt idx="184">
                  <c:v>8.6963302402208509</c:v>
                </c:pt>
                <c:pt idx="185">
                  <c:v>8.9295994770521858</c:v>
                </c:pt>
                <c:pt idx="186">
                  <c:v>8.0514386871886057</c:v>
                </c:pt>
                <c:pt idx="187">
                  <c:v>7.2145894478022887</c:v>
                </c:pt>
                <c:pt idx="188">
                  <c:v>7.1779233728807235</c:v>
                </c:pt>
                <c:pt idx="189">
                  <c:v>6.8044603201728115</c:v>
                </c:pt>
                <c:pt idx="190">
                  <c:v>6.9959202770030648</c:v>
                </c:pt>
                <c:pt idx="191">
                  <c:v>7.0762206401797201</c:v>
                </c:pt>
                <c:pt idx="192">
                  <c:v>6.8008103036647727</c:v>
                </c:pt>
                <c:pt idx="193">
                  <c:v>5.6153844877616654</c:v>
                </c:pt>
                <c:pt idx="194">
                  <c:v>5.1521642109245036</c:v>
                </c:pt>
                <c:pt idx="195">
                  <c:v>6.6881575214396971</c:v>
                </c:pt>
                <c:pt idx="196">
                  <c:v>7.6288663214635788</c:v>
                </c:pt>
                <c:pt idx="197">
                  <c:v>7.9683178567103052</c:v>
                </c:pt>
                <c:pt idx="198">
                  <c:v>8.6561800586325344</c:v>
                </c:pt>
                <c:pt idx="199">
                  <c:v>9.0291453818166278</c:v>
                </c:pt>
                <c:pt idx="200">
                  <c:v>9.1049661792788505</c:v>
                </c:pt>
                <c:pt idx="201">
                  <c:v>9.8751196624730078</c:v>
                </c:pt>
                <c:pt idx="202">
                  <c:v>10.39972658058157</c:v>
                </c:pt>
                <c:pt idx="203">
                  <c:v>11.087588782503822</c:v>
                </c:pt>
                <c:pt idx="204">
                  <c:v>10.736191738685363</c:v>
                </c:pt>
                <c:pt idx="205">
                  <c:v>11.378262824415962</c:v>
                </c:pt>
                <c:pt idx="206">
                  <c:v>11.5136452548956</c:v>
                </c:pt>
                <c:pt idx="207">
                  <c:v>11.587972863786366</c:v>
                </c:pt>
                <c:pt idx="208">
                  <c:v>12.399437897457766</c:v>
                </c:pt>
                <c:pt idx="209">
                  <c:v>12.448713120316146</c:v>
                </c:pt>
                <c:pt idx="210">
                  <c:v>11.681048284741102</c:v>
                </c:pt>
                <c:pt idx="211">
                  <c:v>11.735964442202818</c:v>
                </c:pt>
                <c:pt idx="212">
                  <c:v>12.21511206380228</c:v>
                </c:pt>
                <c:pt idx="213">
                  <c:v>11.936715350144421</c:v>
                </c:pt>
                <c:pt idx="214">
                  <c:v>11.851271781888272</c:v>
                </c:pt>
                <c:pt idx="215">
                  <c:v>11.11347071774258</c:v>
                </c:pt>
                <c:pt idx="216">
                  <c:v>11.299289739969499</c:v>
                </c:pt>
                <c:pt idx="217">
                  <c:v>11.630279873311245</c:v>
                </c:pt>
                <c:pt idx="218">
                  <c:v>11.604066118389955</c:v>
                </c:pt>
                <c:pt idx="219">
                  <c:v>9.9982247646983602</c:v>
                </c:pt>
                <c:pt idx="220">
                  <c:v>10.597657021221529</c:v>
                </c:pt>
                <c:pt idx="221">
                  <c:v>11.050756797740968</c:v>
                </c:pt>
                <c:pt idx="222">
                  <c:v>11.548818141245686</c:v>
                </c:pt>
                <c:pt idx="223">
                  <c:v>11.126577595203212</c:v>
                </c:pt>
                <c:pt idx="224">
                  <c:v>10.84569223392624</c:v>
                </c:pt>
                <c:pt idx="225">
                  <c:v>10.849839979958098</c:v>
                </c:pt>
                <c:pt idx="226">
                  <c:v>10.733205361542431</c:v>
                </c:pt>
                <c:pt idx="227">
                  <c:v>11.070334159011308</c:v>
                </c:pt>
                <c:pt idx="228">
                  <c:v>10.10142068597084</c:v>
                </c:pt>
                <c:pt idx="229">
                  <c:v>10.321251225658967</c:v>
                </c:pt>
                <c:pt idx="230">
                  <c:v>10.339501308199095</c:v>
                </c:pt>
                <c:pt idx="231">
                  <c:v>9.4230153450012288</c:v>
                </c:pt>
                <c:pt idx="232">
                  <c:v>8.3794424433874184</c:v>
                </c:pt>
                <c:pt idx="233">
                  <c:v>8.0068089398859001</c:v>
                </c:pt>
                <c:pt idx="234">
                  <c:v>7.8136898846428826</c:v>
                </c:pt>
                <c:pt idx="235">
                  <c:v>8.7039620929194594</c:v>
                </c:pt>
                <c:pt idx="236">
                  <c:v>8.8282285640337363</c:v>
                </c:pt>
                <c:pt idx="237">
                  <c:v>8.2281326681454825</c:v>
                </c:pt>
                <c:pt idx="238">
                  <c:v>7.9694792255992297</c:v>
                </c:pt>
                <c:pt idx="239">
                  <c:v>6.9330404471602103</c:v>
                </c:pt>
                <c:pt idx="240">
                  <c:v>6.8452741411262341</c:v>
                </c:pt>
                <c:pt idx="241">
                  <c:v>8.2097166757640458</c:v>
                </c:pt>
                <c:pt idx="242">
                  <c:v>7.6122753373361718</c:v>
                </c:pt>
                <c:pt idx="243">
                  <c:v>7.7099962338466055</c:v>
                </c:pt>
                <c:pt idx="244">
                  <c:v>9.2466531837269059</c:v>
                </c:pt>
                <c:pt idx="245">
                  <c:v>9.6096639164345419</c:v>
                </c:pt>
                <c:pt idx="246">
                  <c:v>10.804712503131553</c:v>
                </c:pt>
                <c:pt idx="247">
                  <c:v>11.062868216153987</c:v>
                </c:pt>
                <c:pt idx="248">
                  <c:v>11.062868216153987</c:v>
                </c:pt>
                <c:pt idx="249">
                  <c:v>12.003577016177868</c:v>
                </c:pt>
                <c:pt idx="250">
                  <c:v>11.678393727280723</c:v>
                </c:pt>
                <c:pt idx="251">
                  <c:v>11.974045064431094</c:v>
                </c:pt>
                <c:pt idx="252">
                  <c:v>11.456738179338588</c:v>
                </c:pt>
                <c:pt idx="253">
                  <c:v>11.668439136804288</c:v>
                </c:pt>
                <c:pt idx="254">
                  <c:v>11.669434595851925</c:v>
                </c:pt>
                <c:pt idx="255">
                  <c:v>12.079563723481378</c:v>
                </c:pt>
                <c:pt idx="256">
                  <c:v>11.520945287911633</c:v>
                </c:pt>
                <c:pt idx="257">
                  <c:v>11.015915731073434</c:v>
                </c:pt>
                <c:pt idx="258">
                  <c:v>11.822237559665316</c:v>
                </c:pt>
                <c:pt idx="259">
                  <c:v>12.107768396497963</c:v>
                </c:pt>
                <c:pt idx="260">
                  <c:v>12.268866852375071</c:v>
                </c:pt>
                <c:pt idx="261">
                  <c:v>13.148189011127576</c:v>
                </c:pt>
                <c:pt idx="262">
                  <c:v>13.074525041601891</c:v>
                </c:pt>
                <c:pt idx="263">
                  <c:v>13.304807901290294</c:v>
                </c:pt>
                <c:pt idx="264">
                  <c:v>13.387099182562224</c:v>
                </c:pt>
                <c:pt idx="265">
                  <c:v>13.255532678431891</c:v>
                </c:pt>
                <c:pt idx="266">
                  <c:v>12.375380970473016</c:v>
                </c:pt>
                <c:pt idx="267">
                  <c:v>10.558004569157031</c:v>
                </c:pt>
                <c:pt idx="268">
                  <c:v>8.6818960840300043</c:v>
                </c:pt>
                <c:pt idx="269">
                  <c:v>9.0414227100708899</c:v>
                </c:pt>
                <c:pt idx="270">
                  <c:v>8.5760456052971676</c:v>
                </c:pt>
                <c:pt idx="271">
                  <c:v>8.4793201678343912</c:v>
                </c:pt>
                <c:pt idx="272">
                  <c:v>8.0146067024257519</c:v>
                </c:pt>
                <c:pt idx="273">
                  <c:v>7.2716624332005431</c:v>
                </c:pt>
                <c:pt idx="274">
                  <c:v>6.9997362033523913</c:v>
                </c:pt>
                <c:pt idx="275">
                  <c:v>7.1427504865306135</c:v>
                </c:pt>
                <c:pt idx="276">
                  <c:v>8.8083193830808426</c:v>
                </c:pt>
                <c:pt idx="277">
                  <c:v>9.0306385703880832</c:v>
                </c:pt>
                <c:pt idx="278">
                  <c:v>9.3603014249996406</c:v>
                </c:pt>
                <c:pt idx="279">
                  <c:v>10.705996147573483</c:v>
                </c:pt>
                <c:pt idx="280">
                  <c:v>10.745316779955427</c:v>
                </c:pt>
                <c:pt idx="281">
                  <c:v>10.486331517726644</c:v>
                </c:pt>
                <c:pt idx="282">
                  <c:v>10.556013651061736</c:v>
                </c:pt>
                <c:pt idx="283">
                  <c:v>12.75946225302247</c:v>
                </c:pt>
                <c:pt idx="284">
                  <c:v>12.764107728578145</c:v>
                </c:pt>
                <c:pt idx="285">
                  <c:v>13.034208950172289</c:v>
                </c:pt>
                <c:pt idx="286">
                  <c:v>13.450144922246366</c:v>
                </c:pt>
                <c:pt idx="287">
                  <c:v>13.91137428098823</c:v>
                </c:pt>
                <c:pt idx="288">
                  <c:v>13.324717082243165</c:v>
                </c:pt>
                <c:pt idx="289">
                  <c:v>12.804589729848992</c:v>
                </c:pt>
                <c:pt idx="290">
                  <c:v>12.989081473345765</c:v>
                </c:pt>
                <c:pt idx="291">
                  <c:v>12.979624612393126</c:v>
                </c:pt>
                <c:pt idx="292">
                  <c:v>11.298128371080596</c:v>
                </c:pt>
                <c:pt idx="293">
                  <c:v>13.213059759065748</c:v>
                </c:pt>
                <c:pt idx="294">
                  <c:v>12.410885676505679</c:v>
                </c:pt>
                <c:pt idx="295">
                  <c:v>12.627729839050872</c:v>
                </c:pt>
                <c:pt idx="296">
                  <c:v>11.369801422510983</c:v>
                </c:pt>
                <c:pt idx="297">
                  <c:v>10.984558771072628</c:v>
                </c:pt>
                <c:pt idx="298">
                  <c:v>10.919356203451924</c:v>
                </c:pt>
                <c:pt idx="299">
                  <c:v>9.8472468091389764</c:v>
                </c:pt>
                <c:pt idx="300">
                  <c:v>8.7336599545075231</c:v>
                </c:pt>
                <c:pt idx="301">
                  <c:v>8.3041193754489928</c:v>
                </c:pt>
                <c:pt idx="302">
                  <c:v>8.9753905932438371</c:v>
                </c:pt>
                <c:pt idx="303">
                  <c:v>9.5880956370689052</c:v>
                </c:pt>
                <c:pt idx="304">
                  <c:v>9.054695497372812</c:v>
                </c:pt>
                <c:pt idx="305">
                  <c:v>8.5455181945027334</c:v>
                </c:pt>
                <c:pt idx="306">
                  <c:v>8.7899033906994273</c:v>
                </c:pt>
                <c:pt idx="307">
                  <c:v>8.1796869944934514</c:v>
                </c:pt>
                <c:pt idx="308">
                  <c:v>9.5816251532592212</c:v>
                </c:pt>
                <c:pt idx="309">
                  <c:v>9.5884274567514574</c:v>
                </c:pt>
                <c:pt idx="310">
                  <c:v>9.3067125462681144</c:v>
                </c:pt>
                <c:pt idx="311">
                  <c:v>9.7589827735811809</c:v>
                </c:pt>
                <c:pt idx="312">
                  <c:v>9.4734519367485337</c:v>
                </c:pt>
                <c:pt idx="313">
                  <c:v>10.373346915818992</c:v>
                </c:pt>
                <c:pt idx="314">
                  <c:v>10.480026943758226</c:v>
                </c:pt>
                <c:pt idx="315">
                  <c:v>10.31577620089692</c:v>
                </c:pt>
                <c:pt idx="316">
                  <c:v>11.085763774249813</c:v>
                </c:pt>
                <c:pt idx="317">
                  <c:v>9.8794333183461536</c:v>
                </c:pt>
                <c:pt idx="318">
                  <c:v>9.3460331786500603</c:v>
                </c:pt>
                <c:pt idx="319">
                  <c:v>10.091300185653118</c:v>
                </c:pt>
                <c:pt idx="320">
                  <c:v>10.196818844703426</c:v>
                </c:pt>
                <c:pt idx="321">
                  <c:v>8.865060548796567</c:v>
                </c:pt>
                <c:pt idx="322">
                  <c:v>9.2310576586471349</c:v>
                </c:pt>
                <c:pt idx="323">
                  <c:v>8.5317476776769929</c:v>
                </c:pt>
                <c:pt idx="324">
                  <c:v>9.2378599621393711</c:v>
                </c:pt>
                <c:pt idx="325">
                  <c:v>9.9194175900931825</c:v>
                </c:pt>
                <c:pt idx="326">
                  <c:v>9.9194175900931825</c:v>
                </c:pt>
                <c:pt idx="327">
                  <c:v>10.856974103132888</c:v>
                </c:pt>
                <c:pt idx="328">
                  <c:v>10.740505394558486</c:v>
                </c:pt>
                <c:pt idx="329">
                  <c:v>11.209366605998961</c:v>
                </c:pt>
                <c:pt idx="330">
                  <c:v>10.922176670753569</c:v>
                </c:pt>
                <c:pt idx="331">
                  <c:v>11.162248211077141</c:v>
                </c:pt>
                <c:pt idx="332">
                  <c:v>12.319469353963663</c:v>
                </c:pt>
                <c:pt idx="333">
                  <c:v>12.487370113333007</c:v>
                </c:pt>
                <c:pt idx="334">
                  <c:v>12.965854095567387</c:v>
                </c:pt>
                <c:pt idx="335">
                  <c:v>13.190661930493741</c:v>
                </c:pt>
                <c:pt idx="336">
                  <c:v>13.190661930493741</c:v>
                </c:pt>
                <c:pt idx="337">
                  <c:v>12.794801049213845</c:v>
                </c:pt>
                <c:pt idx="338">
                  <c:v>12.759628162863734</c:v>
                </c:pt>
                <c:pt idx="339">
                  <c:v>13.469888193357971</c:v>
                </c:pt>
                <c:pt idx="340">
                  <c:v>13.0604227050936</c:v>
                </c:pt>
                <c:pt idx="341">
                  <c:v>13.677275494950546</c:v>
                </c:pt>
                <c:pt idx="342">
                  <c:v>14.031161186388097</c:v>
                </c:pt>
                <c:pt idx="343">
                  <c:v>14.120918410517348</c:v>
                </c:pt>
                <c:pt idx="344">
                  <c:v>13.497097407326919</c:v>
                </c:pt>
                <c:pt idx="345">
                  <c:v>13.744634890507811</c:v>
                </c:pt>
                <c:pt idx="346">
                  <c:v>13.557820409233212</c:v>
                </c:pt>
                <c:pt idx="347">
                  <c:v>12.85187403461212</c:v>
                </c:pt>
                <c:pt idx="348">
                  <c:v>13.167766372397915</c:v>
                </c:pt>
                <c:pt idx="349">
                  <c:v>13.159802700016776</c:v>
                </c:pt>
                <c:pt idx="350">
                  <c:v>13.08000006636394</c:v>
                </c:pt>
                <c:pt idx="351">
                  <c:v>13.564290893042896</c:v>
                </c:pt>
                <c:pt idx="352">
                  <c:v>13.668482273363015</c:v>
                </c:pt>
                <c:pt idx="353">
                  <c:v>14.001463324800035</c:v>
                </c:pt>
                <c:pt idx="354">
                  <c:v>13.557156769868129</c:v>
                </c:pt>
                <c:pt idx="355">
                  <c:v>13.882174148924008</c:v>
                </c:pt>
                <c:pt idx="356">
                  <c:v>13.420944790182121</c:v>
                </c:pt>
                <c:pt idx="357">
                  <c:v>13.127782100650865</c:v>
                </c:pt>
                <c:pt idx="358">
                  <c:v>13.042504442236002</c:v>
                </c:pt>
                <c:pt idx="359">
                  <c:v>13.784453252413575</c:v>
                </c:pt>
                <c:pt idx="360">
                  <c:v>14.063015875912722</c:v>
                </c:pt>
                <c:pt idx="361">
                  <c:v>14.03895894892797</c:v>
                </c:pt>
                <c:pt idx="362">
                  <c:v>13.463583619389553</c:v>
                </c:pt>
                <c:pt idx="363">
                  <c:v>13.53392939208975</c:v>
                </c:pt>
                <c:pt idx="364">
                  <c:v>12.451201767935283</c:v>
                </c:pt>
                <c:pt idx="365">
                  <c:v>12.066125026338192</c:v>
                </c:pt>
                <c:pt idx="366">
                  <c:v>12.267373663803616</c:v>
                </c:pt>
                <c:pt idx="367">
                  <c:v>12.462981366665726</c:v>
                </c:pt>
                <c:pt idx="368">
                  <c:v>12.953244947630548</c:v>
                </c:pt>
                <c:pt idx="369">
                  <c:v>13.236784866367923</c:v>
                </c:pt>
                <c:pt idx="370">
                  <c:v>12.827983017468657</c:v>
                </c:pt>
                <c:pt idx="371">
                  <c:v>12.60417064158994</c:v>
                </c:pt>
                <c:pt idx="372">
                  <c:v>11.717382539980115</c:v>
                </c:pt>
                <c:pt idx="373">
                  <c:v>11.742269016171235</c:v>
                </c:pt>
                <c:pt idx="374">
                  <c:v>12.118054806656975</c:v>
                </c:pt>
                <c:pt idx="375">
                  <c:v>11.888601496174944</c:v>
                </c:pt>
                <c:pt idx="376">
                  <c:v>12.867137740009337</c:v>
                </c:pt>
                <c:pt idx="377">
                  <c:v>13.090286476522927</c:v>
                </c:pt>
                <c:pt idx="378">
                  <c:v>13.900590141305425</c:v>
                </c:pt>
                <c:pt idx="379">
                  <c:v>13.208746103192603</c:v>
                </c:pt>
                <c:pt idx="380">
                  <c:v>11.797516993315483</c:v>
                </c:pt>
                <c:pt idx="381">
                  <c:v>11.458895007275149</c:v>
                </c:pt>
                <c:pt idx="382">
                  <c:v>10.701184762176542</c:v>
                </c:pt>
                <c:pt idx="383">
                  <c:v>10.996504279644359</c:v>
                </c:pt>
                <c:pt idx="384">
                  <c:v>11.925101661255244</c:v>
                </c:pt>
                <c:pt idx="385">
                  <c:v>11.33296943774813</c:v>
                </c:pt>
                <c:pt idx="386">
                  <c:v>12.564352279684176</c:v>
                </c:pt>
                <c:pt idx="387">
                  <c:v>11.79536016537892</c:v>
                </c:pt>
                <c:pt idx="388">
                  <c:v>11.980017818716959</c:v>
                </c:pt>
                <c:pt idx="389">
                  <c:v>11.631441242200168</c:v>
                </c:pt>
                <c:pt idx="390">
                  <c:v>12.741378080323585</c:v>
                </c:pt>
                <c:pt idx="391">
                  <c:v>12.787998745721584</c:v>
                </c:pt>
                <c:pt idx="392">
                  <c:v>13.174734585731418</c:v>
                </c:pt>
                <c:pt idx="393">
                  <c:v>12.678498250480729</c:v>
                </c:pt>
                <c:pt idx="394">
                  <c:v>12.620761625717346</c:v>
                </c:pt>
                <c:pt idx="395">
                  <c:v>12.947272193344705</c:v>
                </c:pt>
                <c:pt idx="396">
                  <c:v>12.378035527933395</c:v>
                </c:pt>
                <c:pt idx="397">
                  <c:v>11.659148185692935</c:v>
                </c:pt>
                <c:pt idx="398">
                  <c:v>10.814169364084169</c:v>
                </c:pt>
                <c:pt idx="399">
                  <c:v>10.786628330432691</c:v>
                </c:pt>
                <c:pt idx="400">
                  <c:v>10.868919611704598</c:v>
                </c:pt>
                <c:pt idx="401">
                  <c:v>10.100425226923182</c:v>
                </c:pt>
                <c:pt idx="402">
                  <c:v>9.4568609526211276</c:v>
                </c:pt>
                <c:pt idx="403">
                  <c:v>8.9589655189576956</c:v>
                </c:pt>
                <c:pt idx="404">
                  <c:v>10.045011339937648</c:v>
                </c:pt>
                <c:pt idx="405">
                  <c:v>10.038374946286698</c:v>
                </c:pt>
                <c:pt idx="406">
                  <c:v>10.440872221217546</c:v>
                </c:pt>
                <c:pt idx="407">
                  <c:v>10.915042547578802</c:v>
                </c:pt>
                <c:pt idx="408">
                  <c:v>10.978420106945475</c:v>
                </c:pt>
                <c:pt idx="409">
                  <c:v>11.843971748872239</c:v>
                </c:pt>
                <c:pt idx="410">
                  <c:v>12.475424604761297</c:v>
                </c:pt>
                <c:pt idx="411">
                  <c:v>12.080061453005197</c:v>
                </c:pt>
                <c:pt idx="412">
                  <c:v>12.448049480951063</c:v>
                </c:pt>
                <c:pt idx="413">
                  <c:v>12.408065209204011</c:v>
                </c:pt>
                <c:pt idx="414">
                  <c:v>12.408065209204011</c:v>
                </c:pt>
                <c:pt idx="415">
                  <c:v>13.196302865097053</c:v>
                </c:pt>
                <c:pt idx="416">
                  <c:v>13.327371639703545</c:v>
                </c:pt>
                <c:pt idx="417">
                  <c:v>12.914919774296262</c:v>
                </c:pt>
                <c:pt idx="418">
                  <c:v>13.146364002873568</c:v>
                </c:pt>
                <c:pt idx="419">
                  <c:v>13.302651073353712</c:v>
                </c:pt>
                <c:pt idx="420">
                  <c:v>14.039456678451788</c:v>
                </c:pt>
                <c:pt idx="421">
                  <c:v>14.112291098771102</c:v>
                </c:pt>
                <c:pt idx="422">
                  <c:v>13.732855291777346</c:v>
                </c:pt>
                <c:pt idx="423">
                  <c:v>13.395560584467203</c:v>
                </c:pt>
                <c:pt idx="424">
                  <c:v>13.299830606052065</c:v>
                </c:pt>
                <c:pt idx="425">
                  <c:v>13.318246598433481</c:v>
                </c:pt>
                <c:pt idx="426">
                  <c:v>12.812387492388888</c:v>
                </c:pt>
                <c:pt idx="427">
                  <c:v>12.93416531588405</c:v>
                </c:pt>
                <c:pt idx="428">
                  <c:v>12.888540109533686</c:v>
                </c:pt>
                <c:pt idx="429">
                  <c:v>12.689946029528642</c:v>
                </c:pt>
                <c:pt idx="430">
                  <c:v>12.501804269523852</c:v>
                </c:pt>
                <c:pt idx="431">
                  <c:v>13.13873215017496</c:v>
                </c:pt>
                <c:pt idx="432">
                  <c:v>13.447822184468517</c:v>
                </c:pt>
                <c:pt idx="433">
                  <c:v>12.381187814917617</c:v>
                </c:pt>
                <c:pt idx="434">
                  <c:v>10.762737313289206</c:v>
                </c:pt>
                <c:pt idx="435">
                  <c:v>11.263619124095591</c:v>
                </c:pt>
                <c:pt idx="436">
                  <c:v>10.159323220575466</c:v>
                </c:pt>
                <c:pt idx="437">
                  <c:v>10.319923946928778</c:v>
                </c:pt>
                <c:pt idx="438">
                  <c:v>10.273635101213308</c:v>
                </c:pt>
                <c:pt idx="439">
                  <c:v>9.8774424002508567</c:v>
                </c:pt>
                <c:pt idx="440">
                  <c:v>8.7957102351440284</c:v>
                </c:pt>
                <c:pt idx="441">
                  <c:v>6.9519541690654441</c:v>
                </c:pt>
                <c:pt idx="442">
                  <c:v>8.3044511951315449</c:v>
                </c:pt>
                <c:pt idx="443">
                  <c:v>8.8974129678450087</c:v>
                </c:pt>
                <c:pt idx="444">
                  <c:v>7.7680646782925189</c:v>
                </c:pt>
                <c:pt idx="445">
                  <c:v>7.5467409500329374</c:v>
                </c:pt>
                <c:pt idx="446">
                  <c:v>6.7107212598529697</c:v>
                </c:pt>
                <c:pt idx="447">
                  <c:v>5.1863416382269545</c:v>
                </c:pt>
                <c:pt idx="448">
                  <c:v>5.6221867912539025</c:v>
                </c:pt>
                <c:pt idx="449">
                  <c:v>6.0608524115824958</c:v>
                </c:pt>
                <c:pt idx="450">
                  <c:v>3.0572206451570105</c:v>
                </c:pt>
                <c:pt idx="451">
                  <c:v>2.796244464832931</c:v>
                </c:pt>
                <c:pt idx="452">
                  <c:v>4.6939212293255705</c:v>
                </c:pt>
                <c:pt idx="453">
                  <c:v>3.9768588953390971</c:v>
                </c:pt>
                <c:pt idx="454">
                  <c:v>5.7232258845897999</c:v>
                </c:pt>
                <c:pt idx="455">
                  <c:v>6.1778188496806941</c:v>
                </c:pt>
                <c:pt idx="456">
                  <c:v>6.5000157614349074</c:v>
                </c:pt>
                <c:pt idx="457">
                  <c:v>5.9953180242792392</c:v>
                </c:pt>
                <c:pt idx="458">
                  <c:v>5.5760638553797204</c:v>
                </c:pt>
                <c:pt idx="459">
                  <c:v>6.2183008509515858</c:v>
                </c:pt>
                <c:pt idx="460">
                  <c:v>7.0760547303384325</c:v>
                </c:pt>
                <c:pt idx="461">
                  <c:v>7.2366554566917207</c:v>
                </c:pt>
                <c:pt idx="462">
                  <c:v>8.6123798605362012</c:v>
                </c:pt>
                <c:pt idx="463">
                  <c:v>7.6418072890829691</c:v>
                </c:pt>
                <c:pt idx="464">
                  <c:v>7.0777138287511754</c:v>
                </c:pt>
                <c:pt idx="465">
                  <c:v>8.4907679468823041</c:v>
                </c:pt>
                <c:pt idx="466">
                  <c:v>8.6900256662524313</c:v>
                </c:pt>
                <c:pt idx="467">
                  <c:v>8.9569746008623987</c:v>
                </c:pt>
                <c:pt idx="468">
                  <c:v>9.6871438123095075</c:v>
                </c:pt>
                <c:pt idx="469">
                  <c:v>9.9550882059671117</c:v>
                </c:pt>
                <c:pt idx="470">
                  <c:v>9.6836597056427554</c:v>
                </c:pt>
                <c:pt idx="471">
                  <c:v>10.088645628192715</c:v>
                </c:pt>
                <c:pt idx="472">
                  <c:v>10.402547047883237</c:v>
                </c:pt>
                <c:pt idx="473">
                  <c:v>10.694548368525592</c:v>
                </c:pt>
                <c:pt idx="474">
                  <c:v>11.311069338699964</c:v>
                </c:pt>
                <c:pt idx="475">
                  <c:v>11.103184307583591</c:v>
                </c:pt>
                <c:pt idx="476">
                  <c:v>10.809523888528494</c:v>
                </c:pt>
                <c:pt idx="477">
                  <c:v>12.00175200792386</c:v>
                </c:pt>
                <c:pt idx="478">
                  <c:v>11.653839070772154</c:v>
                </c:pt>
                <c:pt idx="479">
                  <c:v>11.676236899344161</c:v>
                </c:pt>
                <c:pt idx="480">
                  <c:v>11.643552660613166</c:v>
                </c:pt>
                <c:pt idx="481">
                  <c:v>11.53488171457866</c:v>
                </c:pt>
                <c:pt idx="482">
                  <c:v>10.435729016138051</c:v>
                </c:pt>
                <c:pt idx="483">
                  <c:v>11.858074085380533</c:v>
                </c:pt>
                <c:pt idx="484">
                  <c:v>11.435501719655505</c:v>
                </c:pt>
                <c:pt idx="485">
                  <c:v>10.817321651068369</c:v>
                </c:pt>
                <c:pt idx="486">
                  <c:v>11.870351413634816</c:v>
                </c:pt>
                <c:pt idx="487">
                  <c:v>10.697534745668502</c:v>
                </c:pt>
                <c:pt idx="488">
                  <c:v>8.3303331303703043</c:v>
                </c:pt>
                <c:pt idx="489">
                  <c:v>7.8420604675007555</c:v>
                </c:pt>
                <c:pt idx="490">
                  <c:v>7.2059621360560211</c:v>
                </c:pt>
                <c:pt idx="491">
                  <c:v>4.5336523226548353</c:v>
                </c:pt>
                <c:pt idx="492">
                  <c:v>2.5774093841924417</c:v>
                </c:pt>
                <c:pt idx="493">
                  <c:v>5.0512910274298717</c:v>
                </c:pt>
                <c:pt idx="494">
                  <c:v>5.1284391036223065</c:v>
                </c:pt>
                <c:pt idx="495">
                  <c:v>7.2773033678038779</c:v>
                </c:pt>
                <c:pt idx="496">
                  <c:v>8.5924706795833075</c:v>
                </c:pt>
                <c:pt idx="497">
                  <c:v>9.1145889500727542</c:v>
                </c:pt>
                <c:pt idx="498">
                  <c:v>9.4702996497643355</c:v>
                </c:pt>
                <c:pt idx="499">
                  <c:v>9.66524371326134</c:v>
                </c:pt>
                <c:pt idx="500">
                  <c:v>9.66524371326134</c:v>
                </c:pt>
                <c:pt idx="501">
                  <c:v>10.056459118985561</c:v>
                </c:pt>
                <c:pt idx="502">
                  <c:v>8.6211730821237111</c:v>
                </c:pt>
                <c:pt idx="503">
                  <c:v>8.9378949691158773</c:v>
                </c:pt>
                <c:pt idx="504">
                  <c:v>8.6344458694256332</c:v>
                </c:pt>
                <c:pt idx="505">
                  <c:v>6.4669997030213811</c:v>
                </c:pt>
                <c:pt idx="506">
                  <c:v>5.6266663569683129</c:v>
                </c:pt>
                <c:pt idx="507">
                  <c:v>6.5112976306415549</c:v>
                </c:pt>
                <c:pt idx="508">
                  <c:v>9.0021020776889458</c:v>
                </c:pt>
                <c:pt idx="509">
                  <c:v>7.8603105500409054</c:v>
                </c:pt>
                <c:pt idx="510">
                  <c:v>7.8649560255965811</c:v>
                </c:pt>
                <c:pt idx="511">
                  <c:v>8.5415363583121628</c:v>
                </c:pt>
                <c:pt idx="512">
                  <c:v>5.9908384585648511</c:v>
                </c:pt>
                <c:pt idx="513">
                  <c:v>7.8211558275002258</c:v>
                </c:pt>
                <c:pt idx="514">
                  <c:v>8.6754256002203434</c:v>
                </c:pt>
                <c:pt idx="515">
                  <c:v>9.8339740218370544</c:v>
                </c:pt>
                <c:pt idx="516">
                  <c:v>11.624804848549196</c:v>
                </c:pt>
                <c:pt idx="517">
                  <c:v>12.762780449847956</c:v>
                </c:pt>
                <c:pt idx="518">
                  <c:v>13.363374075260026</c:v>
                </c:pt>
                <c:pt idx="519">
                  <c:v>13.688059634633355</c:v>
                </c:pt>
                <c:pt idx="520">
                  <c:v>13.011313392076485</c:v>
                </c:pt>
                <c:pt idx="521">
                  <c:v>13.249062194622185</c:v>
                </c:pt>
                <c:pt idx="522">
                  <c:v>12.994556498107812</c:v>
                </c:pt>
                <c:pt idx="523">
                  <c:v>11.979188269510587</c:v>
                </c:pt>
                <c:pt idx="524">
                  <c:v>12.52917939333409</c:v>
                </c:pt>
                <c:pt idx="525">
                  <c:v>14.009924726705014</c:v>
                </c:pt>
                <c:pt idx="526">
                  <c:v>13.814482933684191</c:v>
                </c:pt>
                <c:pt idx="527">
                  <c:v>13.912535649877157</c:v>
                </c:pt>
                <c:pt idx="528">
                  <c:v>13.705314258125846</c:v>
                </c:pt>
                <c:pt idx="529">
                  <c:v>13.435047126690414</c:v>
                </c:pt>
                <c:pt idx="530">
                  <c:v>13.301821524147339</c:v>
                </c:pt>
                <c:pt idx="531">
                  <c:v>13.120150247952257</c:v>
                </c:pt>
                <c:pt idx="532">
                  <c:v>13.285064630178667</c:v>
                </c:pt>
                <c:pt idx="533">
                  <c:v>14.038461219404152</c:v>
                </c:pt>
                <c:pt idx="534">
                  <c:v>14.446765338779599</c:v>
                </c:pt>
                <c:pt idx="535">
                  <c:v>14.445935789573227</c:v>
                </c:pt>
                <c:pt idx="536">
                  <c:v>14.293630555283654</c:v>
                </c:pt>
                <c:pt idx="537">
                  <c:v>14.72997343783442</c:v>
                </c:pt>
                <c:pt idx="538">
                  <c:v>14.679536846087093</c:v>
                </c:pt>
                <c:pt idx="539">
                  <c:v>15.301201021340983</c:v>
                </c:pt>
                <c:pt idx="540">
                  <c:v>15.06477949752545</c:v>
                </c:pt>
                <c:pt idx="541">
                  <c:v>15.302860119753724</c:v>
                </c:pt>
                <c:pt idx="542">
                  <c:v>15.25192579848258</c:v>
                </c:pt>
                <c:pt idx="543">
                  <c:v>15.152048074035607</c:v>
                </c:pt>
                <c:pt idx="544">
                  <c:v>14.297446481632958</c:v>
                </c:pt>
                <c:pt idx="545">
                  <c:v>14.797001013709131</c:v>
                </c:pt>
                <c:pt idx="546">
                  <c:v>15.492163248647417</c:v>
                </c:pt>
                <c:pt idx="547">
                  <c:v>14.673564091801229</c:v>
                </c:pt>
                <c:pt idx="548">
                  <c:v>14.087404622580003</c:v>
                </c:pt>
                <c:pt idx="549">
                  <c:v>11.206712048538581</c:v>
                </c:pt>
                <c:pt idx="550">
                  <c:v>11.516465722197244</c:v>
                </c:pt>
                <c:pt idx="551">
                  <c:v>12.172805054277402</c:v>
                </c:pt>
                <c:pt idx="552">
                  <c:v>11.832855789506858</c:v>
                </c:pt>
                <c:pt idx="553">
                  <c:v>12.886383281597125</c:v>
                </c:pt>
                <c:pt idx="554">
                  <c:v>13.442678979389022</c:v>
                </c:pt>
                <c:pt idx="555">
                  <c:v>15.227702961656586</c:v>
                </c:pt>
                <c:pt idx="556">
                  <c:v>15.511740609917757</c:v>
                </c:pt>
                <c:pt idx="557">
                  <c:v>16.510351944546308</c:v>
                </c:pt>
                <c:pt idx="558">
                  <c:v>16.510351944546308</c:v>
                </c:pt>
                <c:pt idx="559">
                  <c:v>16.510351944546308</c:v>
                </c:pt>
                <c:pt idx="560">
                  <c:v>16.761871263917772</c:v>
                </c:pt>
                <c:pt idx="561">
                  <c:v>16.463399459465755</c:v>
                </c:pt>
                <c:pt idx="562">
                  <c:v>15.987072305167938</c:v>
                </c:pt>
                <c:pt idx="563">
                  <c:v>14.400310583222865</c:v>
                </c:pt>
                <c:pt idx="564">
                  <c:v>13.731528013047157</c:v>
                </c:pt>
                <c:pt idx="565">
                  <c:v>13.731528013047157</c:v>
                </c:pt>
                <c:pt idx="566">
                  <c:v>13.731528013047157</c:v>
                </c:pt>
                <c:pt idx="567">
                  <c:v>14.335605745126001</c:v>
                </c:pt>
                <c:pt idx="568">
                  <c:v>12.371399134282445</c:v>
                </c:pt>
                <c:pt idx="569">
                  <c:v>12.976306415567663</c:v>
                </c:pt>
                <c:pt idx="570">
                  <c:v>13.373826395260281</c:v>
                </c:pt>
                <c:pt idx="571">
                  <c:v>13.373826395260281</c:v>
                </c:pt>
                <c:pt idx="572">
                  <c:v>13.373826395260281</c:v>
                </c:pt>
                <c:pt idx="573">
                  <c:v>13.373826395260281</c:v>
                </c:pt>
                <c:pt idx="574">
                  <c:v>13.373826395260281</c:v>
                </c:pt>
                <c:pt idx="575">
                  <c:v>15.502615568647693</c:v>
                </c:pt>
                <c:pt idx="576">
                  <c:v>15.098459195304081</c:v>
                </c:pt>
                <c:pt idx="577">
                  <c:v>16.391726408035346</c:v>
                </c:pt>
                <c:pt idx="578">
                  <c:v>17.626261536955589</c:v>
                </c:pt>
                <c:pt idx="579">
                  <c:v>17.626261536955589</c:v>
                </c:pt>
                <c:pt idx="580">
                  <c:v>17.626261536955589</c:v>
                </c:pt>
                <c:pt idx="581">
                  <c:v>17.203689171230586</c:v>
                </c:pt>
                <c:pt idx="582">
                  <c:v>17.385526357266933</c:v>
                </c:pt>
                <c:pt idx="583">
                  <c:v>17.742564335688705</c:v>
                </c:pt>
                <c:pt idx="584">
                  <c:v>17.13981388234005</c:v>
                </c:pt>
                <c:pt idx="585">
                  <c:v>16.047795307074232</c:v>
                </c:pt>
                <c:pt idx="586">
                  <c:v>16.047795307074232</c:v>
                </c:pt>
                <c:pt idx="587">
                  <c:v>16.047795307074232</c:v>
                </c:pt>
                <c:pt idx="588">
                  <c:v>17.001776894400056</c:v>
                </c:pt>
                <c:pt idx="589">
                  <c:v>17.180959522976025</c:v>
                </c:pt>
                <c:pt idx="590">
                  <c:v>16.605418283596318</c:v>
                </c:pt>
                <c:pt idx="591">
                  <c:v>17.027327009956259</c:v>
                </c:pt>
                <c:pt idx="592">
                  <c:v>17.309871469645955</c:v>
                </c:pt>
                <c:pt idx="593">
                  <c:v>17.309871469645955</c:v>
                </c:pt>
                <c:pt idx="594">
                  <c:v>17.309871469645955</c:v>
                </c:pt>
                <c:pt idx="595">
                  <c:v>17.862019421406018</c:v>
                </c:pt>
                <c:pt idx="596">
                  <c:v>16.643411637248096</c:v>
                </c:pt>
                <c:pt idx="597">
                  <c:v>15.245621224514183</c:v>
                </c:pt>
                <c:pt idx="598">
                  <c:v>15.483701846742438</c:v>
                </c:pt>
                <c:pt idx="599">
                  <c:v>15.903785564848349</c:v>
                </c:pt>
                <c:pt idx="600">
                  <c:v>15.903785564848349</c:v>
                </c:pt>
                <c:pt idx="601">
                  <c:v>15.903785564848349</c:v>
                </c:pt>
                <c:pt idx="602">
                  <c:v>15.903785564848349</c:v>
                </c:pt>
                <c:pt idx="603">
                  <c:v>14.935369821331701</c:v>
                </c:pt>
                <c:pt idx="604">
                  <c:v>15.037570283556501</c:v>
                </c:pt>
                <c:pt idx="605">
                  <c:v>14.261278136235212</c:v>
                </c:pt>
                <c:pt idx="606">
                  <c:v>16.913678768683525</c:v>
                </c:pt>
                <c:pt idx="607">
                  <c:v>16.913678768683525</c:v>
                </c:pt>
                <c:pt idx="608">
                  <c:v>16.913678768683525</c:v>
                </c:pt>
                <c:pt idx="609">
                  <c:v>16.632129768041448</c:v>
                </c:pt>
                <c:pt idx="610">
                  <c:v>15.03856574260416</c:v>
                </c:pt>
                <c:pt idx="611">
                  <c:v>15.301201021340983</c:v>
                </c:pt>
                <c:pt idx="612">
                  <c:v>15.689595959763537</c:v>
                </c:pt>
                <c:pt idx="613">
                  <c:v>15.48137910896461</c:v>
                </c:pt>
                <c:pt idx="614">
                  <c:v>15.48137910896461</c:v>
                </c:pt>
                <c:pt idx="615">
                  <c:v>15.48137910896461</c:v>
                </c:pt>
                <c:pt idx="616">
                  <c:v>15.620411555952263</c:v>
                </c:pt>
                <c:pt idx="617">
                  <c:v>16.055593069614126</c:v>
                </c:pt>
                <c:pt idx="618">
                  <c:v>16.257339436603367</c:v>
                </c:pt>
                <c:pt idx="619">
                  <c:v>16.360369448034561</c:v>
                </c:pt>
                <c:pt idx="620">
                  <c:v>16.663154908359701</c:v>
                </c:pt>
                <c:pt idx="621">
                  <c:v>16.663154908359701</c:v>
                </c:pt>
                <c:pt idx="622">
                  <c:v>16.663154908359701</c:v>
                </c:pt>
                <c:pt idx="623">
                  <c:v>16.663154908359701</c:v>
                </c:pt>
                <c:pt idx="624">
                  <c:v>15.290582791499441</c:v>
                </c:pt>
                <c:pt idx="625">
                  <c:v>16.689866392804831</c:v>
                </c:pt>
                <c:pt idx="626">
                  <c:v>16.815791962331829</c:v>
                </c:pt>
                <c:pt idx="627">
                  <c:v>15.878567268974697</c:v>
                </c:pt>
                <c:pt idx="628">
                  <c:v>15.878567268974697</c:v>
                </c:pt>
                <c:pt idx="629">
                  <c:v>15.878567268974697</c:v>
                </c:pt>
                <c:pt idx="630">
                  <c:v>15.366735408644239</c:v>
                </c:pt>
                <c:pt idx="631">
                  <c:v>14.946817600379614</c:v>
                </c:pt>
                <c:pt idx="632">
                  <c:v>15.314971538166722</c:v>
                </c:pt>
                <c:pt idx="633">
                  <c:v>13.8015419660648</c:v>
                </c:pt>
                <c:pt idx="634">
                  <c:v>12.89501059334337</c:v>
                </c:pt>
                <c:pt idx="635">
                  <c:v>12.653445864448344</c:v>
                </c:pt>
                <c:pt idx="636">
                  <c:v>12.052188599671165</c:v>
                </c:pt>
                <c:pt idx="637">
                  <c:v>13.320901155893882</c:v>
                </c:pt>
                <c:pt idx="638">
                  <c:v>13.594154664472224</c:v>
                </c:pt>
                <c:pt idx="639">
                  <c:v>12.568500025716034</c:v>
                </c:pt>
                <c:pt idx="640">
                  <c:v>11.334130806637077</c:v>
                </c:pt>
                <c:pt idx="641">
                  <c:v>11.327162593303552</c:v>
                </c:pt>
                <c:pt idx="642">
                  <c:v>10.83689901233873</c:v>
                </c:pt>
              </c:numCache>
            </c:numRef>
          </c:val>
        </c:ser>
        <c:ser>
          <c:idx val="1"/>
          <c:order val="1"/>
          <c:tx>
            <c:strRef>
              <c:f>'c3-15'!$C$12</c:f>
              <c:strCache>
                <c:ptCount val="1"/>
                <c:pt idx="0">
                  <c:v>DAX Index</c:v>
                </c:pt>
              </c:strCache>
            </c:strRef>
          </c:tx>
          <c:spPr>
            <a:ln w="25400"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'c3-15'!$A$13:$A$655</c:f>
              <c:numCache>
                <c:formatCode>yyyy/mm/dd</c:formatCode>
                <c:ptCount val="643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41324</c:v>
                </c:pt>
                <c:pt idx="33">
                  <c:v>41325</c:v>
                </c:pt>
                <c:pt idx="34">
                  <c:v>41326</c:v>
                </c:pt>
                <c:pt idx="35">
                  <c:v>41327</c:v>
                </c:pt>
                <c:pt idx="36">
                  <c:v>41330</c:v>
                </c:pt>
                <c:pt idx="37">
                  <c:v>41331</c:v>
                </c:pt>
                <c:pt idx="38">
                  <c:v>41332</c:v>
                </c:pt>
                <c:pt idx="39">
                  <c:v>41333</c:v>
                </c:pt>
                <c:pt idx="40">
                  <c:v>41334</c:v>
                </c:pt>
                <c:pt idx="41">
                  <c:v>41337</c:v>
                </c:pt>
                <c:pt idx="42">
                  <c:v>41338</c:v>
                </c:pt>
                <c:pt idx="43">
                  <c:v>41339</c:v>
                </c:pt>
                <c:pt idx="44">
                  <c:v>41340</c:v>
                </c:pt>
                <c:pt idx="45">
                  <c:v>41341</c:v>
                </c:pt>
                <c:pt idx="46">
                  <c:v>41344</c:v>
                </c:pt>
                <c:pt idx="47">
                  <c:v>41345</c:v>
                </c:pt>
                <c:pt idx="48">
                  <c:v>41346</c:v>
                </c:pt>
                <c:pt idx="49">
                  <c:v>41347</c:v>
                </c:pt>
                <c:pt idx="50">
                  <c:v>41348</c:v>
                </c:pt>
                <c:pt idx="51">
                  <c:v>41351</c:v>
                </c:pt>
                <c:pt idx="52">
                  <c:v>41352</c:v>
                </c:pt>
                <c:pt idx="53">
                  <c:v>41353</c:v>
                </c:pt>
                <c:pt idx="54">
                  <c:v>41354</c:v>
                </c:pt>
                <c:pt idx="55">
                  <c:v>41355</c:v>
                </c:pt>
                <c:pt idx="56">
                  <c:v>41358</c:v>
                </c:pt>
                <c:pt idx="57">
                  <c:v>41359</c:v>
                </c:pt>
                <c:pt idx="58">
                  <c:v>41360</c:v>
                </c:pt>
                <c:pt idx="59">
                  <c:v>41361</c:v>
                </c:pt>
                <c:pt idx="60">
                  <c:v>41365</c:v>
                </c:pt>
                <c:pt idx="61">
                  <c:v>41366</c:v>
                </c:pt>
                <c:pt idx="62">
                  <c:v>41367</c:v>
                </c:pt>
                <c:pt idx="63">
                  <c:v>41368</c:v>
                </c:pt>
                <c:pt idx="64">
                  <c:v>41369</c:v>
                </c:pt>
                <c:pt idx="65">
                  <c:v>41372</c:v>
                </c:pt>
                <c:pt idx="66">
                  <c:v>41373</c:v>
                </c:pt>
                <c:pt idx="67">
                  <c:v>41374</c:v>
                </c:pt>
                <c:pt idx="68">
                  <c:v>41375</c:v>
                </c:pt>
                <c:pt idx="69">
                  <c:v>41376</c:v>
                </c:pt>
                <c:pt idx="70">
                  <c:v>41379</c:v>
                </c:pt>
                <c:pt idx="71">
                  <c:v>41380</c:v>
                </c:pt>
                <c:pt idx="72">
                  <c:v>41381</c:v>
                </c:pt>
                <c:pt idx="73">
                  <c:v>41382</c:v>
                </c:pt>
                <c:pt idx="74">
                  <c:v>41383</c:v>
                </c:pt>
                <c:pt idx="75">
                  <c:v>41386</c:v>
                </c:pt>
                <c:pt idx="76">
                  <c:v>41387</c:v>
                </c:pt>
                <c:pt idx="77">
                  <c:v>41388</c:v>
                </c:pt>
                <c:pt idx="78">
                  <c:v>41389</c:v>
                </c:pt>
                <c:pt idx="79">
                  <c:v>41390</c:v>
                </c:pt>
                <c:pt idx="80">
                  <c:v>41393</c:v>
                </c:pt>
                <c:pt idx="81">
                  <c:v>41394</c:v>
                </c:pt>
                <c:pt idx="82">
                  <c:v>41395</c:v>
                </c:pt>
                <c:pt idx="83">
                  <c:v>41396</c:v>
                </c:pt>
                <c:pt idx="84">
                  <c:v>41397</c:v>
                </c:pt>
                <c:pt idx="85">
                  <c:v>41400</c:v>
                </c:pt>
                <c:pt idx="86">
                  <c:v>41401</c:v>
                </c:pt>
                <c:pt idx="87">
                  <c:v>41402</c:v>
                </c:pt>
                <c:pt idx="88">
                  <c:v>41403</c:v>
                </c:pt>
                <c:pt idx="89">
                  <c:v>41404</c:v>
                </c:pt>
                <c:pt idx="90">
                  <c:v>41407</c:v>
                </c:pt>
                <c:pt idx="91">
                  <c:v>41408</c:v>
                </c:pt>
                <c:pt idx="92">
                  <c:v>41409</c:v>
                </c:pt>
                <c:pt idx="93">
                  <c:v>41410</c:v>
                </c:pt>
                <c:pt idx="94">
                  <c:v>41411</c:v>
                </c:pt>
                <c:pt idx="95">
                  <c:v>41414</c:v>
                </c:pt>
                <c:pt idx="96">
                  <c:v>41415</c:v>
                </c:pt>
                <c:pt idx="97">
                  <c:v>41416</c:v>
                </c:pt>
                <c:pt idx="98">
                  <c:v>41417</c:v>
                </c:pt>
                <c:pt idx="99">
                  <c:v>41418</c:v>
                </c:pt>
                <c:pt idx="100">
                  <c:v>41422</c:v>
                </c:pt>
                <c:pt idx="101">
                  <c:v>41423</c:v>
                </c:pt>
                <c:pt idx="102">
                  <c:v>41424</c:v>
                </c:pt>
                <c:pt idx="103">
                  <c:v>41425</c:v>
                </c:pt>
                <c:pt idx="104">
                  <c:v>41428</c:v>
                </c:pt>
                <c:pt idx="105">
                  <c:v>41429</c:v>
                </c:pt>
                <c:pt idx="106">
                  <c:v>41430</c:v>
                </c:pt>
                <c:pt idx="107">
                  <c:v>41431</c:v>
                </c:pt>
                <c:pt idx="108">
                  <c:v>41432</c:v>
                </c:pt>
                <c:pt idx="109">
                  <c:v>41435</c:v>
                </c:pt>
                <c:pt idx="110">
                  <c:v>41436</c:v>
                </c:pt>
                <c:pt idx="111">
                  <c:v>41437</c:v>
                </c:pt>
                <c:pt idx="112">
                  <c:v>41438</c:v>
                </c:pt>
                <c:pt idx="113">
                  <c:v>41439</c:v>
                </c:pt>
                <c:pt idx="114">
                  <c:v>41442</c:v>
                </c:pt>
                <c:pt idx="115">
                  <c:v>41443</c:v>
                </c:pt>
                <c:pt idx="116">
                  <c:v>41444</c:v>
                </c:pt>
                <c:pt idx="117">
                  <c:v>41445</c:v>
                </c:pt>
                <c:pt idx="118">
                  <c:v>41446</c:v>
                </c:pt>
                <c:pt idx="119">
                  <c:v>41449</c:v>
                </c:pt>
                <c:pt idx="120">
                  <c:v>41450</c:v>
                </c:pt>
                <c:pt idx="121">
                  <c:v>41451</c:v>
                </c:pt>
                <c:pt idx="122">
                  <c:v>41452</c:v>
                </c:pt>
                <c:pt idx="123">
                  <c:v>41453</c:v>
                </c:pt>
                <c:pt idx="124">
                  <c:v>41456</c:v>
                </c:pt>
                <c:pt idx="125">
                  <c:v>41457</c:v>
                </c:pt>
                <c:pt idx="126">
                  <c:v>41458</c:v>
                </c:pt>
                <c:pt idx="127">
                  <c:v>41460</c:v>
                </c:pt>
                <c:pt idx="128">
                  <c:v>41463</c:v>
                </c:pt>
                <c:pt idx="129">
                  <c:v>41464</c:v>
                </c:pt>
                <c:pt idx="130">
                  <c:v>41465</c:v>
                </c:pt>
                <c:pt idx="131">
                  <c:v>41466</c:v>
                </c:pt>
                <c:pt idx="132">
                  <c:v>41467</c:v>
                </c:pt>
                <c:pt idx="133">
                  <c:v>41470</c:v>
                </c:pt>
                <c:pt idx="134">
                  <c:v>41471</c:v>
                </c:pt>
                <c:pt idx="135">
                  <c:v>41472</c:v>
                </c:pt>
                <c:pt idx="136">
                  <c:v>41473</c:v>
                </c:pt>
                <c:pt idx="137">
                  <c:v>41474</c:v>
                </c:pt>
                <c:pt idx="138">
                  <c:v>41477</c:v>
                </c:pt>
                <c:pt idx="139">
                  <c:v>41478</c:v>
                </c:pt>
                <c:pt idx="140">
                  <c:v>41479</c:v>
                </c:pt>
                <c:pt idx="141">
                  <c:v>41480</c:v>
                </c:pt>
                <c:pt idx="142">
                  <c:v>41481</c:v>
                </c:pt>
                <c:pt idx="143">
                  <c:v>41484</c:v>
                </c:pt>
                <c:pt idx="144">
                  <c:v>41485</c:v>
                </c:pt>
                <c:pt idx="145">
                  <c:v>41486</c:v>
                </c:pt>
                <c:pt idx="146">
                  <c:v>41487</c:v>
                </c:pt>
                <c:pt idx="147">
                  <c:v>41488</c:v>
                </c:pt>
                <c:pt idx="148">
                  <c:v>41491</c:v>
                </c:pt>
                <c:pt idx="149">
                  <c:v>41492</c:v>
                </c:pt>
                <c:pt idx="150">
                  <c:v>41493</c:v>
                </c:pt>
                <c:pt idx="151">
                  <c:v>41494</c:v>
                </c:pt>
                <c:pt idx="152">
                  <c:v>41495</c:v>
                </c:pt>
                <c:pt idx="153">
                  <c:v>41498</c:v>
                </c:pt>
                <c:pt idx="154">
                  <c:v>41499</c:v>
                </c:pt>
                <c:pt idx="155">
                  <c:v>41500</c:v>
                </c:pt>
                <c:pt idx="156">
                  <c:v>41501</c:v>
                </c:pt>
                <c:pt idx="157">
                  <c:v>41502</c:v>
                </c:pt>
                <c:pt idx="158">
                  <c:v>41505</c:v>
                </c:pt>
                <c:pt idx="159">
                  <c:v>41506</c:v>
                </c:pt>
                <c:pt idx="160">
                  <c:v>41507</c:v>
                </c:pt>
                <c:pt idx="161">
                  <c:v>41508</c:v>
                </c:pt>
                <c:pt idx="162">
                  <c:v>41509</c:v>
                </c:pt>
                <c:pt idx="163">
                  <c:v>41512</c:v>
                </c:pt>
                <c:pt idx="164">
                  <c:v>41513</c:v>
                </c:pt>
                <c:pt idx="165">
                  <c:v>41514</c:v>
                </c:pt>
                <c:pt idx="166">
                  <c:v>41515</c:v>
                </c:pt>
                <c:pt idx="167">
                  <c:v>41516</c:v>
                </c:pt>
                <c:pt idx="168">
                  <c:v>41520</c:v>
                </c:pt>
                <c:pt idx="169">
                  <c:v>41521</c:v>
                </c:pt>
                <c:pt idx="170">
                  <c:v>41522</c:v>
                </c:pt>
                <c:pt idx="171">
                  <c:v>41523</c:v>
                </c:pt>
                <c:pt idx="172">
                  <c:v>41526</c:v>
                </c:pt>
                <c:pt idx="173">
                  <c:v>41527</c:v>
                </c:pt>
                <c:pt idx="174">
                  <c:v>41528</c:v>
                </c:pt>
                <c:pt idx="175">
                  <c:v>41529</c:v>
                </c:pt>
                <c:pt idx="176">
                  <c:v>41530</c:v>
                </c:pt>
                <c:pt idx="177">
                  <c:v>41533</c:v>
                </c:pt>
                <c:pt idx="178">
                  <c:v>41534</c:v>
                </c:pt>
                <c:pt idx="179">
                  <c:v>41535</c:v>
                </c:pt>
                <c:pt idx="180">
                  <c:v>41536</c:v>
                </c:pt>
                <c:pt idx="181">
                  <c:v>41537</c:v>
                </c:pt>
                <c:pt idx="182">
                  <c:v>41540</c:v>
                </c:pt>
                <c:pt idx="183">
                  <c:v>41541</c:v>
                </c:pt>
                <c:pt idx="184">
                  <c:v>41542</c:v>
                </c:pt>
                <c:pt idx="185">
                  <c:v>41543</c:v>
                </c:pt>
                <c:pt idx="186">
                  <c:v>41544</c:v>
                </c:pt>
                <c:pt idx="187">
                  <c:v>41547</c:v>
                </c:pt>
                <c:pt idx="188">
                  <c:v>41548</c:v>
                </c:pt>
                <c:pt idx="189">
                  <c:v>41549</c:v>
                </c:pt>
                <c:pt idx="190">
                  <c:v>41550</c:v>
                </c:pt>
                <c:pt idx="191">
                  <c:v>41551</c:v>
                </c:pt>
                <c:pt idx="192">
                  <c:v>41554</c:v>
                </c:pt>
                <c:pt idx="193">
                  <c:v>41555</c:v>
                </c:pt>
                <c:pt idx="194">
                  <c:v>41556</c:v>
                </c:pt>
                <c:pt idx="195">
                  <c:v>41557</c:v>
                </c:pt>
                <c:pt idx="196">
                  <c:v>41558</c:v>
                </c:pt>
                <c:pt idx="197">
                  <c:v>41561</c:v>
                </c:pt>
                <c:pt idx="198">
                  <c:v>41562</c:v>
                </c:pt>
                <c:pt idx="199">
                  <c:v>41563</c:v>
                </c:pt>
                <c:pt idx="200">
                  <c:v>41564</c:v>
                </c:pt>
                <c:pt idx="201">
                  <c:v>41565</c:v>
                </c:pt>
                <c:pt idx="202">
                  <c:v>41568</c:v>
                </c:pt>
                <c:pt idx="203">
                  <c:v>41569</c:v>
                </c:pt>
                <c:pt idx="204">
                  <c:v>41570</c:v>
                </c:pt>
                <c:pt idx="205">
                  <c:v>41571</c:v>
                </c:pt>
                <c:pt idx="206">
                  <c:v>41572</c:v>
                </c:pt>
                <c:pt idx="207">
                  <c:v>41575</c:v>
                </c:pt>
                <c:pt idx="208">
                  <c:v>41576</c:v>
                </c:pt>
                <c:pt idx="209">
                  <c:v>41577</c:v>
                </c:pt>
                <c:pt idx="210">
                  <c:v>41578</c:v>
                </c:pt>
                <c:pt idx="211">
                  <c:v>41579</c:v>
                </c:pt>
                <c:pt idx="212">
                  <c:v>41582</c:v>
                </c:pt>
                <c:pt idx="213">
                  <c:v>41583</c:v>
                </c:pt>
                <c:pt idx="214">
                  <c:v>41584</c:v>
                </c:pt>
                <c:pt idx="215">
                  <c:v>41585</c:v>
                </c:pt>
                <c:pt idx="216">
                  <c:v>41586</c:v>
                </c:pt>
                <c:pt idx="217">
                  <c:v>41589</c:v>
                </c:pt>
                <c:pt idx="218">
                  <c:v>41590</c:v>
                </c:pt>
                <c:pt idx="219">
                  <c:v>41591</c:v>
                </c:pt>
                <c:pt idx="220">
                  <c:v>41592</c:v>
                </c:pt>
                <c:pt idx="221">
                  <c:v>41593</c:v>
                </c:pt>
                <c:pt idx="222">
                  <c:v>41596</c:v>
                </c:pt>
                <c:pt idx="223">
                  <c:v>41597</c:v>
                </c:pt>
                <c:pt idx="224">
                  <c:v>41598</c:v>
                </c:pt>
                <c:pt idx="225">
                  <c:v>41599</c:v>
                </c:pt>
                <c:pt idx="226">
                  <c:v>41600</c:v>
                </c:pt>
                <c:pt idx="227">
                  <c:v>41603</c:v>
                </c:pt>
                <c:pt idx="228">
                  <c:v>41604</c:v>
                </c:pt>
                <c:pt idx="229">
                  <c:v>41605</c:v>
                </c:pt>
                <c:pt idx="230">
                  <c:v>41607</c:v>
                </c:pt>
                <c:pt idx="231">
                  <c:v>41610</c:v>
                </c:pt>
                <c:pt idx="232">
                  <c:v>41611</c:v>
                </c:pt>
                <c:pt idx="233">
                  <c:v>41612</c:v>
                </c:pt>
                <c:pt idx="234">
                  <c:v>41613</c:v>
                </c:pt>
                <c:pt idx="235">
                  <c:v>41614</c:v>
                </c:pt>
                <c:pt idx="236">
                  <c:v>41617</c:v>
                </c:pt>
                <c:pt idx="237">
                  <c:v>41618</c:v>
                </c:pt>
                <c:pt idx="238">
                  <c:v>41619</c:v>
                </c:pt>
                <c:pt idx="239">
                  <c:v>41620</c:v>
                </c:pt>
                <c:pt idx="240">
                  <c:v>41621</c:v>
                </c:pt>
                <c:pt idx="241">
                  <c:v>41624</c:v>
                </c:pt>
                <c:pt idx="242">
                  <c:v>41625</c:v>
                </c:pt>
                <c:pt idx="243">
                  <c:v>41626</c:v>
                </c:pt>
                <c:pt idx="244">
                  <c:v>41627</c:v>
                </c:pt>
                <c:pt idx="245">
                  <c:v>41628</c:v>
                </c:pt>
                <c:pt idx="246">
                  <c:v>41631</c:v>
                </c:pt>
                <c:pt idx="247">
                  <c:v>41632</c:v>
                </c:pt>
                <c:pt idx="248">
                  <c:v>41634</c:v>
                </c:pt>
                <c:pt idx="249">
                  <c:v>41635</c:v>
                </c:pt>
                <c:pt idx="250">
                  <c:v>41638</c:v>
                </c:pt>
                <c:pt idx="251">
                  <c:v>41639</c:v>
                </c:pt>
                <c:pt idx="252">
                  <c:v>41641</c:v>
                </c:pt>
                <c:pt idx="253">
                  <c:v>41642</c:v>
                </c:pt>
                <c:pt idx="254">
                  <c:v>41645</c:v>
                </c:pt>
                <c:pt idx="255">
                  <c:v>41646</c:v>
                </c:pt>
                <c:pt idx="256">
                  <c:v>41647</c:v>
                </c:pt>
                <c:pt idx="257">
                  <c:v>41648</c:v>
                </c:pt>
                <c:pt idx="258">
                  <c:v>41649</c:v>
                </c:pt>
                <c:pt idx="259">
                  <c:v>41652</c:v>
                </c:pt>
                <c:pt idx="260">
                  <c:v>41653</c:v>
                </c:pt>
                <c:pt idx="261">
                  <c:v>41654</c:v>
                </c:pt>
                <c:pt idx="262">
                  <c:v>41655</c:v>
                </c:pt>
                <c:pt idx="263">
                  <c:v>41656</c:v>
                </c:pt>
                <c:pt idx="264">
                  <c:v>41660</c:v>
                </c:pt>
                <c:pt idx="265">
                  <c:v>41661</c:v>
                </c:pt>
                <c:pt idx="266">
                  <c:v>41662</c:v>
                </c:pt>
                <c:pt idx="267">
                  <c:v>41663</c:v>
                </c:pt>
                <c:pt idx="268">
                  <c:v>41666</c:v>
                </c:pt>
                <c:pt idx="269">
                  <c:v>41667</c:v>
                </c:pt>
                <c:pt idx="270">
                  <c:v>41668</c:v>
                </c:pt>
                <c:pt idx="271">
                  <c:v>41669</c:v>
                </c:pt>
                <c:pt idx="272">
                  <c:v>41670</c:v>
                </c:pt>
                <c:pt idx="273">
                  <c:v>41673</c:v>
                </c:pt>
                <c:pt idx="274">
                  <c:v>41674</c:v>
                </c:pt>
                <c:pt idx="275">
                  <c:v>41675</c:v>
                </c:pt>
                <c:pt idx="276">
                  <c:v>41676</c:v>
                </c:pt>
                <c:pt idx="277">
                  <c:v>41677</c:v>
                </c:pt>
                <c:pt idx="278">
                  <c:v>41680</c:v>
                </c:pt>
                <c:pt idx="279">
                  <c:v>41681</c:v>
                </c:pt>
                <c:pt idx="280">
                  <c:v>41682</c:v>
                </c:pt>
                <c:pt idx="281">
                  <c:v>41683</c:v>
                </c:pt>
                <c:pt idx="282">
                  <c:v>41684</c:v>
                </c:pt>
                <c:pt idx="283">
                  <c:v>41688</c:v>
                </c:pt>
                <c:pt idx="284">
                  <c:v>41689</c:v>
                </c:pt>
                <c:pt idx="285">
                  <c:v>41690</c:v>
                </c:pt>
                <c:pt idx="286">
                  <c:v>41691</c:v>
                </c:pt>
                <c:pt idx="287">
                  <c:v>41694</c:v>
                </c:pt>
                <c:pt idx="288">
                  <c:v>41695</c:v>
                </c:pt>
                <c:pt idx="289">
                  <c:v>41696</c:v>
                </c:pt>
                <c:pt idx="290">
                  <c:v>41697</c:v>
                </c:pt>
                <c:pt idx="291">
                  <c:v>41698</c:v>
                </c:pt>
                <c:pt idx="292">
                  <c:v>41701</c:v>
                </c:pt>
                <c:pt idx="293">
                  <c:v>41702</c:v>
                </c:pt>
                <c:pt idx="294">
                  <c:v>41703</c:v>
                </c:pt>
                <c:pt idx="295">
                  <c:v>41704</c:v>
                </c:pt>
                <c:pt idx="296">
                  <c:v>41705</c:v>
                </c:pt>
                <c:pt idx="297">
                  <c:v>41708</c:v>
                </c:pt>
                <c:pt idx="298">
                  <c:v>41709</c:v>
                </c:pt>
                <c:pt idx="299">
                  <c:v>41710</c:v>
                </c:pt>
                <c:pt idx="300">
                  <c:v>41711</c:v>
                </c:pt>
                <c:pt idx="301">
                  <c:v>41712</c:v>
                </c:pt>
                <c:pt idx="302">
                  <c:v>41715</c:v>
                </c:pt>
                <c:pt idx="303">
                  <c:v>41716</c:v>
                </c:pt>
                <c:pt idx="304">
                  <c:v>41717</c:v>
                </c:pt>
                <c:pt idx="305">
                  <c:v>41718</c:v>
                </c:pt>
                <c:pt idx="306">
                  <c:v>41719</c:v>
                </c:pt>
                <c:pt idx="307">
                  <c:v>41722</c:v>
                </c:pt>
                <c:pt idx="308">
                  <c:v>41723</c:v>
                </c:pt>
                <c:pt idx="309">
                  <c:v>41724</c:v>
                </c:pt>
                <c:pt idx="310">
                  <c:v>41725</c:v>
                </c:pt>
                <c:pt idx="311">
                  <c:v>41726</c:v>
                </c:pt>
                <c:pt idx="312">
                  <c:v>41729</c:v>
                </c:pt>
                <c:pt idx="313">
                  <c:v>41730</c:v>
                </c:pt>
                <c:pt idx="314">
                  <c:v>41731</c:v>
                </c:pt>
                <c:pt idx="315">
                  <c:v>41732</c:v>
                </c:pt>
                <c:pt idx="316">
                  <c:v>41733</c:v>
                </c:pt>
                <c:pt idx="317">
                  <c:v>41736</c:v>
                </c:pt>
                <c:pt idx="318">
                  <c:v>41737</c:v>
                </c:pt>
                <c:pt idx="319">
                  <c:v>41738</c:v>
                </c:pt>
                <c:pt idx="320">
                  <c:v>41739</c:v>
                </c:pt>
                <c:pt idx="321">
                  <c:v>41740</c:v>
                </c:pt>
                <c:pt idx="322">
                  <c:v>41743</c:v>
                </c:pt>
                <c:pt idx="323">
                  <c:v>41744</c:v>
                </c:pt>
                <c:pt idx="324">
                  <c:v>41745</c:v>
                </c:pt>
                <c:pt idx="325">
                  <c:v>41746</c:v>
                </c:pt>
                <c:pt idx="326">
                  <c:v>41750</c:v>
                </c:pt>
                <c:pt idx="327">
                  <c:v>41751</c:v>
                </c:pt>
                <c:pt idx="328">
                  <c:v>41752</c:v>
                </c:pt>
                <c:pt idx="329">
                  <c:v>41753</c:v>
                </c:pt>
                <c:pt idx="330">
                  <c:v>41754</c:v>
                </c:pt>
                <c:pt idx="331">
                  <c:v>41757</c:v>
                </c:pt>
                <c:pt idx="332">
                  <c:v>41758</c:v>
                </c:pt>
                <c:pt idx="333">
                  <c:v>41759</c:v>
                </c:pt>
                <c:pt idx="334">
                  <c:v>41760</c:v>
                </c:pt>
                <c:pt idx="335">
                  <c:v>41761</c:v>
                </c:pt>
                <c:pt idx="336">
                  <c:v>41764</c:v>
                </c:pt>
                <c:pt idx="337">
                  <c:v>41765</c:v>
                </c:pt>
                <c:pt idx="338">
                  <c:v>41766</c:v>
                </c:pt>
                <c:pt idx="339">
                  <c:v>41767</c:v>
                </c:pt>
                <c:pt idx="340">
                  <c:v>41768</c:v>
                </c:pt>
                <c:pt idx="341">
                  <c:v>41771</c:v>
                </c:pt>
                <c:pt idx="342">
                  <c:v>41772</c:v>
                </c:pt>
                <c:pt idx="343">
                  <c:v>41773</c:v>
                </c:pt>
                <c:pt idx="344">
                  <c:v>41774</c:v>
                </c:pt>
                <c:pt idx="345">
                  <c:v>41775</c:v>
                </c:pt>
                <c:pt idx="346">
                  <c:v>41778</c:v>
                </c:pt>
                <c:pt idx="347">
                  <c:v>41779</c:v>
                </c:pt>
                <c:pt idx="348">
                  <c:v>41780</c:v>
                </c:pt>
                <c:pt idx="349">
                  <c:v>41781</c:v>
                </c:pt>
                <c:pt idx="350">
                  <c:v>41782</c:v>
                </c:pt>
                <c:pt idx="351">
                  <c:v>41786</c:v>
                </c:pt>
                <c:pt idx="352">
                  <c:v>41787</c:v>
                </c:pt>
                <c:pt idx="353">
                  <c:v>41788</c:v>
                </c:pt>
                <c:pt idx="354">
                  <c:v>41789</c:v>
                </c:pt>
                <c:pt idx="355">
                  <c:v>41792</c:v>
                </c:pt>
                <c:pt idx="356">
                  <c:v>41793</c:v>
                </c:pt>
                <c:pt idx="357">
                  <c:v>41794</c:v>
                </c:pt>
                <c:pt idx="358">
                  <c:v>41795</c:v>
                </c:pt>
                <c:pt idx="359">
                  <c:v>41796</c:v>
                </c:pt>
                <c:pt idx="360">
                  <c:v>41799</c:v>
                </c:pt>
                <c:pt idx="361">
                  <c:v>41800</c:v>
                </c:pt>
                <c:pt idx="362">
                  <c:v>41801</c:v>
                </c:pt>
                <c:pt idx="363">
                  <c:v>41802</c:v>
                </c:pt>
                <c:pt idx="364">
                  <c:v>41803</c:v>
                </c:pt>
                <c:pt idx="365">
                  <c:v>41806</c:v>
                </c:pt>
                <c:pt idx="366">
                  <c:v>41807</c:v>
                </c:pt>
                <c:pt idx="367">
                  <c:v>41808</c:v>
                </c:pt>
                <c:pt idx="368">
                  <c:v>41809</c:v>
                </c:pt>
                <c:pt idx="369">
                  <c:v>41810</c:v>
                </c:pt>
                <c:pt idx="370">
                  <c:v>41813</c:v>
                </c:pt>
                <c:pt idx="371">
                  <c:v>41814</c:v>
                </c:pt>
                <c:pt idx="372">
                  <c:v>41815</c:v>
                </c:pt>
                <c:pt idx="373">
                  <c:v>41816</c:v>
                </c:pt>
                <c:pt idx="374">
                  <c:v>41817</c:v>
                </c:pt>
                <c:pt idx="375">
                  <c:v>41820</c:v>
                </c:pt>
                <c:pt idx="376">
                  <c:v>41821</c:v>
                </c:pt>
                <c:pt idx="377">
                  <c:v>41822</c:v>
                </c:pt>
                <c:pt idx="378">
                  <c:v>41823</c:v>
                </c:pt>
                <c:pt idx="379">
                  <c:v>41827</c:v>
                </c:pt>
                <c:pt idx="380">
                  <c:v>41828</c:v>
                </c:pt>
                <c:pt idx="381">
                  <c:v>41829</c:v>
                </c:pt>
                <c:pt idx="382">
                  <c:v>41830</c:v>
                </c:pt>
                <c:pt idx="383">
                  <c:v>41831</c:v>
                </c:pt>
                <c:pt idx="384">
                  <c:v>41834</c:v>
                </c:pt>
                <c:pt idx="385">
                  <c:v>41835</c:v>
                </c:pt>
                <c:pt idx="386">
                  <c:v>41836</c:v>
                </c:pt>
                <c:pt idx="387">
                  <c:v>41837</c:v>
                </c:pt>
                <c:pt idx="388">
                  <c:v>41838</c:v>
                </c:pt>
                <c:pt idx="389">
                  <c:v>41841</c:v>
                </c:pt>
                <c:pt idx="390">
                  <c:v>41842</c:v>
                </c:pt>
                <c:pt idx="391">
                  <c:v>41843</c:v>
                </c:pt>
                <c:pt idx="392">
                  <c:v>41844</c:v>
                </c:pt>
                <c:pt idx="393">
                  <c:v>41845</c:v>
                </c:pt>
                <c:pt idx="394">
                  <c:v>41848</c:v>
                </c:pt>
                <c:pt idx="395">
                  <c:v>41849</c:v>
                </c:pt>
                <c:pt idx="396">
                  <c:v>41850</c:v>
                </c:pt>
                <c:pt idx="397">
                  <c:v>41851</c:v>
                </c:pt>
                <c:pt idx="398">
                  <c:v>41852</c:v>
                </c:pt>
                <c:pt idx="399">
                  <c:v>41855</c:v>
                </c:pt>
                <c:pt idx="400">
                  <c:v>41856</c:v>
                </c:pt>
                <c:pt idx="401">
                  <c:v>41857</c:v>
                </c:pt>
                <c:pt idx="402">
                  <c:v>41858</c:v>
                </c:pt>
                <c:pt idx="403">
                  <c:v>41859</c:v>
                </c:pt>
                <c:pt idx="404">
                  <c:v>41862</c:v>
                </c:pt>
                <c:pt idx="405">
                  <c:v>41863</c:v>
                </c:pt>
                <c:pt idx="406">
                  <c:v>41864</c:v>
                </c:pt>
                <c:pt idx="407">
                  <c:v>41865</c:v>
                </c:pt>
                <c:pt idx="408">
                  <c:v>41866</c:v>
                </c:pt>
                <c:pt idx="409">
                  <c:v>41869</c:v>
                </c:pt>
                <c:pt idx="410">
                  <c:v>41870</c:v>
                </c:pt>
                <c:pt idx="411">
                  <c:v>41871</c:v>
                </c:pt>
                <c:pt idx="412">
                  <c:v>41872</c:v>
                </c:pt>
                <c:pt idx="413">
                  <c:v>41873</c:v>
                </c:pt>
                <c:pt idx="414">
                  <c:v>41876</c:v>
                </c:pt>
                <c:pt idx="415">
                  <c:v>41877</c:v>
                </c:pt>
                <c:pt idx="416">
                  <c:v>41878</c:v>
                </c:pt>
                <c:pt idx="417">
                  <c:v>41879</c:v>
                </c:pt>
                <c:pt idx="418">
                  <c:v>41880</c:v>
                </c:pt>
                <c:pt idx="419">
                  <c:v>41884</c:v>
                </c:pt>
                <c:pt idx="420">
                  <c:v>41885</c:v>
                </c:pt>
                <c:pt idx="421">
                  <c:v>41886</c:v>
                </c:pt>
                <c:pt idx="422">
                  <c:v>41887</c:v>
                </c:pt>
                <c:pt idx="423">
                  <c:v>41890</c:v>
                </c:pt>
                <c:pt idx="424">
                  <c:v>41891</c:v>
                </c:pt>
                <c:pt idx="425">
                  <c:v>41892</c:v>
                </c:pt>
                <c:pt idx="426">
                  <c:v>41893</c:v>
                </c:pt>
                <c:pt idx="427">
                  <c:v>41894</c:v>
                </c:pt>
                <c:pt idx="428">
                  <c:v>41897</c:v>
                </c:pt>
                <c:pt idx="429">
                  <c:v>41898</c:v>
                </c:pt>
                <c:pt idx="430">
                  <c:v>41899</c:v>
                </c:pt>
                <c:pt idx="431">
                  <c:v>41900</c:v>
                </c:pt>
                <c:pt idx="432">
                  <c:v>41901</c:v>
                </c:pt>
                <c:pt idx="433">
                  <c:v>41904</c:v>
                </c:pt>
                <c:pt idx="434">
                  <c:v>41905</c:v>
                </c:pt>
                <c:pt idx="435">
                  <c:v>41906</c:v>
                </c:pt>
                <c:pt idx="436">
                  <c:v>41907</c:v>
                </c:pt>
                <c:pt idx="437">
                  <c:v>41908</c:v>
                </c:pt>
                <c:pt idx="438">
                  <c:v>41911</c:v>
                </c:pt>
                <c:pt idx="439">
                  <c:v>41912</c:v>
                </c:pt>
                <c:pt idx="440">
                  <c:v>41913</c:v>
                </c:pt>
                <c:pt idx="441">
                  <c:v>41914</c:v>
                </c:pt>
                <c:pt idx="442">
                  <c:v>41915</c:v>
                </c:pt>
                <c:pt idx="443">
                  <c:v>41918</c:v>
                </c:pt>
                <c:pt idx="444">
                  <c:v>41919</c:v>
                </c:pt>
                <c:pt idx="445">
                  <c:v>41920</c:v>
                </c:pt>
                <c:pt idx="446">
                  <c:v>41921</c:v>
                </c:pt>
                <c:pt idx="447">
                  <c:v>41922</c:v>
                </c:pt>
                <c:pt idx="448">
                  <c:v>41925</c:v>
                </c:pt>
                <c:pt idx="449">
                  <c:v>41926</c:v>
                </c:pt>
                <c:pt idx="450">
                  <c:v>41927</c:v>
                </c:pt>
                <c:pt idx="451">
                  <c:v>41928</c:v>
                </c:pt>
                <c:pt idx="452">
                  <c:v>41929</c:v>
                </c:pt>
                <c:pt idx="453">
                  <c:v>41932</c:v>
                </c:pt>
                <c:pt idx="454">
                  <c:v>41933</c:v>
                </c:pt>
                <c:pt idx="455">
                  <c:v>41934</c:v>
                </c:pt>
                <c:pt idx="456">
                  <c:v>41935</c:v>
                </c:pt>
                <c:pt idx="457">
                  <c:v>41936</c:v>
                </c:pt>
                <c:pt idx="458">
                  <c:v>41939</c:v>
                </c:pt>
                <c:pt idx="459">
                  <c:v>41940</c:v>
                </c:pt>
                <c:pt idx="460">
                  <c:v>41941</c:v>
                </c:pt>
                <c:pt idx="461">
                  <c:v>41942</c:v>
                </c:pt>
                <c:pt idx="462">
                  <c:v>41943</c:v>
                </c:pt>
                <c:pt idx="463">
                  <c:v>41946</c:v>
                </c:pt>
                <c:pt idx="464">
                  <c:v>41947</c:v>
                </c:pt>
                <c:pt idx="465">
                  <c:v>41948</c:v>
                </c:pt>
                <c:pt idx="466">
                  <c:v>41949</c:v>
                </c:pt>
                <c:pt idx="467">
                  <c:v>41950</c:v>
                </c:pt>
                <c:pt idx="468">
                  <c:v>41953</c:v>
                </c:pt>
                <c:pt idx="469">
                  <c:v>41954</c:v>
                </c:pt>
                <c:pt idx="470">
                  <c:v>41955</c:v>
                </c:pt>
                <c:pt idx="471">
                  <c:v>41956</c:v>
                </c:pt>
                <c:pt idx="472">
                  <c:v>41957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41967</c:v>
                </c:pt>
                <c:pt idx="479">
                  <c:v>41968</c:v>
                </c:pt>
                <c:pt idx="480">
                  <c:v>41969</c:v>
                </c:pt>
                <c:pt idx="481">
                  <c:v>41971</c:v>
                </c:pt>
                <c:pt idx="482">
                  <c:v>41974</c:v>
                </c:pt>
                <c:pt idx="483">
                  <c:v>41975</c:v>
                </c:pt>
                <c:pt idx="484">
                  <c:v>41976</c:v>
                </c:pt>
                <c:pt idx="485">
                  <c:v>41977</c:v>
                </c:pt>
                <c:pt idx="486">
                  <c:v>41978</c:v>
                </c:pt>
                <c:pt idx="487">
                  <c:v>41981</c:v>
                </c:pt>
                <c:pt idx="488">
                  <c:v>41982</c:v>
                </c:pt>
                <c:pt idx="489">
                  <c:v>41983</c:v>
                </c:pt>
                <c:pt idx="490">
                  <c:v>41984</c:v>
                </c:pt>
                <c:pt idx="491">
                  <c:v>41985</c:v>
                </c:pt>
                <c:pt idx="492">
                  <c:v>41988</c:v>
                </c:pt>
                <c:pt idx="493">
                  <c:v>41989</c:v>
                </c:pt>
                <c:pt idx="494">
                  <c:v>41990</c:v>
                </c:pt>
                <c:pt idx="495">
                  <c:v>41991</c:v>
                </c:pt>
                <c:pt idx="496">
                  <c:v>41992</c:v>
                </c:pt>
                <c:pt idx="497">
                  <c:v>41995</c:v>
                </c:pt>
                <c:pt idx="498">
                  <c:v>41996</c:v>
                </c:pt>
                <c:pt idx="499">
                  <c:v>41997</c:v>
                </c:pt>
                <c:pt idx="500">
                  <c:v>41999</c:v>
                </c:pt>
                <c:pt idx="501">
                  <c:v>42002</c:v>
                </c:pt>
                <c:pt idx="502">
                  <c:v>42003</c:v>
                </c:pt>
                <c:pt idx="503">
                  <c:v>42004</c:v>
                </c:pt>
                <c:pt idx="504">
                  <c:v>42006</c:v>
                </c:pt>
                <c:pt idx="505">
                  <c:v>42009</c:v>
                </c:pt>
                <c:pt idx="506">
                  <c:v>42010</c:v>
                </c:pt>
                <c:pt idx="507">
                  <c:v>42011</c:v>
                </c:pt>
                <c:pt idx="508">
                  <c:v>42012</c:v>
                </c:pt>
                <c:pt idx="509">
                  <c:v>42013</c:v>
                </c:pt>
                <c:pt idx="510">
                  <c:v>42016</c:v>
                </c:pt>
                <c:pt idx="511">
                  <c:v>42017</c:v>
                </c:pt>
                <c:pt idx="512">
                  <c:v>42018</c:v>
                </c:pt>
                <c:pt idx="513">
                  <c:v>42019</c:v>
                </c:pt>
                <c:pt idx="514">
                  <c:v>42020</c:v>
                </c:pt>
                <c:pt idx="515">
                  <c:v>42024</c:v>
                </c:pt>
                <c:pt idx="516">
                  <c:v>42025</c:v>
                </c:pt>
                <c:pt idx="517">
                  <c:v>42026</c:v>
                </c:pt>
                <c:pt idx="518">
                  <c:v>42027</c:v>
                </c:pt>
                <c:pt idx="519">
                  <c:v>42030</c:v>
                </c:pt>
                <c:pt idx="520">
                  <c:v>42031</c:v>
                </c:pt>
                <c:pt idx="521">
                  <c:v>42032</c:v>
                </c:pt>
                <c:pt idx="522">
                  <c:v>42033</c:v>
                </c:pt>
                <c:pt idx="523">
                  <c:v>42034</c:v>
                </c:pt>
                <c:pt idx="524">
                  <c:v>42037</c:v>
                </c:pt>
                <c:pt idx="525">
                  <c:v>42038</c:v>
                </c:pt>
                <c:pt idx="526">
                  <c:v>42039</c:v>
                </c:pt>
                <c:pt idx="527">
                  <c:v>42040</c:v>
                </c:pt>
                <c:pt idx="528">
                  <c:v>42041</c:v>
                </c:pt>
                <c:pt idx="529">
                  <c:v>42044</c:v>
                </c:pt>
                <c:pt idx="530">
                  <c:v>42045</c:v>
                </c:pt>
                <c:pt idx="531">
                  <c:v>42046</c:v>
                </c:pt>
                <c:pt idx="532">
                  <c:v>42047</c:v>
                </c:pt>
                <c:pt idx="533">
                  <c:v>42048</c:v>
                </c:pt>
                <c:pt idx="534">
                  <c:v>42052</c:v>
                </c:pt>
                <c:pt idx="535">
                  <c:v>42053</c:v>
                </c:pt>
                <c:pt idx="536">
                  <c:v>42054</c:v>
                </c:pt>
                <c:pt idx="537">
                  <c:v>42055</c:v>
                </c:pt>
                <c:pt idx="538">
                  <c:v>42058</c:v>
                </c:pt>
                <c:pt idx="539">
                  <c:v>42059</c:v>
                </c:pt>
                <c:pt idx="540">
                  <c:v>42060</c:v>
                </c:pt>
                <c:pt idx="541">
                  <c:v>42061</c:v>
                </c:pt>
                <c:pt idx="542">
                  <c:v>42062</c:v>
                </c:pt>
                <c:pt idx="543">
                  <c:v>42065</c:v>
                </c:pt>
                <c:pt idx="544">
                  <c:v>42066</c:v>
                </c:pt>
                <c:pt idx="545">
                  <c:v>42067</c:v>
                </c:pt>
                <c:pt idx="546">
                  <c:v>42068</c:v>
                </c:pt>
                <c:pt idx="547">
                  <c:v>42069</c:v>
                </c:pt>
                <c:pt idx="548">
                  <c:v>42072</c:v>
                </c:pt>
                <c:pt idx="549">
                  <c:v>42073</c:v>
                </c:pt>
                <c:pt idx="550">
                  <c:v>42074</c:v>
                </c:pt>
                <c:pt idx="551">
                  <c:v>42075</c:v>
                </c:pt>
                <c:pt idx="552">
                  <c:v>42076</c:v>
                </c:pt>
                <c:pt idx="553">
                  <c:v>42079</c:v>
                </c:pt>
                <c:pt idx="554">
                  <c:v>42080</c:v>
                </c:pt>
                <c:pt idx="555">
                  <c:v>42081</c:v>
                </c:pt>
                <c:pt idx="556">
                  <c:v>42082</c:v>
                </c:pt>
                <c:pt idx="557">
                  <c:v>42083</c:v>
                </c:pt>
                <c:pt idx="558">
                  <c:v>42084</c:v>
                </c:pt>
                <c:pt idx="559">
                  <c:v>42085</c:v>
                </c:pt>
                <c:pt idx="560">
                  <c:v>42086</c:v>
                </c:pt>
                <c:pt idx="561">
                  <c:v>42087</c:v>
                </c:pt>
                <c:pt idx="562">
                  <c:v>42088</c:v>
                </c:pt>
                <c:pt idx="563">
                  <c:v>42089</c:v>
                </c:pt>
                <c:pt idx="564">
                  <c:v>42090</c:v>
                </c:pt>
                <c:pt idx="565">
                  <c:v>42091</c:v>
                </c:pt>
                <c:pt idx="566">
                  <c:v>42092</c:v>
                </c:pt>
                <c:pt idx="567">
                  <c:v>42093</c:v>
                </c:pt>
                <c:pt idx="568">
                  <c:v>42094</c:v>
                </c:pt>
                <c:pt idx="569">
                  <c:v>42095</c:v>
                </c:pt>
                <c:pt idx="570">
                  <c:v>42096</c:v>
                </c:pt>
                <c:pt idx="571">
                  <c:v>42097</c:v>
                </c:pt>
                <c:pt idx="572">
                  <c:v>42098</c:v>
                </c:pt>
                <c:pt idx="573">
                  <c:v>42099</c:v>
                </c:pt>
                <c:pt idx="574">
                  <c:v>42100</c:v>
                </c:pt>
                <c:pt idx="575">
                  <c:v>42101</c:v>
                </c:pt>
                <c:pt idx="576">
                  <c:v>42102</c:v>
                </c:pt>
                <c:pt idx="577">
                  <c:v>42103</c:v>
                </c:pt>
                <c:pt idx="578">
                  <c:v>42104</c:v>
                </c:pt>
                <c:pt idx="579">
                  <c:v>42105</c:v>
                </c:pt>
                <c:pt idx="580">
                  <c:v>42106</c:v>
                </c:pt>
                <c:pt idx="581">
                  <c:v>42107</c:v>
                </c:pt>
                <c:pt idx="582">
                  <c:v>42108</c:v>
                </c:pt>
                <c:pt idx="583">
                  <c:v>42109</c:v>
                </c:pt>
                <c:pt idx="584">
                  <c:v>42110</c:v>
                </c:pt>
                <c:pt idx="585">
                  <c:v>42111</c:v>
                </c:pt>
                <c:pt idx="586">
                  <c:v>42112</c:v>
                </c:pt>
                <c:pt idx="587">
                  <c:v>42113</c:v>
                </c:pt>
                <c:pt idx="588">
                  <c:v>42114</c:v>
                </c:pt>
                <c:pt idx="589">
                  <c:v>42115</c:v>
                </c:pt>
                <c:pt idx="590">
                  <c:v>42116</c:v>
                </c:pt>
                <c:pt idx="591">
                  <c:v>42117</c:v>
                </c:pt>
                <c:pt idx="592">
                  <c:v>42118</c:v>
                </c:pt>
                <c:pt idx="593">
                  <c:v>42119</c:v>
                </c:pt>
                <c:pt idx="594">
                  <c:v>42120</c:v>
                </c:pt>
                <c:pt idx="595">
                  <c:v>42121</c:v>
                </c:pt>
                <c:pt idx="596">
                  <c:v>42122</c:v>
                </c:pt>
                <c:pt idx="597">
                  <c:v>42123</c:v>
                </c:pt>
                <c:pt idx="598">
                  <c:v>42124</c:v>
                </c:pt>
                <c:pt idx="599">
                  <c:v>42125</c:v>
                </c:pt>
                <c:pt idx="600">
                  <c:v>42126</c:v>
                </c:pt>
                <c:pt idx="601">
                  <c:v>42127</c:v>
                </c:pt>
                <c:pt idx="602">
                  <c:v>42128</c:v>
                </c:pt>
                <c:pt idx="603">
                  <c:v>42129</c:v>
                </c:pt>
                <c:pt idx="604">
                  <c:v>42130</c:v>
                </c:pt>
                <c:pt idx="605">
                  <c:v>42131</c:v>
                </c:pt>
                <c:pt idx="606">
                  <c:v>42132</c:v>
                </c:pt>
                <c:pt idx="607">
                  <c:v>42133</c:v>
                </c:pt>
                <c:pt idx="608">
                  <c:v>42134</c:v>
                </c:pt>
                <c:pt idx="609">
                  <c:v>42135</c:v>
                </c:pt>
                <c:pt idx="610">
                  <c:v>42136</c:v>
                </c:pt>
                <c:pt idx="611">
                  <c:v>42137</c:v>
                </c:pt>
                <c:pt idx="612">
                  <c:v>42138</c:v>
                </c:pt>
                <c:pt idx="613">
                  <c:v>42139</c:v>
                </c:pt>
                <c:pt idx="614">
                  <c:v>42140</c:v>
                </c:pt>
                <c:pt idx="615">
                  <c:v>42141</c:v>
                </c:pt>
                <c:pt idx="616">
                  <c:v>42142</c:v>
                </c:pt>
                <c:pt idx="617">
                  <c:v>42143</c:v>
                </c:pt>
                <c:pt idx="618">
                  <c:v>42144</c:v>
                </c:pt>
                <c:pt idx="619">
                  <c:v>42145</c:v>
                </c:pt>
                <c:pt idx="620">
                  <c:v>42146</c:v>
                </c:pt>
                <c:pt idx="621">
                  <c:v>42147</c:v>
                </c:pt>
                <c:pt idx="622">
                  <c:v>42148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42154</c:v>
                </c:pt>
                <c:pt idx="629">
                  <c:v>42155</c:v>
                </c:pt>
                <c:pt idx="630">
                  <c:v>42156</c:v>
                </c:pt>
                <c:pt idx="631">
                  <c:v>42157</c:v>
                </c:pt>
                <c:pt idx="632">
                  <c:v>42158</c:v>
                </c:pt>
                <c:pt idx="633">
                  <c:v>42159</c:v>
                </c:pt>
                <c:pt idx="634">
                  <c:v>42160</c:v>
                </c:pt>
                <c:pt idx="635">
                  <c:v>42163</c:v>
                </c:pt>
                <c:pt idx="636">
                  <c:v>42164</c:v>
                </c:pt>
                <c:pt idx="637">
                  <c:v>42165</c:v>
                </c:pt>
                <c:pt idx="638">
                  <c:v>42166</c:v>
                </c:pt>
                <c:pt idx="639">
                  <c:v>42167</c:v>
                </c:pt>
                <c:pt idx="640">
                  <c:v>42170</c:v>
                </c:pt>
                <c:pt idx="641">
                  <c:v>42171</c:v>
                </c:pt>
                <c:pt idx="642">
                  <c:v>42172</c:v>
                </c:pt>
              </c:numCache>
            </c:numRef>
          </c:cat>
          <c:val>
            <c:numRef>
              <c:f>'c3-15'!$C$13:$C$655</c:f>
              <c:numCache>
                <c:formatCode>0.00</c:formatCode>
                <c:ptCount val="643"/>
                <c:pt idx="0">
                  <c:v>0</c:v>
                </c:pt>
                <c:pt idx="1">
                  <c:v>-0.28719156474408258</c:v>
                </c:pt>
                <c:pt idx="2">
                  <c:v>-3.0981722069522988E-2</c:v>
                </c:pt>
                <c:pt idx="3">
                  <c:v>-0.59289502981186848</c:v>
                </c:pt>
                <c:pt idx="4">
                  <c:v>-1.0663625915631969</c:v>
                </c:pt>
                <c:pt idx="5">
                  <c:v>-0.74960340824653526</c:v>
                </c:pt>
                <c:pt idx="6">
                  <c:v>-0.90386924427737769</c:v>
                </c:pt>
                <c:pt idx="7">
                  <c:v>-0.81310951074590188</c:v>
                </c:pt>
                <c:pt idx="8">
                  <c:v>-0.63326125690660318</c:v>
                </c:pt>
                <c:pt idx="9">
                  <c:v>-1.322443879374402</c:v>
                </c:pt>
                <c:pt idx="10">
                  <c:v>-1.1267833773419444</c:v>
                </c:pt>
                <c:pt idx="11">
                  <c:v>-0.55689966807134228</c:v>
                </c:pt>
                <c:pt idx="12">
                  <c:v>-0.98408747901341798</c:v>
                </c:pt>
                <c:pt idx="13">
                  <c:v>-1.0614775067555593</c:v>
                </c:pt>
                <c:pt idx="14">
                  <c:v>-0.91582484656976826</c:v>
                </c:pt>
                <c:pt idx="15">
                  <c:v>-0.39402065619543736</c:v>
                </c:pt>
                <c:pt idx="16">
                  <c:v>1.0180259629402055</c:v>
                </c:pt>
                <c:pt idx="17">
                  <c:v>0.69702446913268989</c:v>
                </c:pt>
                <c:pt idx="18">
                  <c:v>0.89718439138271044</c:v>
                </c:pt>
                <c:pt idx="19">
                  <c:v>0.4181889705069608</c:v>
                </c:pt>
                <c:pt idx="20">
                  <c:v>-3.5095477697011379E-2</c:v>
                </c:pt>
                <c:pt idx="21">
                  <c:v>0.70203810880369311</c:v>
                </c:pt>
                <c:pt idx="22">
                  <c:v>-1.8068386045112517</c:v>
                </c:pt>
                <c:pt idx="23">
                  <c:v>-1.4670681006533126</c:v>
                </c:pt>
                <c:pt idx="24">
                  <c:v>-2.5402440999745424</c:v>
                </c:pt>
                <c:pt idx="25">
                  <c:v>-2.4159315471063536</c:v>
                </c:pt>
                <c:pt idx="26">
                  <c:v>-1.6280187895788223</c:v>
                </c:pt>
                <c:pt idx="27">
                  <c:v>-1.8645597381594547</c:v>
                </c:pt>
                <c:pt idx="28">
                  <c:v>-1.5245321245748067</c:v>
                </c:pt>
                <c:pt idx="29">
                  <c:v>-0.85990348100858371</c:v>
                </c:pt>
                <c:pt idx="30">
                  <c:v>-1.8973412283160074</c:v>
                </c:pt>
                <c:pt idx="31">
                  <c:v>-2.3817359534528459</c:v>
                </c:pt>
                <c:pt idx="32">
                  <c:v>-0.33848495522433852</c:v>
                </c:pt>
                <c:pt idx="33">
                  <c:v>-0.64123165843487095</c:v>
                </c:pt>
                <c:pt idx="34">
                  <c:v>-2.5095194876317395</c:v>
                </c:pt>
                <c:pt idx="35">
                  <c:v>-1.5024206880770441</c:v>
                </c:pt>
                <c:pt idx="36">
                  <c:v>-7.1862168617697897E-2</c:v>
                </c:pt>
                <c:pt idx="37">
                  <c:v>-2.3354562026436043</c:v>
                </c:pt>
                <c:pt idx="38">
                  <c:v>-1.3234723182812713</c:v>
                </c:pt>
                <c:pt idx="39">
                  <c:v>-0.476681433335302</c:v>
                </c:pt>
                <c:pt idx="40">
                  <c:v>-0.90785444504151158</c:v>
                </c:pt>
                <c:pt idx="41">
                  <c:v>-1.1197128598571915</c:v>
                </c:pt>
                <c:pt idx="42">
                  <c:v>1.1766626643252565</c:v>
                </c:pt>
                <c:pt idx="43">
                  <c:v>1.8068386045112517</c:v>
                </c:pt>
                <c:pt idx="44">
                  <c:v>2.0696047452171351</c:v>
                </c:pt>
                <c:pt idx="45">
                  <c:v>2.6699559571038201</c:v>
                </c:pt>
                <c:pt idx="46">
                  <c:v>2.6419309968915394</c:v>
                </c:pt>
                <c:pt idx="47">
                  <c:v>2.4083468101681715</c:v>
                </c:pt>
                <c:pt idx="48">
                  <c:v>2.469924589717154</c:v>
                </c:pt>
                <c:pt idx="49">
                  <c:v>3.5942654246552852</c:v>
                </c:pt>
                <c:pt idx="50">
                  <c:v>3.3947482767220594</c:v>
                </c:pt>
                <c:pt idx="51">
                  <c:v>2.9814443910227473</c:v>
                </c:pt>
                <c:pt idx="52">
                  <c:v>2.172705745631065</c:v>
                </c:pt>
                <c:pt idx="53">
                  <c:v>2.8692159953103147</c:v>
                </c:pt>
                <c:pt idx="54">
                  <c:v>1.9762739144184582</c:v>
                </c:pt>
                <c:pt idx="55">
                  <c:v>1.7042518235507398</c:v>
                </c:pt>
                <c:pt idx="56">
                  <c:v>1.1842474012634385</c:v>
                </c:pt>
                <c:pt idx="57">
                  <c:v>1.2969900164293113</c:v>
                </c:pt>
                <c:pt idx="58">
                  <c:v>0.13254006412317665</c:v>
                </c:pt>
                <c:pt idx="59">
                  <c:v>0.21250118913249683</c:v>
                </c:pt>
                <c:pt idx="60">
                  <c:v>0.21250118913249683</c:v>
                </c:pt>
                <c:pt idx="61">
                  <c:v>2.1223122391943239</c:v>
                </c:pt>
                <c:pt idx="62">
                  <c:v>1.2337410236566759</c:v>
                </c:pt>
                <c:pt idx="63">
                  <c:v>0.49635032742925134</c:v>
                </c:pt>
                <c:pt idx="64">
                  <c:v>-1.5430440248984989</c:v>
                </c:pt>
                <c:pt idx="65">
                  <c:v>-1.4930361830518324</c:v>
                </c:pt>
                <c:pt idx="66">
                  <c:v>-1.8160945546730867</c:v>
                </c:pt>
                <c:pt idx="67">
                  <c:v>0.40944723979854381</c:v>
                </c:pt>
                <c:pt idx="68">
                  <c:v>1.1936319062886502</c:v>
                </c:pt>
                <c:pt idx="69">
                  <c:v>-0.43721509028407102</c:v>
                </c:pt>
                <c:pt idx="70">
                  <c:v>-0.8503904211200175</c:v>
                </c:pt>
                <c:pt idx="71">
                  <c:v>-1.2366977855139183</c:v>
                </c:pt>
                <c:pt idx="72">
                  <c:v>-3.5449003571254134</c:v>
                </c:pt>
                <c:pt idx="73">
                  <c:v>-3.9215661067673824</c:v>
                </c:pt>
                <c:pt idx="74">
                  <c:v>-4.0985861536127715</c:v>
                </c:pt>
                <c:pt idx="75">
                  <c:v>-3.8652590766161232</c:v>
                </c:pt>
                <c:pt idx="76">
                  <c:v>-1.5499859875198863</c:v>
                </c:pt>
                <c:pt idx="77">
                  <c:v>-0.25389585513410085</c:v>
                </c:pt>
                <c:pt idx="78">
                  <c:v>0.69522470104566025</c:v>
                </c:pt>
                <c:pt idx="79">
                  <c:v>0.46254039836581828</c:v>
                </c:pt>
                <c:pt idx="80">
                  <c:v>1.2176716657367859</c:v>
                </c:pt>
                <c:pt idx="81">
                  <c:v>1.7345907713034681</c:v>
                </c:pt>
                <c:pt idx="82">
                  <c:v>1.7345907713034681</c:v>
                </c:pt>
                <c:pt idx="83">
                  <c:v>2.3516541154268378</c:v>
                </c:pt>
                <c:pt idx="84">
                  <c:v>4.4159881112462385</c:v>
                </c:pt>
                <c:pt idx="85">
                  <c:v>4.4159881112462385</c:v>
                </c:pt>
                <c:pt idx="86">
                  <c:v>5.180760993369149</c:v>
                </c:pt>
                <c:pt idx="87">
                  <c:v>6.0540341801670561</c:v>
                </c:pt>
                <c:pt idx="88">
                  <c:v>6.2190986247200764</c:v>
                </c:pt>
                <c:pt idx="89">
                  <c:v>6.4253006255479805</c:v>
                </c:pt>
                <c:pt idx="90">
                  <c:v>6.4342994659831065</c:v>
                </c:pt>
                <c:pt idx="91">
                  <c:v>7.203314658596871</c:v>
                </c:pt>
                <c:pt idx="92">
                  <c:v>7.5029760450867622</c:v>
                </c:pt>
                <c:pt idx="93">
                  <c:v>7.5987494182892634</c:v>
                </c:pt>
                <c:pt idx="94">
                  <c:v>7.9603742489182228</c:v>
                </c:pt>
                <c:pt idx="95">
                  <c:v>8.7038070237235097</c:v>
                </c:pt>
                <c:pt idx="96">
                  <c:v>8.9142513350422661</c:v>
                </c:pt>
                <c:pt idx="97">
                  <c:v>9.6687398280964398</c:v>
                </c:pt>
                <c:pt idx="98">
                  <c:v>7.3687647677399326</c:v>
                </c:pt>
                <c:pt idx="99">
                  <c:v>6.7689277753066657</c:v>
                </c:pt>
                <c:pt idx="100">
                  <c:v>9.0257084015745512</c:v>
                </c:pt>
                <c:pt idx="101">
                  <c:v>7.1707902781670052</c:v>
                </c:pt>
                <c:pt idx="102">
                  <c:v>7.9886563188572124</c:v>
                </c:pt>
                <c:pt idx="103">
                  <c:v>7.3283985406451979</c:v>
                </c:pt>
                <c:pt idx="104">
                  <c:v>6.5179886820298183</c:v>
                </c:pt>
                <c:pt idx="105">
                  <c:v>6.6486004232026108</c:v>
                </c:pt>
                <c:pt idx="106">
                  <c:v>5.3658799966061599</c:v>
                </c:pt>
                <c:pt idx="107">
                  <c:v>4.114141292079232</c:v>
                </c:pt>
                <c:pt idx="108">
                  <c:v>6.1179259472565084</c:v>
                </c:pt>
                <c:pt idx="109">
                  <c:v>6.7993952779227707</c:v>
                </c:pt>
                <c:pt idx="110">
                  <c:v>5.7037221775136926</c:v>
                </c:pt>
                <c:pt idx="111">
                  <c:v>4.6856962145735093</c:v>
                </c:pt>
                <c:pt idx="112">
                  <c:v>4.070175528810438</c:v>
                </c:pt>
                <c:pt idx="113">
                  <c:v>4.4888787187708168</c:v>
                </c:pt>
                <c:pt idx="114">
                  <c:v>5.6172047544730708</c:v>
                </c:pt>
                <c:pt idx="115">
                  <c:v>5.7943533561818139</c:v>
                </c:pt>
                <c:pt idx="116">
                  <c:v>5.3774499343084647</c:v>
                </c:pt>
                <c:pt idx="117">
                  <c:v>1.9244663044847732</c:v>
                </c:pt>
                <c:pt idx="118">
                  <c:v>0.13446838707356079</c:v>
                </c:pt>
                <c:pt idx="119">
                  <c:v>-1.1098141353785507</c:v>
                </c:pt>
                <c:pt idx="120">
                  <c:v>0.41806041564358409</c:v>
                </c:pt>
                <c:pt idx="121">
                  <c:v>2.0852884385469173</c:v>
                </c:pt>
                <c:pt idx="122">
                  <c:v>2.7249774386214787</c:v>
                </c:pt>
                <c:pt idx="123">
                  <c:v>2.3196439544504566</c:v>
                </c:pt>
                <c:pt idx="124">
                  <c:v>2.6371744669472674</c:v>
                </c:pt>
                <c:pt idx="125">
                  <c:v>1.6967956414759122</c:v>
                </c:pt>
                <c:pt idx="126">
                  <c:v>0.64971627941656784</c:v>
                </c:pt>
                <c:pt idx="127">
                  <c:v>0.34992633806329998</c:v>
                </c:pt>
                <c:pt idx="128">
                  <c:v>2.4394570871010712</c:v>
                </c:pt>
                <c:pt idx="129">
                  <c:v>3.5862950231270174</c:v>
                </c:pt>
                <c:pt idx="130">
                  <c:v>3.69852341883945</c:v>
                </c:pt>
                <c:pt idx="131">
                  <c:v>4.8853419173700896</c:v>
                </c:pt>
                <c:pt idx="132">
                  <c:v>5.5791525149188059</c:v>
                </c:pt>
                <c:pt idx="133">
                  <c:v>5.862487433762098</c:v>
                </c:pt>
                <c:pt idx="134">
                  <c:v>5.4284862150620006</c:v>
                </c:pt>
                <c:pt idx="135">
                  <c:v>6.1184401667099486</c:v>
                </c:pt>
                <c:pt idx="136">
                  <c:v>7.1773465761983291</c:v>
                </c:pt>
                <c:pt idx="137">
                  <c:v>7.1063842916241349</c:v>
                </c:pt>
                <c:pt idx="138">
                  <c:v>7.0998279935928332</c:v>
                </c:pt>
                <c:pt idx="139">
                  <c:v>6.8834701585595681</c:v>
                </c:pt>
                <c:pt idx="140">
                  <c:v>7.7175341120329977</c:v>
                </c:pt>
                <c:pt idx="141">
                  <c:v>6.6874239919370471</c:v>
                </c:pt>
                <c:pt idx="142">
                  <c:v>5.9923278457547413</c:v>
                </c:pt>
                <c:pt idx="143">
                  <c:v>6.1738473128176929</c:v>
                </c:pt>
                <c:pt idx="144">
                  <c:v>6.3279845939851809</c:v>
                </c:pt>
                <c:pt idx="145">
                  <c:v>6.391619251347902</c:v>
                </c:pt>
                <c:pt idx="146">
                  <c:v>8.1240245899742547</c:v>
                </c:pt>
                <c:pt idx="147">
                  <c:v>8.0753022967611887</c:v>
                </c:pt>
                <c:pt idx="148">
                  <c:v>7.9652593337258493</c:v>
                </c:pt>
                <c:pt idx="149">
                  <c:v>6.6970656066889678</c:v>
                </c:pt>
                <c:pt idx="150">
                  <c:v>6.1924877680047397</c:v>
                </c:pt>
                <c:pt idx="151">
                  <c:v>6.9360490976734246</c:v>
                </c:pt>
                <c:pt idx="152">
                  <c:v>7.1930302695281334</c:v>
                </c:pt>
                <c:pt idx="153">
                  <c:v>7.4622241534019418</c:v>
                </c:pt>
                <c:pt idx="154">
                  <c:v>8.1886876862438562</c:v>
                </c:pt>
                <c:pt idx="155">
                  <c:v>8.4761363607146691</c:v>
                </c:pt>
                <c:pt idx="156">
                  <c:v>7.6812816405657625</c:v>
                </c:pt>
                <c:pt idx="157">
                  <c:v>7.8824700017226412</c:v>
                </c:pt>
                <c:pt idx="158">
                  <c:v>7.5527267772067308</c:v>
                </c:pt>
                <c:pt idx="159">
                  <c:v>6.7009222525897583</c:v>
                </c:pt>
                <c:pt idx="160">
                  <c:v>6.5129750423588373</c:v>
                </c:pt>
                <c:pt idx="161">
                  <c:v>7.9589601454212566</c:v>
                </c:pt>
                <c:pt idx="162">
                  <c:v>8.2044999344370151</c:v>
                </c:pt>
                <c:pt idx="163">
                  <c:v>8.2044999344370151</c:v>
                </c:pt>
                <c:pt idx="164">
                  <c:v>5.9621174528653453</c:v>
                </c:pt>
                <c:pt idx="165">
                  <c:v>4.8737719796677625</c:v>
                </c:pt>
                <c:pt idx="166">
                  <c:v>5.3449255538786211</c:v>
                </c:pt>
                <c:pt idx="167">
                  <c:v>4.1699341027770398</c:v>
                </c:pt>
                <c:pt idx="168">
                  <c:v>5.1670056229897288</c:v>
                </c:pt>
                <c:pt idx="169">
                  <c:v>5.3625375701588318</c:v>
                </c:pt>
                <c:pt idx="170">
                  <c:v>5.8646728664392134</c:v>
                </c:pt>
                <c:pt idx="171">
                  <c:v>6.3877626054471337</c:v>
                </c:pt>
                <c:pt idx="172">
                  <c:v>6.396118671565465</c:v>
                </c:pt>
                <c:pt idx="173">
                  <c:v>8.5843795556629807</c:v>
                </c:pt>
                <c:pt idx="174">
                  <c:v>9.2167409285260682</c:v>
                </c:pt>
                <c:pt idx="175">
                  <c:v>9.1945009371649622</c:v>
                </c:pt>
                <c:pt idx="176">
                  <c:v>9.3927325364645995</c:v>
                </c:pt>
                <c:pt idx="177">
                  <c:v>10.724303811137492</c:v>
                </c:pt>
                <c:pt idx="178">
                  <c:v>10.517973255446233</c:v>
                </c:pt>
                <c:pt idx="179">
                  <c:v>11.02075132604341</c:v>
                </c:pt>
                <c:pt idx="180">
                  <c:v>11.767912191886133</c:v>
                </c:pt>
                <c:pt idx="181">
                  <c:v>11.530728468988706</c:v>
                </c:pt>
                <c:pt idx="182">
                  <c:v>11.01085260156478</c:v>
                </c:pt>
                <c:pt idx="183">
                  <c:v>11.387646906070103</c:v>
                </c:pt>
                <c:pt idx="184">
                  <c:v>11.400888056996084</c:v>
                </c:pt>
                <c:pt idx="185">
                  <c:v>11.381219162902156</c:v>
                </c:pt>
                <c:pt idx="186">
                  <c:v>11.347923453292164</c:v>
                </c:pt>
                <c:pt idx="187">
                  <c:v>10.485191765289681</c:v>
                </c:pt>
                <c:pt idx="188">
                  <c:v>11.703120540753176</c:v>
                </c:pt>
                <c:pt idx="189">
                  <c:v>10.935390896773022</c:v>
                </c:pt>
                <c:pt idx="190">
                  <c:v>10.530314522328688</c:v>
                </c:pt>
                <c:pt idx="191">
                  <c:v>10.852473009906438</c:v>
                </c:pt>
                <c:pt idx="192">
                  <c:v>10.448939293822423</c:v>
                </c:pt>
                <c:pt idx="193">
                  <c:v>9.990126986494019</c:v>
                </c:pt>
                <c:pt idx="194">
                  <c:v>9.4861919221266078</c:v>
                </c:pt>
                <c:pt idx="195">
                  <c:v>11.659797551801198</c:v>
                </c:pt>
                <c:pt idx="196">
                  <c:v>12.16193284808158</c:v>
                </c:pt>
                <c:pt idx="197">
                  <c:v>12.148820252018954</c:v>
                </c:pt>
                <c:pt idx="198">
                  <c:v>13.185358115282874</c:v>
                </c:pt>
                <c:pt idx="199">
                  <c:v>13.719632127403013</c:v>
                </c:pt>
                <c:pt idx="200">
                  <c:v>13.282288482255566</c:v>
                </c:pt>
                <c:pt idx="201">
                  <c:v>13.965171916418772</c:v>
                </c:pt>
                <c:pt idx="202">
                  <c:v>13.992425547450882</c:v>
                </c:pt>
                <c:pt idx="203">
                  <c:v>15.023949771043776</c:v>
                </c:pt>
                <c:pt idx="204">
                  <c:v>14.669138348172851</c:v>
                </c:pt>
                <c:pt idx="205">
                  <c:v>15.450366252805715</c:v>
                </c:pt>
                <c:pt idx="206">
                  <c:v>15.516057787982174</c:v>
                </c:pt>
                <c:pt idx="207">
                  <c:v>15.424912389860612</c:v>
                </c:pt>
                <c:pt idx="208">
                  <c:v>15.982711941975491</c:v>
                </c:pt>
                <c:pt idx="209">
                  <c:v>15.831402867801891</c:v>
                </c:pt>
                <c:pt idx="210">
                  <c:v>16.135435119646012</c:v>
                </c:pt>
                <c:pt idx="211">
                  <c:v>15.800035481142283</c:v>
                </c:pt>
                <c:pt idx="212">
                  <c:v>16.177986779417843</c:v>
                </c:pt>
                <c:pt idx="213">
                  <c:v>15.816490503652258</c:v>
                </c:pt>
                <c:pt idx="214">
                  <c:v>16.224780749680544</c:v>
                </c:pt>
                <c:pt idx="215">
                  <c:v>16.741057080930432</c:v>
                </c:pt>
                <c:pt idx="216">
                  <c:v>16.705704493506701</c:v>
                </c:pt>
                <c:pt idx="217">
                  <c:v>17.085969779322731</c:v>
                </c:pt>
                <c:pt idx="218">
                  <c:v>16.68256461810207</c:v>
                </c:pt>
                <c:pt idx="219">
                  <c:v>16.40424333892976</c:v>
                </c:pt>
                <c:pt idx="220">
                  <c:v>17.623329108163489</c:v>
                </c:pt>
                <c:pt idx="221">
                  <c:v>17.867969013135742</c:v>
                </c:pt>
                <c:pt idx="222">
                  <c:v>18.597389307834923</c:v>
                </c:pt>
                <c:pt idx="223">
                  <c:v>18.184213976998986</c:v>
                </c:pt>
                <c:pt idx="224">
                  <c:v>18.297085147028191</c:v>
                </c:pt>
                <c:pt idx="225">
                  <c:v>18.220080783876135</c:v>
                </c:pt>
                <c:pt idx="226">
                  <c:v>18.515242750148488</c:v>
                </c:pt>
                <c:pt idx="227">
                  <c:v>19.555380149586444</c:v>
                </c:pt>
                <c:pt idx="228">
                  <c:v>19.428367944587709</c:v>
                </c:pt>
                <c:pt idx="229">
                  <c:v>20.213323940257986</c:v>
                </c:pt>
                <c:pt idx="230">
                  <c:v>20.909705635073884</c:v>
                </c:pt>
                <c:pt idx="231">
                  <c:v>20.866768310711947</c:v>
                </c:pt>
                <c:pt idx="232">
                  <c:v>18.571292670573026</c:v>
                </c:pt>
                <c:pt idx="233">
                  <c:v>17.507244066550264</c:v>
                </c:pt>
                <c:pt idx="234">
                  <c:v>16.791450587367173</c:v>
                </c:pt>
                <c:pt idx="235">
                  <c:v>17.915791422305304</c:v>
                </c:pt>
                <c:pt idx="236">
                  <c:v>18.208382291310478</c:v>
                </c:pt>
                <c:pt idx="237">
                  <c:v>17.170558879412965</c:v>
                </c:pt>
                <c:pt idx="238">
                  <c:v>16.690663574493691</c:v>
                </c:pt>
                <c:pt idx="239">
                  <c:v>15.917920290842535</c:v>
                </c:pt>
                <c:pt idx="240">
                  <c:v>15.782423464862095</c:v>
                </c:pt>
                <c:pt idx="241">
                  <c:v>17.802020368232551</c:v>
                </c:pt>
                <c:pt idx="242">
                  <c:v>16.793636020044289</c:v>
                </c:pt>
                <c:pt idx="243">
                  <c:v>18.035861664682649</c:v>
                </c:pt>
                <c:pt idx="244">
                  <c:v>20.015478005548438</c:v>
                </c:pt>
                <c:pt idx="245">
                  <c:v>20.84388554503407</c:v>
                </c:pt>
                <c:pt idx="246">
                  <c:v>21.983395853848542</c:v>
                </c:pt>
                <c:pt idx="247">
                  <c:v>21.983395853848542</c:v>
                </c:pt>
                <c:pt idx="248">
                  <c:v>21.983395853848542</c:v>
                </c:pt>
                <c:pt idx="249">
                  <c:v>23.276272114650375</c:v>
                </c:pt>
                <c:pt idx="250">
                  <c:v>22.79766235836469</c:v>
                </c:pt>
                <c:pt idx="251">
                  <c:v>22.79766235836469</c:v>
                </c:pt>
                <c:pt idx="252">
                  <c:v>20.842085776947037</c:v>
                </c:pt>
                <c:pt idx="253">
                  <c:v>21.293441902200595</c:v>
                </c:pt>
                <c:pt idx="254">
                  <c:v>21.201525174898904</c:v>
                </c:pt>
                <c:pt idx="255">
                  <c:v>22.206824206366569</c:v>
                </c:pt>
                <c:pt idx="256">
                  <c:v>22.099352340598411</c:v>
                </c:pt>
                <c:pt idx="257">
                  <c:v>21.119378617212469</c:v>
                </c:pt>
                <c:pt idx="258">
                  <c:v>21.783107376735167</c:v>
                </c:pt>
                <c:pt idx="259">
                  <c:v>22.257860487120084</c:v>
                </c:pt>
                <c:pt idx="260">
                  <c:v>22.647895942551411</c:v>
                </c:pt>
                <c:pt idx="261">
                  <c:v>25.132861451281553</c:v>
                </c:pt>
                <c:pt idx="262">
                  <c:v>24.925888121273498</c:v>
                </c:pt>
                <c:pt idx="263">
                  <c:v>25.250489151255074</c:v>
                </c:pt>
                <c:pt idx="264">
                  <c:v>25.085424706702099</c:v>
                </c:pt>
                <c:pt idx="265">
                  <c:v>24.956741288479691</c:v>
                </c:pt>
                <c:pt idx="266">
                  <c:v>23.811703120540773</c:v>
                </c:pt>
                <c:pt idx="267">
                  <c:v>20.738984776533087</c:v>
                </c:pt>
                <c:pt idx="268">
                  <c:v>20.188769961356414</c:v>
                </c:pt>
                <c:pt idx="269">
                  <c:v>20.930402968074691</c:v>
                </c:pt>
                <c:pt idx="270">
                  <c:v>20.028204937020977</c:v>
                </c:pt>
                <c:pt idx="271">
                  <c:v>20.500644059865426</c:v>
                </c:pt>
                <c:pt idx="272">
                  <c:v>19.639326475359887</c:v>
                </c:pt>
                <c:pt idx="273">
                  <c:v>18.0971823345049</c:v>
                </c:pt>
                <c:pt idx="274">
                  <c:v>17.343722280357589</c:v>
                </c:pt>
                <c:pt idx="275">
                  <c:v>17.194727193724457</c:v>
                </c:pt>
                <c:pt idx="276">
                  <c:v>18.997837707198293</c:v>
                </c:pt>
                <c:pt idx="277">
                  <c:v>19.580705457668167</c:v>
                </c:pt>
                <c:pt idx="278">
                  <c:v>19.425668292457175</c:v>
                </c:pt>
                <c:pt idx="279">
                  <c:v>21.854198216172716</c:v>
                </c:pt>
                <c:pt idx="280">
                  <c:v>22.641339644520087</c:v>
                </c:pt>
                <c:pt idx="281">
                  <c:v>23.371145603809353</c:v>
                </c:pt>
                <c:pt idx="282">
                  <c:v>24.214851172034678</c:v>
                </c:pt>
                <c:pt idx="283">
                  <c:v>24.181169797834645</c:v>
                </c:pt>
                <c:pt idx="284">
                  <c:v>24.184640779145305</c:v>
                </c:pt>
                <c:pt idx="285">
                  <c:v>23.654994742106105</c:v>
                </c:pt>
                <c:pt idx="286">
                  <c:v>24.144788771504032</c:v>
                </c:pt>
                <c:pt idx="287">
                  <c:v>24.813145506107649</c:v>
                </c:pt>
                <c:pt idx="288">
                  <c:v>24.689861392146327</c:v>
                </c:pt>
                <c:pt idx="289">
                  <c:v>24.206237996189639</c:v>
                </c:pt>
                <c:pt idx="290">
                  <c:v>23.262645299134309</c:v>
                </c:pt>
                <c:pt idx="291">
                  <c:v>24.596402006484318</c:v>
                </c:pt>
                <c:pt idx="292">
                  <c:v>20.31308251422459</c:v>
                </c:pt>
                <c:pt idx="293">
                  <c:v>23.273186797929757</c:v>
                </c:pt>
                <c:pt idx="294">
                  <c:v>22.667307726918629</c:v>
                </c:pt>
                <c:pt idx="295">
                  <c:v>22.67823489030414</c:v>
                </c:pt>
                <c:pt idx="296">
                  <c:v>20.208438855450339</c:v>
                </c:pt>
                <c:pt idx="297">
                  <c:v>19.112508645314573</c:v>
                </c:pt>
                <c:pt idx="298">
                  <c:v>19.656167162459948</c:v>
                </c:pt>
                <c:pt idx="299">
                  <c:v>18.125078739853826</c:v>
                </c:pt>
                <c:pt idx="300">
                  <c:v>15.928076125047896</c:v>
                </c:pt>
                <c:pt idx="301">
                  <c:v>16.42455500734048</c:v>
                </c:pt>
                <c:pt idx="302">
                  <c:v>18.024805946433766</c:v>
                </c:pt>
                <c:pt idx="303">
                  <c:v>18.817475233905579</c:v>
                </c:pt>
                <c:pt idx="304">
                  <c:v>19.260989512494241</c:v>
                </c:pt>
                <c:pt idx="305">
                  <c:v>19.506143636919937</c:v>
                </c:pt>
                <c:pt idx="306">
                  <c:v>20.108037507166941</c:v>
                </c:pt>
                <c:pt idx="307">
                  <c:v>18.126107178760687</c:v>
                </c:pt>
                <c:pt idx="308">
                  <c:v>20.049673599201935</c:v>
                </c:pt>
                <c:pt idx="309">
                  <c:v>21.466091083691797</c:v>
                </c:pt>
                <c:pt idx="310">
                  <c:v>21.499901012755206</c:v>
                </c:pt>
                <c:pt idx="311">
                  <c:v>23.247990044711386</c:v>
                </c:pt>
                <c:pt idx="312">
                  <c:v>22.845870432124315</c:v>
                </c:pt>
                <c:pt idx="313">
                  <c:v>23.460362678980506</c:v>
                </c:pt>
                <c:pt idx="314">
                  <c:v>23.712972985481031</c:v>
                </c:pt>
                <c:pt idx="315">
                  <c:v>23.783163940875053</c:v>
                </c:pt>
                <c:pt idx="316">
                  <c:v>24.643838751063797</c:v>
                </c:pt>
                <c:pt idx="317">
                  <c:v>22.266602217828503</c:v>
                </c:pt>
                <c:pt idx="318">
                  <c:v>22.008721161930289</c:v>
                </c:pt>
                <c:pt idx="319">
                  <c:v>22.208752529316953</c:v>
                </c:pt>
                <c:pt idx="320">
                  <c:v>21.542709782253787</c:v>
                </c:pt>
                <c:pt idx="321">
                  <c:v>19.752583309979222</c:v>
                </c:pt>
                <c:pt idx="322">
                  <c:v>20.059572323680584</c:v>
                </c:pt>
                <c:pt idx="323">
                  <c:v>17.932503554541967</c:v>
                </c:pt>
                <c:pt idx="324">
                  <c:v>19.785107690409042</c:v>
                </c:pt>
                <c:pt idx="325">
                  <c:v>20.966398329815217</c:v>
                </c:pt>
                <c:pt idx="326">
                  <c:v>20.966398329815217</c:v>
                </c:pt>
                <c:pt idx="327">
                  <c:v>23.413825818444533</c:v>
                </c:pt>
                <c:pt idx="328">
                  <c:v>22.695204132267534</c:v>
                </c:pt>
                <c:pt idx="329">
                  <c:v>22.752925265915746</c:v>
                </c:pt>
                <c:pt idx="330">
                  <c:v>20.861497561314234</c:v>
                </c:pt>
                <c:pt idx="331">
                  <c:v>21.437551904026098</c:v>
                </c:pt>
                <c:pt idx="332">
                  <c:v>23.208523701660177</c:v>
                </c:pt>
                <c:pt idx="333">
                  <c:v>23.454192045539269</c:v>
                </c:pt>
                <c:pt idx="334">
                  <c:v>23.454192045539269</c:v>
                </c:pt>
                <c:pt idx="335">
                  <c:v>22.847284535621281</c:v>
                </c:pt>
                <c:pt idx="336">
                  <c:v>22.847284535621281</c:v>
                </c:pt>
                <c:pt idx="337">
                  <c:v>21.709702549757171</c:v>
                </c:pt>
                <c:pt idx="338">
                  <c:v>22.400942050038687</c:v>
                </c:pt>
                <c:pt idx="339">
                  <c:v>23.507799423559984</c:v>
                </c:pt>
                <c:pt idx="340">
                  <c:v>23.174199553143303</c:v>
                </c:pt>
                <c:pt idx="341">
                  <c:v>24.729841954650979</c:v>
                </c:pt>
                <c:pt idx="342">
                  <c:v>25.397941579527906</c:v>
                </c:pt>
                <c:pt idx="343">
                  <c:v>25.397427360074467</c:v>
                </c:pt>
                <c:pt idx="344">
                  <c:v>24.133218833801706</c:v>
                </c:pt>
                <c:pt idx="345">
                  <c:v>23.78676347704911</c:v>
                </c:pt>
                <c:pt idx="346">
                  <c:v>24.176156158163622</c:v>
                </c:pt>
                <c:pt idx="347">
                  <c:v>23.91506123068141</c:v>
                </c:pt>
                <c:pt idx="348">
                  <c:v>24.670835272369196</c:v>
                </c:pt>
                <c:pt idx="349">
                  <c:v>24.967025677548406</c:v>
                </c:pt>
                <c:pt idx="350">
                  <c:v>25.572519083969468</c:v>
                </c:pt>
                <c:pt idx="351">
                  <c:v>27.794075677676954</c:v>
                </c:pt>
                <c:pt idx="352">
                  <c:v>27.772864125222728</c:v>
                </c:pt>
                <c:pt idx="353">
                  <c:v>27.769393143912026</c:v>
                </c:pt>
                <c:pt idx="354">
                  <c:v>27.825571619199941</c:v>
                </c:pt>
                <c:pt idx="355">
                  <c:v>27.913631700600881</c:v>
                </c:pt>
                <c:pt idx="356">
                  <c:v>27.523082025716118</c:v>
                </c:pt>
                <c:pt idx="357">
                  <c:v>27.61217054602394</c:v>
                </c:pt>
                <c:pt idx="358">
                  <c:v>27.884192636891658</c:v>
                </c:pt>
                <c:pt idx="359">
                  <c:v>28.39018457907283</c:v>
                </c:pt>
                <c:pt idx="360">
                  <c:v>28.665806206114585</c:v>
                </c:pt>
                <c:pt idx="361">
                  <c:v>28.925101365509764</c:v>
                </c:pt>
                <c:pt idx="362">
                  <c:v>27.90964649983674</c:v>
                </c:pt>
                <c:pt idx="363">
                  <c:v>27.766822046644869</c:v>
                </c:pt>
                <c:pt idx="364">
                  <c:v>27.434764834588464</c:v>
                </c:pt>
                <c:pt idx="365">
                  <c:v>27.063369834344208</c:v>
                </c:pt>
                <c:pt idx="366">
                  <c:v>27.530538207790944</c:v>
                </c:pt>
                <c:pt idx="367">
                  <c:v>27.659221626013331</c:v>
                </c:pt>
                <c:pt idx="368">
                  <c:v>28.606285304379362</c:v>
                </c:pt>
                <c:pt idx="369">
                  <c:v>28.390827353389604</c:v>
                </c:pt>
                <c:pt idx="370">
                  <c:v>27.53825149959248</c:v>
                </c:pt>
                <c:pt idx="371">
                  <c:v>27.7588516451166</c:v>
                </c:pt>
                <c:pt idx="372">
                  <c:v>26.854725291112501</c:v>
                </c:pt>
                <c:pt idx="373">
                  <c:v>26.046757974900949</c:v>
                </c:pt>
                <c:pt idx="374">
                  <c:v>26.178783819570683</c:v>
                </c:pt>
                <c:pt idx="375">
                  <c:v>26.408897024983347</c:v>
                </c:pt>
                <c:pt idx="376">
                  <c:v>27.300296447514903</c:v>
                </c:pt>
                <c:pt idx="377">
                  <c:v>27.414196056451011</c:v>
                </c:pt>
                <c:pt idx="378">
                  <c:v>28.933200321901388</c:v>
                </c:pt>
                <c:pt idx="379">
                  <c:v>27.347347527504319</c:v>
                </c:pt>
                <c:pt idx="380">
                  <c:v>25.632425650294778</c:v>
                </c:pt>
                <c:pt idx="381">
                  <c:v>26.089181079809443</c:v>
                </c:pt>
                <c:pt idx="382">
                  <c:v>24.172813731716268</c:v>
                </c:pt>
                <c:pt idx="383">
                  <c:v>24.265501788198151</c:v>
                </c:pt>
                <c:pt idx="384">
                  <c:v>25.765351379008017</c:v>
                </c:pt>
                <c:pt idx="385">
                  <c:v>24.947742448044565</c:v>
                </c:pt>
                <c:pt idx="386">
                  <c:v>26.745710766984043</c:v>
                </c:pt>
                <c:pt idx="387">
                  <c:v>25.390871062043139</c:v>
                </c:pt>
                <c:pt idx="388">
                  <c:v>24.955584294709453</c:v>
                </c:pt>
                <c:pt idx="389">
                  <c:v>23.567577435021935</c:v>
                </c:pt>
                <c:pt idx="390">
                  <c:v>25.139546304176228</c:v>
                </c:pt>
                <c:pt idx="391">
                  <c:v>25.386757306415664</c:v>
                </c:pt>
                <c:pt idx="392">
                  <c:v>25.907404503019759</c:v>
                </c:pt>
                <c:pt idx="393">
                  <c:v>23.978438778317425</c:v>
                </c:pt>
                <c:pt idx="394">
                  <c:v>23.389143284679605</c:v>
                </c:pt>
                <c:pt idx="395">
                  <c:v>24.102108556868806</c:v>
                </c:pt>
                <c:pt idx="396">
                  <c:v>23.331422151031411</c:v>
                </c:pt>
                <c:pt idx="397">
                  <c:v>20.937730595286141</c:v>
                </c:pt>
                <c:pt idx="398">
                  <c:v>18.40005759257879</c:v>
                </c:pt>
                <c:pt idx="399">
                  <c:v>17.680921686948324</c:v>
                </c:pt>
                <c:pt idx="400">
                  <c:v>18.138577000506515</c:v>
                </c:pt>
                <c:pt idx="401">
                  <c:v>17.371104466253072</c:v>
                </c:pt>
                <c:pt idx="402">
                  <c:v>16.200355325642324</c:v>
                </c:pt>
                <c:pt idx="403">
                  <c:v>15.819190155782792</c:v>
                </c:pt>
                <c:pt idx="404">
                  <c:v>18.022877623483382</c:v>
                </c:pt>
                <c:pt idx="405">
                  <c:v>16.592447658887387</c:v>
                </c:pt>
                <c:pt idx="406">
                  <c:v>18.25607614561666</c:v>
                </c:pt>
                <c:pt idx="407">
                  <c:v>18.593146997344068</c:v>
                </c:pt>
                <c:pt idx="408">
                  <c:v>16.889795057836832</c:v>
                </c:pt>
                <c:pt idx="409">
                  <c:v>18.853213485919397</c:v>
                </c:pt>
                <c:pt idx="410">
                  <c:v>19.996708995498015</c:v>
                </c:pt>
                <c:pt idx="411">
                  <c:v>19.743327359817343</c:v>
                </c:pt>
                <c:pt idx="412">
                  <c:v>20.861240451587527</c:v>
                </c:pt>
                <c:pt idx="413">
                  <c:v>20.059572323680584</c:v>
                </c:pt>
                <c:pt idx="414">
                  <c:v>20.059572323680584</c:v>
                </c:pt>
                <c:pt idx="415">
                  <c:v>23.260331311593841</c:v>
                </c:pt>
                <c:pt idx="416">
                  <c:v>23.023276143559791</c:v>
                </c:pt>
                <c:pt idx="417">
                  <c:v>21.645810782667716</c:v>
                </c:pt>
                <c:pt idx="418">
                  <c:v>21.743641033683957</c:v>
                </c:pt>
                <c:pt idx="419">
                  <c:v>22.217365705161995</c:v>
                </c:pt>
                <c:pt idx="420">
                  <c:v>23.753210657712387</c:v>
                </c:pt>
                <c:pt idx="421">
                  <c:v>25.010091556773695</c:v>
                </c:pt>
                <c:pt idx="422">
                  <c:v>25.302682425778865</c:v>
                </c:pt>
                <c:pt idx="423">
                  <c:v>25.444221330337168</c:v>
                </c:pt>
                <c:pt idx="424">
                  <c:v>24.83577116205884</c:v>
                </c:pt>
                <c:pt idx="425">
                  <c:v>24.700402890941774</c:v>
                </c:pt>
                <c:pt idx="426">
                  <c:v>24.586117617415603</c:v>
                </c:pt>
                <c:pt idx="427">
                  <c:v>24.069969841029049</c:v>
                </c:pt>
                <c:pt idx="428">
                  <c:v>24.17924147488424</c:v>
                </c:pt>
                <c:pt idx="429">
                  <c:v>23.835999989715617</c:v>
                </c:pt>
                <c:pt idx="430">
                  <c:v>24.203281234332373</c:v>
                </c:pt>
                <c:pt idx="431">
                  <c:v>25.959726332406884</c:v>
                </c:pt>
                <c:pt idx="432">
                  <c:v>25.974253031966455</c:v>
                </c:pt>
                <c:pt idx="433">
                  <c:v>25.335078251345333</c:v>
                </c:pt>
                <c:pt idx="434">
                  <c:v>23.348777057584869</c:v>
                </c:pt>
                <c:pt idx="435">
                  <c:v>24.209323312910236</c:v>
                </c:pt>
                <c:pt idx="436">
                  <c:v>22.255803609306348</c:v>
                </c:pt>
                <c:pt idx="437">
                  <c:v>22.005635845209646</c:v>
                </c:pt>
                <c:pt idx="438">
                  <c:v>21.136090749449153</c:v>
                </c:pt>
                <c:pt idx="439">
                  <c:v>21.796734192251233</c:v>
                </c:pt>
                <c:pt idx="440">
                  <c:v>20.610558468037411</c:v>
                </c:pt>
                <c:pt idx="441">
                  <c:v>18.214938589341777</c:v>
                </c:pt>
                <c:pt idx="442">
                  <c:v>18.214938589341777</c:v>
                </c:pt>
                <c:pt idx="443">
                  <c:v>18.392729965367316</c:v>
                </c:pt>
                <c:pt idx="444">
                  <c:v>16.807648500150396</c:v>
                </c:pt>
                <c:pt idx="445">
                  <c:v>15.639341901943492</c:v>
                </c:pt>
                <c:pt idx="446">
                  <c:v>15.763911564538402</c:v>
                </c:pt>
                <c:pt idx="447">
                  <c:v>12.984426863852683</c:v>
                </c:pt>
                <c:pt idx="448">
                  <c:v>13.28807345110674</c:v>
                </c:pt>
                <c:pt idx="449">
                  <c:v>13.452366566479569</c:v>
                </c:pt>
                <c:pt idx="450">
                  <c:v>10.196586097048655</c:v>
                </c:pt>
                <c:pt idx="451">
                  <c:v>10.337353672426786</c:v>
                </c:pt>
                <c:pt idx="452">
                  <c:v>13.774525054057317</c:v>
                </c:pt>
                <c:pt idx="453">
                  <c:v>12.071044559686751</c:v>
                </c:pt>
                <c:pt idx="454">
                  <c:v>14.246192847721616</c:v>
                </c:pt>
                <c:pt idx="455">
                  <c:v>14.929847611064972</c:v>
                </c:pt>
                <c:pt idx="456">
                  <c:v>16.307570081683753</c:v>
                </c:pt>
                <c:pt idx="457">
                  <c:v>15.542540089834134</c:v>
                </c:pt>
                <c:pt idx="458">
                  <c:v>14.447381208878518</c:v>
                </c:pt>
                <c:pt idx="459">
                  <c:v>16.575992636377435</c:v>
                </c:pt>
                <c:pt idx="460">
                  <c:v>16.763939846608334</c:v>
                </c:pt>
                <c:pt idx="461">
                  <c:v>17.175701073947323</c:v>
                </c:pt>
                <c:pt idx="462">
                  <c:v>19.901449841748974</c:v>
                </c:pt>
                <c:pt idx="463">
                  <c:v>18.935102933879101</c:v>
                </c:pt>
                <c:pt idx="464">
                  <c:v>17.839429833470021</c:v>
                </c:pt>
                <c:pt idx="465">
                  <c:v>19.755025852383024</c:v>
                </c:pt>
                <c:pt idx="466">
                  <c:v>20.551166121165544</c:v>
                </c:pt>
                <c:pt idx="467">
                  <c:v>19.450993600538901</c:v>
                </c:pt>
                <c:pt idx="468">
                  <c:v>20.222837000146576</c:v>
                </c:pt>
                <c:pt idx="469">
                  <c:v>20.443437145670671</c:v>
                </c:pt>
                <c:pt idx="470">
                  <c:v>18.411370420554363</c:v>
                </c:pt>
                <c:pt idx="471">
                  <c:v>18.89409393246757</c:v>
                </c:pt>
                <c:pt idx="472">
                  <c:v>18.951043736935613</c:v>
                </c:pt>
                <c:pt idx="473">
                  <c:v>19.637655262136235</c:v>
                </c:pt>
                <c:pt idx="474">
                  <c:v>21.568292200062224</c:v>
                </c:pt>
                <c:pt idx="475">
                  <c:v>21.77745096274737</c:v>
                </c:pt>
                <c:pt idx="476">
                  <c:v>21.921046745119412</c:v>
                </c:pt>
                <c:pt idx="477">
                  <c:v>25.116663538498329</c:v>
                </c:pt>
                <c:pt idx="478">
                  <c:v>25.797875759437861</c:v>
                </c:pt>
                <c:pt idx="479">
                  <c:v>26.770650410475682</c:v>
                </c:pt>
                <c:pt idx="480">
                  <c:v>27.469346092832026</c:v>
                </c:pt>
                <c:pt idx="481">
                  <c:v>28.308680795703189</c:v>
                </c:pt>
                <c:pt idx="482">
                  <c:v>28.085766662638623</c:v>
                </c:pt>
                <c:pt idx="483">
                  <c:v>27.70742969977298</c:v>
                </c:pt>
                <c:pt idx="484">
                  <c:v>28.192210089499902</c:v>
                </c:pt>
                <c:pt idx="485">
                  <c:v>26.643895315203679</c:v>
                </c:pt>
                <c:pt idx="486">
                  <c:v>29.674833328619666</c:v>
                </c:pt>
                <c:pt idx="487">
                  <c:v>28.747567099210936</c:v>
                </c:pt>
                <c:pt idx="488">
                  <c:v>25.902905082802175</c:v>
                </c:pt>
                <c:pt idx="489">
                  <c:v>25.980295110544315</c:v>
                </c:pt>
                <c:pt idx="490">
                  <c:v>26.787619652439076</c:v>
                </c:pt>
                <c:pt idx="491">
                  <c:v>23.3449204116841</c:v>
                </c:pt>
                <c:pt idx="492">
                  <c:v>19.99323801418733</c:v>
                </c:pt>
                <c:pt idx="493">
                  <c:v>22.948457213084829</c:v>
                </c:pt>
                <c:pt idx="494">
                  <c:v>22.698289448988152</c:v>
                </c:pt>
                <c:pt idx="495">
                  <c:v>26.125947770730118</c:v>
                </c:pt>
                <c:pt idx="496">
                  <c:v>25.816130550034821</c:v>
                </c:pt>
                <c:pt idx="497">
                  <c:v>26.829142873304047</c:v>
                </c:pt>
                <c:pt idx="498">
                  <c:v>27.553549528332223</c:v>
                </c:pt>
                <c:pt idx="499">
                  <c:v>27.553549528332223</c:v>
                </c:pt>
                <c:pt idx="500">
                  <c:v>27.553549528332223</c:v>
                </c:pt>
                <c:pt idx="501">
                  <c:v>27.618084069738448</c:v>
                </c:pt>
                <c:pt idx="502">
                  <c:v>26.05511404101928</c:v>
                </c:pt>
                <c:pt idx="503">
                  <c:v>26.05511404101928</c:v>
                </c:pt>
                <c:pt idx="504">
                  <c:v>25.530353088787706</c:v>
                </c:pt>
                <c:pt idx="505">
                  <c:v>21.78207893782831</c:v>
                </c:pt>
                <c:pt idx="506">
                  <c:v>21.737084735652633</c:v>
                </c:pt>
                <c:pt idx="507">
                  <c:v>22.360832932670682</c:v>
                </c:pt>
                <c:pt idx="508">
                  <c:v>26.467260932948356</c:v>
                </c:pt>
                <c:pt idx="509">
                  <c:v>24.036159911965637</c:v>
                </c:pt>
                <c:pt idx="510">
                  <c:v>25.751081789175156</c:v>
                </c:pt>
                <c:pt idx="511">
                  <c:v>27.796389665217426</c:v>
                </c:pt>
                <c:pt idx="512">
                  <c:v>26.203337798472258</c:v>
                </c:pt>
                <c:pt idx="513">
                  <c:v>28.974080768449561</c:v>
                </c:pt>
                <c:pt idx="514">
                  <c:v>30.711628301610293</c:v>
                </c:pt>
                <c:pt idx="515">
                  <c:v>31.860394560586624</c:v>
                </c:pt>
                <c:pt idx="516">
                  <c:v>32.401610535328153</c:v>
                </c:pt>
                <c:pt idx="517">
                  <c:v>34.154970316682068</c:v>
                </c:pt>
                <c:pt idx="518">
                  <c:v>36.905530173111977</c:v>
                </c:pt>
                <c:pt idx="519">
                  <c:v>38.81778376557763</c:v>
                </c:pt>
                <c:pt idx="520">
                  <c:v>36.635564960057998</c:v>
                </c:pt>
                <c:pt idx="521">
                  <c:v>37.694728479273088</c:v>
                </c:pt>
                <c:pt idx="522">
                  <c:v>38.040541061708907</c:v>
                </c:pt>
                <c:pt idx="523">
                  <c:v>37.480684631780314</c:v>
                </c:pt>
                <c:pt idx="524">
                  <c:v>39.199334600027271</c:v>
                </c:pt>
                <c:pt idx="525">
                  <c:v>40.00845891000904</c:v>
                </c:pt>
                <c:pt idx="526">
                  <c:v>40.27032516667137</c:v>
                </c:pt>
                <c:pt idx="527">
                  <c:v>40.194349242426199</c:v>
                </c:pt>
                <c:pt idx="528">
                  <c:v>39.43561843888115</c:v>
                </c:pt>
                <c:pt idx="529">
                  <c:v>37.084607097771126</c:v>
                </c:pt>
                <c:pt idx="530">
                  <c:v>38.245714623629937</c:v>
                </c:pt>
                <c:pt idx="531">
                  <c:v>38.223603187132184</c:v>
                </c:pt>
                <c:pt idx="532">
                  <c:v>40.377411367849447</c:v>
                </c:pt>
                <c:pt idx="533">
                  <c:v>40.939838895045241</c:v>
                </c:pt>
                <c:pt idx="534">
                  <c:v>40.068494031197702</c:v>
                </c:pt>
                <c:pt idx="535">
                  <c:v>40.908985727839074</c:v>
                </c:pt>
                <c:pt idx="536">
                  <c:v>41.43528933843097</c:v>
                </c:pt>
                <c:pt idx="537">
                  <c:v>42.061351522989469</c:v>
                </c:pt>
                <c:pt idx="538">
                  <c:v>43.093389966035801</c:v>
                </c:pt>
                <c:pt idx="539">
                  <c:v>44.055237453688115</c:v>
                </c:pt>
                <c:pt idx="540">
                  <c:v>44.113472806789765</c:v>
                </c:pt>
                <c:pt idx="541">
                  <c:v>45.616536269183605</c:v>
                </c:pt>
                <c:pt idx="542">
                  <c:v>46.573884336618335</c:v>
                </c:pt>
                <c:pt idx="543">
                  <c:v>46.6857270677407</c:v>
                </c:pt>
                <c:pt idx="544">
                  <c:v>45.014513844073242</c:v>
                </c:pt>
                <c:pt idx="545">
                  <c:v>46.428874450749348</c:v>
                </c:pt>
                <c:pt idx="546">
                  <c:v>47.889643363098067</c:v>
                </c:pt>
                <c:pt idx="547">
                  <c:v>48.493337001432103</c:v>
                </c:pt>
                <c:pt idx="548">
                  <c:v>48.893656845932142</c:v>
                </c:pt>
                <c:pt idx="549">
                  <c:v>47.842977947698742</c:v>
                </c:pt>
                <c:pt idx="550">
                  <c:v>51.771743126814229</c:v>
                </c:pt>
                <c:pt idx="551">
                  <c:v>51.686896916997263</c:v>
                </c:pt>
                <c:pt idx="552">
                  <c:v>53.000984730253343</c:v>
                </c:pt>
                <c:pt idx="553">
                  <c:v>56.421958199100629</c:v>
                </c:pt>
                <c:pt idx="554">
                  <c:v>54.019653467510345</c:v>
                </c:pt>
                <c:pt idx="555">
                  <c:v>53.273006821121058</c:v>
                </c:pt>
                <c:pt idx="556">
                  <c:v>52.972574105450974</c:v>
                </c:pt>
                <c:pt idx="557">
                  <c:v>54.771956527887426</c:v>
                </c:pt>
                <c:pt idx="558">
                  <c:v>54.771956527887426</c:v>
                </c:pt>
                <c:pt idx="559">
                  <c:v>54.771956527887426</c:v>
                </c:pt>
                <c:pt idx="560">
                  <c:v>52.926808574095176</c:v>
                </c:pt>
                <c:pt idx="561">
                  <c:v>54.338983748094179</c:v>
                </c:pt>
                <c:pt idx="562">
                  <c:v>52.534459131123398</c:v>
                </c:pt>
                <c:pt idx="563">
                  <c:v>52.256266406814447</c:v>
                </c:pt>
                <c:pt idx="564">
                  <c:v>52.573154144994461</c:v>
                </c:pt>
                <c:pt idx="565">
                  <c:v>52.573154144994461</c:v>
                </c:pt>
                <c:pt idx="566">
                  <c:v>52.573154144994461</c:v>
                </c:pt>
                <c:pt idx="567">
                  <c:v>55.371536410593961</c:v>
                </c:pt>
                <c:pt idx="568">
                  <c:v>53.830934928099275</c:v>
                </c:pt>
                <c:pt idx="569">
                  <c:v>54.283576601986418</c:v>
                </c:pt>
                <c:pt idx="570">
                  <c:v>53.846618621429052</c:v>
                </c:pt>
                <c:pt idx="571">
                  <c:v>53.846618621429052</c:v>
                </c:pt>
                <c:pt idx="572">
                  <c:v>53.846618621429052</c:v>
                </c:pt>
                <c:pt idx="573">
                  <c:v>53.846618621429052</c:v>
                </c:pt>
                <c:pt idx="574">
                  <c:v>53.846618621429052</c:v>
                </c:pt>
                <c:pt idx="575">
                  <c:v>55.853745703053704</c:v>
                </c:pt>
                <c:pt idx="576">
                  <c:v>54.726833770848394</c:v>
                </c:pt>
                <c:pt idx="577">
                  <c:v>56.405503176590678</c:v>
                </c:pt>
                <c:pt idx="578">
                  <c:v>59.083172425496031</c:v>
                </c:pt>
                <c:pt idx="579">
                  <c:v>59.083172425496031</c:v>
                </c:pt>
                <c:pt idx="580">
                  <c:v>59.083172425496031</c:v>
                </c:pt>
                <c:pt idx="581">
                  <c:v>58.62037491740351</c:v>
                </c:pt>
                <c:pt idx="582">
                  <c:v>57.191744720894548</c:v>
                </c:pt>
                <c:pt idx="583">
                  <c:v>57.239824239790813</c:v>
                </c:pt>
                <c:pt idx="584">
                  <c:v>54.251180776419972</c:v>
                </c:pt>
                <c:pt idx="585">
                  <c:v>50.263923134476116</c:v>
                </c:pt>
                <c:pt idx="586">
                  <c:v>50.263923134476116</c:v>
                </c:pt>
                <c:pt idx="587">
                  <c:v>50.263923134476116</c:v>
                </c:pt>
                <c:pt idx="588">
                  <c:v>52.876286512795076</c:v>
                </c:pt>
                <c:pt idx="589">
                  <c:v>53.489107546427597</c:v>
                </c:pt>
                <c:pt idx="590">
                  <c:v>52.560812878112003</c:v>
                </c:pt>
                <c:pt idx="591">
                  <c:v>50.712322497872428</c:v>
                </c:pt>
                <c:pt idx="592">
                  <c:v>51.834220790406739</c:v>
                </c:pt>
                <c:pt idx="593">
                  <c:v>51.834220790406739</c:v>
                </c:pt>
                <c:pt idx="594">
                  <c:v>51.834220790406739</c:v>
                </c:pt>
                <c:pt idx="595">
                  <c:v>54.769256875756867</c:v>
                </c:pt>
                <c:pt idx="596">
                  <c:v>51.844633734338807</c:v>
                </c:pt>
                <c:pt idx="597">
                  <c:v>46.973175742211495</c:v>
                </c:pt>
                <c:pt idx="598">
                  <c:v>47.251625576247179</c:v>
                </c:pt>
                <c:pt idx="599">
                  <c:v>47.251625576247179</c:v>
                </c:pt>
                <c:pt idx="600">
                  <c:v>47.251625576247179</c:v>
                </c:pt>
                <c:pt idx="601">
                  <c:v>47.251625576247179</c:v>
                </c:pt>
                <c:pt idx="602">
                  <c:v>47.251625576247179</c:v>
                </c:pt>
                <c:pt idx="603">
                  <c:v>45.6228354574882</c:v>
                </c:pt>
                <c:pt idx="604">
                  <c:v>45.911698235455958</c:v>
                </c:pt>
                <c:pt idx="605">
                  <c:v>46.655002455397884</c:v>
                </c:pt>
                <c:pt idx="606">
                  <c:v>50.534274012120164</c:v>
                </c:pt>
                <c:pt idx="607">
                  <c:v>50.534274012120164</c:v>
                </c:pt>
                <c:pt idx="608">
                  <c:v>50.534274012120164</c:v>
                </c:pt>
                <c:pt idx="609">
                  <c:v>50.066591419219989</c:v>
                </c:pt>
                <c:pt idx="610">
                  <c:v>47.483409994883516</c:v>
                </c:pt>
                <c:pt idx="611">
                  <c:v>45.928538922555973</c:v>
                </c:pt>
                <c:pt idx="612">
                  <c:v>48.607108055504852</c:v>
                </c:pt>
                <c:pt idx="613">
                  <c:v>47.157137751678292</c:v>
                </c:pt>
                <c:pt idx="614">
                  <c:v>47.157137751678292</c:v>
                </c:pt>
                <c:pt idx="615">
                  <c:v>47.157137751678292</c:v>
                </c:pt>
                <c:pt idx="616">
                  <c:v>49.050108114640103</c:v>
                </c:pt>
                <c:pt idx="617">
                  <c:v>52.380321849955912</c:v>
                </c:pt>
                <c:pt idx="618">
                  <c:v>52.317844186363402</c:v>
                </c:pt>
                <c:pt idx="619">
                  <c:v>52.525074626098188</c:v>
                </c:pt>
                <c:pt idx="620">
                  <c:v>51.887699613564095</c:v>
                </c:pt>
                <c:pt idx="621">
                  <c:v>51.887699613564095</c:v>
                </c:pt>
                <c:pt idx="622">
                  <c:v>51.887699613564095</c:v>
                </c:pt>
                <c:pt idx="623">
                  <c:v>51.887699613564095</c:v>
                </c:pt>
                <c:pt idx="624">
                  <c:v>49.446699868102705</c:v>
                </c:pt>
                <c:pt idx="625">
                  <c:v>51.323600873144628</c:v>
                </c:pt>
                <c:pt idx="626">
                  <c:v>50.120841571557492</c:v>
                </c:pt>
                <c:pt idx="627">
                  <c:v>46.730207050462937</c:v>
                </c:pt>
                <c:pt idx="628">
                  <c:v>46.730207050462937</c:v>
                </c:pt>
                <c:pt idx="629">
                  <c:v>46.730207050462937</c:v>
                </c:pt>
                <c:pt idx="630">
                  <c:v>47.015984511710052</c:v>
                </c:pt>
                <c:pt idx="631">
                  <c:v>45.637233602184388</c:v>
                </c:pt>
                <c:pt idx="632">
                  <c:v>46.804768871211188</c:v>
                </c:pt>
                <c:pt idx="633">
                  <c:v>45.788928340948075</c:v>
                </c:pt>
                <c:pt idx="634">
                  <c:v>43.944808826062712</c:v>
                </c:pt>
                <c:pt idx="635">
                  <c:v>42.244927867866181</c:v>
                </c:pt>
                <c:pt idx="636">
                  <c:v>41.426933272312638</c:v>
                </c:pt>
                <c:pt idx="637">
                  <c:v>44.822067213624763</c:v>
                </c:pt>
                <c:pt idx="638">
                  <c:v>45.688398437801304</c:v>
                </c:pt>
                <c:pt idx="639">
                  <c:v>43.936324205081</c:v>
                </c:pt>
                <c:pt idx="640">
                  <c:v>41.217131735310673</c:v>
                </c:pt>
                <c:pt idx="641">
                  <c:v>41.976119648582433</c:v>
                </c:pt>
                <c:pt idx="642">
                  <c:v>41.127657550412792</c:v>
                </c:pt>
              </c:numCache>
            </c:numRef>
          </c:val>
        </c:ser>
        <c:ser>
          <c:idx val="2"/>
          <c:order val="2"/>
          <c:tx>
            <c:strRef>
              <c:f>'c3-15'!$D$12</c:f>
              <c:strCache>
                <c:ptCount val="1"/>
                <c:pt idx="0">
                  <c:v>Dow Jones</c:v>
                </c:pt>
              </c:strCache>
            </c:strRef>
          </c:tx>
          <c:spPr>
            <a:ln w="25400">
              <a:solidFill>
                <a:srgbClr val="295B7E"/>
              </a:solidFill>
              <a:prstDash val="sysDash"/>
            </a:ln>
          </c:spPr>
          <c:marker>
            <c:symbol val="none"/>
          </c:marker>
          <c:cat>
            <c:numRef>
              <c:f>'c3-15'!$A$13:$A$655</c:f>
              <c:numCache>
                <c:formatCode>yyyy/mm/dd</c:formatCode>
                <c:ptCount val="643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41324</c:v>
                </c:pt>
                <c:pt idx="33">
                  <c:v>41325</c:v>
                </c:pt>
                <c:pt idx="34">
                  <c:v>41326</c:v>
                </c:pt>
                <c:pt idx="35">
                  <c:v>41327</c:v>
                </c:pt>
                <c:pt idx="36">
                  <c:v>41330</c:v>
                </c:pt>
                <c:pt idx="37">
                  <c:v>41331</c:v>
                </c:pt>
                <c:pt idx="38">
                  <c:v>41332</c:v>
                </c:pt>
                <c:pt idx="39">
                  <c:v>41333</c:v>
                </c:pt>
                <c:pt idx="40">
                  <c:v>41334</c:v>
                </c:pt>
                <c:pt idx="41">
                  <c:v>41337</c:v>
                </c:pt>
                <c:pt idx="42">
                  <c:v>41338</c:v>
                </c:pt>
                <c:pt idx="43">
                  <c:v>41339</c:v>
                </c:pt>
                <c:pt idx="44">
                  <c:v>41340</c:v>
                </c:pt>
                <c:pt idx="45">
                  <c:v>41341</c:v>
                </c:pt>
                <c:pt idx="46">
                  <c:v>41344</c:v>
                </c:pt>
                <c:pt idx="47">
                  <c:v>41345</c:v>
                </c:pt>
                <c:pt idx="48">
                  <c:v>41346</c:v>
                </c:pt>
                <c:pt idx="49">
                  <c:v>41347</c:v>
                </c:pt>
                <c:pt idx="50">
                  <c:v>41348</c:v>
                </c:pt>
                <c:pt idx="51">
                  <c:v>41351</c:v>
                </c:pt>
                <c:pt idx="52">
                  <c:v>41352</c:v>
                </c:pt>
                <c:pt idx="53">
                  <c:v>41353</c:v>
                </c:pt>
                <c:pt idx="54">
                  <c:v>41354</c:v>
                </c:pt>
                <c:pt idx="55">
                  <c:v>41355</c:v>
                </c:pt>
                <c:pt idx="56">
                  <c:v>41358</c:v>
                </c:pt>
                <c:pt idx="57">
                  <c:v>41359</c:v>
                </c:pt>
                <c:pt idx="58">
                  <c:v>41360</c:v>
                </c:pt>
                <c:pt idx="59">
                  <c:v>41361</c:v>
                </c:pt>
                <c:pt idx="60">
                  <c:v>41365</c:v>
                </c:pt>
                <c:pt idx="61">
                  <c:v>41366</c:v>
                </c:pt>
                <c:pt idx="62">
                  <c:v>41367</c:v>
                </c:pt>
                <c:pt idx="63">
                  <c:v>41368</c:v>
                </c:pt>
                <c:pt idx="64">
                  <c:v>41369</c:v>
                </c:pt>
                <c:pt idx="65">
                  <c:v>41372</c:v>
                </c:pt>
                <c:pt idx="66">
                  <c:v>41373</c:v>
                </c:pt>
                <c:pt idx="67">
                  <c:v>41374</c:v>
                </c:pt>
                <c:pt idx="68">
                  <c:v>41375</c:v>
                </c:pt>
                <c:pt idx="69">
                  <c:v>41376</c:v>
                </c:pt>
                <c:pt idx="70">
                  <c:v>41379</c:v>
                </c:pt>
                <c:pt idx="71">
                  <c:v>41380</c:v>
                </c:pt>
                <c:pt idx="72">
                  <c:v>41381</c:v>
                </c:pt>
                <c:pt idx="73">
                  <c:v>41382</c:v>
                </c:pt>
                <c:pt idx="74">
                  <c:v>41383</c:v>
                </c:pt>
                <c:pt idx="75">
                  <c:v>41386</c:v>
                </c:pt>
                <c:pt idx="76">
                  <c:v>41387</c:v>
                </c:pt>
                <c:pt idx="77">
                  <c:v>41388</c:v>
                </c:pt>
                <c:pt idx="78">
                  <c:v>41389</c:v>
                </c:pt>
                <c:pt idx="79">
                  <c:v>41390</c:v>
                </c:pt>
                <c:pt idx="80">
                  <c:v>41393</c:v>
                </c:pt>
                <c:pt idx="81">
                  <c:v>41394</c:v>
                </c:pt>
                <c:pt idx="82">
                  <c:v>41395</c:v>
                </c:pt>
                <c:pt idx="83">
                  <c:v>41396</c:v>
                </c:pt>
                <c:pt idx="84">
                  <c:v>41397</c:v>
                </c:pt>
                <c:pt idx="85">
                  <c:v>41400</c:v>
                </c:pt>
                <c:pt idx="86">
                  <c:v>41401</c:v>
                </c:pt>
                <c:pt idx="87">
                  <c:v>41402</c:v>
                </c:pt>
                <c:pt idx="88">
                  <c:v>41403</c:v>
                </c:pt>
                <c:pt idx="89">
                  <c:v>41404</c:v>
                </c:pt>
                <c:pt idx="90">
                  <c:v>41407</c:v>
                </c:pt>
                <c:pt idx="91">
                  <c:v>41408</c:v>
                </c:pt>
                <c:pt idx="92">
                  <c:v>41409</c:v>
                </c:pt>
                <c:pt idx="93">
                  <c:v>41410</c:v>
                </c:pt>
                <c:pt idx="94">
                  <c:v>41411</c:v>
                </c:pt>
                <c:pt idx="95">
                  <c:v>41414</c:v>
                </c:pt>
                <c:pt idx="96">
                  <c:v>41415</c:v>
                </c:pt>
                <c:pt idx="97">
                  <c:v>41416</c:v>
                </c:pt>
                <c:pt idx="98">
                  <c:v>41417</c:v>
                </c:pt>
                <c:pt idx="99">
                  <c:v>41418</c:v>
                </c:pt>
                <c:pt idx="100">
                  <c:v>41422</c:v>
                </c:pt>
                <c:pt idx="101">
                  <c:v>41423</c:v>
                </c:pt>
                <c:pt idx="102">
                  <c:v>41424</c:v>
                </c:pt>
                <c:pt idx="103">
                  <c:v>41425</c:v>
                </c:pt>
                <c:pt idx="104">
                  <c:v>41428</c:v>
                </c:pt>
                <c:pt idx="105">
                  <c:v>41429</c:v>
                </c:pt>
                <c:pt idx="106">
                  <c:v>41430</c:v>
                </c:pt>
                <c:pt idx="107">
                  <c:v>41431</c:v>
                </c:pt>
                <c:pt idx="108">
                  <c:v>41432</c:v>
                </c:pt>
                <c:pt idx="109">
                  <c:v>41435</c:v>
                </c:pt>
                <c:pt idx="110">
                  <c:v>41436</c:v>
                </c:pt>
                <c:pt idx="111">
                  <c:v>41437</c:v>
                </c:pt>
                <c:pt idx="112">
                  <c:v>41438</c:v>
                </c:pt>
                <c:pt idx="113">
                  <c:v>41439</c:v>
                </c:pt>
                <c:pt idx="114">
                  <c:v>41442</c:v>
                </c:pt>
                <c:pt idx="115">
                  <c:v>41443</c:v>
                </c:pt>
                <c:pt idx="116">
                  <c:v>41444</c:v>
                </c:pt>
                <c:pt idx="117">
                  <c:v>41445</c:v>
                </c:pt>
                <c:pt idx="118">
                  <c:v>41446</c:v>
                </c:pt>
                <c:pt idx="119">
                  <c:v>41449</c:v>
                </c:pt>
                <c:pt idx="120">
                  <c:v>41450</c:v>
                </c:pt>
                <c:pt idx="121">
                  <c:v>41451</c:v>
                </c:pt>
                <c:pt idx="122">
                  <c:v>41452</c:v>
                </c:pt>
                <c:pt idx="123">
                  <c:v>41453</c:v>
                </c:pt>
                <c:pt idx="124">
                  <c:v>41456</c:v>
                </c:pt>
                <c:pt idx="125">
                  <c:v>41457</c:v>
                </c:pt>
                <c:pt idx="126">
                  <c:v>41458</c:v>
                </c:pt>
                <c:pt idx="127">
                  <c:v>41460</c:v>
                </c:pt>
                <c:pt idx="128">
                  <c:v>41463</c:v>
                </c:pt>
                <c:pt idx="129">
                  <c:v>41464</c:v>
                </c:pt>
                <c:pt idx="130">
                  <c:v>41465</c:v>
                </c:pt>
                <c:pt idx="131">
                  <c:v>41466</c:v>
                </c:pt>
                <c:pt idx="132">
                  <c:v>41467</c:v>
                </c:pt>
                <c:pt idx="133">
                  <c:v>41470</c:v>
                </c:pt>
                <c:pt idx="134">
                  <c:v>41471</c:v>
                </c:pt>
                <c:pt idx="135">
                  <c:v>41472</c:v>
                </c:pt>
                <c:pt idx="136">
                  <c:v>41473</c:v>
                </c:pt>
                <c:pt idx="137">
                  <c:v>41474</c:v>
                </c:pt>
                <c:pt idx="138">
                  <c:v>41477</c:v>
                </c:pt>
                <c:pt idx="139">
                  <c:v>41478</c:v>
                </c:pt>
                <c:pt idx="140">
                  <c:v>41479</c:v>
                </c:pt>
                <c:pt idx="141">
                  <c:v>41480</c:v>
                </c:pt>
                <c:pt idx="142">
                  <c:v>41481</c:v>
                </c:pt>
                <c:pt idx="143">
                  <c:v>41484</c:v>
                </c:pt>
                <c:pt idx="144">
                  <c:v>41485</c:v>
                </c:pt>
                <c:pt idx="145">
                  <c:v>41486</c:v>
                </c:pt>
                <c:pt idx="146">
                  <c:v>41487</c:v>
                </c:pt>
                <c:pt idx="147">
                  <c:v>41488</c:v>
                </c:pt>
                <c:pt idx="148">
                  <c:v>41491</c:v>
                </c:pt>
                <c:pt idx="149">
                  <c:v>41492</c:v>
                </c:pt>
                <c:pt idx="150">
                  <c:v>41493</c:v>
                </c:pt>
                <c:pt idx="151">
                  <c:v>41494</c:v>
                </c:pt>
                <c:pt idx="152">
                  <c:v>41495</c:v>
                </c:pt>
                <c:pt idx="153">
                  <c:v>41498</c:v>
                </c:pt>
                <c:pt idx="154">
                  <c:v>41499</c:v>
                </c:pt>
                <c:pt idx="155">
                  <c:v>41500</c:v>
                </c:pt>
                <c:pt idx="156">
                  <c:v>41501</c:v>
                </c:pt>
                <c:pt idx="157">
                  <c:v>41502</c:v>
                </c:pt>
                <c:pt idx="158">
                  <c:v>41505</c:v>
                </c:pt>
                <c:pt idx="159">
                  <c:v>41506</c:v>
                </c:pt>
                <c:pt idx="160">
                  <c:v>41507</c:v>
                </c:pt>
                <c:pt idx="161">
                  <c:v>41508</c:v>
                </c:pt>
                <c:pt idx="162">
                  <c:v>41509</c:v>
                </c:pt>
                <c:pt idx="163">
                  <c:v>41512</c:v>
                </c:pt>
                <c:pt idx="164">
                  <c:v>41513</c:v>
                </c:pt>
                <c:pt idx="165">
                  <c:v>41514</c:v>
                </c:pt>
                <c:pt idx="166">
                  <c:v>41515</c:v>
                </c:pt>
                <c:pt idx="167">
                  <c:v>41516</c:v>
                </c:pt>
                <c:pt idx="168">
                  <c:v>41520</c:v>
                </c:pt>
                <c:pt idx="169">
                  <c:v>41521</c:v>
                </c:pt>
                <c:pt idx="170">
                  <c:v>41522</c:v>
                </c:pt>
                <c:pt idx="171">
                  <c:v>41523</c:v>
                </c:pt>
                <c:pt idx="172">
                  <c:v>41526</c:v>
                </c:pt>
                <c:pt idx="173">
                  <c:v>41527</c:v>
                </c:pt>
                <c:pt idx="174">
                  <c:v>41528</c:v>
                </c:pt>
                <c:pt idx="175">
                  <c:v>41529</c:v>
                </c:pt>
                <c:pt idx="176">
                  <c:v>41530</c:v>
                </c:pt>
                <c:pt idx="177">
                  <c:v>41533</c:v>
                </c:pt>
                <c:pt idx="178">
                  <c:v>41534</c:v>
                </c:pt>
                <c:pt idx="179">
                  <c:v>41535</c:v>
                </c:pt>
                <c:pt idx="180">
                  <c:v>41536</c:v>
                </c:pt>
                <c:pt idx="181">
                  <c:v>41537</c:v>
                </c:pt>
                <c:pt idx="182">
                  <c:v>41540</c:v>
                </c:pt>
                <c:pt idx="183">
                  <c:v>41541</c:v>
                </c:pt>
                <c:pt idx="184">
                  <c:v>41542</c:v>
                </c:pt>
                <c:pt idx="185">
                  <c:v>41543</c:v>
                </c:pt>
                <c:pt idx="186">
                  <c:v>41544</c:v>
                </c:pt>
                <c:pt idx="187">
                  <c:v>41547</c:v>
                </c:pt>
                <c:pt idx="188">
                  <c:v>41548</c:v>
                </c:pt>
                <c:pt idx="189">
                  <c:v>41549</c:v>
                </c:pt>
                <c:pt idx="190">
                  <c:v>41550</c:v>
                </c:pt>
                <c:pt idx="191">
                  <c:v>41551</c:v>
                </c:pt>
                <c:pt idx="192">
                  <c:v>41554</c:v>
                </c:pt>
                <c:pt idx="193">
                  <c:v>41555</c:v>
                </c:pt>
                <c:pt idx="194">
                  <c:v>41556</c:v>
                </c:pt>
                <c:pt idx="195">
                  <c:v>41557</c:v>
                </c:pt>
                <c:pt idx="196">
                  <c:v>41558</c:v>
                </c:pt>
                <c:pt idx="197">
                  <c:v>41561</c:v>
                </c:pt>
                <c:pt idx="198">
                  <c:v>41562</c:v>
                </c:pt>
                <c:pt idx="199">
                  <c:v>41563</c:v>
                </c:pt>
                <c:pt idx="200">
                  <c:v>41564</c:v>
                </c:pt>
                <c:pt idx="201">
                  <c:v>41565</c:v>
                </c:pt>
                <c:pt idx="202">
                  <c:v>41568</c:v>
                </c:pt>
                <c:pt idx="203">
                  <c:v>41569</c:v>
                </c:pt>
                <c:pt idx="204">
                  <c:v>41570</c:v>
                </c:pt>
                <c:pt idx="205">
                  <c:v>41571</c:v>
                </c:pt>
                <c:pt idx="206">
                  <c:v>41572</c:v>
                </c:pt>
                <c:pt idx="207">
                  <c:v>41575</c:v>
                </c:pt>
                <c:pt idx="208">
                  <c:v>41576</c:v>
                </c:pt>
                <c:pt idx="209">
                  <c:v>41577</c:v>
                </c:pt>
                <c:pt idx="210">
                  <c:v>41578</c:v>
                </c:pt>
                <c:pt idx="211">
                  <c:v>41579</c:v>
                </c:pt>
                <c:pt idx="212">
                  <c:v>41582</c:v>
                </c:pt>
                <c:pt idx="213">
                  <c:v>41583</c:v>
                </c:pt>
                <c:pt idx="214">
                  <c:v>41584</c:v>
                </c:pt>
                <c:pt idx="215">
                  <c:v>41585</c:v>
                </c:pt>
                <c:pt idx="216">
                  <c:v>41586</c:v>
                </c:pt>
                <c:pt idx="217">
                  <c:v>41589</c:v>
                </c:pt>
                <c:pt idx="218">
                  <c:v>41590</c:v>
                </c:pt>
                <c:pt idx="219">
                  <c:v>41591</c:v>
                </c:pt>
                <c:pt idx="220">
                  <c:v>41592</c:v>
                </c:pt>
                <c:pt idx="221">
                  <c:v>41593</c:v>
                </c:pt>
                <c:pt idx="222">
                  <c:v>41596</c:v>
                </c:pt>
                <c:pt idx="223">
                  <c:v>41597</c:v>
                </c:pt>
                <c:pt idx="224">
                  <c:v>41598</c:v>
                </c:pt>
                <c:pt idx="225">
                  <c:v>41599</c:v>
                </c:pt>
                <c:pt idx="226">
                  <c:v>41600</c:v>
                </c:pt>
                <c:pt idx="227">
                  <c:v>41603</c:v>
                </c:pt>
                <c:pt idx="228">
                  <c:v>41604</c:v>
                </c:pt>
                <c:pt idx="229">
                  <c:v>41605</c:v>
                </c:pt>
                <c:pt idx="230">
                  <c:v>41607</c:v>
                </c:pt>
                <c:pt idx="231">
                  <c:v>41610</c:v>
                </c:pt>
                <c:pt idx="232">
                  <c:v>41611</c:v>
                </c:pt>
                <c:pt idx="233">
                  <c:v>41612</c:v>
                </c:pt>
                <c:pt idx="234">
                  <c:v>41613</c:v>
                </c:pt>
                <c:pt idx="235">
                  <c:v>41614</c:v>
                </c:pt>
                <c:pt idx="236">
                  <c:v>41617</c:v>
                </c:pt>
                <c:pt idx="237">
                  <c:v>41618</c:v>
                </c:pt>
                <c:pt idx="238">
                  <c:v>41619</c:v>
                </c:pt>
                <c:pt idx="239">
                  <c:v>41620</c:v>
                </c:pt>
                <c:pt idx="240">
                  <c:v>41621</c:v>
                </c:pt>
                <c:pt idx="241">
                  <c:v>41624</c:v>
                </c:pt>
                <c:pt idx="242">
                  <c:v>41625</c:v>
                </c:pt>
                <c:pt idx="243">
                  <c:v>41626</c:v>
                </c:pt>
                <c:pt idx="244">
                  <c:v>41627</c:v>
                </c:pt>
                <c:pt idx="245">
                  <c:v>41628</c:v>
                </c:pt>
                <c:pt idx="246">
                  <c:v>41631</c:v>
                </c:pt>
                <c:pt idx="247">
                  <c:v>41632</c:v>
                </c:pt>
                <c:pt idx="248">
                  <c:v>41634</c:v>
                </c:pt>
                <c:pt idx="249">
                  <c:v>41635</c:v>
                </c:pt>
                <c:pt idx="250">
                  <c:v>41638</c:v>
                </c:pt>
                <c:pt idx="251">
                  <c:v>41639</c:v>
                </c:pt>
                <c:pt idx="252">
                  <c:v>41641</c:v>
                </c:pt>
                <c:pt idx="253">
                  <c:v>41642</c:v>
                </c:pt>
                <c:pt idx="254">
                  <c:v>41645</c:v>
                </c:pt>
                <c:pt idx="255">
                  <c:v>41646</c:v>
                </c:pt>
                <c:pt idx="256">
                  <c:v>41647</c:v>
                </c:pt>
                <c:pt idx="257">
                  <c:v>41648</c:v>
                </c:pt>
                <c:pt idx="258">
                  <c:v>41649</c:v>
                </c:pt>
                <c:pt idx="259">
                  <c:v>41652</c:v>
                </c:pt>
                <c:pt idx="260">
                  <c:v>41653</c:v>
                </c:pt>
                <c:pt idx="261">
                  <c:v>41654</c:v>
                </c:pt>
                <c:pt idx="262">
                  <c:v>41655</c:v>
                </c:pt>
                <c:pt idx="263">
                  <c:v>41656</c:v>
                </c:pt>
                <c:pt idx="264">
                  <c:v>41660</c:v>
                </c:pt>
                <c:pt idx="265">
                  <c:v>41661</c:v>
                </c:pt>
                <c:pt idx="266">
                  <c:v>41662</c:v>
                </c:pt>
                <c:pt idx="267">
                  <c:v>41663</c:v>
                </c:pt>
                <c:pt idx="268">
                  <c:v>41666</c:v>
                </c:pt>
                <c:pt idx="269">
                  <c:v>41667</c:v>
                </c:pt>
                <c:pt idx="270">
                  <c:v>41668</c:v>
                </c:pt>
                <c:pt idx="271">
                  <c:v>41669</c:v>
                </c:pt>
                <c:pt idx="272">
                  <c:v>41670</c:v>
                </c:pt>
                <c:pt idx="273">
                  <c:v>41673</c:v>
                </c:pt>
                <c:pt idx="274">
                  <c:v>41674</c:v>
                </c:pt>
                <c:pt idx="275">
                  <c:v>41675</c:v>
                </c:pt>
                <c:pt idx="276">
                  <c:v>41676</c:v>
                </c:pt>
                <c:pt idx="277">
                  <c:v>41677</c:v>
                </c:pt>
                <c:pt idx="278">
                  <c:v>41680</c:v>
                </c:pt>
                <c:pt idx="279">
                  <c:v>41681</c:v>
                </c:pt>
                <c:pt idx="280">
                  <c:v>41682</c:v>
                </c:pt>
                <c:pt idx="281">
                  <c:v>41683</c:v>
                </c:pt>
                <c:pt idx="282">
                  <c:v>41684</c:v>
                </c:pt>
                <c:pt idx="283">
                  <c:v>41688</c:v>
                </c:pt>
                <c:pt idx="284">
                  <c:v>41689</c:v>
                </c:pt>
                <c:pt idx="285">
                  <c:v>41690</c:v>
                </c:pt>
                <c:pt idx="286">
                  <c:v>41691</c:v>
                </c:pt>
                <c:pt idx="287">
                  <c:v>41694</c:v>
                </c:pt>
                <c:pt idx="288">
                  <c:v>41695</c:v>
                </c:pt>
                <c:pt idx="289">
                  <c:v>41696</c:v>
                </c:pt>
                <c:pt idx="290">
                  <c:v>41697</c:v>
                </c:pt>
                <c:pt idx="291">
                  <c:v>41698</c:v>
                </c:pt>
                <c:pt idx="292">
                  <c:v>41701</c:v>
                </c:pt>
                <c:pt idx="293">
                  <c:v>41702</c:v>
                </c:pt>
                <c:pt idx="294">
                  <c:v>41703</c:v>
                </c:pt>
                <c:pt idx="295">
                  <c:v>41704</c:v>
                </c:pt>
                <c:pt idx="296">
                  <c:v>41705</c:v>
                </c:pt>
                <c:pt idx="297">
                  <c:v>41708</c:v>
                </c:pt>
                <c:pt idx="298">
                  <c:v>41709</c:v>
                </c:pt>
                <c:pt idx="299">
                  <c:v>41710</c:v>
                </c:pt>
                <c:pt idx="300">
                  <c:v>41711</c:v>
                </c:pt>
                <c:pt idx="301">
                  <c:v>41712</c:v>
                </c:pt>
                <c:pt idx="302">
                  <c:v>41715</c:v>
                </c:pt>
                <c:pt idx="303">
                  <c:v>41716</c:v>
                </c:pt>
                <c:pt idx="304">
                  <c:v>41717</c:v>
                </c:pt>
                <c:pt idx="305">
                  <c:v>41718</c:v>
                </c:pt>
                <c:pt idx="306">
                  <c:v>41719</c:v>
                </c:pt>
                <c:pt idx="307">
                  <c:v>41722</c:v>
                </c:pt>
                <c:pt idx="308">
                  <c:v>41723</c:v>
                </c:pt>
                <c:pt idx="309">
                  <c:v>41724</c:v>
                </c:pt>
                <c:pt idx="310">
                  <c:v>41725</c:v>
                </c:pt>
                <c:pt idx="311">
                  <c:v>41726</c:v>
                </c:pt>
                <c:pt idx="312">
                  <c:v>41729</c:v>
                </c:pt>
                <c:pt idx="313">
                  <c:v>41730</c:v>
                </c:pt>
                <c:pt idx="314">
                  <c:v>41731</c:v>
                </c:pt>
                <c:pt idx="315">
                  <c:v>41732</c:v>
                </c:pt>
                <c:pt idx="316">
                  <c:v>41733</c:v>
                </c:pt>
                <c:pt idx="317">
                  <c:v>41736</c:v>
                </c:pt>
                <c:pt idx="318">
                  <c:v>41737</c:v>
                </c:pt>
                <c:pt idx="319">
                  <c:v>41738</c:v>
                </c:pt>
                <c:pt idx="320">
                  <c:v>41739</c:v>
                </c:pt>
                <c:pt idx="321">
                  <c:v>41740</c:v>
                </c:pt>
                <c:pt idx="322">
                  <c:v>41743</c:v>
                </c:pt>
                <c:pt idx="323">
                  <c:v>41744</c:v>
                </c:pt>
                <c:pt idx="324">
                  <c:v>41745</c:v>
                </c:pt>
                <c:pt idx="325">
                  <c:v>41746</c:v>
                </c:pt>
                <c:pt idx="326">
                  <c:v>41750</c:v>
                </c:pt>
                <c:pt idx="327">
                  <c:v>41751</c:v>
                </c:pt>
                <c:pt idx="328">
                  <c:v>41752</c:v>
                </c:pt>
                <c:pt idx="329">
                  <c:v>41753</c:v>
                </c:pt>
                <c:pt idx="330">
                  <c:v>41754</c:v>
                </c:pt>
                <c:pt idx="331">
                  <c:v>41757</c:v>
                </c:pt>
                <c:pt idx="332">
                  <c:v>41758</c:v>
                </c:pt>
                <c:pt idx="333">
                  <c:v>41759</c:v>
                </c:pt>
                <c:pt idx="334">
                  <c:v>41760</c:v>
                </c:pt>
                <c:pt idx="335">
                  <c:v>41761</c:v>
                </c:pt>
                <c:pt idx="336">
                  <c:v>41764</c:v>
                </c:pt>
                <c:pt idx="337">
                  <c:v>41765</c:v>
                </c:pt>
                <c:pt idx="338">
                  <c:v>41766</c:v>
                </c:pt>
                <c:pt idx="339">
                  <c:v>41767</c:v>
                </c:pt>
                <c:pt idx="340">
                  <c:v>41768</c:v>
                </c:pt>
                <c:pt idx="341">
                  <c:v>41771</c:v>
                </c:pt>
                <c:pt idx="342">
                  <c:v>41772</c:v>
                </c:pt>
                <c:pt idx="343">
                  <c:v>41773</c:v>
                </c:pt>
                <c:pt idx="344">
                  <c:v>41774</c:v>
                </c:pt>
                <c:pt idx="345">
                  <c:v>41775</c:v>
                </c:pt>
                <c:pt idx="346">
                  <c:v>41778</c:v>
                </c:pt>
                <c:pt idx="347">
                  <c:v>41779</c:v>
                </c:pt>
                <c:pt idx="348">
                  <c:v>41780</c:v>
                </c:pt>
                <c:pt idx="349">
                  <c:v>41781</c:v>
                </c:pt>
                <c:pt idx="350">
                  <c:v>41782</c:v>
                </c:pt>
                <c:pt idx="351">
                  <c:v>41786</c:v>
                </c:pt>
                <c:pt idx="352">
                  <c:v>41787</c:v>
                </c:pt>
                <c:pt idx="353">
                  <c:v>41788</c:v>
                </c:pt>
                <c:pt idx="354">
                  <c:v>41789</c:v>
                </c:pt>
                <c:pt idx="355">
                  <c:v>41792</c:v>
                </c:pt>
                <c:pt idx="356">
                  <c:v>41793</c:v>
                </c:pt>
                <c:pt idx="357">
                  <c:v>41794</c:v>
                </c:pt>
                <c:pt idx="358">
                  <c:v>41795</c:v>
                </c:pt>
                <c:pt idx="359">
                  <c:v>41796</c:v>
                </c:pt>
                <c:pt idx="360">
                  <c:v>41799</c:v>
                </c:pt>
                <c:pt idx="361">
                  <c:v>41800</c:v>
                </c:pt>
                <c:pt idx="362">
                  <c:v>41801</c:v>
                </c:pt>
                <c:pt idx="363">
                  <c:v>41802</c:v>
                </c:pt>
                <c:pt idx="364">
                  <c:v>41803</c:v>
                </c:pt>
                <c:pt idx="365">
                  <c:v>41806</c:v>
                </c:pt>
                <c:pt idx="366">
                  <c:v>41807</c:v>
                </c:pt>
                <c:pt idx="367">
                  <c:v>41808</c:v>
                </c:pt>
                <c:pt idx="368">
                  <c:v>41809</c:v>
                </c:pt>
                <c:pt idx="369">
                  <c:v>41810</c:v>
                </c:pt>
                <c:pt idx="370">
                  <c:v>41813</c:v>
                </c:pt>
                <c:pt idx="371">
                  <c:v>41814</c:v>
                </c:pt>
                <c:pt idx="372">
                  <c:v>41815</c:v>
                </c:pt>
                <c:pt idx="373">
                  <c:v>41816</c:v>
                </c:pt>
                <c:pt idx="374">
                  <c:v>41817</c:v>
                </c:pt>
                <c:pt idx="375">
                  <c:v>41820</c:v>
                </c:pt>
                <c:pt idx="376">
                  <c:v>41821</c:v>
                </c:pt>
                <c:pt idx="377">
                  <c:v>41822</c:v>
                </c:pt>
                <c:pt idx="378">
                  <c:v>41823</c:v>
                </c:pt>
                <c:pt idx="379">
                  <c:v>41827</c:v>
                </c:pt>
                <c:pt idx="380">
                  <c:v>41828</c:v>
                </c:pt>
                <c:pt idx="381">
                  <c:v>41829</c:v>
                </c:pt>
                <c:pt idx="382">
                  <c:v>41830</c:v>
                </c:pt>
                <c:pt idx="383">
                  <c:v>41831</c:v>
                </c:pt>
                <c:pt idx="384">
                  <c:v>41834</c:v>
                </c:pt>
                <c:pt idx="385">
                  <c:v>41835</c:v>
                </c:pt>
                <c:pt idx="386">
                  <c:v>41836</c:v>
                </c:pt>
                <c:pt idx="387">
                  <c:v>41837</c:v>
                </c:pt>
                <c:pt idx="388">
                  <c:v>41838</c:v>
                </c:pt>
                <c:pt idx="389">
                  <c:v>41841</c:v>
                </c:pt>
                <c:pt idx="390">
                  <c:v>41842</c:v>
                </c:pt>
                <c:pt idx="391">
                  <c:v>41843</c:v>
                </c:pt>
                <c:pt idx="392">
                  <c:v>41844</c:v>
                </c:pt>
                <c:pt idx="393">
                  <c:v>41845</c:v>
                </c:pt>
                <c:pt idx="394">
                  <c:v>41848</c:v>
                </c:pt>
                <c:pt idx="395">
                  <c:v>41849</c:v>
                </c:pt>
                <c:pt idx="396">
                  <c:v>41850</c:v>
                </c:pt>
                <c:pt idx="397">
                  <c:v>41851</c:v>
                </c:pt>
                <c:pt idx="398">
                  <c:v>41852</c:v>
                </c:pt>
                <c:pt idx="399">
                  <c:v>41855</c:v>
                </c:pt>
                <c:pt idx="400">
                  <c:v>41856</c:v>
                </c:pt>
                <c:pt idx="401">
                  <c:v>41857</c:v>
                </c:pt>
                <c:pt idx="402">
                  <c:v>41858</c:v>
                </c:pt>
                <c:pt idx="403">
                  <c:v>41859</c:v>
                </c:pt>
                <c:pt idx="404">
                  <c:v>41862</c:v>
                </c:pt>
                <c:pt idx="405">
                  <c:v>41863</c:v>
                </c:pt>
                <c:pt idx="406">
                  <c:v>41864</c:v>
                </c:pt>
                <c:pt idx="407">
                  <c:v>41865</c:v>
                </c:pt>
                <c:pt idx="408">
                  <c:v>41866</c:v>
                </c:pt>
                <c:pt idx="409">
                  <c:v>41869</c:v>
                </c:pt>
                <c:pt idx="410">
                  <c:v>41870</c:v>
                </c:pt>
                <c:pt idx="411">
                  <c:v>41871</c:v>
                </c:pt>
                <c:pt idx="412">
                  <c:v>41872</c:v>
                </c:pt>
                <c:pt idx="413">
                  <c:v>41873</c:v>
                </c:pt>
                <c:pt idx="414">
                  <c:v>41876</c:v>
                </c:pt>
                <c:pt idx="415">
                  <c:v>41877</c:v>
                </c:pt>
                <c:pt idx="416">
                  <c:v>41878</c:v>
                </c:pt>
                <c:pt idx="417">
                  <c:v>41879</c:v>
                </c:pt>
                <c:pt idx="418">
                  <c:v>41880</c:v>
                </c:pt>
                <c:pt idx="419">
                  <c:v>41884</c:v>
                </c:pt>
                <c:pt idx="420">
                  <c:v>41885</c:v>
                </c:pt>
                <c:pt idx="421">
                  <c:v>41886</c:v>
                </c:pt>
                <c:pt idx="422">
                  <c:v>41887</c:v>
                </c:pt>
                <c:pt idx="423">
                  <c:v>41890</c:v>
                </c:pt>
                <c:pt idx="424">
                  <c:v>41891</c:v>
                </c:pt>
                <c:pt idx="425">
                  <c:v>41892</c:v>
                </c:pt>
                <c:pt idx="426">
                  <c:v>41893</c:v>
                </c:pt>
                <c:pt idx="427">
                  <c:v>41894</c:v>
                </c:pt>
                <c:pt idx="428">
                  <c:v>41897</c:v>
                </c:pt>
                <c:pt idx="429">
                  <c:v>41898</c:v>
                </c:pt>
                <c:pt idx="430">
                  <c:v>41899</c:v>
                </c:pt>
                <c:pt idx="431">
                  <c:v>41900</c:v>
                </c:pt>
                <c:pt idx="432">
                  <c:v>41901</c:v>
                </c:pt>
                <c:pt idx="433">
                  <c:v>41904</c:v>
                </c:pt>
                <c:pt idx="434">
                  <c:v>41905</c:v>
                </c:pt>
                <c:pt idx="435">
                  <c:v>41906</c:v>
                </c:pt>
                <c:pt idx="436">
                  <c:v>41907</c:v>
                </c:pt>
                <c:pt idx="437">
                  <c:v>41908</c:v>
                </c:pt>
                <c:pt idx="438">
                  <c:v>41911</c:v>
                </c:pt>
                <c:pt idx="439">
                  <c:v>41912</c:v>
                </c:pt>
                <c:pt idx="440">
                  <c:v>41913</c:v>
                </c:pt>
                <c:pt idx="441">
                  <c:v>41914</c:v>
                </c:pt>
                <c:pt idx="442">
                  <c:v>41915</c:v>
                </c:pt>
                <c:pt idx="443">
                  <c:v>41918</c:v>
                </c:pt>
                <c:pt idx="444">
                  <c:v>41919</c:v>
                </c:pt>
                <c:pt idx="445">
                  <c:v>41920</c:v>
                </c:pt>
                <c:pt idx="446">
                  <c:v>41921</c:v>
                </c:pt>
                <c:pt idx="447">
                  <c:v>41922</c:v>
                </c:pt>
                <c:pt idx="448">
                  <c:v>41925</c:v>
                </c:pt>
                <c:pt idx="449">
                  <c:v>41926</c:v>
                </c:pt>
                <c:pt idx="450">
                  <c:v>41927</c:v>
                </c:pt>
                <c:pt idx="451">
                  <c:v>41928</c:v>
                </c:pt>
                <c:pt idx="452">
                  <c:v>41929</c:v>
                </c:pt>
                <c:pt idx="453">
                  <c:v>41932</c:v>
                </c:pt>
                <c:pt idx="454">
                  <c:v>41933</c:v>
                </c:pt>
                <c:pt idx="455">
                  <c:v>41934</c:v>
                </c:pt>
                <c:pt idx="456">
                  <c:v>41935</c:v>
                </c:pt>
                <c:pt idx="457">
                  <c:v>41936</c:v>
                </c:pt>
                <c:pt idx="458">
                  <c:v>41939</c:v>
                </c:pt>
                <c:pt idx="459">
                  <c:v>41940</c:v>
                </c:pt>
                <c:pt idx="460">
                  <c:v>41941</c:v>
                </c:pt>
                <c:pt idx="461">
                  <c:v>41942</c:v>
                </c:pt>
                <c:pt idx="462">
                  <c:v>41943</c:v>
                </c:pt>
                <c:pt idx="463">
                  <c:v>41946</c:v>
                </c:pt>
                <c:pt idx="464">
                  <c:v>41947</c:v>
                </c:pt>
                <c:pt idx="465">
                  <c:v>41948</c:v>
                </c:pt>
                <c:pt idx="466">
                  <c:v>41949</c:v>
                </c:pt>
                <c:pt idx="467">
                  <c:v>41950</c:v>
                </c:pt>
                <c:pt idx="468">
                  <c:v>41953</c:v>
                </c:pt>
                <c:pt idx="469">
                  <c:v>41954</c:v>
                </c:pt>
                <c:pt idx="470">
                  <c:v>41955</c:v>
                </c:pt>
                <c:pt idx="471">
                  <c:v>41956</c:v>
                </c:pt>
                <c:pt idx="472">
                  <c:v>41957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41967</c:v>
                </c:pt>
                <c:pt idx="479">
                  <c:v>41968</c:v>
                </c:pt>
                <c:pt idx="480">
                  <c:v>41969</c:v>
                </c:pt>
                <c:pt idx="481">
                  <c:v>41971</c:v>
                </c:pt>
                <c:pt idx="482">
                  <c:v>41974</c:v>
                </c:pt>
                <c:pt idx="483">
                  <c:v>41975</c:v>
                </c:pt>
                <c:pt idx="484">
                  <c:v>41976</c:v>
                </c:pt>
                <c:pt idx="485">
                  <c:v>41977</c:v>
                </c:pt>
                <c:pt idx="486">
                  <c:v>41978</c:v>
                </c:pt>
                <c:pt idx="487">
                  <c:v>41981</c:v>
                </c:pt>
                <c:pt idx="488">
                  <c:v>41982</c:v>
                </c:pt>
                <c:pt idx="489">
                  <c:v>41983</c:v>
                </c:pt>
                <c:pt idx="490">
                  <c:v>41984</c:v>
                </c:pt>
                <c:pt idx="491">
                  <c:v>41985</c:v>
                </c:pt>
                <c:pt idx="492">
                  <c:v>41988</c:v>
                </c:pt>
                <c:pt idx="493">
                  <c:v>41989</c:v>
                </c:pt>
                <c:pt idx="494">
                  <c:v>41990</c:v>
                </c:pt>
                <c:pt idx="495">
                  <c:v>41991</c:v>
                </c:pt>
                <c:pt idx="496">
                  <c:v>41992</c:v>
                </c:pt>
                <c:pt idx="497">
                  <c:v>41995</c:v>
                </c:pt>
                <c:pt idx="498">
                  <c:v>41996</c:v>
                </c:pt>
                <c:pt idx="499">
                  <c:v>41997</c:v>
                </c:pt>
                <c:pt idx="500">
                  <c:v>41999</c:v>
                </c:pt>
                <c:pt idx="501">
                  <c:v>42002</c:v>
                </c:pt>
                <c:pt idx="502">
                  <c:v>42003</c:v>
                </c:pt>
                <c:pt idx="503">
                  <c:v>42004</c:v>
                </c:pt>
                <c:pt idx="504">
                  <c:v>42006</c:v>
                </c:pt>
                <c:pt idx="505">
                  <c:v>42009</c:v>
                </c:pt>
                <c:pt idx="506">
                  <c:v>42010</c:v>
                </c:pt>
                <c:pt idx="507">
                  <c:v>42011</c:v>
                </c:pt>
                <c:pt idx="508">
                  <c:v>42012</c:v>
                </c:pt>
                <c:pt idx="509">
                  <c:v>42013</c:v>
                </c:pt>
                <c:pt idx="510">
                  <c:v>42016</c:v>
                </c:pt>
                <c:pt idx="511">
                  <c:v>42017</c:v>
                </c:pt>
                <c:pt idx="512">
                  <c:v>42018</c:v>
                </c:pt>
                <c:pt idx="513">
                  <c:v>42019</c:v>
                </c:pt>
                <c:pt idx="514">
                  <c:v>42020</c:v>
                </c:pt>
                <c:pt idx="515">
                  <c:v>42024</c:v>
                </c:pt>
                <c:pt idx="516">
                  <c:v>42025</c:v>
                </c:pt>
                <c:pt idx="517">
                  <c:v>42026</c:v>
                </c:pt>
                <c:pt idx="518">
                  <c:v>42027</c:v>
                </c:pt>
                <c:pt idx="519">
                  <c:v>42030</c:v>
                </c:pt>
                <c:pt idx="520">
                  <c:v>42031</c:v>
                </c:pt>
                <c:pt idx="521">
                  <c:v>42032</c:v>
                </c:pt>
                <c:pt idx="522">
                  <c:v>42033</c:v>
                </c:pt>
                <c:pt idx="523">
                  <c:v>42034</c:v>
                </c:pt>
                <c:pt idx="524">
                  <c:v>42037</c:v>
                </c:pt>
                <c:pt idx="525">
                  <c:v>42038</c:v>
                </c:pt>
                <c:pt idx="526">
                  <c:v>42039</c:v>
                </c:pt>
                <c:pt idx="527">
                  <c:v>42040</c:v>
                </c:pt>
                <c:pt idx="528">
                  <c:v>42041</c:v>
                </c:pt>
                <c:pt idx="529">
                  <c:v>42044</c:v>
                </c:pt>
                <c:pt idx="530">
                  <c:v>42045</c:v>
                </c:pt>
                <c:pt idx="531">
                  <c:v>42046</c:v>
                </c:pt>
                <c:pt idx="532">
                  <c:v>42047</c:v>
                </c:pt>
                <c:pt idx="533">
                  <c:v>42048</c:v>
                </c:pt>
                <c:pt idx="534">
                  <c:v>42052</c:v>
                </c:pt>
                <c:pt idx="535">
                  <c:v>42053</c:v>
                </c:pt>
                <c:pt idx="536">
                  <c:v>42054</c:v>
                </c:pt>
                <c:pt idx="537">
                  <c:v>42055</c:v>
                </c:pt>
                <c:pt idx="538">
                  <c:v>42058</c:v>
                </c:pt>
                <c:pt idx="539">
                  <c:v>42059</c:v>
                </c:pt>
                <c:pt idx="540">
                  <c:v>42060</c:v>
                </c:pt>
                <c:pt idx="541">
                  <c:v>42061</c:v>
                </c:pt>
                <c:pt idx="542">
                  <c:v>42062</c:v>
                </c:pt>
                <c:pt idx="543">
                  <c:v>42065</c:v>
                </c:pt>
                <c:pt idx="544">
                  <c:v>42066</c:v>
                </c:pt>
                <c:pt idx="545">
                  <c:v>42067</c:v>
                </c:pt>
                <c:pt idx="546">
                  <c:v>42068</c:v>
                </c:pt>
                <c:pt idx="547">
                  <c:v>42069</c:v>
                </c:pt>
                <c:pt idx="548">
                  <c:v>42072</c:v>
                </c:pt>
                <c:pt idx="549">
                  <c:v>42073</c:v>
                </c:pt>
                <c:pt idx="550">
                  <c:v>42074</c:v>
                </c:pt>
                <c:pt idx="551">
                  <c:v>42075</c:v>
                </c:pt>
                <c:pt idx="552">
                  <c:v>42076</c:v>
                </c:pt>
                <c:pt idx="553">
                  <c:v>42079</c:v>
                </c:pt>
                <c:pt idx="554">
                  <c:v>42080</c:v>
                </c:pt>
                <c:pt idx="555">
                  <c:v>42081</c:v>
                </c:pt>
                <c:pt idx="556">
                  <c:v>42082</c:v>
                </c:pt>
                <c:pt idx="557">
                  <c:v>42083</c:v>
                </c:pt>
                <c:pt idx="558">
                  <c:v>42084</c:v>
                </c:pt>
                <c:pt idx="559">
                  <c:v>42085</c:v>
                </c:pt>
                <c:pt idx="560">
                  <c:v>42086</c:v>
                </c:pt>
                <c:pt idx="561">
                  <c:v>42087</c:v>
                </c:pt>
                <c:pt idx="562">
                  <c:v>42088</c:v>
                </c:pt>
                <c:pt idx="563">
                  <c:v>42089</c:v>
                </c:pt>
                <c:pt idx="564">
                  <c:v>42090</c:v>
                </c:pt>
                <c:pt idx="565">
                  <c:v>42091</c:v>
                </c:pt>
                <c:pt idx="566">
                  <c:v>42092</c:v>
                </c:pt>
                <c:pt idx="567">
                  <c:v>42093</c:v>
                </c:pt>
                <c:pt idx="568">
                  <c:v>42094</c:v>
                </c:pt>
                <c:pt idx="569">
                  <c:v>42095</c:v>
                </c:pt>
                <c:pt idx="570">
                  <c:v>42096</c:v>
                </c:pt>
                <c:pt idx="571">
                  <c:v>42097</c:v>
                </c:pt>
                <c:pt idx="572">
                  <c:v>42098</c:v>
                </c:pt>
                <c:pt idx="573">
                  <c:v>42099</c:v>
                </c:pt>
                <c:pt idx="574">
                  <c:v>42100</c:v>
                </c:pt>
                <c:pt idx="575">
                  <c:v>42101</c:v>
                </c:pt>
                <c:pt idx="576">
                  <c:v>42102</c:v>
                </c:pt>
                <c:pt idx="577">
                  <c:v>42103</c:v>
                </c:pt>
                <c:pt idx="578">
                  <c:v>42104</c:v>
                </c:pt>
                <c:pt idx="579">
                  <c:v>42105</c:v>
                </c:pt>
                <c:pt idx="580">
                  <c:v>42106</c:v>
                </c:pt>
                <c:pt idx="581">
                  <c:v>42107</c:v>
                </c:pt>
                <c:pt idx="582">
                  <c:v>42108</c:v>
                </c:pt>
                <c:pt idx="583">
                  <c:v>42109</c:v>
                </c:pt>
                <c:pt idx="584">
                  <c:v>42110</c:v>
                </c:pt>
                <c:pt idx="585">
                  <c:v>42111</c:v>
                </c:pt>
                <c:pt idx="586">
                  <c:v>42112</c:v>
                </c:pt>
                <c:pt idx="587">
                  <c:v>42113</c:v>
                </c:pt>
                <c:pt idx="588">
                  <c:v>42114</c:v>
                </c:pt>
                <c:pt idx="589">
                  <c:v>42115</c:v>
                </c:pt>
                <c:pt idx="590">
                  <c:v>42116</c:v>
                </c:pt>
                <c:pt idx="591">
                  <c:v>42117</c:v>
                </c:pt>
                <c:pt idx="592">
                  <c:v>42118</c:v>
                </c:pt>
                <c:pt idx="593">
                  <c:v>42119</c:v>
                </c:pt>
                <c:pt idx="594">
                  <c:v>42120</c:v>
                </c:pt>
                <c:pt idx="595">
                  <c:v>42121</c:v>
                </c:pt>
                <c:pt idx="596">
                  <c:v>42122</c:v>
                </c:pt>
                <c:pt idx="597">
                  <c:v>42123</c:v>
                </c:pt>
                <c:pt idx="598">
                  <c:v>42124</c:v>
                </c:pt>
                <c:pt idx="599">
                  <c:v>42125</c:v>
                </c:pt>
                <c:pt idx="600">
                  <c:v>42126</c:v>
                </c:pt>
                <c:pt idx="601">
                  <c:v>42127</c:v>
                </c:pt>
                <c:pt idx="602">
                  <c:v>42128</c:v>
                </c:pt>
                <c:pt idx="603">
                  <c:v>42129</c:v>
                </c:pt>
                <c:pt idx="604">
                  <c:v>42130</c:v>
                </c:pt>
                <c:pt idx="605">
                  <c:v>42131</c:v>
                </c:pt>
                <c:pt idx="606">
                  <c:v>42132</c:v>
                </c:pt>
                <c:pt idx="607">
                  <c:v>42133</c:v>
                </c:pt>
                <c:pt idx="608">
                  <c:v>42134</c:v>
                </c:pt>
                <c:pt idx="609">
                  <c:v>42135</c:v>
                </c:pt>
                <c:pt idx="610">
                  <c:v>42136</c:v>
                </c:pt>
                <c:pt idx="611">
                  <c:v>42137</c:v>
                </c:pt>
                <c:pt idx="612">
                  <c:v>42138</c:v>
                </c:pt>
                <c:pt idx="613">
                  <c:v>42139</c:v>
                </c:pt>
                <c:pt idx="614">
                  <c:v>42140</c:v>
                </c:pt>
                <c:pt idx="615">
                  <c:v>42141</c:v>
                </c:pt>
                <c:pt idx="616">
                  <c:v>42142</c:v>
                </c:pt>
                <c:pt idx="617">
                  <c:v>42143</c:v>
                </c:pt>
                <c:pt idx="618">
                  <c:v>42144</c:v>
                </c:pt>
                <c:pt idx="619">
                  <c:v>42145</c:v>
                </c:pt>
                <c:pt idx="620">
                  <c:v>42146</c:v>
                </c:pt>
                <c:pt idx="621">
                  <c:v>42147</c:v>
                </c:pt>
                <c:pt idx="622">
                  <c:v>42148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42154</c:v>
                </c:pt>
                <c:pt idx="629">
                  <c:v>42155</c:v>
                </c:pt>
                <c:pt idx="630">
                  <c:v>42156</c:v>
                </c:pt>
                <c:pt idx="631">
                  <c:v>42157</c:v>
                </c:pt>
                <c:pt idx="632">
                  <c:v>42158</c:v>
                </c:pt>
                <c:pt idx="633">
                  <c:v>42159</c:v>
                </c:pt>
                <c:pt idx="634">
                  <c:v>42160</c:v>
                </c:pt>
                <c:pt idx="635">
                  <c:v>42163</c:v>
                </c:pt>
                <c:pt idx="636">
                  <c:v>42164</c:v>
                </c:pt>
                <c:pt idx="637">
                  <c:v>42165</c:v>
                </c:pt>
                <c:pt idx="638">
                  <c:v>42166</c:v>
                </c:pt>
                <c:pt idx="639">
                  <c:v>42167</c:v>
                </c:pt>
                <c:pt idx="640">
                  <c:v>42170</c:v>
                </c:pt>
                <c:pt idx="641">
                  <c:v>42171</c:v>
                </c:pt>
                <c:pt idx="642">
                  <c:v>42172</c:v>
                </c:pt>
              </c:numCache>
            </c:numRef>
          </c:cat>
          <c:val>
            <c:numRef>
              <c:f>'c3-15'!$D$13:$D$655</c:f>
              <c:numCache>
                <c:formatCode>0.00</c:formatCode>
                <c:ptCount val="643"/>
                <c:pt idx="0">
                  <c:v>0</c:v>
                </c:pt>
                <c:pt idx="1">
                  <c:v>-0.15798636351773698</c:v>
                </c:pt>
                <c:pt idx="2">
                  <c:v>0.16894624810346315</c:v>
                </c:pt>
                <c:pt idx="3">
                  <c:v>-0.21069818938231899</c:v>
                </c:pt>
                <c:pt idx="4">
                  <c:v>-0.62404240804320166</c:v>
                </c:pt>
                <c:pt idx="5">
                  <c:v>-0.16432371174757154</c:v>
                </c:pt>
                <c:pt idx="6">
                  <c:v>0.43742614193422735</c:v>
                </c:pt>
                <c:pt idx="7">
                  <c:v>0.56573880432879697</c:v>
                </c:pt>
                <c:pt idx="8">
                  <c:v>0.70657704910699337</c:v>
                </c:pt>
                <c:pt idx="9">
                  <c:v>0.91213080286747239</c:v>
                </c:pt>
                <c:pt idx="10">
                  <c:v>0.73572885096420126</c:v>
                </c:pt>
                <c:pt idx="11">
                  <c:v>1.3678979761492016</c:v>
                </c:pt>
                <c:pt idx="12">
                  <c:v>1.7681201561224436</c:v>
                </c:pt>
                <c:pt idx="13">
                  <c:v>2.2341762006478971</c:v>
                </c:pt>
                <c:pt idx="14">
                  <c:v>2.7346030396904419</c:v>
                </c:pt>
                <c:pt idx="15">
                  <c:v>3.0775654144812092</c:v>
                </c:pt>
                <c:pt idx="16">
                  <c:v>3.6043108879370456</c:v>
                </c:pt>
                <c:pt idx="17">
                  <c:v>3.4995582495498612</c:v>
                </c:pt>
                <c:pt idx="18">
                  <c:v>4.04002221799733</c:v>
                </c:pt>
                <c:pt idx="19">
                  <c:v>3.7119712508061564</c:v>
                </c:pt>
                <c:pt idx="20">
                  <c:v>3.3403789734241407</c:v>
                </c:pt>
                <c:pt idx="21">
                  <c:v>4.452844537392231</c:v>
                </c:pt>
                <c:pt idx="22">
                  <c:v>3.4857651975202408</c:v>
                </c:pt>
                <c:pt idx="23">
                  <c:v>4.225520128536342</c:v>
                </c:pt>
                <c:pt idx="24">
                  <c:v>4.2793503099708863</c:v>
                </c:pt>
                <c:pt idx="25">
                  <c:v>3.9627065695934105</c:v>
                </c:pt>
                <c:pt idx="26">
                  <c:v>4.3274395994795878</c:v>
                </c:pt>
                <c:pt idx="27">
                  <c:v>4.1654271559099509</c:v>
                </c:pt>
                <c:pt idx="28">
                  <c:v>4.5192748582484343</c:v>
                </c:pt>
                <c:pt idx="29">
                  <c:v>4.252435219253603</c:v>
                </c:pt>
                <c:pt idx="30">
                  <c:v>4.1814569190795181</c:v>
                </c:pt>
                <c:pt idx="31">
                  <c:v>4.2438611598838438</c:v>
                </c:pt>
                <c:pt idx="32">
                  <c:v>4.6457981517310287</c:v>
                </c:pt>
                <c:pt idx="33">
                  <c:v>3.8396128998587242</c:v>
                </c:pt>
                <c:pt idx="34">
                  <c:v>3.4897912775721407</c:v>
                </c:pt>
                <c:pt idx="35">
                  <c:v>4.3841029483580707</c:v>
                </c:pt>
                <c:pt idx="36">
                  <c:v>2.7706886460814761</c:v>
                </c:pt>
                <c:pt idx="37">
                  <c:v>3.6352520587062065</c:v>
                </c:pt>
                <c:pt idx="38">
                  <c:v>4.9417895925830679</c:v>
                </c:pt>
                <c:pt idx="39">
                  <c:v>4.7861144972432657</c:v>
                </c:pt>
                <c:pt idx="40">
                  <c:v>5.0483315998822054</c:v>
                </c:pt>
                <c:pt idx="41">
                  <c:v>5.3328412568825589</c:v>
                </c:pt>
                <c:pt idx="42">
                  <c:v>6.2718871504672924</c:v>
                </c:pt>
                <c:pt idx="43">
                  <c:v>6.5885308908447682</c:v>
                </c:pt>
                <c:pt idx="44">
                  <c:v>6.8364330421881059</c:v>
                </c:pt>
                <c:pt idx="45">
                  <c:v>7.3402895049785588</c:v>
                </c:pt>
                <c:pt idx="46">
                  <c:v>7.7147149498044909</c:v>
                </c:pt>
                <c:pt idx="47">
                  <c:v>7.7353672493299275</c:v>
                </c:pt>
                <c:pt idx="48">
                  <c:v>7.774286023164878</c:v>
                </c:pt>
                <c:pt idx="49">
                  <c:v>8.3995213438160512</c:v>
                </c:pt>
                <c:pt idx="50">
                  <c:v>8.212905077707088</c:v>
                </c:pt>
                <c:pt idx="51">
                  <c:v>7.7502786569295212</c:v>
                </c:pt>
                <c:pt idx="52">
                  <c:v>7.7783121032167779</c:v>
                </c:pt>
                <c:pt idx="53">
                  <c:v>8.1951605026635566</c:v>
                </c:pt>
                <c:pt idx="54">
                  <c:v>7.5223577917696627</c:v>
                </c:pt>
                <c:pt idx="55">
                  <c:v>8.1973972138035034</c:v>
                </c:pt>
                <c:pt idx="56">
                  <c:v>7.7181445735523768</c:v>
                </c:pt>
                <c:pt idx="57">
                  <c:v>8.5524378287499481</c:v>
                </c:pt>
                <c:pt idx="58">
                  <c:v>8.3027463084946582</c:v>
                </c:pt>
                <c:pt idx="59">
                  <c:v>8.6932760735281676</c:v>
                </c:pt>
                <c:pt idx="60">
                  <c:v>8.6932760735281676</c:v>
                </c:pt>
                <c:pt idx="61">
                  <c:v>9.3156036696974134</c:v>
                </c:pt>
                <c:pt idx="62">
                  <c:v>8.4830997834118183</c:v>
                </c:pt>
                <c:pt idx="63">
                  <c:v>8.8988298272886226</c:v>
                </c:pt>
                <c:pt idx="64">
                  <c:v>8.5941897700288159</c:v>
                </c:pt>
                <c:pt idx="65">
                  <c:v>8.9537783642931412</c:v>
                </c:pt>
                <c:pt idx="66">
                  <c:v>9.4009714782051113</c:v>
                </c:pt>
                <c:pt idx="67">
                  <c:v>10.361117013543296</c:v>
                </c:pt>
                <c:pt idx="68">
                  <c:v>10.830080782550677</c:v>
                </c:pt>
                <c:pt idx="69">
                  <c:v>10.829484326246686</c:v>
                </c:pt>
                <c:pt idx="70">
                  <c:v>8.8473109140320148</c:v>
                </c:pt>
                <c:pt idx="71">
                  <c:v>10.022180718804407</c:v>
                </c:pt>
                <c:pt idx="72">
                  <c:v>8.9918770107101373</c:v>
                </c:pt>
                <c:pt idx="73">
                  <c:v>8.3846099362164583</c:v>
                </c:pt>
                <c:pt idx="74">
                  <c:v>8.4619255846203778</c:v>
                </c:pt>
                <c:pt idx="75">
                  <c:v>8.6085047213244401</c:v>
                </c:pt>
                <c:pt idx="76">
                  <c:v>9.7439338529958786</c:v>
                </c:pt>
                <c:pt idx="77">
                  <c:v>9.4221456769965517</c:v>
                </c:pt>
                <c:pt idx="78">
                  <c:v>9.6048104200916242</c:v>
                </c:pt>
                <c:pt idx="79">
                  <c:v>9.6924149397392689</c:v>
                </c:pt>
                <c:pt idx="80">
                  <c:v>10.484210683277983</c:v>
                </c:pt>
                <c:pt idx="81">
                  <c:v>10.641153248263757</c:v>
                </c:pt>
                <c:pt idx="82">
                  <c:v>9.6059287756616207</c:v>
                </c:pt>
                <c:pt idx="83">
                  <c:v>10.579867363029404</c:v>
                </c:pt>
                <c:pt idx="84">
                  <c:v>11.641410470044855</c:v>
                </c:pt>
                <c:pt idx="85">
                  <c:v>11.641410470044855</c:v>
                </c:pt>
                <c:pt idx="86">
                  <c:v>12.254567550540374</c:v>
                </c:pt>
                <c:pt idx="87">
                  <c:v>12.61930058042655</c:v>
                </c:pt>
                <c:pt idx="88">
                  <c:v>12.451547244931071</c:v>
                </c:pt>
                <c:pt idx="89">
                  <c:v>12.718983340229872</c:v>
                </c:pt>
                <c:pt idx="90">
                  <c:v>12.519095921357248</c:v>
                </c:pt>
                <c:pt idx="91">
                  <c:v>13.440397239898449</c:v>
                </c:pt>
                <c:pt idx="92">
                  <c:v>13.891019977558351</c:v>
                </c:pt>
                <c:pt idx="93">
                  <c:v>13.574376237180852</c:v>
                </c:pt>
                <c:pt idx="94">
                  <c:v>14.477858423640555</c:v>
                </c:pt>
                <c:pt idx="95">
                  <c:v>14.335305366988393</c:v>
                </c:pt>
                <c:pt idx="96">
                  <c:v>14.72523867571789</c:v>
                </c:pt>
                <c:pt idx="97">
                  <c:v>14.125725533176015</c:v>
                </c:pt>
                <c:pt idx="98">
                  <c:v>14.031261766032554</c:v>
                </c:pt>
                <c:pt idx="99">
                  <c:v>14.095380818710845</c:v>
                </c:pt>
                <c:pt idx="100">
                  <c:v>14.887847575591518</c:v>
                </c:pt>
                <c:pt idx="101">
                  <c:v>14.093144107570899</c:v>
                </c:pt>
                <c:pt idx="102">
                  <c:v>14.255156551140558</c:v>
                </c:pt>
                <c:pt idx="103">
                  <c:v>12.69721268513444</c:v>
                </c:pt>
                <c:pt idx="104">
                  <c:v>13.729529433254694</c:v>
                </c:pt>
                <c:pt idx="105">
                  <c:v>13.159242649608039</c:v>
                </c:pt>
                <c:pt idx="106">
                  <c:v>11.541727710241535</c:v>
                </c:pt>
                <c:pt idx="107">
                  <c:v>12.138407685339491</c:v>
                </c:pt>
                <c:pt idx="108">
                  <c:v>13.685466223797871</c:v>
                </c:pt>
                <c:pt idx="109">
                  <c:v>13.614413366585776</c:v>
                </c:pt>
                <c:pt idx="110">
                  <c:v>12.745301974643164</c:v>
                </c:pt>
                <c:pt idx="111">
                  <c:v>11.799993289866585</c:v>
                </c:pt>
                <c:pt idx="112">
                  <c:v>13.148357322060322</c:v>
                </c:pt>
                <c:pt idx="113">
                  <c:v>12.358798289661554</c:v>
                </c:pt>
                <c:pt idx="114">
                  <c:v>13.176465325385568</c:v>
                </c:pt>
                <c:pt idx="115">
                  <c:v>14.208185617201806</c:v>
                </c:pt>
                <c:pt idx="116">
                  <c:v>12.672012406291122</c:v>
                </c:pt>
                <c:pt idx="117">
                  <c:v>10.033662502656092</c:v>
                </c:pt>
                <c:pt idx="118">
                  <c:v>10.339942814751858</c:v>
                </c:pt>
                <c:pt idx="119">
                  <c:v>9.2973371953879003</c:v>
                </c:pt>
                <c:pt idx="120">
                  <c:v>10.0484993532177</c:v>
                </c:pt>
                <c:pt idx="121">
                  <c:v>11.165587453541637</c:v>
                </c:pt>
                <c:pt idx="122">
                  <c:v>12.018147183048722</c:v>
                </c:pt>
                <c:pt idx="123">
                  <c:v>11.161561373489759</c:v>
                </c:pt>
                <c:pt idx="124">
                  <c:v>11.648866173844642</c:v>
                </c:pt>
                <c:pt idx="125">
                  <c:v>11.331625977163174</c:v>
                </c:pt>
                <c:pt idx="126">
                  <c:v>11.750189188483917</c:v>
                </c:pt>
                <c:pt idx="127">
                  <c:v>12.848339801156383</c:v>
                </c:pt>
                <c:pt idx="128">
                  <c:v>13.510779083768565</c:v>
                </c:pt>
                <c:pt idx="129">
                  <c:v>14.074803076223397</c:v>
                </c:pt>
                <c:pt idx="130">
                  <c:v>14.010087567241136</c:v>
                </c:pt>
                <c:pt idx="131">
                  <c:v>15.272039992395193</c:v>
                </c:pt>
                <c:pt idx="132">
                  <c:v>15.297240271238511</c:v>
                </c:pt>
                <c:pt idx="133">
                  <c:v>15.446056119082519</c:v>
                </c:pt>
                <c:pt idx="134">
                  <c:v>15.204416758931005</c:v>
                </c:pt>
                <c:pt idx="135">
                  <c:v>15.343614748873268</c:v>
                </c:pt>
                <c:pt idx="136">
                  <c:v>15.925308759333623</c:v>
                </c:pt>
                <c:pt idx="137">
                  <c:v>15.889521381094585</c:v>
                </c:pt>
                <c:pt idx="138">
                  <c:v>15.903016204972209</c:v>
                </c:pt>
                <c:pt idx="139">
                  <c:v>16.068458272289753</c:v>
                </c:pt>
                <c:pt idx="140">
                  <c:v>15.878337825394873</c:v>
                </c:pt>
                <c:pt idx="141">
                  <c:v>15.978020585198195</c:v>
                </c:pt>
                <c:pt idx="142">
                  <c:v>16.002027951433551</c:v>
                </c:pt>
                <c:pt idx="143">
                  <c:v>15.72721070937293</c:v>
                </c:pt>
                <c:pt idx="144">
                  <c:v>15.716921838129227</c:v>
                </c:pt>
                <c:pt idx="145">
                  <c:v>15.559979273143455</c:v>
                </c:pt>
                <c:pt idx="146">
                  <c:v>16.517888097341672</c:v>
                </c:pt>
                <c:pt idx="147">
                  <c:v>16.744094150627586</c:v>
                </c:pt>
                <c:pt idx="148">
                  <c:v>16.399416963962853</c:v>
                </c:pt>
                <c:pt idx="149">
                  <c:v>15.703128786099585</c:v>
                </c:pt>
                <c:pt idx="150">
                  <c:v>15.344733104443243</c:v>
                </c:pt>
                <c:pt idx="151">
                  <c:v>15.55088331450769</c:v>
                </c:pt>
                <c:pt idx="152">
                  <c:v>15.0080335208443</c:v>
                </c:pt>
                <c:pt idx="153">
                  <c:v>14.964566767691467</c:v>
                </c:pt>
                <c:pt idx="154">
                  <c:v>15.198153967739181</c:v>
                </c:pt>
                <c:pt idx="155">
                  <c:v>14.353049942031904</c:v>
                </c:pt>
                <c:pt idx="156">
                  <c:v>12.672012406291122</c:v>
                </c:pt>
                <c:pt idx="157">
                  <c:v>12.442973185561289</c:v>
                </c:pt>
                <c:pt idx="158">
                  <c:v>11.915631255801484</c:v>
                </c:pt>
                <c:pt idx="159">
                  <c:v>11.857849551353027</c:v>
                </c:pt>
                <c:pt idx="160">
                  <c:v>11.071720142702169</c:v>
                </c:pt>
                <c:pt idx="161">
                  <c:v>11.565213177210909</c:v>
                </c:pt>
                <c:pt idx="162">
                  <c:v>11.913916443927519</c:v>
                </c:pt>
                <c:pt idx="163">
                  <c:v>11.913916443927519</c:v>
                </c:pt>
                <c:pt idx="164">
                  <c:v>10.166448587330512</c:v>
                </c:pt>
                <c:pt idx="165">
                  <c:v>10.527155537164834</c:v>
                </c:pt>
                <c:pt idx="166">
                  <c:v>10.649727307633539</c:v>
                </c:pt>
                <c:pt idx="167">
                  <c:v>10.421284543207676</c:v>
                </c:pt>
                <c:pt idx="168">
                  <c:v>10.597611938072916</c:v>
                </c:pt>
                <c:pt idx="169">
                  <c:v>11.32014419331151</c:v>
                </c:pt>
                <c:pt idx="170">
                  <c:v>11.369426395428173</c:v>
                </c:pt>
                <c:pt idx="171">
                  <c:v>11.257739952507162</c:v>
                </c:pt>
                <c:pt idx="172">
                  <c:v>12.306161020834971</c:v>
                </c:pt>
                <c:pt idx="173">
                  <c:v>13.260043764981312</c:v>
                </c:pt>
                <c:pt idx="174">
                  <c:v>14.270589858006133</c:v>
                </c:pt>
                <c:pt idx="175">
                  <c:v>14.077039787363322</c:v>
                </c:pt>
                <c:pt idx="176">
                  <c:v>14.63934896794421</c:v>
                </c:pt>
                <c:pt idx="177">
                  <c:v>15.524490123056411</c:v>
                </c:pt>
                <c:pt idx="178">
                  <c:v>15.785066970859374</c:v>
                </c:pt>
                <c:pt idx="179">
                  <c:v>16.882621127227871</c:v>
                </c:pt>
                <c:pt idx="180">
                  <c:v>16.581485250753957</c:v>
                </c:pt>
                <c:pt idx="181">
                  <c:v>15.198750424043151</c:v>
                </c:pt>
                <c:pt idx="182">
                  <c:v>14.828127388155131</c:v>
                </c:pt>
                <c:pt idx="183">
                  <c:v>14.330160931366521</c:v>
                </c:pt>
                <c:pt idx="184">
                  <c:v>13.872902617324833</c:v>
                </c:pt>
                <c:pt idx="185">
                  <c:v>14.283264554465781</c:v>
                </c:pt>
                <c:pt idx="186">
                  <c:v>13.760917946251826</c:v>
                </c:pt>
                <c:pt idx="187">
                  <c:v>12.802338108711631</c:v>
                </c:pt>
                <c:pt idx="188">
                  <c:v>13.264815415413178</c:v>
                </c:pt>
                <c:pt idx="189">
                  <c:v>12.828209400896927</c:v>
                </c:pt>
                <c:pt idx="190">
                  <c:v>11.809312919616332</c:v>
                </c:pt>
                <c:pt idx="191">
                  <c:v>12.376691978781063</c:v>
                </c:pt>
                <c:pt idx="192">
                  <c:v>11.360181322716411</c:v>
                </c:pt>
                <c:pt idx="193">
                  <c:v>10.169430868850448</c:v>
                </c:pt>
                <c:pt idx="194">
                  <c:v>10.366634234355132</c:v>
                </c:pt>
                <c:pt idx="195">
                  <c:v>12.775497575032336</c:v>
                </c:pt>
                <c:pt idx="196">
                  <c:v>13.603378924962083</c:v>
                </c:pt>
                <c:pt idx="197">
                  <c:v>14.081662323719213</c:v>
                </c:pt>
                <c:pt idx="198">
                  <c:v>13.088189792395944</c:v>
                </c:pt>
                <c:pt idx="199">
                  <c:v>14.62272274847065</c:v>
                </c:pt>
                <c:pt idx="200">
                  <c:v>14.606469314187098</c:v>
                </c:pt>
                <c:pt idx="201">
                  <c:v>14.815229020581477</c:v>
                </c:pt>
                <c:pt idx="202">
                  <c:v>14.759684027272968</c:v>
                </c:pt>
                <c:pt idx="203">
                  <c:v>15.32229143600583</c:v>
                </c:pt>
                <c:pt idx="204">
                  <c:v>14.917223048562732</c:v>
                </c:pt>
                <c:pt idx="205">
                  <c:v>15.63207592888749</c:v>
                </c:pt>
                <c:pt idx="206">
                  <c:v>16.08739575994127</c:v>
                </c:pt>
                <c:pt idx="207">
                  <c:v>16.077330559811532</c:v>
                </c:pt>
                <c:pt idx="208">
                  <c:v>16.908045077185175</c:v>
                </c:pt>
                <c:pt idx="209">
                  <c:v>16.448848280155538</c:v>
                </c:pt>
                <c:pt idx="210">
                  <c:v>15.904507345732167</c:v>
                </c:pt>
                <c:pt idx="211">
                  <c:v>16.424915470958169</c:v>
                </c:pt>
                <c:pt idx="212">
                  <c:v>16.600646409519459</c:v>
                </c:pt>
                <c:pt idx="213">
                  <c:v>16.444822200103637</c:v>
                </c:pt>
                <c:pt idx="214">
                  <c:v>17.404073050985836</c:v>
                </c:pt>
                <c:pt idx="215">
                  <c:v>16.264095939996494</c:v>
                </c:pt>
                <c:pt idx="216">
                  <c:v>17.515163037602854</c:v>
                </c:pt>
                <c:pt idx="217">
                  <c:v>17.674118642614566</c:v>
                </c:pt>
                <c:pt idx="218">
                  <c:v>17.432330168387079</c:v>
                </c:pt>
                <c:pt idx="219">
                  <c:v>17.961386910020849</c:v>
                </c:pt>
                <c:pt idx="220">
                  <c:v>18.368393780451896</c:v>
                </c:pt>
                <c:pt idx="221">
                  <c:v>19.005707341258748</c:v>
                </c:pt>
                <c:pt idx="222">
                  <c:v>19.112473019671896</c:v>
                </c:pt>
                <c:pt idx="223">
                  <c:v>19.045446242511698</c:v>
                </c:pt>
                <c:pt idx="224">
                  <c:v>18.551804093926961</c:v>
                </c:pt>
                <c:pt idx="225">
                  <c:v>19.365743277751069</c:v>
                </c:pt>
                <c:pt idx="226">
                  <c:v>19.774166731904085</c:v>
                </c:pt>
                <c:pt idx="227">
                  <c:v>19.832097550428539</c:v>
                </c:pt>
                <c:pt idx="228">
                  <c:v>19.834036033416467</c:v>
                </c:pt>
                <c:pt idx="229">
                  <c:v>20.016924447625549</c:v>
                </c:pt>
                <c:pt idx="230">
                  <c:v>19.935508162131743</c:v>
                </c:pt>
                <c:pt idx="231">
                  <c:v>19.356647319115304</c:v>
                </c:pt>
                <c:pt idx="232">
                  <c:v>18.654692806364203</c:v>
                </c:pt>
                <c:pt idx="233">
                  <c:v>18.469418566939176</c:v>
                </c:pt>
                <c:pt idx="234">
                  <c:v>17.960492225564863</c:v>
                </c:pt>
                <c:pt idx="235">
                  <c:v>19.441866013547028</c:v>
                </c:pt>
                <c:pt idx="236">
                  <c:v>19.481604914799956</c:v>
                </c:pt>
                <c:pt idx="237">
                  <c:v>19.090926035690448</c:v>
                </c:pt>
                <c:pt idx="238">
                  <c:v>18.124666823236456</c:v>
                </c:pt>
                <c:pt idx="239">
                  <c:v>17.348528057677328</c:v>
                </c:pt>
                <c:pt idx="240">
                  <c:v>17.467297419208137</c:v>
                </c:pt>
                <c:pt idx="241">
                  <c:v>18.430648907180224</c:v>
                </c:pt>
                <c:pt idx="242">
                  <c:v>18.361236304804084</c:v>
                </c:pt>
                <c:pt idx="243">
                  <c:v>20.543595364043377</c:v>
                </c:pt>
                <c:pt idx="244">
                  <c:v>20.626428233259155</c:v>
                </c:pt>
                <c:pt idx="245">
                  <c:v>20.940015135078728</c:v>
                </c:pt>
                <c:pt idx="246">
                  <c:v>21.487785693249982</c:v>
                </c:pt>
                <c:pt idx="247">
                  <c:v>21.957047690409361</c:v>
                </c:pt>
                <c:pt idx="248">
                  <c:v>21.957047690409361</c:v>
                </c:pt>
                <c:pt idx="249">
                  <c:v>22.858144051653117</c:v>
                </c:pt>
                <c:pt idx="250">
                  <c:v>23.051097665991939</c:v>
                </c:pt>
                <c:pt idx="251">
                  <c:v>23.590666949983419</c:v>
                </c:pt>
                <c:pt idx="252">
                  <c:v>22.581835668832539</c:v>
                </c:pt>
                <c:pt idx="253">
                  <c:v>22.79536702565883</c:v>
                </c:pt>
                <c:pt idx="254">
                  <c:v>22.460680482085806</c:v>
                </c:pt>
                <c:pt idx="255">
                  <c:v>23.249792172256576</c:v>
                </c:pt>
                <c:pt idx="256">
                  <c:v>22.741313173110278</c:v>
                </c:pt>
                <c:pt idx="257">
                  <c:v>22.607259618789865</c:v>
                </c:pt>
                <c:pt idx="258">
                  <c:v>22.549776142493407</c:v>
                </c:pt>
                <c:pt idx="259">
                  <c:v>21.214385034911352</c:v>
                </c:pt>
                <c:pt idx="260">
                  <c:v>22.078650219384087</c:v>
                </c:pt>
                <c:pt idx="261">
                  <c:v>22.88446268606641</c:v>
                </c:pt>
                <c:pt idx="262">
                  <c:v>22.400363838345427</c:v>
                </c:pt>
                <c:pt idx="263">
                  <c:v>22.71014833122711</c:v>
                </c:pt>
                <c:pt idx="264">
                  <c:v>22.38120267957995</c:v>
                </c:pt>
                <c:pt idx="265">
                  <c:v>22.074773253408186</c:v>
                </c:pt>
                <c:pt idx="266">
                  <c:v>20.762643941681503</c:v>
                </c:pt>
                <c:pt idx="267">
                  <c:v>18.389940764433319</c:v>
                </c:pt>
                <c:pt idx="268">
                  <c:v>18.082542096767583</c:v>
                </c:pt>
                <c:pt idx="269">
                  <c:v>18.75862531733339</c:v>
                </c:pt>
                <c:pt idx="270">
                  <c:v>17.343756407245458</c:v>
                </c:pt>
                <c:pt idx="271">
                  <c:v>18.162541798539444</c:v>
                </c:pt>
                <c:pt idx="272">
                  <c:v>17.045975597481466</c:v>
                </c:pt>
                <c:pt idx="273">
                  <c:v>14.615043373556858</c:v>
                </c:pt>
                <c:pt idx="274">
                  <c:v>15.155134556814343</c:v>
                </c:pt>
                <c:pt idx="275">
                  <c:v>15.117781480777337</c:v>
                </c:pt>
                <c:pt idx="276">
                  <c:v>16.521690506279583</c:v>
                </c:pt>
                <c:pt idx="277">
                  <c:v>17.755982270336368</c:v>
                </c:pt>
                <c:pt idx="278">
                  <c:v>17.813465746632829</c:v>
                </c:pt>
                <c:pt idx="279">
                  <c:v>19.252267465918127</c:v>
                </c:pt>
                <c:pt idx="280">
                  <c:v>19.022408117770318</c:v>
                </c:pt>
                <c:pt idx="281">
                  <c:v>19.496963664627543</c:v>
                </c:pt>
                <c:pt idx="282">
                  <c:v>20.442346906442111</c:v>
                </c:pt>
                <c:pt idx="283">
                  <c:v>20.263484572284906</c:v>
                </c:pt>
                <c:pt idx="284">
                  <c:v>19.593664142910928</c:v>
                </c:pt>
                <c:pt idx="285">
                  <c:v>20.284584214038336</c:v>
                </c:pt>
                <c:pt idx="286">
                  <c:v>20.061434999310347</c:v>
                </c:pt>
                <c:pt idx="287">
                  <c:v>20.835635281881526</c:v>
                </c:pt>
                <c:pt idx="288">
                  <c:v>20.63075254146305</c:v>
                </c:pt>
                <c:pt idx="289">
                  <c:v>20.770546987709281</c:v>
                </c:pt>
                <c:pt idx="290">
                  <c:v>21.324058437806382</c:v>
                </c:pt>
                <c:pt idx="291">
                  <c:v>21.689835266224545</c:v>
                </c:pt>
                <c:pt idx="292">
                  <c:v>20.54404270627137</c:v>
                </c:pt>
                <c:pt idx="293">
                  <c:v>22.242824817055684</c:v>
                </c:pt>
                <c:pt idx="294">
                  <c:v>21.976656191402832</c:v>
                </c:pt>
                <c:pt idx="295">
                  <c:v>22.436747672888458</c:v>
                </c:pt>
                <c:pt idx="296">
                  <c:v>22.666607021036288</c:v>
                </c:pt>
                <c:pt idx="297">
                  <c:v>22.412814863691111</c:v>
                </c:pt>
                <c:pt idx="298">
                  <c:v>21.91007675647063</c:v>
                </c:pt>
                <c:pt idx="299">
                  <c:v>21.826796545026859</c:v>
                </c:pt>
                <c:pt idx="300">
                  <c:v>20.103112383551224</c:v>
                </c:pt>
                <c:pt idx="301">
                  <c:v>19.780876865323904</c:v>
                </c:pt>
                <c:pt idx="302">
                  <c:v>21.134459890177482</c:v>
                </c:pt>
                <c:pt idx="303">
                  <c:v>21.797793857245651</c:v>
                </c:pt>
                <c:pt idx="304">
                  <c:v>20.94769450999252</c:v>
                </c:pt>
                <c:pt idx="305">
                  <c:v>21.759471539714671</c:v>
                </c:pt>
                <c:pt idx="306">
                  <c:v>21.548624236256341</c:v>
                </c:pt>
                <c:pt idx="307">
                  <c:v>21.354179481157587</c:v>
                </c:pt>
                <c:pt idx="308">
                  <c:v>22.034065110661281</c:v>
                </c:pt>
                <c:pt idx="309">
                  <c:v>21.296770561899116</c:v>
                </c:pt>
                <c:pt idx="310">
                  <c:v>21.261281411812071</c:v>
                </c:pt>
                <c:pt idx="311">
                  <c:v>21.699900466354283</c:v>
                </c:pt>
                <c:pt idx="312">
                  <c:v>22.703438197807291</c:v>
                </c:pt>
                <c:pt idx="313">
                  <c:v>23.26224319760226</c:v>
                </c:pt>
                <c:pt idx="314">
                  <c:v>23.563379074076153</c:v>
                </c:pt>
                <c:pt idx="315">
                  <c:v>23.560024007366231</c:v>
                </c:pt>
                <c:pt idx="316">
                  <c:v>22.368304312006295</c:v>
                </c:pt>
                <c:pt idx="317">
                  <c:v>21.124394690047765</c:v>
                </c:pt>
                <c:pt idx="318">
                  <c:v>21.200964768071696</c:v>
                </c:pt>
                <c:pt idx="319">
                  <c:v>22.550745383987405</c:v>
                </c:pt>
                <c:pt idx="320">
                  <c:v>20.560370697592933</c:v>
                </c:pt>
                <c:pt idx="321">
                  <c:v>19.490700873435696</c:v>
                </c:pt>
                <c:pt idx="322">
                  <c:v>20.582886923068333</c:v>
                </c:pt>
                <c:pt idx="323">
                  <c:v>21.248830386466409</c:v>
                </c:pt>
                <c:pt idx="324">
                  <c:v>22.458816556135865</c:v>
                </c:pt>
                <c:pt idx="325">
                  <c:v>22.337214027161135</c:v>
                </c:pt>
                <c:pt idx="326">
                  <c:v>22.337214027161135</c:v>
                </c:pt>
                <c:pt idx="327">
                  <c:v>23.126251160293897</c:v>
                </c:pt>
                <c:pt idx="328">
                  <c:v>23.031414607960478</c:v>
                </c:pt>
                <c:pt idx="329">
                  <c:v>23.031414607960478</c:v>
                </c:pt>
                <c:pt idx="330">
                  <c:v>21.986199492266568</c:v>
                </c:pt>
                <c:pt idx="331">
                  <c:v>22.636933319913076</c:v>
                </c:pt>
                <c:pt idx="332">
                  <c:v>23.282820940089689</c:v>
                </c:pt>
                <c:pt idx="333">
                  <c:v>23.621831791866587</c:v>
                </c:pt>
                <c:pt idx="334">
                  <c:v>23.458029979384975</c:v>
                </c:pt>
                <c:pt idx="335">
                  <c:v>23.115216718670204</c:v>
                </c:pt>
                <c:pt idx="336">
                  <c:v>23.115216718670204</c:v>
                </c:pt>
                <c:pt idx="337">
                  <c:v>22.281147134586643</c:v>
                </c:pt>
                <c:pt idx="338">
                  <c:v>23.157341445139078</c:v>
                </c:pt>
                <c:pt idx="339">
                  <c:v>23.399129919366569</c:v>
                </c:pt>
                <c:pt idx="340">
                  <c:v>23.640471051366085</c:v>
                </c:pt>
                <c:pt idx="341">
                  <c:v>24.476479118437599</c:v>
                </c:pt>
                <c:pt idx="342">
                  <c:v>24.625369523319574</c:v>
                </c:pt>
                <c:pt idx="343">
                  <c:v>23.868839258753937</c:v>
                </c:pt>
                <c:pt idx="344">
                  <c:v>22.622543811579465</c:v>
                </c:pt>
                <c:pt idx="345">
                  <c:v>22.954322630670543</c:v>
                </c:pt>
                <c:pt idx="346">
                  <c:v>23.107537343756412</c:v>
                </c:pt>
                <c:pt idx="347">
                  <c:v>22.082005286093988</c:v>
                </c:pt>
                <c:pt idx="348">
                  <c:v>23.265598264312182</c:v>
                </c:pt>
                <c:pt idx="349">
                  <c:v>23.340304416386171</c:v>
                </c:pt>
                <c:pt idx="350">
                  <c:v>23.811430339495487</c:v>
                </c:pt>
                <c:pt idx="351">
                  <c:v>24.327588713555603</c:v>
                </c:pt>
                <c:pt idx="352">
                  <c:v>24.012063328748077</c:v>
                </c:pt>
                <c:pt idx="353">
                  <c:v>24.500859269862939</c:v>
                </c:pt>
                <c:pt idx="354">
                  <c:v>24.638267890893228</c:v>
                </c:pt>
                <c:pt idx="355">
                  <c:v>24.835545813435942</c:v>
                </c:pt>
                <c:pt idx="356">
                  <c:v>24.676813879538194</c:v>
                </c:pt>
                <c:pt idx="357">
                  <c:v>24.79006602025715</c:v>
                </c:pt>
                <c:pt idx="358">
                  <c:v>25.525049300841385</c:v>
                </c:pt>
                <c:pt idx="359">
                  <c:v>26.182418704869683</c:v>
                </c:pt>
                <c:pt idx="360">
                  <c:v>26.322735050381919</c:v>
                </c:pt>
                <c:pt idx="361">
                  <c:v>26.343760135097337</c:v>
                </c:pt>
                <c:pt idx="362">
                  <c:v>25.582980119365839</c:v>
                </c:pt>
                <c:pt idx="363">
                  <c:v>24.765163969565805</c:v>
                </c:pt>
                <c:pt idx="364">
                  <c:v>25.074948462447509</c:v>
                </c:pt>
                <c:pt idx="365">
                  <c:v>25.114240021472423</c:v>
                </c:pt>
                <c:pt idx="366">
                  <c:v>25.319122761890945</c:v>
                </c:pt>
                <c:pt idx="367">
                  <c:v>26.050750975765236</c:v>
                </c:pt>
                <c:pt idx="368">
                  <c:v>26.161393620154261</c:v>
                </c:pt>
                <c:pt idx="369">
                  <c:v>26.352408751505131</c:v>
                </c:pt>
                <c:pt idx="370">
                  <c:v>26.279193740191076</c:v>
                </c:pt>
                <c:pt idx="371">
                  <c:v>25.390995746520993</c:v>
                </c:pt>
                <c:pt idx="372">
                  <c:v>25.75915840015508</c:v>
                </c:pt>
                <c:pt idx="373">
                  <c:v>25.599755452915375</c:v>
                </c:pt>
                <c:pt idx="374">
                  <c:v>25.642327521612241</c:v>
                </c:pt>
                <c:pt idx="375">
                  <c:v>25.454145557705289</c:v>
                </c:pt>
                <c:pt idx="376">
                  <c:v>26.419435528665325</c:v>
                </c:pt>
                <c:pt idx="377">
                  <c:v>26.569817074307302</c:v>
                </c:pt>
                <c:pt idx="378">
                  <c:v>27.255890937964811</c:v>
                </c:pt>
                <c:pt idx="379">
                  <c:v>26.927467185583652</c:v>
                </c:pt>
                <c:pt idx="380">
                  <c:v>26.050750975765236</c:v>
                </c:pt>
                <c:pt idx="381">
                  <c:v>26.639677018911414</c:v>
                </c:pt>
                <c:pt idx="382">
                  <c:v>26.113751672873555</c:v>
                </c:pt>
                <c:pt idx="383">
                  <c:v>26.32802860007979</c:v>
                </c:pt>
                <c:pt idx="384">
                  <c:v>27.160159701175381</c:v>
                </c:pt>
                <c:pt idx="385">
                  <c:v>27.199376703162347</c:v>
                </c:pt>
                <c:pt idx="386">
                  <c:v>27.777342861722797</c:v>
                </c:pt>
                <c:pt idx="387">
                  <c:v>26.574066825473164</c:v>
                </c:pt>
                <c:pt idx="388">
                  <c:v>27.493877003254429</c:v>
                </c:pt>
                <c:pt idx="389">
                  <c:v>27.132648154154126</c:v>
                </c:pt>
                <c:pt idx="390">
                  <c:v>27.593485206019743</c:v>
                </c:pt>
                <c:pt idx="391">
                  <c:v>27.39285221676715</c:v>
                </c:pt>
                <c:pt idx="392">
                  <c:v>27.371752575013698</c:v>
                </c:pt>
                <c:pt idx="393">
                  <c:v>26.452986195764417</c:v>
                </c:pt>
                <c:pt idx="394">
                  <c:v>26.617160793436014</c:v>
                </c:pt>
                <c:pt idx="395">
                  <c:v>26.091682789626148</c:v>
                </c:pt>
                <c:pt idx="396">
                  <c:v>25.854964193982521</c:v>
                </c:pt>
                <c:pt idx="397">
                  <c:v>23.491058747218084</c:v>
                </c:pt>
                <c:pt idx="398">
                  <c:v>22.969681380498109</c:v>
                </c:pt>
                <c:pt idx="399">
                  <c:v>23.53564385594089</c:v>
                </c:pt>
                <c:pt idx="400">
                  <c:v>22.493261907690943</c:v>
                </c:pt>
                <c:pt idx="401">
                  <c:v>22.596672519394168</c:v>
                </c:pt>
                <c:pt idx="402">
                  <c:v>22.03697283514321</c:v>
                </c:pt>
                <c:pt idx="403">
                  <c:v>23.421198802613972</c:v>
                </c:pt>
                <c:pt idx="404">
                  <c:v>23.540862848600753</c:v>
                </c:pt>
                <c:pt idx="405">
                  <c:v>23.470481004730658</c:v>
                </c:pt>
                <c:pt idx="406">
                  <c:v>24.150888533500336</c:v>
                </c:pt>
                <c:pt idx="407">
                  <c:v>24.611501914251967</c:v>
                </c:pt>
                <c:pt idx="408">
                  <c:v>24.233721402716114</c:v>
                </c:pt>
                <c:pt idx="409">
                  <c:v>25.544657801834859</c:v>
                </c:pt>
                <c:pt idx="410">
                  <c:v>26.147451454048642</c:v>
                </c:pt>
                <c:pt idx="411">
                  <c:v>26.591364058288704</c:v>
                </c:pt>
                <c:pt idx="412">
                  <c:v>27.041390339644611</c:v>
                </c:pt>
                <c:pt idx="413">
                  <c:v>26.756060555226281</c:v>
                </c:pt>
                <c:pt idx="414">
                  <c:v>26.756060555226281</c:v>
                </c:pt>
                <c:pt idx="415">
                  <c:v>27.542488192029111</c:v>
                </c:pt>
                <c:pt idx="416">
                  <c:v>27.656635017204035</c:v>
                </c:pt>
                <c:pt idx="417">
                  <c:v>27.340214947940545</c:v>
                </c:pt>
                <c:pt idx="418">
                  <c:v>27.480978635680774</c:v>
                </c:pt>
                <c:pt idx="419">
                  <c:v>27.250671945304973</c:v>
                </c:pt>
                <c:pt idx="420">
                  <c:v>27.3305970900388</c:v>
                </c:pt>
                <c:pt idx="421">
                  <c:v>27.265732466980563</c:v>
                </c:pt>
                <c:pt idx="422">
                  <c:v>27.771080070530974</c:v>
                </c:pt>
                <c:pt idx="423">
                  <c:v>27.577679113964159</c:v>
                </c:pt>
                <c:pt idx="424">
                  <c:v>26.85037520829372</c:v>
                </c:pt>
                <c:pt idx="425">
                  <c:v>27.259246004674729</c:v>
                </c:pt>
                <c:pt idx="426">
                  <c:v>27.112294082780686</c:v>
                </c:pt>
                <c:pt idx="427">
                  <c:v>26.653842856131014</c:v>
                </c:pt>
                <c:pt idx="428">
                  <c:v>26.979135212916262</c:v>
                </c:pt>
                <c:pt idx="429">
                  <c:v>27.730893827050053</c:v>
                </c:pt>
                <c:pt idx="430">
                  <c:v>27.916391737589041</c:v>
                </c:pt>
                <c:pt idx="431">
                  <c:v>28.730107250299184</c:v>
                </c:pt>
                <c:pt idx="432">
                  <c:v>28.832623177546424</c:v>
                </c:pt>
                <c:pt idx="433">
                  <c:v>28.034415528739885</c:v>
                </c:pt>
                <c:pt idx="434">
                  <c:v>27.1635147678853</c:v>
                </c:pt>
                <c:pt idx="435">
                  <c:v>28.313109736776386</c:v>
                </c:pt>
                <c:pt idx="436">
                  <c:v>26.342865450641373</c:v>
                </c:pt>
                <c:pt idx="437">
                  <c:v>27.590577481537835</c:v>
                </c:pt>
                <c:pt idx="438">
                  <c:v>27.277959821212239</c:v>
                </c:pt>
                <c:pt idx="439">
                  <c:v>27.066814289601915</c:v>
                </c:pt>
                <c:pt idx="440">
                  <c:v>25.290940201527668</c:v>
                </c:pt>
                <c:pt idx="441">
                  <c:v>25.263652325620399</c:v>
                </c:pt>
                <c:pt idx="442">
                  <c:v>26.819210366410552</c:v>
                </c:pt>
                <c:pt idx="443">
                  <c:v>26.686647952850141</c:v>
                </c:pt>
                <c:pt idx="444">
                  <c:v>24.654819553328778</c:v>
                </c:pt>
                <c:pt idx="445">
                  <c:v>26.703870628627691</c:v>
                </c:pt>
                <c:pt idx="446">
                  <c:v>24.206433526808844</c:v>
                </c:pt>
                <c:pt idx="447">
                  <c:v>23.347909234261934</c:v>
                </c:pt>
                <c:pt idx="448">
                  <c:v>21.685063615792679</c:v>
                </c:pt>
                <c:pt idx="449">
                  <c:v>21.641224077449863</c:v>
                </c:pt>
                <c:pt idx="450">
                  <c:v>20.348032253374647</c:v>
                </c:pt>
                <c:pt idx="451">
                  <c:v>20.165367510279552</c:v>
                </c:pt>
                <c:pt idx="452">
                  <c:v>22.12748507927278</c:v>
                </c:pt>
                <c:pt idx="453">
                  <c:v>22.271081934456905</c:v>
                </c:pt>
                <c:pt idx="454">
                  <c:v>23.875102049945784</c:v>
                </c:pt>
                <c:pt idx="455">
                  <c:v>22.730726073714557</c:v>
                </c:pt>
                <c:pt idx="456">
                  <c:v>24.345482402675135</c:v>
                </c:pt>
                <c:pt idx="457">
                  <c:v>25.296159194187528</c:v>
                </c:pt>
                <c:pt idx="458">
                  <c:v>25.389579162799023</c:v>
                </c:pt>
                <c:pt idx="459">
                  <c:v>26.789834893439355</c:v>
                </c:pt>
                <c:pt idx="460">
                  <c:v>26.555427565973666</c:v>
                </c:pt>
                <c:pt idx="461">
                  <c:v>28.203958233147297</c:v>
                </c:pt>
                <c:pt idx="462">
                  <c:v>29.6585660444882</c:v>
                </c:pt>
                <c:pt idx="463">
                  <c:v>29.477541556229081</c:v>
                </c:pt>
                <c:pt idx="464">
                  <c:v>29.608761943105534</c:v>
                </c:pt>
                <c:pt idx="465">
                  <c:v>30.359476758707338</c:v>
                </c:pt>
                <c:pt idx="466">
                  <c:v>30.880928682465324</c:v>
                </c:pt>
                <c:pt idx="467">
                  <c:v>31.026016678409405</c:v>
                </c:pt>
                <c:pt idx="468">
                  <c:v>31.322828246679425</c:v>
                </c:pt>
                <c:pt idx="469">
                  <c:v>31.331476863087193</c:v>
                </c:pt>
                <c:pt idx="470">
                  <c:v>31.311346462827739</c:v>
                </c:pt>
                <c:pt idx="471">
                  <c:v>31.61397348006161</c:v>
                </c:pt>
                <c:pt idx="472">
                  <c:v>31.479398026475213</c:v>
                </c:pt>
                <c:pt idx="473">
                  <c:v>31.576396732910595</c:v>
                </c:pt>
                <c:pt idx="474">
                  <c:v>31.875146784168564</c:v>
                </c:pt>
                <c:pt idx="475">
                  <c:v>31.859564363226987</c:v>
                </c:pt>
                <c:pt idx="476">
                  <c:v>32.1076156286463</c:v>
                </c:pt>
                <c:pt idx="477">
                  <c:v>32.786532016656068</c:v>
                </c:pt>
                <c:pt idx="478">
                  <c:v>32.844984734446484</c:v>
                </c:pt>
                <c:pt idx="479">
                  <c:v>32.822915851199056</c:v>
                </c:pt>
                <c:pt idx="480">
                  <c:v>32.918423416874496</c:v>
                </c:pt>
                <c:pt idx="481">
                  <c:v>32.922076711736416</c:v>
                </c:pt>
                <c:pt idx="482">
                  <c:v>32.538555308274717</c:v>
                </c:pt>
                <c:pt idx="483">
                  <c:v>33.304628873704111</c:v>
                </c:pt>
                <c:pt idx="484">
                  <c:v>33.551188998363472</c:v>
                </c:pt>
                <c:pt idx="485">
                  <c:v>33.457843586789984</c:v>
                </c:pt>
                <c:pt idx="486">
                  <c:v>33.895418842800225</c:v>
                </c:pt>
                <c:pt idx="487">
                  <c:v>33.102802971843538</c:v>
                </c:pt>
                <c:pt idx="488">
                  <c:v>32.720474480989822</c:v>
                </c:pt>
                <c:pt idx="489">
                  <c:v>30.72197307745359</c:v>
                </c:pt>
                <c:pt idx="490">
                  <c:v>31.193099000562906</c:v>
                </c:pt>
                <c:pt idx="491">
                  <c:v>28.840749894688212</c:v>
                </c:pt>
                <c:pt idx="492">
                  <c:v>28.095254071746247</c:v>
                </c:pt>
                <c:pt idx="493">
                  <c:v>27.260438917282691</c:v>
                </c:pt>
                <c:pt idx="494">
                  <c:v>29.407681611624923</c:v>
                </c:pt>
                <c:pt idx="495">
                  <c:v>32.548620508404454</c:v>
                </c:pt>
                <c:pt idx="496">
                  <c:v>32.747315014669098</c:v>
                </c:pt>
                <c:pt idx="497">
                  <c:v>33.900265050270086</c:v>
                </c:pt>
                <c:pt idx="498">
                  <c:v>34.382872757231084</c:v>
                </c:pt>
                <c:pt idx="499">
                  <c:v>34.427905208181883</c:v>
                </c:pt>
                <c:pt idx="500">
                  <c:v>34.427905208181883</c:v>
                </c:pt>
                <c:pt idx="501">
                  <c:v>34.487699952656278</c:v>
                </c:pt>
                <c:pt idx="502">
                  <c:v>34.076443331059345</c:v>
                </c:pt>
                <c:pt idx="503">
                  <c:v>32.883530723091447</c:v>
                </c:pt>
                <c:pt idx="504">
                  <c:v>32.957491304785471</c:v>
                </c:pt>
                <c:pt idx="505">
                  <c:v>30.487118407759905</c:v>
                </c:pt>
                <c:pt idx="506">
                  <c:v>29.517802356747968</c:v>
                </c:pt>
                <c:pt idx="507">
                  <c:v>31.104972581649282</c:v>
                </c:pt>
                <c:pt idx="508">
                  <c:v>33.515774405314438</c:v>
                </c:pt>
                <c:pt idx="509">
                  <c:v>32.244576907448618</c:v>
                </c:pt>
                <c:pt idx="510">
                  <c:v>31.524877819653984</c:v>
                </c:pt>
                <c:pt idx="511">
                  <c:v>31.322380904451428</c:v>
                </c:pt>
                <c:pt idx="512">
                  <c:v>29.931221132446861</c:v>
                </c:pt>
                <c:pt idx="513">
                  <c:v>29.138083362224187</c:v>
                </c:pt>
                <c:pt idx="514">
                  <c:v>30.561078989453904</c:v>
                </c:pt>
                <c:pt idx="515">
                  <c:v>30.588366865361174</c:v>
                </c:pt>
                <c:pt idx="516">
                  <c:v>30.879512098743334</c:v>
                </c:pt>
                <c:pt idx="517">
                  <c:v>32.815758375551262</c:v>
                </c:pt>
                <c:pt idx="518">
                  <c:v>31.761670972335597</c:v>
                </c:pt>
                <c:pt idx="519">
                  <c:v>31.807150765514393</c:v>
                </c:pt>
                <c:pt idx="520">
                  <c:v>29.633887664910841</c:v>
                </c:pt>
                <c:pt idx="521">
                  <c:v>28.173762632758127</c:v>
                </c:pt>
                <c:pt idx="522">
                  <c:v>29.854874725536895</c:v>
                </c:pt>
                <c:pt idx="523">
                  <c:v>27.976782938367428</c:v>
                </c:pt>
                <c:pt idx="524">
                  <c:v>29.438771896470108</c:v>
                </c:pt>
                <c:pt idx="525">
                  <c:v>31.715445608776882</c:v>
                </c:pt>
                <c:pt idx="526">
                  <c:v>31.764802367931534</c:v>
                </c:pt>
                <c:pt idx="527">
                  <c:v>33.344367774957064</c:v>
                </c:pt>
                <c:pt idx="528">
                  <c:v>32.892626681727208</c:v>
                </c:pt>
                <c:pt idx="529">
                  <c:v>32.183738364442263</c:v>
                </c:pt>
                <c:pt idx="530">
                  <c:v>33.224181829704257</c:v>
                </c:pt>
                <c:pt idx="531">
                  <c:v>33.174825070549609</c:v>
                </c:pt>
                <c:pt idx="532">
                  <c:v>33.996741857439503</c:v>
                </c:pt>
                <c:pt idx="533">
                  <c:v>34.346936264916074</c:v>
                </c:pt>
                <c:pt idx="534">
                  <c:v>34.557410783184416</c:v>
                </c:pt>
                <c:pt idx="535">
                  <c:v>34.425221154813968</c:v>
                </c:pt>
                <c:pt idx="536">
                  <c:v>34.096573731318799</c:v>
                </c:pt>
                <c:pt idx="537">
                  <c:v>35.249747438033772</c:v>
                </c:pt>
                <c:pt idx="538">
                  <c:v>35.073792828358521</c:v>
                </c:pt>
                <c:pt idx="539">
                  <c:v>35.762327074269983</c:v>
                </c:pt>
                <c:pt idx="540">
                  <c:v>35.876995798710908</c:v>
                </c:pt>
                <c:pt idx="541">
                  <c:v>35.801320405142945</c:v>
                </c:pt>
                <c:pt idx="542">
                  <c:v>35.192040290623353</c:v>
                </c:pt>
                <c:pt idx="543">
                  <c:v>36.354608184126079</c:v>
                </c:pt>
                <c:pt idx="544">
                  <c:v>35.71893487815516</c:v>
                </c:pt>
                <c:pt idx="545">
                  <c:v>34.925126094590532</c:v>
                </c:pt>
                <c:pt idx="546">
                  <c:v>35.214556516098753</c:v>
                </c:pt>
                <c:pt idx="547">
                  <c:v>33.13486249818267</c:v>
                </c:pt>
                <c:pt idx="548">
                  <c:v>34.17075798412683</c:v>
                </c:pt>
                <c:pt idx="549">
                  <c:v>31.689648873629551</c:v>
                </c:pt>
                <c:pt idx="550">
                  <c:v>31.48424423394507</c:v>
                </c:pt>
                <c:pt idx="551">
                  <c:v>33.421459752246975</c:v>
                </c:pt>
                <c:pt idx="552">
                  <c:v>32.333598010818257</c:v>
                </c:pt>
                <c:pt idx="553">
                  <c:v>34.034318604590474</c:v>
                </c:pt>
                <c:pt idx="554">
                  <c:v>33.077453578924242</c:v>
                </c:pt>
                <c:pt idx="555">
                  <c:v>34.770718468896654</c:v>
                </c:pt>
                <c:pt idx="556">
                  <c:v>33.897208211712162</c:v>
                </c:pt>
                <c:pt idx="557">
                  <c:v>35.15438898643437</c:v>
                </c:pt>
                <c:pt idx="558">
                  <c:v>35.15438898643437</c:v>
                </c:pt>
                <c:pt idx="559">
                  <c:v>35.15438898643437</c:v>
                </c:pt>
                <c:pt idx="560">
                  <c:v>35.067828265318688</c:v>
                </c:pt>
                <c:pt idx="561">
                  <c:v>34.28572493671971</c:v>
                </c:pt>
                <c:pt idx="562">
                  <c:v>32.104186004898416</c:v>
                </c:pt>
                <c:pt idx="563">
                  <c:v>31.803646584728497</c:v>
                </c:pt>
                <c:pt idx="564">
                  <c:v>32.060346466555579</c:v>
                </c:pt>
                <c:pt idx="565">
                  <c:v>32.060346466555579</c:v>
                </c:pt>
                <c:pt idx="566">
                  <c:v>32.060346466555579</c:v>
                </c:pt>
                <c:pt idx="567">
                  <c:v>34.026042773372708</c:v>
                </c:pt>
                <c:pt idx="568">
                  <c:v>32.533485429690856</c:v>
                </c:pt>
                <c:pt idx="569">
                  <c:v>31.952387875534495</c:v>
                </c:pt>
                <c:pt idx="570">
                  <c:v>32.437455964749454</c:v>
                </c:pt>
                <c:pt idx="571">
                  <c:v>32.437455964749454</c:v>
                </c:pt>
                <c:pt idx="572">
                  <c:v>32.437455964749454</c:v>
                </c:pt>
                <c:pt idx="573">
                  <c:v>32.437455964749454</c:v>
                </c:pt>
                <c:pt idx="574">
                  <c:v>32.437455964749454</c:v>
                </c:pt>
                <c:pt idx="575">
                  <c:v>33.273836817010924</c:v>
                </c:pt>
                <c:pt idx="576">
                  <c:v>33.4758118329475</c:v>
                </c:pt>
                <c:pt idx="577">
                  <c:v>33.894971500572233</c:v>
                </c:pt>
                <c:pt idx="578">
                  <c:v>34.632489720448412</c:v>
                </c:pt>
                <c:pt idx="579">
                  <c:v>34.632489720448412</c:v>
                </c:pt>
                <c:pt idx="580">
                  <c:v>34.632489720448412</c:v>
                </c:pt>
                <c:pt idx="581">
                  <c:v>34.031485437146557</c:v>
                </c:pt>
                <c:pt idx="582">
                  <c:v>34.476292725842605</c:v>
                </c:pt>
                <c:pt idx="583">
                  <c:v>35.042255201285364</c:v>
                </c:pt>
                <c:pt idx="584">
                  <c:v>34.99125818729474</c:v>
                </c:pt>
                <c:pt idx="585">
                  <c:v>32.90761264636479</c:v>
                </c:pt>
                <c:pt idx="586">
                  <c:v>32.90761264636479</c:v>
                </c:pt>
                <c:pt idx="587">
                  <c:v>32.90761264636479</c:v>
                </c:pt>
                <c:pt idx="588">
                  <c:v>34.463096130116952</c:v>
                </c:pt>
                <c:pt idx="589">
                  <c:v>33.826826367842067</c:v>
                </c:pt>
                <c:pt idx="590">
                  <c:v>34.487998180808276</c:v>
                </c:pt>
                <c:pt idx="591">
                  <c:v>34.640243652400173</c:v>
                </c:pt>
                <c:pt idx="592">
                  <c:v>34.800168498905883</c:v>
                </c:pt>
                <c:pt idx="593">
                  <c:v>34.800168498905883</c:v>
                </c:pt>
                <c:pt idx="594">
                  <c:v>34.800168498905883</c:v>
                </c:pt>
                <c:pt idx="595">
                  <c:v>34.485761469668354</c:v>
                </c:pt>
                <c:pt idx="596">
                  <c:v>35.023839612899856</c:v>
                </c:pt>
                <c:pt idx="597">
                  <c:v>34.467569552396824</c:v>
                </c:pt>
                <c:pt idx="598">
                  <c:v>33.013632754397946</c:v>
                </c:pt>
                <c:pt idx="599">
                  <c:v>34.382052629813131</c:v>
                </c:pt>
                <c:pt idx="600">
                  <c:v>34.382052629813131</c:v>
                </c:pt>
                <c:pt idx="601">
                  <c:v>34.382052629813131</c:v>
                </c:pt>
                <c:pt idx="602">
                  <c:v>34.382052629813131</c:v>
                </c:pt>
                <c:pt idx="603">
                  <c:v>33.667348863564349</c:v>
                </c:pt>
                <c:pt idx="604">
                  <c:v>33.024518081945644</c:v>
                </c:pt>
                <c:pt idx="605">
                  <c:v>33.6364822498332</c:v>
                </c:pt>
                <c:pt idx="606">
                  <c:v>35.627527949569625</c:v>
                </c:pt>
                <c:pt idx="607">
                  <c:v>35.627527949569625</c:v>
                </c:pt>
                <c:pt idx="608">
                  <c:v>35.627527949569625</c:v>
                </c:pt>
                <c:pt idx="609">
                  <c:v>34.986784765014846</c:v>
                </c:pt>
                <c:pt idx="610">
                  <c:v>34.711371066650273</c:v>
                </c:pt>
                <c:pt idx="611">
                  <c:v>34.653663919239833</c:v>
                </c:pt>
                <c:pt idx="612">
                  <c:v>36.083295122851375</c:v>
                </c:pt>
                <c:pt idx="613">
                  <c:v>36.234795024063303</c:v>
                </c:pt>
                <c:pt idx="614">
                  <c:v>36.234795024063303</c:v>
                </c:pt>
                <c:pt idx="615">
                  <c:v>36.234795024063303</c:v>
                </c:pt>
                <c:pt idx="616">
                  <c:v>36.43102914807401</c:v>
                </c:pt>
                <c:pt idx="617">
                  <c:v>36.531755706409299</c:v>
                </c:pt>
                <c:pt idx="618">
                  <c:v>36.330526260852736</c:v>
                </c:pt>
                <c:pt idx="619">
                  <c:v>36.333061200144655</c:v>
                </c:pt>
                <c:pt idx="620">
                  <c:v>35.932540792019417</c:v>
                </c:pt>
                <c:pt idx="621">
                  <c:v>35.932540792019417</c:v>
                </c:pt>
                <c:pt idx="622">
                  <c:v>35.932540792019417</c:v>
                </c:pt>
                <c:pt idx="623">
                  <c:v>35.932540792019417</c:v>
                </c:pt>
                <c:pt idx="624">
                  <c:v>34.512378332233638</c:v>
                </c:pt>
                <c:pt idx="625">
                  <c:v>35.417873558719279</c:v>
                </c:pt>
                <c:pt idx="626">
                  <c:v>35.142981759620653</c:v>
                </c:pt>
                <c:pt idx="627">
                  <c:v>34.282295312971826</c:v>
                </c:pt>
                <c:pt idx="628">
                  <c:v>34.282295312971826</c:v>
                </c:pt>
                <c:pt idx="629">
                  <c:v>34.282295312971826</c:v>
                </c:pt>
                <c:pt idx="630">
                  <c:v>34.503655158787858</c:v>
                </c:pt>
                <c:pt idx="631">
                  <c:v>34.291689499759556</c:v>
                </c:pt>
                <c:pt idx="632">
                  <c:v>34.77131492520067</c:v>
                </c:pt>
                <c:pt idx="633">
                  <c:v>33.498700843612909</c:v>
                </c:pt>
                <c:pt idx="634">
                  <c:v>33.080286746368138</c:v>
                </c:pt>
                <c:pt idx="635">
                  <c:v>32.462134344326763</c:v>
                </c:pt>
                <c:pt idx="636">
                  <c:v>32.443420527789279</c:v>
                </c:pt>
                <c:pt idx="637">
                  <c:v>34.20565067790988</c:v>
                </c:pt>
                <c:pt idx="638">
                  <c:v>34.496199454988052</c:v>
                </c:pt>
                <c:pt idx="639">
                  <c:v>33.448449400002247</c:v>
                </c:pt>
                <c:pt idx="640">
                  <c:v>32.645693771877824</c:v>
                </c:pt>
                <c:pt idx="641">
                  <c:v>33.490499569433105</c:v>
                </c:pt>
                <c:pt idx="642">
                  <c:v>33.723564870214858</c:v>
                </c:pt>
              </c:numCache>
            </c:numRef>
          </c:val>
        </c:ser>
        <c:ser>
          <c:idx val="3"/>
          <c:order val="3"/>
          <c:tx>
            <c:strRef>
              <c:f>'c3-15'!$E$12</c:f>
              <c:strCache>
                <c:ptCount val="1"/>
                <c:pt idx="0">
                  <c:v>S&amp;P 500</c:v>
                </c:pt>
              </c:strCache>
            </c:strRef>
          </c:tx>
          <c:spPr>
            <a:ln w="25400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'c3-15'!$A$13:$A$655</c:f>
              <c:numCache>
                <c:formatCode>yyyy/mm/dd</c:formatCode>
                <c:ptCount val="643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41324</c:v>
                </c:pt>
                <c:pt idx="33">
                  <c:v>41325</c:v>
                </c:pt>
                <c:pt idx="34">
                  <c:v>41326</c:v>
                </c:pt>
                <c:pt idx="35">
                  <c:v>41327</c:v>
                </c:pt>
                <c:pt idx="36">
                  <c:v>41330</c:v>
                </c:pt>
                <c:pt idx="37">
                  <c:v>41331</c:v>
                </c:pt>
                <c:pt idx="38">
                  <c:v>41332</c:v>
                </c:pt>
                <c:pt idx="39">
                  <c:v>41333</c:v>
                </c:pt>
                <c:pt idx="40">
                  <c:v>41334</c:v>
                </c:pt>
                <c:pt idx="41">
                  <c:v>41337</c:v>
                </c:pt>
                <c:pt idx="42">
                  <c:v>41338</c:v>
                </c:pt>
                <c:pt idx="43">
                  <c:v>41339</c:v>
                </c:pt>
                <c:pt idx="44">
                  <c:v>41340</c:v>
                </c:pt>
                <c:pt idx="45">
                  <c:v>41341</c:v>
                </c:pt>
                <c:pt idx="46">
                  <c:v>41344</c:v>
                </c:pt>
                <c:pt idx="47">
                  <c:v>41345</c:v>
                </c:pt>
                <c:pt idx="48">
                  <c:v>41346</c:v>
                </c:pt>
                <c:pt idx="49">
                  <c:v>41347</c:v>
                </c:pt>
                <c:pt idx="50">
                  <c:v>41348</c:v>
                </c:pt>
                <c:pt idx="51">
                  <c:v>41351</c:v>
                </c:pt>
                <c:pt idx="52">
                  <c:v>41352</c:v>
                </c:pt>
                <c:pt idx="53">
                  <c:v>41353</c:v>
                </c:pt>
                <c:pt idx="54">
                  <c:v>41354</c:v>
                </c:pt>
                <c:pt idx="55">
                  <c:v>41355</c:v>
                </c:pt>
                <c:pt idx="56">
                  <c:v>41358</c:v>
                </c:pt>
                <c:pt idx="57">
                  <c:v>41359</c:v>
                </c:pt>
                <c:pt idx="58">
                  <c:v>41360</c:v>
                </c:pt>
                <c:pt idx="59">
                  <c:v>41361</c:v>
                </c:pt>
                <c:pt idx="60">
                  <c:v>41365</c:v>
                </c:pt>
                <c:pt idx="61">
                  <c:v>41366</c:v>
                </c:pt>
                <c:pt idx="62">
                  <c:v>41367</c:v>
                </c:pt>
                <c:pt idx="63">
                  <c:v>41368</c:v>
                </c:pt>
                <c:pt idx="64">
                  <c:v>41369</c:v>
                </c:pt>
                <c:pt idx="65">
                  <c:v>41372</c:v>
                </c:pt>
                <c:pt idx="66">
                  <c:v>41373</c:v>
                </c:pt>
                <c:pt idx="67">
                  <c:v>41374</c:v>
                </c:pt>
                <c:pt idx="68">
                  <c:v>41375</c:v>
                </c:pt>
                <c:pt idx="69">
                  <c:v>41376</c:v>
                </c:pt>
                <c:pt idx="70">
                  <c:v>41379</c:v>
                </c:pt>
                <c:pt idx="71">
                  <c:v>41380</c:v>
                </c:pt>
                <c:pt idx="72">
                  <c:v>41381</c:v>
                </c:pt>
                <c:pt idx="73">
                  <c:v>41382</c:v>
                </c:pt>
                <c:pt idx="74">
                  <c:v>41383</c:v>
                </c:pt>
                <c:pt idx="75">
                  <c:v>41386</c:v>
                </c:pt>
                <c:pt idx="76">
                  <c:v>41387</c:v>
                </c:pt>
                <c:pt idx="77">
                  <c:v>41388</c:v>
                </c:pt>
                <c:pt idx="78">
                  <c:v>41389</c:v>
                </c:pt>
                <c:pt idx="79">
                  <c:v>41390</c:v>
                </c:pt>
                <c:pt idx="80">
                  <c:v>41393</c:v>
                </c:pt>
                <c:pt idx="81">
                  <c:v>41394</c:v>
                </c:pt>
                <c:pt idx="82">
                  <c:v>41395</c:v>
                </c:pt>
                <c:pt idx="83">
                  <c:v>41396</c:v>
                </c:pt>
                <c:pt idx="84">
                  <c:v>41397</c:v>
                </c:pt>
                <c:pt idx="85">
                  <c:v>41400</c:v>
                </c:pt>
                <c:pt idx="86">
                  <c:v>41401</c:v>
                </c:pt>
                <c:pt idx="87">
                  <c:v>41402</c:v>
                </c:pt>
                <c:pt idx="88">
                  <c:v>41403</c:v>
                </c:pt>
                <c:pt idx="89">
                  <c:v>41404</c:v>
                </c:pt>
                <c:pt idx="90">
                  <c:v>41407</c:v>
                </c:pt>
                <c:pt idx="91">
                  <c:v>41408</c:v>
                </c:pt>
                <c:pt idx="92">
                  <c:v>41409</c:v>
                </c:pt>
                <c:pt idx="93">
                  <c:v>41410</c:v>
                </c:pt>
                <c:pt idx="94">
                  <c:v>41411</c:v>
                </c:pt>
                <c:pt idx="95">
                  <c:v>41414</c:v>
                </c:pt>
                <c:pt idx="96">
                  <c:v>41415</c:v>
                </c:pt>
                <c:pt idx="97">
                  <c:v>41416</c:v>
                </c:pt>
                <c:pt idx="98">
                  <c:v>41417</c:v>
                </c:pt>
                <c:pt idx="99">
                  <c:v>41418</c:v>
                </c:pt>
                <c:pt idx="100">
                  <c:v>41422</c:v>
                </c:pt>
                <c:pt idx="101">
                  <c:v>41423</c:v>
                </c:pt>
                <c:pt idx="102">
                  <c:v>41424</c:v>
                </c:pt>
                <c:pt idx="103">
                  <c:v>41425</c:v>
                </c:pt>
                <c:pt idx="104">
                  <c:v>41428</c:v>
                </c:pt>
                <c:pt idx="105">
                  <c:v>41429</c:v>
                </c:pt>
                <c:pt idx="106">
                  <c:v>41430</c:v>
                </c:pt>
                <c:pt idx="107">
                  <c:v>41431</c:v>
                </c:pt>
                <c:pt idx="108">
                  <c:v>41432</c:v>
                </c:pt>
                <c:pt idx="109">
                  <c:v>41435</c:v>
                </c:pt>
                <c:pt idx="110">
                  <c:v>41436</c:v>
                </c:pt>
                <c:pt idx="111">
                  <c:v>41437</c:v>
                </c:pt>
                <c:pt idx="112">
                  <c:v>41438</c:v>
                </c:pt>
                <c:pt idx="113">
                  <c:v>41439</c:v>
                </c:pt>
                <c:pt idx="114">
                  <c:v>41442</c:v>
                </c:pt>
                <c:pt idx="115">
                  <c:v>41443</c:v>
                </c:pt>
                <c:pt idx="116">
                  <c:v>41444</c:v>
                </c:pt>
                <c:pt idx="117">
                  <c:v>41445</c:v>
                </c:pt>
                <c:pt idx="118">
                  <c:v>41446</c:v>
                </c:pt>
                <c:pt idx="119">
                  <c:v>41449</c:v>
                </c:pt>
                <c:pt idx="120">
                  <c:v>41450</c:v>
                </c:pt>
                <c:pt idx="121">
                  <c:v>41451</c:v>
                </c:pt>
                <c:pt idx="122">
                  <c:v>41452</c:v>
                </c:pt>
                <c:pt idx="123">
                  <c:v>41453</c:v>
                </c:pt>
                <c:pt idx="124">
                  <c:v>41456</c:v>
                </c:pt>
                <c:pt idx="125">
                  <c:v>41457</c:v>
                </c:pt>
                <c:pt idx="126">
                  <c:v>41458</c:v>
                </c:pt>
                <c:pt idx="127">
                  <c:v>41460</c:v>
                </c:pt>
                <c:pt idx="128">
                  <c:v>41463</c:v>
                </c:pt>
                <c:pt idx="129">
                  <c:v>41464</c:v>
                </c:pt>
                <c:pt idx="130">
                  <c:v>41465</c:v>
                </c:pt>
                <c:pt idx="131">
                  <c:v>41466</c:v>
                </c:pt>
                <c:pt idx="132">
                  <c:v>41467</c:v>
                </c:pt>
                <c:pt idx="133">
                  <c:v>41470</c:v>
                </c:pt>
                <c:pt idx="134">
                  <c:v>41471</c:v>
                </c:pt>
                <c:pt idx="135">
                  <c:v>41472</c:v>
                </c:pt>
                <c:pt idx="136">
                  <c:v>41473</c:v>
                </c:pt>
                <c:pt idx="137">
                  <c:v>41474</c:v>
                </c:pt>
                <c:pt idx="138">
                  <c:v>41477</c:v>
                </c:pt>
                <c:pt idx="139">
                  <c:v>41478</c:v>
                </c:pt>
                <c:pt idx="140">
                  <c:v>41479</c:v>
                </c:pt>
                <c:pt idx="141">
                  <c:v>41480</c:v>
                </c:pt>
                <c:pt idx="142">
                  <c:v>41481</c:v>
                </c:pt>
                <c:pt idx="143">
                  <c:v>41484</c:v>
                </c:pt>
                <c:pt idx="144">
                  <c:v>41485</c:v>
                </c:pt>
                <c:pt idx="145">
                  <c:v>41486</c:v>
                </c:pt>
                <c:pt idx="146">
                  <c:v>41487</c:v>
                </c:pt>
                <c:pt idx="147">
                  <c:v>41488</c:v>
                </c:pt>
                <c:pt idx="148">
                  <c:v>41491</c:v>
                </c:pt>
                <c:pt idx="149">
                  <c:v>41492</c:v>
                </c:pt>
                <c:pt idx="150">
                  <c:v>41493</c:v>
                </c:pt>
                <c:pt idx="151">
                  <c:v>41494</c:v>
                </c:pt>
                <c:pt idx="152">
                  <c:v>41495</c:v>
                </c:pt>
                <c:pt idx="153">
                  <c:v>41498</c:v>
                </c:pt>
                <c:pt idx="154">
                  <c:v>41499</c:v>
                </c:pt>
                <c:pt idx="155">
                  <c:v>41500</c:v>
                </c:pt>
                <c:pt idx="156">
                  <c:v>41501</c:v>
                </c:pt>
                <c:pt idx="157">
                  <c:v>41502</c:v>
                </c:pt>
                <c:pt idx="158">
                  <c:v>41505</c:v>
                </c:pt>
                <c:pt idx="159">
                  <c:v>41506</c:v>
                </c:pt>
                <c:pt idx="160">
                  <c:v>41507</c:v>
                </c:pt>
                <c:pt idx="161">
                  <c:v>41508</c:v>
                </c:pt>
                <c:pt idx="162">
                  <c:v>41509</c:v>
                </c:pt>
                <c:pt idx="163">
                  <c:v>41512</c:v>
                </c:pt>
                <c:pt idx="164">
                  <c:v>41513</c:v>
                </c:pt>
                <c:pt idx="165">
                  <c:v>41514</c:v>
                </c:pt>
                <c:pt idx="166">
                  <c:v>41515</c:v>
                </c:pt>
                <c:pt idx="167">
                  <c:v>41516</c:v>
                </c:pt>
                <c:pt idx="168">
                  <c:v>41520</c:v>
                </c:pt>
                <c:pt idx="169">
                  <c:v>41521</c:v>
                </c:pt>
                <c:pt idx="170">
                  <c:v>41522</c:v>
                </c:pt>
                <c:pt idx="171">
                  <c:v>41523</c:v>
                </c:pt>
                <c:pt idx="172">
                  <c:v>41526</c:v>
                </c:pt>
                <c:pt idx="173">
                  <c:v>41527</c:v>
                </c:pt>
                <c:pt idx="174">
                  <c:v>41528</c:v>
                </c:pt>
                <c:pt idx="175">
                  <c:v>41529</c:v>
                </c:pt>
                <c:pt idx="176">
                  <c:v>41530</c:v>
                </c:pt>
                <c:pt idx="177">
                  <c:v>41533</c:v>
                </c:pt>
                <c:pt idx="178">
                  <c:v>41534</c:v>
                </c:pt>
                <c:pt idx="179">
                  <c:v>41535</c:v>
                </c:pt>
                <c:pt idx="180">
                  <c:v>41536</c:v>
                </c:pt>
                <c:pt idx="181">
                  <c:v>41537</c:v>
                </c:pt>
                <c:pt idx="182">
                  <c:v>41540</c:v>
                </c:pt>
                <c:pt idx="183">
                  <c:v>41541</c:v>
                </c:pt>
                <c:pt idx="184">
                  <c:v>41542</c:v>
                </c:pt>
                <c:pt idx="185">
                  <c:v>41543</c:v>
                </c:pt>
                <c:pt idx="186">
                  <c:v>41544</c:v>
                </c:pt>
                <c:pt idx="187">
                  <c:v>41547</c:v>
                </c:pt>
                <c:pt idx="188">
                  <c:v>41548</c:v>
                </c:pt>
                <c:pt idx="189">
                  <c:v>41549</c:v>
                </c:pt>
                <c:pt idx="190">
                  <c:v>41550</c:v>
                </c:pt>
                <c:pt idx="191">
                  <c:v>41551</c:v>
                </c:pt>
                <c:pt idx="192">
                  <c:v>41554</c:v>
                </c:pt>
                <c:pt idx="193">
                  <c:v>41555</c:v>
                </c:pt>
                <c:pt idx="194">
                  <c:v>41556</c:v>
                </c:pt>
                <c:pt idx="195">
                  <c:v>41557</c:v>
                </c:pt>
                <c:pt idx="196">
                  <c:v>41558</c:v>
                </c:pt>
                <c:pt idx="197">
                  <c:v>41561</c:v>
                </c:pt>
                <c:pt idx="198">
                  <c:v>41562</c:v>
                </c:pt>
                <c:pt idx="199">
                  <c:v>41563</c:v>
                </c:pt>
                <c:pt idx="200">
                  <c:v>41564</c:v>
                </c:pt>
                <c:pt idx="201">
                  <c:v>41565</c:v>
                </c:pt>
                <c:pt idx="202">
                  <c:v>41568</c:v>
                </c:pt>
                <c:pt idx="203">
                  <c:v>41569</c:v>
                </c:pt>
                <c:pt idx="204">
                  <c:v>41570</c:v>
                </c:pt>
                <c:pt idx="205">
                  <c:v>41571</c:v>
                </c:pt>
                <c:pt idx="206">
                  <c:v>41572</c:v>
                </c:pt>
                <c:pt idx="207">
                  <c:v>41575</c:v>
                </c:pt>
                <c:pt idx="208">
                  <c:v>41576</c:v>
                </c:pt>
                <c:pt idx="209">
                  <c:v>41577</c:v>
                </c:pt>
                <c:pt idx="210">
                  <c:v>41578</c:v>
                </c:pt>
                <c:pt idx="211">
                  <c:v>41579</c:v>
                </c:pt>
                <c:pt idx="212">
                  <c:v>41582</c:v>
                </c:pt>
                <c:pt idx="213">
                  <c:v>41583</c:v>
                </c:pt>
                <c:pt idx="214">
                  <c:v>41584</c:v>
                </c:pt>
                <c:pt idx="215">
                  <c:v>41585</c:v>
                </c:pt>
                <c:pt idx="216">
                  <c:v>41586</c:v>
                </c:pt>
                <c:pt idx="217">
                  <c:v>41589</c:v>
                </c:pt>
                <c:pt idx="218">
                  <c:v>41590</c:v>
                </c:pt>
                <c:pt idx="219">
                  <c:v>41591</c:v>
                </c:pt>
                <c:pt idx="220">
                  <c:v>41592</c:v>
                </c:pt>
                <c:pt idx="221">
                  <c:v>41593</c:v>
                </c:pt>
                <c:pt idx="222">
                  <c:v>41596</c:v>
                </c:pt>
                <c:pt idx="223">
                  <c:v>41597</c:v>
                </c:pt>
                <c:pt idx="224">
                  <c:v>41598</c:v>
                </c:pt>
                <c:pt idx="225">
                  <c:v>41599</c:v>
                </c:pt>
                <c:pt idx="226">
                  <c:v>41600</c:v>
                </c:pt>
                <c:pt idx="227">
                  <c:v>41603</c:v>
                </c:pt>
                <c:pt idx="228">
                  <c:v>41604</c:v>
                </c:pt>
                <c:pt idx="229">
                  <c:v>41605</c:v>
                </c:pt>
                <c:pt idx="230">
                  <c:v>41607</c:v>
                </c:pt>
                <c:pt idx="231">
                  <c:v>41610</c:v>
                </c:pt>
                <c:pt idx="232">
                  <c:v>41611</c:v>
                </c:pt>
                <c:pt idx="233">
                  <c:v>41612</c:v>
                </c:pt>
                <c:pt idx="234">
                  <c:v>41613</c:v>
                </c:pt>
                <c:pt idx="235">
                  <c:v>41614</c:v>
                </c:pt>
                <c:pt idx="236">
                  <c:v>41617</c:v>
                </c:pt>
                <c:pt idx="237">
                  <c:v>41618</c:v>
                </c:pt>
                <c:pt idx="238">
                  <c:v>41619</c:v>
                </c:pt>
                <c:pt idx="239">
                  <c:v>41620</c:v>
                </c:pt>
                <c:pt idx="240">
                  <c:v>41621</c:v>
                </c:pt>
                <c:pt idx="241">
                  <c:v>41624</c:v>
                </c:pt>
                <c:pt idx="242">
                  <c:v>41625</c:v>
                </c:pt>
                <c:pt idx="243">
                  <c:v>41626</c:v>
                </c:pt>
                <c:pt idx="244">
                  <c:v>41627</c:v>
                </c:pt>
                <c:pt idx="245">
                  <c:v>41628</c:v>
                </c:pt>
                <c:pt idx="246">
                  <c:v>41631</c:v>
                </c:pt>
                <c:pt idx="247">
                  <c:v>41632</c:v>
                </c:pt>
                <c:pt idx="248">
                  <c:v>41634</c:v>
                </c:pt>
                <c:pt idx="249">
                  <c:v>41635</c:v>
                </c:pt>
                <c:pt idx="250">
                  <c:v>41638</c:v>
                </c:pt>
                <c:pt idx="251">
                  <c:v>41639</c:v>
                </c:pt>
                <c:pt idx="252">
                  <c:v>41641</c:v>
                </c:pt>
                <c:pt idx="253">
                  <c:v>41642</c:v>
                </c:pt>
                <c:pt idx="254">
                  <c:v>41645</c:v>
                </c:pt>
                <c:pt idx="255">
                  <c:v>41646</c:v>
                </c:pt>
                <c:pt idx="256">
                  <c:v>41647</c:v>
                </c:pt>
                <c:pt idx="257">
                  <c:v>41648</c:v>
                </c:pt>
                <c:pt idx="258">
                  <c:v>41649</c:v>
                </c:pt>
                <c:pt idx="259">
                  <c:v>41652</c:v>
                </c:pt>
                <c:pt idx="260">
                  <c:v>41653</c:v>
                </c:pt>
                <c:pt idx="261">
                  <c:v>41654</c:v>
                </c:pt>
                <c:pt idx="262">
                  <c:v>41655</c:v>
                </c:pt>
                <c:pt idx="263">
                  <c:v>41656</c:v>
                </c:pt>
                <c:pt idx="264">
                  <c:v>41660</c:v>
                </c:pt>
                <c:pt idx="265">
                  <c:v>41661</c:v>
                </c:pt>
                <c:pt idx="266">
                  <c:v>41662</c:v>
                </c:pt>
                <c:pt idx="267">
                  <c:v>41663</c:v>
                </c:pt>
                <c:pt idx="268">
                  <c:v>41666</c:v>
                </c:pt>
                <c:pt idx="269">
                  <c:v>41667</c:v>
                </c:pt>
                <c:pt idx="270">
                  <c:v>41668</c:v>
                </c:pt>
                <c:pt idx="271">
                  <c:v>41669</c:v>
                </c:pt>
                <c:pt idx="272">
                  <c:v>41670</c:v>
                </c:pt>
                <c:pt idx="273">
                  <c:v>41673</c:v>
                </c:pt>
                <c:pt idx="274">
                  <c:v>41674</c:v>
                </c:pt>
                <c:pt idx="275">
                  <c:v>41675</c:v>
                </c:pt>
                <c:pt idx="276">
                  <c:v>41676</c:v>
                </c:pt>
                <c:pt idx="277">
                  <c:v>41677</c:v>
                </c:pt>
                <c:pt idx="278">
                  <c:v>41680</c:v>
                </c:pt>
                <c:pt idx="279">
                  <c:v>41681</c:v>
                </c:pt>
                <c:pt idx="280">
                  <c:v>41682</c:v>
                </c:pt>
                <c:pt idx="281">
                  <c:v>41683</c:v>
                </c:pt>
                <c:pt idx="282">
                  <c:v>41684</c:v>
                </c:pt>
                <c:pt idx="283">
                  <c:v>41688</c:v>
                </c:pt>
                <c:pt idx="284">
                  <c:v>41689</c:v>
                </c:pt>
                <c:pt idx="285">
                  <c:v>41690</c:v>
                </c:pt>
                <c:pt idx="286">
                  <c:v>41691</c:v>
                </c:pt>
                <c:pt idx="287">
                  <c:v>41694</c:v>
                </c:pt>
                <c:pt idx="288">
                  <c:v>41695</c:v>
                </c:pt>
                <c:pt idx="289">
                  <c:v>41696</c:v>
                </c:pt>
                <c:pt idx="290">
                  <c:v>41697</c:v>
                </c:pt>
                <c:pt idx="291">
                  <c:v>41698</c:v>
                </c:pt>
                <c:pt idx="292">
                  <c:v>41701</c:v>
                </c:pt>
                <c:pt idx="293">
                  <c:v>41702</c:v>
                </c:pt>
                <c:pt idx="294">
                  <c:v>41703</c:v>
                </c:pt>
                <c:pt idx="295">
                  <c:v>41704</c:v>
                </c:pt>
                <c:pt idx="296">
                  <c:v>41705</c:v>
                </c:pt>
                <c:pt idx="297">
                  <c:v>41708</c:v>
                </c:pt>
                <c:pt idx="298">
                  <c:v>41709</c:v>
                </c:pt>
                <c:pt idx="299">
                  <c:v>41710</c:v>
                </c:pt>
                <c:pt idx="300">
                  <c:v>41711</c:v>
                </c:pt>
                <c:pt idx="301">
                  <c:v>41712</c:v>
                </c:pt>
                <c:pt idx="302">
                  <c:v>41715</c:v>
                </c:pt>
                <c:pt idx="303">
                  <c:v>41716</c:v>
                </c:pt>
                <c:pt idx="304">
                  <c:v>41717</c:v>
                </c:pt>
                <c:pt idx="305">
                  <c:v>41718</c:v>
                </c:pt>
                <c:pt idx="306">
                  <c:v>41719</c:v>
                </c:pt>
                <c:pt idx="307">
                  <c:v>41722</c:v>
                </c:pt>
                <c:pt idx="308">
                  <c:v>41723</c:v>
                </c:pt>
                <c:pt idx="309">
                  <c:v>41724</c:v>
                </c:pt>
                <c:pt idx="310">
                  <c:v>41725</c:v>
                </c:pt>
                <c:pt idx="311">
                  <c:v>41726</c:v>
                </c:pt>
                <c:pt idx="312">
                  <c:v>41729</c:v>
                </c:pt>
                <c:pt idx="313">
                  <c:v>41730</c:v>
                </c:pt>
                <c:pt idx="314">
                  <c:v>41731</c:v>
                </c:pt>
                <c:pt idx="315">
                  <c:v>41732</c:v>
                </c:pt>
                <c:pt idx="316">
                  <c:v>41733</c:v>
                </c:pt>
                <c:pt idx="317">
                  <c:v>41736</c:v>
                </c:pt>
                <c:pt idx="318">
                  <c:v>41737</c:v>
                </c:pt>
                <c:pt idx="319">
                  <c:v>41738</c:v>
                </c:pt>
                <c:pt idx="320">
                  <c:v>41739</c:v>
                </c:pt>
                <c:pt idx="321">
                  <c:v>41740</c:v>
                </c:pt>
                <c:pt idx="322">
                  <c:v>41743</c:v>
                </c:pt>
                <c:pt idx="323">
                  <c:v>41744</c:v>
                </c:pt>
                <c:pt idx="324">
                  <c:v>41745</c:v>
                </c:pt>
                <c:pt idx="325">
                  <c:v>41746</c:v>
                </c:pt>
                <c:pt idx="326">
                  <c:v>41750</c:v>
                </c:pt>
                <c:pt idx="327">
                  <c:v>41751</c:v>
                </c:pt>
                <c:pt idx="328">
                  <c:v>41752</c:v>
                </c:pt>
                <c:pt idx="329">
                  <c:v>41753</c:v>
                </c:pt>
                <c:pt idx="330">
                  <c:v>41754</c:v>
                </c:pt>
                <c:pt idx="331">
                  <c:v>41757</c:v>
                </c:pt>
                <c:pt idx="332">
                  <c:v>41758</c:v>
                </c:pt>
                <c:pt idx="333">
                  <c:v>41759</c:v>
                </c:pt>
                <c:pt idx="334">
                  <c:v>41760</c:v>
                </c:pt>
                <c:pt idx="335">
                  <c:v>41761</c:v>
                </c:pt>
                <c:pt idx="336">
                  <c:v>41764</c:v>
                </c:pt>
                <c:pt idx="337">
                  <c:v>41765</c:v>
                </c:pt>
                <c:pt idx="338">
                  <c:v>41766</c:v>
                </c:pt>
                <c:pt idx="339">
                  <c:v>41767</c:v>
                </c:pt>
                <c:pt idx="340">
                  <c:v>41768</c:v>
                </c:pt>
                <c:pt idx="341">
                  <c:v>41771</c:v>
                </c:pt>
                <c:pt idx="342">
                  <c:v>41772</c:v>
                </c:pt>
                <c:pt idx="343">
                  <c:v>41773</c:v>
                </c:pt>
                <c:pt idx="344">
                  <c:v>41774</c:v>
                </c:pt>
                <c:pt idx="345">
                  <c:v>41775</c:v>
                </c:pt>
                <c:pt idx="346">
                  <c:v>41778</c:v>
                </c:pt>
                <c:pt idx="347">
                  <c:v>41779</c:v>
                </c:pt>
                <c:pt idx="348">
                  <c:v>41780</c:v>
                </c:pt>
                <c:pt idx="349">
                  <c:v>41781</c:v>
                </c:pt>
                <c:pt idx="350">
                  <c:v>41782</c:v>
                </c:pt>
                <c:pt idx="351">
                  <c:v>41786</c:v>
                </c:pt>
                <c:pt idx="352">
                  <c:v>41787</c:v>
                </c:pt>
                <c:pt idx="353">
                  <c:v>41788</c:v>
                </c:pt>
                <c:pt idx="354">
                  <c:v>41789</c:v>
                </c:pt>
                <c:pt idx="355">
                  <c:v>41792</c:v>
                </c:pt>
                <c:pt idx="356">
                  <c:v>41793</c:v>
                </c:pt>
                <c:pt idx="357">
                  <c:v>41794</c:v>
                </c:pt>
                <c:pt idx="358">
                  <c:v>41795</c:v>
                </c:pt>
                <c:pt idx="359">
                  <c:v>41796</c:v>
                </c:pt>
                <c:pt idx="360">
                  <c:v>41799</c:v>
                </c:pt>
                <c:pt idx="361">
                  <c:v>41800</c:v>
                </c:pt>
                <c:pt idx="362">
                  <c:v>41801</c:v>
                </c:pt>
                <c:pt idx="363">
                  <c:v>41802</c:v>
                </c:pt>
                <c:pt idx="364">
                  <c:v>41803</c:v>
                </c:pt>
                <c:pt idx="365">
                  <c:v>41806</c:v>
                </c:pt>
                <c:pt idx="366">
                  <c:v>41807</c:v>
                </c:pt>
                <c:pt idx="367">
                  <c:v>41808</c:v>
                </c:pt>
                <c:pt idx="368">
                  <c:v>41809</c:v>
                </c:pt>
                <c:pt idx="369">
                  <c:v>41810</c:v>
                </c:pt>
                <c:pt idx="370">
                  <c:v>41813</c:v>
                </c:pt>
                <c:pt idx="371">
                  <c:v>41814</c:v>
                </c:pt>
                <c:pt idx="372">
                  <c:v>41815</c:v>
                </c:pt>
                <c:pt idx="373">
                  <c:v>41816</c:v>
                </c:pt>
                <c:pt idx="374">
                  <c:v>41817</c:v>
                </c:pt>
                <c:pt idx="375">
                  <c:v>41820</c:v>
                </c:pt>
                <c:pt idx="376">
                  <c:v>41821</c:v>
                </c:pt>
                <c:pt idx="377">
                  <c:v>41822</c:v>
                </c:pt>
                <c:pt idx="378">
                  <c:v>41823</c:v>
                </c:pt>
                <c:pt idx="379">
                  <c:v>41827</c:v>
                </c:pt>
                <c:pt idx="380">
                  <c:v>41828</c:v>
                </c:pt>
                <c:pt idx="381">
                  <c:v>41829</c:v>
                </c:pt>
                <c:pt idx="382">
                  <c:v>41830</c:v>
                </c:pt>
                <c:pt idx="383">
                  <c:v>41831</c:v>
                </c:pt>
                <c:pt idx="384">
                  <c:v>41834</c:v>
                </c:pt>
                <c:pt idx="385">
                  <c:v>41835</c:v>
                </c:pt>
                <c:pt idx="386">
                  <c:v>41836</c:v>
                </c:pt>
                <c:pt idx="387">
                  <c:v>41837</c:v>
                </c:pt>
                <c:pt idx="388">
                  <c:v>41838</c:v>
                </c:pt>
                <c:pt idx="389">
                  <c:v>41841</c:v>
                </c:pt>
                <c:pt idx="390">
                  <c:v>41842</c:v>
                </c:pt>
                <c:pt idx="391">
                  <c:v>41843</c:v>
                </c:pt>
                <c:pt idx="392">
                  <c:v>41844</c:v>
                </c:pt>
                <c:pt idx="393">
                  <c:v>41845</c:v>
                </c:pt>
                <c:pt idx="394">
                  <c:v>41848</c:v>
                </c:pt>
                <c:pt idx="395">
                  <c:v>41849</c:v>
                </c:pt>
                <c:pt idx="396">
                  <c:v>41850</c:v>
                </c:pt>
                <c:pt idx="397">
                  <c:v>41851</c:v>
                </c:pt>
                <c:pt idx="398">
                  <c:v>41852</c:v>
                </c:pt>
                <c:pt idx="399">
                  <c:v>41855</c:v>
                </c:pt>
                <c:pt idx="400">
                  <c:v>41856</c:v>
                </c:pt>
                <c:pt idx="401">
                  <c:v>41857</c:v>
                </c:pt>
                <c:pt idx="402">
                  <c:v>41858</c:v>
                </c:pt>
                <c:pt idx="403">
                  <c:v>41859</c:v>
                </c:pt>
                <c:pt idx="404">
                  <c:v>41862</c:v>
                </c:pt>
                <c:pt idx="405">
                  <c:v>41863</c:v>
                </c:pt>
                <c:pt idx="406">
                  <c:v>41864</c:v>
                </c:pt>
                <c:pt idx="407">
                  <c:v>41865</c:v>
                </c:pt>
                <c:pt idx="408">
                  <c:v>41866</c:v>
                </c:pt>
                <c:pt idx="409">
                  <c:v>41869</c:v>
                </c:pt>
                <c:pt idx="410">
                  <c:v>41870</c:v>
                </c:pt>
                <c:pt idx="411">
                  <c:v>41871</c:v>
                </c:pt>
                <c:pt idx="412">
                  <c:v>41872</c:v>
                </c:pt>
                <c:pt idx="413">
                  <c:v>41873</c:v>
                </c:pt>
                <c:pt idx="414">
                  <c:v>41876</c:v>
                </c:pt>
                <c:pt idx="415">
                  <c:v>41877</c:v>
                </c:pt>
                <c:pt idx="416">
                  <c:v>41878</c:v>
                </c:pt>
                <c:pt idx="417">
                  <c:v>41879</c:v>
                </c:pt>
                <c:pt idx="418">
                  <c:v>41880</c:v>
                </c:pt>
                <c:pt idx="419">
                  <c:v>41884</c:v>
                </c:pt>
                <c:pt idx="420">
                  <c:v>41885</c:v>
                </c:pt>
                <c:pt idx="421">
                  <c:v>41886</c:v>
                </c:pt>
                <c:pt idx="422">
                  <c:v>41887</c:v>
                </c:pt>
                <c:pt idx="423">
                  <c:v>41890</c:v>
                </c:pt>
                <c:pt idx="424">
                  <c:v>41891</c:v>
                </c:pt>
                <c:pt idx="425">
                  <c:v>41892</c:v>
                </c:pt>
                <c:pt idx="426">
                  <c:v>41893</c:v>
                </c:pt>
                <c:pt idx="427">
                  <c:v>41894</c:v>
                </c:pt>
                <c:pt idx="428">
                  <c:v>41897</c:v>
                </c:pt>
                <c:pt idx="429">
                  <c:v>41898</c:v>
                </c:pt>
                <c:pt idx="430">
                  <c:v>41899</c:v>
                </c:pt>
                <c:pt idx="431">
                  <c:v>41900</c:v>
                </c:pt>
                <c:pt idx="432">
                  <c:v>41901</c:v>
                </c:pt>
                <c:pt idx="433">
                  <c:v>41904</c:v>
                </c:pt>
                <c:pt idx="434">
                  <c:v>41905</c:v>
                </c:pt>
                <c:pt idx="435">
                  <c:v>41906</c:v>
                </c:pt>
                <c:pt idx="436">
                  <c:v>41907</c:v>
                </c:pt>
                <c:pt idx="437">
                  <c:v>41908</c:v>
                </c:pt>
                <c:pt idx="438">
                  <c:v>41911</c:v>
                </c:pt>
                <c:pt idx="439">
                  <c:v>41912</c:v>
                </c:pt>
                <c:pt idx="440">
                  <c:v>41913</c:v>
                </c:pt>
                <c:pt idx="441">
                  <c:v>41914</c:v>
                </c:pt>
                <c:pt idx="442">
                  <c:v>41915</c:v>
                </c:pt>
                <c:pt idx="443">
                  <c:v>41918</c:v>
                </c:pt>
                <c:pt idx="444">
                  <c:v>41919</c:v>
                </c:pt>
                <c:pt idx="445">
                  <c:v>41920</c:v>
                </c:pt>
                <c:pt idx="446">
                  <c:v>41921</c:v>
                </c:pt>
                <c:pt idx="447">
                  <c:v>41922</c:v>
                </c:pt>
                <c:pt idx="448">
                  <c:v>41925</c:v>
                </c:pt>
                <c:pt idx="449">
                  <c:v>41926</c:v>
                </c:pt>
                <c:pt idx="450">
                  <c:v>41927</c:v>
                </c:pt>
                <c:pt idx="451">
                  <c:v>41928</c:v>
                </c:pt>
                <c:pt idx="452">
                  <c:v>41929</c:v>
                </c:pt>
                <c:pt idx="453">
                  <c:v>41932</c:v>
                </c:pt>
                <c:pt idx="454">
                  <c:v>41933</c:v>
                </c:pt>
                <c:pt idx="455">
                  <c:v>41934</c:v>
                </c:pt>
                <c:pt idx="456">
                  <c:v>41935</c:v>
                </c:pt>
                <c:pt idx="457">
                  <c:v>41936</c:v>
                </c:pt>
                <c:pt idx="458">
                  <c:v>41939</c:v>
                </c:pt>
                <c:pt idx="459">
                  <c:v>41940</c:v>
                </c:pt>
                <c:pt idx="460">
                  <c:v>41941</c:v>
                </c:pt>
                <c:pt idx="461">
                  <c:v>41942</c:v>
                </c:pt>
                <c:pt idx="462">
                  <c:v>41943</c:v>
                </c:pt>
                <c:pt idx="463">
                  <c:v>41946</c:v>
                </c:pt>
                <c:pt idx="464">
                  <c:v>41947</c:v>
                </c:pt>
                <c:pt idx="465">
                  <c:v>41948</c:v>
                </c:pt>
                <c:pt idx="466">
                  <c:v>41949</c:v>
                </c:pt>
                <c:pt idx="467">
                  <c:v>41950</c:v>
                </c:pt>
                <c:pt idx="468">
                  <c:v>41953</c:v>
                </c:pt>
                <c:pt idx="469">
                  <c:v>41954</c:v>
                </c:pt>
                <c:pt idx="470">
                  <c:v>41955</c:v>
                </c:pt>
                <c:pt idx="471">
                  <c:v>41956</c:v>
                </c:pt>
                <c:pt idx="472">
                  <c:v>41957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41967</c:v>
                </c:pt>
                <c:pt idx="479">
                  <c:v>41968</c:v>
                </c:pt>
                <c:pt idx="480">
                  <c:v>41969</c:v>
                </c:pt>
                <c:pt idx="481">
                  <c:v>41971</c:v>
                </c:pt>
                <c:pt idx="482">
                  <c:v>41974</c:v>
                </c:pt>
                <c:pt idx="483">
                  <c:v>41975</c:v>
                </c:pt>
                <c:pt idx="484">
                  <c:v>41976</c:v>
                </c:pt>
                <c:pt idx="485">
                  <c:v>41977</c:v>
                </c:pt>
                <c:pt idx="486">
                  <c:v>41978</c:v>
                </c:pt>
                <c:pt idx="487">
                  <c:v>41981</c:v>
                </c:pt>
                <c:pt idx="488">
                  <c:v>41982</c:v>
                </c:pt>
                <c:pt idx="489">
                  <c:v>41983</c:v>
                </c:pt>
                <c:pt idx="490">
                  <c:v>41984</c:v>
                </c:pt>
                <c:pt idx="491">
                  <c:v>41985</c:v>
                </c:pt>
                <c:pt idx="492">
                  <c:v>41988</c:v>
                </c:pt>
                <c:pt idx="493">
                  <c:v>41989</c:v>
                </c:pt>
                <c:pt idx="494">
                  <c:v>41990</c:v>
                </c:pt>
                <c:pt idx="495">
                  <c:v>41991</c:v>
                </c:pt>
                <c:pt idx="496">
                  <c:v>41992</c:v>
                </c:pt>
                <c:pt idx="497">
                  <c:v>41995</c:v>
                </c:pt>
                <c:pt idx="498">
                  <c:v>41996</c:v>
                </c:pt>
                <c:pt idx="499">
                  <c:v>41997</c:v>
                </c:pt>
                <c:pt idx="500">
                  <c:v>41999</c:v>
                </c:pt>
                <c:pt idx="501">
                  <c:v>42002</c:v>
                </c:pt>
                <c:pt idx="502">
                  <c:v>42003</c:v>
                </c:pt>
                <c:pt idx="503">
                  <c:v>42004</c:v>
                </c:pt>
                <c:pt idx="504">
                  <c:v>42006</c:v>
                </c:pt>
                <c:pt idx="505">
                  <c:v>42009</c:v>
                </c:pt>
                <c:pt idx="506">
                  <c:v>42010</c:v>
                </c:pt>
                <c:pt idx="507">
                  <c:v>42011</c:v>
                </c:pt>
                <c:pt idx="508">
                  <c:v>42012</c:v>
                </c:pt>
                <c:pt idx="509">
                  <c:v>42013</c:v>
                </c:pt>
                <c:pt idx="510">
                  <c:v>42016</c:v>
                </c:pt>
                <c:pt idx="511">
                  <c:v>42017</c:v>
                </c:pt>
                <c:pt idx="512">
                  <c:v>42018</c:v>
                </c:pt>
                <c:pt idx="513">
                  <c:v>42019</c:v>
                </c:pt>
                <c:pt idx="514">
                  <c:v>42020</c:v>
                </c:pt>
                <c:pt idx="515">
                  <c:v>42024</c:v>
                </c:pt>
                <c:pt idx="516">
                  <c:v>42025</c:v>
                </c:pt>
                <c:pt idx="517">
                  <c:v>42026</c:v>
                </c:pt>
                <c:pt idx="518">
                  <c:v>42027</c:v>
                </c:pt>
                <c:pt idx="519">
                  <c:v>42030</c:v>
                </c:pt>
                <c:pt idx="520">
                  <c:v>42031</c:v>
                </c:pt>
                <c:pt idx="521">
                  <c:v>42032</c:v>
                </c:pt>
                <c:pt idx="522">
                  <c:v>42033</c:v>
                </c:pt>
                <c:pt idx="523">
                  <c:v>42034</c:v>
                </c:pt>
                <c:pt idx="524">
                  <c:v>42037</c:v>
                </c:pt>
                <c:pt idx="525">
                  <c:v>42038</c:v>
                </c:pt>
                <c:pt idx="526">
                  <c:v>42039</c:v>
                </c:pt>
                <c:pt idx="527">
                  <c:v>42040</c:v>
                </c:pt>
                <c:pt idx="528">
                  <c:v>42041</c:v>
                </c:pt>
                <c:pt idx="529">
                  <c:v>42044</c:v>
                </c:pt>
                <c:pt idx="530">
                  <c:v>42045</c:v>
                </c:pt>
                <c:pt idx="531">
                  <c:v>42046</c:v>
                </c:pt>
                <c:pt idx="532">
                  <c:v>42047</c:v>
                </c:pt>
                <c:pt idx="533">
                  <c:v>42048</c:v>
                </c:pt>
                <c:pt idx="534">
                  <c:v>42052</c:v>
                </c:pt>
                <c:pt idx="535">
                  <c:v>42053</c:v>
                </c:pt>
                <c:pt idx="536">
                  <c:v>42054</c:v>
                </c:pt>
                <c:pt idx="537">
                  <c:v>42055</c:v>
                </c:pt>
                <c:pt idx="538">
                  <c:v>42058</c:v>
                </c:pt>
                <c:pt idx="539">
                  <c:v>42059</c:v>
                </c:pt>
                <c:pt idx="540">
                  <c:v>42060</c:v>
                </c:pt>
                <c:pt idx="541">
                  <c:v>42061</c:v>
                </c:pt>
                <c:pt idx="542">
                  <c:v>42062</c:v>
                </c:pt>
                <c:pt idx="543">
                  <c:v>42065</c:v>
                </c:pt>
                <c:pt idx="544">
                  <c:v>42066</c:v>
                </c:pt>
                <c:pt idx="545">
                  <c:v>42067</c:v>
                </c:pt>
                <c:pt idx="546">
                  <c:v>42068</c:v>
                </c:pt>
                <c:pt idx="547">
                  <c:v>42069</c:v>
                </c:pt>
                <c:pt idx="548">
                  <c:v>42072</c:v>
                </c:pt>
                <c:pt idx="549">
                  <c:v>42073</c:v>
                </c:pt>
                <c:pt idx="550">
                  <c:v>42074</c:v>
                </c:pt>
                <c:pt idx="551">
                  <c:v>42075</c:v>
                </c:pt>
                <c:pt idx="552">
                  <c:v>42076</c:v>
                </c:pt>
                <c:pt idx="553">
                  <c:v>42079</c:v>
                </c:pt>
                <c:pt idx="554">
                  <c:v>42080</c:v>
                </c:pt>
                <c:pt idx="555">
                  <c:v>42081</c:v>
                </c:pt>
                <c:pt idx="556">
                  <c:v>42082</c:v>
                </c:pt>
                <c:pt idx="557">
                  <c:v>42083</c:v>
                </c:pt>
                <c:pt idx="558">
                  <c:v>42084</c:v>
                </c:pt>
                <c:pt idx="559">
                  <c:v>42085</c:v>
                </c:pt>
                <c:pt idx="560">
                  <c:v>42086</c:v>
                </c:pt>
                <c:pt idx="561">
                  <c:v>42087</c:v>
                </c:pt>
                <c:pt idx="562">
                  <c:v>42088</c:v>
                </c:pt>
                <c:pt idx="563">
                  <c:v>42089</c:v>
                </c:pt>
                <c:pt idx="564">
                  <c:v>42090</c:v>
                </c:pt>
                <c:pt idx="565">
                  <c:v>42091</c:v>
                </c:pt>
                <c:pt idx="566">
                  <c:v>42092</c:v>
                </c:pt>
                <c:pt idx="567">
                  <c:v>42093</c:v>
                </c:pt>
                <c:pt idx="568">
                  <c:v>42094</c:v>
                </c:pt>
                <c:pt idx="569">
                  <c:v>42095</c:v>
                </c:pt>
                <c:pt idx="570">
                  <c:v>42096</c:v>
                </c:pt>
                <c:pt idx="571">
                  <c:v>42097</c:v>
                </c:pt>
                <c:pt idx="572">
                  <c:v>42098</c:v>
                </c:pt>
                <c:pt idx="573">
                  <c:v>42099</c:v>
                </c:pt>
                <c:pt idx="574">
                  <c:v>42100</c:v>
                </c:pt>
                <c:pt idx="575">
                  <c:v>42101</c:v>
                </c:pt>
                <c:pt idx="576">
                  <c:v>42102</c:v>
                </c:pt>
                <c:pt idx="577">
                  <c:v>42103</c:v>
                </c:pt>
                <c:pt idx="578">
                  <c:v>42104</c:v>
                </c:pt>
                <c:pt idx="579">
                  <c:v>42105</c:v>
                </c:pt>
                <c:pt idx="580">
                  <c:v>42106</c:v>
                </c:pt>
                <c:pt idx="581">
                  <c:v>42107</c:v>
                </c:pt>
                <c:pt idx="582">
                  <c:v>42108</c:v>
                </c:pt>
                <c:pt idx="583">
                  <c:v>42109</c:v>
                </c:pt>
                <c:pt idx="584">
                  <c:v>42110</c:v>
                </c:pt>
                <c:pt idx="585">
                  <c:v>42111</c:v>
                </c:pt>
                <c:pt idx="586">
                  <c:v>42112</c:v>
                </c:pt>
                <c:pt idx="587">
                  <c:v>42113</c:v>
                </c:pt>
                <c:pt idx="588">
                  <c:v>42114</c:v>
                </c:pt>
                <c:pt idx="589">
                  <c:v>42115</c:v>
                </c:pt>
                <c:pt idx="590">
                  <c:v>42116</c:v>
                </c:pt>
                <c:pt idx="591">
                  <c:v>42117</c:v>
                </c:pt>
                <c:pt idx="592">
                  <c:v>42118</c:v>
                </c:pt>
                <c:pt idx="593">
                  <c:v>42119</c:v>
                </c:pt>
                <c:pt idx="594">
                  <c:v>42120</c:v>
                </c:pt>
                <c:pt idx="595">
                  <c:v>42121</c:v>
                </c:pt>
                <c:pt idx="596">
                  <c:v>42122</c:v>
                </c:pt>
                <c:pt idx="597">
                  <c:v>42123</c:v>
                </c:pt>
                <c:pt idx="598">
                  <c:v>42124</c:v>
                </c:pt>
                <c:pt idx="599">
                  <c:v>42125</c:v>
                </c:pt>
                <c:pt idx="600">
                  <c:v>42126</c:v>
                </c:pt>
                <c:pt idx="601">
                  <c:v>42127</c:v>
                </c:pt>
                <c:pt idx="602">
                  <c:v>42128</c:v>
                </c:pt>
                <c:pt idx="603">
                  <c:v>42129</c:v>
                </c:pt>
                <c:pt idx="604">
                  <c:v>42130</c:v>
                </c:pt>
                <c:pt idx="605">
                  <c:v>42131</c:v>
                </c:pt>
                <c:pt idx="606">
                  <c:v>42132</c:v>
                </c:pt>
                <c:pt idx="607">
                  <c:v>42133</c:v>
                </c:pt>
                <c:pt idx="608">
                  <c:v>42134</c:v>
                </c:pt>
                <c:pt idx="609">
                  <c:v>42135</c:v>
                </c:pt>
                <c:pt idx="610">
                  <c:v>42136</c:v>
                </c:pt>
                <c:pt idx="611">
                  <c:v>42137</c:v>
                </c:pt>
                <c:pt idx="612">
                  <c:v>42138</c:v>
                </c:pt>
                <c:pt idx="613">
                  <c:v>42139</c:v>
                </c:pt>
                <c:pt idx="614">
                  <c:v>42140</c:v>
                </c:pt>
                <c:pt idx="615">
                  <c:v>42141</c:v>
                </c:pt>
                <c:pt idx="616">
                  <c:v>42142</c:v>
                </c:pt>
                <c:pt idx="617">
                  <c:v>42143</c:v>
                </c:pt>
                <c:pt idx="618">
                  <c:v>42144</c:v>
                </c:pt>
                <c:pt idx="619">
                  <c:v>42145</c:v>
                </c:pt>
                <c:pt idx="620">
                  <c:v>42146</c:v>
                </c:pt>
                <c:pt idx="621">
                  <c:v>42147</c:v>
                </c:pt>
                <c:pt idx="622">
                  <c:v>42148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42154</c:v>
                </c:pt>
                <c:pt idx="629">
                  <c:v>42155</c:v>
                </c:pt>
                <c:pt idx="630">
                  <c:v>42156</c:v>
                </c:pt>
                <c:pt idx="631">
                  <c:v>42157</c:v>
                </c:pt>
                <c:pt idx="632">
                  <c:v>42158</c:v>
                </c:pt>
                <c:pt idx="633">
                  <c:v>42159</c:v>
                </c:pt>
                <c:pt idx="634">
                  <c:v>42160</c:v>
                </c:pt>
                <c:pt idx="635">
                  <c:v>42163</c:v>
                </c:pt>
                <c:pt idx="636">
                  <c:v>42164</c:v>
                </c:pt>
                <c:pt idx="637">
                  <c:v>42165</c:v>
                </c:pt>
                <c:pt idx="638">
                  <c:v>42166</c:v>
                </c:pt>
                <c:pt idx="639">
                  <c:v>42167</c:v>
                </c:pt>
                <c:pt idx="640">
                  <c:v>42170</c:v>
                </c:pt>
                <c:pt idx="641">
                  <c:v>42171</c:v>
                </c:pt>
                <c:pt idx="642">
                  <c:v>42172</c:v>
                </c:pt>
              </c:numCache>
            </c:numRef>
          </c:cat>
          <c:val>
            <c:numRef>
              <c:f>'c3-15'!$E$13:$E$655</c:f>
              <c:numCache>
                <c:formatCode>0.00</c:formatCode>
                <c:ptCount val="643"/>
                <c:pt idx="0">
                  <c:v>0</c:v>
                </c:pt>
                <c:pt idx="1">
                  <c:v>-0.20855841687067445</c:v>
                </c:pt>
                <c:pt idx="2">
                  <c:v>0.2769382256807118</c:v>
                </c:pt>
                <c:pt idx="3">
                  <c:v>-3.6241298669326127E-2</c:v>
                </c:pt>
                <c:pt idx="4">
                  <c:v>-0.36036159242898158</c:v>
                </c:pt>
                <c:pt idx="5">
                  <c:v>-9.5731732334081165E-2</c:v>
                </c:pt>
                <c:pt idx="6">
                  <c:v>0.66328414545751002</c:v>
                </c:pt>
                <c:pt idx="7">
                  <c:v>0.6584975588408204</c:v>
                </c:pt>
                <c:pt idx="8">
                  <c:v>0.56481722077104113</c:v>
                </c:pt>
                <c:pt idx="9">
                  <c:v>0.67832770339573134</c:v>
                </c:pt>
                <c:pt idx="10">
                  <c:v>0.69815784795066449</c:v>
                </c:pt>
                <c:pt idx="11">
                  <c:v>1.2663940591622014</c:v>
                </c:pt>
                <c:pt idx="12">
                  <c:v>1.6110282955648758</c:v>
                </c:pt>
                <c:pt idx="13">
                  <c:v>2.0609674375350329</c:v>
                </c:pt>
                <c:pt idx="14">
                  <c:v>2.214822007357653</c:v>
                </c:pt>
                <c:pt idx="15">
                  <c:v>2.215505805445761</c:v>
                </c:pt>
                <c:pt idx="16">
                  <c:v>2.7721174491596168</c:v>
                </c:pt>
                <c:pt idx="17">
                  <c:v>2.5820215806676705</c:v>
                </c:pt>
                <c:pt idx="18">
                  <c:v>3.1058109161526737</c:v>
                </c:pt>
                <c:pt idx="19">
                  <c:v>2.7037376403495461</c:v>
                </c:pt>
                <c:pt idx="20">
                  <c:v>2.4404753764308396</c:v>
                </c:pt>
                <c:pt idx="21">
                  <c:v>3.4702752971102591</c:v>
                </c:pt>
                <c:pt idx="22">
                  <c:v>2.2763638352867099</c:v>
                </c:pt>
                <c:pt idx="23">
                  <c:v>3.3417212565473697</c:v>
                </c:pt>
                <c:pt idx="24">
                  <c:v>3.3984764978596926</c:v>
                </c:pt>
                <c:pt idx="25">
                  <c:v>3.2117996198082643</c:v>
                </c:pt>
                <c:pt idx="26">
                  <c:v>3.7957631870461306</c:v>
                </c:pt>
                <c:pt idx="27">
                  <c:v>3.7328537629408798</c:v>
                </c:pt>
                <c:pt idx="28">
                  <c:v>3.8983329002612033</c:v>
                </c:pt>
                <c:pt idx="29">
                  <c:v>3.9598747281902602</c:v>
                </c:pt>
                <c:pt idx="30">
                  <c:v>4.0316735274408266</c:v>
                </c:pt>
                <c:pt idx="31">
                  <c:v>3.922949631432826</c:v>
                </c:pt>
                <c:pt idx="32">
                  <c:v>4.6853844996649352</c:v>
                </c:pt>
                <c:pt idx="33">
                  <c:v>3.3868519303620115</c:v>
                </c:pt>
                <c:pt idx="34">
                  <c:v>2.7351923524021826</c:v>
                </c:pt>
                <c:pt idx="35">
                  <c:v>3.6364382325186906</c:v>
                </c:pt>
                <c:pt idx="36">
                  <c:v>1.7388985380396793</c:v>
                </c:pt>
                <c:pt idx="37">
                  <c:v>2.3604710001230877</c:v>
                </c:pt>
                <c:pt idx="38">
                  <c:v>3.6631063579546153</c:v>
                </c:pt>
                <c:pt idx="39">
                  <c:v>3.5735288084134398</c:v>
                </c:pt>
                <c:pt idx="40">
                  <c:v>3.8142257354248477</c:v>
                </c:pt>
                <c:pt idx="41">
                  <c:v>4.2928843970952313</c:v>
                </c:pt>
                <c:pt idx="42">
                  <c:v>5.2905458076339063</c:v>
                </c:pt>
                <c:pt idx="43">
                  <c:v>5.4047400883467045</c:v>
                </c:pt>
                <c:pt idx="44">
                  <c:v>5.5962035530148668</c:v>
                </c:pt>
                <c:pt idx="45">
                  <c:v>6.0693918299804528</c:v>
                </c:pt>
                <c:pt idx="46">
                  <c:v>6.414026066383105</c:v>
                </c:pt>
                <c:pt idx="47">
                  <c:v>6.1582855814335202</c:v>
                </c:pt>
                <c:pt idx="48">
                  <c:v>6.2977803914060271</c:v>
                </c:pt>
                <c:pt idx="49">
                  <c:v>6.8933685261415967</c:v>
                </c:pt>
                <c:pt idx="50">
                  <c:v>6.7203676098521514</c:v>
                </c:pt>
                <c:pt idx="51">
                  <c:v>6.1323012540856814</c:v>
                </c:pt>
                <c:pt idx="52">
                  <c:v>5.8751931729598805</c:v>
                </c:pt>
                <c:pt idx="53">
                  <c:v>6.5842917903201625</c:v>
                </c:pt>
                <c:pt idx="54">
                  <c:v>5.7015084585823494</c:v>
                </c:pt>
                <c:pt idx="55">
                  <c:v>6.4598405382858548</c:v>
                </c:pt>
                <c:pt idx="56">
                  <c:v>6.1042655324735628</c:v>
                </c:pt>
                <c:pt idx="57">
                  <c:v>6.9302936228990308</c:v>
                </c:pt>
                <c:pt idx="58">
                  <c:v>6.8673841987937578</c:v>
                </c:pt>
                <c:pt idx="59">
                  <c:v>7.3009121866495219</c:v>
                </c:pt>
                <c:pt idx="60">
                  <c:v>7.3009121866495219</c:v>
                </c:pt>
                <c:pt idx="61">
                  <c:v>7.3733947839881742</c:v>
                </c:pt>
                <c:pt idx="62">
                  <c:v>6.241025150093682</c:v>
                </c:pt>
                <c:pt idx="63">
                  <c:v>6.6711341475089281</c:v>
                </c:pt>
                <c:pt idx="64">
                  <c:v>6.2129894284815412</c:v>
                </c:pt>
                <c:pt idx="65">
                  <c:v>6.8824277567319792</c:v>
                </c:pt>
                <c:pt idx="66">
                  <c:v>7.2612518975396778</c:v>
                </c:pt>
                <c:pt idx="67">
                  <c:v>8.5686738419879394</c:v>
                </c:pt>
                <c:pt idx="68">
                  <c:v>8.9543359636766304</c:v>
                </c:pt>
                <c:pt idx="69">
                  <c:v>8.6452592278551954</c:v>
                </c:pt>
                <c:pt idx="70">
                  <c:v>6.1500800043762904</c:v>
                </c:pt>
                <c:pt idx="71">
                  <c:v>7.668795558047603</c:v>
                </c:pt>
                <c:pt idx="72">
                  <c:v>6.1261470712927757</c:v>
                </c:pt>
                <c:pt idx="73">
                  <c:v>5.414997059668214</c:v>
                </c:pt>
                <c:pt idx="74">
                  <c:v>6.3476976518373585</c:v>
                </c:pt>
                <c:pt idx="75">
                  <c:v>6.8434512657102653</c:v>
                </c:pt>
                <c:pt idx="76">
                  <c:v>7.9566745531379324</c:v>
                </c:pt>
                <c:pt idx="77">
                  <c:v>7.9573583512260404</c:v>
                </c:pt>
                <c:pt idx="78">
                  <c:v>8.3929377333461055</c:v>
                </c:pt>
                <c:pt idx="79">
                  <c:v>8.1932686916207373</c:v>
                </c:pt>
                <c:pt idx="80">
                  <c:v>8.9707471177910456</c:v>
                </c:pt>
                <c:pt idx="81">
                  <c:v>9.241531160678873</c:v>
                </c:pt>
                <c:pt idx="82">
                  <c:v>8.2247234036733516</c:v>
                </c:pt>
                <c:pt idx="83">
                  <c:v>9.242898756855066</c:v>
                </c:pt>
                <c:pt idx="84">
                  <c:v>10.393730939128298</c:v>
                </c:pt>
                <c:pt idx="85">
                  <c:v>10.393730939128298</c:v>
                </c:pt>
                <c:pt idx="86">
                  <c:v>11.18283393279631</c:v>
                </c:pt>
                <c:pt idx="87">
                  <c:v>11.643030046087999</c:v>
                </c:pt>
                <c:pt idx="88">
                  <c:v>11.231383597051469</c:v>
                </c:pt>
                <c:pt idx="89">
                  <c:v>11.712093652986134</c:v>
                </c:pt>
                <c:pt idx="90">
                  <c:v>11.716880239602844</c:v>
                </c:pt>
                <c:pt idx="91">
                  <c:v>12.849933671585445</c:v>
                </c:pt>
                <c:pt idx="92">
                  <c:v>13.427059257942297</c:v>
                </c:pt>
                <c:pt idx="93">
                  <c:v>12.858823046730761</c:v>
                </c:pt>
                <c:pt idx="94">
                  <c:v>14.021279796501695</c:v>
                </c:pt>
                <c:pt idx="95">
                  <c:v>13.940591622105813</c:v>
                </c:pt>
                <c:pt idx="96">
                  <c:v>14.136841673390688</c:v>
                </c:pt>
                <c:pt idx="97">
                  <c:v>13.192516513723817</c:v>
                </c:pt>
                <c:pt idx="98">
                  <c:v>12.861558239083148</c:v>
                </c:pt>
                <c:pt idx="99">
                  <c:v>12.799332613066007</c:v>
                </c:pt>
                <c:pt idx="100">
                  <c:v>13.514585413219171</c:v>
                </c:pt>
                <c:pt idx="101">
                  <c:v>12.714541650141541</c:v>
                </c:pt>
                <c:pt idx="102">
                  <c:v>13.128239493442372</c:v>
                </c:pt>
                <c:pt idx="103">
                  <c:v>11.509689418908376</c:v>
                </c:pt>
                <c:pt idx="104">
                  <c:v>12.171605968189713</c:v>
                </c:pt>
                <c:pt idx="105">
                  <c:v>11.553452496546823</c:v>
                </c:pt>
                <c:pt idx="106">
                  <c:v>10.016274394496794</c:v>
                </c:pt>
                <c:pt idx="107">
                  <c:v>10.950342582842133</c:v>
                </c:pt>
                <c:pt idx="108">
                  <c:v>12.374010202267471</c:v>
                </c:pt>
                <c:pt idx="109">
                  <c:v>12.335033711245735</c:v>
                </c:pt>
                <c:pt idx="110">
                  <c:v>11.194458500294036</c:v>
                </c:pt>
                <c:pt idx="111">
                  <c:v>10.263809302389193</c:v>
                </c:pt>
                <c:pt idx="112">
                  <c:v>11.893983944420871</c:v>
                </c:pt>
                <c:pt idx="113">
                  <c:v>11.235486385580051</c:v>
                </c:pt>
                <c:pt idx="114">
                  <c:v>12.077241832031827</c:v>
                </c:pt>
                <c:pt idx="115">
                  <c:v>12.950451990536216</c:v>
                </c:pt>
                <c:pt idx="116">
                  <c:v>11.385921964962176</c:v>
                </c:pt>
                <c:pt idx="117">
                  <c:v>8.6001285540405537</c:v>
                </c:pt>
                <c:pt idx="118">
                  <c:v>8.8900589433951858</c:v>
                </c:pt>
                <c:pt idx="119">
                  <c:v>7.5675934410087242</c:v>
                </c:pt>
                <c:pt idx="120">
                  <c:v>8.589187784630937</c:v>
                </c:pt>
                <c:pt idx="121">
                  <c:v>9.6306122728080812</c:v>
                </c:pt>
                <c:pt idx="122">
                  <c:v>10.310307572380029</c:v>
                </c:pt>
                <c:pt idx="123">
                  <c:v>9.8371192954144426</c:v>
                </c:pt>
                <c:pt idx="124">
                  <c:v>10.430656035885711</c:v>
                </c:pt>
                <c:pt idx="125">
                  <c:v>10.370481804132869</c:v>
                </c:pt>
                <c:pt idx="126">
                  <c:v>10.461426949850239</c:v>
                </c:pt>
                <c:pt idx="127">
                  <c:v>11.588326199039955</c:v>
                </c:pt>
                <c:pt idx="128">
                  <c:v>12.174341160542102</c:v>
                </c:pt>
                <c:pt idx="129">
                  <c:v>12.985325693029349</c:v>
                </c:pt>
                <c:pt idx="130">
                  <c:v>13.005839635672366</c:v>
                </c:pt>
                <c:pt idx="131">
                  <c:v>14.537547353017599</c:v>
                </c:pt>
                <c:pt idx="132">
                  <c:v>14.891070964565589</c:v>
                </c:pt>
                <c:pt idx="133">
                  <c:v>15.049028322916813</c:v>
                </c:pt>
                <c:pt idx="134">
                  <c:v>14.622338315942063</c:v>
                </c:pt>
                <c:pt idx="135">
                  <c:v>14.940304426908813</c:v>
                </c:pt>
                <c:pt idx="136">
                  <c:v>15.518797609441881</c:v>
                </c:pt>
                <c:pt idx="137">
                  <c:v>15.704790689405224</c:v>
                </c:pt>
                <c:pt idx="138">
                  <c:v>15.940017231711812</c:v>
                </c:pt>
                <c:pt idx="139">
                  <c:v>15.725304632048243</c:v>
                </c:pt>
                <c:pt idx="140">
                  <c:v>15.284254865223401</c:v>
                </c:pt>
                <c:pt idx="141">
                  <c:v>15.578971841194722</c:v>
                </c:pt>
                <c:pt idx="142">
                  <c:v>15.674703573528802</c:v>
                </c:pt>
                <c:pt idx="143">
                  <c:v>15.242543181849255</c:v>
                </c:pt>
                <c:pt idx="144">
                  <c:v>15.285622461399594</c:v>
                </c:pt>
                <c:pt idx="145">
                  <c:v>15.269895105373287</c:v>
                </c:pt>
                <c:pt idx="146">
                  <c:v>16.715444263617819</c:v>
                </c:pt>
                <c:pt idx="147">
                  <c:v>16.906907728285979</c:v>
                </c:pt>
                <c:pt idx="148">
                  <c:v>16.733906811996558</c:v>
                </c:pt>
                <c:pt idx="149">
                  <c:v>16.065836079922313</c:v>
                </c:pt>
                <c:pt idx="150">
                  <c:v>15.624102515009364</c:v>
                </c:pt>
                <c:pt idx="151">
                  <c:v>16.073357858891413</c:v>
                </c:pt>
                <c:pt idx="152">
                  <c:v>15.658976217502495</c:v>
                </c:pt>
                <c:pt idx="153">
                  <c:v>15.525635590322896</c:v>
                </c:pt>
                <c:pt idx="154">
                  <c:v>15.846336893642054</c:v>
                </c:pt>
                <c:pt idx="155">
                  <c:v>15.246645970377859</c:v>
                </c:pt>
                <c:pt idx="156">
                  <c:v>13.600743972319851</c:v>
                </c:pt>
                <c:pt idx="157">
                  <c:v>13.225338821952647</c:v>
                </c:pt>
                <c:pt idx="158">
                  <c:v>12.557268089878404</c:v>
                </c:pt>
                <c:pt idx="159">
                  <c:v>12.98737708729365</c:v>
                </c:pt>
                <c:pt idx="160">
                  <c:v>12.334349913157627</c:v>
                </c:pt>
                <c:pt idx="161">
                  <c:v>13.302608005908013</c:v>
                </c:pt>
                <c:pt idx="162">
                  <c:v>13.749811955525759</c:v>
                </c:pt>
                <c:pt idx="163">
                  <c:v>13.749811955525759</c:v>
                </c:pt>
                <c:pt idx="164">
                  <c:v>11.491910668617766</c:v>
                </c:pt>
                <c:pt idx="165">
                  <c:v>11.798252212086812</c:v>
                </c:pt>
                <c:pt idx="166">
                  <c:v>12.017751398367093</c:v>
                </c:pt>
                <c:pt idx="167">
                  <c:v>11.662176392554802</c:v>
                </c:pt>
                <c:pt idx="168">
                  <c:v>12.127159092463181</c:v>
                </c:pt>
                <c:pt idx="169">
                  <c:v>13.037294347725004</c:v>
                </c:pt>
                <c:pt idx="170">
                  <c:v>13.174053965345101</c:v>
                </c:pt>
                <c:pt idx="171">
                  <c:v>13.180208148138007</c:v>
                </c:pt>
                <c:pt idx="172">
                  <c:v>14.311210185856327</c:v>
                </c:pt>
                <c:pt idx="173">
                  <c:v>15.150914238043779</c:v>
                </c:pt>
                <c:pt idx="174">
                  <c:v>15.502386455327466</c:v>
                </c:pt>
                <c:pt idx="175">
                  <c:v>15.111937747022065</c:v>
                </c:pt>
                <c:pt idx="176">
                  <c:v>15.424433473283994</c:v>
                </c:pt>
                <c:pt idx="177">
                  <c:v>16.08156343594862</c:v>
                </c:pt>
                <c:pt idx="178">
                  <c:v>16.571162867028622</c:v>
                </c:pt>
                <c:pt idx="179">
                  <c:v>17.990727697925358</c:v>
                </c:pt>
                <c:pt idx="180">
                  <c:v>17.773279905909376</c:v>
                </c:pt>
                <c:pt idx="181">
                  <c:v>16.923318882400395</c:v>
                </c:pt>
                <c:pt idx="182">
                  <c:v>16.371493825303251</c:v>
                </c:pt>
                <c:pt idx="183">
                  <c:v>16.069255070362832</c:v>
                </c:pt>
                <c:pt idx="184">
                  <c:v>15.75128895939606</c:v>
                </c:pt>
                <c:pt idx="185">
                  <c:v>16.154729831375381</c:v>
                </c:pt>
                <c:pt idx="186">
                  <c:v>15.681541554409817</c:v>
                </c:pt>
                <c:pt idx="187">
                  <c:v>14.984067504547237</c:v>
                </c:pt>
                <c:pt idx="188">
                  <c:v>15.903775933042485</c:v>
                </c:pt>
                <c:pt idx="189">
                  <c:v>15.826506749087121</c:v>
                </c:pt>
                <c:pt idx="190">
                  <c:v>14.786449857086193</c:v>
                </c:pt>
                <c:pt idx="191">
                  <c:v>15.596066793397245</c:v>
                </c:pt>
                <c:pt idx="192">
                  <c:v>14.612765142708639</c:v>
                </c:pt>
                <c:pt idx="193">
                  <c:v>13.199354494604831</c:v>
                </c:pt>
                <c:pt idx="194">
                  <c:v>13.264315312974384</c:v>
                </c:pt>
                <c:pt idx="195">
                  <c:v>15.736929199545946</c:v>
                </c:pt>
                <c:pt idx="196">
                  <c:v>16.464490365284945</c:v>
                </c:pt>
                <c:pt idx="197">
                  <c:v>16.939046238426727</c:v>
                </c:pt>
                <c:pt idx="198">
                  <c:v>16.113018148001256</c:v>
                </c:pt>
                <c:pt idx="199">
                  <c:v>17.718576058861334</c:v>
                </c:pt>
                <c:pt idx="200">
                  <c:v>18.512465639146079</c:v>
                </c:pt>
                <c:pt idx="201">
                  <c:v>19.288576469140196</c:v>
                </c:pt>
                <c:pt idx="202">
                  <c:v>19.29951723854979</c:v>
                </c:pt>
                <c:pt idx="203">
                  <c:v>19.98399912473845</c:v>
                </c:pt>
                <c:pt idx="204">
                  <c:v>19.417130509703107</c:v>
                </c:pt>
                <c:pt idx="205">
                  <c:v>19.806211621832293</c:v>
                </c:pt>
                <c:pt idx="206">
                  <c:v>20.332736149669728</c:v>
                </c:pt>
                <c:pt idx="207">
                  <c:v>20.492744902285231</c:v>
                </c:pt>
                <c:pt idx="208">
                  <c:v>21.165602220976186</c:v>
                </c:pt>
                <c:pt idx="209">
                  <c:v>20.574800672857307</c:v>
                </c:pt>
                <c:pt idx="210">
                  <c:v>20.111869367213231</c:v>
                </c:pt>
                <c:pt idx="211">
                  <c:v>20.46060639214453</c:v>
                </c:pt>
                <c:pt idx="212">
                  <c:v>20.890715389559777</c:v>
                </c:pt>
                <c:pt idx="213">
                  <c:v>20.551551537861901</c:v>
                </c:pt>
                <c:pt idx="214">
                  <c:v>21.065767700113504</c:v>
                </c:pt>
                <c:pt idx="215">
                  <c:v>19.469782962486846</c:v>
                </c:pt>
                <c:pt idx="216">
                  <c:v>21.073973277170708</c:v>
                </c:pt>
                <c:pt idx="217">
                  <c:v>21.161499432447584</c:v>
                </c:pt>
                <c:pt idx="218">
                  <c:v>20.874304235445361</c:v>
                </c:pt>
                <c:pt idx="219">
                  <c:v>21.852819299517236</c:v>
                </c:pt>
                <c:pt idx="220">
                  <c:v>22.442253251459899</c:v>
                </c:pt>
                <c:pt idx="221">
                  <c:v>22.95920460606391</c:v>
                </c:pt>
                <c:pt idx="222">
                  <c:v>22.504478877477041</c:v>
                </c:pt>
                <c:pt idx="223">
                  <c:v>22.254208777232254</c:v>
                </c:pt>
                <c:pt idx="224">
                  <c:v>21.809740019966895</c:v>
                </c:pt>
                <c:pt idx="225">
                  <c:v>22.799879651536493</c:v>
                </c:pt>
                <c:pt idx="226">
                  <c:v>23.409143748034069</c:v>
                </c:pt>
                <c:pt idx="227">
                  <c:v>23.253237783947146</c:v>
                </c:pt>
                <c:pt idx="228">
                  <c:v>23.271700332325864</c:v>
                </c:pt>
                <c:pt idx="229">
                  <c:v>23.578041875794909</c:v>
                </c:pt>
                <c:pt idx="230">
                  <c:v>23.480942547284634</c:v>
                </c:pt>
                <c:pt idx="231">
                  <c:v>23.145197686027274</c:v>
                </c:pt>
                <c:pt idx="232">
                  <c:v>22.752013785369464</c:v>
                </c:pt>
                <c:pt idx="233">
                  <c:v>22.592005032753914</c:v>
                </c:pt>
                <c:pt idx="234">
                  <c:v>22.060010120211704</c:v>
                </c:pt>
                <c:pt idx="235">
                  <c:v>23.431709084941389</c:v>
                </c:pt>
                <c:pt idx="236">
                  <c:v>23.655994857838358</c:v>
                </c:pt>
                <c:pt idx="237">
                  <c:v>23.262810957180548</c:v>
                </c:pt>
                <c:pt idx="238">
                  <c:v>21.867862857455457</c:v>
                </c:pt>
                <c:pt idx="239">
                  <c:v>21.408350542251874</c:v>
                </c:pt>
                <c:pt idx="240">
                  <c:v>21.396042176666064</c:v>
                </c:pt>
                <c:pt idx="241">
                  <c:v>22.163263631514884</c:v>
                </c:pt>
                <c:pt idx="242">
                  <c:v>21.784439490707186</c:v>
                </c:pt>
                <c:pt idx="243">
                  <c:v>23.811900821925303</c:v>
                </c:pt>
                <c:pt idx="244">
                  <c:v>23.740102022674737</c:v>
                </c:pt>
                <c:pt idx="245">
                  <c:v>24.336373955498413</c:v>
                </c:pt>
                <c:pt idx="246">
                  <c:v>24.997606706691645</c:v>
                </c:pt>
                <c:pt idx="247">
                  <c:v>25.36207108764923</c:v>
                </c:pt>
                <c:pt idx="248">
                  <c:v>25.36207108764923</c:v>
                </c:pt>
                <c:pt idx="249">
                  <c:v>25.914579942834482</c:v>
                </c:pt>
                <c:pt idx="250">
                  <c:v>25.892014605927159</c:v>
                </c:pt>
                <c:pt idx="251">
                  <c:v>26.390503412152455</c:v>
                </c:pt>
                <c:pt idx="252">
                  <c:v>25.270442143843752</c:v>
                </c:pt>
                <c:pt idx="253">
                  <c:v>25.228730460469627</c:v>
                </c:pt>
                <c:pt idx="254">
                  <c:v>24.914183339943374</c:v>
                </c:pt>
                <c:pt idx="255">
                  <c:v>25.673883015823094</c:v>
                </c:pt>
                <c:pt idx="256">
                  <c:v>25.647214890387172</c:v>
                </c:pt>
                <c:pt idx="257">
                  <c:v>25.690977968025596</c:v>
                </c:pt>
                <c:pt idx="258">
                  <c:v>25.98090835738023</c:v>
                </c:pt>
                <c:pt idx="259">
                  <c:v>24.396548187251256</c:v>
                </c:pt>
                <c:pt idx="260">
                  <c:v>25.742262824633144</c:v>
                </c:pt>
                <c:pt idx="261">
                  <c:v>26.391871008328671</c:v>
                </c:pt>
                <c:pt idx="262">
                  <c:v>26.221605284391636</c:v>
                </c:pt>
                <c:pt idx="263">
                  <c:v>25.729954459047335</c:v>
                </c:pt>
                <c:pt idx="264">
                  <c:v>26.078691483978609</c:v>
                </c:pt>
                <c:pt idx="265">
                  <c:v>26.151174081317265</c:v>
                </c:pt>
                <c:pt idx="266">
                  <c:v>25.029745216832367</c:v>
                </c:pt>
                <c:pt idx="267">
                  <c:v>22.419687914552576</c:v>
                </c:pt>
                <c:pt idx="268">
                  <c:v>21.822732183640813</c:v>
                </c:pt>
                <c:pt idx="269">
                  <c:v>22.57080729202281</c:v>
                </c:pt>
                <c:pt idx="270">
                  <c:v>21.319456790798807</c:v>
                </c:pt>
                <c:pt idx="271">
                  <c:v>22.686369168911803</c:v>
                </c:pt>
                <c:pt idx="272">
                  <c:v>21.893163386715166</c:v>
                </c:pt>
                <c:pt idx="273">
                  <c:v>19.110105168145953</c:v>
                </c:pt>
                <c:pt idx="274">
                  <c:v>20.020240423407778</c:v>
                </c:pt>
                <c:pt idx="275">
                  <c:v>19.776808304043982</c:v>
                </c:pt>
                <c:pt idx="276">
                  <c:v>21.266804338015067</c:v>
                </c:pt>
                <c:pt idx="277">
                  <c:v>22.879884027844245</c:v>
                </c:pt>
                <c:pt idx="278">
                  <c:v>23.0727150886886</c:v>
                </c:pt>
                <c:pt idx="279">
                  <c:v>24.434157082096796</c:v>
                </c:pt>
                <c:pt idx="280">
                  <c:v>24.400650975779858</c:v>
                </c:pt>
                <c:pt idx="281">
                  <c:v>25.123425554902145</c:v>
                </c:pt>
                <c:pt idx="282">
                  <c:v>25.725167872430621</c:v>
                </c:pt>
                <c:pt idx="283">
                  <c:v>25.870816865196034</c:v>
                </c:pt>
                <c:pt idx="284">
                  <c:v>25.049575361387276</c:v>
                </c:pt>
                <c:pt idx="285">
                  <c:v>25.803804652562178</c:v>
                </c:pt>
                <c:pt idx="286">
                  <c:v>25.562423927462685</c:v>
                </c:pt>
                <c:pt idx="287">
                  <c:v>26.339218555544907</c:v>
                </c:pt>
                <c:pt idx="288">
                  <c:v>26.168952831607871</c:v>
                </c:pt>
                <c:pt idx="289">
                  <c:v>26.171688023960282</c:v>
                </c:pt>
                <c:pt idx="290">
                  <c:v>26.795995678396078</c:v>
                </c:pt>
                <c:pt idx="291">
                  <c:v>27.148835491855962</c:v>
                </c:pt>
                <c:pt idx="292">
                  <c:v>26.210664514982017</c:v>
                </c:pt>
                <c:pt idx="293">
                  <c:v>28.137607527249344</c:v>
                </c:pt>
                <c:pt idx="294">
                  <c:v>28.130769546368327</c:v>
                </c:pt>
                <c:pt idx="295">
                  <c:v>28.350952530736716</c:v>
                </c:pt>
                <c:pt idx="296">
                  <c:v>28.420016137634875</c:v>
                </c:pt>
                <c:pt idx="297">
                  <c:v>28.36052570397014</c:v>
                </c:pt>
                <c:pt idx="298">
                  <c:v>27.708182327922202</c:v>
                </c:pt>
                <c:pt idx="299">
                  <c:v>27.747158818943941</c:v>
                </c:pt>
                <c:pt idx="300">
                  <c:v>26.252376198356142</c:v>
                </c:pt>
                <c:pt idx="301">
                  <c:v>25.896117394455764</c:v>
                </c:pt>
                <c:pt idx="302">
                  <c:v>27.10644001039373</c:v>
                </c:pt>
                <c:pt idx="303">
                  <c:v>28.024097044624654</c:v>
                </c:pt>
                <c:pt idx="304">
                  <c:v>27.239096839485221</c:v>
                </c:pt>
                <c:pt idx="305">
                  <c:v>28.007685890510238</c:v>
                </c:pt>
                <c:pt idx="306">
                  <c:v>27.632280740143035</c:v>
                </c:pt>
                <c:pt idx="307">
                  <c:v>27.011392076147757</c:v>
                </c:pt>
                <c:pt idx="308">
                  <c:v>27.570738912213976</c:v>
                </c:pt>
                <c:pt idx="309">
                  <c:v>26.677698609154675</c:v>
                </c:pt>
                <c:pt idx="310">
                  <c:v>26.43700168214329</c:v>
                </c:pt>
                <c:pt idx="311">
                  <c:v>27.023700441733546</c:v>
                </c:pt>
                <c:pt idx="312">
                  <c:v>28.030251227417558</c:v>
                </c:pt>
                <c:pt idx="313">
                  <c:v>28.931497107534089</c:v>
                </c:pt>
                <c:pt idx="314">
                  <c:v>29.299380478932193</c:v>
                </c:pt>
                <c:pt idx="315">
                  <c:v>29.153731486166755</c:v>
                </c:pt>
                <c:pt idx="316">
                  <c:v>27.534497613544652</c:v>
                </c:pt>
                <c:pt idx="317">
                  <c:v>26.163482446903075</c:v>
                </c:pt>
                <c:pt idx="318">
                  <c:v>26.636670723868662</c:v>
                </c:pt>
                <c:pt idx="319">
                  <c:v>28.019310458007961</c:v>
                </c:pt>
                <c:pt idx="320">
                  <c:v>25.345659933534815</c:v>
                </c:pt>
                <c:pt idx="321">
                  <c:v>24.156535058327975</c:v>
                </c:pt>
                <c:pt idx="322">
                  <c:v>25.176761805773971</c:v>
                </c:pt>
                <c:pt idx="323">
                  <c:v>26.022620040754351</c:v>
                </c:pt>
                <c:pt idx="324">
                  <c:v>27.344401745052703</c:v>
                </c:pt>
                <c:pt idx="325">
                  <c:v>27.518086459430258</c:v>
                </c:pt>
                <c:pt idx="326">
                  <c:v>27.518086459430258</c:v>
                </c:pt>
                <c:pt idx="327">
                  <c:v>28.523269648938054</c:v>
                </c:pt>
                <c:pt idx="328">
                  <c:v>28.238809644288242</c:v>
                </c:pt>
                <c:pt idx="329">
                  <c:v>28.458992628656588</c:v>
                </c:pt>
                <c:pt idx="330">
                  <c:v>27.41893573665568</c:v>
                </c:pt>
                <c:pt idx="331">
                  <c:v>27.83126598378032</c:v>
                </c:pt>
                <c:pt idx="332">
                  <c:v>28.439846282189784</c:v>
                </c:pt>
                <c:pt idx="333">
                  <c:v>28.824140807702303</c:v>
                </c:pt>
                <c:pt idx="334">
                  <c:v>28.805678259323585</c:v>
                </c:pt>
                <c:pt idx="335">
                  <c:v>28.631993544946056</c:v>
                </c:pt>
                <c:pt idx="336">
                  <c:v>28.631993544946056</c:v>
                </c:pt>
                <c:pt idx="337">
                  <c:v>27.714336510715111</c:v>
                </c:pt>
                <c:pt idx="338">
                  <c:v>28.431640705132576</c:v>
                </c:pt>
                <c:pt idx="339">
                  <c:v>28.255220798402657</c:v>
                </c:pt>
                <c:pt idx="340">
                  <c:v>28.450103253511294</c:v>
                </c:pt>
                <c:pt idx="341">
                  <c:v>29.692564379590003</c:v>
                </c:pt>
                <c:pt idx="342">
                  <c:v>29.747268226638024</c:v>
                </c:pt>
                <c:pt idx="343">
                  <c:v>29.13732033205234</c:v>
                </c:pt>
                <c:pt idx="344">
                  <c:v>27.92836531229057</c:v>
                </c:pt>
                <c:pt idx="345">
                  <c:v>28.407707772049061</c:v>
                </c:pt>
                <c:pt idx="346">
                  <c:v>28.901409991657644</c:v>
                </c:pt>
                <c:pt idx="347">
                  <c:v>28.063757333734472</c:v>
                </c:pt>
                <c:pt idx="348">
                  <c:v>29.103130427647315</c:v>
                </c:pt>
                <c:pt idx="349">
                  <c:v>29.408104374940169</c:v>
                </c:pt>
                <c:pt idx="350">
                  <c:v>29.957878037772989</c:v>
                </c:pt>
                <c:pt idx="351">
                  <c:v>30.736040262031427</c:v>
                </c:pt>
                <c:pt idx="352">
                  <c:v>30.590391269265993</c:v>
                </c:pt>
                <c:pt idx="353">
                  <c:v>31.291284309569068</c:v>
                </c:pt>
                <c:pt idx="354">
                  <c:v>31.533348832756648</c:v>
                </c:pt>
                <c:pt idx="355">
                  <c:v>31.629080565090728</c:v>
                </c:pt>
                <c:pt idx="356">
                  <c:v>31.579163304659396</c:v>
                </c:pt>
                <c:pt idx="357">
                  <c:v>31.828065808727992</c:v>
                </c:pt>
                <c:pt idx="358">
                  <c:v>32.688283803558484</c:v>
                </c:pt>
                <c:pt idx="359">
                  <c:v>33.30233448667277</c:v>
                </c:pt>
                <c:pt idx="360">
                  <c:v>33.427469536795165</c:v>
                </c:pt>
                <c:pt idx="361">
                  <c:v>33.394647228566335</c:v>
                </c:pt>
                <c:pt idx="362">
                  <c:v>32.922826547776964</c:v>
                </c:pt>
                <c:pt idx="363">
                  <c:v>31.980552782374417</c:v>
                </c:pt>
                <c:pt idx="364">
                  <c:v>32.394250625675248</c:v>
                </c:pt>
                <c:pt idx="365">
                  <c:v>32.505025915947527</c:v>
                </c:pt>
                <c:pt idx="366">
                  <c:v>32.792904911037859</c:v>
                </c:pt>
                <c:pt idx="367">
                  <c:v>33.817918245100586</c:v>
                </c:pt>
                <c:pt idx="368">
                  <c:v>33.988867767125711</c:v>
                </c:pt>
                <c:pt idx="369">
                  <c:v>34.220675318991802</c:v>
                </c:pt>
                <c:pt idx="370">
                  <c:v>34.202896568701192</c:v>
                </c:pt>
                <c:pt idx="371">
                  <c:v>33.339259583430206</c:v>
                </c:pt>
                <c:pt idx="372">
                  <c:v>33.992286757566227</c:v>
                </c:pt>
                <c:pt idx="373">
                  <c:v>33.834329399215001</c:v>
                </c:pt>
                <c:pt idx="374">
                  <c:v>34.090069884164606</c:v>
                </c:pt>
                <c:pt idx="375">
                  <c:v>34.040152623733256</c:v>
                </c:pt>
                <c:pt idx="376">
                  <c:v>34.935244321056857</c:v>
                </c:pt>
                <c:pt idx="377">
                  <c:v>35.024138072509928</c:v>
                </c:pt>
                <c:pt idx="378">
                  <c:v>35.764007603834735</c:v>
                </c:pt>
                <c:pt idx="379">
                  <c:v>35.23132889320442</c:v>
                </c:pt>
                <c:pt idx="380">
                  <c:v>34.278114358392251</c:v>
                </c:pt>
                <c:pt idx="381">
                  <c:v>34.901738214739943</c:v>
                </c:pt>
                <c:pt idx="382">
                  <c:v>34.344442772938002</c:v>
                </c:pt>
                <c:pt idx="383">
                  <c:v>34.542060420399046</c:v>
                </c:pt>
                <c:pt idx="384">
                  <c:v>35.193719998358873</c:v>
                </c:pt>
                <c:pt idx="385">
                  <c:v>34.932509128704467</c:v>
                </c:pt>
                <c:pt idx="386">
                  <c:v>35.499377743739814</c:v>
                </c:pt>
                <c:pt idx="387">
                  <c:v>33.895871227144035</c:v>
                </c:pt>
                <c:pt idx="388">
                  <c:v>35.270305384226134</c:v>
                </c:pt>
                <c:pt idx="389">
                  <c:v>34.95644206178801</c:v>
                </c:pt>
                <c:pt idx="390">
                  <c:v>35.633402169007525</c:v>
                </c:pt>
                <c:pt idx="391">
                  <c:v>35.87136390366652</c:v>
                </c:pt>
                <c:pt idx="392">
                  <c:v>35.937692318212264</c:v>
                </c:pt>
                <c:pt idx="393">
                  <c:v>35.278510961283338</c:v>
                </c:pt>
                <c:pt idx="394">
                  <c:v>35.317487452305073</c:v>
                </c:pt>
                <c:pt idx="395">
                  <c:v>34.704804365366982</c:v>
                </c:pt>
                <c:pt idx="396">
                  <c:v>34.713009942424186</c:v>
                </c:pt>
                <c:pt idx="397">
                  <c:v>32.018845475308041</c:v>
                </c:pt>
                <c:pt idx="398">
                  <c:v>31.641388930676541</c:v>
                </c:pt>
                <c:pt idx="399">
                  <c:v>32.587765484607687</c:v>
                </c:pt>
                <c:pt idx="400">
                  <c:v>31.303592675154878</c:v>
                </c:pt>
                <c:pt idx="401">
                  <c:v>31.305644069419181</c:v>
                </c:pt>
                <c:pt idx="402">
                  <c:v>30.576031509415881</c:v>
                </c:pt>
                <c:pt idx="403">
                  <c:v>32.081754899413298</c:v>
                </c:pt>
                <c:pt idx="404">
                  <c:v>32.446219280370883</c:v>
                </c:pt>
                <c:pt idx="405">
                  <c:v>32.229455286443013</c:v>
                </c:pt>
                <c:pt idx="406">
                  <c:v>33.116341406709424</c:v>
                </c:pt>
                <c:pt idx="407">
                  <c:v>33.694834589242497</c:v>
                </c:pt>
                <c:pt idx="408">
                  <c:v>33.686629012185264</c:v>
                </c:pt>
                <c:pt idx="409">
                  <c:v>34.827204223136988</c:v>
                </c:pt>
                <c:pt idx="410">
                  <c:v>35.501429138004113</c:v>
                </c:pt>
                <c:pt idx="411">
                  <c:v>35.837173999261495</c:v>
                </c:pt>
                <c:pt idx="412">
                  <c:v>36.237879678888405</c:v>
                </c:pt>
                <c:pt idx="413">
                  <c:v>35.966411837912496</c:v>
                </c:pt>
                <c:pt idx="414">
                  <c:v>35.966411837912496</c:v>
                </c:pt>
                <c:pt idx="415">
                  <c:v>36.760985216285327</c:v>
                </c:pt>
                <c:pt idx="416">
                  <c:v>36.767823197166315</c:v>
                </c:pt>
                <c:pt idx="417">
                  <c:v>36.536699443388358</c:v>
                </c:pt>
                <c:pt idx="418">
                  <c:v>36.990057575799007</c:v>
                </c:pt>
                <c:pt idx="419">
                  <c:v>36.915523584196052</c:v>
                </c:pt>
                <c:pt idx="420">
                  <c:v>36.808851082452378</c:v>
                </c:pt>
                <c:pt idx="421">
                  <c:v>36.598925069405496</c:v>
                </c:pt>
                <c:pt idx="422">
                  <c:v>37.286825946034654</c:v>
                </c:pt>
                <c:pt idx="423">
                  <c:v>36.864922525676612</c:v>
                </c:pt>
                <c:pt idx="424">
                  <c:v>35.969147030264907</c:v>
                </c:pt>
                <c:pt idx="425">
                  <c:v>36.464900644137785</c:v>
                </c:pt>
                <c:pt idx="426">
                  <c:v>36.585249107643492</c:v>
                </c:pt>
                <c:pt idx="427">
                  <c:v>35.77084558471573</c:v>
                </c:pt>
                <c:pt idx="428">
                  <c:v>35.674430054293559</c:v>
                </c:pt>
                <c:pt idx="429">
                  <c:v>36.689870215122866</c:v>
                </c:pt>
                <c:pt idx="430">
                  <c:v>36.866973919940918</c:v>
                </c:pt>
                <c:pt idx="431">
                  <c:v>37.536412248191333</c:v>
                </c:pt>
                <c:pt idx="432">
                  <c:v>37.470767631733693</c:v>
                </c:pt>
                <c:pt idx="433">
                  <c:v>36.369168911803705</c:v>
                </c:pt>
                <c:pt idx="434">
                  <c:v>35.58143351431189</c:v>
                </c:pt>
                <c:pt idx="435">
                  <c:v>36.643371945132031</c:v>
                </c:pt>
                <c:pt idx="436">
                  <c:v>34.434020322479178</c:v>
                </c:pt>
                <c:pt idx="437">
                  <c:v>35.58690389901669</c:v>
                </c:pt>
                <c:pt idx="438">
                  <c:v>35.241585864525902</c:v>
                </c:pt>
                <c:pt idx="439">
                  <c:v>34.864813117982507</c:v>
                </c:pt>
                <c:pt idx="440">
                  <c:v>33.0780487137758</c:v>
                </c:pt>
                <c:pt idx="441">
                  <c:v>33.078732511863883</c:v>
                </c:pt>
                <c:pt idx="442">
                  <c:v>34.564625757306388</c:v>
                </c:pt>
                <c:pt idx="443">
                  <c:v>34.354015946171401</c:v>
                </c:pt>
                <c:pt idx="444">
                  <c:v>32.321768028336571</c:v>
                </c:pt>
                <c:pt idx="445">
                  <c:v>34.632321768028326</c:v>
                </c:pt>
                <c:pt idx="446">
                  <c:v>31.850631145635312</c:v>
                </c:pt>
                <c:pt idx="447">
                  <c:v>30.340804967109314</c:v>
                </c:pt>
                <c:pt idx="448">
                  <c:v>28.194362768561689</c:v>
                </c:pt>
                <c:pt idx="449">
                  <c:v>28.396767002639468</c:v>
                </c:pt>
                <c:pt idx="450">
                  <c:v>27.356710110638517</c:v>
                </c:pt>
                <c:pt idx="451">
                  <c:v>27.375172659017231</c:v>
                </c:pt>
                <c:pt idx="452">
                  <c:v>29.01628807045855</c:v>
                </c:pt>
                <c:pt idx="453">
                  <c:v>30.195839772431988</c:v>
                </c:pt>
                <c:pt idx="454">
                  <c:v>32.744355246782717</c:v>
                </c:pt>
                <c:pt idx="455">
                  <c:v>31.775413355944249</c:v>
                </c:pt>
                <c:pt idx="456">
                  <c:v>33.396698622830634</c:v>
                </c:pt>
                <c:pt idx="457">
                  <c:v>34.337604792056986</c:v>
                </c:pt>
                <c:pt idx="458">
                  <c:v>34.135884356067336</c:v>
                </c:pt>
                <c:pt idx="459">
                  <c:v>35.737339478398809</c:v>
                </c:pt>
                <c:pt idx="460">
                  <c:v>35.549295004171164</c:v>
                </c:pt>
                <c:pt idx="461">
                  <c:v>36.393785642975352</c:v>
                </c:pt>
                <c:pt idx="462">
                  <c:v>37.993873169130609</c:v>
                </c:pt>
                <c:pt idx="463">
                  <c:v>37.977462015016194</c:v>
                </c:pt>
                <c:pt idx="464">
                  <c:v>37.587013306710773</c:v>
                </c:pt>
                <c:pt idx="465">
                  <c:v>38.371329713762115</c:v>
                </c:pt>
                <c:pt idx="466">
                  <c:v>38.893751453070927</c:v>
                </c:pt>
                <c:pt idx="467">
                  <c:v>38.942301117326082</c:v>
                </c:pt>
                <c:pt idx="468">
                  <c:v>39.375829105181822</c:v>
                </c:pt>
                <c:pt idx="469">
                  <c:v>39.472928433692104</c:v>
                </c:pt>
                <c:pt idx="470">
                  <c:v>39.375145307093717</c:v>
                </c:pt>
                <c:pt idx="471">
                  <c:v>39.448995500608561</c:v>
                </c:pt>
                <c:pt idx="472">
                  <c:v>39.482501606925503</c:v>
                </c:pt>
                <c:pt idx="473">
                  <c:v>39.585071320140571</c:v>
                </c:pt>
                <c:pt idx="474">
                  <c:v>40.301691716469954</c:v>
                </c:pt>
                <c:pt idx="475">
                  <c:v>40.091081905334967</c:v>
                </c:pt>
                <c:pt idx="476">
                  <c:v>40.36665253483951</c:v>
                </c:pt>
                <c:pt idx="477">
                  <c:v>41.101735479547585</c:v>
                </c:pt>
                <c:pt idx="478">
                  <c:v>41.505860149615017</c:v>
                </c:pt>
                <c:pt idx="479">
                  <c:v>41.343116204647103</c:v>
                </c:pt>
                <c:pt idx="480">
                  <c:v>41.739719095745386</c:v>
                </c:pt>
                <c:pt idx="481">
                  <c:v>41.379357503316406</c:v>
                </c:pt>
                <c:pt idx="482">
                  <c:v>40.413834602918456</c:v>
                </c:pt>
                <c:pt idx="483">
                  <c:v>41.310293896418273</c:v>
                </c:pt>
                <c:pt idx="484">
                  <c:v>41.842288808960483</c:v>
                </c:pt>
                <c:pt idx="485">
                  <c:v>41.677493469728269</c:v>
                </c:pt>
                <c:pt idx="486">
                  <c:v>41.913403810122944</c:v>
                </c:pt>
                <c:pt idx="487">
                  <c:v>40.883603889443521</c:v>
                </c:pt>
                <c:pt idx="488">
                  <c:v>40.850097783126607</c:v>
                </c:pt>
                <c:pt idx="489">
                  <c:v>38.547065822403972</c:v>
                </c:pt>
                <c:pt idx="490">
                  <c:v>39.175476265368346</c:v>
                </c:pt>
                <c:pt idx="491">
                  <c:v>36.918942574636546</c:v>
                </c:pt>
                <c:pt idx="492">
                  <c:v>36.050519002748871</c:v>
                </c:pt>
                <c:pt idx="493">
                  <c:v>34.895584031947038</c:v>
                </c:pt>
                <c:pt idx="494">
                  <c:v>37.641033355670729</c:v>
                </c:pt>
                <c:pt idx="495">
                  <c:v>40.94651331354877</c:v>
                </c:pt>
                <c:pt idx="496">
                  <c:v>41.590651112539476</c:v>
                </c:pt>
                <c:pt idx="497">
                  <c:v>42.130167804050814</c:v>
                </c:pt>
                <c:pt idx="498">
                  <c:v>42.378386510031319</c:v>
                </c:pt>
                <c:pt idx="499">
                  <c:v>42.35855636547641</c:v>
                </c:pt>
                <c:pt idx="500">
                  <c:v>42.35855636547641</c:v>
                </c:pt>
                <c:pt idx="501">
                  <c:v>42.952776904035787</c:v>
                </c:pt>
                <c:pt idx="502">
                  <c:v>42.253935257997014</c:v>
                </c:pt>
                <c:pt idx="503">
                  <c:v>40.787188359021357</c:v>
                </c:pt>
                <c:pt idx="504">
                  <c:v>40.739322492854278</c:v>
                </c:pt>
                <c:pt idx="505">
                  <c:v>38.166874085420055</c:v>
                </c:pt>
                <c:pt idx="506">
                  <c:v>36.938088921103372</c:v>
                </c:pt>
                <c:pt idx="507">
                  <c:v>38.530654668289557</c:v>
                </c:pt>
                <c:pt idx="508">
                  <c:v>41.008738939565916</c:v>
                </c:pt>
                <c:pt idx="509">
                  <c:v>39.823716852887657</c:v>
                </c:pt>
                <c:pt idx="510">
                  <c:v>38.692031017081277</c:v>
                </c:pt>
                <c:pt idx="511">
                  <c:v>38.334404617004679</c:v>
                </c:pt>
                <c:pt idx="512">
                  <c:v>37.530258065398449</c:v>
                </c:pt>
                <c:pt idx="513">
                  <c:v>36.258393621531425</c:v>
                </c:pt>
                <c:pt idx="514">
                  <c:v>38.08755350720039</c:v>
                </c:pt>
                <c:pt idx="515">
                  <c:v>38.301582308775849</c:v>
                </c:pt>
                <c:pt idx="516">
                  <c:v>38.955977079088065</c:v>
                </c:pt>
                <c:pt idx="517">
                  <c:v>41.077802546464071</c:v>
                </c:pt>
                <c:pt idx="518">
                  <c:v>40.30305931264617</c:v>
                </c:pt>
                <c:pt idx="519">
                  <c:v>40.663420905075156</c:v>
                </c:pt>
                <c:pt idx="520">
                  <c:v>38.780240970446236</c:v>
                </c:pt>
                <c:pt idx="521">
                  <c:v>36.907318007138848</c:v>
                </c:pt>
                <c:pt idx="522">
                  <c:v>38.212688557322785</c:v>
                </c:pt>
                <c:pt idx="523">
                  <c:v>36.417034777970755</c:v>
                </c:pt>
                <c:pt idx="524">
                  <c:v>38.185336633798748</c:v>
                </c:pt>
                <c:pt idx="525">
                  <c:v>40.180659454876164</c:v>
                </c:pt>
                <c:pt idx="526">
                  <c:v>39.598063483814492</c:v>
                </c:pt>
                <c:pt idx="527">
                  <c:v>41.03472326691373</c:v>
                </c:pt>
                <c:pt idx="528">
                  <c:v>40.552645614802849</c:v>
                </c:pt>
                <c:pt idx="529">
                  <c:v>39.95568988389109</c:v>
                </c:pt>
                <c:pt idx="530">
                  <c:v>41.449788706390777</c:v>
                </c:pt>
                <c:pt idx="531">
                  <c:v>41.445685917862171</c:v>
                </c:pt>
                <c:pt idx="532">
                  <c:v>42.80986310362276</c:v>
                </c:pt>
                <c:pt idx="533">
                  <c:v>43.391775276596299</c:v>
                </c:pt>
                <c:pt idx="534">
                  <c:v>43.620847636110007</c:v>
                </c:pt>
                <c:pt idx="535">
                  <c:v>43.57571696229536</c:v>
                </c:pt>
                <c:pt idx="536">
                  <c:v>43.423229988648934</c:v>
                </c:pt>
                <c:pt idx="537">
                  <c:v>44.301910531858169</c:v>
                </c:pt>
                <c:pt idx="538">
                  <c:v>44.258147454219696</c:v>
                </c:pt>
                <c:pt idx="539">
                  <c:v>44.656117941494223</c:v>
                </c:pt>
                <c:pt idx="540">
                  <c:v>44.545342651221944</c:v>
                </c:pt>
                <c:pt idx="541">
                  <c:v>44.331997647734546</c:v>
                </c:pt>
                <c:pt idx="542">
                  <c:v>43.905307640759837</c:v>
                </c:pt>
                <c:pt idx="543">
                  <c:v>44.786723376321412</c:v>
                </c:pt>
                <c:pt idx="544">
                  <c:v>44.129593413656835</c:v>
                </c:pt>
                <c:pt idx="545">
                  <c:v>43.497080182163828</c:v>
                </c:pt>
                <c:pt idx="546">
                  <c:v>43.668713502277036</c:v>
                </c:pt>
                <c:pt idx="547">
                  <c:v>41.632362795913622</c:v>
                </c:pt>
                <c:pt idx="548">
                  <c:v>42.191025833891757</c:v>
                </c:pt>
                <c:pt idx="549">
                  <c:v>39.77926997716115</c:v>
                </c:pt>
                <c:pt idx="550">
                  <c:v>39.511221126625728</c:v>
                </c:pt>
                <c:pt idx="551">
                  <c:v>41.26926601113221</c:v>
                </c:pt>
                <c:pt idx="552">
                  <c:v>40.411099410566045</c:v>
                </c:pt>
                <c:pt idx="553">
                  <c:v>42.311374297397464</c:v>
                </c:pt>
                <c:pt idx="554">
                  <c:v>41.838869818519989</c:v>
                </c:pt>
                <c:pt idx="555">
                  <c:v>43.56340859670955</c:v>
                </c:pt>
                <c:pt idx="556">
                  <c:v>42.863883152582694</c:v>
                </c:pt>
                <c:pt idx="557">
                  <c:v>44.151474952476022</c:v>
                </c:pt>
                <c:pt idx="558">
                  <c:v>44.151474952476022</c:v>
                </c:pt>
                <c:pt idx="559">
                  <c:v>44.151474952476022</c:v>
                </c:pt>
                <c:pt idx="560">
                  <c:v>43.899837256055044</c:v>
                </c:pt>
                <c:pt idx="561">
                  <c:v>43.01637012622912</c:v>
                </c:pt>
                <c:pt idx="562">
                  <c:v>40.934204947962961</c:v>
                </c:pt>
                <c:pt idx="563">
                  <c:v>40.599143884793691</c:v>
                </c:pt>
                <c:pt idx="564">
                  <c:v>40.932153553698654</c:v>
                </c:pt>
                <c:pt idx="565">
                  <c:v>40.932153553698654</c:v>
                </c:pt>
                <c:pt idx="566">
                  <c:v>40.932153553698654</c:v>
                </c:pt>
                <c:pt idx="567">
                  <c:v>42.656692331888223</c:v>
                </c:pt>
                <c:pt idx="568">
                  <c:v>41.401922840223726</c:v>
                </c:pt>
                <c:pt idx="569">
                  <c:v>40.841208407981291</c:v>
                </c:pt>
                <c:pt idx="570">
                  <c:v>41.338329618030386</c:v>
                </c:pt>
                <c:pt idx="571">
                  <c:v>41.338329618030386</c:v>
                </c:pt>
                <c:pt idx="572">
                  <c:v>41.338329618030386</c:v>
                </c:pt>
                <c:pt idx="573">
                  <c:v>41.338329618030386</c:v>
                </c:pt>
                <c:pt idx="574">
                  <c:v>41.338329618030386</c:v>
                </c:pt>
                <c:pt idx="575">
                  <c:v>41.979048426580576</c:v>
                </c:pt>
                <c:pt idx="576">
                  <c:v>42.359923961652598</c:v>
                </c:pt>
                <c:pt idx="577">
                  <c:v>42.994488587409883</c:v>
                </c:pt>
                <c:pt idx="578">
                  <c:v>43.738460907263303</c:v>
                </c:pt>
                <c:pt idx="579">
                  <c:v>43.738460907263303</c:v>
                </c:pt>
                <c:pt idx="580">
                  <c:v>43.738460907263303</c:v>
                </c:pt>
                <c:pt idx="581">
                  <c:v>43.079963348422453</c:v>
                </c:pt>
                <c:pt idx="582">
                  <c:v>43.313138496464767</c:v>
                </c:pt>
                <c:pt idx="583">
                  <c:v>44.050956633525253</c:v>
                </c:pt>
                <c:pt idx="584">
                  <c:v>43.938813747076736</c:v>
                </c:pt>
                <c:pt idx="585">
                  <c:v>42.310690499309359</c:v>
                </c:pt>
                <c:pt idx="586">
                  <c:v>42.310690499309359</c:v>
                </c:pt>
                <c:pt idx="587">
                  <c:v>42.310690499309359</c:v>
                </c:pt>
                <c:pt idx="588">
                  <c:v>43.624950424638612</c:v>
                </c:pt>
                <c:pt idx="589">
                  <c:v>43.412289219239341</c:v>
                </c:pt>
                <c:pt idx="590">
                  <c:v>44.141901779242623</c:v>
                </c:pt>
                <c:pt idx="591">
                  <c:v>44.481749429028582</c:v>
                </c:pt>
                <c:pt idx="592">
                  <c:v>44.807237318964454</c:v>
                </c:pt>
                <c:pt idx="593">
                  <c:v>44.807237318964454</c:v>
                </c:pt>
                <c:pt idx="594">
                  <c:v>44.807237318964454</c:v>
                </c:pt>
                <c:pt idx="595">
                  <c:v>44.207546395700284</c:v>
                </c:pt>
                <c:pt idx="596">
                  <c:v>44.606884479150999</c:v>
                </c:pt>
                <c:pt idx="597">
                  <c:v>44.066000191463452</c:v>
                </c:pt>
                <c:pt idx="598">
                  <c:v>42.606775071456916</c:v>
                </c:pt>
                <c:pt idx="599">
                  <c:v>44.164467116149943</c:v>
                </c:pt>
                <c:pt idx="600">
                  <c:v>44.164467116149943</c:v>
                </c:pt>
                <c:pt idx="601">
                  <c:v>44.164467116149943</c:v>
                </c:pt>
                <c:pt idx="602">
                  <c:v>44.164467116149943</c:v>
                </c:pt>
                <c:pt idx="603">
                  <c:v>42.876875316256616</c:v>
                </c:pt>
                <c:pt idx="604">
                  <c:v>42.240259296235003</c:v>
                </c:pt>
                <c:pt idx="605">
                  <c:v>42.77704079539393</c:v>
                </c:pt>
                <c:pt idx="606">
                  <c:v>44.698513422956452</c:v>
                </c:pt>
                <c:pt idx="607">
                  <c:v>44.698513422956452</c:v>
                </c:pt>
                <c:pt idx="608">
                  <c:v>44.698513422956452</c:v>
                </c:pt>
                <c:pt idx="609">
                  <c:v>43.962062882072161</c:v>
                </c:pt>
                <c:pt idx="610">
                  <c:v>43.537424269361736</c:v>
                </c:pt>
                <c:pt idx="611">
                  <c:v>43.493661191723312</c:v>
                </c:pt>
                <c:pt idx="612">
                  <c:v>45.040412467006718</c:v>
                </c:pt>
                <c:pt idx="613">
                  <c:v>45.15187155536713</c:v>
                </c:pt>
                <c:pt idx="614">
                  <c:v>45.15187155536713</c:v>
                </c:pt>
                <c:pt idx="615">
                  <c:v>45.15187155536713</c:v>
                </c:pt>
                <c:pt idx="616">
                  <c:v>45.594288918368164</c:v>
                </c:pt>
                <c:pt idx="617">
                  <c:v>45.500608580298405</c:v>
                </c:pt>
                <c:pt idx="618">
                  <c:v>45.365216558854485</c:v>
                </c:pt>
                <c:pt idx="619">
                  <c:v>45.705064208640465</c:v>
                </c:pt>
                <c:pt idx="620">
                  <c:v>45.379576318704594</c:v>
                </c:pt>
                <c:pt idx="621">
                  <c:v>45.379576318704594</c:v>
                </c:pt>
                <c:pt idx="622">
                  <c:v>45.379576318704594</c:v>
                </c:pt>
                <c:pt idx="623">
                  <c:v>45.379576318704594</c:v>
                </c:pt>
                <c:pt idx="624">
                  <c:v>43.884793698116795</c:v>
                </c:pt>
                <c:pt idx="625">
                  <c:v>45.203156411974675</c:v>
                </c:pt>
                <c:pt idx="626">
                  <c:v>45.019214726275614</c:v>
                </c:pt>
                <c:pt idx="627">
                  <c:v>44.102925288220888</c:v>
                </c:pt>
                <c:pt idx="628">
                  <c:v>44.102925288220888</c:v>
                </c:pt>
                <c:pt idx="629">
                  <c:v>44.102925288220888</c:v>
                </c:pt>
                <c:pt idx="630">
                  <c:v>44.399693658456528</c:v>
                </c:pt>
                <c:pt idx="631">
                  <c:v>44.254044665691097</c:v>
                </c:pt>
                <c:pt idx="632">
                  <c:v>44.559702411072053</c:v>
                </c:pt>
                <c:pt idx="633">
                  <c:v>43.313138496464767</c:v>
                </c:pt>
                <c:pt idx="634">
                  <c:v>43.10731527194649</c:v>
                </c:pt>
                <c:pt idx="635">
                  <c:v>42.180768862570275</c:v>
                </c:pt>
                <c:pt idx="636">
                  <c:v>42.240259296235003</c:v>
                </c:pt>
                <c:pt idx="637">
                  <c:v>43.953173506926845</c:v>
                </c:pt>
                <c:pt idx="638">
                  <c:v>44.203443607171678</c:v>
                </c:pt>
                <c:pt idx="639">
                  <c:v>43.194841427223366</c:v>
                </c:pt>
                <c:pt idx="640">
                  <c:v>42.532924877942023</c:v>
                </c:pt>
                <c:pt idx="641">
                  <c:v>43.343909410429269</c:v>
                </c:pt>
                <c:pt idx="642">
                  <c:v>43.627685616991016</c:v>
                </c:pt>
              </c:numCache>
            </c:numRef>
          </c:val>
        </c:ser>
        <c:marker val="1"/>
        <c:axId val="131815680"/>
        <c:axId val="183451648"/>
      </c:lineChart>
      <c:lineChart>
        <c:grouping val="standard"/>
        <c:ser>
          <c:idx val="5"/>
          <c:order val="4"/>
          <c:tx>
            <c:strRef>
              <c:f>'c3-15'!$F$12</c:f>
              <c:strCache>
                <c:ptCount val="1"/>
                <c:pt idx="0">
                  <c:v>Nikkei 225 </c:v>
                </c:pt>
              </c:strCache>
            </c:strRef>
          </c:tx>
          <c:spPr>
            <a:ln w="25400">
              <a:solidFill>
                <a:srgbClr val="FF7171"/>
              </a:solidFill>
            </a:ln>
          </c:spPr>
          <c:marker>
            <c:symbol val="none"/>
          </c:marker>
          <c:cat>
            <c:numRef>
              <c:f>'c3-15'!$A$13:$A$655</c:f>
              <c:numCache>
                <c:formatCode>yyyy/mm/dd</c:formatCode>
                <c:ptCount val="643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41324</c:v>
                </c:pt>
                <c:pt idx="33">
                  <c:v>41325</c:v>
                </c:pt>
                <c:pt idx="34">
                  <c:v>41326</c:v>
                </c:pt>
                <c:pt idx="35">
                  <c:v>41327</c:v>
                </c:pt>
                <c:pt idx="36">
                  <c:v>41330</c:v>
                </c:pt>
                <c:pt idx="37">
                  <c:v>41331</c:v>
                </c:pt>
                <c:pt idx="38">
                  <c:v>41332</c:v>
                </c:pt>
                <c:pt idx="39">
                  <c:v>41333</c:v>
                </c:pt>
                <c:pt idx="40">
                  <c:v>41334</c:v>
                </c:pt>
                <c:pt idx="41">
                  <c:v>41337</c:v>
                </c:pt>
                <c:pt idx="42">
                  <c:v>41338</c:v>
                </c:pt>
                <c:pt idx="43">
                  <c:v>41339</c:v>
                </c:pt>
                <c:pt idx="44">
                  <c:v>41340</c:v>
                </c:pt>
                <c:pt idx="45">
                  <c:v>41341</c:v>
                </c:pt>
                <c:pt idx="46">
                  <c:v>41344</c:v>
                </c:pt>
                <c:pt idx="47">
                  <c:v>41345</c:v>
                </c:pt>
                <c:pt idx="48">
                  <c:v>41346</c:v>
                </c:pt>
                <c:pt idx="49">
                  <c:v>41347</c:v>
                </c:pt>
                <c:pt idx="50">
                  <c:v>41348</c:v>
                </c:pt>
                <c:pt idx="51">
                  <c:v>41351</c:v>
                </c:pt>
                <c:pt idx="52">
                  <c:v>41352</c:v>
                </c:pt>
                <c:pt idx="53">
                  <c:v>41353</c:v>
                </c:pt>
                <c:pt idx="54">
                  <c:v>41354</c:v>
                </c:pt>
                <c:pt idx="55">
                  <c:v>41355</c:v>
                </c:pt>
                <c:pt idx="56">
                  <c:v>41358</c:v>
                </c:pt>
                <c:pt idx="57">
                  <c:v>41359</c:v>
                </c:pt>
                <c:pt idx="58">
                  <c:v>41360</c:v>
                </c:pt>
                <c:pt idx="59">
                  <c:v>41361</c:v>
                </c:pt>
                <c:pt idx="60">
                  <c:v>41365</c:v>
                </c:pt>
                <c:pt idx="61">
                  <c:v>41366</c:v>
                </c:pt>
                <c:pt idx="62">
                  <c:v>41367</c:v>
                </c:pt>
                <c:pt idx="63">
                  <c:v>41368</c:v>
                </c:pt>
                <c:pt idx="64">
                  <c:v>41369</c:v>
                </c:pt>
                <c:pt idx="65">
                  <c:v>41372</c:v>
                </c:pt>
                <c:pt idx="66">
                  <c:v>41373</c:v>
                </c:pt>
                <c:pt idx="67">
                  <c:v>41374</c:v>
                </c:pt>
                <c:pt idx="68">
                  <c:v>41375</c:v>
                </c:pt>
                <c:pt idx="69">
                  <c:v>41376</c:v>
                </c:pt>
                <c:pt idx="70">
                  <c:v>41379</c:v>
                </c:pt>
                <c:pt idx="71">
                  <c:v>41380</c:v>
                </c:pt>
                <c:pt idx="72">
                  <c:v>41381</c:v>
                </c:pt>
                <c:pt idx="73">
                  <c:v>41382</c:v>
                </c:pt>
                <c:pt idx="74">
                  <c:v>41383</c:v>
                </c:pt>
                <c:pt idx="75">
                  <c:v>41386</c:v>
                </c:pt>
                <c:pt idx="76">
                  <c:v>41387</c:v>
                </c:pt>
                <c:pt idx="77">
                  <c:v>41388</c:v>
                </c:pt>
                <c:pt idx="78">
                  <c:v>41389</c:v>
                </c:pt>
                <c:pt idx="79">
                  <c:v>41390</c:v>
                </c:pt>
                <c:pt idx="80">
                  <c:v>41393</c:v>
                </c:pt>
                <c:pt idx="81">
                  <c:v>41394</c:v>
                </c:pt>
                <c:pt idx="82">
                  <c:v>41395</c:v>
                </c:pt>
                <c:pt idx="83">
                  <c:v>41396</c:v>
                </c:pt>
                <c:pt idx="84">
                  <c:v>41397</c:v>
                </c:pt>
                <c:pt idx="85">
                  <c:v>41400</c:v>
                </c:pt>
                <c:pt idx="86">
                  <c:v>41401</c:v>
                </c:pt>
                <c:pt idx="87">
                  <c:v>41402</c:v>
                </c:pt>
                <c:pt idx="88">
                  <c:v>41403</c:v>
                </c:pt>
                <c:pt idx="89">
                  <c:v>41404</c:v>
                </c:pt>
                <c:pt idx="90">
                  <c:v>41407</c:v>
                </c:pt>
                <c:pt idx="91">
                  <c:v>41408</c:v>
                </c:pt>
                <c:pt idx="92">
                  <c:v>41409</c:v>
                </c:pt>
                <c:pt idx="93">
                  <c:v>41410</c:v>
                </c:pt>
                <c:pt idx="94">
                  <c:v>41411</c:v>
                </c:pt>
                <c:pt idx="95">
                  <c:v>41414</c:v>
                </c:pt>
                <c:pt idx="96">
                  <c:v>41415</c:v>
                </c:pt>
                <c:pt idx="97">
                  <c:v>41416</c:v>
                </c:pt>
                <c:pt idx="98">
                  <c:v>41417</c:v>
                </c:pt>
                <c:pt idx="99">
                  <c:v>41418</c:v>
                </c:pt>
                <c:pt idx="100">
                  <c:v>41422</c:v>
                </c:pt>
                <c:pt idx="101">
                  <c:v>41423</c:v>
                </c:pt>
                <c:pt idx="102">
                  <c:v>41424</c:v>
                </c:pt>
                <c:pt idx="103">
                  <c:v>41425</c:v>
                </c:pt>
                <c:pt idx="104">
                  <c:v>41428</c:v>
                </c:pt>
                <c:pt idx="105">
                  <c:v>41429</c:v>
                </c:pt>
                <c:pt idx="106">
                  <c:v>41430</c:v>
                </c:pt>
                <c:pt idx="107">
                  <c:v>41431</c:v>
                </c:pt>
                <c:pt idx="108">
                  <c:v>41432</c:v>
                </c:pt>
                <c:pt idx="109">
                  <c:v>41435</c:v>
                </c:pt>
                <c:pt idx="110">
                  <c:v>41436</c:v>
                </c:pt>
                <c:pt idx="111">
                  <c:v>41437</c:v>
                </c:pt>
                <c:pt idx="112">
                  <c:v>41438</c:v>
                </c:pt>
                <c:pt idx="113">
                  <c:v>41439</c:v>
                </c:pt>
                <c:pt idx="114">
                  <c:v>41442</c:v>
                </c:pt>
                <c:pt idx="115">
                  <c:v>41443</c:v>
                </c:pt>
                <c:pt idx="116">
                  <c:v>41444</c:v>
                </c:pt>
                <c:pt idx="117">
                  <c:v>41445</c:v>
                </c:pt>
                <c:pt idx="118">
                  <c:v>41446</c:v>
                </c:pt>
                <c:pt idx="119">
                  <c:v>41449</c:v>
                </c:pt>
                <c:pt idx="120">
                  <c:v>41450</c:v>
                </c:pt>
                <c:pt idx="121">
                  <c:v>41451</c:v>
                </c:pt>
                <c:pt idx="122">
                  <c:v>41452</c:v>
                </c:pt>
                <c:pt idx="123">
                  <c:v>41453</c:v>
                </c:pt>
                <c:pt idx="124">
                  <c:v>41456</c:v>
                </c:pt>
                <c:pt idx="125">
                  <c:v>41457</c:v>
                </c:pt>
                <c:pt idx="126">
                  <c:v>41458</c:v>
                </c:pt>
                <c:pt idx="127">
                  <c:v>41460</c:v>
                </c:pt>
                <c:pt idx="128">
                  <c:v>41463</c:v>
                </c:pt>
                <c:pt idx="129">
                  <c:v>41464</c:v>
                </c:pt>
                <c:pt idx="130">
                  <c:v>41465</c:v>
                </c:pt>
                <c:pt idx="131">
                  <c:v>41466</c:v>
                </c:pt>
                <c:pt idx="132">
                  <c:v>41467</c:v>
                </c:pt>
                <c:pt idx="133">
                  <c:v>41470</c:v>
                </c:pt>
                <c:pt idx="134">
                  <c:v>41471</c:v>
                </c:pt>
                <c:pt idx="135">
                  <c:v>41472</c:v>
                </c:pt>
                <c:pt idx="136">
                  <c:v>41473</c:v>
                </c:pt>
                <c:pt idx="137">
                  <c:v>41474</c:v>
                </c:pt>
                <c:pt idx="138">
                  <c:v>41477</c:v>
                </c:pt>
                <c:pt idx="139">
                  <c:v>41478</c:v>
                </c:pt>
                <c:pt idx="140">
                  <c:v>41479</c:v>
                </c:pt>
                <c:pt idx="141">
                  <c:v>41480</c:v>
                </c:pt>
                <c:pt idx="142">
                  <c:v>41481</c:v>
                </c:pt>
                <c:pt idx="143">
                  <c:v>41484</c:v>
                </c:pt>
                <c:pt idx="144">
                  <c:v>41485</c:v>
                </c:pt>
                <c:pt idx="145">
                  <c:v>41486</c:v>
                </c:pt>
                <c:pt idx="146">
                  <c:v>41487</c:v>
                </c:pt>
                <c:pt idx="147">
                  <c:v>41488</c:v>
                </c:pt>
                <c:pt idx="148">
                  <c:v>41491</c:v>
                </c:pt>
                <c:pt idx="149">
                  <c:v>41492</c:v>
                </c:pt>
                <c:pt idx="150">
                  <c:v>41493</c:v>
                </c:pt>
                <c:pt idx="151">
                  <c:v>41494</c:v>
                </c:pt>
                <c:pt idx="152">
                  <c:v>41495</c:v>
                </c:pt>
                <c:pt idx="153">
                  <c:v>41498</c:v>
                </c:pt>
                <c:pt idx="154">
                  <c:v>41499</c:v>
                </c:pt>
                <c:pt idx="155">
                  <c:v>41500</c:v>
                </c:pt>
                <c:pt idx="156">
                  <c:v>41501</c:v>
                </c:pt>
                <c:pt idx="157">
                  <c:v>41502</c:v>
                </c:pt>
                <c:pt idx="158">
                  <c:v>41505</c:v>
                </c:pt>
                <c:pt idx="159">
                  <c:v>41506</c:v>
                </c:pt>
                <c:pt idx="160">
                  <c:v>41507</c:v>
                </c:pt>
                <c:pt idx="161">
                  <c:v>41508</c:v>
                </c:pt>
                <c:pt idx="162">
                  <c:v>41509</c:v>
                </c:pt>
                <c:pt idx="163">
                  <c:v>41512</c:v>
                </c:pt>
                <c:pt idx="164">
                  <c:v>41513</c:v>
                </c:pt>
                <c:pt idx="165">
                  <c:v>41514</c:v>
                </c:pt>
                <c:pt idx="166">
                  <c:v>41515</c:v>
                </c:pt>
                <c:pt idx="167">
                  <c:v>41516</c:v>
                </c:pt>
                <c:pt idx="168">
                  <c:v>41520</c:v>
                </c:pt>
                <c:pt idx="169">
                  <c:v>41521</c:v>
                </c:pt>
                <c:pt idx="170">
                  <c:v>41522</c:v>
                </c:pt>
                <c:pt idx="171">
                  <c:v>41523</c:v>
                </c:pt>
                <c:pt idx="172">
                  <c:v>41526</c:v>
                </c:pt>
                <c:pt idx="173">
                  <c:v>41527</c:v>
                </c:pt>
                <c:pt idx="174">
                  <c:v>41528</c:v>
                </c:pt>
                <c:pt idx="175">
                  <c:v>41529</c:v>
                </c:pt>
                <c:pt idx="176">
                  <c:v>41530</c:v>
                </c:pt>
                <c:pt idx="177">
                  <c:v>41533</c:v>
                </c:pt>
                <c:pt idx="178">
                  <c:v>41534</c:v>
                </c:pt>
                <c:pt idx="179">
                  <c:v>41535</c:v>
                </c:pt>
                <c:pt idx="180">
                  <c:v>41536</c:v>
                </c:pt>
                <c:pt idx="181">
                  <c:v>41537</c:v>
                </c:pt>
                <c:pt idx="182">
                  <c:v>41540</c:v>
                </c:pt>
                <c:pt idx="183">
                  <c:v>41541</c:v>
                </c:pt>
                <c:pt idx="184">
                  <c:v>41542</c:v>
                </c:pt>
                <c:pt idx="185">
                  <c:v>41543</c:v>
                </c:pt>
                <c:pt idx="186">
                  <c:v>41544</c:v>
                </c:pt>
                <c:pt idx="187">
                  <c:v>41547</c:v>
                </c:pt>
                <c:pt idx="188">
                  <c:v>41548</c:v>
                </c:pt>
                <c:pt idx="189">
                  <c:v>41549</c:v>
                </c:pt>
                <c:pt idx="190">
                  <c:v>41550</c:v>
                </c:pt>
                <c:pt idx="191">
                  <c:v>41551</c:v>
                </c:pt>
                <c:pt idx="192">
                  <c:v>41554</c:v>
                </c:pt>
                <c:pt idx="193">
                  <c:v>41555</c:v>
                </c:pt>
                <c:pt idx="194">
                  <c:v>41556</c:v>
                </c:pt>
                <c:pt idx="195">
                  <c:v>41557</c:v>
                </c:pt>
                <c:pt idx="196">
                  <c:v>41558</c:v>
                </c:pt>
                <c:pt idx="197">
                  <c:v>41561</c:v>
                </c:pt>
                <c:pt idx="198">
                  <c:v>41562</c:v>
                </c:pt>
                <c:pt idx="199">
                  <c:v>41563</c:v>
                </c:pt>
                <c:pt idx="200">
                  <c:v>41564</c:v>
                </c:pt>
                <c:pt idx="201">
                  <c:v>41565</c:v>
                </c:pt>
                <c:pt idx="202">
                  <c:v>41568</c:v>
                </c:pt>
                <c:pt idx="203">
                  <c:v>41569</c:v>
                </c:pt>
                <c:pt idx="204">
                  <c:v>41570</c:v>
                </c:pt>
                <c:pt idx="205">
                  <c:v>41571</c:v>
                </c:pt>
                <c:pt idx="206">
                  <c:v>41572</c:v>
                </c:pt>
                <c:pt idx="207">
                  <c:v>41575</c:v>
                </c:pt>
                <c:pt idx="208">
                  <c:v>41576</c:v>
                </c:pt>
                <c:pt idx="209">
                  <c:v>41577</c:v>
                </c:pt>
                <c:pt idx="210">
                  <c:v>41578</c:v>
                </c:pt>
                <c:pt idx="211">
                  <c:v>41579</c:v>
                </c:pt>
                <c:pt idx="212">
                  <c:v>41582</c:v>
                </c:pt>
                <c:pt idx="213">
                  <c:v>41583</c:v>
                </c:pt>
                <c:pt idx="214">
                  <c:v>41584</c:v>
                </c:pt>
                <c:pt idx="215">
                  <c:v>41585</c:v>
                </c:pt>
                <c:pt idx="216">
                  <c:v>41586</c:v>
                </c:pt>
                <c:pt idx="217">
                  <c:v>41589</c:v>
                </c:pt>
                <c:pt idx="218">
                  <c:v>41590</c:v>
                </c:pt>
                <c:pt idx="219">
                  <c:v>41591</c:v>
                </c:pt>
                <c:pt idx="220">
                  <c:v>41592</c:v>
                </c:pt>
                <c:pt idx="221">
                  <c:v>41593</c:v>
                </c:pt>
                <c:pt idx="222">
                  <c:v>41596</c:v>
                </c:pt>
                <c:pt idx="223">
                  <c:v>41597</c:v>
                </c:pt>
                <c:pt idx="224">
                  <c:v>41598</c:v>
                </c:pt>
                <c:pt idx="225">
                  <c:v>41599</c:v>
                </c:pt>
                <c:pt idx="226">
                  <c:v>41600</c:v>
                </c:pt>
                <c:pt idx="227">
                  <c:v>41603</c:v>
                </c:pt>
                <c:pt idx="228">
                  <c:v>41604</c:v>
                </c:pt>
                <c:pt idx="229">
                  <c:v>41605</c:v>
                </c:pt>
                <c:pt idx="230">
                  <c:v>41607</c:v>
                </c:pt>
                <c:pt idx="231">
                  <c:v>41610</c:v>
                </c:pt>
                <c:pt idx="232">
                  <c:v>41611</c:v>
                </c:pt>
                <c:pt idx="233">
                  <c:v>41612</c:v>
                </c:pt>
                <c:pt idx="234">
                  <c:v>41613</c:v>
                </c:pt>
                <c:pt idx="235">
                  <c:v>41614</c:v>
                </c:pt>
                <c:pt idx="236">
                  <c:v>41617</c:v>
                </c:pt>
                <c:pt idx="237">
                  <c:v>41618</c:v>
                </c:pt>
                <c:pt idx="238">
                  <c:v>41619</c:v>
                </c:pt>
                <c:pt idx="239">
                  <c:v>41620</c:v>
                </c:pt>
                <c:pt idx="240">
                  <c:v>41621</c:v>
                </c:pt>
                <c:pt idx="241">
                  <c:v>41624</c:v>
                </c:pt>
                <c:pt idx="242">
                  <c:v>41625</c:v>
                </c:pt>
                <c:pt idx="243">
                  <c:v>41626</c:v>
                </c:pt>
                <c:pt idx="244">
                  <c:v>41627</c:v>
                </c:pt>
                <c:pt idx="245">
                  <c:v>41628</c:v>
                </c:pt>
                <c:pt idx="246">
                  <c:v>41631</c:v>
                </c:pt>
                <c:pt idx="247">
                  <c:v>41632</c:v>
                </c:pt>
                <c:pt idx="248">
                  <c:v>41634</c:v>
                </c:pt>
                <c:pt idx="249">
                  <c:v>41635</c:v>
                </c:pt>
                <c:pt idx="250">
                  <c:v>41638</c:v>
                </c:pt>
                <c:pt idx="251">
                  <c:v>41639</c:v>
                </c:pt>
                <c:pt idx="252">
                  <c:v>41641</c:v>
                </c:pt>
                <c:pt idx="253">
                  <c:v>41642</c:v>
                </c:pt>
                <c:pt idx="254">
                  <c:v>41645</c:v>
                </c:pt>
                <c:pt idx="255">
                  <c:v>41646</c:v>
                </c:pt>
                <c:pt idx="256">
                  <c:v>41647</c:v>
                </c:pt>
                <c:pt idx="257">
                  <c:v>41648</c:v>
                </c:pt>
                <c:pt idx="258">
                  <c:v>41649</c:v>
                </c:pt>
                <c:pt idx="259">
                  <c:v>41652</c:v>
                </c:pt>
                <c:pt idx="260">
                  <c:v>41653</c:v>
                </c:pt>
                <c:pt idx="261">
                  <c:v>41654</c:v>
                </c:pt>
                <c:pt idx="262">
                  <c:v>41655</c:v>
                </c:pt>
                <c:pt idx="263">
                  <c:v>41656</c:v>
                </c:pt>
                <c:pt idx="264">
                  <c:v>41660</c:v>
                </c:pt>
                <c:pt idx="265">
                  <c:v>41661</c:v>
                </c:pt>
                <c:pt idx="266">
                  <c:v>41662</c:v>
                </c:pt>
                <c:pt idx="267">
                  <c:v>41663</c:v>
                </c:pt>
                <c:pt idx="268">
                  <c:v>41666</c:v>
                </c:pt>
                <c:pt idx="269">
                  <c:v>41667</c:v>
                </c:pt>
                <c:pt idx="270">
                  <c:v>41668</c:v>
                </c:pt>
                <c:pt idx="271">
                  <c:v>41669</c:v>
                </c:pt>
                <c:pt idx="272">
                  <c:v>41670</c:v>
                </c:pt>
                <c:pt idx="273">
                  <c:v>41673</c:v>
                </c:pt>
                <c:pt idx="274">
                  <c:v>41674</c:v>
                </c:pt>
                <c:pt idx="275">
                  <c:v>41675</c:v>
                </c:pt>
                <c:pt idx="276">
                  <c:v>41676</c:v>
                </c:pt>
                <c:pt idx="277">
                  <c:v>41677</c:v>
                </c:pt>
                <c:pt idx="278">
                  <c:v>41680</c:v>
                </c:pt>
                <c:pt idx="279">
                  <c:v>41681</c:v>
                </c:pt>
                <c:pt idx="280">
                  <c:v>41682</c:v>
                </c:pt>
                <c:pt idx="281">
                  <c:v>41683</c:v>
                </c:pt>
                <c:pt idx="282">
                  <c:v>41684</c:v>
                </c:pt>
                <c:pt idx="283">
                  <c:v>41688</c:v>
                </c:pt>
                <c:pt idx="284">
                  <c:v>41689</c:v>
                </c:pt>
                <c:pt idx="285">
                  <c:v>41690</c:v>
                </c:pt>
                <c:pt idx="286">
                  <c:v>41691</c:v>
                </c:pt>
                <c:pt idx="287">
                  <c:v>41694</c:v>
                </c:pt>
                <c:pt idx="288">
                  <c:v>41695</c:v>
                </c:pt>
                <c:pt idx="289">
                  <c:v>41696</c:v>
                </c:pt>
                <c:pt idx="290">
                  <c:v>41697</c:v>
                </c:pt>
                <c:pt idx="291">
                  <c:v>41698</c:v>
                </c:pt>
                <c:pt idx="292">
                  <c:v>41701</c:v>
                </c:pt>
                <c:pt idx="293">
                  <c:v>41702</c:v>
                </c:pt>
                <c:pt idx="294">
                  <c:v>41703</c:v>
                </c:pt>
                <c:pt idx="295">
                  <c:v>41704</c:v>
                </c:pt>
                <c:pt idx="296">
                  <c:v>41705</c:v>
                </c:pt>
                <c:pt idx="297">
                  <c:v>41708</c:v>
                </c:pt>
                <c:pt idx="298">
                  <c:v>41709</c:v>
                </c:pt>
                <c:pt idx="299">
                  <c:v>41710</c:v>
                </c:pt>
                <c:pt idx="300">
                  <c:v>41711</c:v>
                </c:pt>
                <c:pt idx="301">
                  <c:v>41712</c:v>
                </c:pt>
                <c:pt idx="302">
                  <c:v>41715</c:v>
                </c:pt>
                <c:pt idx="303">
                  <c:v>41716</c:v>
                </c:pt>
                <c:pt idx="304">
                  <c:v>41717</c:v>
                </c:pt>
                <c:pt idx="305">
                  <c:v>41718</c:v>
                </c:pt>
                <c:pt idx="306">
                  <c:v>41719</c:v>
                </c:pt>
                <c:pt idx="307">
                  <c:v>41722</c:v>
                </c:pt>
                <c:pt idx="308">
                  <c:v>41723</c:v>
                </c:pt>
                <c:pt idx="309">
                  <c:v>41724</c:v>
                </c:pt>
                <c:pt idx="310">
                  <c:v>41725</c:v>
                </c:pt>
                <c:pt idx="311">
                  <c:v>41726</c:v>
                </c:pt>
                <c:pt idx="312">
                  <c:v>41729</c:v>
                </c:pt>
                <c:pt idx="313">
                  <c:v>41730</c:v>
                </c:pt>
                <c:pt idx="314">
                  <c:v>41731</c:v>
                </c:pt>
                <c:pt idx="315">
                  <c:v>41732</c:v>
                </c:pt>
                <c:pt idx="316">
                  <c:v>41733</c:v>
                </c:pt>
                <c:pt idx="317">
                  <c:v>41736</c:v>
                </c:pt>
                <c:pt idx="318">
                  <c:v>41737</c:v>
                </c:pt>
                <c:pt idx="319">
                  <c:v>41738</c:v>
                </c:pt>
                <c:pt idx="320">
                  <c:v>41739</c:v>
                </c:pt>
                <c:pt idx="321">
                  <c:v>41740</c:v>
                </c:pt>
                <c:pt idx="322">
                  <c:v>41743</c:v>
                </c:pt>
                <c:pt idx="323">
                  <c:v>41744</c:v>
                </c:pt>
                <c:pt idx="324">
                  <c:v>41745</c:v>
                </c:pt>
                <c:pt idx="325">
                  <c:v>41746</c:v>
                </c:pt>
                <c:pt idx="326">
                  <c:v>41750</c:v>
                </c:pt>
                <c:pt idx="327">
                  <c:v>41751</c:v>
                </c:pt>
                <c:pt idx="328">
                  <c:v>41752</c:v>
                </c:pt>
                <c:pt idx="329">
                  <c:v>41753</c:v>
                </c:pt>
                <c:pt idx="330">
                  <c:v>41754</c:v>
                </c:pt>
                <c:pt idx="331">
                  <c:v>41757</c:v>
                </c:pt>
                <c:pt idx="332">
                  <c:v>41758</c:v>
                </c:pt>
                <c:pt idx="333">
                  <c:v>41759</c:v>
                </c:pt>
                <c:pt idx="334">
                  <c:v>41760</c:v>
                </c:pt>
                <c:pt idx="335">
                  <c:v>41761</c:v>
                </c:pt>
                <c:pt idx="336">
                  <c:v>41764</c:v>
                </c:pt>
                <c:pt idx="337">
                  <c:v>41765</c:v>
                </c:pt>
                <c:pt idx="338">
                  <c:v>41766</c:v>
                </c:pt>
                <c:pt idx="339">
                  <c:v>41767</c:v>
                </c:pt>
                <c:pt idx="340">
                  <c:v>41768</c:v>
                </c:pt>
                <c:pt idx="341">
                  <c:v>41771</c:v>
                </c:pt>
                <c:pt idx="342">
                  <c:v>41772</c:v>
                </c:pt>
                <c:pt idx="343">
                  <c:v>41773</c:v>
                </c:pt>
                <c:pt idx="344">
                  <c:v>41774</c:v>
                </c:pt>
                <c:pt idx="345">
                  <c:v>41775</c:v>
                </c:pt>
                <c:pt idx="346">
                  <c:v>41778</c:v>
                </c:pt>
                <c:pt idx="347">
                  <c:v>41779</c:v>
                </c:pt>
                <c:pt idx="348">
                  <c:v>41780</c:v>
                </c:pt>
                <c:pt idx="349">
                  <c:v>41781</c:v>
                </c:pt>
                <c:pt idx="350">
                  <c:v>41782</c:v>
                </c:pt>
                <c:pt idx="351">
                  <c:v>41786</c:v>
                </c:pt>
                <c:pt idx="352">
                  <c:v>41787</c:v>
                </c:pt>
                <c:pt idx="353">
                  <c:v>41788</c:v>
                </c:pt>
                <c:pt idx="354">
                  <c:v>41789</c:v>
                </c:pt>
                <c:pt idx="355">
                  <c:v>41792</c:v>
                </c:pt>
                <c:pt idx="356">
                  <c:v>41793</c:v>
                </c:pt>
                <c:pt idx="357">
                  <c:v>41794</c:v>
                </c:pt>
                <c:pt idx="358">
                  <c:v>41795</c:v>
                </c:pt>
                <c:pt idx="359">
                  <c:v>41796</c:v>
                </c:pt>
                <c:pt idx="360">
                  <c:v>41799</c:v>
                </c:pt>
                <c:pt idx="361">
                  <c:v>41800</c:v>
                </c:pt>
                <c:pt idx="362">
                  <c:v>41801</c:v>
                </c:pt>
                <c:pt idx="363">
                  <c:v>41802</c:v>
                </c:pt>
                <c:pt idx="364">
                  <c:v>41803</c:v>
                </c:pt>
                <c:pt idx="365">
                  <c:v>41806</c:v>
                </c:pt>
                <c:pt idx="366">
                  <c:v>41807</c:v>
                </c:pt>
                <c:pt idx="367">
                  <c:v>41808</c:v>
                </c:pt>
                <c:pt idx="368">
                  <c:v>41809</c:v>
                </c:pt>
                <c:pt idx="369">
                  <c:v>41810</c:v>
                </c:pt>
                <c:pt idx="370">
                  <c:v>41813</c:v>
                </c:pt>
                <c:pt idx="371">
                  <c:v>41814</c:v>
                </c:pt>
                <c:pt idx="372">
                  <c:v>41815</c:v>
                </c:pt>
                <c:pt idx="373">
                  <c:v>41816</c:v>
                </c:pt>
                <c:pt idx="374">
                  <c:v>41817</c:v>
                </c:pt>
                <c:pt idx="375">
                  <c:v>41820</c:v>
                </c:pt>
                <c:pt idx="376">
                  <c:v>41821</c:v>
                </c:pt>
                <c:pt idx="377">
                  <c:v>41822</c:v>
                </c:pt>
                <c:pt idx="378">
                  <c:v>41823</c:v>
                </c:pt>
                <c:pt idx="379">
                  <c:v>41827</c:v>
                </c:pt>
                <c:pt idx="380">
                  <c:v>41828</c:v>
                </c:pt>
                <c:pt idx="381">
                  <c:v>41829</c:v>
                </c:pt>
                <c:pt idx="382">
                  <c:v>41830</c:v>
                </c:pt>
                <c:pt idx="383">
                  <c:v>41831</c:v>
                </c:pt>
                <c:pt idx="384">
                  <c:v>41834</c:v>
                </c:pt>
                <c:pt idx="385">
                  <c:v>41835</c:v>
                </c:pt>
                <c:pt idx="386">
                  <c:v>41836</c:v>
                </c:pt>
                <c:pt idx="387">
                  <c:v>41837</c:v>
                </c:pt>
                <c:pt idx="388">
                  <c:v>41838</c:v>
                </c:pt>
                <c:pt idx="389">
                  <c:v>41841</c:v>
                </c:pt>
                <c:pt idx="390">
                  <c:v>41842</c:v>
                </c:pt>
                <c:pt idx="391">
                  <c:v>41843</c:v>
                </c:pt>
                <c:pt idx="392">
                  <c:v>41844</c:v>
                </c:pt>
                <c:pt idx="393">
                  <c:v>41845</c:v>
                </c:pt>
                <c:pt idx="394">
                  <c:v>41848</c:v>
                </c:pt>
                <c:pt idx="395">
                  <c:v>41849</c:v>
                </c:pt>
                <c:pt idx="396">
                  <c:v>41850</c:v>
                </c:pt>
                <c:pt idx="397">
                  <c:v>41851</c:v>
                </c:pt>
                <c:pt idx="398">
                  <c:v>41852</c:v>
                </c:pt>
                <c:pt idx="399">
                  <c:v>41855</c:v>
                </c:pt>
                <c:pt idx="400">
                  <c:v>41856</c:v>
                </c:pt>
                <c:pt idx="401">
                  <c:v>41857</c:v>
                </c:pt>
                <c:pt idx="402">
                  <c:v>41858</c:v>
                </c:pt>
                <c:pt idx="403">
                  <c:v>41859</c:v>
                </c:pt>
                <c:pt idx="404">
                  <c:v>41862</c:v>
                </c:pt>
                <c:pt idx="405">
                  <c:v>41863</c:v>
                </c:pt>
                <c:pt idx="406">
                  <c:v>41864</c:v>
                </c:pt>
                <c:pt idx="407">
                  <c:v>41865</c:v>
                </c:pt>
                <c:pt idx="408">
                  <c:v>41866</c:v>
                </c:pt>
                <c:pt idx="409">
                  <c:v>41869</c:v>
                </c:pt>
                <c:pt idx="410">
                  <c:v>41870</c:v>
                </c:pt>
                <c:pt idx="411">
                  <c:v>41871</c:v>
                </c:pt>
                <c:pt idx="412">
                  <c:v>41872</c:v>
                </c:pt>
                <c:pt idx="413">
                  <c:v>41873</c:v>
                </c:pt>
                <c:pt idx="414">
                  <c:v>41876</c:v>
                </c:pt>
                <c:pt idx="415">
                  <c:v>41877</c:v>
                </c:pt>
                <c:pt idx="416">
                  <c:v>41878</c:v>
                </c:pt>
                <c:pt idx="417">
                  <c:v>41879</c:v>
                </c:pt>
                <c:pt idx="418">
                  <c:v>41880</c:v>
                </c:pt>
                <c:pt idx="419">
                  <c:v>41884</c:v>
                </c:pt>
                <c:pt idx="420">
                  <c:v>41885</c:v>
                </c:pt>
                <c:pt idx="421">
                  <c:v>41886</c:v>
                </c:pt>
                <c:pt idx="422">
                  <c:v>41887</c:v>
                </c:pt>
                <c:pt idx="423">
                  <c:v>41890</c:v>
                </c:pt>
                <c:pt idx="424">
                  <c:v>41891</c:v>
                </c:pt>
                <c:pt idx="425">
                  <c:v>41892</c:v>
                </c:pt>
                <c:pt idx="426">
                  <c:v>41893</c:v>
                </c:pt>
                <c:pt idx="427">
                  <c:v>41894</c:v>
                </c:pt>
                <c:pt idx="428">
                  <c:v>41897</c:v>
                </c:pt>
                <c:pt idx="429">
                  <c:v>41898</c:v>
                </c:pt>
                <c:pt idx="430">
                  <c:v>41899</c:v>
                </c:pt>
                <c:pt idx="431">
                  <c:v>41900</c:v>
                </c:pt>
                <c:pt idx="432">
                  <c:v>41901</c:v>
                </c:pt>
                <c:pt idx="433">
                  <c:v>41904</c:v>
                </c:pt>
                <c:pt idx="434">
                  <c:v>41905</c:v>
                </c:pt>
                <c:pt idx="435">
                  <c:v>41906</c:v>
                </c:pt>
                <c:pt idx="436">
                  <c:v>41907</c:v>
                </c:pt>
                <c:pt idx="437">
                  <c:v>41908</c:v>
                </c:pt>
                <c:pt idx="438">
                  <c:v>41911</c:v>
                </c:pt>
                <c:pt idx="439">
                  <c:v>41912</c:v>
                </c:pt>
                <c:pt idx="440">
                  <c:v>41913</c:v>
                </c:pt>
                <c:pt idx="441">
                  <c:v>41914</c:v>
                </c:pt>
                <c:pt idx="442">
                  <c:v>41915</c:v>
                </c:pt>
                <c:pt idx="443">
                  <c:v>41918</c:v>
                </c:pt>
                <c:pt idx="444">
                  <c:v>41919</c:v>
                </c:pt>
                <c:pt idx="445">
                  <c:v>41920</c:v>
                </c:pt>
                <c:pt idx="446">
                  <c:v>41921</c:v>
                </c:pt>
                <c:pt idx="447">
                  <c:v>41922</c:v>
                </c:pt>
                <c:pt idx="448">
                  <c:v>41925</c:v>
                </c:pt>
                <c:pt idx="449">
                  <c:v>41926</c:v>
                </c:pt>
                <c:pt idx="450">
                  <c:v>41927</c:v>
                </c:pt>
                <c:pt idx="451">
                  <c:v>41928</c:v>
                </c:pt>
                <c:pt idx="452">
                  <c:v>41929</c:v>
                </c:pt>
                <c:pt idx="453">
                  <c:v>41932</c:v>
                </c:pt>
                <c:pt idx="454">
                  <c:v>41933</c:v>
                </c:pt>
                <c:pt idx="455">
                  <c:v>41934</c:v>
                </c:pt>
                <c:pt idx="456">
                  <c:v>41935</c:v>
                </c:pt>
                <c:pt idx="457">
                  <c:v>41936</c:v>
                </c:pt>
                <c:pt idx="458">
                  <c:v>41939</c:v>
                </c:pt>
                <c:pt idx="459">
                  <c:v>41940</c:v>
                </c:pt>
                <c:pt idx="460">
                  <c:v>41941</c:v>
                </c:pt>
                <c:pt idx="461">
                  <c:v>41942</c:v>
                </c:pt>
                <c:pt idx="462">
                  <c:v>41943</c:v>
                </c:pt>
                <c:pt idx="463">
                  <c:v>41946</c:v>
                </c:pt>
                <c:pt idx="464">
                  <c:v>41947</c:v>
                </c:pt>
                <c:pt idx="465">
                  <c:v>41948</c:v>
                </c:pt>
                <c:pt idx="466">
                  <c:v>41949</c:v>
                </c:pt>
                <c:pt idx="467">
                  <c:v>41950</c:v>
                </c:pt>
                <c:pt idx="468">
                  <c:v>41953</c:v>
                </c:pt>
                <c:pt idx="469">
                  <c:v>41954</c:v>
                </c:pt>
                <c:pt idx="470">
                  <c:v>41955</c:v>
                </c:pt>
                <c:pt idx="471">
                  <c:v>41956</c:v>
                </c:pt>
                <c:pt idx="472">
                  <c:v>41957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41967</c:v>
                </c:pt>
                <c:pt idx="479">
                  <c:v>41968</c:v>
                </c:pt>
                <c:pt idx="480">
                  <c:v>41969</c:v>
                </c:pt>
                <c:pt idx="481">
                  <c:v>41971</c:v>
                </c:pt>
                <c:pt idx="482">
                  <c:v>41974</c:v>
                </c:pt>
                <c:pt idx="483">
                  <c:v>41975</c:v>
                </c:pt>
                <c:pt idx="484">
                  <c:v>41976</c:v>
                </c:pt>
                <c:pt idx="485">
                  <c:v>41977</c:v>
                </c:pt>
                <c:pt idx="486">
                  <c:v>41978</c:v>
                </c:pt>
                <c:pt idx="487">
                  <c:v>41981</c:v>
                </c:pt>
                <c:pt idx="488">
                  <c:v>41982</c:v>
                </c:pt>
                <c:pt idx="489">
                  <c:v>41983</c:v>
                </c:pt>
                <c:pt idx="490">
                  <c:v>41984</c:v>
                </c:pt>
                <c:pt idx="491">
                  <c:v>41985</c:v>
                </c:pt>
                <c:pt idx="492">
                  <c:v>41988</c:v>
                </c:pt>
                <c:pt idx="493">
                  <c:v>41989</c:v>
                </c:pt>
                <c:pt idx="494">
                  <c:v>41990</c:v>
                </c:pt>
                <c:pt idx="495">
                  <c:v>41991</c:v>
                </c:pt>
                <c:pt idx="496">
                  <c:v>41992</c:v>
                </c:pt>
                <c:pt idx="497">
                  <c:v>41995</c:v>
                </c:pt>
                <c:pt idx="498">
                  <c:v>41996</c:v>
                </c:pt>
                <c:pt idx="499">
                  <c:v>41997</c:v>
                </c:pt>
                <c:pt idx="500">
                  <c:v>41999</c:v>
                </c:pt>
                <c:pt idx="501">
                  <c:v>42002</c:v>
                </c:pt>
                <c:pt idx="502">
                  <c:v>42003</c:v>
                </c:pt>
                <c:pt idx="503">
                  <c:v>42004</c:v>
                </c:pt>
                <c:pt idx="504">
                  <c:v>42006</c:v>
                </c:pt>
                <c:pt idx="505">
                  <c:v>42009</c:v>
                </c:pt>
                <c:pt idx="506">
                  <c:v>42010</c:v>
                </c:pt>
                <c:pt idx="507">
                  <c:v>42011</c:v>
                </c:pt>
                <c:pt idx="508">
                  <c:v>42012</c:v>
                </c:pt>
                <c:pt idx="509">
                  <c:v>42013</c:v>
                </c:pt>
                <c:pt idx="510">
                  <c:v>42016</c:v>
                </c:pt>
                <c:pt idx="511">
                  <c:v>42017</c:v>
                </c:pt>
                <c:pt idx="512">
                  <c:v>42018</c:v>
                </c:pt>
                <c:pt idx="513">
                  <c:v>42019</c:v>
                </c:pt>
                <c:pt idx="514">
                  <c:v>42020</c:v>
                </c:pt>
                <c:pt idx="515">
                  <c:v>42024</c:v>
                </c:pt>
                <c:pt idx="516">
                  <c:v>42025</c:v>
                </c:pt>
                <c:pt idx="517">
                  <c:v>42026</c:v>
                </c:pt>
                <c:pt idx="518">
                  <c:v>42027</c:v>
                </c:pt>
                <c:pt idx="519">
                  <c:v>42030</c:v>
                </c:pt>
                <c:pt idx="520">
                  <c:v>42031</c:v>
                </c:pt>
                <c:pt idx="521">
                  <c:v>42032</c:v>
                </c:pt>
                <c:pt idx="522">
                  <c:v>42033</c:v>
                </c:pt>
                <c:pt idx="523">
                  <c:v>42034</c:v>
                </c:pt>
                <c:pt idx="524">
                  <c:v>42037</c:v>
                </c:pt>
                <c:pt idx="525">
                  <c:v>42038</c:v>
                </c:pt>
                <c:pt idx="526">
                  <c:v>42039</c:v>
                </c:pt>
                <c:pt idx="527">
                  <c:v>42040</c:v>
                </c:pt>
                <c:pt idx="528">
                  <c:v>42041</c:v>
                </c:pt>
                <c:pt idx="529">
                  <c:v>42044</c:v>
                </c:pt>
                <c:pt idx="530">
                  <c:v>42045</c:v>
                </c:pt>
                <c:pt idx="531">
                  <c:v>42046</c:v>
                </c:pt>
                <c:pt idx="532">
                  <c:v>42047</c:v>
                </c:pt>
                <c:pt idx="533">
                  <c:v>42048</c:v>
                </c:pt>
                <c:pt idx="534">
                  <c:v>42052</c:v>
                </c:pt>
                <c:pt idx="535">
                  <c:v>42053</c:v>
                </c:pt>
                <c:pt idx="536">
                  <c:v>42054</c:v>
                </c:pt>
                <c:pt idx="537">
                  <c:v>42055</c:v>
                </c:pt>
                <c:pt idx="538">
                  <c:v>42058</c:v>
                </c:pt>
                <c:pt idx="539">
                  <c:v>42059</c:v>
                </c:pt>
                <c:pt idx="540">
                  <c:v>42060</c:v>
                </c:pt>
                <c:pt idx="541">
                  <c:v>42061</c:v>
                </c:pt>
                <c:pt idx="542">
                  <c:v>42062</c:v>
                </c:pt>
                <c:pt idx="543">
                  <c:v>42065</c:v>
                </c:pt>
                <c:pt idx="544">
                  <c:v>42066</c:v>
                </c:pt>
                <c:pt idx="545">
                  <c:v>42067</c:v>
                </c:pt>
                <c:pt idx="546">
                  <c:v>42068</c:v>
                </c:pt>
                <c:pt idx="547">
                  <c:v>42069</c:v>
                </c:pt>
                <c:pt idx="548">
                  <c:v>42072</c:v>
                </c:pt>
                <c:pt idx="549">
                  <c:v>42073</c:v>
                </c:pt>
                <c:pt idx="550">
                  <c:v>42074</c:v>
                </c:pt>
                <c:pt idx="551">
                  <c:v>42075</c:v>
                </c:pt>
                <c:pt idx="552">
                  <c:v>42076</c:v>
                </c:pt>
                <c:pt idx="553">
                  <c:v>42079</c:v>
                </c:pt>
                <c:pt idx="554">
                  <c:v>42080</c:v>
                </c:pt>
                <c:pt idx="555">
                  <c:v>42081</c:v>
                </c:pt>
                <c:pt idx="556">
                  <c:v>42082</c:v>
                </c:pt>
                <c:pt idx="557">
                  <c:v>42083</c:v>
                </c:pt>
                <c:pt idx="558">
                  <c:v>42084</c:v>
                </c:pt>
                <c:pt idx="559">
                  <c:v>42085</c:v>
                </c:pt>
                <c:pt idx="560">
                  <c:v>42086</c:v>
                </c:pt>
                <c:pt idx="561">
                  <c:v>42087</c:v>
                </c:pt>
                <c:pt idx="562">
                  <c:v>42088</c:v>
                </c:pt>
                <c:pt idx="563">
                  <c:v>42089</c:v>
                </c:pt>
                <c:pt idx="564">
                  <c:v>42090</c:v>
                </c:pt>
                <c:pt idx="565">
                  <c:v>42091</c:v>
                </c:pt>
                <c:pt idx="566">
                  <c:v>42092</c:v>
                </c:pt>
                <c:pt idx="567">
                  <c:v>42093</c:v>
                </c:pt>
                <c:pt idx="568">
                  <c:v>42094</c:v>
                </c:pt>
                <c:pt idx="569">
                  <c:v>42095</c:v>
                </c:pt>
                <c:pt idx="570">
                  <c:v>42096</c:v>
                </c:pt>
                <c:pt idx="571">
                  <c:v>42097</c:v>
                </c:pt>
                <c:pt idx="572">
                  <c:v>42098</c:v>
                </c:pt>
                <c:pt idx="573">
                  <c:v>42099</c:v>
                </c:pt>
                <c:pt idx="574">
                  <c:v>42100</c:v>
                </c:pt>
                <c:pt idx="575">
                  <c:v>42101</c:v>
                </c:pt>
                <c:pt idx="576">
                  <c:v>42102</c:v>
                </c:pt>
                <c:pt idx="577">
                  <c:v>42103</c:v>
                </c:pt>
                <c:pt idx="578">
                  <c:v>42104</c:v>
                </c:pt>
                <c:pt idx="579">
                  <c:v>42105</c:v>
                </c:pt>
                <c:pt idx="580">
                  <c:v>42106</c:v>
                </c:pt>
                <c:pt idx="581">
                  <c:v>42107</c:v>
                </c:pt>
                <c:pt idx="582">
                  <c:v>42108</c:v>
                </c:pt>
                <c:pt idx="583">
                  <c:v>42109</c:v>
                </c:pt>
                <c:pt idx="584">
                  <c:v>42110</c:v>
                </c:pt>
                <c:pt idx="585">
                  <c:v>42111</c:v>
                </c:pt>
                <c:pt idx="586">
                  <c:v>42112</c:v>
                </c:pt>
                <c:pt idx="587">
                  <c:v>42113</c:v>
                </c:pt>
                <c:pt idx="588">
                  <c:v>42114</c:v>
                </c:pt>
                <c:pt idx="589">
                  <c:v>42115</c:v>
                </c:pt>
                <c:pt idx="590">
                  <c:v>42116</c:v>
                </c:pt>
                <c:pt idx="591">
                  <c:v>42117</c:v>
                </c:pt>
                <c:pt idx="592">
                  <c:v>42118</c:v>
                </c:pt>
                <c:pt idx="593">
                  <c:v>42119</c:v>
                </c:pt>
                <c:pt idx="594">
                  <c:v>42120</c:v>
                </c:pt>
                <c:pt idx="595">
                  <c:v>42121</c:v>
                </c:pt>
                <c:pt idx="596">
                  <c:v>42122</c:v>
                </c:pt>
                <c:pt idx="597">
                  <c:v>42123</c:v>
                </c:pt>
                <c:pt idx="598">
                  <c:v>42124</c:v>
                </c:pt>
                <c:pt idx="599">
                  <c:v>42125</c:v>
                </c:pt>
                <c:pt idx="600">
                  <c:v>42126</c:v>
                </c:pt>
                <c:pt idx="601">
                  <c:v>42127</c:v>
                </c:pt>
                <c:pt idx="602">
                  <c:v>42128</c:v>
                </c:pt>
                <c:pt idx="603">
                  <c:v>42129</c:v>
                </c:pt>
                <c:pt idx="604">
                  <c:v>42130</c:v>
                </c:pt>
                <c:pt idx="605">
                  <c:v>42131</c:v>
                </c:pt>
                <c:pt idx="606">
                  <c:v>42132</c:v>
                </c:pt>
                <c:pt idx="607">
                  <c:v>42133</c:v>
                </c:pt>
                <c:pt idx="608">
                  <c:v>42134</c:v>
                </c:pt>
                <c:pt idx="609">
                  <c:v>42135</c:v>
                </c:pt>
                <c:pt idx="610">
                  <c:v>42136</c:v>
                </c:pt>
                <c:pt idx="611">
                  <c:v>42137</c:v>
                </c:pt>
                <c:pt idx="612">
                  <c:v>42138</c:v>
                </c:pt>
                <c:pt idx="613">
                  <c:v>42139</c:v>
                </c:pt>
                <c:pt idx="614">
                  <c:v>42140</c:v>
                </c:pt>
                <c:pt idx="615">
                  <c:v>42141</c:v>
                </c:pt>
                <c:pt idx="616">
                  <c:v>42142</c:v>
                </c:pt>
                <c:pt idx="617">
                  <c:v>42143</c:v>
                </c:pt>
                <c:pt idx="618">
                  <c:v>42144</c:v>
                </c:pt>
                <c:pt idx="619">
                  <c:v>42145</c:v>
                </c:pt>
                <c:pt idx="620">
                  <c:v>42146</c:v>
                </c:pt>
                <c:pt idx="621">
                  <c:v>42147</c:v>
                </c:pt>
                <c:pt idx="622">
                  <c:v>42148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42154</c:v>
                </c:pt>
                <c:pt idx="629">
                  <c:v>42155</c:v>
                </c:pt>
                <c:pt idx="630">
                  <c:v>42156</c:v>
                </c:pt>
                <c:pt idx="631">
                  <c:v>42157</c:v>
                </c:pt>
                <c:pt idx="632">
                  <c:v>42158</c:v>
                </c:pt>
                <c:pt idx="633">
                  <c:v>42159</c:v>
                </c:pt>
                <c:pt idx="634">
                  <c:v>42160</c:v>
                </c:pt>
                <c:pt idx="635">
                  <c:v>42163</c:v>
                </c:pt>
                <c:pt idx="636">
                  <c:v>42164</c:v>
                </c:pt>
                <c:pt idx="637">
                  <c:v>42165</c:v>
                </c:pt>
                <c:pt idx="638">
                  <c:v>42166</c:v>
                </c:pt>
                <c:pt idx="639">
                  <c:v>42167</c:v>
                </c:pt>
                <c:pt idx="640">
                  <c:v>42170</c:v>
                </c:pt>
                <c:pt idx="641">
                  <c:v>42171</c:v>
                </c:pt>
                <c:pt idx="642">
                  <c:v>42172</c:v>
                </c:pt>
              </c:numCache>
            </c:numRef>
          </c:cat>
          <c:val>
            <c:numRef>
              <c:f>'c3-15'!$F$13:$F$655</c:f>
              <c:numCache>
                <c:formatCode>0.00</c:formatCode>
                <c:ptCount val="6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-0.83363662986253306</c:v>
                </c:pt>
                <c:pt idx="4">
                  <c:v>-1.6845822133192967</c:v>
                </c:pt>
                <c:pt idx="5">
                  <c:v>-1.0248771766009246</c:v>
                </c:pt>
                <c:pt idx="6">
                  <c:v>-0.33186409945258344</c:v>
                </c:pt>
                <c:pt idx="7">
                  <c:v>1.0615534458384035</c:v>
                </c:pt>
                <c:pt idx="8">
                  <c:v>1.0615534458384035</c:v>
                </c:pt>
                <c:pt idx="9">
                  <c:v>1.7867518204808919</c:v>
                </c:pt>
                <c:pt idx="10">
                  <c:v>-0.82025727654374547</c:v>
                </c:pt>
                <c:pt idx="11">
                  <c:v>-0.73418031812921836</c:v>
                </c:pt>
                <c:pt idx="12">
                  <c:v>2.1069206810184316</c:v>
                </c:pt>
                <c:pt idx="13">
                  <c:v>0.20415209050055338</c:v>
                </c:pt>
                <c:pt idx="14">
                  <c:v>-1.8817171604708527</c:v>
                </c:pt>
                <c:pt idx="15">
                  <c:v>-0.62911029171668353</c:v>
                </c:pt>
                <c:pt idx="16">
                  <c:v>2.2318258326308404</c:v>
                </c:pt>
                <c:pt idx="17">
                  <c:v>1.2743132321804129</c:v>
                </c:pt>
                <c:pt idx="18">
                  <c:v>1.6711092980891795</c:v>
                </c:pt>
                <c:pt idx="19">
                  <c:v>3.9842404316572377</c:v>
                </c:pt>
                <c:pt idx="20">
                  <c:v>4.2154319145293107</c:v>
                </c:pt>
                <c:pt idx="21">
                  <c:v>4.7083160633638599</c:v>
                </c:pt>
                <c:pt idx="22">
                  <c:v>5.353986813384215</c:v>
                </c:pt>
                <c:pt idx="23">
                  <c:v>3.3570949400782757</c:v>
                </c:pt>
                <c:pt idx="24">
                  <c:v>7.2570360896360375</c:v>
                </c:pt>
                <c:pt idx="25">
                  <c:v>6.2589176196726992</c:v>
                </c:pt>
                <c:pt idx="26">
                  <c:v>4.351096685943534</c:v>
                </c:pt>
                <c:pt idx="27">
                  <c:v>4.351096685943534</c:v>
                </c:pt>
                <c:pt idx="28">
                  <c:v>6.371659722813483</c:v>
                </c:pt>
                <c:pt idx="29">
                  <c:v>5.2703424646640018</c:v>
                </c:pt>
                <c:pt idx="30">
                  <c:v>5.7930728632096695</c:v>
                </c:pt>
                <c:pt idx="31">
                  <c:v>4.5444891566422729</c:v>
                </c:pt>
                <c:pt idx="32">
                  <c:v>6.4017866582585681</c:v>
                </c:pt>
                <c:pt idx="33">
                  <c:v>7.2994196354640772</c:v>
                </c:pt>
                <c:pt idx="34">
                  <c:v>5.810381816803889</c:v>
                </c:pt>
                <c:pt idx="35">
                  <c:v>6.5290308576539724</c:v>
                </c:pt>
                <c:pt idx="36">
                  <c:v>9.1167662009466568</c:v>
                </c:pt>
                <c:pt idx="37">
                  <c:v>6.649445037522983</c:v>
                </c:pt>
                <c:pt idx="38">
                  <c:v>5.2942943139619558</c:v>
                </c:pt>
                <c:pt idx="39">
                  <c:v>8.1515815237680034</c:v>
                </c:pt>
                <c:pt idx="40">
                  <c:v>8.5915096307953362</c:v>
                </c:pt>
                <c:pt idx="41">
                  <c:v>9.021052365666149</c:v>
                </c:pt>
                <c:pt idx="42">
                  <c:v>9.3125912813397207</c:v>
                </c:pt>
                <c:pt idx="43">
                  <c:v>11.640598758807673</c:v>
                </c:pt>
                <c:pt idx="44">
                  <c:v>11.97564396324513</c:v>
                </c:pt>
                <c:pt idx="45">
                  <c:v>14.927896513041139</c:v>
                </c:pt>
                <c:pt idx="46">
                  <c:v>15.540072098808855</c:v>
                </c:pt>
                <c:pt idx="47">
                  <c:v>15.219716114448655</c:v>
                </c:pt>
                <c:pt idx="48">
                  <c:v>14.516598350877752</c:v>
                </c:pt>
                <c:pt idx="49">
                  <c:v>15.840780081791817</c:v>
                </c:pt>
                <c:pt idx="50">
                  <c:v>17.522648999682833</c:v>
                </c:pt>
                <c:pt idx="51">
                  <c:v>14.338550033635489</c:v>
                </c:pt>
                <c:pt idx="52">
                  <c:v>16.655142957922386</c:v>
                </c:pt>
                <c:pt idx="53">
                  <c:v>16.655142957922386</c:v>
                </c:pt>
                <c:pt idx="54">
                  <c:v>18.221930724889624</c:v>
                </c:pt>
                <c:pt idx="55">
                  <c:v>15.441644968100077</c:v>
                </c:pt>
                <c:pt idx="56">
                  <c:v>17.387077790179916</c:v>
                </c:pt>
                <c:pt idx="57">
                  <c:v>16.686860445859942</c:v>
                </c:pt>
                <c:pt idx="58">
                  <c:v>16.894287203256695</c:v>
                </c:pt>
                <c:pt idx="59">
                  <c:v>15.417599556890771</c:v>
                </c:pt>
                <c:pt idx="60">
                  <c:v>15.417599556890771</c:v>
                </c:pt>
                <c:pt idx="61">
                  <c:v>12.306385319761869</c:v>
                </c:pt>
                <c:pt idx="62">
                  <c:v>15.663106012194849</c:v>
                </c:pt>
                <c:pt idx="63">
                  <c:v>18.211171105087807</c:v>
                </c:pt>
                <c:pt idx="64">
                  <c:v>20.073988759471973</c:v>
                </c:pt>
                <c:pt idx="65">
                  <c:v>23.432393566308729</c:v>
                </c:pt>
                <c:pt idx="66">
                  <c:v>23.430148080437043</c:v>
                </c:pt>
                <c:pt idx="67">
                  <c:v>24.326284067061433</c:v>
                </c:pt>
                <c:pt idx="68">
                  <c:v>26.768530638251285</c:v>
                </c:pt>
                <c:pt idx="69">
                  <c:v>26.169547281979689</c:v>
                </c:pt>
                <c:pt idx="70">
                  <c:v>24.209612363645206</c:v>
                </c:pt>
                <c:pt idx="71">
                  <c:v>23.702319680467365</c:v>
                </c:pt>
                <c:pt idx="72">
                  <c:v>25.212876738731161</c:v>
                </c:pt>
                <c:pt idx="73">
                  <c:v>23.6895016986165</c:v>
                </c:pt>
                <c:pt idx="74">
                  <c:v>24.591532085654055</c:v>
                </c:pt>
                <c:pt idx="75">
                  <c:v>26.948263069897305</c:v>
                </c:pt>
                <c:pt idx="76">
                  <c:v>26.585991349265669</c:v>
                </c:pt>
                <c:pt idx="77">
                  <c:v>29.522057688403258</c:v>
                </c:pt>
                <c:pt idx="78">
                  <c:v>30.295066199730346</c:v>
                </c:pt>
                <c:pt idx="79">
                  <c:v>29.902573981742322</c:v>
                </c:pt>
                <c:pt idx="80">
                  <c:v>29.902573981742322</c:v>
                </c:pt>
                <c:pt idx="81">
                  <c:v>29.68485541410033</c:v>
                </c:pt>
                <c:pt idx="82">
                  <c:v>29.109356097570107</c:v>
                </c:pt>
                <c:pt idx="83">
                  <c:v>28.12405560945761</c:v>
                </c:pt>
                <c:pt idx="84">
                  <c:v>28.12405560945761</c:v>
                </c:pt>
                <c:pt idx="85">
                  <c:v>28.12405560945761</c:v>
                </c:pt>
                <c:pt idx="86">
                  <c:v>32.673035737843257</c:v>
                </c:pt>
                <c:pt idx="87">
                  <c:v>33.659646092714233</c:v>
                </c:pt>
                <c:pt idx="88">
                  <c:v>32.778199326167098</c:v>
                </c:pt>
                <c:pt idx="89">
                  <c:v>36.670936208553243</c:v>
                </c:pt>
                <c:pt idx="90">
                  <c:v>38.305182113582269</c:v>
                </c:pt>
                <c:pt idx="91">
                  <c:v>38.082598326551654</c:v>
                </c:pt>
                <c:pt idx="92">
                  <c:v>41.241342014631208</c:v>
                </c:pt>
                <c:pt idx="93">
                  <c:v>40.691291537980035</c:v>
                </c:pt>
                <c:pt idx="94">
                  <c:v>41.635144099377719</c:v>
                </c:pt>
                <c:pt idx="95">
                  <c:v>43.718674302566107</c:v>
                </c:pt>
                <c:pt idx="96">
                  <c:v>43.90776292534413</c:v>
                </c:pt>
                <c:pt idx="97">
                  <c:v>46.211631429691494</c:v>
                </c:pt>
                <c:pt idx="98">
                  <c:v>35.514885232281458</c:v>
                </c:pt>
                <c:pt idx="99">
                  <c:v>36.716875107011425</c:v>
                </c:pt>
                <c:pt idx="100">
                  <c:v>33.905620357574897</c:v>
                </c:pt>
                <c:pt idx="101">
                  <c:v>34.041098005166482</c:v>
                </c:pt>
                <c:pt idx="102">
                  <c:v>27.141561978684713</c:v>
                </c:pt>
                <c:pt idx="103">
                  <c:v>28.877228995584826</c:v>
                </c:pt>
                <c:pt idx="104">
                  <c:v>24.080122678378114</c:v>
                </c:pt>
                <c:pt idx="105">
                  <c:v>26.624445294818265</c:v>
                </c:pt>
                <c:pt idx="106">
                  <c:v>21.769611278327041</c:v>
                </c:pt>
                <c:pt idx="107">
                  <c:v>20.732477491343172</c:v>
                </c:pt>
                <c:pt idx="108">
                  <c:v>20.484631988256119</c:v>
                </c:pt>
                <c:pt idx="109">
                  <c:v>26.441438196276046</c:v>
                </c:pt>
                <c:pt idx="110">
                  <c:v>24.602198143544562</c:v>
                </c:pt>
                <c:pt idx="111">
                  <c:v>24.337417934508522</c:v>
                </c:pt>
                <c:pt idx="112">
                  <c:v>16.441353990555839</c:v>
                </c:pt>
                <c:pt idx="113">
                  <c:v>18.697505920129931</c:v>
                </c:pt>
                <c:pt idx="114">
                  <c:v>21.940361766486305</c:v>
                </c:pt>
                <c:pt idx="115">
                  <c:v>21.698597787635055</c:v>
                </c:pt>
                <c:pt idx="116">
                  <c:v>23.924809905586653</c:v>
                </c:pt>
                <c:pt idx="117">
                  <c:v>21.766897982898747</c:v>
                </c:pt>
                <c:pt idx="118">
                  <c:v>23.783624981404561</c:v>
                </c:pt>
                <c:pt idx="119">
                  <c:v>22.217866395461883</c:v>
                </c:pt>
                <c:pt idx="120">
                  <c:v>21.343623896086395</c:v>
                </c:pt>
                <c:pt idx="121">
                  <c:v>20.077450550190811</c:v>
                </c:pt>
                <c:pt idx="122">
                  <c:v>23.628499332435759</c:v>
                </c:pt>
                <c:pt idx="123">
                  <c:v>27.967620093730304</c:v>
                </c:pt>
                <c:pt idx="124">
                  <c:v>29.6066376562367</c:v>
                </c:pt>
                <c:pt idx="125">
                  <c:v>31.910506160584042</c:v>
                </c:pt>
                <c:pt idx="126">
                  <c:v>31.506505827503627</c:v>
                </c:pt>
                <c:pt idx="127">
                  <c:v>33.886814413399556</c:v>
                </c:pt>
                <c:pt idx="128">
                  <c:v>32.009681786583414</c:v>
                </c:pt>
                <c:pt idx="129">
                  <c:v>35.411218634538734</c:v>
                </c:pt>
                <c:pt idx="130">
                  <c:v>34.884465073806311</c:v>
                </c:pt>
                <c:pt idx="131">
                  <c:v>35.408224653376493</c:v>
                </c:pt>
                <c:pt idx="132">
                  <c:v>35.723247608791439</c:v>
                </c:pt>
                <c:pt idx="133">
                  <c:v>35.723247608791439</c:v>
                </c:pt>
                <c:pt idx="134">
                  <c:v>36.592157079221678</c:v>
                </c:pt>
                <c:pt idx="135">
                  <c:v>36.741107642043346</c:v>
                </c:pt>
                <c:pt idx="136">
                  <c:v>38.551156378442954</c:v>
                </c:pt>
                <c:pt idx="137">
                  <c:v>36.505986558895806</c:v>
                </c:pt>
                <c:pt idx="138">
                  <c:v>37.143423860720006</c:v>
                </c:pt>
                <c:pt idx="139">
                  <c:v>38.270564206393828</c:v>
                </c:pt>
                <c:pt idx="140">
                  <c:v>37.82867129922878</c:v>
                </c:pt>
                <c:pt idx="141">
                  <c:v>36.253556522154049</c:v>
                </c:pt>
                <c:pt idx="142">
                  <c:v>32.202793571548185</c:v>
                </c:pt>
                <c:pt idx="143">
                  <c:v>27.816143359302981</c:v>
                </c:pt>
                <c:pt idx="144">
                  <c:v>29.768686886643181</c:v>
                </c:pt>
                <c:pt idx="145">
                  <c:v>27.88341437354218</c:v>
                </c:pt>
                <c:pt idx="146">
                  <c:v>31.040661071040621</c:v>
                </c:pt>
                <c:pt idx="147">
                  <c:v>35.348157906308963</c:v>
                </c:pt>
                <c:pt idx="148">
                  <c:v>33.400947407914039</c:v>
                </c:pt>
                <c:pt idx="149">
                  <c:v>34.739069863614787</c:v>
                </c:pt>
                <c:pt idx="150">
                  <c:v>29.34878102863836</c:v>
                </c:pt>
                <c:pt idx="151">
                  <c:v>27.296219818096912</c:v>
                </c:pt>
                <c:pt idx="152">
                  <c:v>27.386319938698222</c:v>
                </c:pt>
                <c:pt idx="153">
                  <c:v>26.490371075896491</c:v>
                </c:pt>
                <c:pt idx="154">
                  <c:v>29.742302427650902</c:v>
                </c:pt>
                <c:pt idx="155">
                  <c:v>31.455982395390759</c:v>
                </c:pt>
                <c:pt idx="156">
                  <c:v>28.675135267133278</c:v>
                </c:pt>
                <c:pt idx="157">
                  <c:v>27.713038133028189</c:v>
                </c:pt>
                <c:pt idx="158">
                  <c:v>28.723693899108426</c:v>
                </c:pt>
                <c:pt idx="159">
                  <c:v>25.339091757102029</c:v>
                </c:pt>
                <c:pt idx="160">
                  <c:v>25.600597299241869</c:v>
                </c:pt>
                <c:pt idx="161">
                  <c:v>25.047085031871852</c:v>
                </c:pt>
                <c:pt idx="162">
                  <c:v>27.810716768446419</c:v>
                </c:pt>
                <c:pt idx="163">
                  <c:v>27.810716768446419</c:v>
                </c:pt>
                <c:pt idx="164">
                  <c:v>26.705002100464913</c:v>
                </c:pt>
                <c:pt idx="165">
                  <c:v>24.797181166735726</c:v>
                </c:pt>
                <c:pt idx="166">
                  <c:v>25.931619341492549</c:v>
                </c:pt>
                <c:pt idx="167">
                  <c:v>25.268733199789306</c:v>
                </c:pt>
                <c:pt idx="168">
                  <c:v>30.784956367402661</c:v>
                </c:pt>
                <c:pt idx="169">
                  <c:v>31.490693864490549</c:v>
                </c:pt>
                <c:pt idx="170">
                  <c:v>31.593144157386099</c:v>
                </c:pt>
                <c:pt idx="171">
                  <c:v>29.684387604543726</c:v>
                </c:pt>
                <c:pt idx="172">
                  <c:v>32.906846954232314</c:v>
                </c:pt>
                <c:pt idx="173">
                  <c:v>34.947712925858745</c:v>
                </c:pt>
                <c:pt idx="174">
                  <c:v>34.963712012694479</c:v>
                </c:pt>
                <c:pt idx="175">
                  <c:v>34.610047987904302</c:v>
                </c:pt>
                <c:pt idx="176">
                  <c:v>34.772845713601377</c:v>
                </c:pt>
                <c:pt idx="177">
                  <c:v>34.772845713601377</c:v>
                </c:pt>
                <c:pt idx="178">
                  <c:v>33.90271993832399</c:v>
                </c:pt>
                <c:pt idx="179">
                  <c:v>35.714920598683953</c:v>
                </c:pt>
                <c:pt idx="180">
                  <c:v>38.155202369736088</c:v>
                </c:pt>
                <c:pt idx="181">
                  <c:v>37.932899268439414</c:v>
                </c:pt>
                <c:pt idx="182">
                  <c:v>37.932899268439414</c:v>
                </c:pt>
                <c:pt idx="183">
                  <c:v>37.841115033434349</c:v>
                </c:pt>
                <c:pt idx="184">
                  <c:v>36.792473131358115</c:v>
                </c:pt>
                <c:pt idx="185">
                  <c:v>38.463395305624658</c:v>
                </c:pt>
                <c:pt idx="186">
                  <c:v>38.098036041919457</c:v>
                </c:pt>
                <c:pt idx="187">
                  <c:v>35.25122776618128</c:v>
                </c:pt>
                <c:pt idx="188">
                  <c:v>35.521808813719161</c:v>
                </c:pt>
                <c:pt idx="189">
                  <c:v>32.581812874306102</c:v>
                </c:pt>
                <c:pt idx="190">
                  <c:v>32.457936903718235</c:v>
                </c:pt>
                <c:pt idx="191">
                  <c:v>31.214124854628178</c:v>
                </c:pt>
                <c:pt idx="192">
                  <c:v>29.614309732964948</c:v>
                </c:pt>
                <c:pt idx="193">
                  <c:v>30.000626864805845</c:v>
                </c:pt>
                <c:pt idx="194">
                  <c:v>31.340714120644343</c:v>
                </c:pt>
                <c:pt idx="195">
                  <c:v>32.808419823523515</c:v>
                </c:pt>
                <c:pt idx="196">
                  <c:v>34.773500646980615</c:v>
                </c:pt>
                <c:pt idx="197">
                  <c:v>34.773500646980615</c:v>
                </c:pt>
                <c:pt idx="198">
                  <c:v>35.117808480638772</c:v>
                </c:pt>
                <c:pt idx="199">
                  <c:v>35.357326973618328</c:v>
                </c:pt>
                <c:pt idx="200">
                  <c:v>36.474175509046972</c:v>
                </c:pt>
                <c:pt idx="201">
                  <c:v>36.24055141648055</c:v>
                </c:pt>
                <c:pt idx="202">
                  <c:v>37.475849331640475</c:v>
                </c:pt>
                <c:pt idx="203">
                  <c:v>37.659979173118543</c:v>
                </c:pt>
                <c:pt idx="204">
                  <c:v>34.972881080003845</c:v>
                </c:pt>
                <c:pt idx="205">
                  <c:v>35.537620776732261</c:v>
                </c:pt>
                <c:pt idx="206">
                  <c:v>31.811798344141295</c:v>
                </c:pt>
                <c:pt idx="207">
                  <c:v>34.692101784132092</c:v>
                </c:pt>
                <c:pt idx="208">
                  <c:v>34.036607033423103</c:v>
                </c:pt>
                <c:pt idx="209">
                  <c:v>35.686758463376592</c:v>
                </c:pt>
                <c:pt idx="210">
                  <c:v>34.054945168041861</c:v>
                </c:pt>
                <c:pt idx="211">
                  <c:v>32.872603294689128</c:v>
                </c:pt>
                <c:pt idx="212">
                  <c:v>32.872603294689128</c:v>
                </c:pt>
                <c:pt idx="213">
                  <c:v>33.095280643631099</c:v>
                </c:pt>
                <c:pt idx="214">
                  <c:v>34.142612678948851</c:v>
                </c:pt>
                <c:pt idx="215">
                  <c:v>33.124004150406392</c:v>
                </c:pt>
                <c:pt idx="216">
                  <c:v>31.79879323846777</c:v>
                </c:pt>
                <c:pt idx="217">
                  <c:v>33.511350463271803</c:v>
                </c:pt>
                <c:pt idx="218">
                  <c:v>36.494478443803445</c:v>
                </c:pt>
                <c:pt idx="219">
                  <c:v>36.293133210642466</c:v>
                </c:pt>
                <c:pt idx="220">
                  <c:v>39.186535318218098</c:v>
                </c:pt>
                <c:pt idx="221">
                  <c:v>41.895246212847724</c:v>
                </c:pt>
                <c:pt idx="222">
                  <c:v>41.880089183213862</c:v>
                </c:pt>
                <c:pt idx="223">
                  <c:v>41.526986529891616</c:v>
                </c:pt>
                <c:pt idx="224">
                  <c:v>41.054686001547516</c:v>
                </c:pt>
                <c:pt idx="225">
                  <c:v>43.763490458088469</c:v>
                </c:pt>
                <c:pt idx="226">
                  <c:v>43.914312259136537</c:v>
                </c:pt>
                <c:pt idx="227">
                  <c:v>46.135565595788194</c:v>
                </c:pt>
                <c:pt idx="228">
                  <c:v>45.16355089908317</c:v>
                </c:pt>
                <c:pt idx="229">
                  <c:v>44.549691198911681</c:v>
                </c:pt>
                <c:pt idx="230">
                  <c:v>46.535449204770529</c:v>
                </c:pt>
                <c:pt idx="231">
                  <c:v>46.471827105072826</c:v>
                </c:pt>
                <c:pt idx="232">
                  <c:v>47.356829224250106</c:v>
                </c:pt>
                <c:pt idx="233">
                  <c:v>44.159631590617977</c:v>
                </c:pt>
                <c:pt idx="234">
                  <c:v>42.003497344245133</c:v>
                </c:pt>
                <c:pt idx="235">
                  <c:v>43.148414453069805</c:v>
                </c:pt>
                <c:pt idx="236">
                  <c:v>46.426356016171219</c:v>
                </c:pt>
                <c:pt idx="237">
                  <c:v>46.062400181135857</c:v>
                </c:pt>
                <c:pt idx="238">
                  <c:v>45.161866784679418</c:v>
                </c:pt>
                <c:pt idx="239">
                  <c:v>43.541000232969139</c:v>
                </c:pt>
                <c:pt idx="240">
                  <c:v>44.11444118745036</c:v>
                </c:pt>
                <c:pt idx="241">
                  <c:v>41.773522166220211</c:v>
                </c:pt>
                <c:pt idx="242">
                  <c:v>42.94978251533712</c:v>
                </c:pt>
                <c:pt idx="243">
                  <c:v>45.842436127622179</c:v>
                </c:pt>
                <c:pt idx="244">
                  <c:v>48.381893524673657</c:v>
                </c:pt>
                <c:pt idx="245">
                  <c:v>48.48668286535225</c:v>
                </c:pt>
                <c:pt idx="246">
                  <c:v>48.48668286535225</c:v>
                </c:pt>
                <c:pt idx="247">
                  <c:v>48.663608439658645</c:v>
                </c:pt>
                <c:pt idx="248">
                  <c:v>48.663608439658645</c:v>
                </c:pt>
                <c:pt idx="249">
                  <c:v>51.373254953401485</c:v>
                </c:pt>
                <c:pt idx="250">
                  <c:v>52.424610150906005</c:v>
                </c:pt>
                <c:pt idx="251">
                  <c:v>52.424610150906005</c:v>
                </c:pt>
                <c:pt idx="252">
                  <c:v>52.424610150906005</c:v>
                </c:pt>
                <c:pt idx="253">
                  <c:v>52.424610150906005</c:v>
                </c:pt>
                <c:pt idx="254">
                  <c:v>48.846521976289516</c:v>
                </c:pt>
                <c:pt idx="255">
                  <c:v>47.962268352402802</c:v>
                </c:pt>
                <c:pt idx="256">
                  <c:v>50.835367525221955</c:v>
                </c:pt>
                <c:pt idx="257">
                  <c:v>48.579402719470501</c:v>
                </c:pt>
                <c:pt idx="258">
                  <c:v>48.876274664089323</c:v>
                </c:pt>
                <c:pt idx="259">
                  <c:v>48.876274664089323</c:v>
                </c:pt>
                <c:pt idx="260">
                  <c:v>44.294922114386907</c:v>
                </c:pt>
                <c:pt idx="261">
                  <c:v>47.909499434418223</c:v>
                </c:pt>
                <c:pt idx="262">
                  <c:v>47.333812994065362</c:v>
                </c:pt>
                <c:pt idx="263">
                  <c:v>47.214615119043479</c:v>
                </c:pt>
                <c:pt idx="264">
                  <c:v>47.790020873662399</c:v>
                </c:pt>
                <c:pt idx="265">
                  <c:v>48.023925651962763</c:v>
                </c:pt>
                <c:pt idx="266">
                  <c:v>46.853746827081679</c:v>
                </c:pt>
                <c:pt idx="267">
                  <c:v>44.006377179875564</c:v>
                </c:pt>
                <c:pt idx="268">
                  <c:v>40.396477955410262</c:v>
                </c:pt>
                <c:pt idx="269">
                  <c:v>40.157240148164639</c:v>
                </c:pt>
                <c:pt idx="270">
                  <c:v>43.934802317715651</c:v>
                </c:pt>
                <c:pt idx="271">
                  <c:v>40.408921689615831</c:v>
                </c:pt>
                <c:pt idx="272">
                  <c:v>39.54319332417051</c:v>
                </c:pt>
                <c:pt idx="273">
                  <c:v>36.779374463773287</c:v>
                </c:pt>
                <c:pt idx="274">
                  <c:v>31.065922787097055</c:v>
                </c:pt>
                <c:pt idx="275">
                  <c:v>32.67434560460174</c:v>
                </c:pt>
                <c:pt idx="276">
                  <c:v>32.438008216607052</c:v>
                </c:pt>
                <c:pt idx="277">
                  <c:v>35.313072189563897</c:v>
                </c:pt>
                <c:pt idx="278">
                  <c:v>37.707602185980484</c:v>
                </c:pt>
                <c:pt idx="279">
                  <c:v>37.707602185980484</c:v>
                </c:pt>
                <c:pt idx="280">
                  <c:v>38.472190125288755</c:v>
                </c:pt>
                <c:pt idx="281">
                  <c:v>35.989805494142544</c:v>
                </c:pt>
                <c:pt idx="282">
                  <c:v>33.915444358263528</c:v>
                </c:pt>
                <c:pt idx="283">
                  <c:v>38.876190458369145</c:v>
                </c:pt>
                <c:pt idx="284">
                  <c:v>38.158477036632291</c:v>
                </c:pt>
                <c:pt idx="285">
                  <c:v>35.189289780887357</c:v>
                </c:pt>
                <c:pt idx="286">
                  <c:v>39.086049825460243</c:v>
                </c:pt>
                <c:pt idx="287">
                  <c:v>38.824170035675152</c:v>
                </c:pt>
                <c:pt idx="288">
                  <c:v>40.825646442635779</c:v>
                </c:pt>
                <c:pt idx="289">
                  <c:v>40.071256751661409</c:v>
                </c:pt>
                <c:pt idx="290">
                  <c:v>39.623469444083192</c:v>
                </c:pt>
                <c:pt idx="291">
                  <c:v>38.855887523612687</c:v>
                </c:pt>
                <c:pt idx="292">
                  <c:v>37.089064390242974</c:v>
                </c:pt>
                <c:pt idx="293">
                  <c:v>37.736980626135022</c:v>
                </c:pt>
                <c:pt idx="294">
                  <c:v>39.385073694039427</c:v>
                </c:pt>
                <c:pt idx="295">
                  <c:v>41.603613735262826</c:v>
                </c:pt>
                <c:pt idx="296">
                  <c:v>42.907118283775134</c:v>
                </c:pt>
                <c:pt idx="297">
                  <c:v>41.466919782824085</c:v>
                </c:pt>
                <c:pt idx="298">
                  <c:v>42.439682974819682</c:v>
                </c:pt>
                <c:pt idx="299">
                  <c:v>38.755963402322749</c:v>
                </c:pt>
                <c:pt idx="300">
                  <c:v>38.621140688110422</c:v>
                </c:pt>
                <c:pt idx="301">
                  <c:v>34.052325434524903</c:v>
                </c:pt>
                <c:pt idx="302">
                  <c:v>33.584609439835475</c:v>
                </c:pt>
                <c:pt idx="303">
                  <c:v>34.834596575072666</c:v>
                </c:pt>
                <c:pt idx="304">
                  <c:v>35.314101370588432</c:v>
                </c:pt>
                <c:pt idx="305">
                  <c:v>33.084614585740589</c:v>
                </c:pt>
                <c:pt idx="306">
                  <c:v>33.084614585740589</c:v>
                </c:pt>
                <c:pt idx="307">
                  <c:v>35.433673493255569</c:v>
                </c:pt>
                <c:pt idx="308">
                  <c:v>34.946122373366293</c:v>
                </c:pt>
                <c:pt idx="309">
                  <c:v>35.45107600876112</c:v>
                </c:pt>
                <c:pt idx="310">
                  <c:v>36.814553742429659</c:v>
                </c:pt>
                <c:pt idx="311">
                  <c:v>37.498865561825248</c:v>
                </c:pt>
                <c:pt idx="312">
                  <c:v>38.73201155302479</c:v>
                </c:pt>
                <c:pt idx="313">
                  <c:v>38.396685662853393</c:v>
                </c:pt>
                <c:pt idx="314">
                  <c:v>39.840626640257248</c:v>
                </c:pt>
                <c:pt idx="315">
                  <c:v>41.01538999879304</c:v>
                </c:pt>
                <c:pt idx="316">
                  <c:v>40.939511288712403</c:v>
                </c:pt>
                <c:pt idx="317">
                  <c:v>38.554431045339157</c:v>
                </c:pt>
                <c:pt idx="318">
                  <c:v>36.664761122406105</c:v>
                </c:pt>
                <c:pt idx="319">
                  <c:v>33.790632768562446</c:v>
                </c:pt>
                <c:pt idx="320">
                  <c:v>33.794655930749215</c:v>
                </c:pt>
                <c:pt idx="321">
                  <c:v>30.612896012484892</c:v>
                </c:pt>
                <c:pt idx="322">
                  <c:v>30.146115636908675</c:v>
                </c:pt>
                <c:pt idx="323">
                  <c:v>30.956829598497748</c:v>
                </c:pt>
                <c:pt idx="324">
                  <c:v>34.89456976022889</c:v>
                </c:pt>
                <c:pt idx="325">
                  <c:v>34.89316633155908</c:v>
                </c:pt>
                <c:pt idx="326">
                  <c:v>34.89316633155908</c:v>
                </c:pt>
                <c:pt idx="327">
                  <c:v>34.624082274602344</c:v>
                </c:pt>
                <c:pt idx="328">
                  <c:v>36.097682377894678</c:v>
                </c:pt>
                <c:pt idx="329">
                  <c:v>34.775839694763611</c:v>
                </c:pt>
                <c:pt idx="330">
                  <c:v>35.002914453537628</c:v>
                </c:pt>
                <c:pt idx="331">
                  <c:v>33.68341081818955</c:v>
                </c:pt>
                <c:pt idx="332">
                  <c:v>33.68341081818955</c:v>
                </c:pt>
                <c:pt idx="333">
                  <c:v>33.831987133365949</c:v>
                </c:pt>
                <c:pt idx="334">
                  <c:v>35.525644852083275</c:v>
                </c:pt>
                <c:pt idx="335">
                  <c:v>35.267226853017043</c:v>
                </c:pt>
                <c:pt idx="336">
                  <c:v>35.267226853017043</c:v>
                </c:pt>
                <c:pt idx="337">
                  <c:v>35.267226853017043</c:v>
                </c:pt>
                <c:pt idx="338">
                  <c:v>31.299640441574805</c:v>
                </c:pt>
                <c:pt idx="339">
                  <c:v>32.5190328318103</c:v>
                </c:pt>
                <c:pt idx="340">
                  <c:v>32.854078036247756</c:v>
                </c:pt>
                <c:pt idx="341">
                  <c:v>32.385613546267763</c:v>
                </c:pt>
                <c:pt idx="342">
                  <c:v>34.967173803413317</c:v>
                </c:pt>
                <c:pt idx="343">
                  <c:v>34.783043961935256</c:v>
                </c:pt>
                <c:pt idx="344">
                  <c:v>33.776785605687046</c:v>
                </c:pt>
                <c:pt idx="345">
                  <c:v>31.890390349650222</c:v>
                </c:pt>
                <c:pt idx="346">
                  <c:v>31.046929719099083</c:v>
                </c:pt>
                <c:pt idx="347">
                  <c:v>31.690729230893023</c:v>
                </c:pt>
                <c:pt idx="348">
                  <c:v>31.381226428245967</c:v>
                </c:pt>
                <c:pt idx="349">
                  <c:v>34.147103650692223</c:v>
                </c:pt>
                <c:pt idx="350">
                  <c:v>35.310826703692236</c:v>
                </c:pt>
                <c:pt idx="351">
                  <c:v>36.942078627559027</c:v>
                </c:pt>
                <c:pt idx="352">
                  <c:v>37.264212288234312</c:v>
                </c:pt>
                <c:pt idx="353">
                  <c:v>37.364978466726107</c:v>
                </c:pt>
                <c:pt idx="354">
                  <c:v>36.903343996272483</c:v>
                </c:pt>
                <c:pt idx="355">
                  <c:v>39.74332225248429</c:v>
                </c:pt>
                <c:pt idx="356">
                  <c:v>40.663316526495329</c:v>
                </c:pt>
                <c:pt idx="357">
                  <c:v>40.97871372955553</c:v>
                </c:pt>
                <c:pt idx="358">
                  <c:v>41.085467870371836</c:v>
                </c:pt>
                <c:pt idx="359">
                  <c:v>41.065539183260633</c:v>
                </c:pt>
                <c:pt idx="360">
                  <c:v>41.503034680593665</c:v>
                </c:pt>
                <c:pt idx="361">
                  <c:v>40.294214786337321</c:v>
                </c:pt>
                <c:pt idx="362">
                  <c:v>40.992935140076206</c:v>
                </c:pt>
                <c:pt idx="363">
                  <c:v>40.095208600959388</c:v>
                </c:pt>
                <c:pt idx="364">
                  <c:v>41.258276720580156</c:v>
                </c:pt>
                <c:pt idx="365">
                  <c:v>39.718715469807094</c:v>
                </c:pt>
                <c:pt idx="366">
                  <c:v>40.118037707321498</c:v>
                </c:pt>
                <c:pt idx="367">
                  <c:v>41.426313913311134</c:v>
                </c:pt>
                <c:pt idx="368">
                  <c:v>43.721948969462311</c:v>
                </c:pt>
                <c:pt idx="369">
                  <c:v>43.612107285572456</c:v>
                </c:pt>
                <c:pt idx="370">
                  <c:v>43.797921241454297</c:v>
                </c:pt>
                <c:pt idx="371">
                  <c:v>43.863040331733096</c:v>
                </c:pt>
                <c:pt idx="372">
                  <c:v>42.837321097930328</c:v>
                </c:pt>
                <c:pt idx="373">
                  <c:v>43.22915838253909</c:v>
                </c:pt>
                <c:pt idx="374">
                  <c:v>41.231705137765218</c:v>
                </c:pt>
                <c:pt idx="375">
                  <c:v>41.859505562723442</c:v>
                </c:pt>
                <c:pt idx="376">
                  <c:v>43.394856527487093</c:v>
                </c:pt>
                <c:pt idx="377">
                  <c:v>43.804377013335369</c:v>
                </c:pt>
                <c:pt idx="378">
                  <c:v>43.601534789593302</c:v>
                </c:pt>
                <c:pt idx="379">
                  <c:v>43.892980143355565</c:v>
                </c:pt>
                <c:pt idx="380">
                  <c:v>43.284547034040614</c:v>
                </c:pt>
                <c:pt idx="381">
                  <c:v>43.174518226328118</c:v>
                </c:pt>
                <c:pt idx="382">
                  <c:v>42.368201674571068</c:v>
                </c:pt>
                <c:pt idx="383">
                  <c:v>41.877656573519538</c:v>
                </c:pt>
                <c:pt idx="384">
                  <c:v>43.119971632028474</c:v>
                </c:pt>
                <c:pt idx="385">
                  <c:v>44.040059467950819</c:v>
                </c:pt>
                <c:pt idx="386">
                  <c:v>43.891670276597061</c:v>
                </c:pt>
                <c:pt idx="387">
                  <c:v>43.807090308763662</c:v>
                </c:pt>
                <c:pt idx="388">
                  <c:v>42.36109096931073</c:v>
                </c:pt>
                <c:pt idx="389">
                  <c:v>42.36109096931073</c:v>
                </c:pt>
                <c:pt idx="390">
                  <c:v>43.554660272021906</c:v>
                </c:pt>
                <c:pt idx="391">
                  <c:v>43.41693713855863</c:v>
                </c:pt>
                <c:pt idx="392">
                  <c:v>43.003954861991488</c:v>
                </c:pt>
                <c:pt idx="393">
                  <c:v>44.626786213839488</c:v>
                </c:pt>
                <c:pt idx="394">
                  <c:v>45.2960345655125</c:v>
                </c:pt>
                <c:pt idx="395">
                  <c:v>46.125648033188263</c:v>
                </c:pt>
                <c:pt idx="396">
                  <c:v>46.389118375465799</c:v>
                </c:pt>
                <c:pt idx="397">
                  <c:v>46.150909749244718</c:v>
                </c:pt>
                <c:pt idx="398">
                  <c:v>45.237184123292138</c:v>
                </c:pt>
                <c:pt idx="399">
                  <c:v>44.78237967236489</c:v>
                </c:pt>
                <c:pt idx="400">
                  <c:v>43.339748561719517</c:v>
                </c:pt>
                <c:pt idx="401">
                  <c:v>41.837892761208487</c:v>
                </c:pt>
                <c:pt idx="402">
                  <c:v>42.516965113570123</c:v>
                </c:pt>
                <c:pt idx="403">
                  <c:v>38.269254339635353</c:v>
                </c:pt>
                <c:pt idx="404">
                  <c:v>41.564037046774402</c:v>
                </c:pt>
                <c:pt idx="405">
                  <c:v>41.852114171729141</c:v>
                </c:pt>
                <c:pt idx="406">
                  <c:v>42.341630091756159</c:v>
                </c:pt>
                <c:pt idx="407">
                  <c:v>43.286044024621752</c:v>
                </c:pt>
                <c:pt idx="408">
                  <c:v>43.321316865189452</c:v>
                </c:pt>
                <c:pt idx="409">
                  <c:v>43.361174239411838</c:v>
                </c:pt>
                <c:pt idx="410">
                  <c:v>44.551188189492819</c:v>
                </c:pt>
                <c:pt idx="411">
                  <c:v>44.594788040168012</c:v>
                </c:pt>
                <c:pt idx="412">
                  <c:v>45.827466221810973</c:v>
                </c:pt>
                <c:pt idx="413">
                  <c:v>45.387631676694951</c:v>
                </c:pt>
                <c:pt idx="414">
                  <c:v>45.387631676694951</c:v>
                </c:pt>
                <c:pt idx="415">
                  <c:v>45.219500922052625</c:v>
                </c:pt>
                <c:pt idx="416">
                  <c:v>45.346745121448031</c:v>
                </c:pt>
                <c:pt idx="417">
                  <c:v>44.645405034192187</c:v>
                </c:pt>
                <c:pt idx="418">
                  <c:v>44.31541217296602</c:v>
                </c:pt>
                <c:pt idx="419">
                  <c:v>46.598416371088987</c:v>
                </c:pt>
                <c:pt idx="420">
                  <c:v>47.157448791226876</c:v>
                </c:pt>
                <c:pt idx="421">
                  <c:v>46.66933629986967</c:v>
                </c:pt>
                <c:pt idx="422">
                  <c:v>46.59916486637956</c:v>
                </c:pt>
                <c:pt idx="423">
                  <c:v>46.94001090931885</c:v>
                </c:pt>
                <c:pt idx="424">
                  <c:v>47.352057566772785</c:v>
                </c:pt>
                <c:pt idx="425">
                  <c:v>47.722843421334545</c:v>
                </c:pt>
                <c:pt idx="426">
                  <c:v>48.849515957451793</c:v>
                </c:pt>
                <c:pt idx="427">
                  <c:v>49.215249468802249</c:v>
                </c:pt>
                <c:pt idx="428">
                  <c:v>49.215249468802249</c:v>
                </c:pt>
                <c:pt idx="429">
                  <c:v>48.871315882789368</c:v>
                </c:pt>
                <c:pt idx="430">
                  <c:v>48.657433353511514</c:v>
                </c:pt>
                <c:pt idx="431">
                  <c:v>50.331255947028986</c:v>
                </c:pt>
                <c:pt idx="432">
                  <c:v>52.703986018107976</c:v>
                </c:pt>
                <c:pt idx="433">
                  <c:v>51.6254978663206</c:v>
                </c:pt>
                <c:pt idx="434">
                  <c:v>51.6254978663206</c:v>
                </c:pt>
                <c:pt idx="435">
                  <c:v>51.265752317294641</c:v>
                </c:pt>
                <c:pt idx="436">
                  <c:v>53.199583462370789</c:v>
                </c:pt>
                <c:pt idx="437">
                  <c:v>51.849672205843689</c:v>
                </c:pt>
                <c:pt idx="438">
                  <c:v>52.605465325487842</c:v>
                </c:pt>
                <c:pt idx="439">
                  <c:v>51.322544397465975</c:v>
                </c:pt>
                <c:pt idx="440">
                  <c:v>50.468604832846964</c:v>
                </c:pt>
                <c:pt idx="441">
                  <c:v>46.536571947706371</c:v>
                </c:pt>
                <c:pt idx="442">
                  <c:v>46.973131825926174</c:v>
                </c:pt>
                <c:pt idx="443">
                  <c:v>48.678765469292507</c:v>
                </c:pt>
                <c:pt idx="444">
                  <c:v>47.676530275231066</c:v>
                </c:pt>
                <c:pt idx="445">
                  <c:v>45.918969771082054</c:v>
                </c:pt>
                <c:pt idx="446">
                  <c:v>44.823827599079721</c:v>
                </c:pt>
                <c:pt idx="447">
                  <c:v>43.154870224950884</c:v>
                </c:pt>
                <c:pt idx="448">
                  <c:v>43.154870224950884</c:v>
                </c:pt>
                <c:pt idx="449">
                  <c:v>39.748842405252184</c:v>
                </c:pt>
                <c:pt idx="450">
                  <c:v>41.030734152249558</c:v>
                </c:pt>
                <c:pt idx="451">
                  <c:v>37.895100256266055</c:v>
                </c:pt>
                <c:pt idx="452">
                  <c:v>35.968941187918155</c:v>
                </c:pt>
                <c:pt idx="453">
                  <c:v>41.38355611983782</c:v>
                </c:pt>
                <c:pt idx="454">
                  <c:v>38.511673251865865</c:v>
                </c:pt>
                <c:pt idx="455">
                  <c:v>42.174528518138366</c:v>
                </c:pt>
                <c:pt idx="456">
                  <c:v>41.643003299928608</c:v>
                </c:pt>
                <c:pt idx="457">
                  <c:v>43.071506561964632</c:v>
                </c:pt>
                <c:pt idx="458">
                  <c:v>43.979805597060647</c:v>
                </c:pt>
                <c:pt idx="459">
                  <c:v>43.429567996586862</c:v>
                </c:pt>
                <c:pt idx="460">
                  <c:v>45.525354810158206</c:v>
                </c:pt>
                <c:pt idx="461">
                  <c:v>46.501111983316036</c:v>
                </c:pt>
                <c:pt idx="462">
                  <c:v>53.5702757550212</c:v>
                </c:pt>
                <c:pt idx="463">
                  <c:v>53.5702757550212</c:v>
                </c:pt>
                <c:pt idx="464">
                  <c:v>57.768492277867644</c:v>
                </c:pt>
                <c:pt idx="465">
                  <c:v>58.468803184098952</c:v>
                </c:pt>
                <c:pt idx="466">
                  <c:v>57.113652460537921</c:v>
                </c:pt>
                <c:pt idx="467">
                  <c:v>57.936061661042039</c:v>
                </c:pt>
                <c:pt idx="468">
                  <c:v>57.001845976510324</c:v>
                </c:pt>
                <c:pt idx="469">
                  <c:v>60.216446125648027</c:v>
                </c:pt>
                <c:pt idx="470">
                  <c:v>60.89888670681718</c:v>
                </c:pt>
                <c:pt idx="471">
                  <c:v>62.730267558997795</c:v>
                </c:pt>
                <c:pt idx="472">
                  <c:v>63.647548537580548</c:v>
                </c:pt>
                <c:pt idx="473">
                  <c:v>58.810117036594846</c:v>
                </c:pt>
                <c:pt idx="474">
                  <c:v>62.274340365134726</c:v>
                </c:pt>
                <c:pt idx="475">
                  <c:v>61.756849433622961</c:v>
                </c:pt>
                <c:pt idx="476">
                  <c:v>61.87015290823166</c:v>
                </c:pt>
                <c:pt idx="477">
                  <c:v>62.400181135860301</c:v>
                </c:pt>
                <c:pt idx="478">
                  <c:v>62.400181135860301</c:v>
                </c:pt>
                <c:pt idx="479">
                  <c:v>62.869019873485563</c:v>
                </c:pt>
                <c:pt idx="480">
                  <c:v>62.644097038671951</c:v>
                </c:pt>
                <c:pt idx="481">
                  <c:v>63.357693736310708</c:v>
                </c:pt>
                <c:pt idx="482">
                  <c:v>64.576337631255655</c:v>
                </c:pt>
                <c:pt idx="483">
                  <c:v>65.260462326828602</c:v>
                </c:pt>
                <c:pt idx="484">
                  <c:v>65.795730021491167</c:v>
                </c:pt>
                <c:pt idx="485">
                  <c:v>67.356155578488597</c:v>
                </c:pt>
                <c:pt idx="486">
                  <c:v>67.667155371716788</c:v>
                </c:pt>
                <c:pt idx="487">
                  <c:v>67.809275915012094</c:v>
                </c:pt>
                <c:pt idx="488">
                  <c:v>66.665387987211957</c:v>
                </c:pt>
                <c:pt idx="489">
                  <c:v>62.915426581500377</c:v>
                </c:pt>
                <c:pt idx="490">
                  <c:v>61.463532841634304</c:v>
                </c:pt>
                <c:pt idx="491">
                  <c:v>62.531822745087773</c:v>
                </c:pt>
                <c:pt idx="492">
                  <c:v>59.985254642775956</c:v>
                </c:pt>
                <c:pt idx="493">
                  <c:v>56.76597639807224</c:v>
                </c:pt>
                <c:pt idx="494">
                  <c:v>57.368608668885315</c:v>
                </c:pt>
                <c:pt idx="495">
                  <c:v>61.020517191533386</c:v>
                </c:pt>
                <c:pt idx="496">
                  <c:v>64.869186413687729</c:v>
                </c:pt>
                <c:pt idx="497">
                  <c:v>64.99774047984161</c:v>
                </c:pt>
                <c:pt idx="498">
                  <c:v>64.99774047984161</c:v>
                </c:pt>
                <c:pt idx="499">
                  <c:v>67.047588394954744</c:v>
                </c:pt>
                <c:pt idx="500">
                  <c:v>67.047588394954744</c:v>
                </c:pt>
                <c:pt idx="501">
                  <c:v>65.883771780043432</c:v>
                </c:pt>
                <c:pt idx="502">
                  <c:v>63.272739520832033</c:v>
                </c:pt>
                <c:pt idx="503">
                  <c:v>63.272739520832033</c:v>
                </c:pt>
                <c:pt idx="504">
                  <c:v>63.272739520832033</c:v>
                </c:pt>
                <c:pt idx="505">
                  <c:v>62.87921812181947</c:v>
                </c:pt>
                <c:pt idx="506">
                  <c:v>57.962352558122987</c:v>
                </c:pt>
                <c:pt idx="507">
                  <c:v>57.982374807145519</c:v>
                </c:pt>
                <c:pt idx="508">
                  <c:v>60.61866878241333</c:v>
                </c:pt>
                <c:pt idx="509">
                  <c:v>60.905248916786967</c:v>
                </c:pt>
                <c:pt idx="510">
                  <c:v>60.905248916786967</c:v>
                </c:pt>
                <c:pt idx="511">
                  <c:v>59.875880768442677</c:v>
                </c:pt>
                <c:pt idx="512">
                  <c:v>57.146212005677313</c:v>
                </c:pt>
                <c:pt idx="513">
                  <c:v>60.072267220303679</c:v>
                </c:pt>
                <c:pt idx="514">
                  <c:v>57.784304240880743</c:v>
                </c:pt>
                <c:pt idx="515">
                  <c:v>62.482422055910703</c:v>
                </c:pt>
                <c:pt idx="516">
                  <c:v>61.679473732961185</c:v>
                </c:pt>
                <c:pt idx="517">
                  <c:v>62.133623250509196</c:v>
                </c:pt>
                <c:pt idx="518">
                  <c:v>63.843280056062277</c:v>
                </c:pt>
                <c:pt idx="519">
                  <c:v>63.438811913425283</c:v>
                </c:pt>
                <c:pt idx="520">
                  <c:v>66.243610890980719</c:v>
                </c:pt>
                <c:pt idx="521">
                  <c:v>66.500251213731886</c:v>
                </c:pt>
                <c:pt idx="522">
                  <c:v>64.727159432303736</c:v>
                </c:pt>
                <c:pt idx="523">
                  <c:v>65.364970981773183</c:v>
                </c:pt>
                <c:pt idx="524">
                  <c:v>64.276378143563264</c:v>
                </c:pt>
                <c:pt idx="525">
                  <c:v>62.19752603594084</c:v>
                </c:pt>
                <c:pt idx="526">
                  <c:v>65.40567041319747</c:v>
                </c:pt>
                <c:pt idx="527">
                  <c:v>63.776570413291012</c:v>
                </c:pt>
                <c:pt idx="528">
                  <c:v>65.122739193365334</c:v>
                </c:pt>
                <c:pt idx="529">
                  <c:v>65.716202396869036</c:v>
                </c:pt>
                <c:pt idx="530">
                  <c:v>65.161848072297147</c:v>
                </c:pt>
                <c:pt idx="531">
                  <c:v>65.161848072297147</c:v>
                </c:pt>
                <c:pt idx="532">
                  <c:v>68.221696820111319</c:v>
                </c:pt>
                <c:pt idx="533">
                  <c:v>67.600819976590799</c:v>
                </c:pt>
                <c:pt idx="534">
                  <c:v>68.29065194875426</c:v>
                </c:pt>
                <c:pt idx="535">
                  <c:v>70.274912964031969</c:v>
                </c:pt>
                <c:pt idx="536">
                  <c:v>70.888866226114814</c:v>
                </c:pt>
                <c:pt idx="537">
                  <c:v>71.520502689437123</c:v>
                </c:pt>
                <c:pt idx="538">
                  <c:v>72.780033139628969</c:v>
                </c:pt>
                <c:pt idx="539">
                  <c:v>74.057714600616947</c:v>
                </c:pt>
                <c:pt idx="540">
                  <c:v>73.886683426723707</c:v>
                </c:pt>
                <c:pt idx="541">
                  <c:v>75.763441805894587</c:v>
                </c:pt>
                <c:pt idx="542">
                  <c:v>75.877119528148555</c:v>
                </c:pt>
                <c:pt idx="543">
                  <c:v>76.147887699509084</c:v>
                </c:pt>
                <c:pt idx="544">
                  <c:v>76.038233139441843</c:v>
                </c:pt>
                <c:pt idx="545">
                  <c:v>74.994456456754264</c:v>
                </c:pt>
                <c:pt idx="546">
                  <c:v>75.445799116962675</c:v>
                </c:pt>
                <c:pt idx="547">
                  <c:v>77.496301965455075</c:v>
                </c:pt>
                <c:pt idx="548">
                  <c:v>75.807977275682958</c:v>
                </c:pt>
                <c:pt idx="549">
                  <c:v>74.634336660083036</c:v>
                </c:pt>
                <c:pt idx="550">
                  <c:v>75.180831784104015</c:v>
                </c:pt>
                <c:pt idx="551">
                  <c:v>77.684454969119884</c:v>
                </c:pt>
                <c:pt idx="552">
                  <c:v>80.146443103598287</c:v>
                </c:pt>
                <c:pt idx="553">
                  <c:v>80.069815898227105</c:v>
                </c:pt>
                <c:pt idx="554">
                  <c:v>81.856287032974009</c:v>
                </c:pt>
                <c:pt idx="555">
                  <c:v>82.861890455842982</c:v>
                </c:pt>
                <c:pt idx="556">
                  <c:v>82.226417954156531</c:v>
                </c:pt>
                <c:pt idx="557">
                  <c:v>83.009156904260891</c:v>
                </c:pt>
                <c:pt idx="558">
                  <c:v>83.009156904260891</c:v>
                </c:pt>
                <c:pt idx="559">
                  <c:v>83.009156904260891</c:v>
                </c:pt>
                <c:pt idx="560">
                  <c:v>84.825567850630264</c:v>
                </c:pt>
                <c:pt idx="561">
                  <c:v>84.44280607141954</c:v>
                </c:pt>
                <c:pt idx="562">
                  <c:v>84.749221330993024</c:v>
                </c:pt>
                <c:pt idx="563">
                  <c:v>82.175520274398366</c:v>
                </c:pt>
                <c:pt idx="564">
                  <c:v>80.440040381320927</c:v>
                </c:pt>
                <c:pt idx="565">
                  <c:v>80.440040381320927</c:v>
                </c:pt>
                <c:pt idx="566">
                  <c:v>80.440040381320927</c:v>
                </c:pt>
                <c:pt idx="567">
                  <c:v>81.616768539994439</c:v>
                </c:pt>
                <c:pt idx="568">
                  <c:v>79.704269510699291</c:v>
                </c:pt>
                <c:pt idx="569">
                  <c:v>78.093601207322891</c:v>
                </c:pt>
                <c:pt idx="570">
                  <c:v>80.694154532466442</c:v>
                </c:pt>
                <c:pt idx="571">
                  <c:v>80.694154532466442</c:v>
                </c:pt>
                <c:pt idx="572">
                  <c:v>80.694154532466442</c:v>
                </c:pt>
                <c:pt idx="573">
                  <c:v>80.694154532466442</c:v>
                </c:pt>
                <c:pt idx="574">
                  <c:v>80.694154532466442</c:v>
                </c:pt>
                <c:pt idx="575">
                  <c:v>83.760646175984334</c:v>
                </c:pt>
                <c:pt idx="576">
                  <c:v>85.157244826260211</c:v>
                </c:pt>
                <c:pt idx="577">
                  <c:v>86.541119056596543</c:v>
                </c:pt>
                <c:pt idx="578">
                  <c:v>86.25959126543421</c:v>
                </c:pt>
                <c:pt idx="579">
                  <c:v>86.25959126543421</c:v>
                </c:pt>
                <c:pt idx="580">
                  <c:v>86.25959126543421</c:v>
                </c:pt>
                <c:pt idx="581">
                  <c:v>86.239288330677709</c:v>
                </c:pt>
                <c:pt idx="582">
                  <c:v>86.26941526612282</c:v>
                </c:pt>
                <c:pt idx="583">
                  <c:v>85.905272307264767</c:v>
                </c:pt>
                <c:pt idx="584">
                  <c:v>86.055064927288356</c:v>
                </c:pt>
                <c:pt idx="585">
                  <c:v>83.876101574553402</c:v>
                </c:pt>
                <c:pt idx="586">
                  <c:v>83.876101574553402</c:v>
                </c:pt>
                <c:pt idx="587">
                  <c:v>83.876101574553402</c:v>
                </c:pt>
                <c:pt idx="588">
                  <c:v>83.704041219635656</c:v>
                </c:pt>
                <c:pt idx="589">
                  <c:v>86.273251304486934</c:v>
                </c:pt>
                <c:pt idx="590">
                  <c:v>88.376616632875212</c:v>
                </c:pt>
                <c:pt idx="591">
                  <c:v>88.879511906221026</c:v>
                </c:pt>
                <c:pt idx="592">
                  <c:v>87.311320710583999</c:v>
                </c:pt>
                <c:pt idx="593">
                  <c:v>87.311320710583999</c:v>
                </c:pt>
                <c:pt idx="594">
                  <c:v>87.311320710583999</c:v>
                </c:pt>
                <c:pt idx="595">
                  <c:v>86.967761372216401</c:v>
                </c:pt>
                <c:pt idx="596">
                  <c:v>87.675370107530711</c:v>
                </c:pt>
                <c:pt idx="597">
                  <c:v>87.675370107530711</c:v>
                </c:pt>
                <c:pt idx="598">
                  <c:v>82.632944458842545</c:v>
                </c:pt>
                <c:pt idx="599">
                  <c:v>82.741663399796607</c:v>
                </c:pt>
                <c:pt idx="600">
                  <c:v>82.741663399796607</c:v>
                </c:pt>
                <c:pt idx="601">
                  <c:v>82.741663399796607</c:v>
                </c:pt>
                <c:pt idx="602">
                  <c:v>82.741663399796607</c:v>
                </c:pt>
                <c:pt idx="603">
                  <c:v>82.741663399796607</c:v>
                </c:pt>
                <c:pt idx="604">
                  <c:v>82.741663399796607</c:v>
                </c:pt>
                <c:pt idx="605">
                  <c:v>80.499545756920554</c:v>
                </c:pt>
                <c:pt idx="606">
                  <c:v>81.315405623632216</c:v>
                </c:pt>
                <c:pt idx="607">
                  <c:v>81.315405623632216</c:v>
                </c:pt>
                <c:pt idx="608">
                  <c:v>81.315405623632216</c:v>
                </c:pt>
                <c:pt idx="609">
                  <c:v>83.576984144062877</c:v>
                </c:pt>
                <c:pt idx="610">
                  <c:v>83.613753975211694</c:v>
                </c:pt>
                <c:pt idx="611">
                  <c:v>84.922497990757947</c:v>
                </c:pt>
                <c:pt idx="612">
                  <c:v>83.102905939403698</c:v>
                </c:pt>
                <c:pt idx="613">
                  <c:v>84.624971112759866</c:v>
                </c:pt>
                <c:pt idx="614">
                  <c:v>84.624971112759866</c:v>
                </c:pt>
                <c:pt idx="615">
                  <c:v>84.624971112759866</c:v>
                </c:pt>
                <c:pt idx="616">
                  <c:v>86.097167787382418</c:v>
                </c:pt>
                <c:pt idx="617">
                  <c:v>87.370638962360971</c:v>
                </c:pt>
                <c:pt idx="618">
                  <c:v>88.962875569207284</c:v>
                </c:pt>
                <c:pt idx="619">
                  <c:v>89.021913135250273</c:v>
                </c:pt>
                <c:pt idx="620">
                  <c:v>89.597693137514483</c:v>
                </c:pt>
                <c:pt idx="621">
                  <c:v>89.597693137514483</c:v>
                </c:pt>
                <c:pt idx="622">
                  <c:v>89.597693137514483</c:v>
                </c:pt>
                <c:pt idx="623">
                  <c:v>89.597693137514483</c:v>
                </c:pt>
                <c:pt idx="624">
                  <c:v>91.216969136732303</c:v>
                </c:pt>
                <c:pt idx="625">
                  <c:v>91.545371445466046</c:v>
                </c:pt>
                <c:pt idx="626">
                  <c:v>92.28338780195935</c:v>
                </c:pt>
                <c:pt idx="627">
                  <c:v>92.392761676292622</c:v>
                </c:pt>
                <c:pt idx="628">
                  <c:v>92.392761676292622</c:v>
                </c:pt>
                <c:pt idx="629">
                  <c:v>92.392761676292622</c:v>
                </c:pt>
                <c:pt idx="630">
                  <c:v>92.455635280699752</c:v>
                </c:pt>
                <c:pt idx="631">
                  <c:v>92.206012101297603</c:v>
                </c:pt>
                <c:pt idx="632">
                  <c:v>91.554072703218779</c:v>
                </c:pt>
                <c:pt idx="633">
                  <c:v>91.691421589036764</c:v>
                </c:pt>
                <c:pt idx="634">
                  <c:v>91.436091133044101</c:v>
                </c:pt>
                <c:pt idx="635">
                  <c:v>91.401379663944311</c:v>
                </c:pt>
                <c:pt idx="636">
                  <c:v>88.024823846311449</c:v>
                </c:pt>
                <c:pt idx="637">
                  <c:v>87.557575661178632</c:v>
                </c:pt>
                <c:pt idx="638">
                  <c:v>90.706963158126186</c:v>
                </c:pt>
                <c:pt idx="639">
                  <c:v>90.932540926319064</c:v>
                </c:pt>
                <c:pt idx="640">
                  <c:v>90.752059999382496</c:v>
                </c:pt>
                <c:pt idx="641">
                  <c:v>89.537158580890335</c:v>
                </c:pt>
                <c:pt idx="642">
                  <c:v>89.17535466981532</c:v>
                </c:pt>
              </c:numCache>
            </c:numRef>
          </c:val>
        </c:ser>
        <c:marker val="1"/>
        <c:axId val="183459840"/>
        <c:axId val="183453568"/>
      </c:lineChart>
      <c:dateAx>
        <c:axId val="131815680"/>
        <c:scaling>
          <c:orientation val="minMax"/>
          <c:min val="41276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3451648"/>
        <c:crosses val="autoZero"/>
        <c:auto val="1"/>
        <c:lblOffset val="100"/>
        <c:baseTimeUnit val="days"/>
        <c:majorUnit val="12"/>
        <c:majorTimeUnit val="months"/>
      </c:dateAx>
      <c:valAx>
        <c:axId val="183451648"/>
        <c:scaling>
          <c:orientation val="minMax"/>
          <c:max val="100"/>
          <c:min val="-2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9.0891233760328621E-2"/>
              <c:y val="1.2934027777777781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815680"/>
        <c:crosses val="autoZero"/>
        <c:crossBetween val="between"/>
        <c:majorUnit val="20"/>
      </c:valAx>
      <c:valAx>
        <c:axId val="183453568"/>
        <c:scaling>
          <c:orientation val="minMax"/>
          <c:max val="100"/>
          <c:min val="-2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007366073864445"/>
              <c:y val="1.1779513888888901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3459840"/>
        <c:crosses val="max"/>
        <c:crossBetween val="between"/>
        <c:majorUnit val="20"/>
      </c:valAx>
      <c:dateAx>
        <c:axId val="183459840"/>
        <c:scaling>
          <c:orientation val="minMax"/>
        </c:scaling>
        <c:delete val="1"/>
        <c:axPos val="b"/>
        <c:numFmt formatCode="yyyy/mm/dd" sourceLinked="1"/>
        <c:tickLblPos val="none"/>
        <c:crossAx val="18345356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600954861111165"/>
          <c:w val="1"/>
          <c:h val="0.1639904513888889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8.9366275649221547E-2"/>
          <c:y val="8.2760635811126693E-2"/>
          <c:w val="0.81475567709344798"/>
          <c:h val="0.66574131944445836"/>
        </c:manualLayout>
      </c:layout>
      <c:lineChart>
        <c:grouping val="standard"/>
        <c:ser>
          <c:idx val="0"/>
          <c:order val="0"/>
          <c:tx>
            <c:strRef>
              <c:f>'c3-16'!$B$12</c:f>
              <c:strCache>
                <c:ptCount val="1"/>
                <c:pt idx="0">
                  <c:v>Német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'c3-16'!$A$15:$A$653</c:f>
              <c:numCache>
                <c:formatCode>yyyy/mm/dd</c:formatCode>
                <c:ptCount val="639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  <c:pt idx="576">
                  <c:v>42083</c:v>
                </c:pt>
                <c:pt idx="577">
                  <c:v>42086</c:v>
                </c:pt>
                <c:pt idx="578">
                  <c:v>42087</c:v>
                </c:pt>
                <c:pt idx="579">
                  <c:v>42088</c:v>
                </c:pt>
                <c:pt idx="580">
                  <c:v>42089</c:v>
                </c:pt>
                <c:pt idx="581">
                  <c:v>42090</c:v>
                </c:pt>
                <c:pt idx="582">
                  <c:v>42093</c:v>
                </c:pt>
                <c:pt idx="583">
                  <c:v>42094</c:v>
                </c:pt>
                <c:pt idx="584">
                  <c:v>42095</c:v>
                </c:pt>
                <c:pt idx="585">
                  <c:v>42096</c:v>
                </c:pt>
                <c:pt idx="586">
                  <c:v>42101</c:v>
                </c:pt>
                <c:pt idx="587">
                  <c:v>42102</c:v>
                </c:pt>
                <c:pt idx="588">
                  <c:v>42103</c:v>
                </c:pt>
                <c:pt idx="589">
                  <c:v>42104</c:v>
                </c:pt>
                <c:pt idx="590">
                  <c:v>42107</c:v>
                </c:pt>
                <c:pt idx="591">
                  <c:v>42108</c:v>
                </c:pt>
                <c:pt idx="592">
                  <c:v>42109</c:v>
                </c:pt>
                <c:pt idx="593">
                  <c:v>42110</c:v>
                </c:pt>
                <c:pt idx="594">
                  <c:v>42111</c:v>
                </c:pt>
                <c:pt idx="595">
                  <c:v>42114</c:v>
                </c:pt>
                <c:pt idx="596">
                  <c:v>42115</c:v>
                </c:pt>
                <c:pt idx="597">
                  <c:v>42116</c:v>
                </c:pt>
                <c:pt idx="598">
                  <c:v>42117</c:v>
                </c:pt>
                <c:pt idx="599">
                  <c:v>42118</c:v>
                </c:pt>
                <c:pt idx="600">
                  <c:v>42121</c:v>
                </c:pt>
                <c:pt idx="601">
                  <c:v>42122</c:v>
                </c:pt>
                <c:pt idx="602">
                  <c:v>42123</c:v>
                </c:pt>
                <c:pt idx="603">
                  <c:v>42124</c:v>
                </c:pt>
                <c:pt idx="604">
                  <c:v>42125</c:v>
                </c:pt>
                <c:pt idx="605">
                  <c:v>42128</c:v>
                </c:pt>
                <c:pt idx="606">
                  <c:v>42129</c:v>
                </c:pt>
                <c:pt idx="607">
                  <c:v>42130</c:v>
                </c:pt>
                <c:pt idx="608">
                  <c:v>42131</c:v>
                </c:pt>
                <c:pt idx="609">
                  <c:v>42132</c:v>
                </c:pt>
                <c:pt idx="610">
                  <c:v>42135</c:v>
                </c:pt>
                <c:pt idx="611">
                  <c:v>42136</c:v>
                </c:pt>
                <c:pt idx="612">
                  <c:v>42137</c:v>
                </c:pt>
                <c:pt idx="613">
                  <c:v>42138</c:v>
                </c:pt>
                <c:pt idx="614">
                  <c:v>42139</c:v>
                </c:pt>
                <c:pt idx="615">
                  <c:v>42142</c:v>
                </c:pt>
                <c:pt idx="616">
                  <c:v>42143</c:v>
                </c:pt>
                <c:pt idx="617">
                  <c:v>42144</c:v>
                </c:pt>
                <c:pt idx="618">
                  <c:v>42145</c:v>
                </c:pt>
                <c:pt idx="619">
                  <c:v>42146</c:v>
                </c:pt>
                <c:pt idx="620">
                  <c:v>42149</c:v>
                </c:pt>
                <c:pt idx="621">
                  <c:v>42150</c:v>
                </c:pt>
                <c:pt idx="622">
                  <c:v>42151</c:v>
                </c:pt>
                <c:pt idx="623">
                  <c:v>42152</c:v>
                </c:pt>
                <c:pt idx="624">
                  <c:v>42153</c:v>
                </c:pt>
                <c:pt idx="625">
                  <c:v>42156</c:v>
                </c:pt>
                <c:pt idx="626">
                  <c:v>42157</c:v>
                </c:pt>
                <c:pt idx="627">
                  <c:v>42158</c:v>
                </c:pt>
                <c:pt idx="628">
                  <c:v>42159</c:v>
                </c:pt>
                <c:pt idx="629">
                  <c:v>42160</c:v>
                </c:pt>
                <c:pt idx="630">
                  <c:v>42163</c:v>
                </c:pt>
                <c:pt idx="631">
                  <c:v>42164</c:v>
                </c:pt>
                <c:pt idx="632">
                  <c:v>42165</c:v>
                </c:pt>
                <c:pt idx="633">
                  <c:v>42166</c:v>
                </c:pt>
                <c:pt idx="634">
                  <c:v>42167</c:v>
                </c:pt>
                <c:pt idx="635">
                  <c:v>42170</c:v>
                </c:pt>
                <c:pt idx="636">
                  <c:v>42171</c:v>
                </c:pt>
                <c:pt idx="637">
                  <c:v>42172</c:v>
                </c:pt>
                <c:pt idx="638">
                  <c:v>42173</c:v>
                </c:pt>
              </c:numCache>
            </c:numRef>
          </c:cat>
          <c:val>
            <c:numRef>
              <c:f>'c3-16'!$B$15:$B$653</c:f>
              <c:numCache>
                <c:formatCode>General</c:formatCode>
                <c:ptCount val="639"/>
                <c:pt idx="0">
                  <c:v>1.4790000000000001</c:v>
                </c:pt>
                <c:pt idx="1">
                  <c:v>1.536</c:v>
                </c:pt>
                <c:pt idx="2">
                  <c:v>1.5150000000000001</c:v>
                </c:pt>
                <c:pt idx="3">
                  <c:v>1.4910000000000001</c:v>
                </c:pt>
                <c:pt idx="4">
                  <c:v>1.4769999999999999</c:v>
                </c:pt>
                <c:pt idx="5">
                  <c:v>1.56</c:v>
                </c:pt>
                <c:pt idx="6">
                  <c:v>1.583</c:v>
                </c:pt>
                <c:pt idx="7">
                  <c:v>1.5510000000000002</c:v>
                </c:pt>
                <c:pt idx="8">
                  <c:v>1.5089999999999999</c:v>
                </c:pt>
                <c:pt idx="9">
                  <c:v>1.5649999999999999</c:v>
                </c:pt>
                <c:pt idx="10">
                  <c:v>1.607</c:v>
                </c:pt>
                <c:pt idx="11">
                  <c:v>1.5550000000000002</c:v>
                </c:pt>
                <c:pt idx="12">
                  <c:v>1.593</c:v>
                </c:pt>
                <c:pt idx="13">
                  <c:v>1.5720000000000001</c:v>
                </c:pt>
                <c:pt idx="14">
                  <c:v>1.544</c:v>
                </c:pt>
                <c:pt idx="15">
                  <c:v>1.5720000000000001</c:v>
                </c:pt>
                <c:pt idx="16">
                  <c:v>1.6360000000000001</c:v>
                </c:pt>
                <c:pt idx="17">
                  <c:v>1.6930000000000001</c:v>
                </c:pt>
                <c:pt idx="18">
                  <c:v>1.69</c:v>
                </c:pt>
                <c:pt idx="19">
                  <c:v>1.7109999999999999</c:v>
                </c:pt>
                <c:pt idx="20">
                  <c:v>1.6800000000000002</c:v>
                </c:pt>
                <c:pt idx="21">
                  <c:v>1.6720000000000002</c:v>
                </c:pt>
                <c:pt idx="22">
                  <c:v>1.611</c:v>
                </c:pt>
                <c:pt idx="23">
                  <c:v>1.651</c:v>
                </c:pt>
                <c:pt idx="24">
                  <c:v>1.63</c:v>
                </c:pt>
                <c:pt idx="25">
                  <c:v>1.6040000000000001</c:v>
                </c:pt>
                <c:pt idx="26">
                  <c:v>1.609</c:v>
                </c:pt>
                <c:pt idx="27">
                  <c:v>1.609</c:v>
                </c:pt>
                <c:pt idx="28">
                  <c:v>1.629</c:v>
                </c:pt>
                <c:pt idx="29">
                  <c:v>1.671</c:v>
                </c:pt>
                <c:pt idx="30">
                  <c:v>1.643</c:v>
                </c:pt>
                <c:pt idx="31">
                  <c:v>1.6520000000000001</c:v>
                </c:pt>
                <c:pt idx="32">
                  <c:v>1.629</c:v>
                </c:pt>
                <c:pt idx="33">
                  <c:v>1.6219999999999999</c:v>
                </c:pt>
                <c:pt idx="34">
                  <c:v>1.6539999999999999</c:v>
                </c:pt>
                <c:pt idx="35">
                  <c:v>1.573</c:v>
                </c:pt>
                <c:pt idx="36">
                  <c:v>1.5680000000000001</c:v>
                </c:pt>
                <c:pt idx="37">
                  <c:v>1.556</c:v>
                </c:pt>
                <c:pt idx="38">
                  <c:v>1.4530000000000001</c:v>
                </c:pt>
                <c:pt idx="39">
                  <c:v>1.4510000000000001</c:v>
                </c:pt>
                <c:pt idx="40">
                  <c:v>1.454</c:v>
                </c:pt>
                <c:pt idx="41">
                  <c:v>1.41</c:v>
                </c:pt>
                <c:pt idx="42">
                  <c:v>1.4179999999999999</c:v>
                </c:pt>
                <c:pt idx="43">
                  <c:v>1.45</c:v>
                </c:pt>
                <c:pt idx="44">
                  <c:v>1.4570000000000001</c:v>
                </c:pt>
                <c:pt idx="45">
                  <c:v>1.492</c:v>
                </c:pt>
                <c:pt idx="46">
                  <c:v>1.5249999999999999</c:v>
                </c:pt>
                <c:pt idx="47">
                  <c:v>1.516</c:v>
                </c:pt>
                <c:pt idx="48">
                  <c:v>1.4809999999999999</c:v>
                </c:pt>
                <c:pt idx="49">
                  <c:v>1.4809999999999999</c:v>
                </c:pt>
                <c:pt idx="50">
                  <c:v>1.4729999999999999</c:v>
                </c:pt>
                <c:pt idx="51">
                  <c:v>1.4550000000000001</c:v>
                </c:pt>
                <c:pt idx="52">
                  <c:v>1.407</c:v>
                </c:pt>
                <c:pt idx="53">
                  <c:v>1.3460000000000001</c:v>
                </c:pt>
                <c:pt idx="54">
                  <c:v>1.387</c:v>
                </c:pt>
                <c:pt idx="55">
                  <c:v>1.365</c:v>
                </c:pt>
                <c:pt idx="56">
                  <c:v>1.379</c:v>
                </c:pt>
                <c:pt idx="57">
                  <c:v>1.327</c:v>
                </c:pt>
                <c:pt idx="58">
                  <c:v>1.345</c:v>
                </c:pt>
                <c:pt idx="59">
                  <c:v>1.27</c:v>
                </c:pt>
                <c:pt idx="60">
                  <c:v>1.2889999999999999</c:v>
                </c:pt>
                <c:pt idx="61">
                  <c:v>1.2889999999999999</c:v>
                </c:pt>
                <c:pt idx="62">
                  <c:v>1.2889999999999999</c:v>
                </c:pt>
                <c:pt idx="63">
                  <c:v>1.3069999999999999</c:v>
                </c:pt>
                <c:pt idx="64">
                  <c:v>1.288</c:v>
                </c:pt>
                <c:pt idx="65">
                  <c:v>1.2389999999999999</c:v>
                </c:pt>
                <c:pt idx="66">
                  <c:v>1.212</c:v>
                </c:pt>
                <c:pt idx="67">
                  <c:v>1.2370000000000001</c:v>
                </c:pt>
                <c:pt idx="68">
                  <c:v>1.26</c:v>
                </c:pt>
                <c:pt idx="69">
                  <c:v>1.304</c:v>
                </c:pt>
                <c:pt idx="70">
                  <c:v>1.3009999999999999</c:v>
                </c:pt>
                <c:pt idx="71">
                  <c:v>1.26</c:v>
                </c:pt>
                <c:pt idx="72">
                  <c:v>1.2450000000000001</c:v>
                </c:pt>
                <c:pt idx="73">
                  <c:v>1.2770000000000001</c:v>
                </c:pt>
                <c:pt idx="74">
                  <c:v>1.228</c:v>
                </c:pt>
                <c:pt idx="75">
                  <c:v>1.226</c:v>
                </c:pt>
                <c:pt idx="76">
                  <c:v>1.2509999999999999</c:v>
                </c:pt>
                <c:pt idx="77">
                  <c:v>1.232</c:v>
                </c:pt>
                <c:pt idx="78">
                  <c:v>1.26</c:v>
                </c:pt>
                <c:pt idx="79">
                  <c:v>1.238</c:v>
                </c:pt>
                <c:pt idx="80">
                  <c:v>1.238</c:v>
                </c:pt>
                <c:pt idx="81">
                  <c:v>1.206</c:v>
                </c:pt>
                <c:pt idx="82">
                  <c:v>1.204</c:v>
                </c:pt>
                <c:pt idx="83">
                  <c:v>1.216</c:v>
                </c:pt>
                <c:pt idx="84">
                  <c:v>1.208</c:v>
                </c:pt>
                <c:pt idx="85">
                  <c:v>1.165</c:v>
                </c:pt>
                <c:pt idx="86">
                  <c:v>1.24</c:v>
                </c:pt>
                <c:pt idx="87">
                  <c:v>1.2429999999999999</c:v>
                </c:pt>
                <c:pt idx="88">
                  <c:v>1.298</c:v>
                </c:pt>
                <c:pt idx="89">
                  <c:v>1.2690000000000001</c:v>
                </c:pt>
                <c:pt idx="90">
                  <c:v>1.27</c:v>
                </c:pt>
                <c:pt idx="91">
                  <c:v>1.38</c:v>
                </c:pt>
                <c:pt idx="92">
                  <c:v>1.3559999999999999</c:v>
                </c:pt>
                <c:pt idx="93">
                  <c:v>1.3740000000000001</c:v>
                </c:pt>
                <c:pt idx="94">
                  <c:v>1.3820000000000001</c:v>
                </c:pt>
                <c:pt idx="95">
                  <c:v>1.331</c:v>
                </c:pt>
                <c:pt idx="96">
                  <c:v>1.3260000000000001</c:v>
                </c:pt>
                <c:pt idx="97">
                  <c:v>1.3759999999999999</c:v>
                </c:pt>
                <c:pt idx="98">
                  <c:v>1.391</c:v>
                </c:pt>
                <c:pt idx="99">
                  <c:v>1.427</c:v>
                </c:pt>
                <c:pt idx="100">
                  <c:v>1.444</c:v>
                </c:pt>
                <c:pt idx="101">
                  <c:v>1.431</c:v>
                </c:pt>
                <c:pt idx="102">
                  <c:v>1.4570000000000001</c:v>
                </c:pt>
                <c:pt idx="103">
                  <c:v>1.498</c:v>
                </c:pt>
                <c:pt idx="104">
                  <c:v>1.5329999999999999</c:v>
                </c:pt>
                <c:pt idx="105">
                  <c:v>1.5169999999999999</c:v>
                </c:pt>
                <c:pt idx="106">
                  <c:v>1.5049999999999999</c:v>
                </c:pt>
                <c:pt idx="107">
                  <c:v>1.522</c:v>
                </c:pt>
                <c:pt idx="108">
                  <c:v>1.5430000000000001</c:v>
                </c:pt>
                <c:pt idx="109">
                  <c:v>1.5110000000000001</c:v>
                </c:pt>
                <c:pt idx="110">
                  <c:v>1.5209999999999999</c:v>
                </c:pt>
                <c:pt idx="111">
                  <c:v>1.546</c:v>
                </c:pt>
                <c:pt idx="112">
                  <c:v>1.601</c:v>
                </c:pt>
                <c:pt idx="113">
                  <c:v>1.6</c:v>
                </c:pt>
                <c:pt idx="114">
                  <c:v>1.585</c:v>
                </c:pt>
                <c:pt idx="115">
                  <c:v>1.5609999999999999</c:v>
                </c:pt>
                <c:pt idx="116">
                  <c:v>1.514</c:v>
                </c:pt>
                <c:pt idx="117">
                  <c:v>1.5209999999999999</c:v>
                </c:pt>
                <c:pt idx="118">
                  <c:v>1.5699999999999998</c:v>
                </c:pt>
                <c:pt idx="119">
                  <c:v>1.5580000000000001</c:v>
                </c:pt>
                <c:pt idx="120">
                  <c:v>1.665</c:v>
                </c:pt>
                <c:pt idx="121">
                  <c:v>1.7250000000000001</c:v>
                </c:pt>
                <c:pt idx="122">
                  <c:v>1.8109999999999999</c:v>
                </c:pt>
                <c:pt idx="123">
                  <c:v>1.804</c:v>
                </c:pt>
                <c:pt idx="124">
                  <c:v>1.7669999999999999</c:v>
                </c:pt>
                <c:pt idx="125">
                  <c:v>1.7250000000000001</c:v>
                </c:pt>
                <c:pt idx="126">
                  <c:v>1.728</c:v>
                </c:pt>
                <c:pt idx="127">
                  <c:v>1.72</c:v>
                </c:pt>
                <c:pt idx="128">
                  <c:v>1.704</c:v>
                </c:pt>
                <c:pt idx="129">
                  <c:v>1.6600000000000001</c:v>
                </c:pt>
                <c:pt idx="130">
                  <c:v>1.6480000000000001</c:v>
                </c:pt>
                <c:pt idx="131">
                  <c:v>1.7189999999999999</c:v>
                </c:pt>
                <c:pt idx="132">
                  <c:v>1.698</c:v>
                </c:pt>
                <c:pt idx="133">
                  <c:v>1.653</c:v>
                </c:pt>
                <c:pt idx="134">
                  <c:v>1.6579999999999999</c:v>
                </c:pt>
                <c:pt idx="135">
                  <c:v>1.623</c:v>
                </c:pt>
                <c:pt idx="136">
                  <c:v>1.56</c:v>
                </c:pt>
                <c:pt idx="137">
                  <c:v>1.5779999999999998</c:v>
                </c:pt>
                <c:pt idx="138">
                  <c:v>1.55</c:v>
                </c:pt>
                <c:pt idx="139">
                  <c:v>1.542</c:v>
                </c:pt>
                <c:pt idx="140">
                  <c:v>1.5190000000000001</c:v>
                </c:pt>
                <c:pt idx="141">
                  <c:v>1.5190000000000001</c:v>
                </c:pt>
                <c:pt idx="142">
                  <c:v>1.5150000000000001</c:v>
                </c:pt>
                <c:pt idx="143">
                  <c:v>1.5510000000000002</c:v>
                </c:pt>
                <c:pt idx="144">
                  <c:v>1.6459999999999999</c:v>
                </c:pt>
                <c:pt idx="145">
                  <c:v>1.671</c:v>
                </c:pt>
                <c:pt idx="146">
                  <c:v>1.665</c:v>
                </c:pt>
                <c:pt idx="147">
                  <c:v>1.6640000000000001</c:v>
                </c:pt>
                <c:pt idx="148">
                  <c:v>1.6680000000000001</c:v>
                </c:pt>
                <c:pt idx="149">
                  <c:v>1.67</c:v>
                </c:pt>
                <c:pt idx="150">
                  <c:v>1.667</c:v>
                </c:pt>
                <c:pt idx="151">
                  <c:v>1.651</c:v>
                </c:pt>
                <c:pt idx="152">
                  <c:v>1.6870000000000001</c:v>
                </c:pt>
                <c:pt idx="153">
                  <c:v>1.702</c:v>
                </c:pt>
                <c:pt idx="154">
                  <c:v>1.6870000000000001</c:v>
                </c:pt>
                <c:pt idx="155">
                  <c:v>1.6859999999999999</c:v>
                </c:pt>
                <c:pt idx="156">
                  <c:v>1.6800000000000002</c:v>
                </c:pt>
                <c:pt idx="157">
                  <c:v>1.702</c:v>
                </c:pt>
                <c:pt idx="158">
                  <c:v>1.8080000000000001</c:v>
                </c:pt>
                <c:pt idx="159">
                  <c:v>1.8220000000000001</c:v>
                </c:pt>
                <c:pt idx="160">
                  <c:v>1.883</c:v>
                </c:pt>
                <c:pt idx="161">
                  <c:v>1.881</c:v>
                </c:pt>
                <c:pt idx="162">
                  <c:v>1.897</c:v>
                </c:pt>
                <c:pt idx="163">
                  <c:v>1.841</c:v>
                </c:pt>
                <c:pt idx="164">
                  <c:v>1.871</c:v>
                </c:pt>
                <c:pt idx="165">
                  <c:v>1.92</c:v>
                </c:pt>
                <c:pt idx="166">
                  <c:v>1.9350000000000001</c:v>
                </c:pt>
                <c:pt idx="167">
                  <c:v>1.8940000000000001</c:v>
                </c:pt>
                <c:pt idx="168">
                  <c:v>1.847</c:v>
                </c:pt>
                <c:pt idx="169">
                  <c:v>1.8759999999999999</c:v>
                </c:pt>
                <c:pt idx="170">
                  <c:v>1.855</c:v>
                </c:pt>
                <c:pt idx="171">
                  <c:v>1.8559999999999999</c:v>
                </c:pt>
                <c:pt idx="172">
                  <c:v>1.9039999999999999</c:v>
                </c:pt>
                <c:pt idx="173">
                  <c:v>1.9409999999999998</c:v>
                </c:pt>
                <c:pt idx="174">
                  <c:v>1.9409999999999998</c:v>
                </c:pt>
                <c:pt idx="175">
                  <c:v>2.0419999999999998</c:v>
                </c:pt>
                <c:pt idx="176">
                  <c:v>1.95</c:v>
                </c:pt>
                <c:pt idx="177">
                  <c:v>1.96</c:v>
                </c:pt>
                <c:pt idx="178">
                  <c:v>2.0270000000000001</c:v>
                </c:pt>
                <c:pt idx="179">
                  <c:v>2.0449999999999999</c:v>
                </c:pt>
                <c:pt idx="180">
                  <c:v>2</c:v>
                </c:pt>
                <c:pt idx="181">
                  <c:v>1.976</c:v>
                </c:pt>
                <c:pt idx="182">
                  <c:v>1.9370000000000001</c:v>
                </c:pt>
                <c:pt idx="183">
                  <c:v>1.9630000000000001</c:v>
                </c:pt>
                <c:pt idx="184">
                  <c:v>2</c:v>
                </c:pt>
                <c:pt idx="185">
                  <c:v>1.921</c:v>
                </c:pt>
                <c:pt idx="186">
                  <c:v>1.9430000000000001</c:v>
                </c:pt>
                <c:pt idx="187">
                  <c:v>1.917</c:v>
                </c:pt>
                <c:pt idx="188">
                  <c:v>1.845</c:v>
                </c:pt>
                <c:pt idx="189">
                  <c:v>1.8220000000000001</c:v>
                </c:pt>
                <c:pt idx="190">
                  <c:v>1.83</c:v>
                </c:pt>
                <c:pt idx="191">
                  <c:v>1.778</c:v>
                </c:pt>
                <c:pt idx="192">
                  <c:v>1.7789999999999999</c:v>
                </c:pt>
                <c:pt idx="193">
                  <c:v>1.804</c:v>
                </c:pt>
                <c:pt idx="194">
                  <c:v>1.8109999999999999</c:v>
                </c:pt>
                <c:pt idx="195">
                  <c:v>1.7930000000000001</c:v>
                </c:pt>
                <c:pt idx="196">
                  <c:v>1.841</c:v>
                </c:pt>
                <c:pt idx="197">
                  <c:v>1.8029999999999999</c:v>
                </c:pt>
                <c:pt idx="198">
                  <c:v>1.8109999999999999</c:v>
                </c:pt>
                <c:pt idx="199">
                  <c:v>1.8120000000000001</c:v>
                </c:pt>
                <c:pt idx="200">
                  <c:v>1.869</c:v>
                </c:pt>
                <c:pt idx="201">
                  <c:v>1.8639999999999999</c:v>
                </c:pt>
                <c:pt idx="202">
                  <c:v>1.859</c:v>
                </c:pt>
                <c:pt idx="203">
                  <c:v>1.9140000000000001</c:v>
                </c:pt>
                <c:pt idx="204">
                  <c:v>1.929</c:v>
                </c:pt>
                <c:pt idx="205">
                  <c:v>1.867</c:v>
                </c:pt>
                <c:pt idx="206">
                  <c:v>1.831</c:v>
                </c:pt>
                <c:pt idx="207">
                  <c:v>1.8479999999999999</c:v>
                </c:pt>
                <c:pt idx="208">
                  <c:v>1.796</c:v>
                </c:pt>
                <c:pt idx="209">
                  <c:v>1.766</c:v>
                </c:pt>
                <c:pt idx="210">
                  <c:v>1.7650000000000001</c:v>
                </c:pt>
                <c:pt idx="211">
                  <c:v>1.7549999999999999</c:v>
                </c:pt>
                <c:pt idx="212">
                  <c:v>1.7490000000000001</c:v>
                </c:pt>
                <c:pt idx="213">
                  <c:v>1.7410000000000001</c:v>
                </c:pt>
                <c:pt idx="214">
                  <c:v>1.6879999999999999</c:v>
                </c:pt>
                <c:pt idx="215">
                  <c:v>1.6739999999999999</c:v>
                </c:pt>
                <c:pt idx="216">
                  <c:v>1.6909999999999998</c:v>
                </c:pt>
                <c:pt idx="217">
                  <c:v>1.677</c:v>
                </c:pt>
                <c:pt idx="218">
                  <c:v>1.7429999999999999</c:v>
                </c:pt>
                <c:pt idx="219">
                  <c:v>1.7410000000000001</c:v>
                </c:pt>
                <c:pt idx="220">
                  <c:v>1.6840000000000002</c:v>
                </c:pt>
                <c:pt idx="221">
                  <c:v>1.7570000000000001</c:v>
                </c:pt>
                <c:pt idx="222">
                  <c:v>1.754</c:v>
                </c:pt>
                <c:pt idx="223">
                  <c:v>1.7890000000000001</c:v>
                </c:pt>
                <c:pt idx="224">
                  <c:v>1.7349999999999999</c:v>
                </c:pt>
                <c:pt idx="225">
                  <c:v>1.7010000000000001</c:v>
                </c:pt>
                <c:pt idx="226">
                  <c:v>1.706</c:v>
                </c:pt>
                <c:pt idx="227">
                  <c:v>1.681</c:v>
                </c:pt>
                <c:pt idx="228">
                  <c:v>1.7189999999999999</c:v>
                </c:pt>
                <c:pt idx="229">
                  <c:v>1.714</c:v>
                </c:pt>
                <c:pt idx="230">
                  <c:v>1.7410000000000001</c:v>
                </c:pt>
                <c:pt idx="231">
                  <c:v>1.746</c:v>
                </c:pt>
                <c:pt idx="232">
                  <c:v>1.722</c:v>
                </c:pt>
                <c:pt idx="233">
                  <c:v>1.6870000000000001</c:v>
                </c:pt>
                <c:pt idx="234">
                  <c:v>1.7170000000000001</c:v>
                </c:pt>
                <c:pt idx="235">
                  <c:v>1.6949999999999998</c:v>
                </c:pt>
                <c:pt idx="236">
                  <c:v>1.6930000000000001</c:v>
                </c:pt>
                <c:pt idx="237">
                  <c:v>1.744</c:v>
                </c:pt>
                <c:pt idx="238">
                  <c:v>1.7250000000000001</c:v>
                </c:pt>
                <c:pt idx="239">
                  <c:v>1.8140000000000001</c:v>
                </c:pt>
                <c:pt idx="240">
                  <c:v>1.861</c:v>
                </c:pt>
                <c:pt idx="241">
                  <c:v>1.8420000000000001</c:v>
                </c:pt>
                <c:pt idx="242">
                  <c:v>1.839</c:v>
                </c:pt>
                <c:pt idx="243">
                  <c:v>1.835</c:v>
                </c:pt>
                <c:pt idx="244">
                  <c:v>1.8140000000000001</c:v>
                </c:pt>
                <c:pt idx="245">
                  <c:v>1.839</c:v>
                </c:pt>
                <c:pt idx="246">
                  <c:v>1.8279999999999998</c:v>
                </c:pt>
                <c:pt idx="247">
                  <c:v>1.835</c:v>
                </c:pt>
                <c:pt idx="248">
                  <c:v>1.827</c:v>
                </c:pt>
                <c:pt idx="249">
                  <c:v>1.847</c:v>
                </c:pt>
                <c:pt idx="250">
                  <c:v>1.871</c:v>
                </c:pt>
                <c:pt idx="251">
                  <c:v>1.87</c:v>
                </c:pt>
                <c:pt idx="252">
                  <c:v>1.8820000000000001</c:v>
                </c:pt>
                <c:pt idx="253">
                  <c:v>1.8919999999999999</c:v>
                </c:pt>
                <c:pt idx="254">
                  <c:v>1.8919999999999999</c:v>
                </c:pt>
                <c:pt idx="255">
                  <c:v>1.8919999999999999</c:v>
                </c:pt>
                <c:pt idx="256">
                  <c:v>1.956</c:v>
                </c:pt>
                <c:pt idx="257">
                  <c:v>1.9300000000000002</c:v>
                </c:pt>
                <c:pt idx="258">
                  <c:v>1.929</c:v>
                </c:pt>
                <c:pt idx="259">
                  <c:v>1.929</c:v>
                </c:pt>
                <c:pt idx="260">
                  <c:v>1.9409999999999998</c:v>
                </c:pt>
                <c:pt idx="261">
                  <c:v>1.944</c:v>
                </c:pt>
                <c:pt idx="262">
                  <c:v>1.907</c:v>
                </c:pt>
                <c:pt idx="263">
                  <c:v>1.8860000000000001</c:v>
                </c:pt>
                <c:pt idx="264">
                  <c:v>1.9039999999999999</c:v>
                </c:pt>
                <c:pt idx="265">
                  <c:v>1.915</c:v>
                </c:pt>
                <c:pt idx="266">
                  <c:v>1.843</c:v>
                </c:pt>
                <c:pt idx="267">
                  <c:v>1.8169999999999999</c:v>
                </c:pt>
                <c:pt idx="268">
                  <c:v>1.8140000000000001</c:v>
                </c:pt>
                <c:pt idx="269">
                  <c:v>1.825</c:v>
                </c:pt>
                <c:pt idx="270">
                  <c:v>1.7789999999999999</c:v>
                </c:pt>
                <c:pt idx="271">
                  <c:v>1.7530000000000001</c:v>
                </c:pt>
                <c:pt idx="272">
                  <c:v>1.7410000000000001</c:v>
                </c:pt>
                <c:pt idx="273">
                  <c:v>1.738</c:v>
                </c:pt>
                <c:pt idx="274">
                  <c:v>1.7570000000000001</c:v>
                </c:pt>
                <c:pt idx="275">
                  <c:v>1.7090000000000001</c:v>
                </c:pt>
                <c:pt idx="276">
                  <c:v>1.6579999999999999</c:v>
                </c:pt>
                <c:pt idx="277">
                  <c:v>1.665</c:v>
                </c:pt>
                <c:pt idx="278">
                  <c:v>1.677</c:v>
                </c:pt>
                <c:pt idx="279">
                  <c:v>1.742</c:v>
                </c:pt>
                <c:pt idx="280">
                  <c:v>1.7149999999999999</c:v>
                </c:pt>
                <c:pt idx="281">
                  <c:v>1.659</c:v>
                </c:pt>
                <c:pt idx="282">
                  <c:v>1.6440000000000001</c:v>
                </c:pt>
                <c:pt idx="283">
                  <c:v>1.65</c:v>
                </c:pt>
                <c:pt idx="284">
                  <c:v>1.6360000000000001</c:v>
                </c:pt>
                <c:pt idx="285">
                  <c:v>1.696</c:v>
                </c:pt>
                <c:pt idx="286">
                  <c:v>1.661</c:v>
                </c:pt>
                <c:pt idx="287">
                  <c:v>1.6800000000000002</c:v>
                </c:pt>
                <c:pt idx="288">
                  <c:v>1.6859999999999999</c:v>
                </c:pt>
                <c:pt idx="289">
                  <c:v>1.7149999999999999</c:v>
                </c:pt>
                <c:pt idx="290">
                  <c:v>1.667</c:v>
                </c:pt>
                <c:pt idx="291">
                  <c:v>1.679</c:v>
                </c:pt>
                <c:pt idx="292">
                  <c:v>1.6840000000000002</c:v>
                </c:pt>
                <c:pt idx="293">
                  <c:v>1.667</c:v>
                </c:pt>
                <c:pt idx="294">
                  <c:v>1.661</c:v>
                </c:pt>
                <c:pt idx="295">
                  <c:v>1.69</c:v>
                </c:pt>
                <c:pt idx="296">
                  <c:v>1.6619999999999999</c:v>
                </c:pt>
                <c:pt idx="297">
                  <c:v>1.6800000000000002</c:v>
                </c:pt>
                <c:pt idx="298">
                  <c:v>1.6459999999999999</c:v>
                </c:pt>
                <c:pt idx="299">
                  <c:v>1.617</c:v>
                </c:pt>
                <c:pt idx="300">
                  <c:v>1.5620000000000001</c:v>
                </c:pt>
                <c:pt idx="301">
                  <c:v>1.6240000000000001</c:v>
                </c:pt>
                <c:pt idx="302">
                  <c:v>1.5510000000000002</c:v>
                </c:pt>
                <c:pt idx="303">
                  <c:v>1.5979999999999999</c:v>
                </c:pt>
                <c:pt idx="304">
                  <c:v>1.605</c:v>
                </c:pt>
                <c:pt idx="305">
                  <c:v>1.647</c:v>
                </c:pt>
                <c:pt idx="306">
                  <c:v>1.653</c:v>
                </c:pt>
                <c:pt idx="307">
                  <c:v>1.625</c:v>
                </c:pt>
                <c:pt idx="308">
                  <c:v>1.6379999999999999</c:v>
                </c:pt>
                <c:pt idx="309">
                  <c:v>1.5960000000000001</c:v>
                </c:pt>
                <c:pt idx="310">
                  <c:v>1.5409999999999999</c:v>
                </c:pt>
                <c:pt idx="311">
                  <c:v>1.546</c:v>
                </c:pt>
                <c:pt idx="312">
                  <c:v>1.5669999999999999</c:v>
                </c:pt>
                <c:pt idx="313">
                  <c:v>1.5669999999999999</c:v>
                </c:pt>
                <c:pt idx="314">
                  <c:v>1.599</c:v>
                </c:pt>
                <c:pt idx="315">
                  <c:v>1.6459999999999999</c:v>
                </c:pt>
                <c:pt idx="316">
                  <c:v>1.631</c:v>
                </c:pt>
                <c:pt idx="317">
                  <c:v>1.5779999999999998</c:v>
                </c:pt>
                <c:pt idx="318">
                  <c:v>1.577</c:v>
                </c:pt>
                <c:pt idx="319">
                  <c:v>1.5680000000000001</c:v>
                </c:pt>
                <c:pt idx="320">
                  <c:v>1.536</c:v>
                </c:pt>
                <c:pt idx="321">
                  <c:v>1.548</c:v>
                </c:pt>
                <c:pt idx="322">
                  <c:v>1.5659999999999998</c:v>
                </c:pt>
                <c:pt idx="323">
                  <c:v>1.573</c:v>
                </c:pt>
                <c:pt idx="324">
                  <c:v>1.6160000000000001</c:v>
                </c:pt>
                <c:pt idx="325">
                  <c:v>1.603</c:v>
                </c:pt>
                <c:pt idx="326">
                  <c:v>1.5529999999999999</c:v>
                </c:pt>
                <c:pt idx="327">
                  <c:v>1.5390000000000001</c:v>
                </c:pt>
                <c:pt idx="328">
                  <c:v>1.5569999999999999</c:v>
                </c:pt>
                <c:pt idx="329">
                  <c:v>1.575</c:v>
                </c:pt>
                <c:pt idx="330">
                  <c:v>1.52</c:v>
                </c:pt>
                <c:pt idx="331">
                  <c:v>1.504</c:v>
                </c:pt>
                <c:pt idx="332">
                  <c:v>1.526</c:v>
                </c:pt>
                <c:pt idx="333">
                  <c:v>1.472</c:v>
                </c:pt>
                <c:pt idx="334">
                  <c:v>1.4849999999999999</c:v>
                </c:pt>
                <c:pt idx="335">
                  <c:v>1.5150000000000001</c:v>
                </c:pt>
                <c:pt idx="336">
                  <c:v>1.5150000000000001</c:v>
                </c:pt>
                <c:pt idx="337">
                  <c:v>1.5150000000000001</c:v>
                </c:pt>
                <c:pt idx="338">
                  <c:v>1.534</c:v>
                </c:pt>
                <c:pt idx="339">
                  <c:v>1.522</c:v>
                </c:pt>
                <c:pt idx="340">
                  <c:v>1.5289999999999999</c:v>
                </c:pt>
                <c:pt idx="341">
                  <c:v>1.484</c:v>
                </c:pt>
                <c:pt idx="342">
                  <c:v>1.4969999999999999</c:v>
                </c:pt>
                <c:pt idx="343">
                  <c:v>1.4990000000000001</c:v>
                </c:pt>
                <c:pt idx="344">
                  <c:v>1.4689999999999999</c:v>
                </c:pt>
                <c:pt idx="345">
                  <c:v>1.4689999999999999</c:v>
                </c:pt>
                <c:pt idx="346">
                  <c:v>1.4490000000000001</c:v>
                </c:pt>
                <c:pt idx="347">
                  <c:v>1.458</c:v>
                </c:pt>
                <c:pt idx="348">
                  <c:v>1.46</c:v>
                </c:pt>
                <c:pt idx="349">
                  <c:v>1.4729999999999999</c:v>
                </c:pt>
                <c:pt idx="350">
                  <c:v>1.446</c:v>
                </c:pt>
                <c:pt idx="351">
                  <c:v>1.4550000000000001</c:v>
                </c:pt>
                <c:pt idx="352">
                  <c:v>1.464</c:v>
                </c:pt>
                <c:pt idx="353">
                  <c:v>1.421</c:v>
                </c:pt>
                <c:pt idx="354">
                  <c:v>1.369</c:v>
                </c:pt>
                <c:pt idx="355">
                  <c:v>1.306</c:v>
                </c:pt>
                <c:pt idx="356">
                  <c:v>1.33</c:v>
                </c:pt>
                <c:pt idx="357">
                  <c:v>1.343</c:v>
                </c:pt>
                <c:pt idx="358">
                  <c:v>1.351</c:v>
                </c:pt>
                <c:pt idx="359">
                  <c:v>1.4239999999999999</c:v>
                </c:pt>
                <c:pt idx="360">
                  <c:v>1.4079999999999999</c:v>
                </c:pt>
                <c:pt idx="361">
                  <c:v>1.413</c:v>
                </c:pt>
                <c:pt idx="362">
                  <c:v>1.417</c:v>
                </c:pt>
                <c:pt idx="363">
                  <c:v>1.389</c:v>
                </c:pt>
                <c:pt idx="364">
                  <c:v>1.3380000000000001</c:v>
                </c:pt>
                <c:pt idx="365">
                  <c:v>1.3540000000000001</c:v>
                </c:pt>
                <c:pt idx="366">
                  <c:v>1.3580000000000001</c:v>
                </c:pt>
                <c:pt idx="367">
                  <c:v>1.369</c:v>
                </c:pt>
                <c:pt idx="368">
                  <c:v>1.4079999999999999</c:v>
                </c:pt>
                <c:pt idx="369">
                  <c:v>1.4330000000000001</c:v>
                </c:pt>
                <c:pt idx="370">
                  <c:v>1.405</c:v>
                </c:pt>
                <c:pt idx="371">
                  <c:v>1.353</c:v>
                </c:pt>
                <c:pt idx="372">
                  <c:v>1.379</c:v>
                </c:pt>
                <c:pt idx="373">
                  <c:v>1.4039999999999999</c:v>
                </c:pt>
                <c:pt idx="374">
                  <c:v>1.397</c:v>
                </c:pt>
                <c:pt idx="375">
                  <c:v>1.387</c:v>
                </c:pt>
                <c:pt idx="376">
                  <c:v>1.363</c:v>
                </c:pt>
                <c:pt idx="377">
                  <c:v>1.3540000000000001</c:v>
                </c:pt>
                <c:pt idx="378">
                  <c:v>1.4</c:v>
                </c:pt>
                <c:pt idx="379">
                  <c:v>1.375</c:v>
                </c:pt>
                <c:pt idx="380">
                  <c:v>1.321</c:v>
                </c:pt>
                <c:pt idx="381">
                  <c:v>1.343</c:v>
                </c:pt>
                <c:pt idx="382">
                  <c:v>1.3220000000000001</c:v>
                </c:pt>
                <c:pt idx="383">
                  <c:v>1.32</c:v>
                </c:pt>
                <c:pt idx="384">
                  <c:v>1.2610000000000001</c:v>
                </c:pt>
                <c:pt idx="385">
                  <c:v>1.2450000000000001</c:v>
                </c:pt>
                <c:pt idx="386">
                  <c:v>1.262</c:v>
                </c:pt>
                <c:pt idx="387">
                  <c:v>1.2450000000000001</c:v>
                </c:pt>
                <c:pt idx="388">
                  <c:v>1.2469999999999999</c:v>
                </c:pt>
                <c:pt idx="389">
                  <c:v>1.2869999999999999</c:v>
                </c:pt>
                <c:pt idx="390">
                  <c:v>1.2889999999999999</c:v>
                </c:pt>
                <c:pt idx="391">
                  <c:v>1.2650000000000001</c:v>
                </c:pt>
                <c:pt idx="392">
                  <c:v>1.256</c:v>
                </c:pt>
                <c:pt idx="393">
                  <c:v>1.2190000000000001</c:v>
                </c:pt>
                <c:pt idx="394">
                  <c:v>1.228</c:v>
                </c:pt>
                <c:pt idx="395">
                  <c:v>1.198</c:v>
                </c:pt>
                <c:pt idx="396">
                  <c:v>1.2030000000000001</c:v>
                </c:pt>
                <c:pt idx="397">
                  <c:v>1.2090000000000001</c:v>
                </c:pt>
                <c:pt idx="398">
                  <c:v>1.204</c:v>
                </c:pt>
                <c:pt idx="399">
                  <c:v>1.1910000000000001</c:v>
                </c:pt>
                <c:pt idx="400">
                  <c:v>1.149</c:v>
                </c:pt>
                <c:pt idx="401">
                  <c:v>1.155</c:v>
                </c:pt>
                <c:pt idx="402">
                  <c:v>1.1479999999999999</c:v>
                </c:pt>
                <c:pt idx="403">
                  <c:v>1.1659999999999999</c:v>
                </c:pt>
                <c:pt idx="404">
                  <c:v>1.1459999999999999</c:v>
                </c:pt>
                <c:pt idx="405">
                  <c:v>1.177</c:v>
                </c:pt>
                <c:pt idx="406">
                  <c:v>1.147</c:v>
                </c:pt>
                <c:pt idx="407">
                  <c:v>1.1479999999999999</c:v>
                </c:pt>
                <c:pt idx="408">
                  <c:v>1.1200000000000001</c:v>
                </c:pt>
                <c:pt idx="409">
                  <c:v>1.17</c:v>
                </c:pt>
                <c:pt idx="410">
                  <c:v>1.155</c:v>
                </c:pt>
                <c:pt idx="411">
                  <c:v>1.131</c:v>
                </c:pt>
                <c:pt idx="412">
                  <c:v>1.135</c:v>
                </c:pt>
                <c:pt idx="413">
                  <c:v>1.167</c:v>
                </c:pt>
                <c:pt idx="414">
                  <c:v>1.101</c:v>
                </c:pt>
                <c:pt idx="415">
                  <c:v>1.0620000000000001</c:v>
                </c:pt>
                <c:pt idx="416">
                  <c:v>1.0529999999999999</c:v>
                </c:pt>
                <c:pt idx="417">
                  <c:v>1.0589999999999999</c:v>
                </c:pt>
                <c:pt idx="418">
                  <c:v>1.0589999999999999</c:v>
                </c:pt>
                <c:pt idx="419">
                  <c:v>1.0269999999999999</c:v>
                </c:pt>
                <c:pt idx="420">
                  <c:v>1.0169999999999999</c:v>
                </c:pt>
                <c:pt idx="421">
                  <c:v>0.95299999999999996</c:v>
                </c:pt>
                <c:pt idx="422">
                  <c:v>1.014</c:v>
                </c:pt>
                <c:pt idx="423">
                  <c:v>1.0009999999999999</c:v>
                </c:pt>
                <c:pt idx="424">
                  <c:v>0.99</c:v>
                </c:pt>
                <c:pt idx="425">
                  <c:v>0.99299999999999999</c:v>
                </c:pt>
                <c:pt idx="426">
                  <c:v>0.98199999999999998</c:v>
                </c:pt>
                <c:pt idx="427">
                  <c:v>0.94799999999999995</c:v>
                </c:pt>
                <c:pt idx="428">
                  <c:v>0.93899999999999995</c:v>
                </c:pt>
                <c:pt idx="429">
                  <c:v>0.91</c:v>
                </c:pt>
                <c:pt idx="430">
                  <c:v>0.88300000000000001</c:v>
                </c:pt>
                <c:pt idx="431">
                  <c:v>0.89</c:v>
                </c:pt>
                <c:pt idx="432">
                  <c:v>0.88200000000000001</c:v>
                </c:pt>
                <c:pt idx="433">
                  <c:v>0.93100000000000005</c:v>
                </c:pt>
                <c:pt idx="434">
                  <c:v>0.95499999999999996</c:v>
                </c:pt>
                <c:pt idx="435">
                  <c:v>0.97</c:v>
                </c:pt>
                <c:pt idx="436">
                  <c:v>0.92800000000000005</c:v>
                </c:pt>
                <c:pt idx="437">
                  <c:v>0.95299999999999996</c:v>
                </c:pt>
                <c:pt idx="438">
                  <c:v>0.996</c:v>
                </c:pt>
                <c:pt idx="439">
                  <c:v>1.0469999999999999</c:v>
                </c:pt>
                <c:pt idx="440">
                  <c:v>1.0409999999999999</c:v>
                </c:pt>
                <c:pt idx="441">
                  <c:v>1.0820000000000001</c:v>
                </c:pt>
                <c:pt idx="442">
                  <c:v>1.0669999999999999</c:v>
                </c:pt>
                <c:pt idx="443">
                  <c:v>1.0609999999999999</c:v>
                </c:pt>
                <c:pt idx="444">
                  <c:v>1.05</c:v>
                </c:pt>
                <c:pt idx="445">
                  <c:v>1.081</c:v>
                </c:pt>
                <c:pt idx="446">
                  <c:v>1.0429999999999999</c:v>
                </c:pt>
                <c:pt idx="447">
                  <c:v>1.01</c:v>
                </c:pt>
                <c:pt idx="448">
                  <c:v>1.0129999999999999</c:v>
                </c:pt>
                <c:pt idx="449">
                  <c:v>1.004</c:v>
                </c:pt>
                <c:pt idx="450">
                  <c:v>0.97299999999999998</c:v>
                </c:pt>
                <c:pt idx="451">
                  <c:v>0.97199999999999998</c:v>
                </c:pt>
                <c:pt idx="452">
                  <c:v>0.96399999999999997</c:v>
                </c:pt>
                <c:pt idx="453">
                  <c:v>0.94699999999999995</c:v>
                </c:pt>
                <c:pt idx="454">
                  <c:v>0.90100000000000002</c:v>
                </c:pt>
                <c:pt idx="455">
                  <c:v>0.90200000000000002</c:v>
                </c:pt>
                <c:pt idx="456">
                  <c:v>0.92500000000000004</c:v>
                </c:pt>
                <c:pt idx="457">
                  <c:v>0.90600000000000003</c:v>
                </c:pt>
                <c:pt idx="458">
                  <c:v>0.90600000000000003</c:v>
                </c:pt>
                <c:pt idx="459">
                  <c:v>0.90700000000000003</c:v>
                </c:pt>
                <c:pt idx="460">
                  <c:v>0.90600000000000003</c:v>
                </c:pt>
                <c:pt idx="461">
                  <c:v>0.88700000000000001</c:v>
                </c:pt>
                <c:pt idx="462">
                  <c:v>0.89500000000000002</c:v>
                </c:pt>
                <c:pt idx="463">
                  <c:v>0.83799999999999997</c:v>
                </c:pt>
                <c:pt idx="464">
                  <c:v>0.75600000000000001</c:v>
                </c:pt>
                <c:pt idx="465">
                  <c:v>0.82</c:v>
                </c:pt>
                <c:pt idx="466">
                  <c:v>0.85899999999999999</c:v>
                </c:pt>
                <c:pt idx="467">
                  <c:v>0.84899999999999998</c:v>
                </c:pt>
                <c:pt idx="468">
                  <c:v>0.871</c:v>
                </c:pt>
                <c:pt idx="469">
                  <c:v>0.871</c:v>
                </c:pt>
                <c:pt idx="470">
                  <c:v>0.90200000000000002</c:v>
                </c:pt>
                <c:pt idx="471">
                  <c:v>0.89200000000000002</c:v>
                </c:pt>
                <c:pt idx="472">
                  <c:v>0.86799999999999999</c:v>
                </c:pt>
                <c:pt idx="473">
                  <c:v>0.877</c:v>
                </c:pt>
                <c:pt idx="474">
                  <c:v>0.89800000000000002</c:v>
                </c:pt>
                <c:pt idx="475">
                  <c:v>0.84499999999999997</c:v>
                </c:pt>
                <c:pt idx="476">
                  <c:v>0.84099999999999997</c:v>
                </c:pt>
                <c:pt idx="477">
                  <c:v>0.85299999999999998</c:v>
                </c:pt>
                <c:pt idx="478">
                  <c:v>0.80700000000000005</c:v>
                </c:pt>
                <c:pt idx="479">
                  <c:v>0.82699999999999996</c:v>
                </c:pt>
                <c:pt idx="480">
                  <c:v>0.82799999999999996</c:v>
                </c:pt>
                <c:pt idx="481">
                  <c:v>0.81699999999999995</c:v>
                </c:pt>
                <c:pt idx="482">
                  <c:v>0.83399999999999996</c:v>
                </c:pt>
                <c:pt idx="483">
                  <c:v>0.82599999999999996</c:v>
                </c:pt>
                <c:pt idx="484">
                  <c:v>0.81</c:v>
                </c:pt>
                <c:pt idx="485">
                  <c:v>0.79900000000000004</c:v>
                </c:pt>
                <c:pt idx="486">
                  <c:v>0.78500000000000003</c:v>
                </c:pt>
                <c:pt idx="487">
                  <c:v>0.80200000000000005</c:v>
                </c:pt>
                <c:pt idx="488">
                  <c:v>0.79700000000000004</c:v>
                </c:pt>
                <c:pt idx="489">
                  <c:v>0.84799999999999998</c:v>
                </c:pt>
                <c:pt idx="490">
                  <c:v>0.79900000000000004</c:v>
                </c:pt>
                <c:pt idx="491">
                  <c:v>0.77</c:v>
                </c:pt>
                <c:pt idx="492">
                  <c:v>0.78100000000000003</c:v>
                </c:pt>
                <c:pt idx="493">
                  <c:v>0.748</c:v>
                </c:pt>
                <c:pt idx="494">
                  <c:v>0.73499999999999999</c:v>
                </c:pt>
                <c:pt idx="495">
                  <c:v>0.7</c:v>
                </c:pt>
                <c:pt idx="496">
                  <c:v>0.7</c:v>
                </c:pt>
                <c:pt idx="497">
                  <c:v>0.72799999999999998</c:v>
                </c:pt>
                <c:pt idx="498">
                  <c:v>0.74099999999999999</c:v>
                </c:pt>
                <c:pt idx="499">
                  <c:v>0.748</c:v>
                </c:pt>
                <c:pt idx="500">
                  <c:v>0.77300000000000002</c:v>
                </c:pt>
                <c:pt idx="501">
                  <c:v>0.78</c:v>
                </c:pt>
                <c:pt idx="502">
                  <c:v>0.71299999999999997</c:v>
                </c:pt>
                <c:pt idx="503">
                  <c:v>0.68500000000000005</c:v>
                </c:pt>
                <c:pt idx="504">
                  <c:v>0.68100000000000005</c:v>
                </c:pt>
                <c:pt idx="505">
                  <c:v>0.67700000000000005</c:v>
                </c:pt>
                <c:pt idx="506">
                  <c:v>0.624</c:v>
                </c:pt>
                <c:pt idx="507">
                  <c:v>0.623</c:v>
                </c:pt>
                <c:pt idx="508">
                  <c:v>0.59599999999999997</c:v>
                </c:pt>
                <c:pt idx="509">
                  <c:v>0.59199999999999997</c:v>
                </c:pt>
                <c:pt idx="510">
                  <c:v>0.61699999999999999</c:v>
                </c:pt>
                <c:pt idx="511">
                  <c:v>0.59199999999999997</c:v>
                </c:pt>
                <c:pt idx="512">
                  <c:v>0.60099999999999998</c:v>
                </c:pt>
                <c:pt idx="513">
                  <c:v>0.59199999999999997</c:v>
                </c:pt>
                <c:pt idx="514">
                  <c:v>0.58899999999999997</c:v>
                </c:pt>
                <c:pt idx="515">
                  <c:v>0.58899999999999997</c:v>
                </c:pt>
                <c:pt idx="516">
                  <c:v>0.58899999999999997</c:v>
                </c:pt>
                <c:pt idx="517">
                  <c:v>0.54400000000000004</c:v>
                </c:pt>
                <c:pt idx="518">
                  <c:v>0.54</c:v>
                </c:pt>
                <c:pt idx="519">
                  <c:v>0.54100000000000004</c:v>
                </c:pt>
                <c:pt idx="520">
                  <c:v>0.54100000000000004</c:v>
                </c:pt>
                <c:pt idx="521">
                  <c:v>0.498</c:v>
                </c:pt>
                <c:pt idx="522">
                  <c:v>0.51700000000000002</c:v>
                </c:pt>
                <c:pt idx="523">
                  <c:v>0.44600000000000001</c:v>
                </c:pt>
                <c:pt idx="524">
                  <c:v>0.48399999999999999</c:v>
                </c:pt>
                <c:pt idx="525">
                  <c:v>0.51</c:v>
                </c:pt>
                <c:pt idx="526">
                  <c:v>0.49199999999999999</c:v>
                </c:pt>
                <c:pt idx="527">
                  <c:v>0.47799999999999998</c:v>
                </c:pt>
                <c:pt idx="528">
                  <c:v>0.47699999999999998</c:v>
                </c:pt>
                <c:pt idx="529">
                  <c:v>0.42399999999999999</c:v>
                </c:pt>
                <c:pt idx="530">
                  <c:v>0.47399999999999998</c:v>
                </c:pt>
                <c:pt idx="531">
                  <c:v>0.45400000000000001</c:v>
                </c:pt>
                <c:pt idx="532">
                  <c:v>0.439</c:v>
                </c:pt>
                <c:pt idx="533">
                  <c:v>0.44900000000000001</c:v>
                </c:pt>
                <c:pt idx="534">
                  <c:v>0.52400000000000002</c:v>
                </c:pt>
                <c:pt idx="535">
                  <c:v>0.44700000000000001</c:v>
                </c:pt>
                <c:pt idx="536">
                  <c:v>0.36199999999999999</c:v>
                </c:pt>
                <c:pt idx="537">
                  <c:v>0.39500000000000002</c:v>
                </c:pt>
                <c:pt idx="538">
                  <c:v>0.38300000000000001</c:v>
                </c:pt>
                <c:pt idx="539">
                  <c:v>0.35299999999999998</c:v>
                </c:pt>
                <c:pt idx="540">
                  <c:v>0.35899999999999999</c:v>
                </c:pt>
                <c:pt idx="541">
                  <c:v>0.30199999999999999</c:v>
                </c:pt>
                <c:pt idx="542">
                  <c:v>0.313</c:v>
                </c:pt>
                <c:pt idx="543">
                  <c:v>0.34599999999999997</c:v>
                </c:pt>
                <c:pt idx="544">
                  <c:v>0.36699999999999999</c:v>
                </c:pt>
                <c:pt idx="545">
                  <c:v>0.36599999999999999</c:v>
                </c:pt>
                <c:pt idx="546">
                  <c:v>0.375</c:v>
                </c:pt>
                <c:pt idx="547">
                  <c:v>0.35499999999999998</c:v>
                </c:pt>
                <c:pt idx="548">
                  <c:v>0.37</c:v>
                </c:pt>
                <c:pt idx="549">
                  <c:v>0.35499999999999998</c:v>
                </c:pt>
                <c:pt idx="550">
                  <c:v>0.31900000000000001</c:v>
                </c:pt>
                <c:pt idx="551">
                  <c:v>0.34200000000000003</c:v>
                </c:pt>
                <c:pt idx="552">
                  <c:v>0.33400000000000002</c:v>
                </c:pt>
                <c:pt idx="553">
                  <c:v>0.372</c:v>
                </c:pt>
                <c:pt idx="554">
                  <c:v>0.38100000000000001</c:v>
                </c:pt>
                <c:pt idx="555">
                  <c:v>0.38</c:v>
                </c:pt>
                <c:pt idx="556">
                  <c:v>0.36699999999999999</c:v>
                </c:pt>
                <c:pt idx="557">
                  <c:v>0.36499999999999999</c:v>
                </c:pt>
                <c:pt idx="558">
                  <c:v>0.375</c:v>
                </c:pt>
                <c:pt idx="559">
                  <c:v>0.32500000000000001</c:v>
                </c:pt>
                <c:pt idx="560">
                  <c:v>0.29799999999999999</c:v>
                </c:pt>
                <c:pt idx="561">
                  <c:v>0.32800000000000001</c:v>
                </c:pt>
                <c:pt idx="562">
                  <c:v>0.35599999999999998</c:v>
                </c:pt>
                <c:pt idx="563">
                  <c:v>0.36199999999999999</c:v>
                </c:pt>
                <c:pt idx="564">
                  <c:v>0.38300000000000001</c:v>
                </c:pt>
                <c:pt idx="565">
                  <c:v>0.34799999999999998</c:v>
                </c:pt>
                <c:pt idx="566">
                  <c:v>0.39300000000000002</c:v>
                </c:pt>
                <c:pt idx="567">
                  <c:v>0.312</c:v>
                </c:pt>
                <c:pt idx="568">
                  <c:v>0.23400000000000001</c:v>
                </c:pt>
                <c:pt idx="569">
                  <c:v>0.20899999999999999</c:v>
                </c:pt>
                <c:pt idx="570">
                  <c:v>0.248</c:v>
                </c:pt>
                <c:pt idx="571">
                  <c:v>0.25700000000000001</c:v>
                </c:pt>
                <c:pt idx="572">
                  <c:v>0.27900000000000003</c:v>
                </c:pt>
                <c:pt idx="573">
                  <c:v>0.28199999999999997</c:v>
                </c:pt>
                <c:pt idx="574">
                  <c:v>0.19700000000000001</c:v>
                </c:pt>
                <c:pt idx="575" formatCode="0.000">
                  <c:v>0.187</c:v>
                </c:pt>
                <c:pt idx="576" formatCode="0.000">
                  <c:v>0.184</c:v>
                </c:pt>
                <c:pt idx="577" formatCode="0.000">
                  <c:v>0.224</c:v>
                </c:pt>
                <c:pt idx="578" formatCode="0.000">
                  <c:v>0.23499999999999999</c:v>
                </c:pt>
                <c:pt idx="579" formatCode="0.000">
                  <c:v>0.22</c:v>
                </c:pt>
                <c:pt idx="580" formatCode="0.000">
                  <c:v>0.215</c:v>
                </c:pt>
                <c:pt idx="581" formatCode="0.000">
                  <c:v>0.20699999999999999</c:v>
                </c:pt>
                <c:pt idx="582" formatCode="0.000">
                  <c:v>0.20599999999999999</c:v>
                </c:pt>
                <c:pt idx="583" formatCode="0.000">
                  <c:v>0.18</c:v>
                </c:pt>
                <c:pt idx="584" formatCode="0.000">
                  <c:v>0.16700000000000001</c:v>
                </c:pt>
                <c:pt idx="585" formatCode="0.000">
                  <c:v>0.19400000000000001</c:v>
                </c:pt>
                <c:pt idx="586" formatCode="0.000">
                  <c:v>0.186</c:v>
                </c:pt>
                <c:pt idx="587" formatCode="0.000">
                  <c:v>0.16300000000000001</c:v>
                </c:pt>
                <c:pt idx="588" formatCode="0.000">
                  <c:v>0.16</c:v>
                </c:pt>
                <c:pt idx="589" formatCode="0.000">
                  <c:v>0.155</c:v>
                </c:pt>
                <c:pt idx="590" formatCode="0.000">
                  <c:v>0.157</c:v>
                </c:pt>
                <c:pt idx="591" formatCode="0.000">
                  <c:v>0.13800000000000001</c:v>
                </c:pt>
                <c:pt idx="592" formatCode="0.000">
                  <c:v>0.107</c:v>
                </c:pt>
                <c:pt idx="593" formatCode="0.000">
                  <c:v>8.5000000000000006E-2</c:v>
                </c:pt>
                <c:pt idx="594" formatCode="0.000">
                  <c:v>7.8E-2</c:v>
                </c:pt>
                <c:pt idx="595" formatCode="0.000">
                  <c:v>7.4999999999999997E-2</c:v>
                </c:pt>
                <c:pt idx="596" formatCode="0.000">
                  <c:v>0.10100000000000001</c:v>
                </c:pt>
                <c:pt idx="597" formatCode="0.000">
                  <c:v>0.16500000000000001</c:v>
                </c:pt>
                <c:pt idx="598" formatCode="0.000">
                  <c:v>0.16500000000000001</c:v>
                </c:pt>
                <c:pt idx="599" formatCode="0.000">
                  <c:v>0.155</c:v>
                </c:pt>
                <c:pt idx="600" formatCode="0.000">
                  <c:v>0.16200000000000001</c:v>
                </c:pt>
                <c:pt idx="601" formatCode="0.000">
                  <c:v>0.16300000000000001</c:v>
                </c:pt>
                <c:pt idx="602" formatCode="0.000">
                  <c:v>0.28499999999999998</c:v>
                </c:pt>
                <c:pt idx="603" formatCode="0.000">
                  <c:v>0.36599999999999999</c:v>
                </c:pt>
                <c:pt idx="604" formatCode="0.000">
                  <c:v>0.373</c:v>
                </c:pt>
                <c:pt idx="605" formatCode="0.000">
                  <c:v>0.45300000000000001</c:v>
                </c:pt>
                <c:pt idx="606" formatCode="0.000">
                  <c:v>0.51600000000000001</c:v>
                </c:pt>
                <c:pt idx="607" formatCode="0.000">
                  <c:v>0.58599999999999997</c:v>
                </c:pt>
                <c:pt idx="608" formatCode="0.000">
                  <c:v>0.59</c:v>
                </c:pt>
                <c:pt idx="609" formatCode="0.000">
                  <c:v>0.54700000000000004</c:v>
                </c:pt>
                <c:pt idx="610" formatCode="0.000">
                  <c:v>0.61</c:v>
                </c:pt>
                <c:pt idx="611" formatCode="0.000">
                  <c:v>0.67500000000000004</c:v>
                </c:pt>
                <c:pt idx="612" formatCode="0.000">
                  <c:v>0.72399999999999998</c:v>
                </c:pt>
                <c:pt idx="613" formatCode="0.000">
                  <c:v>0.70199999999999996</c:v>
                </c:pt>
                <c:pt idx="614" formatCode="0.000">
                  <c:v>0.624</c:v>
                </c:pt>
                <c:pt idx="615" formatCode="0.000">
                  <c:v>0.64900000000000002</c:v>
                </c:pt>
                <c:pt idx="616" formatCode="0.000">
                  <c:v>0.59499999999999997</c:v>
                </c:pt>
                <c:pt idx="617" formatCode="0.000">
                  <c:v>0.63200000000000001</c:v>
                </c:pt>
                <c:pt idx="618" formatCode="0.000">
                  <c:v>0.64</c:v>
                </c:pt>
                <c:pt idx="619" formatCode="0.000">
                  <c:v>0.60399999999999998</c:v>
                </c:pt>
                <c:pt idx="620" formatCode="0.000">
                  <c:v>0.60599999999999998</c:v>
                </c:pt>
                <c:pt idx="621" formatCode="0.000">
                  <c:v>0.54700000000000004</c:v>
                </c:pt>
                <c:pt idx="622" formatCode="0.000">
                  <c:v>0.55400000000000005</c:v>
                </c:pt>
                <c:pt idx="623" formatCode="0.000">
                  <c:v>0.53</c:v>
                </c:pt>
                <c:pt idx="624" formatCode="0.000">
                  <c:v>0.48699999999999999</c:v>
                </c:pt>
                <c:pt idx="625" formatCode="0.000">
                  <c:v>0.54100000000000004</c:v>
                </c:pt>
                <c:pt idx="626" formatCode="0.000">
                  <c:v>0.71399999999999997</c:v>
                </c:pt>
                <c:pt idx="627" formatCode="0.000">
                  <c:v>0.88200000000000001</c:v>
                </c:pt>
                <c:pt idx="628">
                  <c:v>0.83799999999999997</c:v>
                </c:pt>
                <c:pt idx="629">
                  <c:v>0.84399999999999997</c:v>
                </c:pt>
                <c:pt idx="630">
                  <c:v>0.879</c:v>
                </c:pt>
                <c:pt idx="631">
                  <c:v>0.95</c:v>
                </c:pt>
                <c:pt idx="632">
                  <c:v>0.98099999999999998</c:v>
                </c:pt>
                <c:pt idx="633">
                  <c:v>0.88400000000000001</c:v>
                </c:pt>
                <c:pt idx="634">
                  <c:v>0.83399999999999996</c:v>
                </c:pt>
                <c:pt idx="635">
                  <c:v>0.82499999999999996</c:v>
                </c:pt>
                <c:pt idx="636">
                  <c:v>0.79800000000000004</c:v>
                </c:pt>
                <c:pt idx="637">
                  <c:v>0.80800000000000005</c:v>
                </c:pt>
                <c:pt idx="638">
                  <c:v>0.77100000000000002</c:v>
                </c:pt>
              </c:numCache>
            </c:numRef>
          </c:val>
        </c:ser>
        <c:ser>
          <c:idx val="1"/>
          <c:order val="1"/>
          <c:tx>
            <c:strRef>
              <c:f>'c3-16'!$C$12</c:f>
              <c:strCache>
                <c:ptCount val="1"/>
                <c:pt idx="0">
                  <c:v>Olasz</c:v>
                </c:pt>
              </c:strCache>
            </c:strRef>
          </c:tx>
          <c:spPr>
            <a:ln w="25400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'c3-16'!$A$15:$A$653</c:f>
              <c:numCache>
                <c:formatCode>yyyy/mm/dd</c:formatCode>
                <c:ptCount val="639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  <c:pt idx="576">
                  <c:v>42083</c:v>
                </c:pt>
                <c:pt idx="577">
                  <c:v>42086</c:v>
                </c:pt>
                <c:pt idx="578">
                  <c:v>42087</c:v>
                </c:pt>
                <c:pt idx="579">
                  <c:v>42088</c:v>
                </c:pt>
                <c:pt idx="580">
                  <c:v>42089</c:v>
                </c:pt>
                <c:pt idx="581">
                  <c:v>42090</c:v>
                </c:pt>
                <c:pt idx="582">
                  <c:v>42093</c:v>
                </c:pt>
                <c:pt idx="583">
                  <c:v>42094</c:v>
                </c:pt>
                <c:pt idx="584">
                  <c:v>42095</c:v>
                </c:pt>
                <c:pt idx="585">
                  <c:v>42096</c:v>
                </c:pt>
                <c:pt idx="586">
                  <c:v>42101</c:v>
                </c:pt>
                <c:pt idx="587">
                  <c:v>42102</c:v>
                </c:pt>
                <c:pt idx="588">
                  <c:v>42103</c:v>
                </c:pt>
                <c:pt idx="589">
                  <c:v>42104</c:v>
                </c:pt>
                <c:pt idx="590">
                  <c:v>42107</c:v>
                </c:pt>
                <c:pt idx="591">
                  <c:v>42108</c:v>
                </c:pt>
                <c:pt idx="592">
                  <c:v>42109</c:v>
                </c:pt>
                <c:pt idx="593">
                  <c:v>42110</c:v>
                </c:pt>
                <c:pt idx="594">
                  <c:v>42111</c:v>
                </c:pt>
                <c:pt idx="595">
                  <c:v>42114</c:v>
                </c:pt>
                <c:pt idx="596">
                  <c:v>42115</c:v>
                </c:pt>
                <c:pt idx="597">
                  <c:v>42116</c:v>
                </c:pt>
                <c:pt idx="598">
                  <c:v>42117</c:v>
                </c:pt>
                <c:pt idx="599">
                  <c:v>42118</c:v>
                </c:pt>
                <c:pt idx="600">
                  <c:v>42121</c:v>
                </c:pt>
                <c:pt idx="601">
                  <c:v>42122</c:v>
                </c:pt>
                <c:pt idx="602">
                  <c:v>42123</c:v>
                </c:pt>
                <c:pt idx="603">
                  <c:v>42124</c:v>
                </c:pt>
                <c:pt idx="604">
                  <c:v>42125</c:v>
                </c:pt>
                <c:pt idx="605">
                  <c:v>42128</c:v>
                </c:pt>
                <c:pt idx="606">
                  <c:v>42129</c:v>
                </c:pt>
                <c:pt idx="607">
                  <c:v>42130</c:v>
                </c:pt>
                <c:pt idx="608">
                  <c:v>42131</c:v>
                </c:pt>
                <c:pt idx="609">
                  <c:v>42132</c:v>
                </c:pt>
                <c:pt idx="610">
                  <c:v>42135</c:v>
                </c:pt>
                <c:pt idx="611">
                  <c:v>42136</c:v>
                </c:pt>
                <c:pt idx="612">
                  <c:v>42137</c:v>
                </c:pt>
                <c:pt idx="613">
                  <c:v>42138</c:v>
                </c:pt>
                <c:pt idx="614">
                  <c:v>42139</c:v>
                </c:pt>
                <c:pt idx="615">
                  <c:v>42142</c:v>
                </c:pt>
                <c:pt idx="616">
                  <c:v>42143</c:v>
                </c:pt>
                <c:pt idx="617">
                  <c:v>42144</c:v>
                </c:pt>
                <c:pt idx="618">
                  <c:v>42145</c:v>
                </c:pt>
                <c:pt idx="619">
                  <c:v>42146</c:v>
                </c:pt>
                <c:pt idx="620">
                  <c:v>42149</c:v>
                </c:pt>
                <c:pt idx="621">
                  <c:v>42150</c:v>
                </c:pt>
                <c:pt idx="622">
                  <c:v>42151</c:v>
                </c:pt>
                <c:pt idx="623">
                  <c:v>42152</c:v>
                </c:pt>
                <c:pt idx="624">
                  <c:v>42153</c:v>
                </c:pt>
                <c:pt idx="625">
                  <c:v>42156</c:v>
                </c:pt>
                <c:pt idx="626">
                  <c:v>42157</c:v>
                </c:pt>
                <c:pt idx="627">
                  <c:v>42158</c:v>
                </c:pt>
                <c:pt idx="628">
                  <c:v>42159</c:v>
                </c:pt>
                <c:pt idx="629">
                  <c:v>42160</c:v>
                </c:pt>
                <c:pt idx="630">
                  <c:v>42163</c:v>
                </c:pt>
                <c:pt idx="631">
                  <c:v>42164</c:v>
                </c:pt>
                <c:pt idx="632">
                  <c:v>42165</c:v>
                </c:pt>
                <c:pt idx="633">
                  <c:v>42166</c:v>
                </c:pt>
                <c:pt idx="634">
                  <c:v>42167</c:v>
                </c:pt>
                <c:pt idx="635">
                  <c:v>42170</c:v>
                </c:pt>
                <c:pt idx="636">
                  <c:v>42171</c:v>
                </c:pt>
                <c:pt idx="637">
                  <c:v>42172</c:v>
                </c:pt>
                <c:pt idx="638">
                  <c:v>42173</c:v>
                </c:pt>
              </c:numCache>
            </c:numRef>
          </c:cat>
          <c:val>
            <c:numRef>
              <c:f>'c3-16'!$C$15:$C$653</c:f>
              <c:numCache>
                <c:formatCode>General</c:formatCode>
                <c:ptCount val="639"/>
                <c:pt idx="0">
                  <c:v>4.2320000000000002</c:v>
                </c:pt>
                <c:pt idx="1">
                  <c:v>4.2649999999999997</c:v>
                </c:pt>
                <c:pt idx="2">
                  <c:v>4.3479999999999999</c:v>
                </c:pt>
                <c:pt idx="3">
                  <c:v>4.2859999999999996</c:v>
                </c:pt>
                <c:pt idx="4">
                  <c:v>4.2729999999999997</c:v>
                </c:pt>
                <c:pt idx="5">
                  <c:v>4.1580000000000004</c:v>
                </c:pt>
                <c:pt idx="6">
                  <c:v>4.1310000000000002</c:v>
                </c:pt>
                <c:pt idx="7">
                  <c:v>4.194</c:v>
                </c:pt>
                <c:pt idx="8">
                  <c:v>4.2169999999999996</c:v>
                </c:pt>
                <c:pt idx="9">
                  <c:v>4.181</c:v>
                </c:pt>
                <c:pt idx="10">
                  <c:v>4.1980000000000004</c:v>
                </c:pt>
                <c:pt idx="11">
                  <c:v>4.1669999999999998</c:v>
                </c:pt>
                <c:pt idx="12">
                  <c:v>4.226</c:v>
                </c:pt>
                <c:pt idx="13">
                  <c:v>4.2009999999999996</c:v>
                </c:pt>
                <c:pt idx="14">
                  <c:v>4.1950000000000003</c:v>
                </c:pt>
                <c:pt idx="15">
                  <c:v>4.1619999999999999</c:v>
                </c:pt>
                <c:pt idx="16">
                  <c:v>4.1289999999999996</c:v>
                </c:pt>
                <c:pt idx="17">
                  <c:v>4.2110000000000003</c:v>
                </c:pt>
                <c:pt idx="18">
                  <c:v>4.1719999999999997</c:v>
                </c:pt>
                <c:pt idx="19">
                  <c:v>4.3170000000000002</c:v>
                </c:pt>
                <c:pt idx="20">
                  <c:v>4.3109999999999999</c:v>
                </c:pt>
                <c:pt idx="21">
                  <c:v>4.3289999999999997</c:v>
                </c:pt>
                <c:pt idx="22">
                  <c:v>4.468</c:v>
                </c:pt>
                <c:pt idx="23">
                  <c:v>4.4580000000000002</c:v>
                </c:pt>
                <c:pt idx="24">
                  <c:v>4.5839999999999996</c:v>
                </c:pt>
                <c:pt idx="25">
                  <c:v>4.5839999999999996</c:v>
                </c:pt>
                <c:pt idx="26">
                  <c:v>4.5529999999999999</c:v>
                </c:pt>
                <c:pt idx="27">
                  <c:v>4.62</c:v>
                </c:pt>
                <c:pt idx="28">
                  <c:v>4.5069999999999997</c:v>
                </c:pt>
                <c:pt idx="29">
                  <c:v>4.3970000000000002</c:v>
                </c:pt>
                <c:pt idx="30">
                  <c:v>4.4059999999999997</c:v>
                </c:pt>
                <c:pt idx="31">
                  <c:v>4.3819999999999997</c:v>
                </c:pt>
                <c:pt idx="32">
                  <c:v>4.4039999999999999</c:v>
                </c:pt>
                <c:pt idx="33">
                  <c:v>4.3970000000000002</c:v>
                </c:pt>
                <c:pt idx="34">
                  <c:v>4.4279999999999999</c:v>
                </c:pt>
                <c:pt idx="35">
                  <c:v>4.4950000000000001</c:v>
                </c:pt>
                <c:pt idx="36">
                  <c:v>4.4459999999999997</c:v>
                </c:pt>
                <c:pt idx="37">
                  <c:v>4.49</c:v>
                </c:pt>
                <c:pt idx="38">
                  <c:v>4.8970000000000002</c:v>
                </c:pt>
                <c:pt idx="39">
                  <c:v>4.8109999999999999</c:v>
                </c:pt>
                <c:pt idx="40">
                  <c:v>4.734</c:v>
                </c:pt>
                <c:pt idx="41">
                  <c:v>4.79</c:v>
                </c:pt>
                <c:pt idx="42">
                  <c:v>4.88</c:v>
                </c:pt>
                <c:pt idx="43">
                  <c:v>4.7379999999999995</c:v>
                </c:pt>
                <c:pt idx="44">
                  <c:v>4.6580000000000004</c:v>
                </c:pt>
                <c:pt idx="45">
                  <c:v>4.5960000000000001</c:v>
                </c:pt>
                <c:pt idx="46">
                  <c:v>4.5990000000000002</c:v>
                </c:pt>
                <c:pt idx="47">
                  <c:v>4.6390000000000002</c:v>
                </c:pt>
                <c:pt idx="48">
                  <c:v>4.6070000000000002</c:v>
                </c:pt>
                <c:pt idx="49">
                  <c:v>4.6669999999999998</c:v>
                </c:pt>
                <c:pt idx="50">
                  <c:v>4.6470000000000002</c:v>
                </c:pt>
                <c:pt idx="51">
                  <c:v>4.5990000000000002</c:v>
                </c:pt>
                <c:pt idx="52">
                  <c:v>4.6340000000000003</c:v>
                </c:pt>
                <c:pt idx="53">
                  <c:v>4.7249999999999996</c:v>
                </c:pt>
                <c:pt idx="54">
                  <c:v>4.6360000000000001</c:v>
                </c:pt>
                <c:pt idx="55">
                  <c:v>4.5880000000000001</c:v>
                </c:pt>
                <c:pt idx="56">
                  <c:v>4.5149999999999997</c:v>
                </c:pt>
                <c:pt idx="57">
                  <c:v>4.6120000000000001</c:v>
                </c:pt>
                <c:pt idx="58">
                  <c:v>4.5709999999999997</c:v>
                </c:pt>
                <c:pt idx="59">
                  <c:v>4.7789999999999999</c:v>
                </c:pt>
                <c:pt idx="60">
                  <c:v>4.7629999999999999</c:v>
                </c:pt>
                <c:pt idx="61">
                  <c:v>4.7629999999999999</c:v>
                </c:pt>
                <c:pt idx="62">
                  <c:v>4.7629999999999999</c:v>
                </c:pt>
                <c:pt idx="63">
                  <c:v>4.6210000000000004</c:v>
                </c:pt>
                <c:pt idx="64">
                  <c:v>4.5890000000000004</c:v>
                </c:pt>
                <c:pt idx="65">
                  <c:v>4.556</c:v>
                </c:pt>
                <c:pt idx="66">
                  <c:v>4.3780000000000001</c:v>
                </c:pt>
                <c:pt idx="67">
                  <c:v>4.3410000000000002</c:v>
                </c:pt>
                <c:pt idx="68">
                  <c:v>4.3520000000000003</c:v>
                </c:pt>
                <c:pt idx="69">
                  <c:v>4.3120000000000003</c:v>
                </c:pt>
                <c:pt idx="70">
                  <c:v>4.3319999999999999</c:v>
                </c:pt>
                <c:pt idx="71">
                  <c:v>4.3250000000000002</c:v>
                </c:pt>
                <c:pt idx="72">
                  <c:v>4.3390000000000004</c:v>
                </c:pt>
                <c:pt idx="73">
                  <c:v>4.3120000000000003</c:v>
                </c:pt>
                <c:pt idx="74">
                  <c:v>4.2480000000000002</c:v>
                </c:pt>
                <c:pt idx="75">
                  <c:v>4.258</c:v>
                </c:pt>
                <c:pt idx="76">
                  <c:v>4.2229999999999999</c:v>
                </c:pt>
                <c:pt idx="77">
                  <c:v>4.0579999999999998</c:v>
                </c:pt>
                <c:pt idx="78">
                  <c:v>3.944</c:v>
                </c:pt>
                <c:pt idx="79">
                  <c:v>4.0069999999999997</c:v>
                </c:pt>
                <c:pt idx="80">
                  <c:v>4.0579999999999998</c:v>
                </c:pt>
                <c:pt idx="81">
                  <c:v>4.0590000000000002</c:v>
                </c:pt>
                <c:pt idx="82">
                  <c:v>3.9119999999999999</c:v>
                </c:pt>
                <c:pt idx="83">
                  <c:v>3.891</c:v>
                </c:pt>
                <c:pt idx="84">
                  <c:v>3.9060000000000001</c:v>
                </c:pt>
                <c:pt idx="85">
                  <c:v>3.7629999999999999</c:v>
                </c:pt>
                <c:pt idx="86">
                  <c:v>3.8220000000000001</c:v>
                </c:pt>
                <c:pt idx="87">
                  <c:v>3.919</c:v>
                </c:pt>
                <c:pt idx="88">
                  <c:v>3.8660000000000001</c:v>
                </c:pt>
                <c:pt idx="89">
                  <c:v>3.835</c:v>
                </c:pt>
                <c:pt idx="90">
                  <c:v>3.883</c:v>
                </c:pt>
                <c:pt idx="91">
                  <c:v>3.8929999999999998</c:v>
                </c:pt>
                <c:pt idx="92">
                  <c:v>3.9790000000000001</c:v>
                </c:pt>
                <c:pt idx="93">
                  <c:v>4.0140000000000002</c:v>
                </c:pt>
                <c:pt idx="94">
                  <c:v>4.01</c:v>
                </c:pt>
                <c:pt idx="95">
                  <c:v>3.976</c:v>
                </c:pt>
                <c:pt idx="96">
                  <c:v>3.895</c:v>
                </c:pt>
                <c:pt idx="97">
                  <c:v>3.8970000000000002</c:v>
                </c:pt>
                <c:pt idx="98">
                  <c:v>3.9239999999999999</c:v>
                </c:pt>
                <c:pt idx="99">
                  <c:v>3.9119999999999999</c:v>
                </c:pt>
                <c:pt idx="100">
                  <c:v>4.03</c:v>
                </c:pt>
                <c:pt idx="101">
                  <c:v>4.1379999999999999</c:v>
                </c:pt>
                <c:pt idx="102">
                  <c:v>4.05</c:v>
                </c:pt>
                <c:pt idx="103">
                  <c:v>4.0339999999999998</c:v>
                </c:pt>
                <c:pt idx="104">
                  <c:v>4.1879999999999997</c:v>
                </c:pt>
                <c:pt idx="105">
                  <c:v>4.1150000000000002</c:v>
                </c:pt>
                <c:pt idx="106">
                  <c:v>4.157</c:v>
                </c:pt>
                <c:pt idx="107">
                  <c:v>4.1589999999999998</c:v>
                </c:pt>
                <c:pt idx="108">
                  <c:v>4.0979999999999999</c:v>
                </c:pt>
                <c:pt idx="109">
                  <c:v>4.1370000000000005</c:v>
                </c:pt>
                <c:pt idx="110">
                  <c:v>4.3639999999999999</c:v>
                </c:pt>
                <c:pt idx="111">
                  <c:v>4.1909999999999998</c:v>
                </c:pt>
                <c:pt idx="112">
                  <c:v>4.2930000000000001</c:v>
                </c:pt>
                <c:pt idx="113">
                  <c:v>4.367</c:v>
                </c:pt>
                <c:pt idx="114">
                  <c:v>4.3849999999999998</c:v>
                </c:pt>
                <c:pt idx="115">
                  <c:v>4.3600000000000003</c:v>
                </c:pt>
                <c:pt idx="116">
                  <c:v>4.2789999999999999</c:v>
                </c:pt>
                <c:pt idx="117">
                  <c:v>4.266</c:v>
                </c:pt>
                <c:pt idx="118">
                  <c:v>4.2880000000000003</c:v>
                </c:pt>
                <c:pt idx="119">
                  <c:v>4.2569999999999997</c:v>
                </c:pt>
                <c:pt idx="120">
                  <c:v>4.5449999999999999</c:v>
                </c:pt>
                <c:pt idx="121">
                  <c:v>4.6189999999999998</c:v>
                </c:pt>
                <c:pt idx="122">
                  <c:v>4.8319999999999999</c:v>
                </c:pt>
                <c:pt idx="123">
                  <c:v>4.8559999999999999</c:v>
                </c:pt>
                <c:pt idx="124">
                  <c:v>4.7009999999999996</c:v>
                </c:pt>
                <c:pt idx="125">
                  <c:v>4.5659999999999998</c:v>
                </c:pt>
                <c:pt idx="126">
                  <c:v>4.5449999999999999</c:v>
                </c:pt>
                <c:pt idx="127">
                  <c:v>4.415</c:v>
                </c:pt>
                <c:pt idx="128">
                  <c:v>4.4390000000000001</c:v>
                </c:pt>
                <c:pt idx="129">
                  <c:v>4.5</c:v>
                </c:pt>
                <c:pt idx="130">
                  <c:v>4.3949999999999996</c:v>
                </c:pt>
                <c:pt idx="131">
                  <c:v>4.4219999999999997</c:v>
                </c:pt>
                <c:pt idx="132">
                  <c:v>4.3769999999999998</c:v>
                </c:pt>
                <c:pt idx="133">
                  <c:v>4.4089999999999998</c:v>
                </c:pt>
                <c:pt idx="134">
                  <c:v>4.45</c:v>
                </c:pt>
                <c:pt idx="135">
                  <c:v>4.4669999999999996</c:v>
                </c:pt>
                <c:pt idx="136">
                  <c:v>4.4829999999999997</c:v>
                </c:pt>
                <c:pt idx="137">
                  <c:v>4.468</c:v>
                </c:pt>
                <c:pt idx="138">
                  <c:v>4.4630000000000001</c:v>
                </c:pt>
                <c:pt idx="139">
                  <c:v>4.4950000000000001</c:v>
                </c:pt>
                <c:pt idx="140">
                  <c:v>4.4109999999999996</c:v>
                </c:pt>
                <c:pt idx="141">
                  <c:v>4.4059999999999997</c:v>
                </c:pt>
                <c:pt idx="142">
                  <c:v>4.3120000000000003</c:v>
                </c:pt>
                <c:pt idx="143">
                  <c:v>4.3680000000000003</c:v>
                </c:pt>
                <c:pt idx="144">
                  <c:v>4.37</c:v>
                </c:pt>
                <c:pt idx="145">
                  <c:v>4.3970000000000002</c:v>
                </c:pt>
                <c:pt idx="146">
                  <c:v>4.4009999999999998</c:v>
                </c:pt>
                <c:pt idx="147">
                  <c:v>4.4550000000000001</c:v>
                </c:pt>
                <c:pt idx="148">
                  <c:v>4.4020000000000001</c:v>
                </c:pt>
                <c:pt idx="149">
                  <c:v>4.4059999999999997</c:v>
                </c:pt>
                <c:pt idx="150">
                  <c:v>4.3629999999999995</c:v>
                </c:pt>
                <c:pt idx="151">
                  <c:v>4.2530000000000001</c:v>
                </c:pt>
                <c:pt idx="152">
                  <c:v>4.2759999999999998</c:v>
                </c:pt>
                <c:pt idx="153">
                  <c:v>4.2549999999999999</c:v>
                </c:pt>
                <c:pt idx="154">
                  <c:v>4.2539999999999996</c:v>
                </c:pt>
                <c:pt idx="155">
                  <c:v>4.1929999999999996</c:v>
                </c:pt>
                <c:pt idx="156">
                  <c:v>4.1879999999999997</c:v>
                </c:pt>
                <c:pt idx="157">
                  <c:v>4.1630000000000003</c:v>
                </c:pt>
                <c:pt idx="158">
                  <c:v>4.2300000000000004</c:v>
                </c:pt>
                <c:pt idx="159">
                  <c:v>4.1840000000000002</c:v>
                </c:pt>
                <c:pt idx="160">
                  <c:v>4.2480000000000002</c:v>
                </c:pt>
                <c:pt idx="161">
                  <c:v>4.1849999999999996</c:v>
                </c:pt>
                <c:pt idx="162">
                  <c:v>4.2809999999999997</c:v>
                </c:pt>
                <c:pt idx="163">
                  <c:v>4.3079999999999998</c:v>
                </c:pt>
                <c:pt idx="164">
                  <c:v>4.3680000000000003</c:v>
                </c:pt>
                <c:pt idx="165">
                  <c:v>4.3129999999999997</c:v>
                </c:pt>
                <c:pt idx="166">
                  <c:v>4.3259999999999996</c:v>
                </c:pt>
                <c:pt idx="167">
                  <c:v>4.3789999999999996</c:v>
                </c:pt>
                <c:pt idx="168">
                  <c:v>4.452</c:v>
                </c:pt>
                <c:pt idx="169">
                  <c:v>4.41</c:v>
                </c:pt>
                <c:pt idx="170">
                  <c:v>4.3719999999999999</c:v>
                </c:pt>
                <c:pt idx="171">
                  <c:v>4.4009999999999998</c:v>
                </c:pt>
                <c:pt idx="172">
                  <c:v>4.351</c:v>
                </c:pt>
                <c:pt idx="173">
                  <c:v>4.3479999999999999</c:v>
                </c:pt>
                <c:pt idx="174">
                  <c:v>4.423</c:v>
                </c:pt>
                <c:pt idx="175">
                  <c:v>4.55</c:v>
                </c:pt>
                <c:pt idx="176">
                  <c:v>4.5030000000000001</c:v>
                </c:pt>
                <c:pt idx="177">
                  <c:v>4.5220000000000002</c:v>
                </c:pt>
                <c:pt idx="178">
                  <c:v>4.5330000000000004</c:v>
                </c:pt>
                <c:pt idx="179">
                  <c:v>4.5289999999999999</c:v>
                </c:pt>
                <c:pt idx="180">
                  <c:v>4.5289999999999999</c:v>
                </c:pt>
                <c:pt idx="181">
                  <c:v>4.5780000000000003</c:v>
                </c:pt>
                <c:pt idx="182">
                  <c:v>4.4539999999999997</c:v>
                </c:pt>
                <c:pt idx="183">
                  <c:v>4.4009999999999998</c:v>
                </c:pt>
                <c:pt idx="184">
                  <c:v>4.399</c:v>
                </c:pt>
                <c:pt idx="185">
                  <c:v>4.2869999999999999</c:v>
                </c:pt>
                <c:pt idx="186">
                  <c:v>4.2869999999999999</c:v>
                </c:pt>
                <c:pt idx="187">
                  <c:v>4.2649999999999997</c:v>
                </c:pt>
                <c:pt idx="188">
                  <c:v>4.2439999999999998</c:v>
                </c:pt>
                <c:pt idx="189">
                  <c:v>4.2389999999999999</c:v>
                </c:pt>
                <c:pt idx="190">
                  <c:v>4.3369999999999997</c:v>
                </c:pt>
                <c:pt idx="191">
                  <c:v>4.4160000000000004</c:v>
                </c:pt>
                <c:pt idx="192">
                  <c:v>4.431</c:v>
                </c:pt>
                <c:pt idx="193">
                  <c:v>4.4169999999999998</c:v>
                </c:pt>
                <c:pt idx="194">
                  <c:v>4.3650000000000002</c:v>
                </c:pt>
                <c:pt idx="195">
                  <c:v>4.3730000000000002</c:v>
                </c:pt>
                <c:pt idx="196">
                  <c:v>4.3</c:v>
                </c:pt>
                <c:pt idx="197">
                  <c:v>4.2939999999999996</c:v>
                </c:pt>
                <c:pt idx="198">
                  <c:v>4.3479999999999999</c:v>
                </c:pt>
                <c:pt idx="199">
                  <c:v>4.38</c:v>
                </c:pt>
                <c:pt idx="200">
                  <c:v>4.3419999999999996</c:v>
                </c:pt>
                <c:pt idx="201">
                  <c:v>4.28</c:v>
                </c:pt>
                <c:pt idx="202">
                  <c:v>4.2590000000000003</c:v>
                </c:pt>
                <c:pt idx="203">
                  <c:v>4.25</c:v>
                </c:pt>
                <c:pt idx="204">
                  <c:v>4.2480000000000002</c:v>
                </c:pt>
                <c:pt idx="205">
                  <c:v>4.1980000000000004</c:v>
                </c:pt>
                <c:pt idx="206">
                  <c:v>4.1660000000000004</c:v>
                </c:pt>
                <c:pt idx="207">
                  <c:v>4.1920000000000002</c:v>
                </c:pt>
                <c:pt idx="208">
                  <c:v>4.0999999999999996</c:v>
                </c:pt>
                <c:pt idx="209">
                  <c:v>4.117</c:v>
                </c:pt>
                <c:pt idx="210">
                  <c:v>4.1520000000000001</c:v>
                </c:pt>
                <c:pt idx="211">
                  <c:v>4.2240000000000002</c:v>
                </c:pt>
                <c:pt idx="212">
                  <c:v>4.1970000000000001</c:v>
                </c:pt>
                <c:pt idx="213">
                  <c:v>4.141</c:v>
                </c:pt>
                <c:pt idx="214">
                  <c:v>4.1900000000000004</c:v>
                </c:pt>
                <c:pt idx="215">
                  <c:v>4.1310000000000002</c:v>
                </c:pt>
                <c:pt idx="216">
                  <c:v>4.0789999999999997</c:v>
                </c:pt>
                <c:pt idx="217">
                  <c:v>4.1150000000000002</c:v>
                </c:pt>
                <c:pt idx="218">
                  <c:v>4.173</c:v>
                </c:pt>
                <c:pt idx="219">
                  <c:v>4.21</c:v>
                </c:pt>
                <c:pt idx="220">
                  <c:v>4.0949999999999998</c:v>
                </c:pt>
                <c:pt idx="221">
                  <c:v>4.1399999999999997</c:v>
                </c:pt>
                <c:pt idx="222">
                  <c:v>4.1289999999999996</c:v>
                </c:pt>
                <c:pt idx="223">
                  <c:v>4.1529999999999996</c:v>
                </c:pt>
                <c:pt idx="224">
                  <c:v>4.1130000000000004</c:v>
                </c:pt>
                <c:pt idx="225">
                  <c:v>4.0570000000000004</c:v>
                </c:pt>
                <c:pt idx="226">
                  <c:v>4.093</c:v>
                </c:pt>
                <c:pt idx="227">
                  <c:v>4.0780000000000003</c:v>
                </c:pt>
                <c:pt idx="228">
                  <c:v>4.0640000000000001</c:v>
                </c:pt>
                <c:pt idx="229">
                  <c:v>4.0839999999999996</c:v>
                </c:pt>
                <c:pt idx="230">
                  <c:v>4.101</c:v>
                </c:pt>
                <c:pt idx="231">
                  <c:v>4.08</c:v>
                </c:pt>
                <c:pt idx="232">
                  <c:v>4.0869999999999997</c:v>
                </c:pt>
                <c:pt idx="233">
                  <c:v>4.0640000000000001</c:v>
                </c:pt>
                <c:pt idx="234">
                  <c:v>4.0609999999999999</c:v>
                </c:pt>
                <c:pt idx="235">
                  <c:v>4.05</c:v>
                </c:pt>
                <c:pt idx="236">
                  <c:v>4.0570000000000004</c:v>
                </c:pt>
                <c:pt idx="237">
                  <c:v>4.0789999999999997</c:v>
                </c:pt>
                <c:pt idx="238">
                  <c:v>4.093</c:v>
                </c:pt>
                <c:pt idx="239">
                  <c:v>4.1539999999999999</c:v>
                </c:pt>
                <c:pt idx="240">
                  <c:v>4.22</c:v>
                </c:pt>
                <c:pt idx="241">
                  <c:v>4.1749999999999998</c:v>
                </c:pt>
                <c:pt idx="242">
                  <c:v>4.1260000000000003</c:v>
                </c:pt>
                <c:pt idx="243">
                  <c:v>4.0609999999999999</c:v>
                </c:pt>
                <c:pt idx="244">
                  <c:v>4.0590000000000002</c:v>
                </c:pt>
                <c:pt idx="245">
                  <c:v>4.1029999999999998</c:v>
                </c:pt>
                <c:pt idx="246">
                  <c:v>4.09</c:v>
                </c:pt>
                <c:pt idx="247">
                  <c:v>4.0430000000000001</c:v>
                </c:pt>
                <c:pt idx="248">
                  <c:v>4.0430000000000001</c:v>
                </c:pt>
                <c:pt idx="249">
                  <c:v>4.07</c:v>
                </c:pt>
                <c:pt idx="250">
                  <c:v>4.0789999999999997</c:v>
                </c:pt>
                <c:pt idx="251">
                  <c:v>4.1219999999999999</c:v>
                </c:pt>
                <c:pt idx="252">
                  <c:v>4.1760000000000002</c:v>
                </c:pt>
                <c:pt idx="253">
                  <c:v>4.2009999999999996</c:v>
                </c:pt>
                <c:pt idx="254">
                  <c:v>4.2009999999999996</c:v>
                </c:pt>
                <c:pt idx="255">
                  <c:v>4.2009999999999996</c:v>
                </c:pt>
                <c:pt idx="256">
                  <c:v>4.2140000000000004</c:v>
                </c:pt>
                <c:pt idx="257">
                  <c:v>4.09</c:v>
                </c:pt>
                <c:pt idx="258">
                  <c:v>4.125</c:v>
                </c:pt>
                <c:pt idx="259">
                  <c:v>4.125</c:v>
                </c:pt>
                <c:pt idx="260">
                  <c:v>3.9699999999999998</c:v>
                </c:pt>
                <c:pt idx="261">
                  <c:v>3.9159999999999999</c:v>
                </c:pt>
                <c:pt idx="262">
                  <c:v>3.94</c:v>
                </c:pt>
                <c:pt idx="263">
                  <c:v>3.8719999999999999</c:v>
                </c:pt>
                <c:pt idx="264">
                  <c:v>3.8839999999999999</c:v>
                </c:pt>
                <c:pt idx="265">
                  <c:v>3.9249999999999998</c:v>
                </c:pt>
                <c:pt idx="266">
                  <c:v>3.9169999999999998</c:v>
                </c:pt>
                <c:pt idx="267">
                  <c:v>3.8839999999999999</c:v>
                </c:pt>
                <c:pt idx="268">
                  <c:v>3.8780000000000001</c:v>
                </c:pt>
                <c:pt idx="269">
                  <c:v>3.86</c:v>
                </c:pt>
                <c:pt idx="270">
                  <c:v>3.8410000000000002</c:v>
                </c:pt>
                <c:pt idx="271">
                  <c:v>3.8220000000000001</c:v>
                </c:pt>
                <c:pt idx="272">
                  <c:v>3.7960000000000003</c:v>
                </c:pt>
                <c:pt idx="273">
                  <c:v>3.8319999999999999</c:v>
                </c:pt>
                <c:pt idx="274">
                  <c:v>3.8319999999999999</c:v>
                </c:pt>
                <c:pt idx="275">
                  <c:v>3.8609999999999998</c:v>
                </c:pt>
                <c:pt idx="276">
                  <c:v>3.9130000000000003</c:v>
                </c:pt>
                <c:pt idx="277">
                  <c:v>3.8970000000000002</c:v>
                </c:pt>
                <c:pt idx="278">
                  <c:v>3.8490000000000002</c:v>
                </c:pt>
                <c:pt idx="279">
                  <c:v>3.8540000000000001</c:v>
                </c:pt>
                <c:pt idx="280">
                  <c:v>3.819</c:v>
                </c:pt>
                <c:pt idx="281">
                  <c:v>3.7679999999999998</c:v>
                </c:pt>
                <c:pt idx="282">
                  <c:v>3.7770000000000001</c:v>
                </c:pt>
                <c:pt idx="283">
                  <c:v>3.7829999999999999</c:v>
                </c:pt>
                <c:pt idx="284">
                  <c:v>3.7610000000000001</c:v>
                </c:pt>
                <c:pt idx="285">
                  <c:v>3.76</c:v>
                </c:pt>
                <c:pt idx="286">
                  <c:v>3.6879999999999997</c:v>
                </c:pt>
                <c:pt idx="287">
                  <c:v>3.6850000000000001</c:v>
                </c:pt>
                <c:pt idx="288">
                  <c:v>3.6829999999999998</c:v>
                </c:pt>
                <c:pt idx="289">
                  <c:v>3.73</c:v>
                </c:pt>
                <c:pt idx="290">
                  <c:v>3.7090000000000001</c:v>
                </c:pt>
                <c:pt idx="291">
                  <c:v>3.6870000000000003</c:v>
                </c:pt>
                <c:pt idx="292">
                  <c:v>3.6160000000000001</c:v>
                </c:pt>
                <c:pt idx="293">
                  <c:v>3.5579999999999998</c:v>
                </c:pt>
                <c:pt idx="294">
                  <c:v>3.589</c:v>
                </c:pt>
                <c:pt idx="295">
                  <c:v>3.65</c:v>
                </c:pt>
                <c:pt idx="296">
                  <c:v>3.5990000000000002</c:v>
                </c:pt>
                <c:pt idx="297">
                  <c:v>3.62</c:v>
                </c:pt>
                <c:pt idx="298">
                  <c:v>3.5859999999999999</c:v>
                </c:pt>
                <c:pt idx="299">
                  <c:v>3.5380000000000003</c:v>
                </c:pt>
                <c:pt idx="300">
                  <c:v>3.46</c:v>
                </c:pt>
                <c:pt idx="301">
                  <c:v>3.4790000000000001</c:v>
                </c:pt>
                <c:pt idx="302">
                  <c:v>3.4540000000000002</c:v>
                </c:pt>
                <c:pt idx="303">
                  <c:v>3.423</c:v>
                </c:pt>
                <c:pt idx="304">
                  <c:v>3.3769999999999998</c:v>
                </c:pt>
                <c:pt idx="305">
                  <c:v>3.4420000000000002</c:v>
                </c:pt>
                <c:pt idx="306">
                  <c:v>3.4220000000000002</c:v>
                </c:pt>
                <c:pt idx="307">
                  <c:v>3.3689999999999998</c:v>
                </c:pt>
                <c:pt idx="308">
                  <c:v>3.399</c:v>
                </c:pt>
                <c:pt idx="309">
                  <c:v>3.4209999999999998</c:v>
                </c:pt>
                <c:pt idx="310">
                  <c:v>3.4359999999999999</c:v>
                </c:pt>
                <c:pt idx="311">
                  <c:v>3.4050000000000002</c:v>
                </c:pt>
                <c:pt idx="312">
                  <c:v>3.3769999999999998</c:v>
                </c:pt>
                <c:pt idx="313">
                  <c:v>3.3650000000000002</c:v>
                </c:pt>
                <c:pt idx="314">
                  <c:v>3.395</c:v>
                </c:pt>
                <c:pt idx="315">
                  <c:v>3.4279999999999999</c:v>
                </c:pt>
                <c:pt idx="316">
                  <c:v>3.4140000000000001</c:v>
                </c:pt>
                <c:pt idx="317">
                  <c:v>3.41</c:v>
                </c:pt>
                <c:pt idx="318">
                  <c:v>3.3929999999999998</c:v>
                </c:pt>
                <c:pt idx="319">
                  <c:v>3.3370000000000002</c:v>
                </c:pt>
                <c:pt idx="320">
                  <c:v>3.3069999999999999</c:v>
                </c:pt>
                <c:pt idx="321">
                  <c:v>3.3029999999999999</c:v>
                </c:pt>
                <c:pt idx="322">
                  <c:v>3.2919999999999998</c:v>
                </c:pt>
                <c:pt idx="323">
                  <c:v>3.2890000000000001</c:v>
                </c:pt>
                <c:pt idx="324">
                  <c:v>3.3079999999999998</c:v>
                </c:pt>
                <c:pt idx="325">
                  <c:v>3.2549999999999999</c:v>
                </c:pt>
                <c:pt idx="326">
                  <c:v>3.169</c:v>
                </c:pt>
                <c:pt idx="327">
                  <c:v>3.1869999999999998</c:v>
                </c:pt>
                <c:pt idx="328">
                  <c:v>3.22</c:v>
                </c:pt>
                <c:pt idx="329">
                  <c:v>3.2010000000000001</c:v>
                </c:pt>
                <c:pt idx="330">
                  <c:v>3.1659999999999999</c:v>
                </c:pt>
                <c:pt idx="331">
                  <c:v>3.21</c:v>
                </c:pt>
                <c:pt idx="332">
                  <c:v>3.1739999999999999</c:v>
                </c:pt>
                <c:pt idx="333">
                  <c:v>3.1070000000000002</c:v>
                </c:pt>
                <c:pt idx="334">
                  <c:v>3.0990000000000002</c:v>
                </c:pt>
                <c:pt idx="335">
                  <c:v>3.121</c:v>
                </c:pt>
                <c:pt idx="336">
                  <c:v>3.121</c:v>
                </c:pt>
                <c:pt idx="337">
                  <c:v>3.121</c:v>
                </c:pt>
                <c:pt idx="338">
                  <c:v>3.093</c:v>
                </c:pt>
                <c:pt idx="339">
                  <c:v>3.0870000000000002</c:v>
                </c:pt>
                <c:pt idx="340">
                  <c:v>3.1230000000000002</c:v>
                </c:pt>
                <c:pt idx="341">
                  <c:v>3.105</c:v>
                </c:pt>
                <c:pt idx="342">
                  <c:v>3.133</c:v>
                </c:pt>
                <c:pt idx="343">
                  <c:v>3.117</c:v>
                </c:pt>
                <c:pt idx="344">
                  <c:v>3.0670000000000002</c:v>
                </c:pt>
                <c:pt idx="345">
                  <c:v>3.07</c:v>
                </c:pt>
                <c:pt idx="346">
                  <c:v>3.0409999999999999</c:v>
                </c:pt>
                <c:pt idx="347">
                  <c:v>3.0409999999999999</c:v>
                </c:pt>
                <c:pt idx="348">
                  <c:v>3.004</c:v>
                </c:pt>
                <c:pt idx="349">
                  <c:v>3.0150000000000001</c:v>
                </c:pt>
                <c:pt idx="350">
                  <c:v>2.919</c:v>
                </c:pt>
                <c:pt idx="351">
                  <c:v>2.952</c:v>
                </c:pt>
                <c:pt idx="352">
                  <c:v>2.976</c:v>
                </c:pt>
                <c:pt idx="353">
                  <c:v>2.9430000000000001</c:v>
                </c:pt>
                <c:pt idx="354">
                  <c:v>2.911</c:v>
                </c:pt>
                <c:pt idx="355">
                  <c:v>3.1030000000000002</c:v>
                </c:pt>
                <c:pt idx="356">
                  <c:v>3.0630000000000002</c:v>
                </c:pt>
                <c:pt idx="357">
                  <c:v>3.1469999999999998</c:v>
                </c:pt>
                <c:pt idx="358">
                  <c:v>3.2640000000000002</c:v>
                </c:pt>
                <c:pt idx="359">
                  <c:v>3.2029999999999998</c:v>
                </c:pt>
                <c:pt idx="360">
                  <c:v>3.2429999999999999</c:v>
                </c:pt>
                <c:pt idx="361">
                  <c:v>3.1549999999999998</c:v>
                </c:pt>
                <c:pt idx="362">
                  <c:v>2.9820000000000002</c:v>
                </c:pt>
                <c:pt idx="363">
                  <c:v>3.0009999999999999</c:v>
                </c:pt>
                <c:pt idx="364">
                  <c:v>2.9340000000000002</c:v>
                </c:pt>
                <c:pt idx="365">
                  <c:v>2.9580000000000002</c:v>
                </c:pt>
                <c:pt idx="366">
                  <c:v>2.9630000000000001</c:v>
                </c:pt>
                <c:pt idx="367">
                  <c:v>2.9649999999999999</c:v>
                </c:pt>
                <c:pt idx="368">
                  <c:v>2.9990000000000001</c:v>
                </c:pt>
                <c:pt idx="369">
                  <c:v>3.0209999999999999</c:v>
                </c:pt>
                <c:pt idx="370">
                  <c:v>2.9329999999999998</c:v>
                </c:pt>
                <c:pt idx="371">
                  <c:v>2.7589999999999999</c:v>
                </c:pt>
                <c:pt idx="372">
                  <c:v>2.7039999999999997</c:v>
                </c:pt>
                <c:pt idx="373">
                  <c:v>2.8069999999999999</c:v>
                </c:pt>
                <c:pt idx="374">
                  <c:v>2.7930000000000001</c:v>
                </c:pt>
                <c:pt idx="375">
                  <c:v>2.8209999999999997</c:v>
                </c:pt>
                <c:pt idx="376">
                  <c:v>2.7730000000000001</c:v>
                </c:pt>
                <c:pt idx="377">
                  <c:v>2.7869999999999999</c:v>
                </c:pt>
                <c:pt idx="378">
                  <c:v>2.8239999999999998</c:v>
                </c:pt>
                <c:pt idx="379">
                  <c:v>2.8570000000000002</c:v>
                </c:pt>
                <c:pt idx="380">
                  <c:v>2.9130000000000003</c:v>
                </c:pt>
                <c:pt idx="381">
                  <c:v>2.9449999999999998</c:v>
                </c:pt>
                <c:pt idx="382">
                  <c:v>2.9009999999999998</c:v>
                </c:pt>
                <c:pt idx="383">
                  <c:v>2.88</c:v>
                </c:pt>
                <c:pt idx="384">
                  <c:v>2.85</c:v>
                </c:pt>
                <c:pt idx="385">
                  <c:v>2.8449999999999998</c:v>
                </c:pt>
                <c:pt idx="386">
                  <c:v>2.8330000000000002</c:v>
                </c:pt>
                <c:pt idx="387">
                  <c:v>2.8460000000000001</c:v>
                </c:pt>
                <c:pt idx="388">
                  <c:v>2.83</c:v>
                </c:pt>
                <c:pt idx="389">
                  <c:v>2.9089999999999998</c:v>
                </c:pt>
                <c:pt idx="390">
                  <c:v>2.8439999999999999</c:v>
                </c:pt>
                <c:pt idx="391">
                  <c:v>2.8340000000000001</c:v>
                </c:pt>
                <c:pt idx="392">
                  <c:v>2.8120000000000003</c:v>
                </c:pt>
                <c:pt idx="393">
                  <c:v>2.8410000000000002</c:v>
                </c:pt>
                <c:pt idx="394">
                  <c:v>2.8810000000000002</c:v>
                </c:pt>
                <c:pt idx="395">
                  <c:v>2.9449999999999998</c:v>
                </c:pt>
                <c:pt idx="396">
                  <c:v>2.8879999999999999</c:v>
                </c:pt>
                <c:pt idx="397">
                  <c:v>2.8769999999999998</c:v>
                </c:pt>
                <c:pt idx="398">
                  <c:v>2.847</c:v>
                </c:pt>
                <c:pt idx="399">
                  <c:v>2.82</c:v>
                </c:pt>
                <c:pt idx="400">
                  <c:v>2.7880000000000003</c:v>
                </c:pt>
                <c:pt idx="401">
                  <c:v>2.7789999999999999</c:v>
                </c:pt>
                <c:pt idx="402">
                  <c:v>2.774</c:v>
                </c:pt>
                <c:pt idx="403">
                  <c:v>2.7730000000000001</c:v>
                </c:pt>
                <c:pt idx="404">
                  <c:v>2.7410000000000001</c:v>
                </c:pt>
                <c:pt idx="405">
                  <c:v>2.7269999999999999</c:v>
                </c:pt>
                <c:pt idx="406">
                  <c:v>2.714</c:v>
                </c:pt>
                <c:pt idx="407">
                  <c:v>2.6739999999999999</c:v>
                </c:pt>
                <c:pt idx="408">
                  <c:v>2.64</c:v>
                </c:pt>
                <c:pt idx="409">
                  <c:v>2.6989999999999998</c:v>
                </c:pt>
                <c:pt idx="410">
                  <c:v>2.6949999999999998</c:v>
                </c:pt>
                <c:pt idx="411">
                  <c:v>2.758</c:v>
                </c:pt>
                <c:pt idx="412">
                  <c:v>2.6949999999999998</c:v>
                </c:pt>
                <c:pt idx="413">
                  <c:v>2.7480000000000002</c:v>
                </c:pt>
                <c:pt idx="414">
                  <c:v>2.8090000000000002</c:v>
                </c:pt>
                <c:pt idx="415">
                  <c:v>2.8719999999999999</c:v>
                </c:pt>
                <c:pt idx="416">
                  <c:v>2.8149999999999999</c:v>
                </c:pt>
                <c:pt idx="417">
                  <c:v>2.7880000000000003</c:v>
                </c:pt>
                <c:pt idx="418">
                  <c:v>2.7410000000000001</c:v>
                </c:pt>
                <c:pt idx="419">
                  <c:v>2.7109999999999999</c:v>
                </c:pt>
                <c:pt idx="420">
                  <c:v>2.657</c:v>
                </c:pt>
                <c:pt idx="421">
                  <c:v>2.585</c:v>
                </c:pt>
                <c:pt idx="422">
                  <c:v>2.6339999999999999</c:v>
                </c:pt>
                <c:pt idx="423">
                  <c:v>2.5949999999999998</c:v>
                </c:pt>
                <c:pt idx="424">
                  <c:v>2.5990000000000002</c:v>
                </c:pt>
                <c:pt idx="425">
                  <c:v>2.5939999999999999</c:v>
                </c:pt>
                <c:pt idx="426">
                  <c:v>2.5760000000000001</c:v>
                </c:pt>
                <c:pt idx="427">
                  <c:v>2.4790000000000001</c:v>
                </c:pt>
                <c:pt idx="428">
                  <c:v>2.4129999999999998</c:v>
                </c:pt>
                <c:pt idx="429">
                  <c:v>2.39</c:v>
                </c:pt>
                <c:pt idx="430">
                  <c:v>2.4430000000000001</c:v>
                </c:pt>
                <c:pt idx="431">
                  <c:v>2.4359999999999999</c:v>
                </c:pt>
                <c:pt idx="432">
                  <c:v>2.4220000000000002</c:v>
                </c:pt>
                <c:pt idx="433">
                  <c:v>2.456</c:v>
                </c:pt>
                <c:pt idx="434">
                  <c:v>2.4590000000000001</c:v>
                </c:pt>
                <c:pt idx="435">
                  <c:v>2.35</c:v>
                </c:pt>
                <c:pt idx="436">
                  <c:v>2.254</c:v>
                </c:pt>
                <c:pt idx="437">
                  <c:v>2.298</c:v>
                </c:pt>
                <c:pt idx="438">
                  <c:v>2.367</c:v>
                </c:pt>
                <c:pt idx="439">
                  <c:v>2.399</c:v>
                </c:pt>
                <c:pt idx="440">
                  <c:v>2.464</c:v>
                </c:pt>
                <c:pt idx="441">
                  <c:v>2.4580000000000002</c:v>
                </c:pt>
                <c:pt idx="442">
                  <c:v>2.4620000000000002</c:v>
                </c:pt>
                <c:pt idx="443">
                  <c:v>2.4620000000000002</c:v>
                </c:pt>
                <c:pt idx="444">
                  <c:v>2.4169999999999998</c:v>
                </c:pt>
                <c:pt idx="445">
                  <c:v>2.4380000000000002</c:v>
                </c:pt>
                <c:pt idx="446">
                  <c:v>2.37</c:v>
                </c:pt>
                <c:pt idx="447">
                  <c:v>2.3759999999999999</c:v>
                </c:pt>
                <c:pt idx="448">
                  <c:v>2.4</c:v>
                </c:pt>
                <c:pt idx="449">
                  <c:v>2.3740000000000001</c:v>
                </c:pt>
                <c:pt idx="450">
                  <c:v>2.36</c:v>
                </c:pt>
                <c:pt idx="451">
                  <c:v>2.3860000000000001</c:v>
                </c:pt>
                <c:pt idx="452">
                  <c:v>2.4039999999999999</c:v>
                </c:pt>
                <c:pt idx="453">
                  <c:v>2.3330000000000002</c:v>
                </c:pt>
                <c:pt idx="454">
                  <c:v>2.2839999999999998</c:v>
                </c:pt>
                <c:pt idx="455">
                  <c:v>2.3250000000000002</c:v>
                </c:pt>
                <c:pt idx="456">
                  <c:v>2.3079999999999998</c:v>
                </c:pt>
                <c:pt idx="457">
                  <c:v>2.3319999999999999</c:v>
                </c:pt>
                <c:pt idx="458">
                  <c:v>2.3449999999999998</c:v>
                </c:pt>
                <c:pt idx="459">
                  <c:v>2.3340000000000001</c:v>
                </c:pt>
                <c:pt idx="460">
                  <c:v>2.3119999999999998</c:v>
                </c:pt>
                <c:pt idx="461">
                  <c:v>2.323</c:v>
                </c:pt>
                <c:pt idx="462">
                  <c:v>2.3330000000000002</c:v>
                </c:pt>
                <c:pt idx="463">
                  <c:v>2.2970000000000002</c:v>
                </c:pt>
                <c:pt idx="464">
                  <c:v>2.4220000000000002</c:v>
                </c:pt>
                <c:pt idx="465">
                  <c:v>2.5789999999999997</c:v>
                </c:pt>
                <c:pt idx="466">
                  <c:v>2.4969999999999999</c:v>
                </c:pt>
                <c:pt idx="467">
                  <c:v>2.5949999999999998</c:v>
                </c:pt>
                <c:pt idx="468">
                  <c:v>2.512</c:v>
                </c:pt>
                <c:pt idx="469">
                  <c:v>2.5110000000000001</c:v>
                </c:pt>
                <c:pt idx="470">
                  <c:v>2.5030000000000001</c:v>
                </c:pt>
                <c:pt idx="471">
                  <c:v>2.516</c:v>
                </c:pt>
                <c:pt idx="472">
                  <c:v>2.552</c:v>
                </c:pt>
                <c:pt idx="473">
                  <c:v>2.536</c:v>
                </c:pt>
                <c:pt idx="474">
                  <c:v>2.5049999999999999</c:v>
                </c:pt>
                <c:pt idx="475">
                  <c:v>2.4699999999999998</c:v>
                </c:pt>
                <c:pt idx="476">
                  <c:v>2.3479999999999999</c:v>
                </c:pt>
                <c:pt idx="477">
                  <c:v>2.4140000000000001</c:v>
                </c:pt>
                <c:pt idx="478">
                  <c:v>2.4350000000000001</c:v>
                </c:pt>
                <c:pt idx="479">
                  <c:v>2.431</c:v>
                </c:pt>
                <c:pt idx="480">
                  <c:v>2.3820000000000001</c:v>
                </c:pt>
                <c:pt idx="481">
                  <c:v>2.3759999999999999</c:v>
                </c:pt>
                <c:pt idx="482">
                  <c:v>2.35</c:v>
                </c:pt>
                <c:pt idx="483">
                  <c:v>2.335</c:v>
                </c:pt>
                <c:pt idx="484">
                  <c:v>2.36</c:v>
                </c:pt>
                <c:pt idx="485">
                  <c:v>2.3769999999999998</c:v>
                </c:pt>
                <c:pt idx="486">
                  <c:v>2.3460000000000001</c:v>
                </c:pt>
                <c:pt idx="487">
                  <c:v>2.3109999999999999</c:v>
                </c:pt>
                <c:pt idx="488">
                  <c:v>2.3250000000000002</c:v>
                </c:pt>
                <c:pt idx="489">
                  <c:v>2.331</c:v>
                </c:pt>
                <c:pt idx="490">
                  <c:v>2.3050000000000002</c:v>
                </c:pt>
                <c:pt idx="491">
                  <c:v>2.2130000000000001</c:v>
                </c:pt>
                <c:pt idx="492">
                  <c:v>2.1800000000000002</c:v>
                </c:pt>
                <c:pt idx="493">
                  <c:v>2.14</c:v>
                </c:pt>
                <c:pt idx="494">
                  <c:v>2.16</c:v>
                </c:pt>
                <c:pt idx="495">
                  <c:v>2.0590000000000002</c:v>
                </c:pt>
                <c:pt idx="496">
                  <c:v>2.0339999999999998</c:v>
                </c:pt>
                <c:pt idx="497">
                  <c:v>2.0150000000000001</c:v>
                </c:pt>
                <c:pt idx="498">
                  <c:v>2.0110000000000001</c:v>
                </c:pt>
                <c:pt idx="499">
                  <c:v>1.9830000000000001</c:v>
                </c:pt>
                <c:pt idx="500">
                  <c:v>2.036</c:v>
                </c:pt>
                <c:pt idx="501">
                  <c:v>1.9769999999999999</c:v>
                </c:pt>
                <c:pt idx="502">
                  <c:v>1.9430000000000001</c:v>
                </c:pt>
                <c:pt idx="503">
                  <c:v>2.036</c:v>
                </c:pt>
                <c:pt idx="504">
                  <c:v>2.0670000000000002</c:v>
                </c:pt>
                <c:pt idx="505">
                  <c:v>2.056</c:v>
                </c:pt>
                <c:pt idx="506">
                  <c:v>2.0640000000000001</c:v>
                </c:pt>
                <c:pt idx="507">
                  <c:v>1.996</c:v>
                </c:pt>
                <c:pt idx="508">
                  <c:v>2.012</c:v>
                </c:pt>
                <c:pt idx="509">
                  <c:v>1.962</c:v>
                </c:pt>
                <c:pt idx="510">
                  <c:v>1.96</c:v>
                </c:pt>
                <c:pt idx="511">
                  <c:v>1.954</c:v>
                </c:pt>
                <c:pt idx="512">
                  <c:v>1.9319999999999999</c:v>
                </c:pt>
                <c:pt idx="513">
                  <c:v>1.944</c:v>
                </c:pt>
                <c:pt idx="514">
                  <c:v>1.9849999999999999</c:v>
                </c:pt>
                <c:pt idx="515">
                  <c:v>1.9849999999999999</c:v>
                </c:pt>
                <c:pt idx="516">
                  <c:v>1.9849999999999999</c:v>
                </c:pt>
                <c:pt idx="517">
                  <c:v>1.982</c:v>
                </c:pt>
                <c:pt idx="518">
                  <c:v>1.883</c:v>
                </c:pt>
                <c:pt idx="519">
                  <c:v>1.8900000000000001</c:v>
                </c:pt>
                <c:pt idx="520">
                  <c:v>1.8900000000000001</c:v>
                </c:pt>
                <c:pt idx="521">
                  <c:v>1.742</c:v>
                </c:pt>
                <c:pt idx="522">
                  <c:v>1.839</c:v>
                </c:pt>
                <c:pt idx="523">
                  <c:v>1.8639999999999999</c:v>
                </c:pt>
                <c:pt idx="524">
                  <c:v>1.9039999999999999</c:v>
                </c:pt>
                <c:pt idx="525">
                  <c:v>1.845</c:v>
                </c:pt>
                <c:pt idx="526">
                  <c:v>1.879</c:v>
                </c:pt>
                <c:pt idx="527">
                  <c:v>1.8120000000000001</c:v>
                </c:pt>
                <c:pt idx="528">
                  <c:v>1.8169999999999999</c:v>
                </c:pt>
                <c:pt idx="529">
                  <c:v>1.7250000000000001</c:v>
                </c:pt>
                <c:pt idx="530">
                  <c:v>1.7389999999999999</c:v>
                </c:pt>
                <c:pt idx="531">
                  <c:v>1.6579999999999999</c:v>
                </c:pt>
                <c:pt idx="532">
                  <c:v>1.6640000000000001</c:v>
                </c:pt>
                <c:pt idx="533">
                  <c:v>1.671</c:v>
                </c:pt>
                <c:pt idx="534">
                  <c:v>1.6909999999999998</c:v>
                </c:pt>
                <c:pt idx="535">
                  <c:v>1.5489999999999999</c:v>
                </c:pt>
                <c:pt idx="536">
                  <c:v>1.5270000000000001</c:v>
                </c:pt>
                <c:pt idx="537">
                  <c:v>1.498</c:v>
                </c:pt>
                <c:pt idx="538">
                  <c:v>1.5310000000000001</c:v>
                </c:pt>
                <c:pt idx="539">
                  <c:v>1.5920000000000001</c:v>
                </c:pt>
                <c:pt idx="540">
                  <c:v>1.603</c:v>
                </c:pt>
                <c:pt idx="541">
                  <c:v>1.5939999999999999</c:v>
                </c:pt>
                <c:pt idx="542">
                  <c:v>1.627</c:v>
                </c:pt>
                <c:pt idx="543">
                  <c:v>1.5859999999999999</c:v>
                </c:pt>
                <c:pt idx="544">
                  <c:v>1.548</c:v>
                </c:pt>
                <c:pt idx="545">
                  <c:v>1.54</c:v>
                </c:pt>
                <c:pt idx="546">
                  <c:v>1.5779999999999998</c:v>
                </c:pt>
                <c:pt idx="547">
                  <c:v>1.6600000000000001</c:v>
                </c:pt>
                <c:pt idx="548">
                  <c:v>1.6739999999999999</c:v>
                </c:pt>
                <c:pt idx="549">
                  <c:v>1.698</c:v>
                </c:pt>
                <c:pt idx="550">
                  <c:v>1.6520000000000001</c:v>
                </c:pt>
                <c:pt idx="551">
                  <c:v>1.607</c:v>
                </c:pt>
                <c:pt idx="552">
                  <c:v>1.6659999999999999</c:v>
                </c:pt>
                <c:pt idx="553">
                  <c:v>1.665</c:v>
                </c:pt>
                <c:pt idx="554">
                  <c:v>1.6240000000000001</c:v>
                </c:pt>
                <c:pt idx="555">
                  <c:v>1.603</c:v>
                </c:pt>
                <c:pt idx="556">
                  <c:v>1.577</c:v>
                </c:pt>
                <c:pt idx="557">
                  <c:v>1.496</c:v>
                </c:pt>
                <c:pt idx="558">
                  <c:v>1.4610000000000001</c:v>
                </c:pt>
                <c:pt idx="559">
                  <c:v>1.4610000000000001</c:v>
                </c:pt>
                <c:pt idx="560">
                  <c:v>1.345</c:v>
                </c:pt>
                <c:pt idx="561">
                  <c:v>1.331</c:v>
                </c:pt>
                <c:pt idx="562">
                  <c:v>1.349</c:v>
                </c:pt>
                <c:pt idx="563">
                  <c:v>1.401</c:v>
                </c:pt>
                <c:pt idx="564">
                  <c:v>1.3919999999999999</c:v>
                </c:pt>
                <c:pt idx="565">
                  <c:v>1.3049999999999999</c:v>
                </c:pt>
                <c:pt idx="566">
                  <c:v>1.3169999999999999</c:v>
                </c:pt>
                <c:pt idx="567">
                  <c:v>1.28</c:v>
                </c:pt>
                <c:pt idx="568">
                  <c:v>1.2190000000000001</c:v>
                </c:pt>
                <c:pt idx="569">
                  <c:v>1.1280000000000001</c:v>
                </c:pt>
                <c:pt idx="570">
                  <c:v>1.1280000000000001</c:v>
                </c:pt>
                <c:pt idx="571">
                  <c:v>1.149</c:v>
                </c:pt>
                <c:pt idx="572">
                  <c:v>1.181</c:v>
                </c:pt>
                <c:pt idx="573">
                  <c:v>1.268</c:v>
                </c:pt>
                <c:pt idx="574">
                  <c:v>1.3080000000000001</c:v>
                </c:pt>
                <c:pt idx="575">
                  <c:v>1.2530000000000001</c:v>
                </c:pt>
                <c:pt idx="576">
                  <c:v>1.204</c:v>
                </c:pt>
                <c:pt idx="577">
                  <c:v>1.2949999999999999</c:v>
                </c:pt>
                <c:pt idx="578">
                  <c:v>1.3280000000000001</c:v>
                </c:pt>
                <c:pt idx="579">
                  <c:v>1.3360000000000001</c:v>
                </c:pt>
                <c:pt idx="580">
                  <c:v>1.3120000000000001</c:v>
                </c:pt>
                <c:pt idx="581">
                  <c:v>1.3540000000000001</c:v>
                </c:pt>
                <c:pt idx="582">
                  <c:v>1.3109999999999999</c:v>
                </c:pt>
                <c:pt idx="583">
                  <c:v>1.242</c:v>
                </c:pt>
                <c:pt idx="584">
                  <c:v>1.2789999999999999</c:v>
                </c:pt>
                <c:pt idx="585">
                  <c:v>1.3009999999999999</c:v>
                </c:pt>
                <c:pt idx="586">
                  <c:v>1.2410000000000001</c:v>
                </c:pt>
                <c:pt idx="587">
                  <c:v>1.248</c:v>
                </c:pt>
                <c:pt idx="588">
                  <c:v>1.3009999999999999</c:v>
                </c:pt>
                <c:pt idx="589">
                  <c:v>1.266</c:v>
                </c:pt>
                <c:pt idx="590">
                  <c:v>1.2849999999999999</c:v>
                </c:pt>
                <c:pt idx="591">
                  <c:v>1.31</c:v>
                </c:pt>
                <c:pt idx="592">
                  <c:v>1.2629999999999999</c:v>
                </c:pt>
                <c:pt idx="593">
                  <c:v>1.379</c:v>
                </c:pt>
                <c:pt idx="594">
                  <c:v>1.478</c:v>
                </c:pt>
                <c:pt idx="595">
                  <c:v>1.4849999999999999</c:v>
                </c:pt>
                <c:pt idx="596">
                  <c:v>1.452</c:v>
                </c:pt>
                <c:pt idx="597">
                  <c:v>1.3919999999999999</c:v>
                </c:pt>
                <c:pt idx="598">
                  <c:v>1.407</c:v>
                </c:pt>
                <c:pt idx="599">
                  <c:v>1.4430000000000001</c:v>
                </c:pt>
                <c:pt idx="600">
                  <c:v>1.359</c:v>
                </c:pt>
                <c:pt idx="601">
                  <c:v>1.379</c:v>
                </c:pt>
                <c:pt idx="602">
                  <c:v>1.5070000000000001</c:v>
                </c:pt>
                <c:pt idx="603">
                  <c:v>1.4990000000000001</c:v>
                </c:pt>
                <c:pt idx="604">
                  <c:v>1.496</c:v>
                </c:pt>
                <c:pt idx="605">
                  <c:v>1.5329999999999999</c:v>
                </c:pt>
                <c:pt idx="606">
                  <c:v>1.8069999999999999</c:v>
                </c:pt>
                <c:pt idx="607">
                  <c:v>1.917</c:v>
                </c:pt>
                <c:pt idx="608">
                  <c:v>1.7749999999999999</c:v>
                </c:pt>
                <c:pt idx="609">
                  <c:v>1.6760000000000002</c:v>
                </c:pt>
                <c:pt idx="610">
                  <c:v>1.768</c:v>
                </c:pt>
                <c:pt idx="611">
                  <c:v>1.849</c:v>
                </c:pt>
                <c:pt idx="612">
                  <c:v>1.8919999999999999</c:v>
                </c:pt>
                <c:pt idx="613">
                  <c:v>1.8559999999999999</c:v>
                </c:pt>
                <c:pt idx="614">
                  <c:v>1.7709999999999999</c:v>
                </c:pt>
                <c:pt idx="615">
                  <c:v>1.8919999999999999</c:v>
                </c:pt>
                <c:pt idx="616">
                  <c:v>1.8069999999999999</c:v>
                </c:pt>
                <c:pt idx="617">
                  <c:v>1.8639999999999999</c:v>
                </c:pt>
                <c:pt idx="618">
                  <c:v>1.843</c:v>
                </c:pt>
                <c:pt idx="619">
                  <c:v>1.857</c:v>
                </c:pt>
                <c:pt idx="620">
                  <c:v>1.8559999999999999</c:v>
                </c:pt>
                <c:pt idx="621">
                  <c:v>1.9379999999999999</c:v>
                </c:pt>
                <c:pt idx="622">
                  <c:v>1.8580000000000001</c:v>
                </c:pt>
                <c:pt idx="623">
                  <c:v>1.8660000000000001</c:v>
                </c:pt>
                <c:pt idx="624">
                  <c:v>1.8479999999999999</c:v>
                </c:pt>
                <c:pt idx="625">
                  <c:v>1.98</c:v>
                </c:pt>
                <c:pt idx="626">
                  <c:v>2.1269999999999998</c:v>
                </c:pt>
                <c:pt idx="627">
                  <c:v>2.181</c:v>
                </c:pt>
                <c:pt idx="628">
                  <c:v>2.145</c:v>
                </c:pt>
                <c:pt idx="629">
                  <c:v>2.242</c:v>
                </c:pt>
                <c:pt idx="630">
                  <c:v>2.2599999999999998</c:v>
                </c:pt>
                <c:pt idx="631">
                  <c:v>2.2890000000000001</c:v>
                </c:pt>
                <c:pt idx="632">
                  <c:v>2.2469999999999999</c:v>
                </c:pt>
                <c:pt idx="633">
                  <c:v>2.1429999999999998</c:v>
                </c:pt>
                <c:pt idx="634">
                  <c:v>2.214</c:v>
                </c:pt>
                <c:pt idx="635">
                  <c:v>2.3570000000000002</c:v>
                </c:pt>
                <c:pt idx="636">
                  <c:v>2.331</c:v>
                </c:pt>
                <c:pt idx="637">
                  <c:v>2.3130000000000002</c:v>
                </c:pt>
                <c:pt idx="638">
                  <c:v>2.2930000000000001</c:v>
                </c:pt>
              </c:numCache>
            </c:numRef>
          </c:val>
        </c:ser>
        <c:ser>
          <c:idx val="2"/>
          <c:order val="2"/>
          <c:tx>
            <c:strRef>
              <c:f>'c3-16'!$D$12</c:f>
              <c:strCache>
                <c:ptCount val="1"/>
                <c:pt idx="0">
                  <c:v>Portugál</c:v>
                </c:pt>
              </c:strCache>
            </c:strRef>
          </c:tx>
          <c:spPr>
            <a:ln w="25400">
              <a:solidFill>
                <a:srgbClr val="295B7E"/>
              </a:solidFill>
              <a:prstDash val="sysDash"/>
            </a:ln>
          </c:spPr>
          <c:marker>
            <c:symbol val="none"/>
          </c:marker>
          <c:cat>
            <c:numRef>
              <c:f>'c3-16'!$A$15:$A$653</c:f>
              <c:numCache>
                <c:formatCode>yyyy/mm/dd</c:formatCode>
                <c:ptCount val="639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  <c:pt idx="576">
                  <c:v>42083</c:v>
                </c:pt>
                <c:pt idx="577">
                  <c:v>42086</c:v>
                </c:pt>
                <c:pt idx="578">
                  <c:v>42087</c:v>
                </c:pt>
                <c:pt idx="579">
                  <c:v>42088</c:v>
                </c:pt>
                <c:pt idx="580">
                  <c:v>42089</c:v>
                </c:pt>
                <c:pt idx="581">
                  <c:v>42090</c:v>
                </c:pt>
                <c:pt idx="582">
                  <c:v>42093</c:v>
                </c:pt>
                <c:pt idx="583">
                  <c:v>42094</c:v>
                </c:pt>
                <c:pt idx="584">
                  <c:v>42095</c:v>
                </c:pt>
                <c:pt idx="585">
                  <c:v>42096</c:v>
                </c:pt>
                <c:pt idx="586">
                  <c:v>42101</c:v>
                </c:pt>
                <c:pt idx="587">
                  <c:v>42102</c:v>
                </c:pt>
                <c:pt idx="588">
                  <c:v>42103</c:v>
                </c:pt>
                <c:pt idx="589">
                  <c:v>42104</c:v>
                </c:pt>
                <c:pt idx="590">
                  <c:v>42107</c:v>
                </c:pt>
                <c:pt idx="591">
                  <c:v>42108</c:v>
                </c:pt>
                <c:pt idx="592">
                  <c:v>42109</c:v>
                </c:pt>
                <c:pt idx="593">
                  <c:v>42110</c:v>
                </c:pt>
                <c:pt idx="594">
                  <c:v>42111</c:v>
                </c:pt>
                <c:pt idx="595">
                  <c:v>42114</c:v>
                </c:pt>
                <c:pt idx="596">
                  <c:v>42115</c:v>
                </c:pt>
                <c:pt idx="597">
                  <c:v>42116</c:v>
                </c:pt>
                <c:pt idx="598">
                  <c:v>42117</c:v>
                </c:pt>
                <c:pt idx="599">
                  <c:v>42118</c:v>
                </c:pt>
                <c:pt idx="600">
                  <c:v>42121</c:v>
                </c:pt>
                <c:pt idx="601">
                  <c:v>42122</c:v>
                </c:pt>
                <c:pt idx="602">
                  <c:v>42123</c:v>
                </c:pt>
                <c:pt idx="603">
                  <c:v>42124</c:v>
                </c:pt>
                <c:pt idx="604">
                  <c:v>42125</c:v>
                </c:pt>
                <c:pt idx="605">
                  <c:v>42128</c:v>
                </c:pt>
                <c:pt idx="606">
                  <c:v>42129</c:v>
                </c:pt>
                <c:pt idx="607">
                  <c:v>42130</c:v>
                </c:pt>
                <c:pt idx="608">
                  <c:v>42131</c:v>
                </c:pt>
                <c:pt idx="609">
                  <c:v>42132</c:v>
                </c:pt>
                <c:pt idx="610">
                  <c:v>42135</c:v>
                </c:pt>
                <c:pt idx="611">
                  <c:v>42136</c:v>
                </c:pt>
                <c:pt idx="612">
                  <c:v>42137</c:v>
                </c:pt>
                <c:pt idx="613">
                  <c:v>42138</c:v>
                </c:pt>
                <c:pt idx="614">
                  <c:v>42139</c:v>
                </c:pt>
                <c:pt idx="615">
                  <c:v>42142</c:v>
                </c:pt>
                <c:pt idx="616">
                  <c:v>42143</c:v>
                </c:pt>
                <c:pt idx="617">
                  <c:v>42144</c:v>
                </c:pt>
                <c:pt idx="618">
                  <c:v>42145</c:v>
                </c:pt>
                <c:pt idx="619">
                  <c:v>42146</c:v>
                </c:pt>
                <c:pt idx="620">
                  <c:v>42149</c:v>
                </c:pt>
                <c:pt idx="621">
                  <c:v>42150</c:v>
                </c:pt>
                <c:pt idx="622">
                  <c:v>42151</c:v>
                </c:pt>
                <c:pt idx="623">
                  <c:v>42152</c:v>
                </c:pt>
                <c:pt idx="624">
                  <c:v>42153</c:v>
                </c:pt>
                <c:pt idx="625">
                  <c:v>42156</c:v>
                </c:pt>
                <c:pt idx="626">
                  <c:v>42157</c:v>
                </c:pt>
                <c:pt idx="627">
                  <c:v>42158</c:v>
                </c:pt>
                <c:pt idx="628">
                  <c:v>42159</c:v>
                </c:pt>
                <c:pt idx="629">
                  <c:v>42160</c:v>
                </c:pt>
                <c:pt idx="630">
                  <c:v>42163</c:v>
                </c:pt>
                <c:pt idx="631">
                  <c:v>42164</c:v>
                </c:pt>
                <c:pt idx="632">
                  <c:v>42165</c:v>
                </c:pt>
                <c:pt idx="633">
                  <c:v>42166</c:v>
                </c:pt>
                <c:pt idx="634">
                  <c:v>42167</c:v>
                </c:pt>
                <c:pt idx="635">
                  <c:v>42170</c:v>
                </c:pt>
                <c:pt idx="636">
                  <c:v>42171</c:v>
                </c:pt>
                <c:pt idx="637">
                  <c:v>42172</c:v>
                </c:pt>
                <c:pt idx="638">
                  <c:v>42173</c:v>
                </c:pt>
              </c:numCache>
            </c:numRef>
          </c:cat>
          <c:val>
            <c:numRef>
              <c:f>'c3-16'!$D$15:$D$653</c:f>
              <c:numCache>
                <c:formatCode>General</c:formatCode>
                <c:ptCount val="639"/>
                <c:pt idx="0">
                  <c:v>6.4119999999999999</c:v>
                </c:pt>
                <c:pt idx="1">
                  <c:v>6.3230000000000004</c:v>
                </c:pt>
                <c:pt idx="2">
                  <c:v>6.375</c:v>
                </c:pt>
                <c:pt idx="3">
                  <c:v>6.46</c:v>
                </c:pt>
                <c:pt idx="4">
                  <c:v>6.5129999999999999</c:v>
                </c:pt>
                <c:pt idx="5">
                  <c:v>6.2610000000000001</c:v>
                </c:pt>
                <c:pt idx="6">
                  <c:v>6.2080000000000002</c:v>
                </c:pt>
                <c:pt idx="7">
                  <c:v>6.34</c:v>
                </c:pt>
                <c:pt idx="8">
                  <c:v>6.32</c:v>
                </c:pt>
                <c:pt idx="9">
                  <c:v>6.3959999999999999</c:v>
                </c:pt>
                <c:pt idx="10">
                  <c:v>6.2869999999999999</c:v>
                </c:pt>
                <c:pt idx="11">
                  <c:v>6.1230000000000002</c:v>
                </c:pt>
                <c:pt idx="12">
                  <c:v>6.0919999999999996</c:v>
                </c:pt>
                <c:pt idx="13">
                  <c:v>5.8879999999999999</c:v>
                </c:pt>
                <c:pt idx="14">
                  <c:v>5.819</c:v>
                </c:pt>
                <c:pt idx="15">
                  <c:v>6</c:v>
                </c:pt>
                <c:pt idx="16">
                  <c:v>6.13</c:v>
                </c:pt>
                <c:pt idx="17">
                  <c:v>6.2460000000000004</c:v>
                </c:pt>
                <c:pt idx="18">
                  <c:v>6.0730000000000004</c:v>
                </c:pt>
                <c:pt idx="19">
                  <c:v>6.0750000000000002</c:v>
                </c:pt>
                <c:pt idx="20">
                  <c:v>6.1269999999999998</c:v>
                </c:pt>
                <c:pt idx="21">
                  <c:v>6.1820000000000004</c:v>
                </c:pt>
                <c:pt idx="22">
                  <c:v>6.4420000000000002</c:v>
                </c:pt>
                <c:pt idx="23">
                  <c:v>6.4130000000000003</c:v>
                </c:pt>
                <c:pt idx="24">
                  <c:v>6.5369999999999999</c:v>
                </c:pt>
                <c:pt idx="25">
                  <c:v>6.5990000000000002</c:v>
                </c:pt>
                <c:pt idx="26">
                  <c:v>6.55</c:v>
                </c:pt>
                <c:pt idx="27">
                  <c:v>6.6159999999999997</c:v>
                </c:pt>
                <c:pt idx="28">
                  <c:v>6.52</c:v>
                </c:pt>
                <c:pt idx="29">
                  <c:v>6.319</c:v>
                </c:pt>
                <c:pt idx="30">
                  <c:v>6.23</c:v>
                </c:pt>
                <c:pt idx="31">
                  <c:v>6.1890000000000001</c:v>
                </c:pt>
                <c:pt idx="32">
                  <c:v>6.26</c:v>
                </c:pt>
                <c:pt idx="33">
                  <c:v>6.21</c:v>
                </c:pt>
                <c:pt idx="34">
                  <c:v>6.1890000000000001</c:v>
                </c:pt>
                <c:pt idx="35">
                  <c:v>6.306</c:v>
                </c:pt>
                <c:pt idx="36">
                  <c:v>6.2830000000000004</c:v>
                </c:pt>
                <c:pt idx="37">
                  <c:v>6.17</c:v>
                </c:pt>
                <c:pt idx="38">
                  <c:v>6.5590000000000002</c:v>
                </c:pt>
                <c:pt idx="39">
                  <c:v>6.4859999999999998</c:v>
                </c:pt>
                <c:pt idx="40">
                  <c:v>6.3239999999999998</c:v>
                </c:pt>
                <c:pt idx="41">
                  <c:v>6.3789999999999996</c:v>
                </c:pt>
                <c:pt idx="42">
                  <c:v>6.3860000000000001</c:v>
                </c:pt>
                <c:pt idx="43">
                  <c:v>6.1559999999999997</c:v>
                </c:pt>
                <c:pt idx="44">
                  <c:v>6.1459999999999999</c:v>
                </c:pt>
                <c:pt idx="45">
                  <c:v>5.931</c:v>
                </c:pt>
                <c:pt idx="46">
                  <c:v>5.9350000000000005</c:v>
                </c:pt>
                <c:pt idx="47">
                  <c:v>5.97</c:v>
                </c:pt>
                <c:pt idx="48">
                  <c:v>5.9269999999999996</c:v>
                </c:pt>
                <c:pt idx="49">
                  <c:v>5.931</c:v>
                </c:pt>
                <c:pt idx="50">
                  <c:v>5.9190000000000005</c:v>
                </c:pt>
                <c:pt idx="51">
                  <c:v>5.9559999999999995</c:v>
                </c:pt>
                <c:pt idx="52">
                  <c:v>6.0439999999999996</c:v>
                </c:pt>
                <c:pt idx="53">
                  <c:v>6.2539999999999996</c:v>
                </c:pt>
                <c:pt idx="54">
                  <c:v>6.0140000000000002</c:v>
                </c:pt>
                <c:pt idx="55">
                  <c:v>6.0170000000000003</c:v>
                </c:pt>
                <c:pt idx="56">
                  <c:v>6.0220000000000002</c:v>
                </c:pt>
                <c:pt idx="57">
                  <c:v>6.0709999999999997</c:v>
                </c:pt>
                <c:pt idx="58">
                  <c:v>6.1920000000000002</c:v>
                </c:pt>
                <c:pt idx="59">
                  <c:v>6.3719999999999999</c:v>
                </c:pt>
                <c:pt idx="60">
                  <c:v>6.3680000000000003</c:v>
                </c:pt>
                <c:pt idx="61">
                  <c:v>6.3680000000000003</c:v>
                </c:pt>
                <c:pt idx="62">
                  <c:v>6.3680000000000003</c:v>
                </c:pt>
                <c:pt idx="63">
                  <c:v>6.4219999999999997</c:v>
                </c:pt>
                <c:pt idx="64">
                  <c:v>6.3250000000000002</c:v>
                </c:pt>
                <c:pt idx="65">
                  <c:v>6.4030000000000005</c:v>
                </c:pt>
                <c:pt idx="66">
                  <c:v>6.359</c:v>
                </c:pt>
                <c:pt idx="67">
                  <c:v>6.415</c:v>
                </c:pt>
                <c:pt idx="68">
                  <c:v>6.4530000000000003</c:v>
                </c:pt>
                <c:pt idx="69">
                  <c:v>6.399</c:v>
                </c:pt>
                <c:pt idx="70">
                  <c:v>6.3579999999999997</c:v>
                </c:pt>
                <c:pt idx="71">
                  <c:v>6.306</c:v>
                </c:pt>
                <c:pt idx="72">
                  <c:v>6.2480000000000002</c:v>
                </c:pt>
                <c:pt idx="73">
                  <c:v>6.0970000000000004</c:v>
                </c:pt>
                <c:pt idx="74">
                  <c:v>6.1219999999999999</c:v>
                </c:pt>
                <c:pt idx="75">
                  <c:v>6.1109999999999998</c:v>
                </c:pt>
                <c:pt idx="76">
                  <c:v>6.0620000000000003</c:v>
                </c:pt>
                <c:pt idx="77">
                  <c:v>5.88</c:v>
                </c:pt>
                <c:pt idx="78">
                  <c:v>5.74</c:v>
                </c:pt>
                <c:pt idx="79">
                  <c:v>5.7729999999999997</c:v>
                </c:pt>
                <c:pt idx="80">
                  <c:v>5.8230000000000004</c:v>
                </c:pt>
                <c:pt idx="81">
                  <c:v>5.8739999999999997</c:v>
                </c:pt>
                <c:pt idx="82">
                  <c:v>5.8319999999999999</c:v>
                </c:pt>
                <c:pt idx="83">
                  <c:v>5.7119999999999997</c:v>
                </c:pt>
                <c:pt idx="84">
                  <c:v>5.7190000000000003</c:v>
                </c:pt>
                <c:pt idx="85">
                  <c:v>5.6550000000000002</c:v>
                </c:pt>
                <c:pt idx="86">
                  <c:v>5.5019999999999998</c:v>
                </c:pt>
                <c:pt idx="87">
                  <c:v>5.5129999999999999</c:v>
                </c:pt>
                <c:pt idx="88">
                  <c:v>5.5179999999999998</c:v>
                </c:pt>
                <c:pt idx="89">
                  <c:v>5.4329999999999998</c:v>
                </c:pt>
                <c:pt idx="90">
                  <c:v>5.4420000000000002</c:v>
                </c:pt>
                <c:pt idx="91">
                  <c:v>5.45</c:v>
                </c:pt>
                <c:pt idx="92">
                  <c:v>5.4610000000000003</c:v>
                </c:pt>
                <c:pt idx="93">
                  <c:v>5.4359999999999999</c:v>
                </c:pt>
                <c:pt idx="94">
                  <c:v>5.3780000000000001</c:v>
                </c:pt>
                <c:pt idx="95">
                  <c:v>5.28</c:v>
                </c:pt>
                <c:pt idx="96">
                  <c:v>5.2439999999999998</c:v>
                </c:pt>
                <c:pt idx="97">
                  <c:v>5.2350000000000003</c:v>
                </c:pt>
                <c:pt idx="98">
                  <c:v>5.2320000000000002</c:v>
                </c:pt>
                <c:pt idx="99">
                  <c:v>5.2409999999999997</c:v>
                </c:pt>
                <c:pt idx="100">
                  <c:v>5.4359999999999999</c:v>
                </c:pt>
                <c:pt idx="101">
                  <c:v>5.5280000000000005</c:v>
                </c:pt>
                <c:pt idx="102">
                  <c:v>5.52</c:v>
                </c:pt>
                <c:pt idx="103">
                  <c:v>5.4219999999999997</c:v>
                </c:pt>
                <c:pt idx="104">
                  <c:v>5.5280000000000005</c:v>
                </c:pt>
                <c:pt idx="105">
                  <c:v>5.5250000000000004</c:v>
                </c:pt>
                <c:pt idx="106">
                  <c:v>5.6079999999999997</c:v>
                </c:pt>
                <c:pt idx="107">
                  <c:v>5.8040000000000003</c:v>
                </c:pt>
                <c:pt idx="108">
                  <c:v>5.7050000000000001</c:v>
                </c:pt>
                <c:pt idx="109">
                  <c:v>5.7949999999999999</c:v>
                </c:pt>
                <c:pt idx="110">
                  <c:v>6.0670000000000002</c:v>
                </c:pt>
                <c:pt idx="111">
                  <c:v>6.1379999999999999</c:v>
                </c:pt>
                <c:pt idx="112">
                  <c:v>6.2190000000000003</c:v>
                </c:pt>
                <c:pt idx="113">
                  <c:v>6.4569999999999999</c:v>
                </c:pt>
                <c:pt idx="114">
                  <c:v>6.4180000000000001</c:v>
                </c:pt>
                <c:pt idx="115">
                  <c:v>6.5209999999999999</c:v>
                </c:pt>
                <c:pt idx="116">
                  <c:v>6.3029999999999999</c:v>
                </c:pt>
                <c:pt idx="117">
                  <c:v>6.2489999999999997</c:v>
                </c:pt>
                <c:pt idx="118">
                  <c:v>6.1070000000000002</c:v>
                </c:pt>
                <c:pt idx="119">
                  <c:v>6.069</c:v>
                </c:pt>
                <c:pt idx="120">
                  <c:v>6.4089999999999998</c:v>
                </c:pt>
                <c:pt idx="121">
                  <c:v>6.4290000000000003</c:v>
                </c:pt>
                <c:pt idx="122">
                  <c:v>6.8029999999999999</c:v>
                </c:pt>
                <c:pt idx="123">
                  <c:v>6.9020000000000001</c:v>
                </c:pt>
                <c:pt idx="124">
                  <c:v>6.6790000000000003</c:v>
                </c:pt>
                <c:pt idx="125">
                  <c:v>6.5140000000000002</c:v>
                </c:pt>
                <c:pt idx="126">
                  <c:v>6.4480000000000004</c:v>
                </c:pt>
                <c:pt idx="127">
                  <c:v>6.3940000000000001</c:v>
                </c:pt>
                <c:pt idx="128">
                  <c:v>6.72</c:v>
                </c:pt>
                <c:pt idx="129">
                  <c:v>7.4649999999999999</c:v>
                </c:pt>
                <c:pt idx="130">
                  <c:v>7.2720000000000002</c:v>
                </c:pt>
                <c:pt idx="131">
                  <c:v>7.1289999999999996</c:v>
                </c:pt>
                <c:pt idx="132">
                  <c:v>6.9260000000000002</c:v>
                </c:pt>
                <c:pt idx="133">
                  <c:v>6.726</c:v>
                </c:pt>
                <c:pt idx="134">
                  <c:v>6.7670000000000003</c:v>
                </c:pt>
                <c:pt idx="135">
                  <c:v>6.9009999999999998</c:v>
                </c:pt>
                <c:pt idx="136">
                  <c:v>7.508</c:v>
                </c:pt>
                <c:pt idx="137">
                  <c:v>7.2960000000000003</c:v>
                </c:pt>
                <c:pt idx="138">
                  <c:v>7.1479999999999997</c:v>
                </c:pt>
                <c:pt idx="139">
                  <c:v>7.2119999999999997</c:v>
                </c:pt>
                <c:pt idx="140">
                  <c:v>7.024</c:v>
                </c:pt>
                <c:pt idx="141">
                  <c:v>6.7990000000000004</c:v>
                </c:pt>
                <c:pt idx="142">
                  <c:v>6.3890000000000002</c:v>
                </c:pt>
                <c:pt idx="143">
                  <c:v>6.41</c:v>
                </c:pt>
                <c:pt idx="144">
                  <c:v>6.4669999999999996</c:v>
                </c:pt>
                <c:pt idx="145">
                  <c:v>6.4640000000000004</c:v>
                </c:pt>
                <c:pt idx="146">
                  <c:v>6.46</c:v>
                </c:pt>
                <c:pt idx="147">
                  <c:v>6.4640000000000004</c:v>
                </c:pt>
                <c:pt idx="148">
                  <c:v>6.3849999999999998</c:v>
                </c:pt>
                <c:pt idx="149">
                  <c:v>6.39</c:v>
                </c:pt>
                <c:pt idx="150">
                  <c:v>6.391</c:v>
                </c:pt>
                <c:pt idx="151">
                  <c:v>6.5649999999999995</c:v>
                </c:pt>
                <c:pt idx="152">
                  <c:v>6.5359999999999996</c:v>
                </c:pt>
                <c:pt idx="153">
                  <c:v>6.532</c:v>
                </c:pt>
                <c:pt idx="154">
                  <c:v>6.5309999999999997</c:v>
                </c:pt>
                <c:pt idx="155">
                  <c:v>6.5640000000000001</c:v>
                </c:pt>
                <c:pt idx="156">
                  <c:v>6.5709999999999997</c:v>
                </c:pt>
                <c:pt idx="157">
                  <c:v>6.5670000000000002</c:v>
                </c:pt>
                <c:pt idx="158">
                  <c:v>6.5309999999999997</c:v>
                </c:pt>
                <c:pt idx="159">
                  <c:v>6.4969999999999999</c:v>
                </c:pt>
                <c:pt idx="160">
                  <c:v>6.42</c:v>
                </c:pt>
                <c:pt idx="161">
                  <c:v>6.3689999999999998</c:v>
                </c:pt>
                <c:pt idx="162">
                  <c:v>6.3570000000000002</c:v>
                </c:pt>
                <c:pt idx="163">
                  <c:v>6.3380000000000001</c:v>
                </c:pt>
                <c:pt idx="164">
                  <c:v>6.4349999999999996</c:v>
                </c:pt>
                <c:pt idx="165">
                  <c:v>6.5649999999999995</c:v>
                </c:pt>
                <c:pt idx="166">
                  <c:v>6.5579999999999998</c:v>
                </c:pt>
                <c:pt idx="167">
                  <c:v>6.5529999999999999</c:v>
                </c:pt>
                <c:pt idx="168">
                  <c:v>6.5510000000000002</c:v>
                </c:pt>
                <c:pt idx="169">
                  <c:v>6.5910000000000002</c:v>
                </c:pt>
                <c:pt idx="170">
                  <c:v>6.5739999999999998</c:v>
                </c:pt>
                <c:pt idx="171">
                  <c:v>6.7320000000000002</c:v>
                </c:pt>
                <c:pt idx="172">
                  <c:v>6.6740000000000004</c:v>
                </c:pt>
                <c:pt idx="173">
                  <c:v>6.6980000000000004</c:v>
                </c:pt>
                <c:pt idx="174">
                  <c:v>6.7709999999999999</c:v>
                </c:pt>
                <c:pt idx="175">
                  <c:v>6.9930000000000003</c:v>
                </c:pt>
                <c:pt idx="176">
                  <c:v>7.1059999999999999</c:v>
                </c:pt>
                <c:pt idx="177">
                  <c:v>7.0140000000000002</c:v>
                </c:pt>
                <c:pt idx="178">
                  <c:v>7.1059999999999999</c:v>
                </c:pt>
                <c:pt idx="179">
                  <c:v>7.1379999999999999</c:v>
                </c:pt>
                <c:pt idx="180">
                  <c:v>7.2320000000000002</c:v>
                </c:pt>
                <c:pt idx="181">
                  <c:v>7.42</c:v>
                </c:pt>
                <c:pt idx="182">
                  <c:v>7.2590000000000003</c:v>
                </c:pt>
                <c:pt idx="183">
                  <c:v>7.157</c:v>
                </c:pt>
                <c:pt idx="184">
                  <c:v>7.1779999999999999</c:v>
                </c:pt>
                <c:pt idx="185">
                  <c:v>7.173</c:v>
                </c:pt>
                <c:pt idx="186">
                  <c:v>7.1420000000000003</c:v>
                </c:pt>
                <c:pt idx="187">
                  <c:v>7.1580000000000004</c:v>
                </c:pt>
                <c:pt idx="188">
                  <c:v>7.032</c:v>
                </c:pt>
                <c:pt idx="189">
                  <c:v>7.0590000000000002</c:v>
                </c:pt>
                <c:pt idx="190">
                  <c:v>6.9850000000000003</c:v>
                </c:pt>
                <c:pt idx="191">
                  <c:v>6.8369999999999997</c:v>
                </c:pt>
                <c:pt idx="192">
                  <c:v>6.6760000000000002</c:v>
                </c:pt>
                <c:pt idx="193">
                  <c:v>6.59</c:v>
                </c:pt>
                <c:pt idx="194">
                  <c:v>6.7670000000000003</c:v>
                </c:pt>
                <c:pt idx="195">
                  <c:v>6.6059999999999999</c:v>
                </c:pt>
                <c:pt idx="196">
                  <c:v>6.4</c:v>
                </c:pt>
                <c:pt idx="197">
                  <c:v>6.3789999999999996</c:v>
                </c:pt>
                <c:pt idx="198">
                  <c:v>6.335</c:v>
                </c:pt>
                <c:pt idx="199">
                  <c:v>6.3979999999999997</c:v>
                </c:pt>
                <c:pt idx="200">
                  <c:v>6.3940000000000001</c:v>
                </c:pt>
                <c:pt idx="201">
                  <c:v>6.2679999999999998</c:v>
                </c:pt>
                <c:pt idx="202">
                  <c:v>6.2140000000000004</c:v>
                </c:pt>
                <c:pt idx="203">
                  <c:v>6.2210000000000001</c:v>
                </c:pt>
                <c:pt idx="204">
                  <c:v>6.1859999999999999</c:v>
                </c:pt>
                <c:pt idx="205">
                  <c:v>6.2309999999999999</c:v>
                </c:pt>
                <c:pt idx="206">
                  <c:v>6.274</c:v>
                </c:pt>
                <c:pt idx="207">
                  <c:v>6.1559999999999997</c:v>
                </c:pt>
                <c:pt idx="208">
                  <c:v>6.1849999999999996</c:v>
                </c:pt>
                <c:pt idx="209">
                  <c:v>6.1909999999999998</c:v>
                </c:pt>
                <c:pt idx="210">
                  <c:v>6.17</c:v>
                </c:pt>
                <c:pt idx="211">
                  <c:v>6.1669999999999998</c:v>
                </c:pt>
                <c:pt idx="212">
                  <c:v>6.1589999999999998</c:v>
                </c:pt>
                <c:pt idx="213">
                  <c:v>6.173</c:v>
                </c:pt>
                <c:pt idx="214">
                  <c:v>6.21</c:v>
                </c:pt>
                <c:pt idx="215">
                  <c:v>6.2149999999999999</c:v>
                </c:pt>
                <c:pt idx="216">
                  <c:v>6.1070000000000002</c:v>
                </c:pt>
                <c:pt idx="217">
                  <c:v>6.1150000000000002</c:v>
                </c:pt>
                <c:pt idx="218">
                  <c:v>6.09</c:v>
                </c:pt>
                <c:pt idx="219">
                  <c:v>5.891</c:v>
                </c:pt>
                <c:pt idx="220">
                  <c:v>5.819</c:v>
                </c:pt>
                <c:pt idx="221">
                  <c:v>5.9550000000000001</c:v>
                </c:pt>
                <c:pt idx="222">
                  <c:v>5.82</c:v>
                </c:pt>
                <c:pt idx="223">
                  <c:v>5.9160000000000004</c:v>
                </c:pt>
                <c:pt idx="224">
                  <c:v>5.9080000000000004</c:v>
                </c:pt>
                <c:pt idx="225">
                  <c:v>5.9329999999999998</c:v>
                </c:pt>
                <c:pt idx="226">
                  <c:v>5.9420000000000002</c:v>
                </c:pt>
                <c:pt idx="227">
                  <c:v>5.9420000000000002</c:v>
                </c:pt>
                <c:pt idx="228">
                  <c:v>5.9710000000000001</c:v>
                </c:pt>
                <c:pt idx="229">
                  <c:v>6.0119999999999996</c:v>
                </c:pt>
                <c:pt idx="230">
                  <c:v>6.0170000000000003</c:v>
                </c:pt>
                <c:pt idx="231">
                  <c:v>5.9550000000000001</c:v>
                </c:pt>
                <c:pt idx="232">
                  <c:v>5.9390000000000001</c:v>
                </c:pt>
                <c:pt idx="233">
                  <c:v>5.8780000000000001</c:v>
                </c:pt>
                <c:pt idx="234">
                  <c:v>5.8520000000000003</c:v>
                </c:pt>
                <c:pt idx="235">
                  <c:v>5.8680000000000003</c:v>
                </c:pt>
                <c:pt idx="236">
                  <c:v>5.8620000000000001</c:v>
                </c:pt>
                <c:pt idx="237">
                  <c:v>5.9379999999999997</c:v>
                </c:pt>
                <c:pt idx="238">
                  <c:v>5.859</c:v>
                </c:pt>
                <c:pt idx="239">
                  <c:v>5.9180000000000001</c:v>
                </c:pt>
                <c:pt idx="240">
                  <c:v>5.9809999999999999</c:v>
                </c:pt>
                <c:pt idx="241">
                  <c:v>6.0110000000000001</c:v>
                </c:pt>
                <c:pt idx="242">
                  <c:v>6.0430000000000001</c:v>
                </c:pt>
                <c:pt idx="243">
                  <c:v>6.0410000000000004</c:v>
                </c:pt>
                <c:pt idx="244">
                  <c:v>5.9969999999999999</c:v>
                </c:pt>
                <c:pt idx="245">
                  <c:v>6.0519999999999996</c:v>
                </c:pt>
                <c:pt idx="246">
                  <c:v>6.0469999999999997</c:v>
                </c:pt>
                <c:pt idx="247">
                  <c:v>6.0330000000000004</c:v>
                </c:pt>
                <c:pt idx="248">
                  <c:v>6.0389999999999997</c:v>
                </c:pt>
                <c:pt idx="249">
                  <c:v>6.0490000000000004</c:v>
                </c:pt>
                <c:pt idx="250">
                  <c:v>6.0330000000000004</c:v>
                </c:pt>
                <c:pt idx="251">
                  <c:v>6.0229999999999997</c:v>
                </c:pt>
                <c:pt idx="252">
                  <c:v>6.0229999999999997</c:v>
                </c:pt>
                <c:pt idx="253">
                  <c:v>6.0220000000000002</c:v>
                </c:pt>
                <c:pt idx="254">
                  <c:v>6.0220000000000002</c:v>
                </c:pt>
                <c:pt idx="255">
                  <c:v>6.0220000000000002</c:v>
                </c:pt>
                <c:pt idx="256">
                  <c:v>6.0229999999999997</c:v>
                </c:pt>
                <c:pt idx="257">
                  <c:v>6.0309999999999997</c:v>
                </c:pt>
                <c:pt idx="258">
                  <c:v>6.13</c:v>
                </c:pt>
                <c:pt idx="259">
                  <c:v>6.13</c:v>
                </c:pt>
                <c:pt idx="260">
                  <c:v>5.835</c:v>
                </c:pt>
                <c:pt idx="261">
                  <c:v>5.6509999999999998</c:v>
                </c:pt>
                <c:pt idx="262">
                  <c:v>5.5659999999999998</c:v>
                </c:pt>
                <c:pt idx="263">
                  <c:v>5.3769999999999998</c:v>
                </c:pt>
                <c:pt idx="264">
                  <c:v>5.4119999999999999</c:v>
                </c:pt>
                <c:pt idx="265">
                  <c:v>5.3890000000000002</c:v>
                </c:pt>
                <c:pt idx="266">
                  <c:v>5.367</c:v>
                </c:pt>
                <c:pt idx="267">
                  <c:v>5.3230000000000004</c:v>
                </c:pt>
                <c:pt idx="268">
                  <c:v>5.2930000000000001</c:v>
                </c:pt>
                <c:pt idx="269">
                  <c:v>5.1660000000000004</c:v>
                </c:pt>
                <c:pt idx="270">
                  <c:v>5.298</c:v>
                </c:pt>
                <c:pt idx="271">
                  <c:v>5.2309999999999999</c:v>
                </c:pt>
                <c:pt idx="272">
                  <c:v>5.1100000000000003</c:v>
                </c:pt>
                <c:pt idx="273">
                  <c:v>5.0670000000000002</c:v>
                </c:pt>
                <c:pt idx="274">
                  <c:v>5.0540000000000003</c:v>
                </c:pt>
                <c:pt idx="275">
                  <c:v>5.1559999999999997</c:v>
                </c:pt>
                <c:pt idx="276">
                  <c:v>5.2759999999999998</c:v>
                </c:pt>
                <c:pt idx="277">
                  <c:v>5.1749999999999998</c:v>
                </c:pt>
                <c:pt idx="278">
                  <c:v>5.1059999999999999</c:v>
                </c:pt>
                <c:pt idx="279">
                  <c:v>5.1159999999999997</c:v>
                </c:pt>
                <c:pt idx="280">
                  <c:v>5.1029999999999998</c:v>
                </c:pt>
                <c:pt idx="281">
                  <c:v>5.0019999999999998</c:v>
                </c:pt>
                <c:pt idx="282">
                  <c:v>5.0149999999999997</c:v>
                </c:pt>
                <c:pt idx="283">
                  <c:v>5.0519999999999996</c:v>
                </c:pt>
                <c:pt idx="284">
                  <c:v>4.9950000000000001</c:v>
                </c:pt>
                <c:pt idx="285">
                  <c:v>4.9669999999999996</c:v>
                </c:pt>
                <c:pt idx="286">
                  <c:v>4.931</c:v>
                </c:pt>
                <c:pt idx="287">
                  <c:v>4.992</c:v>
                </c:pt>
                <c:pt idx="288">
                  <c:v>5.0110000000000001</c:v>
                </c:pt>
                <c:pt idx="289">
                  <c:v>5.0229999999999997</c:v>
                </c:pt>
                <c:pt idx="290">
                  <c:v>5.0179999999999998</c:v>
                </c:pt>
                <c:pt idx="291">
                  <c:v>4.9409999999999998</c:v>
                </c:pt>
                <c:pt idx="292">
                  <c:v>4.8179999999999996</c:v>
                </c:pt>
                <c:pt idx="293">
                  <c:v>4.8179999999999996</c:v>
                </c:pt>
                <c:pt idx="294">
                  <c:v>4.8629999999999995</c:v>
                </c:pt>
                <c:pt idx="295">
                  <c:v>4.9480000000000004</c:v>
                </c:pt>
                <c:pt idx="296">
                  <c:v>4.9260000000000002</c:v>
                </c:pt>
                <c:pt idx="297">
                  <c:v>4.8819999999999997</c:v>
                </c:pt>
                <c:pt idx="298">
                  <c:v>4.851</c:v>
                </c:pt>
                <c:pt idx="299">
                  <c:v>4.8460000000000001</c:v>
                </c:pt>
                <c:pt idx="300">
                  <c:v>4.8100000000000005</c:v>
                </c:pt>
                <c:pt idx="301">
                  <c:v>4.8499999999999996</c:v>
                </c:pt>
                <c:pt idx="302">
                  <c:v>4.875</c:v>
                </c:pt>
                <c:pt idx="303">
                  <c:v>4.8339999999999996</c:v>
                </c:pt>
                <c:pt idx="304">
                  <c:v>4.7050000000000001</c:v>
                </c:pt>
                <c:pt idx="305">
                  <c:v>4.6879999999999997</c:v>
                </c:pt>
                <c:pt idx="306">
                  <c:v>4.577</c:v>
                </c:pt>
                <c:pt idx="307">
                  <c:v>4.4509999999999996</c:v>
                </c:pt>
                <c:pt idx="308">
                  <c:v>4.3940000000000001</c:v>
                </c:pt>
                <c:pt idx="309">
                  <c:v>4.5110000000000001</c:v>
                </c:pt>
                <c:pt idx="310">
                  <c:v>4.6129999999999995</c:v>
                </c:pt>
                <c:pt idx="311">
                  <c:v>4.5990000000000002</c:v>
                </c:pt>
                <c:pt idx="312">
                  <c:v>4.5190000000000001</c:v>
                </c:pt>
                <c:pt idx="313">
                  <c:v>4.4269999999999996</c:v>
                </c:pt>
                <c:pt idx="314">
                  <c:v>4.3819999999999997</c:v>
                </c:pt>
                <c:pt idx="315">
                  <c:v>4.3760000000000003</c:v>
                </c:pt>
                <c:pt idx="316">
                  <c:v>4.2640000000000002</c:v>
                </c:pt>
                <c:pt idx="317">
                  <c:v>4.2089999999999996</c:v>
                </c:pt>
                <c:pt idx="318">
                  <c:v>4.202</c:v>
                </c:pt>
                <c:pt idx="319">
                  <c:v>4.109</c:v>
                </c:pt>
                <c:pt idx="320">
                  <c:v>4.0599999999999996</c:v>
                </c:pt>
                <c:pt idx="321">
                  <c:v>4.0410000000000004</c:v>
                </c:pt>
                <c:pt idx="322">
                  <c:v>4.0730000000000004</c:v>
                </c:pt>
                <c:pt idx="323">
                  <c:v>4.05</c:v>
                </c:pt>
                <c:pt idx="324">
                  <c:v>3.992</c:v>
                </c:pt>
                <c:pt idx="325">
                  <c:v>3.9740000000000002</c:v>
                </c:pt>
                <c:pt idx="326">
                  <c:v>3.8529999999999998</c:v>
                </c:pt>
                <c:pt idx="327">
                  <c:v>3.8769999999999998</c:v>
                </c:pt>
                <c:pt idx="328">
                  <c:v>3.9169999999999998</c:v>
                </c:pt>
                <c:pt idx="329">
                  <c:v>3.9020000000000001</c:v>
                </c:pt>
                <c:pt idx="330">
                  <c:v>3.8730000000000002</c:v>
                </c:pt>
                <c:pt idx="331">
                  <c:v>3.964</c:v>
                </c:pt>
                <c:pt idx="332">
                  <c:v>3.9140000000000001</c:v>
                </c:pt>
                <c:pt idx="333">
                  <c:v>3.8679999999999999</c:v>
                </c:pt>
                <c:pt idx="334">
                  <c:v>3.7469999999999999</c:v>
                </c:pt>
                <c:pt idx="335">
                  <c:v>3.7359999999999998</c:v>
                </c:pt>
                <c:pt idx="336">
                  <c:v>3.7359999999999998</c:v>
                </c:pt>
                <c:pt idx="337">
                  <c:v>3.7359999999999998</c:v>
                </c:pt>
                <c:pt idx="338">
                  <c:v>3.7010000000000001</c:v>
                </c:pt>
                <c:pt idx="339">
                  <c:v>3.653</c:v>
                </c:pt>
                <c:pt idx="340">
                  <c:v>3.66</c:v>
                </c:pt>
                <c:pt idx="341">
                  <c:v>3.68</c:v>
                </c:pt>
                <c:pt idx="342">
                  <c:v>3.734</c:v>
                </c:pt>
                <c:pt idx="343">
                  <c:v>3.7290000000000001</c:v>
                </c:pt>
                <c:pt idx="344">
                  <c:v>3.645</c:v>
                </c:pt>
                <c:pt idx="345">
                  <c:v>3.5760000000000001</c:v>
                </c:pt>
                <c:pt idx="346">
                  <c:v>3.625</c:v>
                </c:pt>
                <c:pt idx="347">
                  <c:v>3.6080000000000001</c:v>
                </c:pt>
                <c:pt idx="348">
                  <c:v>3.577</c:v>
                </c:pt>
                <c:pt idx="349">
                  <c:v>3.573</c:v>
                </c:pt>
                <c:pt idx="350">
                  <c:v>3.46</c:v>
                </c:pt>
                <c:pt idx="351">
                  <c:v>3.5390000000000001</c:v>
                </c:pt>
                <c:pt idx="352">
                  <c:v>3.5789999999999997</c:v>
                </c:pt>
                <c:pt idx="353">
                  <c:v>3.5449999999999999</c:v>
                </c:pt>
                <c:pt idx="354">
                  <c:v>3.5140000000000002</c:v>
                </c:pt>
                <c:pt idx="355">
                  <c:v>3.6989999999999998</c:v>
                </c:pt>
                <c:pt idx="356">
                  <c:v>3.7410000000000001</c:v>
                </c:pt>
                <c:pt idx="357">
                  <c:v>3.8620000000000001</c:v>
                </c:pt>
                <c:pt idx="358">
                  <c:v>3.9689999999999999</c:v>
                </c:pt>
                <c:pt idx="359">
                  <c:v>3.8330000000000002</c:v>
                </c:pt>
                <c:pt idx="360">
                  <c:v>3.831</c:v>
                </c:pt>
                <c:pt idx="361">
                  <c:v>3.7640000000000002</c:v>
                </c:pt>
                <c:pt idx="362">
                  <c:v>3.7010000000000001</c:v>
                </c:pt>
                <c:pt idx="363">
                  <c:v>3.6710000000000003</c:v>
                </c:pt>
                <c:pt idx="364">
                  <c:v>3.548</c:v>
                </c:pt>
                <c:pt idx="365">
                  <c:v>3.6040000000000001</c:v>
                </c:pt>
                <c:pt idx="366">
                  <c:v>3.6219999999999999</c:v>
                </c:pt>
                <c:pt idx="367">
                  <c:v>3.665</c:v>
                </c:pt>
                <c:pt idx="368">
                  <c:v>3.6630000000000003</c:v>
                </c:pt>
                <c:pt idx="369">
                  <c:v>3.67</c:v>
                </c:pt>
                <c:pt idx="370">
                  <c:v>3.6440000000000001</c:v>
                </c:pt>
                <c:pt idx="371">
                  <c:v>3.5150000000000001</c:v>
                </c:pt>
                <c:pt idx="372">
                  <c:v>3.3679999999999999</c:v>
                </c:pt>
                <c:pt idx="373">
                  <c:v>3.335</c:v>
                </c:pt>
                <c:pt idx="374">
                  <c:v>3.323</c:v>
                </c:pt>
                <c:pt idx="375">
                  <c:v>3.3479999999999999</c:v>
                </c:pt>
                <c:pt idx="376">
                  <c:v>3.3810000000000002</c:v>
                </c:pt>
                <c:pt idx="377">
                  <c:v>3.4180000000000001</c:v>
                </c:pt>
                <c:pt idx="378">
                  <c:v>3.464</c:v>
                </c:pt>
                <c:pt idx="379">
                  <c:v>3.5249999999999999</c:v>
                </c:pt>
                <c:pt idx="380">
                  <c:v>3.4820000000000002</c:v>
                </c:pt>
                <c:pt idx="381">
                  <c:v>3.5310000000000001</c:v>
                </c:pt>
                <c:pt idx="382">
                  <c:v>3.508</c:v>
                </c:pt>
                <c:pt idx="383">
                  <c:v>3.46</c:v>
                </c:pt>
                <c:pt idx="384">
                  <c:v>3.4590000000000001</c:v>
                </c:pt>
                <c:pt idx="385">
                  <c:v>3.4910000000000001</c:v>
                </c:pt>
                <c:pt idx="386">
                  <c:v>3.5659999999999998</c:v>
                </c:pt>
                <c:pt idx="387">
                  <c:v>3.6470000000000002</c:v>
                </c:pt>
                <c:pt idx="388">
                  <c:v>3.5939999999999999</c:v>
                </c:pt>
                <c:pt idx="389">
                  <c:v>3.6269999999999998</c:v>
                </c:pt>
                <c:pt idx="390">
                  <c:v>3.5869999999999997</c:v>
                </c:pt>
                <c:pt idx="391">
                  <c:v>3.5840000000000001</c:v>
                </c:pt>
                <c:pt idx="392">
                  <c:v>3.5910000000000002</c:v>
                </c:pt>
                <c:pt idx="393">
                  <c:v>3.6480000000000001</c:v>
                </c:pt>
                <c:pt idx="394">
                  <c:v>3.7709999999999999</c:v>
                </c:pt>
                <c:pt idx="395">
                  <c:v>3.9849999999999999</c:v>
                </c:pt>
                <c:pt idx="396">
                  <c:v>3.8660000000000001</c:v>
                </c:pt>
                <c:pt idx="397">
                  <c:v>3.8079999999999998</c:v>
                </c:pt>
                <c:pt idx="398">
                  <c:v>3.8129999999999997</c:v>
                </c:pt>
                <c:pt idx="399">
                  <c:v>3.726</c:v>
                </c:pt>
                <c:pt idx="400">
                  <c:v>3.6909999999999998</c:v>
                </c:pt>
                <c:pt idx="401">
                  <c:v>3.665</c:v>
                </c:pt>
                <c:pt idx="402">
                  <c:v>3.6739999999999999</c:v>
                </c:pt>
                <c:pt idx="403">
                  <c:v>3.7149999999999999</c:v>
                </c:pt>
                <c:pt idx="404">
                  <c:v>3.6930000000000001</c:v>
                </c:pt>
                <c:pt idx="405">
                  <c:v>3.69</c:v>
                </c:pt>
                <c:pt idx="406">
                  <c:v>3.64</c:v>
                </c:pt>
                <c:pt idx="407">
                  <c:v>3.57</c:v>
                </c:pt>
                <c:pt idx="408">
                  <c:v>3.5819999999999999</c:v>
                </c:pt>
                <c:pt idx="409">
                  <c:v>3.57</c:v>
                </c:pt>
                <c:pt idx="410">
                  <c:v>3.6109999999999998</c:v>
                </c:pt>
                <c:pt idx="411">
                  <c:v>3.7010000000000001</c:v>
                </c:pt>
                <c:pt idx="412">
                  <c:v>3.6230000000000002</c:v>
                </c:pt>
                <c:pt idx="413">
                  <c:v>3.7050000000000001</c:v>
                </c:pt>
                <c:pt idx="414">
                  <c:v>3.7909999999999999</c:v>
                </c:pt>
                <c:pt idx="415">
                  <c:v>3.85</c:v>
                </c:pt>
                <c:pt idx="416">
                  <c:v>3.8420000000000001</c:v>
                </c:pt>
                <c:pt idx="417">
                  <c:v>3.786</c:v>
                </c:pt>
                <c:pt idx="418">
                  <c:v>3.7439999999999998</c:v>
                </c:pt>
                <c:pt idx="419">
                  <c:v>3.6749999999999998</c:v>
                </c:pt>
                <c:pt idx="420">
                  <c:v>3.5419999999999998</c:v>
                </c:pt>
                <c:pt idx="421">
                  <c:v>3.5070000000000001</c:v>
                </c:pt>
                <c:pt idx="422">
                  <c:v>3.488</c:v>
                </c:pt>
                <c:pt idx="423">
                  <c:v>3.4089999999999998</c:v>
                </c:pt>
                <c:pt idx="424">
                  <c:v>3.3079999999999998</c:v>
                </c:pt>
                <c:pt idx="425">
                  <c:v>3.2210000000000001</c:v>
                </c:pt>
                <c:pt idx="426">
                  <c:v>3.2370000000000001</c:v>
                </c:pt>
                <c:pt idx="427">
                  <c:v>3.0369999999999999</c:v>
                </c:pt>
                <c:pt idx="428">
                  <c:v>3.0419999999999998</c:v>
                </c:pt>
                <c:pt idx="429">
                  <c:v>3.02</c:v>
                </c:pt>
                <c:pt idx="430">
                  <c:v>3.1659999999999999</c:v>
                </c:pt>
                <c:pt idx="431">
                  <c:v>3.2229999999999999</c:v>
                </c:pt>
                <c:pt idx="432">
                  <c:v>3.19</c:v>
                </c:pt>
                <c:pt idx="433">
                  <c:v>3.2450000000000001</c:v>
                </c:pt>
                <c:pt idx="434">
                  <c:v>3.234</c:v>
                </c:pt>
                <c:pt idx="435">
                  <c:v>3.1509999999999998</c:v>
                </c:pt>
                <c:pt idx="436">
                  <c:v>3.0579999999999998</c:v>
                </c:pt>
                <c:pt idx="437">
                  <c:v>3.08</c:v>
                </c:pt>
                <c:pt idx="438">
                  <c:v>3.1640000000000001</c:v>
                </c:pt>
                <c:pt idx="439">
                  <c:v>3.2040000000000002</c:v>
                </c:pt>
                <c:pt idx="440">
                  <c:v>3.2410000000000001</c:v>
                </c:pt>
                <c:pt idx="441">
                  <c:v>3.2349999999999999</c:v>
                </c:pt>
                <c:pt idx="442">
                  <c:v>3.2170000000000001</c:v>
                </c:pt>
                <c:pt idx="443">
                  <c:v>3.2170000000000001</c:v>
                </c:pt>
                <c:pt idx="444">
                  <c:v>3.18</c:v>
                </c:pt>
                <c:pt idx="445">
                  <c:v>3.2170000000000001</c:v>
                </c:pt>
                <c:pt idx="446">
                  <c:v>3.173</c:v>
                </c:pt>
                <c:pt idx="447">
                  <c:v>3.1760000000000002</c:v>
                </c:pt>
                <c:pt idx="448">
                  <c:v>3.1840000000000002</c:v>
                </c:pt>
                <c:pt idx="449">
                  <c:v>3.1640000000000001</c:v>
                </c:pt>
                <c:pt idx="450">
                  <c:v>3.1280000000000001</c:v>
                </c:pt>
                <c:pt idx="451">
                  <c:v>3.097</c:v>
                </c:pt>
                <c:pt idx="452">
                  <c:v>3.1459999999999999</c:v>
                </c:pt>
                <c:pt idx="453">
                  <c:v>3.1640000000000001</c:v>
                </c:pt>
                <c:pt idx="454">
                  <c:v>3.0790000000000002</c:v>
                </c:pt>
                <c:pt idx="455">
                  <c:v>3.07</c:v>
                </c:pt>
                <c:pt idx="456">
                  <c:v>3.044</c:v>
                </c:pt>
                <c:pt idx="457">
                  <c:v>3.0310000000000001</c:v>
                </c:pt>
                <c:pt idx="458">
                  <c:v>3.0249999999999999</c:v>
                </c:pt>
                <c:pt idx="459">
                  <c:v>3.0219999999999998</c:v>
                </c:pt>
                <c:pt idx="460">
                  <c:v>2.9590000000000001</c:v>
                </c:pt>
                <c:pt idx="461">
                  <c:v>2.9569999999999999</c:v>
                </c:pt>
                <c:pt idx="462">
                  <c:v>3.0379999999999998</c:v>
                </c:pt>
                <c:pt idx="463">
                  <c:v>3.0670000000000002</c:v>
                </c:pt>
                <c:pt idx="464">
                  <c:v>3.286</c:v>
                </c:pt>
                <c:pt idx="465">
                  <c:v>3.476</c:v>
                </c:pt>
                <c:pt idx="466">
                  <c:v>3.3029999999999999</c:v>
                </c:pt>
                <c:pt idx="467">
                  <c:v>3.476</c:v>
                </c:pt>
                <c:pt idx="468">
                  <c:v>3.4050000000000002</c:v>
                </c:pt>
                <c:pt idx="469">
                  <c:v>3.327</c:v>
                </c:pt>
                <c:pt idx="470">
                  <c:v>3.2829999999999999</c:v>
                </c:pt>
                <c:pt idx="471">
                  <c:v>3.2629999999999999</c:v>
                </c:pt>
                <c:pt idx="472">
                  <c:v>3.4</c:v>
                </c:pt>
                <c:pt idx="473">
                  <c:v>3.3479999999999999</c:v>
                </c:pt>
                <c:pt idx="474">
                  <c:v>3.335</c:v>
                </c:pt>
                <c:pt idx="475">
                  <c:v>3.335</c:v>
                </c:pt>
                <c:pt idx="476">
                  <c:v>3.2170000000000001</c:v>
                </c:pt>
                <c:pt idx="477">
                  <c:v>3.3340000000000001</c:v>
                </c:pt>
                <c:pt idx="478">
                  <c:v>3.3210000000000002</c:v>
                </c:pt>
                <c:pt idx="479">
                  <c:v>3.2879999999999998</c:v>
                </c:pt>
                <c:pt idx="480">
                  <c:v>3.2320000000000002</c:v>
                </c:pt>
                <c:pt idx="481">
                  <c:v>3.2800000000000002</c:v>
                </c:pt>
                <c:pt idx="482">
                  <c:v>3.238</c:v>
                </c:pt>
                <c:pt idx="483">
                  <c:v>3.2010000000000001</c:v>
                </c:pt>
                <c:pt idx="484">
                  <c:v>3.222</c:v>
                </c:pt>
                <c:pt idx="485">
                  <c:v>3.21</c:v>
                </c:pt>
                <c:pt idx="486">
                  <c:v>3.1909999999999998</c:v>
                </c:pt>
                <c:pt idx="487">
                  <c:v>3.145</c:v>
                </c:pt>
                <c:pt idx="488">
                  <c:v>3.1339999999999999</c:v>
                </c:pt>
                <c:pt idx="489">
                  <c:v>3.1480000000000001</c:v>
                </c:pt>
                <c:pt idx="490">
                  <c:v>3.129</c:v>
                </c:pt>
                <c:pt idx="491">
                  <c:v>3.0009999999999999</c:v>
                </c:pt>
                <c:pt idx="492">
                  <c:v>2.968</c:v>
                </c:pt>
                <c:pt idx="493">
                  <c:v>2.9239999999999999</c:v>
                </c:pt>
                <c:pt idx="494">
                  <c:v>2.9180000000000001</c:v>
                </c:pt>
                <c:pt idx="495">
                  <c:v>2.8180000000000001</c:v>
                </c:pt>
                <c:pt idx="496">
                  <c:v>2.8439999999999999</c:v>
                </c:pt>
                <c:pt idx="497">
                  <c:v>2.8239999999999998</c:v>
                </c:pt>
                <c:pt idx="498">
                  <c:v>2.8120000000000003</c:v>
                </c:pt>
                <c:pt idx="499">
                  <c:v>2.7810000000000001</c:v>
                </c:pt>
                <c:pt idx="500">
                  <c:v>2.802</c:v>
                </c:pt>
                <c:pt idx="501">
                  <c:v>2.7469999999999999</c:v>
                </c:pt>
                <c:pt idx="502">
                  <c:v>2.7189999999999999</c:v>
                </c:pt>
                <c:pt idx="503">
                  <c:v>2.8180000000000001</c:v>
                </c:pt>
                <c:pt idx="504">
                  <c:v>2.96</c:v>
                </c:pt>
                <c:pt idx="505">
                  <c:v>2.9689999999999999</c:v>
                </c:pt>
                <c:pt idx="506">
                  <c:v>2.9710000000000001</c:v>
                </c:pt>
                <c:pt idx="507">
                  <c:v>2.9159999999999999</c:v>
                </c:pt>
                <c:pt idx="508">
                  <c:v>2.9239999999999999</c:v>
                </c:pt>
                <c:pt idx="509">
                  <c:v>2.8559999999999999</c:v>
                </c:pt>
                <c:pt idx="510">
                  <c:v>2.7690000000000001</c:v>
                </c:pt>
                <c:pt idx="511">
                  <c:v>2.7250000000000001</c:v>
                </c:pt>
                <c:pt idx="512">
                  <c:v>2.7</c:v>
                </c:pt>
                <c:pt idx="513">
                  <c:v>2.7010000000000001</c:v>
                </c:pt>
                <c:pt idx="514">
                  <c:v>2.714</c:v>
                </c:pt>
                <c:pt idx="515">
                  <c:v>2.714</c:v>
                </c:pt>
                <c:pt idx="516">
                  <c:v>2.714</c:v>
                </c:pt>
                <c:pt idx="517">
                  <c:v>2.7530000000000001</c:v>
                </c:pt>
                <c:pt idx="518">
                  <c:v>2.6840000000000002</c:v>
                </c:pt>
                <c:pt idx="519">
                  <c:v>2.6870000000000003</c:v>
                </c:pt>
                <c:pt idx="520">
                  <c:v>2.6870000000000003</c:v>
                </c:pt>
                <c:pt idx="521">
                  <c:v>2.4180000000000001</c:v>
                </c:pt>
                <c:pt idx="522">
                  <c:v>2.5249999999999999</c:v>
                </c:pt>
                <c:pt idx="523">
                  <c:v>2.5779999999999998</c:v>
                </c:pt>
                <c:pt idx="524">
                  <c:v>2.726</c:v>
                </c:pt>
                <c:pt idx="525">
                  <c:v>2.59</c:v>
                </c:pt>
                <c:pt idx="526">
                  <c:v>2.6429999999999998</c:v>
                </c:pt>
                <c:pt idx="527">
                  <c:v>2.6029999999999998</c:v>
                </c:pt>
                <c:pt idx="528">
                  <c:v>2.6560000000000001</c:v>
                </c:pt>
                <c:pt idx="529">
                  <c:v>2.6550000000000002</c:v>
                </c:pt>
                <c:pt idx="530">
                  <c:v>2.6219999999999999</c:v>
                </c:pt>
                <c:pt idx="531">
                  <c:v>2.5300000000000002</c:v>
                </c:pt>
                <c:pt idx="532">
                  <c:v>2.4779999999999998</c:v>
                </c:pt>
                <c:pt idx="533">
                  <c:v>2.7839999999999998</c:v>
                </c:pt>
                <c:pt idx="534">
                  <c:v>2.7730000000000001</c:v>
                </c:pt>
                <c:pt idx="535">
                  <c:v>2.589</c:v>
                </c:pt>
                <c:pt idx="536">
                  <c:v>2.4500000000000002</c:v>
                </c:pt>
                <c:pt idx="537">
                  <c:v>2.3740000000000001</c:v>
                </c:pt>
                <c:pt idx="538">
                  <c:v>2.4430000000000001</c:v>
                </c:pt>
                <c:pt idx="539">
                  <c:v>2.5869999999999997</c:v>
                </c:pt>
                <c:pt idx="540">
                  <c:v>2.609</c:v>
                </c:pt>
                <c:pt idx="541">
                  <c:v>2.64</c:v>
                </c:pt>
                <c:pt idx="542">
                  <c:v>2.6760000000000002</c:v>
                </c:pt>
                <c:pt idx="543">
                  <c:v>2.5869999999999997</c:v>
                </c:pt>
                <c:pt idx="544">
                  <c:v>2.4870000000000001</c:v>
                </c:pt>
                <c:pt idx="545">
                  <c:v>2.4500000000000002</c:v>
                </c:pt>
                <c:pt idx="546">
                  <c:v>2.4140000000000001</c:v>
                </c:pt>
                <c:pt idx="547">
                  <c:v>2.5190000000000001</c:v>
                </c:pt>
                <c:pt idx="548">
                  <c:v>2.58</c:v>
                </c:pt>
                <c:pt idx="549">
                  <c:v>2.5649999999999999</c:v>
                </c:pt>
                <c:pt idx="550">
                  <c:v>2.4670000000000001</c:v>
                </c:pt>
                <c:pt idx="551">
                  <c:v>2.3860000000000001</c:v>
                </c:pt>
                <c:pt idx="552">
                  <c:v>2.3839999999999999</c:v>
                </c:pt>
                <c:pt idx="553">
                  <c:v>2.3609999999999998</c:v>
                </c:pt>
                <c:pt idx="554">
                  <c:v>2.3159999999999998</c:v>
                </c:pt>
                <c:pt idx="555">
                  <c:v>2.258</c:v>
                </c:pt>
                <c:pt idx="556">
                  <c:v>2.2269999999999999</c:v>
                </c:pt>
                <c:pt idx="557">
                  <c:v>2.1360000000000001</c:v>
                </c:pt>
                <c:pt idx="558">
                  <c:v>2.1120000000000001</c:v>
                </c:pt>
                <c:pt idx="559">
                  <c:v>2.0190000000000001</c:v>
                </c:pt>
                <c:pt idx="560">
                  <c:v>1.873</c:v>
                </c:pt>
                <c:pt idx="561">
                  <c:v>1.8279999999999998</c:v>
                </c:pt>
                <c:pt idx="562">
                  <c:v>1.863</c:v>
                </c:pt>
                <c:pt idx="563">
                  <c:v>1.929</c:v>
                </c:pt>
                <c:pt idx="564">
                  <c:v>1.887</c:v>
                </c:pt>
                <c:pt idx="565">
                  <c:v>1.794</c:v>
                </c:pt>
                <c:pt idx="566">
                  <c:v>1.76</c:v>
                </c:pt>
                <c:pt idx="567">
                  <c:v>1.758</c:v>
                </c:pt>
                <c:pt idx="568">
                  <c:v>1.7050000000000001</c:v>
                </c:pt>
                <c:pt idx="569">
                  <c:v>1.617</c:v>
                </c:pt>
                <c:pt idx="570">
                  <c:v>1.577</c:v>
                </c:pt>
                <c:pt idx="571">
                  <c:v>1.56</c:v>
                </c:pt>
                <c:pt idx="572">
                  <c:v>1.56</c:v>
                </c:pt>
                <c:pt idx="573">
                  <c:v>1.631</c:v>
                </c:pt>
                <c:pt idx="574">
                  <c:v>1.732</c:v>
                </c:pt>
                <c:pt idx="575">
                  <c:v>1.675</c:v>
                </c:pt>
                <c:pt idx="576">
                  <c:v>1.633</c:v>
                </c:pt>
                <c:pt idx="577">
                  <c:v>1.7469999999999999</c:v>
                </c:pt>
                <c:pt idx="578">
                  <c:v>1.794</c:v>
                </c:pt>
                <c:pt idx="579">
                  <c:v>1.8149999999999999</c:v>
                </c:pt>
                <c:pt idx="580">
                  <c:v>1.7829999999999999</c:v>
                </c:pt>
                <c:pt idx="581">
                  <c:v>1.758</c:v>
                </c:pt>
                <c:pt idx="582">
                  <c:v>1.764</c:v>
                </c:pt>
                <c:pt idx="583">
                  <c:v>1.6870000000000001</c:v>
                </c:pt>
                <c:pt idx="584">
                  <c:v>1.696</c:v>
                </c:pt>
                <c:pt idx="585">
                  <c:v>1.7090000000000001</c:v>
                </c:pt>
                <c:pt idx="586">
                  <c:v>1.631</c:v>
                </c:pt>
                <c:pt idx="587">
                  <c:v>1.623</c:v>
                </c:pt>
                <c:pt idx="588">
                  <c:v>1.643</c:v>
                </c:pt>
                <c:pt idx="589">
                  <c:v>1.611</c:v>
                </c:pt>
                <c:pt idx="590">
                  <c:v>1.6840000000000002</c:v>
                </c:pt>
                <c:pt idx="591">
                  <c:v>1.758</c:v>
                </c:pt>
                <c:pt idx="592">
                  <c:v>1.7069999999999999</c:v>
                </c:pt>
                <c:pt idx="593">
                  <c:v>1.8860000000000001</c:v>
                </c:pt>
                <c:pt idx="594">
                  <c:v>2.016</c:v>
                </c:pt>
                <c:pt idx="595">
                  <c:v>2.0070000000000001</c:v>
                </c:pt>
                <c:pt idx="596">
                  <c:v>2.0920000000000001</c:v>
                </c:pt>
                <c:pt idx="597">
                  <c:v>2.0059999999999998</c:v>
                </c:pt>
                <c:pt idx="598">
                  <c:v>1.978</c:v>
                </c:pt>
                <c:pt idx="599">
                  <c:v>1.986</c:v>
                </c:pt>
                <c:pt idx="600">
                  <c:v>1.9</c:v>
                </c:pt>
                <c:pt idx="601">
                  <c:v>1.97</c:v>
                </c:pt>
                <c:pt idx="602">
                  <c:v>2.1219999999999999</c:v>
                </c:pt>
                <c:pt idx="603">
                  <c:v>2.1059999999999999</c:v>
                </c:pt>
                <c:pt idx="604">
                  <c:v>2.0939999999999999</c:v>
                </c:pt>
                <c:pt idx="605">
                  <c:v>2.097</c:v>
                </c:pt>
                <c:pt idx="606">
                  <c:v>2.3919999999999999</c:v>
                </c:pt>
                <c:pt idx="607">
                  <c:v>2.5449999999999999</c:v>
                </c:pt>
                <c:pt idx="608">
                  <c:v>2.4039999999999999</c:v>
                </c:pt>
                <c:pt idx="609">
                  <c:v>2.2829999999999999</c:v>
                </c:pt>
                <c:pt idx="610">
                  <c:v>2.36</c:v>
                </c:pt>
                <c:pt idx="611">
                  <c:v>2.4119999999999999</c:v>
                </c:pt>
                <c:pt idx="612">
                  <c:v>2.4460000000000002</c:v>
                </c:pt>
                <c:pt idx="613">
                  <c:v>2.403</c:v>
                </c:pt>
                <c:pt idx="614">
                  <c:v>2.2869999999999999</c:v>
                </c:pt>
                <c:pt idx="615">
                  <c:v>2.415</c:v>
                </c:pt>
                <c:pt idx="616">
                  <c:v>2.351</c:v>
                </c:pt>
                <c:pt idx="617">
                  <c:v>2.4239999999999999</c:v>
                </c:pt>
                <c:pt idx="618">
                  <c:v>2.4009999999999998</c:v>
                </c:pt>
                <c:pt idx="619">
                  <c:v>2.4289999999999998</c:v>
                </c:pt>
                <c:pt idx="620">
                  <c:v>2.4289999999999998</c:v>
                </c:pt>
                <c:pt idx="621">
                  <c:v>2.536</c:v>
                </c:pt>
                <c:pt idx="622">
                  <c:v>2.4849999999999999</c:v>
                </c:pt>
                <c:pt idx="623">
                  <c:v>2.5380000000000003</c:v>
                </c:pt>
                <c:pt idx="624">
                  <c:v>2.5670000000000002</c:v>
                </c:pt>
                <c:pt idx="625">
                  <c:v>2.7389999999999999</c:v>
                </c:pt>
                <c:pt idx="626">
                  <c:v>2.843</c:v>
                </c:pt>
                <c:pt idx="627">
                  <c:v>2.875</c:v>
                </c:pt>
                <c:pt idx="628">
                  <c:v>2.8519999999999999</c:v>
                </c:pt>
                <c:pt idx="629">
                  <c:v>2.9489999999999998</c:v>
                </c:pt>
                <c:pt idx="630">
                  <c:v>2.9849999999999999</c:v>
                </c:pt>
                <c:pt idx="631">
                  <c:v>2.9969999999999999</c:v>
                </c:pt>
                <c:pt idx="632">
                  <c:v>2.9750000000000001</c:v>
                </c:pt>
                <c:pt idx="633">
                  <c:v>2.895</c:v>
                </c:pt>
                <c:pt idx="634">
                  <c:v>3.0369999999999999</c:v>
                </c:pt>
                <c:pt idx="635">
                  <c:v>3.2530000000000001</c:v>
                </c:pt>
                <c:pt idx="636">
                  <c:v>3.2130000000000001</c:v>
                </c:pt>
                <c:pt idx="637">
                  <c:v>3.165</c:v>
                </c:pt>
                <c:pt idx="638">
                  <c:v>3.1390000000000002</c:v>
                </c:pt>
              </c:numCache>
            </c:numRef>
          </c:val>
        </c:ser>
        <c:ser>
          <c:idx val="3"/>
          <c:order val="3"/>
          <c:tx>
            <c:strRef>
              <c:f>'c3-16'!$E$12</c:f>
              <c:strCache>
                <c:ptCount val="1"/>
                <c:pt idx="0">
                  <c:v>Spanyol</c:v>
                </c:pt>
              </c:strCache>
            </c:strRef>
          </c:tx>
          <c:spPr>
            <a:ln w="25400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'c3-16'!$A$15:$A$653</c:f>
              <c:numCache>
                <c:formatCode>yyyy/mm/dd</c:formatCode>
                <c:ptCount val="639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  <c:pt idx="576">
                  <c:v>42083</c:v>
                </c:pt>
                <c:pt idx="577">
                  <c:v>42086</c:v>
                </c:pt>
                <c:pt idx="578">
                  <c:v>42087</c:v>
                </c:pt>
                <c:pt idx="579">
                  <c:v>42088</c:v>
                </c:pt>
                <c:pt idx="580">
                  <c:v>42089</c:v>
                </c:pt>
                <c:pt idx="581">
                  <c:v>42090</c:v>
                </c:pt>
                <c:pt idx="582">
                  <c:v>42093</c:v>
                </c:pt>
                <c:pt idx="583">
                  <c:v>42094</c:v>
                </c:pt>
                <c:pt idx="584">
                  <c:v>42095</c:v>
                </c:pt>
                <c:pt idx="585">
                  <c:v>42096</c:v>
                </c:pt>
                <c:pt idx="586">
                  <c:v>42101</c:v>
                </c:pt>
                <c:pt idx="587">
                  <c:v>42102</c:v>
                </c:pt>
                <c:pt idx="588">
                  <c:v>42103</c:v>
                </c:pt>
                <c:pt idx="589">
                  <c:v>42104</c:v>
                </c:pt>
                <c:pt idx="590">
                  <c:v>42107</c:v>
                </c:pt>
                <c:pt idx="591">
                  <c:v>42108</c:v>
                </c:pt>
                <c:pt idx="592">
                  <c:v>42109</c:v>
                </c:pt>
                <c:pt idx="593">
                  <c:v>42110</c:v>
                </c:pt>
                <c:pt idx="594">
                  <c:v>42111</c:v>
                </c:pt>
                <c:pt idx="595">
                  <c:v>42114</c:v>
                </c:pt>
                <c:pt idx="596">
                  <c:v>42115</c:v>
                </c:pt>
                <c:pt idx="597">
                  <c:v>42116</c:v>
                </c:pt>
                <c:pt idx="598">
                  <c:v>42117</c:v>
                </c:pt>
                <c:pt idx="599">
                  <c:v>42118</c:v>
                </c:pt>
                <c:pt idx="600">
                  <c:v>42121</c:v>
                </c:pt>
                <c:pt idx="601">
                  <c:v>42122</c:v>
                </c:pt>
                <c:pt idx="602">
                  <c:v>42123</c:v>
                </c:pt>
                <c:pt idx="603">
                  <c:v>42124</c:v>
                </c:pt>
                <c:pt idx="604">
                  <c:v>42125</c:v>
                </c:pt>
                <c:pt idx="605">
                  <c:v>42128</c:v>
                </c:pt>
                <c:pt idx="606">
                  <c:v>42129</c:v>
                </c:pt>
                <c:pt idx="607">
                  <c:v>42130</c:v>
                </c:pt>
                <c:pt idx="608">
                  <c:v>42131</c:v>
                </c:pt>
                <c:pt idx="609">
                  <c:v>42132</c:v>
                </c:pt>
                <c:pt idx="610">
                  <c:v>42135</c:v>
                </c:pt>
                <c:pt idx="611">
                  <c:v>42136</c:v>
                </c:pt>
                <c:pt idx="612">
                  <c:v>42137</c:v>
                </c:pt>
                <c:pt idx="613">
                  <c:v>42138</c:v>
                </c:pt>
                <c:pt idx="614">
                  <c:v>42139</c:v>
                </c:pt>
                <c:pt idx="615">
                  <c:v>42142</c:v>
                </c:pt>
                <c:pt idx="616">
                  <c:v>42143</c:v>
                </c:pt>
                <c:pt idx="617">
                  <c:v>42144</c:v>
                </c:pt>
                <c:pt idx="618">
                  <c:v>42145</c:v>
                </c:pt>
                <c:pt idx="619">
                  <c:v>42146</c:v>
                </c:pt>
                <c:pt idx="620">
                  <c:v>42149</c:v>
                </c:pt>
                <c:pt idx="621">
                  <c:v>42150</c:v>
                </c:pt>
                <c:pt idx="622">
                  <c:v>42151</c:v>
                </c:pt>
                <c:pt idx="623">
                  <c:v>42152</c:v>
                </c:pt>
                <c:pt idx="624">
                  <c:v>42153</c:v>
                </c:pt>
                <c:pt idx="625">
                  <c:v>42156</c:v>
                </c:pt>
                <c:pt idx="626">
                  <c:v>42157</c:v>
                </c:pt>
                <c:pt idx="627">
                  <c:v>42158</c:v>
                </c:pt>
                <c:pt idx="628">
                  <c:v>42159</c:v>
                </c:pt>
                <c:pt idx="629">
                  <c:v>42160</c:v>
                </c:pt>
                <c:pt idx="630">
                  <c:v>42163</c:v>
                </c:pt>
                <c:pt idx="631">
                  <c:v>42164</c:v>
                </c:pt>
                <c:pt idx="632">
                  <c:v>42165</c:v>
                </c:pt>
                <c:pt idx="633">
                  <c:v>42166</c:v>
                </c:pt>
                <c:pt idx="634">
                  <c:v>42167</c:v>
                </c:pt>
                <c:pt idx="635">
                  <c:v>42170</c:v>
                </c:pt>
                <c:pt idx="636">
                  <c:v>42171</c:v>
                </c:pt>
                <c:pt idx="637">
                  <c:v>42172</c:v>
                </c:pt>
                <c:pt idx="638">
                  <c:v>42173</c:v>
                </c:pt>
              </c:numCache>
            </c:numRef>
          </c:cat>
          <c:val>
            <c:numRef>
              <c:f>'c3-16'!$E$15:$E$653</c:f>
              <c:numCache>
                <c:formatCode>General</c:formatCode>
                <c:ptCount val="639"/>
                <c:pt idx="0">
                  <c:v>5.0229999999999997</c:v>
                </c:pt>
                <c:pt idx="1">
                  <c:v>5.0570000000000004</c:v>
                </c:pt>
                <c:pt idx="2">
                  <c:v>5.1120000000000001</c:v>
                </c:pt>
                <c:pt idx="3">
                  <c:v>5.0709999999999997</c:v>
                </c:pt>
                <c:pt idx="4">
                  <c:v>5.1340000000000003</c:v>
                </c:pt>
                <c:pt idx="5">
                  <c:v>4.9039999999999999</c:v>
                </c:pt>
                <c:pt idx="6">
                  <c:v>4.8879999999999999</c:v>
                </c:pt>
                <c:pt idx="7">
                  <c:v>5.0289999999999999</c:v>
                </c:pt>
                <c:pt idx="8">
                  <c:v>5.0179999999999998</c:v>
                </c:pt>
                <c:pt idx="9">
                  <c:v>5.0250000000000004</c:v>
                </c:pt>
                <c:pt idx="10">
                  <c:v>5.1310000000000002</c:v>
                </c:pt>
                <c:pt idx="11">
                  <c:v>5.0789999999999997</c:v>
                </c:pt>
                <c:pt idx="12">
                  <c:v>5.1630000000000003</c:v>
                </c:pt>
                <c:pt idx="13">
                  <c:v>5.1150000000000002</c:v>
                </c:pt>
                <c:pt idx="14">
                  <c:v>5.0670000000000002</c:v>
                </c:pt>
                <c:pt idx="15">
                  <c:v>5.0110000000000001</c:v>
                </c:pt>
                <c:pt idx="16">
                  <c:v>5.173</c:v>
                </c:pt>
                <c:pt idx="17">
                  <c:v>5.2480000000000002</c:v>
                </c:pt>
                <c:pt idx="18">
                  <c:v>5.16</c:v>
                </c:pt>
                <c:pt idx="19">
                  <c:v>5.2249999999999996</c:v>
                </c:pt>
                <c:pt idx="20">
                  <c:v>5.1829999999999998</c:v>
                </c:pt>
                <c:pt idx="21">
                  <c:v>5.2080000000000002</c:v>
                </c:pt>
                <c:pt idx="22">
                  <c:v>5.4379999999999997</c:v>
                </c:pt>
                <c:pt idx="23">
                  <c:v>5.3780000000000001</c:v>
                </c:pt>
                <c:pt idx="24">
                  <c:v>5.4480000000000004</c:v>
                </c:pt>
                <c:pt idx="25">
                  <c:v>5.4180000000000001</c:v>
                </c:pt>
                <c:pt idx="26">
                  <c:v>5.3620000000000001</c:v>
                </c:pt>
                <c:pt idx="27">
                  <c:v>5.4249999999999998</c:v>
                </c:pt>
                <c:pt idx="28">
                  <c:v>5.3230000000000004</c:v>
                </c:pt>
                <c:pt idx="29">
                  <c:v>5.202</c:v>
                </c:pt>
                <c:pt idx="30">
                  <c:v>5.1950000000000003</c:v>
                </c:pt>
                <c:pt idx="31">
                  <c:v>5.1929999999999996</c:v>
                </c:pt>
                <c:pt idx="32">
                  <c:v>5.2320000000000002</c:v>
                </c:pt>
                <c:pt idx="33">
                  <c:v>5.2009999999999996</c:v>
                </c:pt>
                <c:pt idx="34">
                  <c:v>5.1829999999999998</c:v>
                </c:pt>
                <c:pt idx="35">
                  <c:v>5.1970000000000001</c:v>
                </c:pt>
                <c:pt idx="36">
                  <c:v>5.1449999999999996</c:v>
                </c:pt>
                <c:pt idx="37">
                  <c:v>5.1680000000000001</c:v>
                </c:pt>
                <c:pt idx="38">
                  <c:v>5.3650000000000002</c:v>
                </c:pt>
                <c:pt idx="39">
                  <c:v>5.2320000000000002</c:v>
                </c:pt>
                <c:pt idx="40">
                  <c:v>5.0970000000000004</c:v>
                </c:pt>
                <c:pt idx="41">
                  <c:v>5.0960000000000001</c:v>
                </c:pt>
                <c:pt idx="42">
                  <c:v>5.093</c:v>
                </c:pt>
                <c:pt idx="43">
                  <c:v>5.04</c:v>
                </c:pt>
                <c:pt idx="44">
                  <c:v>5.0049999999999999</c:v>
                </c:pt>
                <c:pt idx="45">
                  <c:v>4.8920000000000003</c:v>
                </c:pt>
                <c:pt idx="46">
                  <c:v>4.7620000000000005</c:v>
                </c:pt>
                <c:pt idx="47">
                  <c:v>4.76</c:v>
                </c:pt>
                <c:pt idx="48">
                  <c:v>4.726</c:v>
                </c:pt>
                <c:pt idx="49">
                  <c:v>4.766</c:v>
                </c:pt>
                <c:pt idx="50">
                  <c:v>4.8600000000000003</c:v>
                </c:pt>
                <c:pt idx="51">
                  <c:v>4.92</c:v>
                </c:pt>
                <c:pt idx="52">
                  <c:v>4.9619999999999997</c:v>
                </c:pt>
                <c:pt idx="53">
                  <c:v>5.04</c:v>
                </c:pt>
                <c:pt idx="54">
                  <c:v>4.9749999999999996</c:v>
                </c:pt>
                <c:pt idx="55">
                  <c:v>4.8810000000000002</c:v>
                </c:pt>
                <c:pt idx="56">
                  <c:v>4.8550000000000004</c:v>
                </c:pt>
                <c:pt idx="57">
                  <c:v>4.9589999999999996</c:v>
                </c:pt>
                <c:pt idx="58">
                  <c:v>4.9329999999999998</c:v>
                </c:pt>
                <c:pt idx="59">
                  <c:v>5.077</c:v>
                </c:pt>
                <c:pt idx="60">
                  <c:v>5.0599999999999996</c:v>
                </c:pt>
                <c:pt idx="61">
                  <c:v>5.0599999999999996</c:v>
                </c:pt>
                <c:pt idx="62">
                  <c:v>5.0599999999999996</c:v>
                </c:pt>
                <c:pt idx="63">
                  <c:v>4.9420000000000002</c:v>
                </c:pt>
                <c:pt idx="64">
                  <c:v>4.9109999999999996</c:v>
                </c:pt>
                <c:pt idx="65">
                  <c:v>4.91</c:v>
                </c:pt>
                <c:pt idx="66">
                  <c:v>4.7489999999999997</c:v>
                </c:pt>
                <c:pt idx="67">
                  <c:v>4.7469999999999999</c:v>
                </c:pt>
                <c:pt idx="68">
                  <c:v>4.7210000000000001</c:v>
                </c:pt>
                <c:pt idx="69">
                  <c:v>4.6390000000000002</c:v>
                </c:pt>
                <c:pt idx="70">
                  <c:v>4.6690000000000005</c:v>
                </c:pt>
                <c:pt idx="71">
                  <c:v>4.6899999999999995</c:v>
                </c:pt>
                <c:pt idx="72">
                  <c:v>4.7300000000000004</c:v>
                </c:pt>
                <c:pt idx="73">
                  <c:v>4.7300000000000004</c:v>
                </c:pt>
                <c:pt idx="74">
                  <c:v>4.681</c:v>
                </c:pt>
                <c:pt idx="75">
                  <c:v>4.6669999999999998</c:v>
                </c:pt>
                <c:pt idx="76">
                  <c:v>4.62</c:v>
                </c:pt>
                <c:pt idx="77">
                  <c:v>4.4889999999999999</c:v>
                </c:pt>
                <c:pt idx="78">
                  <c:v>4.28</c:v>
                </c:pt>
                <c:pt idx="79">
                  <c:v>4.2859999999999996</c:v>
                </c:pt>
                <c:pt idx="80">
                  <c:v>4.2859999999999996</c:v>
                </c:pt>
                <c:pt idx="81">
                  <c:v>4.28</c:v>
                </c:pt>
                <c:pt idx="82">
                  <c:v>4.1550000000000002</c:v>
                </c:pt>
                <c:pt idx="83">
                  <c:v>4.1349999999999998</c:v>
                </c:pt>
                <c:pt idx="84">
                  <c:v>4.1440000000000001</c:v>
                </c:pt>
                <c:pt idx="85">
                  <c:v>4.0410000000000004</c:v>
                </c:pt>
                <c:pt idx="86">
                  <c:v>4.0389999999999997</c:v>
                </c:pt>
                <c:pt idx="87">
                  <c:v>4.1059999999999999</c:v>
                </c:pt>
                <c:pt idx="88">
                  <c:v>4.1070000000000002</c:v>
                </c:pt>
                <c:pt idx="89">
                  <c:v>4.0960000000000001</c:v>
                </c:pt>
                <c:pt idx="90">
                  <c:v>4.1859999999999999</c:v>
                </c:pt>
                <c:pt idx="91">
                  <c:v>4.202</c:v>
                </c:pt>
                <c:pt idx="92">
                  <c:v>4.2880000000000003</c:v>
                </c:pt>
                <c:pt idx="93">
                  <c:v>4.343</c:v>
                </c:pt>
                <c:pt idx="94">
                  <c:v>4.3410000000000002</c:v>
                </c:pt>
                <c:pt idx="95">
                  <c:v>4.3070000000000004</c:v>
                </c:pt>
                <c:pt idx="96">
                  <c:v>4.2060000000000004</c:v>
                </c:pt>
                <c:pt idx="97">
                  <c:v>4.2030000000000003</c:v>
                </c:pt>
                <c:pt idx="98">
                  <c:v>4.1870000000000003</c:v>
                </c:pt>
                <c:pt idx="99">
                  <c:v>4.18</c:v>
                </c:pt>
                <c:pt idx="100">
                  <c:v>4.2930000000000001</c:v>
                </c:pt>
                <c:pt idx="101">
                  <c:v>4.4180000000000001</c:v>
                </c:pt>
                <c:pt idx="102">
                  <c:v>4.3330000000000002</c:v>
                </c:pt>
                <c:pt idx="103">
                  <c:v>4.2930000000000001</c:v>
                </c:pt>
                <c:pt idx="104">
                  <c:v>4.4160000000000004</c:v>
                </c:pt>
                <c:pt idx="105">
                  <c:v>4.3659999999999997</c:v>
                </c:pt>
                <c:pt idx="106">
                  <c:v>4.4400000000000004</c:v>
                </c:pt>
                <c:pt idx="107">
                  <c:v>4.4729999999999999</c:v>
                </c:pt>
                <c:pt idx="108">
                  <c:v>4.4240000000000004</c:v>
                </c:pt>
                <c:pt idx="109">
                  <c:v>4.4429999999999996</c:v>
                </c:pt>
                <c:pt idx="110">
                  <c:v>4.6909999999999998</c:v>
                </c:pt>
                <c:pt idx="111">
                  <c:v>4.548</c:v>
                </c:pt>
                <c:pt idx="112">
                  <c:v>4.5960000000000001</c:v>
                </c:pt>
                <c:pt idx="113">
                  <c:v>4.66</c:v>
                </c:pt>
                <c:pt idx="114">
                  <c:v>4.6269999999999998</c:v>
                </c:pt>
                <c:pt idx="115">
                  <c:v>4.6180000000000003</c:v>
                </c:pt>
                <c:pt idx="116">
                  <c:v>4.585</c:v>
                </c:pt>
                <c:pt idx="117">
                  <c:v>4.5830000000000002</c:v>
                </c:pt>
                <c:pt idx="118">
                  <c:v>4.5519999999999996</c:v>
                </c:pt>
                <c:pt idx="119">
                  <c:v>4.532</c:v>
                </c:pt>
                <c:pt idx="120">
                  <c:v>4.8540000000000001</c:v>
                </c:pt>
                <c:pt idx="121">
                  <c:v>4.9119999999999999</c:v>
                </c:pt>
                <c:pt idx="122">
                  <c:v>5.1159999999999997</c:v>
                </c:pt>
                <c:pt idx="123">
                  <c:v>5.0730000000000004</c:v>
                </c:pt>
                <c:pt idx="124">
                  <c:v>4.8449999999999998</c:v>
                </c:pt>
                <c:pt idx="125">
                  <c:v>4.78</c:v>
                </c:pt>
                <c:pt idx="126">
                  <c:v>4.7670000000000003</c:v>
                </c:pt>
                <c:pt idx="127">
                  <c:v>4.6040000000000001</c:v>
                </c:pt>
                <c:pt idx="128">
                  <c:v>4.6239999999999997</c:v>
                </c:pt>
                <c:pt idx="129">
                  <c:v>4.7679999999999998</c:v>
                </c:pt>
                <c:pt idx="130">
                  <c:v>4.6459999999999999</c:v>
                </c:pt>
                <c:pt idx="131">
                  <c:v>4.6550000000000002</c:v>
                </c:pt>
                <c:pt idx="132">
                  <c:v>4.6779999999999999</c:v>
                </c:pt>
                <c:pt idx="133">
                  <c:v>4.734</c:v>
                </c:pt>
                <c:pt idx="134">
                  <c:v>4.8079999999999998</c:v>
                </c:pt>
                <c:pt idx="135">
                  <c:v>4.819</c:v>
                </c:pt>
                <c:pt idx="136">
                  <c:v>4.78</c:v>
                </c:pt>
                <c:pt idx="137">
                  <c:v>4.7300000000000004</c:v>
                </c:pt>
                <c:pt idx="138">
                  <c:v>4.6879999999999997</c:v>
                </c:pt>
                <c:pt idx="139">
                  <c:v>4.7320000000000002</c:v>
                </c:pt>
                <c:pt idx="140">
                  <c:v>4.6589999999999998</c:v>
                </c:pt>
                <c:pt idx="141">
                  <c:v>4.6760000000000002</c:v>
                </c:pt>
                <c:pt idx="142">
                  <c:v>4.609</c:v>
                </c:pt>
                <c:pt idx="143">
                  <c:v>4.6870000000000003</c:v>
                </c:pt>
                <c:pt idx="144">
                  <c:v>4.6769999999999996</c:v>
                </c:pt>
                <c:pt idx="145">
                  <c:v>4.6420000000000003</c:v>
                </c:pt>
                <c:pt idx="146">
                  <c:v>4.6219999999999999</c:v>
                </c:pt>
                <c:pt idx="147">
                  <c:v>4.681</c:v>
                </c:pt>
                <c:pt idx="148">
                  <c:v>4.66</c:v>
                </c:pt>
                <c:pt idx="149">
                  <c:v>4.6539999999999999</c:v>
                </c:pt>
                <c:pt idx="150">
                  <c:v>4.6230000000000002</c:v>
                </c:pt>
                <c:pt idx="151">
                  <c:v>4.5679999999999996</c:v>
                </c:pt>
                <c:pt idx="152">
                  <c:v>4.59</c:v>
                </c:pt>
                <c:pt idx="153">
                  <c:v>4.5670000000000002</c:v>
                </c:pt>
                <c:pt idx="154">
                  <c:v>4.5659999999999998</c:v>
                </c:pt>
                <c:pt idx="155">
                  <c:v>4.5170000000000003</c:v>
                </c:pt>
                <c:pt idx="156">
                  <c:v>4.4950000000000001</c:v>
                </c:pt>
                <c:pt idx="157">
                  <c:v>4.4820000000000002</c:v>
                </c:pt>
                <c:pt idx="158">
                  <c:v>4.4930000000000003</c:v>
                </c:pt>
                <c:pt idx="159">
                  <c:v>4.4210000000000003</c:v>
                </c:pt>
                <c:pt idx="160">
                  <c:v>4.45</c:v>
                </c:pt>
                <c:pt idx="161">
                  <c:v>4.3600000000000003</c:v>
                </c:pt>
                <c:pt idx="162">
                  <c:v>4.4119999999999999</c:v>
                </c:pt>
                <c:pt idx="163">
                  <c:v>4.4690000000000003</c:v>
                </c:pt>
                <c:pt idx="164">
                  <c:v>4.532</c:v>
                </c:pt>
                <c:pt idx="165">
                  <c:v>4.4820000000000002</c:v>
                </c:pt>
                <c:pt idx="166">
                  <c:v>4.4569999999999999</c:v>
                </c:pt>
                <c:pt idx="167">
                  <c:v>4.46</c:v>
                </c:pt>
                <c:pt idx="168">
                  <c:v>4.4989999999999997</c:v>
                </c:pt>
                <c:pt idx="169">
                  <c:v>4.5350000000000001</c:v>
                </c:pt>
                <c:pt idx="170">
                  <c:v>4.5339999999999998</c:v>
                </c:pt>
                <c:pt idx="171">
                  <c:v>4.5369999999999999</c:v>
                </c:pt>
                <c:pt idx="172">
                  <c:v>4.4279999999999999</c:v>
                </c:pt>
                <c:pt idx="173">
                  <c:v>4.4740000000000002</c:v>
                </c:pt>
                <c:pt idx="174">
                  <c:v>4.5140000000000002</c:v>
                </c:pt>
                <c:pt idx="175">
                  <c:v>4.617</c:v>
                </c:pt>
                <c:pt idx="176">
                  <c:v>4.5270000000000001</c:v>
                </c:pt>
                <c:pt idx="177">
                  <c:v>4.5419999999999998</c:v>
                </c:pt>
                <c:pt idx="178">
                  <c:v>4.5140000000000002</c:v>
                </c:pt>
                <c:pt idx="179">
                  <c:v>4.4870000000000001</c:v>
                </c:pt>
                <c:pt idx="180">
                  <c:v>4.4640000000000004</c:v>
                </c:pt>
                <c:pt idx="181">
                  <c:v>4.4939999999999998</c:v>
                </c:pt>
                <c:pt idx="182">
                  <c:v>4.4160000000000004</c:v>
                </c:pt>
                <c:pt idx="183">
                  <c:v>4.4050000000000002</c:v>
                </c:pt>
                <c:pt idx="184">
                  <c:v>4.4030000000000005</c:v>
                </c:pt>
                <c:pt idx="185">
                  <c:v>4.3230000000000004</c:v>
                </c:pt>
                <c:pt idx="186">
                  <c:v>4.3010000000000002</c:v>
                </c:pt>
                <c:pt idx="187">
                  <c:v>4.2770000000000001</c:v>
                </c:pt>
                <c:pt idx="188">
                  <c:v>4.2759999999999998</c:v>
                </c:pt>
                <c:pt idx="189">
                  <c:v>4.282</c:v>
                </c:pt>
                <c:pt idx="190">
                  <c:v>4.3419999999999996</c:v>
                </c:pt>
                <c:pt idx="191">
                  <c:v>4.3620000000000001</c:v>
                </c:pt>
                <c:pt idx="192">
                  <c:v>4.298</c:v>
                </c:pt>
                <c:pt idx="193">
                  <c:v>4.1680000000000001</c:v>
                </c:pt>
                <c:pt idx="194">
                  <c:v>4.2489999999999997</c:v>
                </c:pt>
                <c:pt idx="195">
                  <c:v>4.2439999999999998</c:v>
                </c:pt>
                <c:pt idx="196">
                  <c:v>4.2060000000000004</c:v>
                </c:pt>
                <c:pt idx="197">
                  <c:v>4.21</c:v>
                </c:pt>
                <c:pt idx="198">
                  <c:v>4.2960000000000003</c:v>
                </c:pt>
                <c:pt idx="199">
                  <c:v>4.3369999999999997</c:v>
                </c:pt>
                <c:pt idx="200">
                  <c:v>4.3410000000000002</c:v>
                </c:pt>
                <c:pt idx="201">
                  <c:v>4.29</c:v>
                </c:pt>
                <c:pt idx="202">
                  <c:v>4.2699999999999996</c:v>
                </c:pt>
                <c:pt idx="203">
                  <c:v>4.3109999999999999</c:v>
                </c:pt>
                <c:pt idx="204">
                  <c:v>4.2990000000000004</c:v>
                </c:pt>
                <c:pt idx="205">
                  <c:v>4.2949999999999999</c:v>
                </c:pt>
                <c:pt idx="206">
                  <c:v>4.2590000000000003</c:v>
                </c:pt>
                <c:pt idx="207">
                  <c:v>4.2780000000000005</c:v>
                </c:pt>
                <c:pt idx="208">
                  <c:v>4.1989999999999998</c:v>
                </c:pt>
                <c:pt idx="209">
                  <c:v>4.133</c:v>
                </c:pt>
                <c:pt idx="210">
                  <c:v>4.1360000000000001</c:v>
                </c:pt>
                <c:pt idx="211">
                  <c:v>4.16</c:v>
                </c:pt>
                <c:pt idx="212">
                  <c:v>4.0979999999999999</c:v>
                </c:pt>
                <c:pt idx="213">
                  <c:v>4.0449999999999999</c:v>
                </c:pt>
                <c:pt idx="214">
                  <c:v>4.0629999999999997</c:v>
                </c:pt>
                <c:pt idx="215">
                  <c:v>4.032</c:v>
                </c:pt>
                <c:pt idx="216">
                  <c:v>3.9710000000000001</c:v>
                </c:pt>
                <c:pt idx="217">
                  <c:v>4.0119999999999996</c:v>
                </c:pt>
                <c:pt idx="218">
                  <c:v>4.1040000000000001</c:v>
                </c:pt>
                <c:pt idx="219">
                  <c:v>4.149</c:v>
                </c:pt>
                <c:pt idx="220">
                  <c:v>4.0529999999999999</c:v>
                </c:pt>
                <c:pt idx="221">
                  <c:v>4.1100000000000003</c:v>
                </c:pt>
                <c:pt idx="222">
                  <c:v>4.0990000000000002</c:v>
                </c:pt>
                <c:pt idx="223">
                  <c:v>4.1130000000000004</c:v>
                </c:pt>
                <c:pt idx="224">
                  <c:v>4.0940000000000003</c:v>
                </c:pt>
                <c:pt idx="225">
                  <c:v>4.0540000000000003</c:v>
                </c:pt>
                <c:pt idx="226">
                  <c:v>4.0679999999999996</c:v>
                </c:pt>
                <c:pt idx="227">
                  <c:v>4.0720000000000001</c:v>
                </c:pt>
                <c:pt idx="228">
                  <c:v>4.0789999999999997</c:v>
                </c:pt>
                <c:pt idx="229">
                  <c:v>4.09</c:v>
                </c:pt>
                <c:pt idx="230">
                  <c:v>4.109</c:v>
                </c:pt>
                <c:pt idx="231">
                  <c:v>4.1029999999999998</c:v>
                </c:pt>
                <c:pt idx="232">
                  <c:v>4.157</c:v>
                </c:pt>
                <c:pt idx="233">
                  <c:v>4.1589999999999998</c:v>
                </c:pt>
                <c:pt idx="234">
                  <c:v>4.1449999999999996</c:v>
                </c:pt>
                <c:pt idx="235">
                  <c:v>4.1509999999999998</c:v>
                </c:pt>
                <c:pt idx="236">
                  <c:v>4.12</c:v>
                </c:pt>
                <c:pt idx="237">
                  <c:v>4.157</c:v>
                </c:pt>
                <c:pt idx="238">
                  <c:v>4.1440000000000001</c:v>
                </c:pt>
                <c:pt idx="239">
                  <c:v>4.1840000000000002</c:v>
                </c:pt>
                <c:pt idx="240">
                  <c:v>4.2370000000000001</c:v>
                </c:pt>
                <c:pt idx="241">
                  <c:v>4.173</c:v>
                </c:pt>
                <c:pt idx="242">
                  <c:v>4.1070000000000002</c:v>
                </c:pt>
                <c:pt idx="243">
                  <c:v>4.0350000000000001</c:v>
                </c:pt>
                <c:pt idx="244">
                  <c:v>4.0339999999999998</c:v>
                </c:pt>
                <c:pt idx="245">
                  <c:v>4.0949999999999998</c:v>
                </c:pt>
                <c:pt idx="246">
                  <c:v>4.1020000000000003</c:v>
                </c:pt>
                <c:pt idx="247">
                  <c:v>4.07</c:v>
                </c:pt>
                <c:pt idx="248">
                  <c:v>4.0910000000000002</c:v>
                </c:pt>
                <c:pt idx="249">
                  <c:v>4.1479999999999997</c:v>
                </c:pt>
                <c:pt idx="250">
                  <c:v>4.1239999999999997</c:v>
                </c:pt>
                <c:pt idx="251">
                  <c:v>4.1429999999999998</c:v>
                </c:pt>
                <c:pt idx="252">
                  <c:v>4.2060000000000004</c:v>
                </c:pt>
                <c:pt idx="253">
                  <c:v>4.2130000000000001</c:v>
                </c:pt>
                <c:pt idx="254">
                  <c:v>4.2130000000000001</c:v>
                </c:pt>
                <c:pt idx="255">
                  <c:v>4.2130000000000001</c:v>
                </c:pt>
                <c:pt idx="256">
                  <c:v>4.226</c:v>
                </c:pt>
                <c:pt idx="257">
                  <c:v>4.1440000000000001</c:v>
                </c:pt>
                <c:pt idx="258">
                  <c:v>4.1509999999999998</c:v>
                </c:pt>
                <c:pt idx="259">
                  <c:v>4.1509999999999998</c:v>
                </c:pt>
                <c:pt idx="260">
                  <c:v>3.9710000000000001</c:v>
                </c:pt>
                <c:pt idx="261">
                  <c:v>3.8740000000000001</c:v>
                </c:pt>
                <c:pt idx="262">
                  <c:v>3.9050000000000002</c:v>
                </c:pt>
                <c:pt idx="263">
                  <c:v>3.8040000000000003</c:v>
                </c:pt>
                <c:pt idx="264">
                  <c:v>3.7869999999999999</c:v>
                </c:pt>
                <c:pt idx="265">
                  <c:v>3.802</c:v>
                </c:pt>
                <c:pt idx="266">
                  <c:v>3.8140000000000001</c:v>
                </c:pt>
                <c:pt idx="267">
                  <c:v>3.8209999999999997</c:v>
                </c:pt>
                <c:pt idx="268">
                  <c:v>3.8159999999999998</c:v>
                </c:pt>
                <c:pt idx="269">
                  <c:v>3.76</c:v>
                </c:pt>
                <c:pt idx="270">
                  <c:v>3.7330000000000001</c:v>
                </c:pt>
                <c:pt idx="271">
                  <c:v>3.71</c:v>
                </c:pt>
                <c:pt idx="272">
                  <c:v>3.6859999999999999</c:v>
                </c:pt>
                <c:pt idx="273">
                  <c:v>3.734</c:v>
                </c:pt>
                <c:pt idx="274">
                  <c:v>3.7359999999999998</c:v>
                </c:pt>
                <c:pt idx="275">
                  <c:v>3.7519999999999998</c:v>
                </c:pt>
                <c:pt idx="276">
                  <c:v>3.7960000000000003</c:v>
                </c:pt>
                <c:pt idx="277">
                  <c:v>3.7530000000000001</c:v>
                </c:pt>
                <c:pt idx="278">
                  <c:v>3.7010000000000001</c:v>
                </c:pt>
                <c:pt idx="279">
                  <c:v>3.7080000000000002</c:v>
                </c:pt>
                <c:pt idx="280">
                  <c:v>3.6959999999999997</c:v>
                </c:pt>
                <c:pt idx="281">
                  <c:v>3.6589999999999998</c:v>
                </c:pt>
                <c:pt idx="282">
                  <c:v>3.7469999999999999</c:v>
                </c:pt>
                <c:pt idx="283">
                  <c:v>3.7530000000000001</c:v>
                </c:pt>
                <c:pt idx="284">
                  <c:v>3.718</c:v>
                </c:pt>
                <c:pt idx="285">
                  <c:v>3.657</c:v>
                </c:pt>
                <c:pt idx="286">
                  <c:v>3.585</c:v>
                </c:pt>
                <c:pt idx="287">
                  <c:v>3.5789999999999997</c:v>
                </c:pt>
                <c:pt idx="288">
                  <c:v>3.6</c:v>
                </c:pt>
                <c:pt idx="289">
                  <c:v>3.6520000000000001</c:v>
                </c:pt>
                <c:pt idx="290">
                  <c:v>3.6219999999999999</c:v>
                </c:pt>
                <c:pt idx="291">
                  <c:v>3.589</c:v>
                </c:pt>
                <c:pt idx="292">
                  <c:v>3.5390000000000001</c:v>
                </c:pt>
                <c:pt idx="293">
                  <c:v>3.516</c:v>
                </c:pt>
                <c:pt idx="294">
                  <c:v>3.5579999999999998</c:v>
                </c:pt>
                <c:pt idx="295">
                  <c:v>3.601</c:v>
                </c:pt>
                <c:pt idx="296">
                  <c:v>3.548</c:v>
                </c:pt>
                <c:pt idx="297">
                  <c:v>3.5569999999999999</c:v>
                </c:pt>
                <c:pt idx="298">
                  <c:v>3.5489999999999999</c:v>
                </c:pt>
                <c:pt idx="299">
                  <c:v>3.5350000000000001</c:v>
                </c:pt>
                <c:pt idx="300">
                  <c:v>3.492</c:v>
                </c:pt>
                <c:pt idx="301">
                  <c:v>3.5089999999999999</c:v>
                </c:pt>
                <c:pt idx="302">
                  <c:v>3.5030000000000001</c:v>
                </c:pt>
                <c:pt idx="303">
                  <c:v>3.44</c:v>
                </c:pt>
                <c:pt idx="304">
                  <c:v>3.3609999999999998</c:v>
                </c:pt>
                <c:pt idx="305">
                  <c:v>3.4039999999999999</c:v>
                </c:pt>
                <c:pt idx="306">
                  <c:v>3.363</c:v>
                </c:pt>
                <c:pt idx="307">
                  <c:v>3.3039999999999998</c:v>
                </c:pt>
                <c:pt idx="308">
                  <c:v>3.3210000000000002</c:v>
                </c:pt>
                <c:pt idx="309">
                  <c:v>3.347</c:v>
                </c:pt>
                <c:pt idx="310">
                  <c:v>3.3820000000000001</c:v>
                </c:pt>
                <c:pt idx="311">
                  <c:v>3.339</c:v>
                </c:pt>
                <c:pt idx="312">
                  <c:v>3.3180000000000001</c:v>
                </c:pt>
                <c:pt idx="313">
                  <c:v>3.3039999999999998</c:v>
                </c:pt>
                <c:pt idx="314">
                  <c:v>3.34</c:v>
                </c:pt>
                <c:pt idx="315">
                  <c:v>3.3660000000000001</c:v>
                </c:pt>
                <c:pt idx="316">
                  <c:v>3.355</c:v>
                </c:pt>
                <c:pt idx="317">
                  <c:v>3.35</c:v>
                </c:pt>
                <c:pt idx="318">
                  <c:v>3.33</c:v>
                </c:pt>
                <c:pt idx="319">
                  <c:v>3.282</c:v>
                </c:pt>
                <c:pt idx="320">
                  <c:v>3.2519999999999998</c:v>
                </c:pt>
                <c:pt idx="321">
                  <c:v>3.238</c:v>
                </c:pt>
                <c:pt idx="322">
                  <c:v>3.23</c:v>
                </c:pt>
                <c:pt idx="323">
                  <c:v>3.25</c:v>
                </c:pt>
                <c:pt idx="324">
                  <c:v>3.2669999999999999</c:v>
                </c:pt>
                <c:pt idx="325">
                  <c:v>3.226</c:v>
                </c:pt>
                <c:pt idx="326">
                  <c:v>3.15</c:v>
                </c:pt>
                <c:pt idx="327">
                  <c:v>3.1819999999999999</c:v>
                </c:pt>
                <c:pt idx="328">
                  <c:v>3.206</c:v>
                </c:pt>
                <c:pt idx="329">
                  <c:v>3.2090000000000001</c:v>
                </c:pt>
                <c:pt idx="330">
                  <c:v>3.169</c:v>
                </c:pt>
                <c:pt idx="331">
                  <c:v>3.1880000000000002</c:v>
                </c:pt>
                <c:pt idx="332">
                  <c:v>3.141</c:v>
                </c:pt>
                <c:pt idx="333">
                  <c:v>3.09</c:v>
                </c:pt>
                <c:pt idx="334">
                  <c:v>3.0659999999999998</c:v>
                </c:pt>
                <c:pt idx="335">
                  <c:v>3.085</c:v>
                </c:pt>
                <c:pt idx="336">
                  <c:v>3.085</c:v>
                </c:pt>
                <c:pt idx="337">
                  <c:v>3.085</c:v>
                </c:pt>
                <c:pt idx="338">
                  <c:v>3.0659999999999998</c:v>
                </c:pt>
                <c:pt idx="339">
                  <c:v>3.0449999999999999</c:v>
                </c:pt>
                <c:pt idx="340">
                  <c:v>3.0840000000000001</c:v>
                </c:pt>
                <c:pt idx="341">
                  <c:v>3.0640000000000001</c:v>
                </c:pt>
                <c:pt idx="342">
                  <c:v>3.0670000000000002</c:v>
                </c:pt>
                <c:pt idx="343">
                  <c:v>3.0720000000000001</c:v>
                </c:pt>
                <c:pt idx="344">
                  <c:v>3.0150000000000001</c:v>
                </c:pt>
                <c:pt idx="345">
                  <c:v>3</c:v>
                </c:pt>
                <c:pt idx="346">
                  <c:v>2.976</c:v>
                </c:pt>
                <c:pt idx="347">
                  <c:v>2.9830000000000001</c:v>
                </c:pt>
                <c:pt idx="348">
                  <c:v>2.9449999999999998</c:v>
                </c:pt>
                <c:pt idx="349">
                  <c:v>2.9689999999999999</c:v>
                </c:pt>
                <c:pt idx="350">
                  <c:v>2.8839999999999999</c:v>
                </c:pt>
                <c:pt idx="351">
                  <c:v>2.9159999999999999</c:v>
                </c:pt>
                <c:pt idx="352">
                  <c:v>2.9340000000000002</c:v>
                </c:pt>
                <c:pt idx="353">
                  <c:v>2.9020000000000001</c:v>
                </c:pt>
                <c:pt idx="354">
                  <c:v>2.8570000000000002</c:v>
                </c:pt>
                <c:pt idx="355">
                  <c:v>3.02</c:v>
                </c:pt>
                <c:pt idx="356">
                  <c:v>2.9529999999999998</c:v>
                </c:pt>
                <c:pt idx="357">
                  <c:v>3.01</c:v>
                </c:pt>
                <c:pt idx="358">
                  <c:v>3.093</c:v>
                </c:pt>
                <c:pt idx="359">
                  <c:v>3.0139999999999998</c:v>
                </c:pt>
                <c:pt idx="360">
                  <c:v>3.0510000000000002</c:v>
                </c:pt>
                <c:pt idx="361">
                  <c:v>2.9859999999999998</c:v>
                </c:pt>
                <c:pt idx="362">
                  <c:v>2.8940000000000001</c:v>
                </c:pt>
                <c:pt idx="363">
                  <c:v>2.89</c:v>
                </c:pt>
                <c:pt idx="364">
                  <c:v>2.8220000000000001</c:v>
                </c:pt>
                <c:pt idx="365">
                  <c:v>2.863</c:v>
                </c:pt>
                <c:pt idx="366">
                  <c:v>2.8540000000000001</c:v>
                </c:pt>
                <c:pt idx="367">
                  <c:v>2.8479999999999999</c:v>
                </c:pt>
                <c:pt idx="368">
                  <c:v>2.8540000000000001</c:v>
                </c:pt>
                <c:pt idx="369">
                  <c:v>2.8810000000000002</c:v>
                </c:pt>
                <c:pt idx="370">
                  <c:v>2.8239999999999998</c:v>
                </c:pt>
                <c:pt idx="371">
                  <c:v>2.6390000000000002</c:v>
                </c:pt>
                <c:pt idx="372">
                  <c:v>2.5750000000000002</c:v>
                </c:pt>
                <c:pt idx="373">
                  <c:v>2.6440000000000001</c:v>
                </c:pt>
                <c:pt idx="374">
                  <c:v>2.6379999999999999</c:v>
                </c:pt>
                <c:pt idx="375">
                  <c:v>2.7039999999999997</c:v>
                </c:pt>
                <c:pt idx="376">
                  <c:v>2.6550000000000002</c:v>
                </c:pt>
                <c:pt idx="377">
                  <c:v>2.6720000000000002</c:v>
                </c:pt>
                <c:pt idx="378">
                  <c:v>2.706</c:v>
                </c:pt>
                <c:pt idx="379">
                  <c:v>2.7610000000000001</c:v>
                </c:pt>
                <c:pt idx="380">
                  <c:v>2.7170000000000001</c:v>
                </c:pt>
                <c:pt idx="381">
                  <c:v>2.7250000000000001</c:v>
                </c:pt>
                <c:pt idx="382">
                  <c:v>2.6890000000000001</c:v>
                </c:pt>
                <c:pt idx="383">
                  <c:v>2.6560000000000001</c:v>
                </c:pt>
                <c:pt idx="384">
                  <c:v>2.641</c:v>
                </c:pt>
                <c:pt idx="385">
                  <c:v>2.6419999999999999</c:v>
                </c:pt>
                <c:pt idx="386">
                  <c:v>2.641</c:v>
                </c:pt>
                <c:pt idx="387">
                  <c:v>2.661</c:v>
                </c:pt>
                <c:pt idx="388">
                  <c:v>2.6379999999999999</c:v>
                </c:pt>
                <c:pt idx="389">
                  <c:v>2.7290000000000001</c:v>
                </c:pt>
                <c:pt idx="390">
                  <c:v>2.677</c:v>
                </c:pt>
                <c:pt idx="391">
                  <c:v>2.681</c:v>
                </c:pt>
                <c:pt idx="392">
                  <c:v>2.6760000000000002</c:v>
                </c:pt>
                <c:pt idx="393">
                  <c:v>2.7189999999999999</c:v>
                </c:pt>
                <c:pt idx="394">
                  <c:v>2.7549999999999999</c:v>
                </c:pt>
                <c:pt idx="395">
                  <c:v>2.8250000000000002</c:v>
                </c:pt>
                <c:pt idx="396">
                  <c:v>2.7709999999999999</c:v>
                </c:pt>
                <c:pt idx="397">
                  <c:v>2.7730000000000001</c:v>
                </c:pt>
                <c:pt idx="398">
                  <c:v>2.7119999999999997</c:v>
                </c:pt>
                <c:pt idx="399">
                  <c:v>2.6630000000000003</c:v>
                </c:pt>
                <c:pt idx="400">
                  <c:v>2.63</c:v>
                </c:pt>
                <c:pt idx="401">
                  <c:v>2.597</c:v>
                </c:pt>
                <c:pt idx="402">
                  <c:v>2.5709999999999997</c:v>
                </c:pt>
                <c:pt idx="403">
                  <c:v>2.5779999999999998</c:v>
                </c:pt>
                <c:pt idx="404">
                  <c:v>2.556</c:v>
                </c:pt>
                <c:pt idx="405">
                  <c:v>2.5590000000000002</c:v>
                </c:pt>
                <c:pt idx="406">
                  <c:v>2.5409999999999999</c:v>
                </c:pt>
                <c:pt idx="407">
                  <c:v>2.4939999999999998</c:v>
                </c:pt>
                <c:pt idx="408">
                  <c:v>2.4710000000000001</c:v>
                </c:pt>
                <c:pt idx="409">
                  <c:v>2.5230000000000001</c:v>
                </c:pt>
                <c:pt idx="410">
                  <c:v>2.5049999999999999</c:v>
                </c:pt>
                <c:pt idx="411">
                  <c:v>2.56</c:v>
                </c:pt>
                <c:pt idx="412">
                  <c:v>2.496</c:v>
                </c:pt>
                <c:pt idx="413">
                  <c:v>2.5489999999999999</c:v>
                </c:pt>
                <c:pt idx="414">
                  <c:v>2.5859999999999999</c:v>
                </c:pt>
                <c:pt idx="415">
                  <c:v>2.6259999999999999</c:v>
                </c:pt>
                <c:pt idx="416">
                  <c:v>2.56</c:v>
                </c:pt>
                <c:pt idx="417">
                  <c:v>2.5409999999999999</c:v>
                </c:pt>
                <c:pt idx="418">
                  <c:v>2.6040000000000001</c:v>
                </c:pt>
                <c:pt idx="419">
                  <c:v>2.5709999999999997</c:v>
                </c:pt>
                <c:pt idx="420">
                  <c:v>2.4859999999999998</c:v>
                </c:pt>
                <c:pt idx="421">
                  <c:v>2.4009999999999998</c:v>
                </c:pt>
                <c:pt idx="422">
                  <c:v>2.4540000000000002</c:v>
                </c:pt>
                <c:pt idx="423">
                  <c:v>2.4249999999999998</c:v>
                </c:pt>
                <c:pt idx="424">
                  <c:v>2.4020000000000001</c:v>
                </c:pt>
                <c:pt idx="425">
                  <c:v>2.4009999999999998</c:v>
                </c:pt>
                <c:pt idx="426">
                  <c:v>2.3820000000000001</c:v>
                </c:pt>
                <c:pt idx="427">
                  <c:v>2.2599999999999998</c:v>
                </c:pt>
                <c:pt idx="428">
                  <c:v>2.1720000000000002</c:v>
                </c:pt>
                <c:pt idx="429">
                  <c:v>2.1469999999999998</c:v>
                </c:pt>
                <c:pt idx="430">
                  <c:v>2.2320000000000002</c:v>
                </c:pt>
                <c:pt idx="431">
                  <c:v>2.2290000000000001</c:v>
                </c:pt>
                <c:pt idx="432">
                  <c:v>2.2530000000000001</c:v>
                </c:pt>
                <c:pt idx="433">
                  <c:v>2.2730000000000001</c:v>
                </c:pt>
                <c:pt idx="434">
                  <c:v>2.2709999999999999</c:v>
                </c:pt>
                <c:pt idx="435">
                  <c:v>2.1589999999999998</c:v>
                </c:pt>
                <c:pt idx="436">
                  <c:v>2.0430000000000001</c:v>
                </c:pt>
                <c:pt idx="437">
                  <c:v>2.0880000000000001</c:v>
                </c:pt>
                <c:pt idx="438">
                  <c:v>2.2000000000000002</c:v>
                </c:pt>
                <c:pt idx="439">
                  <c:v>2.2629999999999999</c:v>
                </c:pt>
                <c:pt idx="440">
                  <c:v>2.327</c:v>
                </c:pt>
                <c:pt idx="441">
                  <c:v>2.3460000000000001</c:v>
                </c:pt>
                <c:pt idx="442">
                  <c:v>2.343</c:v>
                </c:pt>
                <c:pt idx="443">
                  <c:v>2.3420000000000001</c:v>
                </c:pt>
                <c:pt idx="444">
                  <c:v>2.2850000000000001</c:v>
                </c:pt>
                <c:pt idx="445">
                  <c:v>2.2770000000000001</c:v>
                </c:pt>
                <c:pt idx="446">
                  <c:v>2.202</c:v>
                </c:pt>
                <c:pt idx="447">
                  <c:v>2.21</c:v>
                </c:pt>
                <c:pt idx="448">
                  <c:v>2.2010000000000001</c:v>
                </c:pt>
                <c:pt idx="449">
                  <c:v>2.15</c:v>
                </c:pt>
                <c:pt idx="450">
                  <c:v>2.153</c:v>
                </c:pt>
                <c:pt idx="451">
                  <c:v>2.1970000000000001</c:v>
                </c:pt>
                <c:pt idx="452">
                  <c:v>2.2229999999999999</c:v>
                </c:pt>
                <c:pt idx="453">
                  <c:v>2.14</c:v>
                </c:pt>
                <c:pt idx="454">
                  <c:v>2.069</c:v>
                </c:pt>
                <c:pt idx="455">
                  <c:v>2.1120000000000001</c:v>
                </c:pt>
                <c:pt idx="456">
                  <c:v>2.1030000000000002</c:v>
                </c:pt>
                <c:pt idx="457">
                  <c:v>2.1459999999999999</c:v>
                </c:pt>
                <c:pt idx="458">
                  <c:v>2.1419999999999999</c:v>
                </c:pt>
                <c:pt idx="459">
                  <c:v>2.1</c:v>
                </c:pt>
                <c:pt idx="460">
                  <c:v>2.0750000000000002</c:v>
                </c:pt>
                <c:pt idx="461">
                  <c:v>2.0680000000000001</c:v>
                </c:pt>
                <c:pt idx="462">
                  <c:v>2.0840000000000001</c:v>
                </c:pt>
                <c:pt idx="463">
                  <c:v>2.0470000000000002</c:v>
                </c:pt>
                <c:pt idx="464">
                  <c:v>2.1160000000000001</c:v>
                </c:pt>
                <c:pt idx="465">
                  <c:v>2.2149999999999999</c:v>
                </c:pt>
                <c:pt idx="466">
                  <c:v>2.1709999999999998</c:v>
                </c:pt>
                <c:pt idx="467">
                  <c:v>2.2640000000000002</c:v>
                </c:pt>
                <c:pt idx="468">
                  <c:v>2.2080000000000002</c:v>
                </c:pt>
                <c:pt idx="469">
                  <c:v>2.206</c:v>
                </c:pt>
                <c:pt idx="470">
                  <c:v>2.1859999999999999</c:v>
                </c:pt>
                <c:pt idx="471">
                  <c:v>2.1720000000000002</c:v>
                </c:pt>
                <c:pt idx="472">
                  <c:v>2.14</c:v>
                </c:pt>
                <c:pt idx="473">
                  <c:v>2.1419999999999999</c:v>
                </c:pt>
                <c:pt idx="474">
                  <c:v>2.1419999999999999</c:v>
                </c:pt>
                <c:pt idx="475">
                  <c:v>2.161</c:v>
                </c:pt>
                <c:pt idx="476">
                  <c:v>2.0760000000000001</c:v>
                </c:pt>
                <c:pt idx="477">
                  <c:v>2.1429999999999998</c:v>
                </c:pt>
                <c:pt idx="478">
                  <c:v>2.1850000000000001</c:v>
                </c:pt>
                <c:pt idx="479">
                  <c:v>2.1909999999999998</c:v>
                </c:pt>
                <c:pt idx="480">
                  <c:v>2.1589999999999998</c:v>
                </c:pt>
                <c:pt idx="481">
                  <c:v>2.1560000000000001</c:v>
                </c:pt>
                <c:pt idx="482">
                  <c:v>2.1219999999999999</c:v>
                </c:pt>
                <c:pt idx="483">
                  <c:v>2.097</c:v>
                </c:pt>
                <c:pt idx="484">
                  <c:v>2.109</c:v>
                </c:pt>
                <c:pt idx="485">
                  <c:v>2.1390000000000002</c:v>
                </c:pt>
                <c:pt idx="486">
                  <c:v>2.1259999999999999</c:v>
                </c:pt>
                <c:pt idx="487">
                  <c:v>2.11</c:v>
                </c:pt>
                <c:pt idx="488">
                  <c:v>2.121</c:v>
                </c:pt>
                <c:pt idx="489">
                  <c:v>2.1310000000000002</c:v>
                </c:pt>
                <c:pt idx="490">
                  <c:v>2.1</c:v>
                </c:pt>
                <c:pt idx="491">
                  <c:v>2.0129999999999999</c:v>
                </c:pt>
                <c:pt idx="492">
                  <c:v>1.974</c:v>
                </c:pt>
                <c:pt idx="493">
                  <c:v>1.923</c:v>
                </c:pt>
                <c:pt idx="494">
                  <c:v>1.9769999999999999</c:v>
                </c:pt>
                <c:pt idx="495">
                  <c:v>1.8900000000000001</c:v>
                </c:pt>
                <c:pt idx="496">
                  <c:v>1.895</c:v>
                </c:pt>
                <c:pt idx="497">
                  <c:v>1.839</c:v>
                </c:pt>
                <c:pt idx="498">
                  <c:v>1.851</c:v>
                </c:pt>
                <c:pt idx="499">
                  <c:v>1.833</c:v>
                </c:pt>
                <c:pt idx="500">
                  <c:v>1.889</c:v>
                </c:pt>
                <c:pt idx="501">
                  <c:v>1.833</c:v>
                </c:pt>
                <c:pt idx="502">
                  <c:v>1.7850000000000001</c:v>
                </c:pt>
                <c:pt idx="503">
                  <c:v>1.827</c:v>
                </c:pt>
                <c:pt idx="504">
                  <c:v>1.873</c:v>
                </c:pt>
                <c:pt idx="505">
                  <c:v>1.877</c:v>
                </c:pt>
                <c:pt idx="506">
                  <c:v>1.88</c:v>
                </c:pt>
                <c:pt idx="507">
                  <c:v>1.7890000000000001</c:v>
                </c:pt>
                <c:pt idx="508">
                  <c:v>1.8</c:v>
                </c:pt>
                <c:pt idx="509">
                  <c:v>1.7709999999999999</c:v>
                </c:pt>
                <c:pt idx="510">
                  <c:v>1.74</c:v>
                </c:pt>
                <c:pt idx="511">
                  <c:v>1.7029999999999998</c:v>
                </c:pt>
                <c:pt idx="512">
                  <c:v>1.669</c:v>
                </c:pt>
                <c:pt idx="513">
                  <c:v>1.67</c:v>
                </c:pt>
                <c:pt idx="514">
                  <c:v>1.728</c:v>
                </c:pt>
                <c:pt idx="515">
                  <c:v>1.728</c:v>
                </c:pt>
                <c:pt idx="516">
                  <c:v>1.728</c:v>
                </c:pt>
                <c:pt idx="517">
                  <c:v>1.673</c:v>
                </c:pt>
                <c:pt idx="518">
                  <c:v>1.6059999999999999</c:v>
                </c:pt>
                <c:pt idx="519">
                  <c:v>1.611</c:v>
                </c:pt>
                <c:pt idx="520">
                  <c:v>1.611</c:v>
                </c:pt>
                <c:pt idx="521">
                  <c:v>1.4969999999999999</c:v>
                </c:pt>
                <c:pt idx="522">
                  <c:v>1.609</c:v>
                </c:pt>
                <c:pt idx="523">
                  <c:v>1.6440000000000001</c:v>
                </c:pt>
                <c:pt idx="524">
                  <c:v>1.6879999999999999</c:v>
                </c:pt>
                <c:pt idx="525">
                  <c:v>1.669</c:v>
                </c:pt>
                <c:pt idx="526">
                  <c:v>1.7229999999999999</c:v>
                </c:pt>
                <c:pt idx="527">
                  <c:v>1.6440000000000001</c:v>
                </c:pt>
                <c:pt idx="528">
                  <c:v>1.643</c:v>
                </c:pt>
                <c:pt idx="529">
                  <c:v>1.546</c:v>
                </c:pt>
                <c:pt idx="530">
                  <c:v>1.587</c:v>
                </c:pt>
                <c:pt idx="531">
                  <c:v>1.502</c:v>
                </c:pt>
                <c:pt idx="532">
                  <c:v>1.5129999999999999</c:v>
                </c:pt>
                <c:pt idx="533">
                  <c:v>1.522</c:v>
                </c:pt>
                <c:pt idx="534">
                  <c:v>1.53</c:v>
                </c:pt>
                <c:pt idx="535">
                  <c:v>1.405</c:v>
                </c:pt>
                <c:pt idx="536">
                  <c:v>1.375</c:v>
                </c:pt>
                <c:pt idx="537">
                  <c:v>1.377</c:v>
                </c:pt>
                <c:pt idx="538">
                  <c:v>1.3900000000000001</c:v>
                </c:pt>
                <c:pt idx="539">
                  <c:v>1.4359999999999999</c:v>
                </c:pt>
                <c:pt idx="540">
                  <c:v>1.456</c:v>
                </c:pt>
                <c:pt idx="541">
                  <c:v>1.423</c:v>
                </c:pt>
                <c:pt idx="542">
                  <c:v>1.4889999999999999</c:v>
                </c:pt>
                <c:pt idx="543">
                  <c:v>1.4769999999999999</c:v>
                </c:pt>
                <c:pt idx="544">
                  <c:v>1.431</c:v>
                </c:pt>
                <c:pt idx="545">
                  <c:v>1.452</c:v>
                </c:pt>
                <c:pt idx="546">
                  <c:v>1.4889999999999999</c:v>
                </c:pt>
                <c:pt idx="547">
                  <c:v>1.5680000000000001</c:v>
                </c:pt>
                <c:pt idx="548">
                  <c:v>1.617</c:v>
                </c:pt>
                <c:pt idx="549">
                  <c:v>1.6480000000000001</c:v>
                </c:pt>
                <c:pt idx="550">
                  <c:v>1.6219999999999999</c:v>
                </c:pt>
                <c:pt idx="551">
                  <c:v>1.5510000000000002</c:v>
                </c:pt>
                <c:pt idx="552">
                  <c:v>1.5840000000000001</c:v>
                </c:pt>
                <c:pt idx="553">
                  <c:v>1.605</c:v>
                </c:pt>
                <c:pt idx="554">
                  <c:v>1.5779999999999998</c:v>
                </c:pt>
                <c:pt idx="555">
                  <c:v>1.5510000000000002</c:v>
                </c:pt>
                <c:pt idx="556">
                  <c:v>1.502</c:v>
                </c:pt>
                <c:pt idx="557">
                  <c:v>1.419</c:v>
                </c:pt>
                <c:pt idx="558">
                  <c:v>1.385</c:v>
                </c:pt>
                <c:pt idx="559">
                  <c:v>1.387</c:v>
                </c:pt>
                <c:pt idx="560">
                  <c:v>1.282</c:v>
                </c:pt>
                <c:pt idx="561">
                  <c:v>1.26</c:v>
                </c:pt>
                <c:pt idx="562">
                  <c:v>1.349</c:v>
                </c:pt>
                <c:pt idx="563">
                  <c:v>1.3900000000000001</c:v>
                </c:pt>
                <c:pt idx="564">
                  <c:v>1.3599999999999999</c:v>
                </c:pt>
                <c:pt idx="565">
                  <c:v>1.2810000000000001</c:v>
                </c:pt>
                <c:pt idx="566">
                  <c:v>1.2949999999999999</c:v>
                </c:pt>
                <c:pt idx="567">
                  <c:v>1.2749999999999999</c:v>
                </c:pt>
                <c:pt idx="568">
                  <c:v>1.242</c:v>
                </c:pt>
                <c:pt idx="569">
                  <c:v>1.1539999999999999</c:v>
                </c:pt>
                <c:pt idx="570">
                  <c:v>1.145</c:v>
                </c:pt>
                <c:pt idx="571">
                  <c:v>1.1499999999999999</c:v>
                </c:pt>
                <c:pt idx="572">
                  <c:v>1.1759999999999999</c:v>
                </c:pt>
                <c:pt idx="573">
                  <c:v>1.2509999999999999</c:v>
                </c:pt>
                <c:pt idx="574">
                  <c:v>1.2730000000000001</c:v>
                </c:pt>
                <c:pt idx="575">
                  <c:v>1.214</c:v>
                </c:pt>
                <c:pt idx="576">
                  <c:v>1.181</c:v>
                </c:pt>
                <c:pt idx="577">
                  <c:v>1.2570000000000001</c:v>
                </c:pt>
                <c:pt idx="578">
                  <c:v>1.292</c:v>
                </c:pt>
                <c:pt idx="579">
                  <c:v>1.2889999999999999</c:v>
                </c:pt>
                <c:pt idx="580">
                  <c:v>1.266</c:v>
                </c:pt>
                <c:pt idx="581">
                  <c:v>1.323</c:v>
                </c:pt>
                <c:pt idx="582">
                  <c:v>1.2709999999999999</c:v>
                </c:pt>
                <c:pt idx="583">
                  <c:v>1.212</c:v>
                </c:pt>
                <c:pt idx="584">
                  <c:v>1.2070000000000001</c:v>
                </c:pt>
                <c:pt idx="585">
                  <c:v>1.2210000000000001</c:v>
                </c:pt>
                <c:pt idx="586">
                  <c:v>1.179</c:v>
                </c:pt>
                <c:pt idx="587">
                  <c:v>1.196</c:v>
                </c:pt>
                <c:pt idx="588">
                  <c:v>1.242</c:v>
                </c:pt>
                <c:pt idx="589">
                  <c:v>1.232</c:v>
                </c:pt>
                <c:pt idx="590">
                  <c:v>1.254</c:v>
                </c:pt>
                <c:pt idx="591">
                  <c:v>1.2949999999999999</c:v>
                </c:pt>
                <c:pt idx="592">
                  <c:v>1.264</c:v>
                </c:pt>
                <c:pt idx="593">
                  <c:v>1.351</c:v>
                </c:pt>
                <c:pt idx="594">
                  <c:v>1.454</c:v>
                </c:pt>
                <c:pt idx="595">
                  <c:v>1.464</c:v>
                </c:pt>
                <c:pt idx="596">
                  <c:v>1.45</c:v>
                </c:pt>
                <c:pt idx="597">
                  <c:v>1.3719999999999999</c:v>
                </c:pt>
                <c:pt idx="598">
                  <c:v>1.3660000000000001</c:v>
                </c:pt>
                <c:pt idx="599">
                  <c:v>1.391</c:v>
                </c:pt>
                <c:pt idx="600">
                  <c:v>1.3009999999999999</c:v>
                </c:pt>
                <c:pt idx="601">
                  <c:v>1.3240000000000001</c:v>
                </c:pt>
                <c:pt idx="602">
                  <c:v>1.468</c:v>
                </c:pt>
                <c:pt idx="603">
                  <c:v>1.468</c:v>
                </c:pt>
                <c:pt idx="604">
                  <c:v>1.4729999999999999</c:v>
                </c:pt>
                <c:pt idx="605">
                  <c:v>1.504</c:v>
                </c:pt>
                <c:pt idx="606">
                  <c:v>1.78</c:v>
                </c:pt>
                <c:pt idx="607">
                  <c:v>1.895</c:v>
                </c:pt>
                <c:pt idx="608">
                  <c:v>1.7490000000000001</c:v>
                </c:pt>
                <c:pt idx="609">
                  <c:v>1.665</c:v>
                </c:pt>
                <c:pt idx="610">
                  <c:v>1.748</c:v>
                </c:pt>
                <c:pt idx="611">
                  <c:v>1.83</c:v>
                </c:pt>
                <c:pt idx="612">
                  <c:v>1.8839999999999999</c:v>
                </c:pt>
                <c:pt idx="613">
                  <c:v>1.839</c:v>
                </c:pt>
                <c:pt idx="614">
                  <c:v>1.732</c:v>
                </c:pt>
                <c:pt idx="615">
                  <c:v>1.8319999999999999</c:v>
                </c:pt>
                <c:pt idx="616">
                  <c:v>1.7509999999999999</c:v>
                </c:pt>
                <c:pt idx="617">
                  <c:v>1.8029999999999999</c:v>
                </c:pt>
                <c:pt idx="618">
                  <c:v>1.7669999999999999</c:v>
                </c:pt>
                <c:pt idx="619">
                  <c:v>1.782</c:v>
                </c:pt>
                <c:pt idx="620">
                  <c:v>1.837</c:v>
                </c:pt>
                <c:pt idx="621">
                  <c:v>1.867</c:v>
                </c:pt>
                <c:pt idx="622">
                  <c:v>1.8029999999999999</c:v>
                </c:pt>
                <c:pt idx="623">
                  <c:v>1.837</c:v>
                </c:pt>
                <c:pt idx="624">
                  <c:v>1.8380000000000001</c:v>
                </c:pt>
                <c:pt idx="625">
                  <c:v>1.9630000000000001</c:v>
                </c:pt>
                <c:pt idx="626">
                  <c:v>2.0880000000000001</c:v>
                </c:pt>
                <c:pt idx="627">
                  <c:v>2.1360000000000001</c:v>
                </c:pt>
                <c:pt idx="628">
                  <c:v>2.109</c:v>
                </c:pt>
                <c:pt idx="629">
                  <c:v>2.2240000000000002</c:v>
                </c:pt>
                <c:pt idx="630">
                  <c:v>2.254</c:v>
                </c:pt>
                <c:pt idx="631">
                  <c:v>2.2749999999999999</c:v>
                </c:pt>
                <c:pt idx="632">
                  <c:v>2.2389999999999999</c:v>
                </c:pt>
                <c:pt idx="633">
                  <c:v>2.129</c:v>
                </c:pt>
                <c:pt idx="634">
                  <c:v>2.25</c:v>
                </c:pt>
                <c:pt idx="635">
                  <c:v>2.41</c:v>
                </c:pt>
                <c:pt idx="636">
                  <c:v>2.3540000000000001</c:v>
                </c:pt>
                <c:pt idx="637">
                  <c:v>2.3290000000000002</c:v>
                </c:pt>
                <c:pt idx="638">
                  <c:v>2.2959999999999998</c:v>
                </c:pt>
              </c:numCache>
            </c:numRef>
          </c:val>
        </c:ser>
        <c:marker val="1"/>
        <c:axId val="183545856"/>
        <c:axId val="183547392"/>
      </c:lineChart>
      <c:lineChart>
        <c:grouping val="standard"/>
        <c:ser>
          <c:idx val="4"/>
          <c:order val="4"/>
          <c:tx>
            <c:strRef>
              <c:f>'c3-16'!$F$12</c:f>
              <c:strCache>
                <c:ptCount val="1"/>
                <c:pt idx="0">
                  <c:v>Görög (jobb t.)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'c3-16'!$A$15:$A$653</c:f>
              <c:numCache>
                <c:formatCode>yyyy/mm/dd</c:formatCode>
                <c:ptCount val="639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  <c:pt idx="576">
                  <c:v>42083</c:v>
                </c:pt>
                <c:pt idx="577">
                  <c:v>42086</c:v>
                </c:pt>
                <c:pt idx="578">
                  <c:v>42087</c:v>
                </c:pt>
                <c:pt idx="579">
                  <c:v>42088</c:v>
                </c:pt>
                <c:pt idx="580">
                  <c:v>42089</c:v>
                </c:pt>
                <c:pt idx="581">
                  <c:v>42090</c:v>
                </c:pt>
                <c:pt idx="582">
                  <c:v>42093</c:v>
                </c:pt>
                <c:pt idx="583">
                  <c:v>42094</c:v>
                </c:pt>
                <c:pt idx="584">
                  <c:v>42095</c:v>
                </c:pt>
                <c:pt idx="585">
                  <c:v>42096</c:v>
                </c:pt>
                <c:pt idx="586">
                  <c:v>42101</c:v>
                </c:pt>
                <c:pt idx="587">
                  <c:v>42102</c:v>
                </c:pt>
                <c:pt idx="588">
                  <c:v>42103</c:v>
                </c:pt>
                <c:pt idx="589">
                  <c:v>42104</c:v>
                </c:pt>
                <c:pt idx="590">
                  <c:v>42107</c:v>
                </c:pt>
                <c:pt idx="591">
                  <c:v>42108</c:v>
                </c:pt>
                <c:pt idx="592">
                  <c:v>42109</c:v>
                </c:pt>
                <c:pt idx="593">
                  <c:v>42110</c:v>
                </c:pt>
                <c:pt idx="594">
                  <c:v>42111</c:v>
                </c:pt>
                <c:pt idx="595">
                  <c:v>42114</c:v>
                </c:pt>
                <c:pt idx="596">
                  <c:v>42115</c:v>
                </c:pt>
                <c:pt idx="597">
                  <c:v>42116</c:v>
                </c:pt>
                <c:pt idx="598">
                  <c:v>42117</c:v>
                </c:pt>
                <c:pt idx="599">
                  <c:v>42118</c:v>
                </c:pt>
                <c:pt idx="600">
                  <c:v>42121</c:v>
                </c:pt>
                <c:pt idx="601">
                  <c:v>42122</c:v>
                </c:pt>
                <c:pt idx="602">
                  <c:v>42123</c:v>
                </c:pt>
                <c:pt idx="603">
                  <c:v>42124</c:v>
                </c:pt>
                <c:pt idx="604">
                  <c:v>42125</c:v>
                </c:pt>
                <c:pt idx="605">
                  <c:v>42128</c:v>
                </c:pt>
                <c:pt idx="606">
                  <c:v>42129</c:v>
                </c:pt>
                <c:pt idx="607">
                  <c:v>42130</c:v>
                </c:pt>
                <c:pt idx="608">
                  <c:v>42131</c:v>
                </c:pt>
                <c:pt idx="609">
                  <c:v>42132</c:v>
                </c:pt>
                <c:pt idx="610">
                  <c:v>42135</c:v>
                </c:pt>
                <c:pt idx="611">
                  <c:v>42136</c:v>
                </c:pt>
                <c:pt idx="612">
                  <c:v>42137</c:v>
                </c:pt>
                <c:pt idx="613">
                  <c:v>42138</c:v>
                </c:pt>
                <c:pt idx="614">
                  <c:v>42139</c:v>
                </c:pt>
                <c:pt idx="615">
                  <c:v>42142</c:v>
                </c:pt>
                <c:pt idx="616">
                  <c:v>42143</c:v>
                </c:pt>
                <c:pt idx="617">
                  <c:v>42144</c:v>
                </c:pt>
                <c:pt idx="618">
                  <c:v>42145</c:v>
                </c:pt>
                <c:pt idx="619">
                  <c:v>42146</c:v>
                </c:pt>
                <c:pt idx="620">
                  <c:v>42149</c:v>
                </c:pt>
                <c:pt idx="621">
                  <c:v>42150</c:v>
                </c:pt>
                <c:pt idx="622">
                  <c:v>42151</c:v>
                </c:pt>
                <c:pt idx="623">
                  <c:v>42152</c:v>
                </c:pt>
                <c:pt idx="624">
                  <c:v>42153</c:v>
                </c:pt>
                <c:pt idx="625">
                  <c:v>42156</c:v>
                </c:pt>
                <c:pt idx="626">
                  <c:v>42157</c:v>
                </c:pt>
                <c:pt idx="627">
                  <c:v>42158</c:v>
                </c:pt>
                <c:pt idx="628">
                  <c:v>42159</c:v>
                </c:pt>
                <c:pt idx="629">
                  <c:v>42160</c:v>
                </c:pt>
                <c:pt idx="630">
                  <c:v>42163</c:v>
                </c:pt>
                <c:pt idx="631">
                  <c:v>42164</c:v>
                </c:pt>
                <c:pt idx="632">
                  <c:v>42165</c:v>
                </c:pt>
                <c:pt idx="633">
                  <c:v>42166</c:v>
                </c:pt>
                <c:pt idx="634">
                  <c:v>42167</c:v>
                </c:pt>
                <c:pt idx="635">
                  <c:v>42170</c:v>
                </c:pt>
                <c:pt idx="636">
                  <c:v>42171</c:v>
                </c:pt>
                <c:pt idx="637">
                  <c:v>42172</c:v>
                </c:pt>
                <c:pt idx="638">
                  <c:v>42173</c:v>
                </c:pt>
              </c:numCache>
            </c:numRef>
          </c:cat>
          <c:val>
            <c:numRef>
              <c:f>'c3-16'!$F$15:$F$653</c:f>
              <c:numCache>
                <c:formatCode>General</c:formatCode>
                <c:ptCount val="639"/>
                <c:pt idx="0">
                  <c:v>11.345000000000001</c:v>
                </c:pt>
                <c:pt idx="1">
                  <c:v>11.25</c:v>
                </c:pt>
                <c:pt idx="2">
                  <c:v>11.23</c:v>
                </c:pt>
                <c:pt idx="3">
                  <c:v>11.308999999999999</c:v>
                </c:pt>
                <c:pt idx="4">
                  <c:v>11.596</c:v>
                </c:pt>
                <c:pt idx="5">
                  <c:v>11.722</c:v>
                </c:pt>
                <c:pt idx="6">
                  <c:v>11.744999999999999</c:v>
                </c:pt>
                <c:pt idx="7">
                  <c:v>11.733000000000001</c:v>
                </c:pt>
                <c:pt idx="8">
                  <c:v>11.69</c:v>
                </c:pt>
                <c:pt idx="9">
                  <c:v>11.685</c:v>
                </c:pt>
                <c:pt idx="10">
                  <c:v>11.314</c:v>
                </c:pt>
                <c:pt idx="11">
                  <c:v>11.028</c:v>
                </c:pt>
                <c:pt idx="12">
                  <c:v>10.446</c:v>
                </c:pt>
                <c:pt idx="13">
                  <c:v>10.365</c:v>
                </c:pt>
                <c:pt idx="14">
                  <c:v>10.551</c:v>
                </c:pt>
                <c:pt idx="15">
                  <c:v>10.465</c:v>
                </c:pt>
                <c:pt idx="16">
                  <c:v>10.305</c:v>
                </c:pt>
                <c:pt idx="17">
                  <c:v>10.15</c:v>
                </c:pt>
                <c:pt idx="18">
                  <c:v>10.163</c:v>
                </c:pt>
                <c:pt idx="19">
                  <c:v>10.393000000000001</c:v>
                </c:pt>
                <c:pt idx="20">
                  <c:v>10.65</c:v>
                </c:pt>
                <c:pt idx="21">
                  <c:v>10.701000000000001</c:v>
                </c:pt>
                <c:pt idx="22">
                  <c:v>10.922000000000001</c:v>
                </c:pt>
                <c:pt idx="23">
                  <c:v>10.9</c:v>
                </c:pt>
                <c:pt idx="24">
                  <c:v>10.891999999999999</c:v>
                </c:pt>
                <c:pt idx="25">
                  <c:v>10.862</c:v>
                </c:pt>
                <c:pt idx="26">
                  <c:v>10.929</c:v>
                </c:pt>
                <c:pt idx="27">
                  <c:v>11.202</c:v>
                </c:pt>
                <c:pt idx="28">
                  <c:v>11.25</c:v>
                </c:pt>
                <c:pt idx="29">
                  <c:v>10.875</c:v>
                </c:pt>
                <c:pt idx="30">
                  <c:v>10.829000000000001</c:v>
                </c:pt>
                <c:pt idx="31">
                  <c:v>10.912000000000001</c:v>
                </c:pt>
                <c:pt idx="32">
                  <c:v>11.013999999999999</c:v>
                </c:pt>
                <c:pt idx="33">
                  <c:v>11.114000000000001</c:v>
                </c:pt>
                <c:pt idx="34">
                  <c:v>11.061</c:v>
                </c:pt>
                <c:pt idx="35">
                  <c:v>11.127000000000001</c:v>
                </c:pt>
                <c:pt idx="36">
                  <c:v>11.068</c:v>
                </c:pt>
                <c:pt idx="37">
                  <c:v>10.862</c:v>
                </c:pt>
                <c:pt idx="38">
                  <c:v>11.125</c:v>
                </c:pt>
                <c:pt idx="39">
                  <c:v>11.311</c:v>
                </c:pt>
                <c:pt idx="40">
                  <c:v>10.983000000000001</c:v>
                </c:pt>
                <c:pt idx="41">
                  <c:v>11.042999999999999</c:v>
                </c:pt>
                <c:pt idx="42">
                  <c:v>11.119</c:v>
                </c:pt>
                <c:pt idx="43">
                  <c:v>11.012</c:v>
                </c:pt>
                <c:pt idx="44">
                  <c:v>10.872999999999999</c:v>
                </c:pt>
                <c:pt idx="45">
                  <c:v>10.837999999999999</c:v>
                </c:pt>
                <c:pt idx="46">
                  <c:v>10.554</c:v>
                </c:pt>
                <c:pt idx="47">
                  <c:v>10.605</c:v>
                </c:pt>
                <c:pt idx="48">
                  <c:v>10.631</c:v>
                </c:pt>
                <c:pt idx="49">
                  <c:v>10.695</c:v>
                </c:pt>
                <c:pt idx="50">
                  <c:v>10.738</c:v>
                </c:pt>
                <c:pt idx="51">
                  <c:v>10.816000000000001</c:v>
                </c:pt>
                <c:pt idx="52">
                  <c:v>11.272</c:v>
                </c:pt>
                <c:pt idx="53">
                  <c:v>12.009</c:v>
                </c:pt>
                <c:pt idx="54">
                  <c:v>11.785</c:v>
                </c:pt>
                <c:pt idx="55">
                  <c:v>11.926</c:v>
                </c:pt>
                <c:pt idx="56">
                  <c:v>11.882</c:v>
                </c:pt>
                <c:pt idx="57">
                  <c:v>11.753</c:v>
                </c:pt>
                <c:pt idx="58">
                  <c:v>12.132999999999999</c:v>
                </c:pt>
                <c:pt idx="59">
                  <c:v>12.842000000000001</c:v>
                </c:pt>
                <c:pt idx="60">
                  <c:v>12.439</c:v>
                </c:pt>
                <c:pt idx="61">
                  <c:v>12.439</c:v>
                </c:pt>
                <c:pt idx="62">
                  <c:v>12.439</c:v>
                </c:pt>
                <c:pt idx="63">
                  <c:v>12.211</c:v>
                </c:pt>
                <c:pt idx="64">
                  <c:v>12.03</c:v>
                </c:pt>
                <c:pt idx="65">
                  <c:v>12.018000000000001</c:v>
                </c:pt>
                <c:pt idx="66">
                  <c:v>12.151</c:v>
                </c:pt>
                <c:pt idx="67">
                  <c:v>11.711</c:v>
                </c:pt>
                <c:pt idx="68">
                  <c:v>11.568999999999999</c:v>
                </c:pt>
                <c:pt idx="69">
                  <c:v>11.276</c:v>
                </c:pt>
                <c:pt idx="70">
                  <c:v>11.349</c:v>
                </c:pt>
                <c:pt idx="71">
                  <c:v>11.375999999999999</c:v>
                </c:pt>
                <c:pt idx="72">
                  <c:v>11.385999999999999</c:v>
                </c:pt>
                <c:pt idx="73">
                  <c:v>11.353999999999999</c:v>
                </c:pt>
                <c:pt idx="74">
                  <c:v>11.339</c:v>
                </c:pt>
                <c:pt idx="75">
                  <c:v>11.445</c:v>
                </c:pt>
                <c:pt idx="76">
                  <c:v>11.497</c:v>
                </c:pt>
                <c:pt idx="77">
                  <c:v>11.475</c:v>
                </c:pt>
                <c:pt idx="78">
                  <c:v>11.327</c:v>
                </c:pt>
                <c:pt idx="79">
                  <c:v>11.301</c:v>
                </c:pt>
                <c:pt idx="80">
                  <c:v>11.404</c:v>
                </c:pt>
                <c:pt idx="81">
                  <c:v>11.419</c:v>
                </c:pt>
                <c:pt idx="82">
                  <c:v>11.196</c:v>
                </c:pt>
                <c:pt idx="83">
                  <c:v>11.018000000000001</c:v>
                </c:pt>
                <c:pt idx="84">
                  <c:v>10.994</c:v>
                </c:pt>
                <c:pt idx="85">
                  <c:v>10.282</c:v>
                </c:pt>
                <c:pt idx="86">
                  <c:v>9.7949999999999999</c:v>
                </c:pt>
                <c:pt idx="87">
                  <c:v>10.01</c:v>
                </c:pt>
                <c:pt idx="88">
                  <c:v>9.6929999999999996</c:v>
                </c:pt>
                <c:pt idx="89">
                  <c:v>9.5609999999999999</c:v>
                </c:pt>
                <c:pt idx="90">
                  <c:v>9.6240000000000006</c:v>
                </c:pt>
                <c:pt idx="91">
                  <c:v>9.6120000000000001</c:v>
                </c:pt>
                <c:pt idx="92">
                  <c:v>9.6939999999999991</c:v>
                </c:pt>
                <c:pt idx="93">
                  <c:v>9.3149999999999995</c:v>
                </c:pt>
                <c:pt idx="94">
                  <c:v>8.7870000000000008</c:v>
                </c:pt>
                <c:pt idx="95">
                  <c:v>8.5530000000000008</c:v>
                </c:pt>
                <c:pt idx="96">
                  <c:v>8.2889999999999997</c:v>
                </c:pt>
                <c:pt idx="97">
                  <c:v>8.18</c:v>
                </c:pt>
                <c:pt idx="98">
                  <c:v>8.2129999999999992</c:v>
                </c:pt>
                <c:pt idx="99">
                  <c:v>8.1319999999999997</c:v>
                </c:pt>
                <c:pt idx="100">
                  <c:v>8.8309999999999995</c:v>
                </c:pt>
                <c:pt idx="101">
                  <c:v>8.8550000000000004</c:v>
                </c:pt>
                <c:pt idx="102">
                  <c:v>8.9239999999999995</c:v>
                </c:pt>
                <c:pt idx="103">
                  <c:v>8.65</c:v>
                </c:pt>
                <c:pt idx="104">
                  <c:v>8.8079999999999998</c:v>
                </c:pt>
                <c:pt idx="105">
                  <c:v>9.0839999999999996</c:v>
                </c:pt>
                <c:pt idx="106">
                  <c:v>9.3849999999999998</c:v>
                </c:pt>
                <c:pt idx="107">
                  <c:v>9.3480000000000008</c:v>
                </c:pt>
                <c:pt idx="108">
                  <c:v>9.0630000000000006</c:v>
                </c:pt>
                <c:pt idx="109">
                  <c:v>9.2639999999999993</c:v>
                </c:pt>
                <c:pt idx="110">
                  <c:v>9.4030000000000005</c:v>
                </c:pt>
                <c:pt idx="111">
                  <c:v>9.4689999999999994</c:v>
                </c:pt>
                <c:pt idx="112">
                  <c:v>9.5579999999999998</c:v>
                </c:pt>
                <c:pt idx="113">
                  <c:v>10.018000000000001</c:v>
                </c:pt>
                <c:pt idx="114">
                  <c:v>10.367000000000001</c:v>
                </c:pt>
                <c:pt idx="115">
                  <c:v>10.053000000000001</c:v>
                </c:pt>
                <c:pt idx="116">
                  <c:v>9.9339999999999993</c:v>
                </c:pt>
                <c:pt idx="117">
                  <c:v>10.095000000000001</c:v>
                </c:pt>
                <c:pt idx="118">
                  <c:v>10.076000000000001</c:v>
                </c:pt>
                <c:pt idx="119">
                  <c:v>10.170999999999999</c:v>
                </c:pt>
                <c:pt idx="120">
                  <c:v>10.66</c:v>
                </c:pt>
                <c:pt idx="121">
                  <c:v>11.3</c:v>
                </c:pt>
                <c:pt idx="122">
                  <c:v>11.595000000000001</c:v>
                </c:pt>
                <c:pt idx="123">
                  <c:v>11.432</c:v>
                </c:pt>
                <c:pt idx="124">
                  <c:v>10.994</c:v>
                </c:pt>
                <c:pt idx="125">
                  <c:v>10.677</c:v>
                </c:pt>
                <c:pt idx="126">
                  <c:v>10.978</c:v>
                </c:pt>
                <c:pt idx="127">
                  <c:v>10.95</c:v>
                </c:pt>
                <c:pt idx="128">
                  <c:v>11.099</c:v>
                </c:pt>
                <c:pt idx="129">
                  <c:v>11.586</c:v>
                </c:pt>
                <c:pt idx="130">
                  <c:v>11.686999999999999</c:v>
                </c:pt>
                <c:pt idx="131">
                  <c:v>11.314</c:v>
                </c:pt>
                <c:pt idx="132">
                  <c:v>10.927</c:v>
                </c:pt>
                <c:pt idx="133">
                  <c:v>10.984999999999999</c:v>
                </c:pt>
                <c:pt idx="134">
                  <c:v>11.096</c:v>
                </c:pt>
                <c:pt idx="135">
                  <c:v>10.862</c:v>
                </c:pt>
                <c:pt idx="136">
                  <c:v>10.789</c:v>
                </c:pt>
                <c:pt idx="137">
                  <c:v>10.542</c:v>
                </c:pt>
                <c:pt idx="138">
                  <c:v>10.423999999999999</c:v>
                </c:pt>
                <c:pt idx="139">
                  <c:v>10.391999999999999</c:v>
                </c:pt>
                <c:pt idx="140">
                  <c:v>10.244</c:v>
                </c:pt>
                <c:pt idx="141">
                  <c:v>10.191000000000001</c:v>
                </c:pt>
                <c:pt idx="142">
                  <c:v>10.195</c:v>
                </c:pt>
                <c:pt idx="143">
                  <c:v>10.225</c:v>
                </c:pt>
                <c:pt idx="144">
                  <c:v>10.249000000000001</c:v>
                </c:pt>
                <c:pt idx="145">
                  <c:v>10.215</c:v>
                </c:pt>
                <c:pt idx="146">
                  <c:v>10.067</c:v>
                </c:pt>
                <c:pt idx="147">
                  <c:v>10.051</c:v>
                </c:pt>
                <c:pt idx="148">
                  <c:v>10.048999999999999</c:v>
                </c:pt>
                <c:pt idx="149">
                  <c:v>10.06</c:v>
                </c:pt>
                <c:pt idx="150">
                  <c:v>9.9469999999999992</c:v>
                </c:pt>
                <c:pt idx="151">
                  <c:v>9.9390000000000001</c:v>
                </c:pt>
                <c:pt idx="152">
                  <c:v>9.89</c:v>
                </c:pt>
                <c:pt idx="153">
                  <c:v>9.8339999999999996</c:v>
                </c:pt>
                <c:pt idx="154">
                  <c:v>9.8729999999999993</c:v>
                </c:pt>
                <c:pt idx="155">
                  <c:v>9.7579999999999991</c:v>
                </c:pt>
                <c:pt idx="156">
                  <c:v>9.7219999999999995</c:v>
                </c:pt>
                <c:pt idx="157">
                  <c:v>9.7780000000000005</c:v>
                </c:pt>
                <c:pt idx="158">
                  <c:v>9.6859999999999999</c:v>
                </c:pt>
                <c:pt idx="159">
                  <c:v>9.6720000000000006</c:v>
                </c:pt>
                <c:pt idx="160">
                  <c:v>9.6910000000000007</c:v>
                </c:pt>
                <c:pt idx="161">
                  <c:v>9.6199999999999992</c:v>
                </c:pt>
                <c:pt idx="162">
                  <c:v>9.7259999999999991</c:v>
                </c:pt>
                <c:pt idx="163">
                  <c:v>10.003</c:v>
                </c:pt>
                <c:pt idx="164">
                  <c:v>10.146000000000001</c:v>
                </c:pt>
                <c:pt idx="165">
                  <c:v>10.032</c:v>
                </c:pt>
                <c:pt idx="166">
                  <c:v>10.039999999999999</c:v>
                </c:pt>
                <c:pt idx="167">
                  <c:v>10.028</c:v>
                </c:pt>
                <c:pt idx="168">
                  <c:v>10.282999999999999</c:v>
                </c:pt>
                <c:pt idx="169">
                  <c:v>10.336</c:v>
                </c:pt>
                <c:pt idx="170">
                  <c:v>10.294</c:v>
                </c:pt>
                <c:pt idx="171">
                  <c:v>10.298999999999999</c:v>
                </c:pt>
                <c:pt idx="172">
                  <c:v>10.301</c:v>
                </c:pt>
                <c:pt idx="173">
                  <c:v>10.303000000000001</c:v>
                </c:pt>
                <c:pt idx="174">
                  <c:v>10.423</c:v>
                </c:pt>
                <c:pt idx="175">
                  <c:v>10.478</c:v>
                </c:pt>
                <c:pt idx="176">
                  <c:v>10.461</c:v>
                </c:pt>
                <c:pt idx="177">
                  <c:v>10.502000000000001</c:v>
                </c:pt>
                <c:pt idx="178">
                  <c:v>10.24</c:v>
                </c:pt>
                <c:pt idx="179">
                  <c:v>10.239000000000001</c:v>
                </c:pt>
                <c:pt idx="180">
                  <c:v>10.298</c:v>
                </c:pt>
                <c:pt idx="181">
                  <c:v>10.348000000000001</c:v>
                </c:pt>
                <c:pt idx="182">
                  <c:v>10.339</c:v>
                </c:pt>
                <c:pt idx="183">
                  <c:v>10.292999999999999</c:v>
                </c:pt>
                <c:pt idx="184">
                  <c:v>10.339</c:v>
                </c:pt>
                <c:pt idx="185">
                  <c:v>10.076000000000001</c:v>
                </c:pt>
                <c:pt idx="186">
                  <c:v>9.8490000000000002</c:v>
                </c:pt>
                <c:pt idx="187">
                  <c:v>9.8979999999999997</c:v>
                </c:pt>
                <c:pt idx="188">
                  <c:v>9.8149999999999995</c:v>
                </c:pt>
                <c:pt idx="189">
                  <c:v>9.6470000000000002</c:v>
                </c:pt>
                <c:pt idx="190">
                  <c:v>9.6690000000000005</c:v>
                </c:pt>
                <c:pt idx="191">
                  <c:v>9.4719999999999995</c:v>
                </c:pt>
                <c:pt idx="192">
                  <c:v>9.3239999999999998</c:v>
                </c:pt>
                <c:pt idx="193">
                  <c:v>9.1720000000000006</c:v>
                </c:pt>
                <c:pt idx="194">
                  <c:v>9.3000000000000007</c:v>
                </c:pt>
                <c:pt idx="195">
                  <c:v>9.2520000000000007</c:v>
                </c:pt>
                <c:pt idx="196">
                  <c:v>9.1839999999999993</c:v>
                </c:pt>
                <c:pt idx="197">
                  <c:v>9.2240000000000002</c:v>
                </c:pt>
                <c:pt idx="198">
                  <c:v>9.234</c:v>
                </c:pt>
                <c:pt idx="199">
                  <c:v>9.2129999999999992</c:v>
                </c:pt>
                <c:pt idx="200">
                  <c:v>9.0779999999999994</c:v>
                </c:pt>
                <c:pt idx="201">
                  <c:v>8.8610000000000007</c:v>
                </c:pt>
                <c:pt idx="202">
                  <c:v>8.67</c:v>
                </c:pt>
                <c:pt idx="203">
                  <c:v>8.3770000000000007</c:v>
                </c:pt>
                <c:pt idx="204">
                  <c:v>8.3849999999999998</c:v>
                </c:pt>
                <c:pt idx="205">
                  <c:v>8.3930000000000007</c:v>
                </c:pt>
                <c:pt idx="206">
                  <c:v>8.3490000000000002</c:v>
                </c:pt>
                <c:pt idx="207">
                  <c:v>8.3870000000000005</c:v>
                </c:pt>
                <c:pt idx="208">
                  <c:v>8.484</c:v>
                </c:pt>
                <c:pt idx="209">
                  <c:v>8.5440000000000005</c:v>
                </c:pt>
                <c:pt idx="210">
                  <c:v>8.5969999999999995</c:v>
                </c:pt>
                <c:pt idx="211">
                  <c:v>8.6240000000000006</c:v>
                </c:pt>
                <c:pt idx="212">
                  <c:v>8.6649999999999991</c:v>
                </c:pt>
                <c:pt idx="213">
                  <c:v>8.4979999999999993</c:v>
                </c:pt>
                <c:pt idx="214">
                  <c:v>8.41</c:v>
                </c:pt>
                <c:pt idx="215">
                  <c:v>8.0860000000000003</c:v>
                </c:pt>
                <c:pt idx="216">
                  <c:v>7.9909999999999997</c:v>
                </c:pt>
                <c:pt idx="217">
                  <c:v>7.9669999999999996</c:v>
                </c:pt>
                <c:pt idx="218">
                  <c:v>8.0690000000000008</c:v>
                </c:pt>
                <c:pt idx="219">
                  <c:v>8.016</c:v>
                </c:pt>
                <c:pt idx="220">
                  <c:v>7.9660000000000002</c:v>
                </c:pt>
                <c:pt idx="221">
                  <c:v>8.1989999999999998</c:v>
                </c:pt>
                <c:pt idx="222">
                  <c:v>8.1530000000000005</c:v>
                </c:pt>
                <c:pt idx="223">
                  <c:v>8.5560000000000009</c:v>
                </c:pt>
                <c:pt idx="224">
                  <c:v>8.5909999999999993</c:v>
                </c:pt>
                <c:pt idx="225">
                  <c:v>8.4369999999999994</c:v>
                </c:pt>
                <c:pt idx="226">
                  <c:v>8.4369999999999994</c:v>
                </c:pt>
                <c:pt idx="227">
                  <c:v>8.4320000000000004</c:v>
                </c:pt>
                <c:pt idx="228">
                  <c:v>8.5169999999999995</c:v>
                </c:pt>
                <c:pt idx="229">
                  <c:v>8.5570000000000004</c:v>
                </c:pt>
                <c:pt idx="230">
                  <c:v>8.6349999999999998</c:v>
                </c:pt>
                <c:pt idx="231">
                  <c:v>8.7680000000000007</c:v>
                </c:pt>
                <c:pt idx="232">
                  <c:v>8.7810000000000006</c:v>
                </c:pt>
                <c:pt idx="233">
                  <c:v>8.7970000000000006</c:v>
                </c:pt>
                <c:pt idx="234">
                  <c:v>8.83</c:v>
                </c:pt>
                <c:pt idx="235">
                  <c:v>8.7929999999999993</c:v>
                </c:pt>
                <c:pt idx="236">
                  <c:v>8.7789999999999999</c:v>
                </c:pt>
                <c:pt idx="237">
                  <c:v>8.7420000000000009</c:v>
                </c:pt>
                <c:pt idx="238">
                  <c:v>8.7740000000000009</c:v>
                </c:pt>
                <c:pt idx="239">
                  <c:v>8.7970000000000006</c:v>
                </c:pt>
                <c:pt idx="240">
                  <c:v>8.8979999999999997</c:v>
                </c:pt>
                <c:pt idx="241">
                  <c:v>8.8719999999999999</c:v>
                </c:pt>
                <c:pt idx="242">
                  <c:v>8.8699999999999992</c:v>
                </c:pt>
                <c:pt idx="243">
                  <c:v>8.7870000000000008</c:v>
                </c:pt>
                <c:pt idx="244">
                  <c:v>8.7080000000000002</c:v>
                </c:pt>
                <c:pt idx="245">
                  <c:v>8.7319999999999993</c:v>
                </c:pt>
                <c:pt idx="246">
                  <c:v>8.7590000000000003</c:v>
                </c:pt>
                <c:pt idx="247">
                  <c:v>8.8239999999999998</c:v>
                </c:pt>
                <c:pt idx="248">
                  <c:v>8.7330000000000005</c:v>
                </c:pt>
                <c:pt idx="249">
                  <c:v>8.7639999999999993</c:v>
                </c:pt>
                <c:pt idx="250">
                  <c:v>8.6470000000000002</c:v>
                </c:pt>
                <c:pt idx="251">
                  <c:v>8.5429999999999993</c:v>
                </c:pt>
                <c:pt idx="252">
                  <c:v>8.4719999999999995</c:v>
                </c:pt>
                <c:pt idx="253">
                  <c:v>8.2829999999999995</c:v>
                </c:pt>
                <c:pt idx="254">
                  <c:v>8.2829999999999995</c:v>
                </c:pt>
                <c:pt idx="255">
                  <c:v>8.2829999999999995</c:v>
                </c:pt>
                <c:pt idx="256">
                  <c:v>8.4610000000000003</c:v>
                </c:pt>
                <c:pt idx="257">
                  <c:v>8.4090000000000007</c:v>
                </c:pt>
                <c:pt idx="258">
                  <c:v>8.4190000000000005</c:v>
                </c:pt>
                <c:pt idx="259">
                  <c:v>8.4190000000000005</c:v>
                </c:pt>
                <c:pt idx="260">
                  <c:v>8.2360000000000007</c:v>
                </c:pt>
                <c:pt idx="261">
                  <c:v>8.1880000000000006</c:v>
                </c:pt>
                <c:pt idx="262">
                  <c:v>8.1929999999999996</c:v>
                </c:pt>
                <c:pt idx="263">
                  <c:v>7.8390000000000004</c:v>
                </c:pt>
                <c:pt idx="264">
                  <c:v>7.71</c:v>
                </c:pt>
                <c:pt idx="265">
                  <c:v>7.7080000000000002</c:v>
                </c:pt>
                <c:pt idx="266">
                  <c:v>7.7080000000000002</c:v>
                </c:pt>
                <c:pt idx="267">
                  <c:v>7.7460000000000004</c:v>
                </c:pt>
                <c:pt idx="268">
                  <c:v>7.8129999999999997</c:v>
                </c:pt>
                <c:pt idx="269">
                  <c:v>7.7460000000000004</c:v>
                </c:pt>
                <c:pt idx="270">
                  <c:v>7.8239999999999998</c:v>
                </c:pt>
                <c:pt idx="271">
                  <c:v>7.85</c:v>
                </c:pt>
                <c:pt idx="272">
                  <c:v>7.9740000000000002</c:v>
                </c:pt>
                <c:pt idx="273">
                  <c:v>8.0139999999999993</c:v>
                </c:pt>
                <c:pt idx="274">
                  <c:v>8.1890000000000001</c:v>
                </c:pt>
                <c:pt idx="275">
                  <c:v>8.2110000000000003</c:v>
                </c:pt>
                <c:pt idx="276">
                  <c:v>8.452</c:v>
                </c:pt>
                <c:pt idx="277">
                  <c:v>8.5570000000000004</c:v>
                </c:pt>
                <c:pt idx="278">
                  <c:v>8.5329999999999995</c:v>
                </c:pt>
                <c:pt idx="279">
                  <c:v>8.5879999999999992</c:v>
                </c:pt>
                <c:pt idx="280">
                  <c:v>8.5909999999999993</c:v>
                </c:pt>
                <c:pt idx="281">
                  <c:v>8.6110000000000007</c:v>
                </c:pt>
                <c:pt idx="282">
                  <c:v>8.3569999999999993</c:v>
                </c:pt>
                <c:pt idx="283">
                  <c:v>8.2889999999999997</c:v>
                </c:pt>
                <c:pt idx="284">
                  <c:v>7.9969999999999999</c:v>
                </c:pt>
                <c:pt idx="285">
                  <c:v>7.8120000000000003</c:v>
                </c:pt>
                <c:pt idx="286">
                  <c:v>7.7569999999999997</c:v>
                </c:pt>
                <c:pt idx="287">
                  <c:v>7.6050000000000004</c:v>
                </c:pt>
                <c:pt idx="288">
                  <c:v>7.3949999999999996</c:v>
                </c:pt>
                <c:pt idx="289">
                  <c:v>7.4109999999999996</c:v>
                </c:pt>
                <c:pt idx="290">
                  <c:v>7.6669999999999998</c:v>
                </c:pt>
                <c:pt idx="291">
                  <c:v>7.5869999999999997</c:v>
                </c:pt>
                <c:pt idx="292">
                  <c:v>7.5309999999999997</c:v>
                </c:pt>
                <c:pt idx="293">
                  <c:v>7.5389999999999997</c:v>
                </c:pt>
                <c:pt idx="294">
                  <c:v>7.5289999999999999</c:v>
                </c:pt>
                <c:pt idx="295">
                  <c:v>7.5949999999999998</c:v>
                </c:pt>
                <c:pt idx="296">
                  <c:v>7.6219999999999999</c:v>
                </c:pt>
                <c:pt idx="297">
                  <c:v>7.4980000000000002</c:v>
                </c:pt>
                <c:pt idx="298">
                  <c:v>7.351</c:v>
                </c:pt>
                <c:pt idx="299">
                  <c:v>7.1840000000000002</c:v>
                </c:pt>
                <c:pt idx="300">
                  <c:v>7.02</c:v>
                </c:pt>
                <c:pt idx="301">
                  <c:v>6.9550000000000001</c:v>
                </c:pt>
                <c:pt idx="302">
                  <c:v>7.0369999999999999</c:v>
                </c:pt>
                <c:pt idx="303">
                  <c:v>6.9279999999999999</c:v>
                </c:pt>
                <c:pt idx="304">
                  <c:v>6.819</c:v>
                </c:pt>
                <c:pt idx="305">
                  <c:v>6.65</c:v>
                </c:pt>
                <c:pt idx="306">
                  <c:v>6.8259999999999996</c:v>
                </c:pt>
                <c:pt idx="307">
                  <c:v>6.9279999999999999</c:v>
                </c:pt>
                <c:pt idx="308">
                  <c:v>6.9950000000000001</c:v>
                </c:pt>
                <c:pt idx="309">
                  <c:v>7.1239999999999997</c:v>
                </c:pt>
                <c:pt idx="310">
                  <c:v>7.202</c:v>
                </c:pt>
                <c:pt idx="311">
                  <c:v>7.226</c:v>
                </c:pt>
                <c:pt idx="312">
                  <c:v>7.0439999999999996</c:v>
                </c:pt>
                <c:pt idx="313">
                  <c:v>6.8280000000000003</c:v>
                </c:pt>
                <c:pt idx="314">
                  <c:v>6.8179999999999996</c:v>
                </c:pt>
                <c:pt idx="315">
                  <c:v>6.9569999999999999</c:v>
                </c:pt>
                <c:pt idx="316">
                  <c:v>6.915</c:v>
                </c:pt>
                <c:pt idx="317">
                  <c:v>6.7240000000000002</c:v>
                </c:pt>
                <c:pt idx="318">
                  <c:v>6.742</c:v>
                </c:pt>
                <c:pt idx="319">
                  <c:v>6.8529999999999998</c:v>
                </c:pt>
                <c:pt idx="320">
                  <c:v>6.8879999999999999</c:v>
                </c:pt>
                <c:pt idx="321">
                  <c:v>6.6710000000000003</c:v>
                </c:pt>
                <c:pt idx="322">
                  <c:v>6.5709999999999997</c:v>
                </c:pt>
                <c:pt idx="323">
                  <c:v>6.4630000000000001</c:v>
                </c:pt>
                <c:pt idx="324">
                  <c:v>6.1970000000000001</c:v>
                </c:pt>
                <c:pt idx="325">
                  <c:v>6.133</c:v>
                </c:pt>
                <c:pt idx="326">
                  <c:v>6.1449999999999996</c:v>
                </c:pt>
                <c:pt idx="327">
                  <c:v>6.1710000000000003</c:v>
                </c:pt>
                <c:pt idx="328">
                  <c:v>6.1589999999999998</c:v>
                </c:pt>
                <c:pt idx="329">
                  <c:v>5.89</c:v>
                </c:pt>
                <c:pt idx="330">
                  <c:v>5.9409999999999998</c:v>
                </c:pt>
                <c:pt idx="331">
                  <c:v>6.274</c:v>
                </c:pt>
                <c:pt idx="332">
                  <c:v>6.3870000000000005</c:v>
                </c:pt>
                <c:pt idx="333">
                  <c:v>6.26</c:v>
                </c:pt>
                <c:pt idx="334">
                  <c:v>6.2080000000000002</c:v>
                </c:pt>
                <c:pt idx="335">
                  <c:v>6.06</c:v>
                </c:pt>
                <c:pt idx="336">
                  <c:v>6.06</c:v>
                </c:pt>
                <c:pt idx="337">
                  <c:v>6.06</c:v>
                </c:pt>
                <c:pt idx="338">
                  <c:v>5.9669999999999996</c:v>
                </c:pt>
                <c:pt idx="339">
                  <c:v>6.09</c:v>
                </c:pt>
                <c:pt idx="340">
                  <c:v>6.1749999999999998</c:v>
                </c:pt>
                <c:pt idx="341">
                  <c:v>6.3339999999999996</c:v>
                </c:pt>
                <c:pt idx="342">
                  <c:v>6.4</c:v>
                </c:pt>
                <c:pt idx="343">
                  <c:v>6.2850000000000001</c:v>
                </c:pt>
                <c:pt idx="344">
                  <c:v>6.1609999999999996</c:v>
                </c:pt>
                <c:pt idx="345">
                  <c:v>6.1820000000000004</c:v>
                </c:pt>
                <c:pt idx="346">
                  <c:v>6.13</c:v>
                </c:pt>
                <c:pt idx="347">
                  <c:v>6.1420000000000003</c:v>
                </c:pt>
                <c:pt idx="348">
                  <c:v>6.1449999999999996</c:v>
                </c:pt>
                <c:pt idx="349">
                  <c:v>6.1360000000000001</c:v>
                </c:pt>
                <c:pt idx="350">
                  <c:v>6.0860000000000003</c:v>
                </c:pt>
                <c:pt idx="351">
                  <c:v>6.1079999999999997</c:v>
                </c:pt>
                <c:pt idx="352">
                  <c:v>6.2389999999999999</c:v>
                </c:pt>
                <c:pt idx="353">
                  <c:v>6.3970000000000002</c:v>
                </c:pt>
                <c:pt idx="354">
                  <c:v>6.306</c:v>
                </c:pt>
                <c:pt idx="355">
                  <c:v>6.8140000000000001</c:v>
                </c:pt>
                <c:pt idx="356">
                  <c:v>6.86</c:v>
                </c:pt>
                <c:pt idx="357">
                  <c:v>6.7670000000000003</c:v>
                </c:pt>
                <c:pt idx="358">
                  <c:v>6.7780000000000005</c:v>
                </c:pt>
                <c:pt idx="359">
                  <c:v>6.4870000000000001</c:v>
                </c:pt>
                <c:pt idx="360">
                  <c:v>6.524</c:v>
                </c:pt>
                <c:pt idx="361">
                  <c:v>6.492</c:v>
                </c:pt>
                <c:pt idx="362">
                  <c:v>6.2469999999999999</c:v>
                </c:pt>
                <c:pt idx="363">
                  <c:v>6.2489999999999997</c:v>
                </c:pt>
                <c:pt idx="364">
                  <c:v>6.2969999999999997</c:v>
                </c:pt>
                <c:pt idx="365">
                  <c:v>6.2759999999999998</c:v>
                </c:pt>
                <c:pt idx="366">
                  <c:v>6.2670000000000003</c:v>
                </c:pt>
                <c:pt idx="367">
                  <c:v>6.2519999999999998</c:v>
                </c:pt>
                <c:pt idx="368">
                  <c:v>6.3550000000000004</c:v>
                </c:pt>
                <c:pt idx="369">
                  <c:v>6.3860000000000001</c:v>
                </c:pt>
                <c:pt idx="370">
                  <c:v>6.2249999999999996</c:v>
                </c:pt>
                <c:pt idx="371">
                  <c:v>5.774</c:v>
                </c:pt>
                <c:pt idx="372">
                  <c:v>5.72</c:v>
                </c:pt>
                <c:pt idx="373">
                  <c:v>5.585</c:v>
                </c:pt>
                <c:pt idx="374">
                  <c:v>5.7219999999999995</c:v>
                </c:pt>
                <c:pt idx="375">
                  <c:v>5.7530000000000001</c:v>
                </c:pt>
                <c:pt idx="376">
                  <c:v>5.798</c:v>
                </c:pt>
                <c:pt idx="377">
                  <c:v>5.867</c:v>
                </c:pt>
                <c:pt idx="378">
                  <c:v>5.9749999999999996</c:v>
                </c:pt>
                <c:pt idx="379">
                  <c:v>5.9169999999999998</c:v>
                </c:pt>
                <c:pt idx="380">
                  <c:v>5.8769999999999998</c:v>
                </c:pt>
                <c:pt idx="381">
                  <c:v>5.9889999999999999</c:v>
                </c:pt>
                <c:pt idx="382">
                  <c:v>5.9719999999999995</c:v>
                </c:pt>
                <c:pt idx="383">
                  <c:v>5.827</c:v>
                </c:pt>
                <c:pt idx="384">
                  <c:v>5.8440000000000003</c:v>
                </c:pt>
                <c:pt idx="385">
                  <c:v>5.8529999999999998</c:v>
                </c:pt>
                <c:pt idx="386">
                  <c:v>5.9219999999999997</c:v>
                </c:pt>
                <c:pt idx="387">
                  <c:v>5.9569999999999999</c:v>
                </c:pt>
                <c:pt idx="388">
                  <c:v>5.9399999999999995</c:v>
                </c:pt>
                <c:pt idx="389">
                  <c:v>5.9630000000000001</c:v>
                </c:pt>
                <c:pt idx="390">
                  <c:v>5.9630000000000001</c:v>
                </c:pt>
                <c:pt idx="391">
                  <c:v>5.931</c:v>
                </c:pt>
                <c:pt idx="392">
                  <c:v>5.93</c:v>
                </c:pt>
                <c:pt idx="393">
                  <c:v>6.0209999999999999</c:v>
                </c:pt>
                <c:pt idx="394">
                  <c:v>6.0919999999999996</c:v>
                </c:pt>
                <c:pt idx="395">
                  <c:v>6.298</c:v>
                </c:pt>
                <c:pt idx="396">
                  <c:v>6.2629999999999999</c:v>
                </c:pt>
                <c:pt idx="397">
                  <c:v>6.2450000000000001</c:v>
                </c:pt>
                <c:pt idx="398">
                  <c:v>6.274</c:v>
                </c:pt>
                <c:pt idx="399">
                  <c:v>6.2389999999999999</c:v>
                </c:pt>
                <c:pt idx="400">
                  <c:v>6.2240000000000002</c:v>
                </c:pt>
                <c:pt idx="401">
                  <c:v>6.23</c:v>
                </c:pt>
                <c:pt idx="402">
                  <c:v>6.24</c:v>
                </c:pt>
                <c:pt idx="403">
                  <c:v>6.258</c:v>
                </c:pt>
                <c:pt idx="404">
                  <c:v>6.2649999999999997</c:v>
                </c:pt>
                <c:pt idx="405">
                  <c:v>6.1420000000000003</c:v>
                </c:pt>
                <c:pt idx="406">
                  <c:v>5.923</c:v>
                </c:pt>
                <c:pt idx="407">
                  <c:v>5.8529999999999998</c:v>
                </c:pt>
                <c:pt idx="408">
                  <c:v>5.8609999999999998</c:v>
                </c:pt>
                <c:pt idx="409">
                  <c:v>5.9119999999999999</c:v>
                </c:pt>
                <c:pt idx="410">
                  <c:v>6.0259999999999998</c:v>
                </c:pt>
                <c:pt idx="411">
                  <c:v>6.1059999999999999</c:v>
                </c:pt>
                <c:pt idx="412">
                  <c:v>6.1840000000000002</c:v>
                </c:pt>
                <c:pt idx="413">
                  <c:v>6.444</c:v>
                </c:pt>
                <c:pt idx="414">
                  <c:v>6.5350000000000001</c:v>
                </c:pt>
                <c:pt idx="415">
                  <c:v>6.5090000000000003</c:v>
                </c:pt>
                <c:pt idx="416">
                  <c:v>6.4790000000000001</c:v>
                </c:pt>
                <c:pt idx="417">
                  <c:v>6.3380000000000001</c:v>
                </c:pt>
                <c:pt idx="418">
                  <c:v>6.3040000000000003</c:v>
                </c:pt>
                <c:pt idx="419">
                  <c:v>6.27</c:v>
                </c:pt>
                <c:pt idx="420">
                  <c:v>6.0279999999999996</c:v>
                </c:pt>
                <c:pt idx="421">
                  <c:v>5.8959999999999999</c:v>
                </c:pt>
                <c:pt idx="422">
                  <c:v>5.9039999999999999</c:v>
                </c:pt>
                <c:pt idx="423">
                  <c:v>5.87</c:v>
                </c:pt>
                <c:pt idx="424">
                  <c:v>5.7750000000000004</c:v>
                </c:pt>
                <c:pt idx="425">
                  <c:v>5.7539999999999996</c:v>
                </c:pt>
                <c:pt idx="426">
                  <c:v>5.8520000000000003</c:v>
                </c:pt>
                <c:pt idx="427">
                  <c:v>5.702</c:v>
                </c:pt>
                <c:pt idx="428">
                  <c:v>5.6719999999999997</c:v>
                </c:pt>
                <c:pt idx="429">
                  <c:v>5.6269999999999998</c:v>
                </c:pt>
                <c:pt idx="430">
                  <c:v>5.7560000000000002</c:v>
                </c:pt>
                <c:pt idx="431">
                  <c:v>5.819</c:v>
                </c:pt>
                <c:pt idx="432">
                  <c:v>5.74</c:v>
                </c:pt>
                <c:pt idx="433">
                  <c:v>5.8419999999999996</c:v>
                </c:pt>
                <c:pt idx="434">
                  <c:v>5.8559999999999999</c:v>
                </c:pt>
                <c:pt idx="435">
                  <c:v>5.665</c:v>
                </c:pt>
                <c:pt idx="436">
                  <c:v>5.5720000000000001</c:v>
                </c:pt>
                <c:pt idx="437">
                  <c:v>5.5649999999999995</c:v>
                </c:pt>
                <c:pt idx="438">
                  <c:v>5.5919999999999996</c:v>
                </c:pt>
                <c:pt idx="439">
                  <c:v>5.63</c:v>
                </c:pt>
                <c:pt idx="440">
                  <c:v>5.6230000000000002</c:v>
                </c:pt>
                <c:pt idx="441">
                  <c:v>5.7089999999999996</c:v>
                </c:pt>
                <c:pt idx="442">
                  <c:v>5.7059999999999995</c:v>
                </c:pt>
                <c:pt idx="443">
                  <c:v>5.7850000000000001</c:v>
                </c:pt>
                <c:pt idx="444">
                  <c:v>5.7649999999999997</c:v>
                </c:pt>
                <c:pt idx="445">
                  <c:v>5.8100000000000005</c:v>
                </c:pt>
                <c:pt idx="446">
                  <c:v>5.7770000000000001</c:v>
                </c:pt>
                <c:pt idx="447">
                  <c:v>5.8860000000000001</c:v>
                </c:pt>
                <c:pt idx="448">
                  <c:v>6.0609999999999999</c:v>
                </c:pt>
                <c:pt idx="449">
                  <c:v>6.226</c:v>
                </c:pt>
                <c:pt idx="450">
                  <c:v>6.1559999999999997</c:v>
                </c:pt>
                <c:pt idx="451">
                  <c:v>6.1619999999999999</c:v>
                </c:pt>
                <c:pt idx="452">
                  <c:v>6.5309999999999997</c:v>
                </c:pt>
                <c:pt idx="453">
                  <c:v>6.633</c:v>
                </c:pt>
                <c:pt idx="454">
                  <c:v>6.4950000000000001</c:v>
                </c:pt>
                <c:pt idx="455">
                  <c:v>6.4719999999999995</c:v>
                </c:pt>
                <c:pt idx="456">
                  <c:v>6.3460000000000001</c:v>
                </c:pt>
                <c:pt idx="457">
                  <c:v>6.4409999999999998</c:v>
                </c:pt>
                <c:pt idx="458">
                  <c:v>6.6559999999999997</c:v>
                </c:pt>
                <c:pt idx="459">
                  <c:v>6.6870000000000003</c:v>
                </c:pt>
                <c:pt idx="460">
                  <c:v>6.6310000000000002</c:v>
                </c:pt>
                <c:pt idx="461">
                  <c:v>6.601</c:v>
                </c:pt>
                <c:pt idx="462">
                  <c:v>6.6989999999999998</c:v>
                </c:pt>
                <c:pt idx="463">
                  <c:v>7.0060000000000002</c:v>
                </c:pt>
                <c:pt idx="464">
                  <c:v>7.8540000000000001</c:v>
                </c:pt>
                <c:pt idx="465">
                  <c:v>8.9619999999999997</c:v>
                </c:pt>
                <c:pt idx="466">
                  <c:v>8.0670000000000002</c:v>
                </c:pt>
                <c:pt idx="467">
                  <c:v>8.0760000000000005</c:v>
                </c:pt>
                <c:pt idx="468">
                  <c:v>7.7119999999999997</c:v>
                </c:pt>
                <c:pt idx="469">
                  <c:v>7.3540000000000001</c:v>
                </c:pt>
                <c:pt idx="470">
                  <c:v>7.41</c:v>
                </c:pt>
                <c:pt idx="471">
                  <c:v>7.327</c:v>
                </c:pt>
                <c:pt idx="472">
                  <c:v>7.5120000000000005</c:v>
                </c:pt>
                <c:pt idx="473">
                  <c:v>7.4489999999999998</c:v>
                </c:pt>
                <c:pt idx="474">
                  <c:v>7.5750000000000002</c:v>
                </c:pt>
                <c:pt idx="475">
                  <c:v>8.0809999999999995</c:v>
                </c:pt>
                <c:pt idx="476">
                  <c:v>8.0540000000000003</c:v>
                </c:pt>
                <c:pt idx="477">
                  <c:v>8.1519999999999992</c:v>
                </c:pt>
                <c:pt idx="478">
                  <c:v>8.0259999999999998</c:v>
                </c:pt>
                <c:pt idx="479">
                  <c:v>8.0129999999999999</c:v>
                </c:pt>
                <c:pt idx="480">
                  <c:v>7.9660000000000002</c:v>
                </c:pt>
                <c:pt idx="481">
                  <c:v>8.0709999999999997</c:v>
                </c:pt>
                <c:pt idx="482">
                  <c:v>8.06</c:v>
                </c:pt>
                <c:pt idx="483">
                  <c:v>8.1630000000000003</c:v>
                </c:pt>
                <c:pt idx="484">
                  <c:v>8.0299999999999994</c:v>
                </c:pt>
                <c:pt idx="485">
                  <c:v>8.1509999999999998</c:v>
                </c:pt>
                <c:pt idx="486">
                  <c:v>8.1020000000000003</c:v>
                </c:pt>
                <c:pt idx="487">
                  <c:v>8.0640000000000001</c:v>
                </c:pt>
                <c:pt idx="488">
                  <c:v>8.2829999999999995</c:v>
                </c:pt>
                <c:pt idx="489">
                  <c:v>8.2420000000000009</c:v>
                </c:pt>
                <c:pt idx="490">
                  <c:v>8.2569999999999997</c:v>
                </c:pt>
                <c:pt idx="491">
                  <c:v>7.9290000000000003</c:v>
                </c:pt>
                <c:pt idx="492">
                  <c:v>7.9190000000000005</c:v>
                </c:pt>
                <c:pt idx="493">
                  <c:v>7.9770000000000003</c:v>
                </c:pt>
                <c:pt idx="494">
                  <c:v>8.2750000000000004</c:v>
                </c:pt>
                <c:pt idx="495">
                  <c:v>8.3940000000000001</c:v>
                </c:pt>
                <c:pt idx="496">
                  <c:v>8.3469999999999995</c:v>
                </c:pt>
                <c:pt idx="497">
                  <c:v>8.02</c:v>
                </c:pt>
                <c:pt idx="498">
                  <c:v>7.8019999999999996</c:v>
                </c:pt>
                <c:pt idx="499">
                  <c:v>7.6660000000000004</c:v>
                </c:pt>
                <c:pt idx="500">
                  <c:v>7.5910000000000002</c:v>
                </c:pt>
                <c:pt idx="501">
                  <c:v>7.2270000000000003</c:v>
                </c:pt>
                <c:pt idx="502">
                  <c:v>7.2450000000000001</c:v>
                </c:pt>
                <c:pt idx="503">
                  <c:v>8.1809999999999992</c:v>
                </c:pt>
                <c:pt idx="504">
                  <c:v>8.5730000000000004</c:v>
                </c:pt>
                <c:pt idx="505">
                  <c:v>9.0830000000000002</c:v>
                </c:pt>
                <c:pt idx="506">
                  <c:v>9.1470000000000002</c:v>
                </c:pt>
                <c:pt idx="507">
                  <c:v>8.8109999999999999</c:v>
                </c:pt>
                <c:pt idx="508">
                  <c:v>9.0619999999999994</c:v>
                </c:pt>
                <c:pt idx="509">
                  <c:v>8.7579999999999991</c:v>
                </c:pt>
                <c:pt idx="510">
                  <c:v>8.6059999999999999</c:v>
                </c:pt>
                <c:pt idx="511">
                  <c:v>8.4329999999999998</c:v>
                </c:pt>
                <c:pt idx="512">
                  <c:v>8.3190000000000008</c:v>
                </c:pt>
                <c:pt idx="513">
                  <c:v>8.4719999999999995</c:v>
                </c:pt>
                <c:pt idx="514">
                  <c:v>8.5009999999999994</c:v>
                </c:pt>
                <c:pt idx="515">
                  <c:v>8.5009999999999994</c:v>
                </c:pt>
                <c:pt idx="516">
                  <c:v>8.5009999999999994</c:v>
                </c:pt>
                <c:pt idx="517">
                  <c:v>9.532</c:v>
                </c:pt>
                <c:pt idx="518">
                  <c:v>9.5909999999999993</c:v>
                </c:pt>
                <c:pt idx="519">
                  <c:v>9.7449999999999992</c:v>
                </c:pt>
                <c:pt idx="520">
                  <c:v>9.7449999999999992</c:v>
                </c:pt>
                <c:pt idx="521">
                  <c:v>9.25</c:v>
                </c:pt>
                <c:pt idx="522">
                  <c:v>9.6560000000000006</c:v>
                </c:pt>
                <c:pt idx="523">
                  <c:v>9.7460000000000004</c:v>
                </c:pt>
                <c:pt idx="524">
                  <c:v>10.676</c:v>
                </c:pt>
                <c:pt idx="525">
                  <c:v>10.125999999999999</c:v>
                </c:pt>
                <c:pt idx="526">
                  <c:v>10.141999999999999</c:v>
                </c:pt>
                <c:pt idx="527">
                  <c:v>9.4740000000000002</c:v>
                </c:pt>
                <c:pt idx="528">
                  <c:v>9.0950000000000006</c:v>
                </c:pt>
                <c:pt idx="529">
                  <c:v>8.9339999999999993</c:v>
                </c:pt>
                <c:pt idx="530">
                  <c:v>9.0730000000000004</c:v>
                </c:pt>
                <c:pt idx="531">
                  <c:v>9.3559999999999999</c:v>
                </c:pt>
                <c:pt idx="532">
                  <c:v>9.39</c:v>
                </c:pt>
                <c:pt idx="533">
                  <c:v>9.7219999999999995</c:v>
                </c:pt>
                <c:pt idx="534">
                  <c:v>9.3640000000000008</c:v>
                </c:pt>
                <c:pt idx="535">
                  <c:v>8.9670000000000005</c:v>
                </c:pt>
                <c:pt idx="536">
                  <c:v>8.41</c:v>
                </c:pt>
                <c:pt idx="537">
                  <c:v>9.0939999999999994</c:v>
                </c:pt>
                <c:pt idx="538">
                  <c:v>9.4759999999999991</c:v>
                </c:pt>
                <c:pt idx="539">
                  <c:v>10.34</c:v>
                </c:pt>
                <c:pt idx="540">
                  <c:v>10.170999999999999</c:v>
                </c:pt>
                <c:pt idx="541">
                  <c:v>11.172000000000001</c:v>
                </c:pt>
                <c:pt idx="542">
                  <c:v>10.949</c:v>
                </c:pt>
                <c:pt idx="543">
                  <c:v>9.516</c:v>
                </c:pt>
                <c:pt idx="544">
                  <c:v>9.6780000000000008</c:v>
                </c:pt>
                <c:pt idx="545">
                  <c:v>9.6910000000000007</c:v>
                </c:pt>
                <c:pt idx="546">
                  <c:v>10.106</c:v>
                </c:pt>
                <c:pt idx="547">
                  <c:v>10.744999999999999</c:v>
                </c:pt>
                <c:pt idx="548">
                  <c:v>10.241</c:v>
                </c:pt>
                <c:pt idx="549">
                  <c:v>10.593999999999999</c:v>
                </c:pt>
                <c:pt idx="550">
                  <c:v>10.016999999999999</c:v>
                </c:pt>
                <c:pt idx="551">
                  <c:v>9.2609999999999992</c:v>
                </c:pt>
                <c:pt idx="552">
                  <c:v>9.6530000000000005</c:v>
                </c:pt>
                <c:pt idx="553">
                  <c:v>10.24</c:v>
                </c:pt>
                <c:pt idx="554">
                  <c:v>10.004</c:v>
                </c:pt>
                <c:pt idx="555">
                  <c:v>9.923</c:v>
                </c:pt>
                <c:pt idx="556">
                  <c:v>9.8889999999999993</c:v>
                </c:pt>
                <c:pt idx="557">
                  <c:v>9.2970000000000006</c:v>
                </c:pt>
                <c:pt idx="558">
                  <c:v>8.6150000000000002</c:v>
                </c:pt>
                <c:pt idx="559">
                  <c:v>8.8620000000000001</c:v>
                </c:pt>
                <c:pt idx="560">
                  <c:v>9.2430000000000003</c:v>
                </c:pt>
                <c:pt idx="561">
                  <c:v>9.4290000000000003</c:v>
                </c:pt>
                <c:pt idx="562">
                  <c:v>9.5540000000000003</c:v>
                </c:pt>
                <c:pt idx="563">
                  <c:v>9.4949999999999992</c:v>
                </c:pt>
                <c:pt idx="564">
                  <c:v>9.6389999999999993</c:v>
                </c:pt>
                <c:pt idx="565">
                  <c:v>9.5139999999999993</c:v>
                </c:pt>
                <c:pt idx="566">
                  <c:v>9.407</c:v>
                </c:pt>
                <c:pt idx="567">
                  <c:v>10.036</c:v>
                </c:pt>
                <c:pt idx="568">
                  <c:v>10.388</c:v>
                </c:pt>
                <c:pt idx="569">
                  <c:v>10.673999999999999</c:v>
                </c:pt>
                <c:pt idx="570">
                  <c:v>10.449</c:v>
                </c:pt>
                <c:pt idx="571">
                  <c:v>10.775</c:v>
                </c:pt>
                <c:pt idx="572">
                  <c:v>10.788</c:v>
                </c:pt>
                <c:pt idx="573">
                  <c:v>10.811999999999999</c:v>
                </c:pt>
                <c:pt idx="574">
                  <c:v>11.27</c:v>
                </c:pt>
                <c:pt idx="575">
                  <c:v>11.478</c:v>
                </c:pt>
                <c:pt idx="576">
                  <c:v>11.345000000000001</c:v>
                </c:pt>
                <c:pt idx="577">
                  <c:v>11.493</c:v>
                </c:pt>
                <c:pt idx="578">
                  <c:v>10.802</c:v>
                </c:pt>
                <c:pt idx="579">
                  <c:v>10.935</c:v>
                </c:pt>
                <c:pt idx="580">
                  <c:v>11.089</c:v>
                </c:pt>
                <c:pt idx="581">
                  <c:v>11.005000000000001</c:v>
                </c:pt>
                <c:pt idx="582">
                  <c:v>11.141</c:v>
                </c:pt>
                <c:pt idx="583">
                  <c:v>11.632</c:v>
                </c:pt>
                <c:pt idx="584">
                  <c:v>11.808</c:v>
                </c:pt>
                <c:pt idx="585">
                  <c:v>12.061999999999999</c:v>
                </c:pt>
                <c:pt idx="586">
                  <c:v>11.507999999999999</c:v>
                </c:pt>
                <c:pt idx="587">
                  <c:v>11.542</c:v>
                </c:pt>
                <c:pt idx="588">
                  <c:v>11.260999999999999</c:v>
                </c:pt>
                <c:pt idx="589">
                  <c:v>11.242000000000001</c:v>
                </c:pt>
                <c:pt idx="590">
                  <c:v>11.576000000000001</c:v>
                </c:pt>
                <c:pt idx="591">
                  <c:v>11.83</c:v>
                </c:pt>
                <c:pt idx="592">
                  <c:v>12.101000000000001</c:v>
                </c:pt>
                <c:pt idx="593">
                  <c:v>12.725999999999999</c:v>
                </c:pt>
                <c:pt idx="594">
                  <c:v>12.897</c:v>
                </c:pt>
                <c:pt idx="595">
                  <c:v>13.287000000000001</c:v>
                </c:pt>
                <c:pt idx="596">
                  <c:v>13.641</c:v>
                </c:pt>
                <c:pt idx="597">
                  <c:v>12.849</c:v>
                </c:pt>
                <c:pt idx="598">
                  <c:v>12.304</c:v>
                </c:pt>
                <c:pt idx="599">
                  <c:v>12.712</c:v>
                </c:pt>
                <c:pt idx="600">
                  <c:v>11.718</c:v>
                </c:pt>
                <c:pt idx="601">
                  <c:v>10.993</c:v>
                </c:pt>
                <c:pt idx="602">
                  <c:v>11.417</c:v>
                </c:pt>
                <c:pt idx="603">
                  <c:v>10.465</c:v>
                </c:pt>
                <c:pt idx="604">
                  <c:v>10.465</c:v>
                </c:pt>
                <c:pt idx="605">
                  <c:v>10.553000000000001</c:v>
                </c:pt>
                <c:pt idx="606">
                  <c:v>11.125</c:v>
                </c:pt>
                <c:pt idx="607">
                  <c:v>11.242000000000001</c:v>
                </c:pt>
                <c:pt idx="608">
                  <c:v>10.891</c:v>
                </c:pt>
                <c:pt idx="609">
                  <c:v>10.669</c:v>
                </c:pt>
                <c:pt idx="610">
                  <c:v>10.957000000000001</c:v>
                </c:pt>
                <c:pt idx="611">
                  <c:v>10.898</c:v>
                </c:pt>
                <c:pt idx="612">
                  <c:v>10.542999999999999</c:v>
                </c:pt>
                <c:pt idx="613">
                  <c:v>10.55</c:v>
                </c:pt>
                <c:pt idx="614">
                  <c:v>10.759</c:v>
                </c:pt>
                <c:pt idx="615">
                  <c:v>11.326000000000001</c:v>
                </c:pt>
                <c:pt idx="616">
                  <c:v>11.083</c:v>
                </c:pt>
                <c:pt idx="617">
                  <c:v>11.179</c:v>
                </c:pt>
                <c:pt idx="618">
                  <c:v>11.25</c:v>
                </c:pt>
                <c:pt idx="619">
                  <c:v>11.436</c:v>
                </c:pt>
                <c:pt idx="620">
                  <c:v>11.372999999999999</c:v>
                </c:pt>
                <c:pt idx="621">
                  <c:v>11.882</c:v>
                </c:pt>
                <c:pt idx="622">
                  <c:v>11.095000000000001</c:v>
                </c:pt>
                <c:pt idx="623">
                  <c:v>11.122</c:v>
                </c:pt>
                <c:pt idx="624">
                  <c:v>11.254</c:v>
                </c:pt>
                <c:pt idx="625">
                  <c:v>11.497</c:v>
                </c:pt>
                <c:pt idx="626">
                  <c:v>11.356999999999999</c:v>
                </c:pt>
                <c:pt idx="627">
                  <c:v>10.715</c:v>
                </c:pt>
                <c:pt idx="628">
                  <c:v>10.911</c:v>
                </c:pt>
                <c:pt idx="629">
                  <c:v>11.218</c:v>
                </c:pt>
                <c:pt idx="630">
                  <c:v>11.301</c:v>
                </c:pt>
                <c:pt idx="631">
                  <c:v>11.657</c:v>
                </c:pt>
                <c:pt idx="632">
                  <c:v>11.621</c:v>
                </c:pt>
                <c:pt idx="633">
                  <c:v>11.233000000000001</c:v>
                </c:pt>
                <c:pt idx="634">
                  <c:v>11.755000000000001</c:v>
                </c:pt>
                <c:pt idx="635">
                  <c:v>12.315</c:v>
                </c:pt>
                <c:pt idx="636">
                  <c:v>12.943999999999999</c:v>
                </c:pt>
                <c:pt idx="637">
                  <c:v>13.125999999999999</c:v>
                </c:pt>
                <c:pt idx="638">
                  <c:v>13.103</c:v>
                </c:pt>
              </c:numCache>
            </c:numRef>
          </c:val>
        </c:ser>
        <c:marker val="1"/>
        <c:axId val="183559680"/>
        <c:axId val="183549312"/>
      </c:lineChart>
      <c:dateAx>
        <c:axId val="183545856"/>
        <c:scaling>
          <c:orientation val="minMax"/>
          <c:min val="41277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3547392"/>
        <c:crosses val="autoZero"/>
        <c:auto val="1"/>
        <c:lblOffset val="100"/>
        <c:baseTimeUnit val="days"/>
        <c:majorUnit val="12"/>
        <c:majorTimeUnit val="months"/>
      </c:dateAx>
      <c:valAx>
        <c:axId val="183547392"/>
        <c:scaling>
          <c:orientation val="minMax"/>
          <c:max val="9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0916666666666743E-2"/>
              <c:y val="1.2934027777777781E-3"/>
            </c:manualLayout>
          </c:layout>
        </c:title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3545856"/>
        <c:crosses val="autoZero"/>
        <c:crossBetween val="between"/>
      </c:valAx>
      <c:valAx>
        <c:axId val="183549312"/>
        <c:scaling>
          <c:orientation val="minMax"/>
          <c:max val="14"/>
          <c:min val="5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150066137566138"/>
              <c:y val="4.6367187500000124E-3"/>
            </c:manualLayout>
          </c:layout>
        </c:title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3559680"/>
        <c:crosses val="max"/>
        <c:crossBetween val="between"/>
      </c:valAx>
      <c:dateAx>
        <c:axId val="183559680"/>
        <c:scaling>
          <c:orientation val="minMax"/>
        </c:scaling>
        <c:delete val="1"/>
        <c:axPos val="b"/>
        <c:numFmt formatCode="yyyy/mm/dd" sourceLinked="1"/>
        <c:tickLblPos val="none"/>
        <c:crossAx val="183549312"/>
        <c:crosses val="autoZero"/>
        <c:auto val="1"/>
        <c:lblOffset val="100"/>
        <c:baseTimeUnit val="days"/>
      </c:dateAx>
      <c:spPr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3675303819445135"/>
          <c:w val="1"/>
          <c:h val="0.16324696180555556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8.9366275649221547E-2"/>
          <c:y val="8.2760635811126693E-2"/>
          <c:w val="0.81475567709344843"/>
          <c:h val="0.66574131944445891"/>
        </c:manualLayout>
      </c:layout>
      <c:lineChart>
        <c:grouping val="standard"/>
        <c:ser>
          <c:idx val="0"/>
          <c:order val="0"/>
          <c:tx>
            <c:strRef>
              <c:f>'c3-16'!$B$11</c:f>
              <c:strCache>
                <c:ptCount val="1"/>
                <c:pt idx="0">
                  <c:v>Germany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'c3-16'!$A$15:$A$653</c:f>
              <c:numCache>
                <c:formatCode>yyyy/mm/dd</c:formatCode>
                <c:ptCount val="639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  <c:pt idx="576">
                  <c:v>42083</c:v>
                </c:pt>
                <c:pt idx="577">
                  <c:v>42086</c:v>
                </c:pt>
                <c:pt idx="578">
                  <c:v>42087</c:v>
                </c:pt>
                <c:pt idx="579">
                  <c:v>42088</c:v>
                </c:pt>
                <c:pt idx="580">
                  <c:v>42089</c:v>
                </c:pt>
                <c:pt idx="581">
                  <c:v>42090</c:v>
                </c:pt>
                <c:pt idx="582">
                  <c:v>42093</c:v>
                </c:pt>
                <c:pt idx="583">
                  <c:v>42094</c:v>
                </c:pt>
                <c:pt idx="584">
                  <c:v>42095</c:v>
                </c:pt>
                <c:pt idx="585">
                  <c:v>42096</c:v>
                </c:pt>
                <c:pt idx="586">
                  <c:v>42101</c:v>
                </c:pt>
                <c:pt idx="587">
                  <c:v>42102</c:v>
                </c:pt>
                <c:pt idx="588">
                  <c:v>42103</c:v>
                </c:pt>
                <c:pt idx="589">
                  <c:v>42104</c:v>
                </c:pt>
                <c:pt idx="590">
                  <c:v>42107</c:v>
                </c:pt>
                <c:pt idx="591">
                  <c:v>42108</c:v>
                </c:pt>
                <c:pt idx="592">
                  <c:v>42109</c:v>
                </c:pt>
                <c:pt idx="593">
                  <c:v>42110</c:v>
                </c:pt>
                <c:pt idx="594">
                  <c:v>42111</c:v>
                </c:pt>
                <c:pt idx="595">
                  <c:v>42114</c:v>
                </c:pt>
                <c:pt idx="596">
                  <c:v>42115</c:v>
                </c:pt>
                <c:pt idx="597">
                  <c:v>42116</c:v>
                </c:pt>
                <c:pt idx="598">
                  <c:v>42117</c:v>
                </c:pt>
                <c:pt idx="599">
                  <c:v>42118</c:v>
                </c:pt>
                <c:pt idx="600">
                  <c:v>42121</c:v>
                </c:pt>
                <c:pt idx="601">
                  <c:v>42122</c:v>
                </c:pt>
                <c:pt idx="602">
                  <c:v>42123</c:v>
                </c:pt>
                <c:pt idx="603">
                  <c:v>42124</c:v>
                </c:pt>
                <c:pt idx="604">
                  <c:v>42125</c:v>
                </c:pt>
                <c:pt idx="605">
                  <c:v>42128</c:v>
                </c:pt>
                <c:pt idx="606">
                  <c:v>42129</c:v>
                </c:pt>
                <c:pt idx="607">
                  <c:v>42130</c:v>
                </c:pt>
                <c:pt idx="608">
                  <c:v>42131</c:v>
                </c:pt>
                <c:pt idx="609">
                  <c:v>42132</c:v>
                </c:pt>
                <c:pt idx="610">
                  <c:v>42135</c:v>
                </c:pt>
                <c:pt idx="611">
                  <c:v>42136</c:v>
                </c:pt>
                <c:pt idx="612">
                  <c:v>42137</c:v>
                </c:pt>
                <c:pt idx="613">
                  <c:v>42138</c:v>
                </c:pt>
                <c:pt idx="614">
                  <c:v>42139</c:v>
                </c:pt>
                <c:pt idx="615">
                  <c:v>42142</c:v>
                </c:pt>
                <c:pt idx="616">
                  <c:v>42143</c:v>
                </c:pt>
                <c:pt idx="617">
                  <c:v>42144</c:v>
                </c:pt>
                <c:pt idx="618">
                  <c:v>42145</c:v>
                </c:pt>
                <c:pt idx="619">
                  <c:v>42146</c:v>
                </c:pt>
                <c:pt idx="620">
                  <c:v>42149</c:v>
                </c:pt>
                <c:pt idx="621">
                  <c:v>42150</c:v>
                </c:pt>
                <c:pt idx="622">
                  <c:v>42151</c:v>
                </c:pt>
                <c:pt idx="623">
                  <c:v>42152</c:v>
                </c:pt>
                <c:pt idx="624">
                  <c:v>42153</c:v>
                </c:pt>
                <c:pt idx="625">
                  <c:v>42156</c:v>
                </c:pt>
                <c:pt idx="626">
                  <c:v>42157</c:v>
                </c:pt>
                <c:pt idx="627">
                  <c:v>42158</c:v>
                </c:pt>
                <c:pt idx="628">
                  <c:v>42159</c:v>
                </c:pt>
                <c:pt idx="629">
                  <c:v>42160</c:v>
                </c:pt>
                <c:pt idx="630">
                  <c:v>42163</c:v>
                </c:pt>
                <c:pt idx="631">
                  <c:v>42164</c:v>
                </c:pt>
                <c:pt idx="632">
                  <c:v>42165</c:v>
                </c:pt>
                <c:pt idx="633">
                  <c:v>42166</c:v>
                </c:pt>
                <c:pt idx="634">
                  <c:v>42167</c:v>
                </c:pt>
                <c:pt idx="635">
                  <c:v>42170</c:v>
                </c:pt>
                <c:pt idx="636">
                  <c:v>42171</c:v>
                </c:pt>
                <c:pt idx="637">
                  <c:v>42172</c:v>
                </c:pt>
                <c:pt idx="638">
                  <c:v>42173</c:v>
                </c:pt>
              </c:numCache>
            </c:numRef>
          </c:cat>
          <c:val>
            <c:numRef>
              <c:f>'c3-16'!$B$15:$B$653</c:f>
              <c:numCache>
                <c:formatCode>General</c:formatCode>
                <c:ptCount val="639"/>
                <c:pt idx="0">
                  <c:v>1.4790000000000001</c:v>
                </c:pt>
                <c:pt idx="1">
                  <c:v>1.536</c:v>
                </c:pt>
                <c:pt idx="2">
                  <c:v>1.5150000000000001</c:v>
                </c:pt>
                <c:pt idx="3">
                  <c:v>1.4910000000000001</c:v>
                </c:pt>
                <c:pt idx="4">
                  <c:v>1.4769999999999999</c:v>
                </c:pt>
                <c:pt idx="5">
                  <c:v>1.56</c:v>
                </c:pt>
                <c:pt idx="6">
                  <c:v>1.583</c:v>
                </c:pt>
                <c:pt idx="7">
                  <c:v>1.5510000000000002</c:v>
                </c:pt>
                <c:pt idx="8">
                  <c:v>1.5089999999999999</c:v>
                </c:pt>
                <c:pt idx="9">
                  <c:v>1.5649999999999999</c:v>
                </c:pt>
                <c:pt idx="10">
                  <c:v>1.607</c:v>
                </c:pt>
                <c:pt idx="11">
                  <c:v>1.5550000000000002</c:v>
                </c:pt>
                <c:pt idx="12">
                  <c:v>1.593</c:v>
                </c:pt>
                <c:pt idx="13">
                  <c:v>1.5720000000000001</c:v>
                </c:pt>
                <c:pt idx="14">
                  <c:v>1.544</c:v>
                </c:pt>
                <c:pt idx="15">
                  <c:v>1.5720000000000001</c:v>
                </c:pt>
                <c:pt idx="16">
                  <c:v>1.6360000000000001</c:v>
                </c:pt>
                <c:pt idx="17">
                  <c:v>1.6930000000000001</c:v>
                </c:pt>
                <c:pt idx="18">
                  <c:v>1.69</c:v>
                </c:pt>
                <c:pt idx="19">
                  <c:v>1.7109999999999999</c:v>
                </c:pt>
                <c:pt idx="20">
                  <c:v>1.6800000000000002</c:v>
                </c:pt>
                <c:pt idx="21">
                  <c:v>1.6720000000000002</c:v>
                </c:pt>
                <c:pt idx="22">
                  <c:v>1.611</c:v>
                </c:pt>
                <c:pt idx="23">
                  <c:v>1.651</c:v>
                </c:pt>
                <c:pt idx="24">
                  <c:v>1.63</c:v>
                </c:pt>
                <c:pt idx="25">
                  <c:v>1.6040000000000001</c:v>
                </c:pt>
                <c:pt idx="26">
                  <c:v>1.609</c:v>
                </c:pt>
                <c:pt idx="27">
                  <c:v>1.609</c:v>
                </c:pt>
                <c:pt idx="28">
                  <c:v>1.629</c:v>
                </c:pt>
                <c:pt idx="29">
                  <c:v>1.671</c:v>
                </c:pt>
                <c:pt idx="30">
                  <c:v>1.643</c:v>
                </c:pt>
                <c:pt idx="31">
                  <c:v>1.6520000000000001</c:v>
                </c:pt>
                <c:pt idx="32">
                  <c:v>1.629</c:v>
                </c:pt>
                <c:pt idx="33">
                  <c:v>1.6219999999999999</c:v>
                </c:pt>
                <c:pt idx="34">
                  <c:v>1.6539999999999999</c:v>
                </c:pt>
                <c:pt idx="35">
                  <c:v>1.573</c:v>
                </c:pt>
                <c:pt idx="36">
                  <c:v>1.5680000000000001</c:v>
                </c:pt>
                <c:pt idx="37">
                  <c:v>1.556</c:v>
                </c:pt>
                <c:pt idx="38">
                  <c:v>1.4530000000000001</c:v>
                </c:pt>
                <c:pt idx="39">
                  <c:v>1.4510000000000001</c:v>
                </c:pt>
                <c:pt idx="40">
                  <c:v>1.454</c:v>
                </c:pt>
                <c:pt idx="41">
                  <c:v>1.41</c:v>
                </c:pt>
                <c:pt idx="42">
                  <c:v>1.4179999999999999</c:v>
                </c:pt>
                <c:pt idx="43">
                  <c:v>1.45</c:v>
                </c:pt>
                <c:pt idx="44">
                  <c:v>1.4570000000000001</c:v>
                </c:pt>
                <c:pt idx="45">
                  <c:v>1.492</c:v>
                </c:pt>
                <c:pt idx="46">
                  <c:v>1.5249999999999999</c:v>
                </c:pt>
                <c:pt idx="47">
                  <c:v>1.516</c:v>
                </c:pt>
                <c:pt idx="48">
                  <c:v>1.4809999999999999</c:v>
                </c:pt>
                <c:pt idx="49">
                  <c:v>1.4809999999999999</c:v>
                </c:pt>
                <c:pt idx="50">
                  <c:v>1.4729999999999999</c:v>
                </c:pt>
                <c:pt idx="51">
                  <c:v>1.4550000000000001</c:v>
                </c:pt>
                <c:pt idx="52">
                  <c:v>1.407</c:v>
                </c:pt>
                <c:pt idx="53">
                  <c:v>1.3460000000000001</c:v>
                </c:pt>
                <c:pt idx="54">
                  <c:v>1.387</c:v>
                </c:pt>
                <c:pt idx="55">
                  <c:v>1.365</c:v>
                </c:pt>
                <c:pt idx="56">
                  <c:v>1.379</c:v>
                </c:pt>
                <c:pt idx="57">
                  <c:v>1.327</c:v>
                </c:pt>
                <c:pt idx="58">
                  <c:v>1.345</c:v>
                </c:pt>
                <c:pt idx="59">
                  <c:v>1.27</c:v>
                </c:pt>
                <c:pt idx="60">
                  <c:v>1.2889999999999999</c:v>
                </c:pt>
                <c:pt idx="61">
                  <c:v>1.2889999999999999</c:v>
                </c:pt>
                <c:pt idx="62">
                  <c:v>1.2889999999999999</c:v>
                </c:pt>
                <c:pt idx="63">
                  <c:v>1.3069999999999999</c:v>
                </c:pt>
                <c:pt idx="64">
                  <c:v>1.288</c:v>
                </c:pt>
                <c:pt idx="65">
                  <c:v>1.2389999999999999</c:v>
                </c:pt>
                <c:pt idx="66">
                  <c:v>1.212</c:v>
                </c:pt>
                <c:pt idx="67">
                  <c:v>1.2370000000000001</c:v>
                </c:pt>
                <c:pt idx="68">
                  <c:v>1.26</c:v>
                </c:pt>
                <c:pt idx="69">
                  <c:v>1.304</c:v>
                </c:pt>
                <c:pt idx="70">
                  <c:v>1.3009999999999999</c:v>
                </c:pt>
                <c:pt idx="71">
                  <c:v>1.26</c:v>
                </c:pt>
                <c:pt idx="72">
                  <c:v>1.2450000000000001</c:v>
                </c:pt>
                <c:pt idx="73">
                  <c:v>1.2770000000000001</c:v>
                </c:pt>
                <c:pt idx="74">
                  <c:v>1.228</c:v>
                </c:pt>
                <c:pt idx="75">
                  <c:v>1.226</c:v>
                </c:pt>
                <c:pt idx="76">
                  <c:v>1.2509999999999999</c:v>
                </c:pt>
                <c:pt idx="77">
                  <c:v>1.232</c:v>
                </c:pt>
                <c:pt idx="78">
                  <c:v>1.26</c:v>
                </c:pt>
                <c:pt idx="79">
                  <c:v>1.238</c:v>
                </c:pt>
                <c:pt idx="80">
                  <c:v>1.238</c:v>
                </c:pt>
                <c:pt idx="81">
                  <c:v>1.206</c:v>
                </c:pt>
                <c:pt idx="82">
                  <c:v>1.204</c:v>
                </c:pt>
                <c:pt idx="83">
                  <c:v>1.216</c:v>
                </c:pt>
                <c:pt idx="84">
                  <c:v>1.208</c:v>
                </c:pt>
                <c:pt idx="85">
                  <c:v>1.165</c:v>
                </c:pt>
                <c:pt idx="86">
                  <c:v>1.24</c:v>
                </c:pt>
                <c:pt idx="87">
                  <c:v>1.2429999999999999</c:v>
                </c:pt>
                <c:pt idx="88">
                  <c:v>1.298</c:v>
                </c:pt>
                <c:pt idx="89">
                  <c:v>1.2690000000000001</c:v>
                </c:pt>
                <c:pt idx="90">
                  <c:v>1.27</c:v>
                </c:pt>
                <c:pt idx="91">
                  <c:v>1.38</c:v>
                </c:pt>
                <c:pt idx="92">
                  <c:v>1.3559999999999999</c:v>
                </c:pt>
                <c:pt idx="93">
                  <c:v>1.3740000000000001</c:v>
                </c:pt>
                <c:pt idx="94">
                  <c:v>1.3820000000000001</c:v>
                </c:pt>
                <c:pt idx="95">
                  <c:v>1.331</c:v>
                </c:pt>
                <c:pt idx="96">
                  <c:v>1.3260000000000001</c:v>
                </c:pt>
                <c:pt idx="97">
                  <c:v>1.3759999999999999</c:v>
                </c:pt>
                <c:pt idx="98">
                  <c:v>1.391</c:v>
                </c:pt>
                <c:pt idx="99">
                  <c:v>1.427</c:v>
                </c:pt>
                <c:pt idx="100">
                  <c:v>1.444</c:v>
                </c:pt>
                <c:pt idx="101">
                  <c:v>1.431</c:v>
                </c:pt>
                <c:pt idx="102">
                  <c:v>1.4570000000000001</c:v>
                </c:pt>
                <c:pt idx="103">
                  <c:v>1.498</c:v>
                </c:pt>
                <c:pt idx="104">
                  <c:v>1.5329999999999999</c:v>
                </c:pt>
                <c:pt idx="105">
                  <c:v>1.5169999999999999</c:v>
                </c:pt>
                <c:pt idx="106">
                  <c:v>1.5049999999999999</c:v>
                </c:pt>
                <c:pt idx="107">
                  <c:v>1.522</c:v>
                </c:pt>
                <c:pt idx="108">
                  <c:v>1.5430000000000001</c:v>
                </c:pt>
                <c:pt idx="109">
                  <c:v>1.5110000000000001</c:v>
                </c:pt>
                <c:pt idx="110">
                  <c:v>1.5209999999999999</c:v>
                </c:pt>
                <c:pt idx="111">
                  <c:v>1.546</c:v>
                </c:pt>
                <c:pt idx="112">
                  <c:v>1.601</c:v>
                </c:pt>
                <c:pt idx="113">
                  <c:v>1.6</c:v>
                </c:pt>
                <c:pt idx="114">
                  <c:v>1.585</c:v>
                </c:pt>
                <c:pt idx="115">
                  <c:v>1.5609999999999999</c:v>
                </c:pt>
                <c:pt idx="116">
                  <c:v>1.514</c:v>
                </c:pt>
                <c:pt idx="117">
                  <c:v>1.5209999999999999</c:v>
                </c:pt>
                <c:pt idx="118">
                  <c:v>1.5699999999999998</c:v>
                </c:pt>
                <c:pt idx="119">
                  <c:v>1.5580000000000001</c:v>
                </c:pt>
                <c:pt idx="120">
                  <c:v>1.665</c:v>
                </c:pt>
                <c:pt idx="121">
                  <c:v>1.7250000000000001</c:v>
                </c:pt>
                <c:pt idx="122">
                  <c:v>1.8109999999999999</c:v>
                </c:pt>
                <c:pt idx="123">
                  <c:v>1.804</c:v>
                </c:pt>
                <c:pt idx="124">
                  <c:v>1.7669999999999999</c:v>
                </c:pt>
                <c:pt idx="125">
                  <c:v>1.7250000000000001</c:v>
                </c:pt>
                <c:pt idx="126">
                  <c:v>1.728</c:v>
                </c:pt>
                <c:pt idx="127">
                  <c:v>1.72</c:v>
                </c:pt>
                <c:pt idx="128">
                  <c:v>1.704</c:v>
                </c:pt>
                <c:pt idx="129">
                  <c:v>1.6600000000000001</c:v>
                </c:pt>
                <c:pt idx="130">
                  <c:v>1.6480000000000001</c:v>
                </c:pt>
                <c:pt idx="131">
                  <c:v>1.7189999999999999</c:v>
                </c:pt>
                <c:pt idx="132">
                  <c:v>1.698</c:v>
                </c:pt>
                <c:pt idx="133">
                  <c:v>1.653</c:v>
                </c:pt>
                <c:pt idx="134">
                  <c:v>1.6579999999999999</c:v>
                </c:pt>
                <c:pt idx="135">
                  <c:v>1.623</c:v>
                </c:pt>
                <c:pt idx="136">
                  <c:v>1.56</c:v>
                </c:pt>
                <c:pt idx="137">
                  <c:v>1.5779999999999998</c:v>
                </c:pt>
                <c:pt idx="138">
                  <c:v>1.55</c:v>
                </c:pt>
                <c:pt idx="139">
                  <c:v>1.542</c:v>
                </c:pt>
                <c:pt idx="140">
                  <c:v>1.5190000000000001</c:v>
                </c:pt>
                <c:pt idx="141">
                  <c:v>1.5190000000000001</c:v>
                </c:pt>
                <c:pt idx="142">
                  <c:v>1.5150000000000001</c:v>
                </c:pt>
                <c:pt idx="143">
                  <c:v>1.5510000000000002</c:v>
                </c:pt>
                <c:pt idx="144">
                  <c:v>1.6459999999999999</c:v>
                </c:pt>
                <c:pt idx="145">
                  <c:v>1.671</c:v>
                </c:pt>
                <c:pt idx="146">
                  <c:v>1.665</c:v>
                </c:pt>
                <c:pt idx="147">
                  <c:v>1.6640000000000001</c:v>
                </c:pt>
                <c:pt idx="148">
                  <c:v>1.6680000000000001</c:v>
                </c:pt>
                <c:pt idx="149">
                  <c:v>1.67</c:v>
                </c:pt>
                <c:pt idx="150">
                  <c:v>1.667</c:v>
                </c:pt>
                <c:pt idx="151">
                  <c:v>1.651</c:v>
                </c:pt>
                <c:pt idx="152">
                  <c:v>1.6870000000000001</c:v>
                </c:pt>
                <c:pt idx="153">
                  <c:v>1.702</c:v>
                </c:pt>
                <c:pt idx="154">
                  <c:v>1.6870000000000001</c:v>
                </c:pt>
                <c:pt idx="155">
                  <c:v>1.6859999999999999</c:v>
                </c:pt>
                <c:pt idx="156">
                  <c:v>1.6800000000000002</c:v>
                </c:pt>
                <c:pt idx="157">
                  <c:v>1.702</c:v>
                </c:pt>
                <c:pt idx="158">
                  <c:v>1.8080000000000001</c:v>
                </c:pt>
                <c:pt idx="159">
                  <c:v>1.8220000000000001</c:v>
                </c:pt>
                <c:pt idx="160">
                  <c:v>1.883</c:v>
                </c:pt>
                <c:pt idx="161">
                  <c:v>1.881</c:v>
                </c:pt>
                <c:pt idx="162">
                  <c:v>1.897</c:v>
                </c:pt>
                <c:pt idx="163">
                  <c:v>1.841</c:v>
                </c:pt>
                <c:pt idx="164">
                  <c:v>1.871</c:v>
                </c:pt>
                <c:pt idx="165">
                  <c:v>1.92</c:v>
                </c:pt>
                <c:pt idx="166">
                  <c:v>1.9350000000000001</c:v>
                </c:pt>
                <c:pt idx="167">
                  <c:v>1.8940000000000001</c:v>
                </c:pt>
                <c:pt idx="168">
                  <c:v>1.847</c:v>
                </c:pt>
                <c:pt idx="169">
                  <c:v>1.8759999999999999</c:v>
                </c:pt>
                <c:pt idx="170">
                  <c:v>1.855</c:v>
                </c:pt>
                <c:pt idx="171">
                  <c:v>1.8559999999999999</c:v>
                </c:pt>
                <c:pt idx="172">
                  <c:v>1.9039999999999999</c:v>
                </c:pt>
                <c:pt idx="173">
                  <c:v>1.9409999999999998</c:v>
                </c:pt>
                <c:pt idx="174">
                  <c:v>1.9409999999999998</c:v>
                </c:pt>
                <c:pt idx="175">
                  <c:v>2.0419999999999998</c:v>
                </c:pt>
                <c:pt idx="176">
                  <c:v>1.95</c:v>
                </c:pt>
                <c:pt idx="177">
                  <c:v>1.96</c:v>
                </c:pt>
                <c:pt idx="178">
                  <c:v>2.0270000000000001</c:v>
                </c:pt>
                <c:pt idx="179">
                  <c:v>2.0449999999999999</c:v>
                </c:pt>
                <c:pt idx="180">
                  <c:v>2</c:v>
                </c:pt>
                <c:pt idx="181">
                  <c:v>1.976</c:v>
                </c:pt>
                <c:pt idx="182">
                  <c:v>1.9370000000000001</c:v>
                </c:pt>
                <c:pt idx="183">
                  <c:v>1.9630000000000001</c:v>
                </c:pt>
                <c:pt idx="184">
                  <c:v>2</c:v>
                </c:pt>
                <c:pt idx="185">
                  <c:v>1.921</c:v>
                </c:pt>
                <c:pt idx="186">
                  <c:v>1.9430000000000001</c:v>
                </c:pt>
                <c:pt idx="187">
                  <c:v>1.917</c:v>
                </c:pt>
                <c:pt idx="188">
                  <c:v>1.845</c:v>
                </c:pt>
                <c:pt idx="189">
                  <c:v>1.8220000000000001</c:v>
                </c:pt>
                <c:pt idx="190">
                  <c:v>1.83</c:v>
                </c:pt>
                <c:pt idx="191">
                  <c:v>1.778</c:v>
                </c:pt>
                <c:pt idx="192">
                  <c:v>1.7789999999999999</c:v>
                </c:pt>
                <c:pt idx="193">
                  <c:v>1.804</c:v>
                </c:pt>
                <c:pt idx="194">
                  <c:v>1.8109999999999999</c:v>
                </c:pt>
                <c:pt idx="195">
                  <c:v>1.7930000000000001</c:v>
                </c:pt>
                <c:pt idx="196">
                  <c:v>1.841</c:v>
                </c:pt>
                <c:pt idx="197">
                  <c:v>1.8029999999999999</c:v>
                </c:pt>
                <c:pt idx="198">
                  <c:v>1.8109999999999999</c:v>
                </c:pt>
                <c:pt idx="199">
                  <c:v>1.8120000000000001</c:v>
                </c:pt>
                <c:pt idx="200">
                  <c:v>1.869</c:v>
                </c:pt>
                <c:pt idx="201">
                  <c:v>1.8639999999999999</c:v>
                </c:pt>
                <c:pt idx="202">
                  <c:v>1.859</c:v>
                </c:pt>
                <c:pt idx="203">
                  <c:v>1.9140000000000001</c:v>
                </c:pt>
                <c:pt idx="204">
                  <c:v>1.929</c:v>
                </c:pt>
                <c:pt idx="205">
                  <c:v>1.867</c:v>
                </c:pt>
                <c:pt idx="206">
                  <c:v>1.831</c:v>
                </c:pt>
                <c:pt idx="207">
                  <c:v>1.8479999999999999</c:v>
                </c:pt>
                <c:pt idx="208">
                  <c:v>1.796</c:v>
                </c:pt>
                <c:pt idx="209">
                  <c:v>1.766</c:v>
                </c:pt>
                <c:pt idx="210">
                  <c:v>1.7650000000000001</c:v>
                </c:pt>
                <c:pt idx="211">
                  <c:v>1.7549999999999999</c:v>
                </c:pt>
                <c:pt idx="212">
                  <c:v>1.7490000000000001</c:v>
                </c:pt>
                <c:pt idx="213">
                  <c:v>1.7410000000000001</c:v>
                </c:pt>
                <c:pt idx="214">
                  <c:v>1.6879999999999999</c:v>
                </c:pt>
                <c:pt idx="215">
                  <c:v>1.6739999999999999</c:v>
                </c:pt>
                <c:pt idx="216">
                  <c:v>1.6909999999999998</c:v>
                </c:pt>
                <c:pt idx="217">
                  <c:v>1.677</c:v>
                </c:pt>
                <c:pt idx="218">
                  <c:v>1.7429999999999999</c:v>
                </c:pt>
                <c:pt idx="219">
                  <c:v>1.7410000000000001</c:v>
                </c:pt>
                <c:pt idx="220">
                  <c:v>1.6840000000000002</c:v>
                </c:pt>
                <c:pt idx="221">
                  <c:v>1.7570000000000001</c:v>
                </c:pt>
                <c:pt idx="222">
                  <c:v>1.754</c:v>
                </c:pt>
                <c:pt idx="223">
                  <c:v>1.7890000000000001</c:v>
                </c:pt>
                <c:pt idx="224">
                  <c:v>1.7349999999999999</c:v>
                </c:pt>
                <c:pt idx="225">
                  <c:v>1.7010000000000001</c:v>
                </c:pt>
                <c:pt idx="226">
                  <c:v>1.706</c:v>
                </c:pt>
                <c:pt idx="227">
                  <c:v>1.681</c:v>
                </c:pt>
                <c:pt idx="228">
                  <c:v>1.7189999999999999</c:v>
                </c:pt>
                <c:pt idx="229">
                  <c:v>1.714</c:v>
                </c:pt>
                <c:pt idx="230">
                  <c:v>1.7410000000000001</c:v>
                </c:pt>
                <c:pt idx="231">
                  <c:v>1.746</c:v>
                </c:pt>
                <c:pt idx="232">
                  <c:v>1.722</c:v>
                </c:pt>
                <c:pt idx="233">
                  <c:v>1.6870000000000001</c:v>
                </c:pt>
                <c:pt idx="234">
                  <c:v>1.7170000000000001</c:v>
                </c:pt>
                <c:pt idx="235">
                  <c:v>1.6949999999999998</c:v>
                </c:pt>
                <c:pt idx="236">
                  <c:v>1.6930000000000001</c:v>
                </c:pt>
                <c:pt idx="237">
                  <c:v>1.744</c:v>
                </c:pt>
                <c:pt idx="238">
                  <c:v>1.7250000000000001</c:v>
                </c:pt>
                <c:pt idx="239">
                  <c:v>1.8140000000000001</c:v>
                </c:pt>
                <c:pt idx="240">
                  <c:v>1.861</c:v>
                </c:pt>
                <c:pt idx="241">
                  <c:v>1.8420000000000001</c:v>
                </c:pt>
                <c:pt idx="242">
                  <c:v>1.839</c:v>
                </c:pt>
                <c:pt idx="243">
                  <c:v>1.835</c:v>
                </c:pt>
                <c:pt idx="244">
                  <c:v>1.8140000000000001</c:v>
                </c:pt>
                <c:pt idx="245">
                  <c:v>1.839</c:v>
                </c:pt>
                <c:pt idx="246">
                  <c:v>1.8279999999999998</c:v>
                </c:pt>
                <c:pt idx="247">
                  <c:v>1.835</c:v>
                </c:pt>
                <c:pt idx="248">
                  <c:v>1.827</c:v>
                </c:pt>
                <c:pt idx="249">
                  <c:v>1.847</c:v>
                </c:pt>
                <c:pt idx="250">
                  <c:v>1.871</c:v>
                </c:pt>
                <c:pt idx="251">
                  <c:v>1.87</c:v>
                </c:pt>
                <c:pt idx="252">
                  <c:v>1.8820000000000001</c:v>
                </c:pt>
                <c:pt idx="253">
                  <c:v>1.8919999999999999</c:v>
                </c:pt>
                <c:pt idx="254">
                  <c:v>1.8919999999999999</c:v>
                </c:pt>
                <c:pt idx="255">
                  <c:v>1.8919999999999999</c:v>
                </c:pt>
                <c:pt idx="256">
                  <c:v>1.956</c:v>
                </c:pt>
                <c:pt idx="257">
                  <c:v>1.9300000000000002</c:v>
                </c:pt>
                <c:pt idx="258">
                  <c:v>1.929</c:v>
                </c:pt>
                <c:pt idx="259">
                  <c:v>1.929</c:v>
                </c:pt>
                <c:pt idx="260">
                  <c:v>1.9409999999999998</c:v>
                </c:pt>
                <c:pt idx="261">
                  <c:v>1.944</c:v>
                </c:pt>
                <c:pt idx="262">
                  <c:v>1.907</c:v>
                </c:pt>
                <c:pt idx="263">
                  <c:v>1.8860000000000001</c:v>
                </c:pt>
                <c:pt idx="264">
                  <c:v>1.9039999999999999</c:v>
                </c:pt>
                <c:pt idx="265">
                  <c:v>1.915</c:v>
                </c:pt>
                <c:pt idx="266">
                  <c:v>1.843</c:v>
                </c:pt>
                <c:pt idx="267">
                  <c:v>1.8169999999999999</c:v>
                </c:pt>
                <c:pt idx="268">
                  <c:v>1.8140000000000001</c:v>
                </c:pt>
                <c:pt idx="269">
                  <c:v>1.825</c:v>
                </c:pt>
                <c:pt idx="270">
                  <c:v>1.7789999999999999</c:v>
                </c:pt>
                <c:pt idx="271">
                  <c:v>1.7530000000000001</c:v>
                </c:pt>
                <c:pt idx="272">
                  <c:v>1.7410000000000001</c:v>
                </c:pt>
                <c:pt idx="273">
                  <c:v>1.738</c:v>
                </c:pt>
                <c:pt idx="274">
                  <c:v>1.7570000000000001</c:v>
                </c:pt>
                <c:pt idx="275">
                  <c:v>1.7090000000000001</c:v>
                </c:pt>
                <c:pt idx="276">
                  <c:v>1.6579999999999999</c:v>
                </c:pt>
                <c:pt idx="277">
                  <c:v>1.665</c:v>
                </c:pt>
                <c:pt idx="278">
                  <c:v>1.677</c:v>
                </c:pt>
                <c:pt idx="279">
                  <c:v>1.742</c:v>
                </c:pt>
                <c:pt idx="280">
                  <c:v>1.7149999999999999</c:v>
                </c:pt>
                <c:pt idx="281">
                  <c:v>1.659</c:v>
                </c:pt>
                <c:pt idx="282">
                  <c:v>1.6440000000000001</c:v>
                </c:pt>
                <c:pt idx="283">
                  <c:v>1.65</c:v>
                </c:pt>
                <c:pt idx="284">
                  <c:v>1.6360000000000001</c:v>
                </c:pt>
                <c:pt idx="285">
                  <c:v>1.696</c:v>
                </c:pt>
                <c:pt idx="286">
                  <c:v>1.661</c:v>
                </c:pt>
                <c:pt idx="287">
                  <c:v>1.6800000000000002</c:v>
                </c:pt>
                <c:pt idx="288">
                  <c:v>1.6859999999999999</c:v>
                </c:pt>
                <c:pt idx="289">
                  <c:v>1.7149999999999999</c:v>
                </c:pt>
                <c:pt idx="290">
                  <c:v>1.667</c:v>
                </c:pt>
                <c:pt idx="291">
                  <c:v>1.679</c:v>
                </c:pt>
                <c:pt idx="292">
                  <c:v>1.6840000000000002</c:v>
                </c:pt>
                <c:pt idx="293">
                  <c:v>1.667</c:v>
                </c:pt>
                <c:pt idx="294">
                  <c:v>1.661</c:v>
                </c:pt>
                <c:pt idx="295">
                  <c:v>1.69</c:v>
                </c:pt>
                <c:pt idx="296">
                  <c:v>1.6619999999999999</c:v>
                </c:pt>
                <c:pt idx="297">
                  <c:v>1.6800000000000002</c:v>
                </c:pt>
                <c:pt idx="298">
                  <c:v>1.6459999999999999</c:v>
                </c:pt>
                <c:pt idx="299">
                  <c:v>1.617</c:v>
                </c:pt>
                <c:pt idx="300">
                  <c:v>1.5620000000000001</c:v>
                </c:pt>
                <c:pt idx="301">
                  <c:v>1.6240000000000001</c:v>
                </c:pt>
                <c:pt idx="302">
                  <c:v>1.5510000000000002</c:v>
                </c:pt>
                <c:pt idx="303">
                  <c:v>1.5979999999999999</c:v>
                </c:pt>
                <c:pt idx="304">
                  <c:v>1.605</c:v>
                </c:pt>
                <c:pt idx="305">
                  <c:v>1.647</c:v>
                </c:pt>
                <c:pt idx="306">
                  <c:v>1.653</c:v>
                </c:pt>
                <c:pt idx="307">
                  <c:v>1.625</c:v>
                </c:pt>
                <c:pt idx="308">
                  <c:v>1.6379999999999999</c:v>
                </c:pt>
                <c:pt idx="309">
                  <c:v>1.5960000000000001</c:v>
                </c:pt>
                <c:pt idx="310">
                  <c:v>1.5409999999999999</c:v>
                </c:pt>
                <c:pt idx="311">
                  <c:v>1.546</c:v>
                </c:pt>
                <c:pt idx="312">
                  <c:v>1.5669999999999999</c:v>
                </c:pt>
                <c:pt idx="313">
                  <c:v>1.5669999999999999</c:v>
                </c:pt>
                <c:pt idx="314">
                  <c:v>1.599</c:v>
                </c:pt>
                <c:pt idx="315">
                  <c:v>1.6459999999999999</c:v>
                </c:pt>
                <c:pt idx="316">
                  <c:v>1.631</c:v>
                </c:pt>
                <c:pt idx="317">
                  <c:v>1.5779999999999998</c:v>
                </c:pt>
                <c:pt idx="318">
                  <c:v>1.577</c:v>
                </c:pt>
                <c:pt idx="319">
                  <c:v>1.5680000000000001</c:v>
                </c:pt>
                <c:pt idx="320">
                  <c:v>1.536</c:v>
                </c:pt>
                <c:pt idx="321">
                  <c:v>1.548</c:v>
                </c:pt>
                <c:pt idx="322">
                  <c:v>1.5659999999999998</c:v>
                </c:pt>
                <c:pt idx="323">
                  <c:v>1.573</c:v>
                </c:pt>
                <c:pt idx="324">
                  <c:v>1.6160000000000001</c:v>
                </c:pt>
                <c:pt idx="325">
                  <c:v>1.603</c:v>
                </c:pt>
                <c:pt idx="326">
                  <c:v>1.5529999999999999</c:v>
                </c:pt>
                <c:pt idx="327">
                  <c:v>1.5390000000000001</c:v>
                </c:pt>
                <c:pt idx="328">
                  <c:v>1.5569999999999999</c:v>
                </c:pt>
                <c:pt idx="329">
                  <c:v>1.575</c:v>
                </c:pt>
                <c:pt idx="330">
                  <c:v>1.52</c:v>
                </c:pt>
                <c:pt idx="331">
                  <c:v>1.504</c:v>
                </c:pt>
                <c:pt idx="332">
                  <c:v>1.526</c:v>
                </c:pt>
                <c:pt idx="333">
                  <c:v>1.472</c:v>
                </c:pt>
                <c:pt idx="334">
                  <c:v>1.4849999999999999</c:v>
                </c:pt>
                <c:pt idx="335">
                  <c:v>1.5150000000000001</c:v>
                </c:pt>
                <c:pt idx="336">
                  <c:v>1.5150000000000001</c:v>
                </c:pt>
                <c:pt idx="337">
                  <c:v>1.5150000000000001</c:v>
                </c:pt>
                <c:pt idx="338">
                  <c:v>1.534</c:v>
                </c:pt>
                <c:pt idx="339">
                  <c:v>1.522</c:v>
                </c:pt>
                <c:pt idx="340">
                  <c:v>1.5289999999999999</c:v>
                </c:pt>
                <c:pt idx="341">
                  <c:v>1.484</c:v>
                </c:pt>
                <c:pt idx="342">
                  <c:v>1.4969999999999999</c:v>
                </c:pt>
                <c:pt idx="343">
                  <c:v>1.4990000000000001</c:v>
                </c:pt>
                <c:pt idx="344">
                  <c:v>1.4689999999999999</c:v>
                </c:pt>
                <c:pt idx="345">
                  <c:v>1.4689999999999999</c:v>
                </c:pt>
                <c:pt idx="346">
                  <c:v>1.4490000000000001</c:v>
                </c:pt>
                <c:pt idx="347">
                  <c:v>1.458</c:v>
                </c:pt>
                <c:pt idx="348">
                  <c:v>1.46</c:v>
                </c:pt>
                <c:pt idx="349">
                  <c:v>1.4729999999999999</c:v>
                </c:pt>
                <c:pt idx="350">
                  <c:v>1.446</c:v>
                </c:pt>
                <c:pt idx="351">
                  <c:v>1.4550000000000001</c:v>
                </c:pt>
                <c:pt idx="352">
                  <c:v>1.464</c:v>
                </c:pt>
                <c:pt idx="353">
                  <c:v>1.421</c:v>
                </c:pt>
                <c:pt idx="354">
                  <c:v>1.369</c:v>
                </c:pt>
                <c:pt idx="355">
                  <c:v>1.306</c:v>
                </c:pt>
                <c:pt idx="356">
                  <c:v>1.33</c:v>
                </c:pt>
                <c:pt idx="357">
                  <c:v>1.343</c:v>
                </c:pt>
                <c:pt idx="358">
                  <c:v>1.351</c:v>
                </c:pt>
                <c:pt idx="359">
                  <c:v>1.4239999999999999</c:v>
                </c:pt>
                <c:pt idx="360">
                  <c:v>1.4079999999999999</c:v>
                </c:pt>
                <c:pt idx="361">
                  <c:v>1.413</c:v>
                </c:pt>
                <c:pt idx="362">
                  <c:v>1.417</c:v>
                </c:pt>
                <c:pt idx="363">
                  <c:v>1.389</c:v>
                </c:pt>
                <c:pt idx="364">
                  <c:v>1.3380000000000001</c:v>
                </c:pt>
                <c:pt idx="365">
                  <c:v>1.3540000000000001</c:v>
                </c:pt>
                <c:pt idx="366">
                  <c:v>1.3580000000000001</c:v>
                </c:pt>
                <c:pt idx="367">
                  <c:v>1.369</c:v>
                </c:pt>
                <c:pt idx="368">
                  <c:v>1.4079999999999999</c:v>
                </c:pt>
                <c:pt idx="369">
                  <c:v>1.4330000000000001</c:v>
                </c:pt>
                <c:pt idx="370">
                  <c:v>1.405</c:v>
                </c:pt>
                <c:pt idx="371">
                  <c:v>1.353</c:v>
                </c:pt>
                <c:pt idx="372">
                  <c:v>1.379</c:v>
                </c:pt>
                <c:pt idx="373">
                  <c:v>1.4039999999999999</c:v>
                </c:pt>
                <c:pt idx="374">
                  <c:v>1.397</c:v>
                </c:pt>
                <c:pt idx="375">
                  <c:v>1.387</c:v>
                </c:pt>
                <c:pt idx="376">
                  <c:v>1.363</c:v>
                </c:pt>
                <c:pt idx="377">
                  <c:v>1.3540000000000001</c:v>
                </c:pt>
                <c:pt idx="378">
                  <c:v>1.4</c:v>
                </c:pt>
                <c:pt idx="379">
                  <c:v>1.375</c:v>
                </c:pt>
                <c:pt idx="380">
                  <c:v>1.321</c:v>
                </c:pt>
                <c:pt idx="381">
                  <c:v>1.343</c:v>
                </c:pt>
                <c:pt idx="382">
                  <c:v>1.3220000000000001</c:v>
                </c:pt>
                <c:pt idx="383">
                  <c:v>1.32</c:v>
                </c:pt>
                <c:pt idx="384">
                  <c:v>1.2610000000000001</c:v>
                </c:pt>
                <c:pt idx="385">
                  <c:v>1.2450000000000001</c:v>
                </c:pt>
                <c:pt idx="386">
                  <c:v>1.262</c:v>
                </c:pt>
                <c:pt idx="387">
                  <c:v>1.2450000000000001</c:v>
                </c:pt>
                <c:pt idx="388">
                  <c:v>1.2469999999999999</c:v>
                </c:pt>
                <c:pt idx="389">
                  <c:v>1.2869999999999999</c:v>
                </c:pt>
                <c:pt idx="390">
                  <c:v>1.2889999999999999</c:v>
                </c:pt>
                <c:pt idx="391">
                  <c:v>1.2650000000000001</c:v>
                </c:pt>
                <c:pt idx="392">
                  <c:v>1.256</c:v>
                </c:pt>
                <c:pt idx="393">
                  <c:v>1.2190000000000001</c:v>
                </c:pt>
                <c:pt idx="394">
                  <c:v>1.228</c:v>
                </c:pt>
                <c:pt idx="395">
                  <c:v>1.198</c:v>
                </c:pt>
                <c:pt idx="396">
                  <c:v>1.2030000000000001</c:v>
                </c:pt>
                <c:pt idx="397">
                  <c:v>1.2090000000000001</c:v>
                </c:pt>
                <c:pt idx="398">
                  <c:v>1.204</c:v>
                </c:pt>
                <c:pt idx="399">
                  <c:v>1.1910000000000001</c:v>
                </c:pt>
                <c:pt idx="400">
                  <c:v>1.149</c:v>
                </c:pt>
                <c:pt idx="401">
                  <c:v>1.155</c:v>
                </c:pt>
                <c:pt idx="402">
                  <c:v>1.1479999999999999</c:v>
                </c:pt>
                <c:pt idx="403">
                  <c:v>1.1659999999999999</c:v>
                </c:pt>
                <c:pt idx="404">
                  <c:v>1.1459999999999999</c:v>
                </c:pt>
                <c:pt idx="405">
                  <c:v>1.177</c:v>
                </c:pt>
                <c:pt idx="406">
                  <c:v>1.147</c:v>
                </c:pt>
                <c:pt idx="407">
                  <c:v>1.1479999999999999</c:v>
                </c:pt>
                <c:pt idx="408">
                  <c:v>1.1200000000000001</c:v>
                </c:pt>
                <c:pt idx="409">
                  <c:v>1.17</c:v>
                </c:pt>
                <c:pt idx="410">
                  <c:v>1.155</c:v>
                </c:pt>
                <c:pt idx="411">
                  <c:v>1.131</c:v>
                </c:pt>
                <c:pt idx="412">
                  <c:v>1.135</c:v>
                </c:pt>
                <c:pt idx="413">
                  <c:v>1.167</c:v>
                </c:pt>
                <c:pt idx="414">
                  <c:v>1.101</c:v>
                </c:pt>
                <c:pt idx="415">
                  <c:v>1.0620000000000001</c:v>
                </c:pt>
                <c:pt idx="416">
                  <c:v>1.0529999999999999</c:v>
                </c:pt>
                <c:pt idx="417">
                  <c:v>1.0589999999999999</c:v>
                </c:pt>
                <c:pt idx="418">
                  <c:v>1.0589999999999999</c:v>
                </c:pt>
                <c:pt idx="419">
                  <c:v>1.0269999999999999</c:v>
                </c:pt>
                <c:pt idx="420">
                  <c:v>1.0169999999999999</c:v>
                </c:pt>
                <c:pt idx="421">
                  <c:v>0.95299999999999996</c:v>
                </c:pt>
                <c:pt idx="422">
                  <c:v>1.014</c:v>
                </c:pt>
                <c:pt idx="423">
                  <c:v>1.0009999999999999</c:v>
                </c:pt>
                <c:pt idx="424">
                  <c:v>0.99</c:v>
                </c:pt>
                <c:pt idx="425">
                  <c:v>0.99299999999999999</c:v>
                </c:pt>
                <c:pt idx="426">
                  <c:v>0.98199999999999998</c:v>
                </c:pt>
                <c:pt idx="427">
                  <c:v>0.94799999999999995</c:v>
                </c:pt>
                <c:pt idx="428">
                  <c:v>0.93899999999999995</c:v>
                </c:pt>
                <c:pt idx="429">
                  <c:v>0.91</c:v>
                </c:pt>
                <c:pt idx="430">
                  <c:v>0.88300000000000001</c:v>
                </c:pt>
                <c:pt idx="431">
                  <c:v>0.89</c:v>
                </c:pt>
                <c:pt idx="432">
                  <c:v>0.88200000000000001</c:v>
                </c:pt>
                <c:pt idx="433">
                  <c:v>0.93100000000000005</c:v>
                </c:pt>
                <c:pt idx="434">
                  <c:v>0.95499999999999996</c:v>
                </c:pt>
                <c:pt idx="435">
                  <c:v>0.97</c:v>
                </c:pt>
                <c:pt idx="436">
                  <c:v>0.92800000000000005</c:v>
                </c:pt>
                <c:pt idx="437">
                  <c:v>0.95299999999999996</c:v>
                </c:pt>
                <c:pt idx="438">
                  <c:v>0.996</c:v>
                </c:pt>
                <c:pt idx="439">
                  <c:v>1.0469999999999999</c:v>
                </c:pt>
                <c:pt idx="440">
                  <c:v>1.0409999999999999</c:v>
                </c:pt>
                <c:pt idx="441">
                  <c:v>1.0820000000000001</c:v>
                </c:pt>
                <c:pt idx="442">
                  <c:v>1.0669999999999999</c:v>
                </c:pt>
                <c:pt idx="443">
                  <c:v>1.0609999999999999</c:v>
                </c:pt>
                <c:pt idx="444">
                  <c:v>1.05</c:v>
                </c:pt>
                <c:pt idx="445">
                  <c:v>1.081</c:v>
                </c:pt>
                <c:pt idx="446">
                  <c:v>1.0429999999999999</c:v>
                </c:pt>
                <c:pt idx="447">
                  <c:v>1.01</c:v>
                </c:pt>
                <c:pt idx="448">
                  <c:v>1.0129999999999999</c:v>
                </c:pt>
                <c:pt idx="449">
                  <c:v>1.004</c:v>
                </c:pt>
                <c:pt idx="450">
                  <c:v>0.97299999999999998</c:v>
                </c:pt>
                <c:pt idx="451">
                  <c:v>0.97199999999999998</c:v>
                </c:pt>
                <c:pt idx="452">
                  <c:v>0.96399999999999997</c:v>
                </c:pt>
                <c:pt idx="453">
                  <c:v>0.94699999999999995</c:v>
                </c:pt>
                <c:pt idx="454">
                  <c:v>0.90100000000000002</c:v>
                </c:pt>
                <c:pt idx="455">
                  <c:v>0.90200000000000002</c:v>
                </c:pt>
                <c:pt idx="456">
                  <c:v>0.92500000000000004</c:v>
                </c:pt>
                <c:pt idx="457">
                  <c:v>0.90600000000000003</c:v>
                </c:pt>
                <c:pt idx="458">
                  <c:v>0.90600000000000003</c:v>
                </c:pt>
                <c:pt idx="459">
                  <c:v>0.90700000000000003</c:v>
                </c:pt>
                <c:pt idx="460">
                  <c:v>0.90600000000000003</c:v>
                </c:pt>
                <c:pt idx="461">
                  <c:v>0.88700000000000001</c:v>
                </c:pt>
                <c:pt idx="462">
                  <c:v>0.89500000000000002</c:v>
                </c:pt>
                <c:pt idx="463">
                  <c:v>0.83799999999999997</c:v>
                </c:pt>
                <c:pt idx="464">
                  <c:v>0.75600000000000001</c:v>
                </c:pt>
                <c:pt idx="465">
                  <c:v>0.82</c:v>
                </c:pt>
                <c:pt idx="466">
                  <c:v>0.85899999999999999</c:v>
                </c:pt>
                <c:pt idx="467">
                  <c:v>0.84899999999999998</c:v>
                </c:pt>
                <c:pt idx="468">
                  <c:v>0.871</c:v>
                </c:pt>
                <c:pt idx="469">
                  <c:v>0.871</c:v>
                </c:pt>
                <c:pt idx="470">
                  <c:v>0.90200000000000002</c:v>
                </c:pt>
                <c:pt idx="471">
                  <c:v>0.89200000000000002</c:v>
                </c:pt>
                <c:pt idx="472">
                  <c:v>0.86799999999999999</c:v>
                </c:pt>
                <c:pt idx="473">
                  <c:v>0.877</c:v>
                </c:pt>
                <c:pt idx="474">
                  <c:v>0.89800000000000002</c:v>
                </c:pt>
                <c:pt idx="475">
                  <c:v>0.84499999999999997</c:v>
                </c:pt>
                <c:pt idx="476">
                  <c:v>0.84099999999999997</c:v>
                </c:pt>
                <c:pt idx="477">
                  <c:v>0.85299999999999998</c:v>
                </c:pt>
                <c:pt idx="478">
                  <c:v>0.80700000000000005</c:v>
                </c:pt>
                <c:pt idx="479">
                  <c:v>0.82699999999999996</c:v>
                </c:pt>
                <c:pt idx="480">
                  <c:v>0.82799999999999996</c:v>
                </c:pt>
                <c:pt idx="481">
                  <c:v>0.81699999999999995</c:v>
                </c:pt>
                <c:pt idx="482">
                  <c:v>0.83399999999999996</c:v>
                </c:pt>
                <c:pt idx="483">
                  <c:v>0.82599999999999996</c:v>
                </c:pt>
                <c:pt idx="484">
                  <c:v>0.81</c:v>
                </c:pt>
                <c:pt idx="485">
                  <c:v>0.79900000000000004</c:v>
                </c:pt>
                <c:pt idx="486">
                  <c:v>0.78500000000000003</c:v>
                </c:pt>
                <c:pt idx="487">
                  <c:v>0.80200000000000005</c:v>
                </c:pt>
                <c:pt idx="488">
                  <c:v>0.79700000000000004</c:v>
                </c:pt>
                <c:pt idx="489">
                  <c:v>0.84799999999999998</c:v>
                </c:pt>
                <c:pt idx="490">
                  <c:v>0.79900000000000004</c:v>
                </c:pt>
                <c:pt idx="491">
                  <c:v>0.77</c:v>
                </c:pt>
                <c:pt idx="492">
                  <c:v>0.78100000000000003</c:v>
                </c:pt>
                <c:pt idx="493">
                  <c:v>0.748</c:v>
                </c:pt>
                <c:pt idx="494">
                  <c:v>0.73499999999999999</c:v>
                </c:pt>
                <c:pt idx="495">
                  <c:v>0.7</c:v>
                </c:pt>
                <c:pt idx="496">
                  <c:v>0.7</c:v>
                </c:pt>
                <c:pt idx="497">
                  <c:v>0.72799999999999998</c:v>
                </c:pt>
                <c:pt idx="498">
                  <c:v>0.74099999999999999</c:v>
                </c:pt>
                <c:pt idx="499">
                  <c:v>0.748</c:v>
                </c:pt>
                <c:pt idx="500">
                  <c:v>0.77300000000000002</c:v>
                </c:pt>
                <c:pt idx="501">
                  <c:v>0.78</c:v>
                </c:pt>
                <c:pt idx="502">
                  <c:v>0.71299999999999997</c:v>
                </c:pt>
                <c:pt idx="503">
                  <c:v>0.68500000000000005</c:v>
                </c:pt>
                <c:pt idx="504">
                  <c:v>0.68100000000000005</c:v>
                </c:pt>
                <c:pt idx="505">
                  <c:v>0.67700000000000005</c:v>
                </c:pt>
                <c:pt idx="506">
                  <c:v>0.624</c:v>
                </c:pt>
                <c:pt idx="507">
                  <c:v>0.623</c:v>
                </c:pt>
                <c:pt idx="508">
                  <c:v>0.59599999999999997</c:v>
                </c:pt>
                <c:pt idx="509">
                  <c:v>0.59199999999999997</c:v>
                </c:pt>
                <c:pt idx="510">
                  <c:v>0.61699999999999999</c:v>
                </c:pt>
                <c:pt idx="511">
                  <c:v>0.59199999999999997</c:v>
                </c:pt>
                <c:pt idx="512">
                  <c:v>0.60099999999999998</c:v>
                </c:pt>
                <c:pt idx="513">
                  <c:v>0.59199999999999997</c:v>
                </c:pt>
                <c:pt idx="514">
                  <c:v>0.58899999999999997</c:v>
                </c:pt>
                <c:pt idx="515">
                  <c:v>0.58899999999999997</c:v>
                </c:pt>
                <c:pt idx="516">
                  <c:v>0.58899999999999997</c:v>
                </c:pt>
                <c:pt idx="517">
                  <c:v>0.54400000000000004</c:v>
                </c:pt>
                <c:pt idx="518">
                  <c:v>0.54</c:v>
                </c:pt>
                <c:pt idx="519">
                  <c:v>0.54100000000000004</c:v>
                </c:pt>
                <c:pt idx="520">
                  <c:v>0.54100000000000004</c:v>
                </c:pt>
                <c:pt idx="521">
                  <c:v>0.498</c:v>
                </c:pt>
                <c:pt idx="522">
                  <c:v>0.51700000000000002</c:v>
                </c:pt>
                <c:pt idx="523">
                  <c:v>0.44600000000000001</c:v>
                </c:pt>
                <c:pt idx="524">
                  <c:v>0.48399999999999999</c:v>
                </c:pt>
                <c:pt idx="525">
                  <c:v>0.51</c:v>
                </c:pt>
                <c:pt idx="526">
                  <c:v>0.49199999999999999</c:v>
                </c:pt>
                <c:pt idx="527">
                  <c:v>0.47799999999999998</c:v>
                </c:pt>
                <c:pt idx="528">
                  <c:v>0.47699999999999998</c:v>
                </c:pt>
                <c:pt idx="529">
                  <c:v>0.42399999999999999</c:v>
                </c:pt>
                <c:pt idx="530">
                  <c:v>0.47399999999999998</c:v>
                </c:pt>
                <c:pt idx="531">
                  <c:v>0.45400000000000001</c:v>
                </c:pt>
                <c:pt idx="532">
                  <c:v>0.439</c:v>
                </c:pt>
                <c:pt idx="533">
                  <c:v>0.44900000000000001</c:v>
                </c:pt>
                <c:pt idx="534">
                  <c:v>0.52400000000000002</c:v>
                </c:pt>
                <c:pt idx="535">
                  <c:v>0.44700000000000001</c:v>
                </c:pt>
                <c:pt idx="536">
                  <c:v>0.36199999999999999</c:v>
                </c:pt>
                <c:pt idx="537">
                  <c:v>0.39500000000000002</c:v>
                </c:pt>
                <c:pt idx="538">
                  <c:v>0.38300000000000001</c:v>
                </c:pt>
                <c:pt idx="539">
                  <c:v>0.35299999999999998</c:v>
                </c:pt>
                <c:pt idx="540">
                  <c:v>0.35899999999999999</c:v>
                </c:pt>
                <c:pt idx="541">
                  <c:v>0.30199999999999999</c:v>
                </c:pt>
                <c:pt idx="542">
                  <c:v>0.313</c:v>
                </c:pt>
                <c:pt idx="543">
                  <c:v>0.34599999999999997</c:v>
                </c:pt>
                <c:pt idx="544">
                  <c:v>0.36699999999999999</c:v>
                </c:pt>
                <c:pt idx="545">
                  <c:v>0.36599999999999999</c:v>
                </c:pt>
                <c:pt idx="546">
                  <c:v>0.375</c:v>
                </c:pt>
                <c:pt idx="547">
                  <c:v>0.35499999999999998</c:v>
                </c:pt>
                <c:pt idx="548">
                  <c:v>0.37</c:v>
                </c:pt>
                <c:pt idx="549">
                  <c:v>0.35499999999999998</c:v>
                </c:pt>
                <c:pt idx="550">
                  <c:v>0.31900000000000001</c:v>
                </c:pt>
                <c:pt idx="551">
                  <c:v>0.34200000000000003</c:v>
                </c:pt>
                <c:pt idx="552">
                  <c:v>0.33400000000000002</c:v>
                </c:pt>
                <c:pt idx="553">
                  <c:v>0.372</c:v>
                </c:pt>
                <c:pt idx="554">
                  <c:v>0.38100000000000001</c:v>
                </c:pt>
                <c:pt idx="555">
                  <c:v>0.38</c:v>
                </c:pt>
                <c:pt idx="556">
                  <c:v>0.36699999999999999</c:v>
                </c:pt>
                <c:pt idx="557">
                  <c:v>0.36499999999999999</c:v>
                </c:pt>
                <c:pt idx="558">
                  <c:v>0.375</c:v>
                </c:pt>
                <c:pt idx="559">
                  <c:v>0.32500000000000001</c:v>
                </c:pt>
                <c:pt idx="560">
                  <c:v>0.29799999999999999</c:v>
                </c:pt>
                <c:pt idx="561">
                  <c:v>0.32800000000000001</c:v>
                </c:pt>
                <c:pt idx="562">
                  <c:v>0.35599999999999998</c:v>
                </c:pt>
                <c:pt idx="563">
                  <c:v>0.36199999999999999</c:v>
                </c:pt>
                <c:pt idx="564">
                  <c:v>0.38300000000000001</c:v>
                </c:pt>
                <c:pt idx="565">
                  <c:v>0.34799999999999998</c:v>
                </c:pt>
                <c:pt idx="566">
                  <c:v>0.39300000000000002</c:v>
                </c:pt>
                <c:pt idx="567">
                  <c:v>0.312</c:v>
                </c:pt>
                <c:pt idx="568">
                  <c:v>0.23400000000000001</c:v>
                </c:pt>
                <c:pt idx="569">
                  <c:v>0.20899999999999999</c:v>
                </c:pt>
                <c:pt idx="570">
                  <c:v>0.248</c:v>
                </c:pt>
                <c:pt idx="571">
                  <c:v>0.25700000000000001</c:v>
                </c:pt>
                <c:pt idx="572">
                  <c:v>0.27900000000000003</c:v>
                </c:pt>
                <c:pt idx="573">
                  <c:v>0.28199999999999997</c:v>
                </c:pt>
                <c:pt idx="574">
                  <c:v>0.19700000000000001</c:v>
                </c:pt>
                <c:pt idx="575" formatCode="0.000">
                  <c:v>0.187</c:v>
                </c:pt>
                <c:pt idx="576" formatCode="0.000">
                  <c:v>0.184</c:v>
                </c:pt>
                <c:pt idx="577" formatCode="0.000">
                  <c:v>0.224</c:v>
                </c:pt>
                <c:pt idx="578" formatCode="0.000">
                  <c:v>0.23499999999999999</c:v>
                </c:pt>
                <c:pt idx="579" formatCode="0.000">
                  <c:v>0.22</c:v>
                </c:pt>
                <c:pt idx="580" formatCode="0.000">
                  <c:v>0.215</c:v>
                </c:pt>
                <c:pt idx="581" formatCode="0.000">
                  <c:v>0.20699999999999999</c:v>
                </c:pt>
                <c:pt idx="582" formatCode="0.000">
                  <c:v>0.20599999999999999</c:v>
                </c:pt>
                <c:pt idx="583" formatCode="0.000">
                  <c:v>0.18</c:v>
                </c:pt>
                <c:pt idx="584" formatCode="0.000">
                  <c:v>0.16700000000000001</c:v>
                </c:pt>
                <c:pt idx="585" formatCode="0.000">
                  <c:v>0.19400000000000001</c:v>
                </c:pt>
                <c:pt idx="586" formatCode="0.000">
                  <c:v>0.186</c:v>
                </c:pt>
                <c:pt idx="587" formatCode="0.000">
                  <c:v>0.16300000000000001</c:v>
                </c:pt>
                <c:pt idx="588" formatCode="0.000">
                  <c:v>0.16</c:v>
                </c:pt>
                <c:pt idx="589" formatCode="0.000">
                  <c:v>0.155</c:v>
                </c:pt>
                <c:pt idx="590" formatCode="0.000">
                  <c:v>0.157</c:v>
                </c:pt>
                <c:pt idx="591" formatCode="0.000">
                  <c:v>0.13800000000000001</c:v>
                </c:pt>
                <c:pt idx="592" formatCode="0.000">
                  <c:v>0.107</c:v>
                </c:pt>
                <c:pt idx="593" formatCode="0.000">
                  <c:v>8.5000000000000006E-2</c:v>
                </c:pt>
                <c:pt idx="594" formatCode="0.000">
                  <c:v>7.8E-2</c:v>
                </c:pt>
                <c:pt idx="595" formatCode="0.000">
                  <c:v>7.4999999999999997E-2</c:v>
                </c:pt>
                <c:pt idx="596" formatCode="0.000">
                  <c:v>0.10100000000000001</c:v>
                </c:pt>
                <c:pt idx="597" formatCode="0.000">
                  <c:v>0.16500000000000001</c:v>
                </c:pt>
                <c:pt idx="598" formatCode="0.000">
                  <c:v>0.16500000000000001</c:v>
                </c:pt>
                <c:pt idx="599" formatCode="0.000">
                  <c:v>0.155</c:v>
                </c:pt>
                <c:pt idx="600" formatCode="0.000">
                  <c:v>0.16200000000000001</c:v>
                </c:pt>
                <c:pt idx="601" formatCode="0.000">
                  <c:v>0.16300000000000001</c:v>
                </c:pt>
                <c:pt idx="602" formatCode="0.000">
                  <c:v>0.28499999999999998</c:v>
                </c:pt>
                <c:pt idx="603" formatCode="0.000">
                  <c:v>0.36599999999999999</c:v>
                </c:pt>
                <c:pt idx="604" formatCode="0.000">
                  <c:v>0.373</c:v>
                </c:pt>
                <c:pt idx="605" formatCode="0.000">
                  <c:v>0.45300000000000001</c:v>
                </c:pt>
                <c:pt idx="606" formatCode="0.000">
                  <c:v>0.51600000000000001</c:v>
                </c:pt>
                <c:pt idx="607" formatCode="0.000">
                  <c:v>0.58599999999999997</c:v>
                </c:pt>
                <c:pt idx="608" formatCode="0.000">
                  <c:v>0.59</c:v>
                </c:pt>
                <c:pt idx="609" formatCode="0.000">
                  <c:v>0.54700000000000004</c:v>
                </c:pt>
                <c:pt idx="610" formatCode="0.000">
                  <c:v>0.61</c:v>
                </c:pt>
                <c:pt idx="611" formatCode="0.000">
                  <c:v>0.67500000000000004</c:v>
                </c:pt>
                <c:pt idx="612" formatCode="0.000">
                  <c:v>0.72399999999999998</c:v>
                </c:pt>
                <c:pt idx="613" formatCode="0.000">
                  <c:v>0.70199999999999996</c:v>
                </c:pt>
                <c:pt idx="614" formatCode="0.000">
                  <c:v>0.624</c:v>
                </c:pt>
                <c:pt idx="615" formatCode="0.000">
                  <c:v>0.64900000000000002</c:v>
                </c:pt>
                <c:pt idx="616" formatCode="0.000">
                  <c:v>0.59499999999999997</c:v>
                </c:pt>
                <c:pt idx="617" formatCode="0.000">
                  <c:v>0.63200000000000001</c:v>
                </c:pt>
                <c:pt idx="618" formatCode="0.000">
                  <c:v>0.64</c:v>
                </c:pt>
                <c:pt idx="619" formatCode="0.000">
                  <c:v>0.60399999999999998</c:v>
                </c:pt>
                <c:pt idx="620" formatCode="0.000">
                  <c:v>0.60599999999999998</c:v>
                </c:pt>
                <c:pt idx="621" formatCode="0.000">
                  <c:v>0.54700000000000004</c:v>
                </c:pt>
                <c:pt idx="622" formatCode="0.000">
                  <c:v>0.55400000000000005</c:v>
                </c:pt>
                <c:pt idx="623" formatCode="0.000">
                  <c:v>0.53</c:v>
                </c:pt>
                <c:pt idx="624" formatCode="0.000">
                  <c:v>0.48699999999999999</c:v>
                </c:pt>
                <c:pt idx="625" formatCode="0.000">
                  <c:v>0.54100000000000004</c:v>
                </c:pt>
                <c:pt idx="626" formatCode="0.000">
                  <c:v>0.71399999999999997</c:v>
                </c:pt>
                <c:pt idx="627" formatCode="0.000">
                  <c:v>0.88200000000000001</c:v>
                </c:pt>
                <c:pt idx="628">
                  <c:v>0.83799999999999997</c:v>
                </c:pt>
                <c:pt idx="629">
                  <c:v>0.84399999999999997</c:v>
                </c:pt>
                <c:pt idx="630">
                  <c:v>0.879</c:v>
                </c:pt>
                <c:pt idx="631">
                  <c:v>0.95</c:v>
                </c:pt>
                <c:pt idx="632">
                  <c:v>0.98099999999999998</c:v>
                </c:pt>
                <c:pt idx="633">
                  <c:v>0.88400000000000001</c:v>
                </c:pt>
                <c:pt idx="634">
                  <c:v>0.83399999999999996</c:v>
                </c:pt>
                <c:pt idx="635">
                  <c:v>0.82499999999999996</c:v>
                </c:pt>
                <c:pt idx="636">
                  <c:v>0.79800000000000004</c:v>
                </c:pt>
                <c:pt idx="637">
                  <c:v>0.80800000000000005</c:v>
                </c:pt>
                <c:pt idx="638">
                  <c:v>0.77100000000000002</c:v>
                </c:pt>
              </c:numCache>
            </c:numRef>
          </c:val>
        </c:ser>
        <c:ser>
          <c:idx val="1"/>
          <c:order val="1"/>
          <c:tx>
            <c:strRef>
              <c:f>'c3-16'!$C$11</c:f>
              <c:strCache>
                <c:ptCount val="1"/>
                <c:pt idx="0">
                  <c:v>Italy</c:v>
                </c:pt>
              </c:strCache>
            </c:strRef>
          </c:tx>
          <c:spPr>
            <a:ln w="25400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'c3-16'!$A$15:$A$653</c:f>
              <c:numCache>
                <c:formatCode>yyyy/mm/dd</c:formatCode>
                <c:ptCount val="639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  <c:pt idx="576">
                  <c:v>42083</c:v>
                </c:pt>
                <c:pt idx="577">
                  <c:v>42086</c:v>
                </c:pt>
                <c:pt idx="578">
                  <c:v>42087</c:v>
                </c:pt>
                <c:pt idx="579">
                  <c:v>42088</c:v>
                </c:pt>
                <c:pt idx="580">
                  <c:v>42089</c:v>
                </c:pt>
                <c:pt idx="581">
                  <c:v>42090</c:v>
                </c:pt>
                <c:pt idx="582">
                  <c:v>42093</c:v>
                </c:pt>
                <c:pt idx="583">
                  <c:v>42094</c:v>
                </c:pt>
                <c:pt idx="584">
                  <c:v>42095</c:v>
                </c:pt>
                <c:pt idx="585">
                  <c:v>42096</c:v>
                </c:pt>
                <c:pt idx="586">
                  <c:v>42101</c:v>
                </c:pt>
                <c:pt idx="587">
                  <c:v>42102</c:v>
                </c:pt>
                <c:pt idx="588">
                  <c:v>42103</c:v>
                </c:pt>
                <c:pt idx="589">
                  <c:v>42104</c:v>
                </c:pt>
                <c:pt idx="590">
                  <c:v>42107</c:v>
                </c:pt>
                <c:pt idx="591">
                  <c:v>42108</c:v>
                </c:pt>
                <c:pt idx="592">
                  <c:v>42109</c:v>
                </c:pt>
                <c:pt idx="593">
                  <c:v>42110</c:v>
                </c:pt>
                <c:pt idx="594">
                  <c:v>42111</c:v>
                </c:pt>
                <c:pt idx="595">
                  <c:v>42114</c:v>
                </c:pt>
                <c:pt idx="596">
                  <c:v>42115</c:v>
                </c:pt>
                <c:pt idx="597">
                  <c:v>42116</c:v>
                </c:pt>
                <c:pt idx="598">
                  <c:v>42117</c:v>
                </c:pt>
                <c:pt idx="599">
                  <c:v>42118</c:v>
                </c:pt>
                <c:pt idx="600">
                  <c:v>42121</c:v>
                </c:pt>
                <c:pt idx="601">
                  <c:v>42122</c:v>
                </c:pt>
                <c:pt idx="602">
                  <c:v>42123</c:v>
                </c:pt>
                <c:pt idx="603">
                  <c:v>42124</c:v>
                </c:pt>
                <c:pt idx="604">
                  <c:v>42125</c:v>
                </c:pt>
                <c:pt idx="605">
                  <c:v>42128</c:v>
                </c:pt>
                <c:pt idx="606">
                  <c:v>42129</c:v>
                </c:pt>
                <c:pt idx="607">
                  <c:v>42130</c:v>
                </c:pt>
                <c:pt idx="608">
                  <c:v>42131</c:v>
                </c:pt>
                <c:pt idx="609">
                  <c:v>42132</c:v>
                </c:pt>
                <c:pt idx="610">
                  <c:v>42135</c:v>
                </c:pt>
                <c:pt idx="611">
                  <c:v>42136</c:v>
                </c:pt>
                <c:pt idx="612">
                  <c:v>42137</c:v>
                </c:pt>
                <c:pt idx="613">
                  <c:v>42138</c:v>
                </c:pt>
                <c:pt idx="614">
                  <c:v>42139</c:v>
                </c:pt>
                <c:pt idx="615">
                  <c:v>42142</c:v>
                </c:pt>
                <c:pt idx="616">
                  <c:v>42143</c:v>
                </c:pt>
                <c:pt idx="617">
                  <c:v>42144</c:v>
                </c:pt>
                <c:pt idx="618">
                  <c:v>42145</c:v>
                </c:pt>
                <c:pt idx="619">
                  <c:v>42146</c:v>
                </c:pt>
                <c:pt idx="620">
                  <c:v>42149</c:v>
                </c:pt>
                <c:pt idx="621">
                  <c:v>42150</c:v>
                </c:pt>
                <c:pt idx="622">
                  <c:v>42151</c:v>
                </c:pt>
                <c:pt idx="623">
                  <c:v>42152</c:v>
                </c:pt>
                <c:pt idx="624">
                  <c:v>42153</c:v>
                </c:pt>
                <c:pt idx="625">
                  <c:v>42156</c:v>
                </c:pt>
                <c:pt idx="626">
                  <c:v>42157</c:v>
                </c:pt>
                <c:pt idx="627">
                  <c:v>42158</c:v>
                </c:pt>
                <c:pt idx="628">
                  <c:v>42159</c:v>
                </c:pt>
                <c:pt idx="629">
                  <c:v>42160</c:v>
                </c:pt>
                <c:pt idx="630">
                  <c:v>42163</c:v>
                </c:pt>
                <c:pt idx="631">
                  <c:v>42164</c:v>
                </c:pt>
                <c:pt idx="632">
                  <c:v>42165</c:v>
                </c:pt>
                <c:pt idx="633">
                  <c:v>42166</c:v>
                </c:pt>
                <c:pt idx="634">
                  <c:v>42167</c:v>
                </c:pt>
                <c:pt idx="635">
                  <c:v>42170</c:v>
                </c:pt>
                <c:pt idx="636">
                  <c:v>42171</c:v>
                </c:pt>
                <c:pt idx="637">
                  <c:v>42172</c:v>
                </c:pt>
                <c:pt idx="638">
                  <c:v>42173</c:v>
                </c:pt>
              </c:numCache>
            </c:numRef>
          </c:cat>
          <c:val>
            <c:numRef>
              <c:f>'c3-16'!$C$15:$C$653</c:f>
              <c:numCache>
                <c:formatCode>General</c:formatCode>
                <c:ptCount val="639"/>
                <c:pt idx="0">
                  <c:v>4.2320000000000002</c:v>
                </c:pt>
                <c:pt idx="1">
                  <c:v>4.2649999999999997</c:v>
                </c:pt>
                <c:pt idx="2">
                  <c:v>4.3479999999999999</c:v>
                </c:pt>
                <c:pt idx="3">
                  <c:v>4.2859999999999996</c:v>
                </c:pt>
                <c:pt idx="4">
                  <c:v>4.2729999999999997</c:v>
                </c:pt>
                <c:pt idx="5">
                  <c:v>4.1580000000000004</c:v>
                </c:pt>
                <c:pt idx="6">
                  <c:v>4.1310000000000002</c:v>
                </c:pt>
                <c:pt idx="7">
                  <c:v>4.194</c:v>
                </c:pt>
                <c:pt idx="8">
                  <c:v>4.2169999999999996</c:v>
                </c:pt>
                <c:pt idx="9">
                  <c:v>4.181</c:v>
                </c:pt>
                <c:pt idx="10">
                  <c:v>4.1980000000000004</c:v>
                </c:pt>
                <c:pt idx="11">
                  <c:v>4.1669999999999998</c:v>
                </c:pt>
                <c:pt idx="12">
                  <c:v>4.226</c:v>
                </c:pt>
                <c:pt idx="13">
                  <c:v>4.2009999999999996</c:v>
                </c:pt>
                <c:pt idx="14">
                  <c:v>4.1950000000000003</c:v>
                </c:pt>
                <c:pt idx="15">
                  <c:v>4.1619999999999999</c:v>
                </c:pt>
                <c:pt idx="16">
                  <c:v>4.1289999999999996</c:v>
                </c:pt>
                <c:pt idx="17">
                  <c:v>4.2110000000000003</c:v>
                </c:pt>
                <c:pt idx="18">
                  <c:v>4.1719999999999997</c:v>
                </c:pt>
                <c:pt idx="19">
                  <c:v>4.3170000000000002</c:v>
                </c:pt>
                <c:pt idx="20">
                  <c:v>4.3109999999999999</c:v>
                </c:pt>
                <c:pt idx="21">
                  <c:v>4.3289999999999997</c:v>
                </c:pt>
                <c:pt idx="22">
                  <c:v>4.468</c:v>
                </c:pt>
                <c:pt idx="23">
                  <c:v>4.4580000000000002</c:v>
                </c:pt>
                <c:pt idx="24">
                  <c:v>4.5839999999999996</c:v>
                </c:pt>
                <c:pt idx="25">
                  <c:v>4.5839999999999996</c:v>
                </c:pt>
                <c:pt idx="26">
                  <c:v>4.5529999999999999</c:v>
                </c:pt>
                <c:pt idx="27">
                  <c:v>4.62</c:v>
                </c:pt>
                <c:pt idx="28">
                  <c:v>4.5069999999999997</c:v>
                </c:pt>
                <c:pt idx="29">
                  <c:v>4.3970000000000002</c:v>
                </c:pt>
                <c:pt idx="30">
                  <c:v>4.4059999999999997</c:v>
                </c:pt>
                <c:pt idx="31">
                  <c:v>4.3819999999999997</c:v>
                </c:pt>
                <c:pt idx="32">
                  <c:v>4.4039999999999999</c:v>
                </c:pt>
                <c:pt idx="33">
                  <c:v>4.3970000000000002</c:v>
                </c:pt>
                <c:pt idx="34">
                  <c:v>4.4279999999999999</c:v>
                </c:pt>
                <c:pt idx="35">
                  <c:v>4.4950000000000001</c:v>
                </c:pt>
                <c:pt idx="36">
                  <c:v>4.4459999999999997</c:v>
                </c:pt>
                <c:pt idx="37">
                  <c:v>4.49</c:v>
                </c:pt>
                <c:pt idx="38">
                  <c:v>4.8970000000000002</c:v>
                </c:pt>
                <c:pt idx="39">
                  <c:v>4.8109999999999999</c:v>
                </c:pt>
                <c:pt idx="40">
                  <c:v>4.734</c:v>
                </c:pt>
                <c:pt idx="41">
                  <c:v>4.79</c:v>
                </c:pt>
                <c:pt idx="42">
                  <c:v>4.88</c:v>
                </c:pt>
                <c:pt idx="43">
                  <c:v>4.7379999999999995</c:v>
                </c:pt>
                <c:pt idx="44">
                  <c:v>4.6580000000000004</c:v>
                </c:pt>
                <c:pt idx="45">
                  <c:v>4.5960000000000001</c:v>
                </c:pt>
                <c:pt idx="46">
                  <c:v>4.5990000000000002</c:v>
                </c:pt>
                <c:pt idx="47">
                  <c:v>4.6390000000000002</c:v>
                </c:pt>
                <c:pt idx="48">
                  <c:v>4.6070000000000002</c:v>
                </c:pt>
                <c:pt idx="49">
                  <c:v>4.6669999999999998</c:v>
                </c:pt>
                <c:pt idx="50">
                  <c:v>4.6470000000000002</c:v>
                </c:pt>
                <c:pt idx="51">
                  <c:v>4.5990000000000002</c:v>
                </c:pt>
                <c:pt idx="52">
                  <c:v>4.6340000000000003</c:v>
                </c:pt>
                <c:pt idx="53">
                  <c:v>4.7249999999999996</c:v>
                </c:pt>
                <c:pt idx="54">
                  <c:v>4.6360000000000001</c:v>
                </c:pt>
                <c:pt idx="55">
                  <c:v>4.5880000000000001</c:v>
                </c:pt>
                <c:pt idx="56">
                  <c:v>4.5149999999999997</c:v>
                </c:pt>
                <c:pt idx="57">
                  <c:v>4.6120000000000001</c:v>
                </c:pt>
                <c:pt idx="58">
                  <c:v>4.5709999999999997</c:v>
                </c:pt>
                <c:pt idx="59">
                  <c:v>4.7789999999999999</c:v>
                </c:pt>
                <c:pt idx="60">
                  <c:v>4.7629999999999999</c:v>
                </c:pt>
                <c:pt idx="61">
                  <c:v>4.7629999999999999</c:v>
                </c:pt>
                <c:pt idx="62">
                  <c:v>4.7629999999999999</c:v>
                </c:pt>
                <c:pt idx="63">
                  <c:v>4.6210000000000004</c:v>
                </c:pt>
                <c:pt idx="64">
                  <c:v>4.5890000000000004</c:v>
                </c:pt>
                <c:pt idx="65">
                  <c:v>4.556</c:v>
                </c:pt>
                <c:pt idx="66">
                  <c:v>4.3780000000000001</c:v>
                </c:pt>
                <c:pt idx="67">
                  <c:v>4.3410000000000002</c:v>
                </c:pt>
                <c:pt idx="68">
                  <c:v>4.3520000000000003</c:v>
                </c:pt>
                <c:pt idx="69">
                  <c:v>4.3120000000000003</c:v>
                </c:pt>
                <c:pt idx="70">
                  <c:v>4.3319999999999999</c:v>
                </c:pt>
                <c:pt idx="71">
                  <c:v>4.3250000000000002</c:v>
                </c:pt>
                <c:pt idx="72">
                  <c:v>4.3390000000000004</c:v>
                </c:pt>
                <c:pt idx="73">
                  <c:v>4.3120000000000003</c:v>
                </c:pt>
                <c:pt idx="74">
                  <c:v>4.2480000000000002</c:v>
                </c:pt>
                <c:pt idx="75">
                  <c:v>4.258</c:v>
                </c:pt>
                <c:pt idx="76">
                  <c:v>4.2229999999999999</c:v>
                </c:pt>
                <c:pt idx="77">
                  <c:v>4.0579999999999998</c:v>
                </c:pt>
                <c:pt idx="78">
                  <c:v>3.944</c:v>
                </c:pt>
                <c:pt idx="79">
                  <c:v>4.0069999999999997</c:v>
                </c:pt>
                <c:pt idx="80">
                  <c:v>4.0579999999999998</c:v>
                </c:pt>
                <c:pt idx="81">
                  <c:v>4.0590000000000002</c:v>
                </c:pt>
                <c:pt idx="82">
                  <c:v>3.9119999999999999</c:v>
                </c:pt>
                <c:pt idx="83">
                  <c:v>3.891</c:v>
                </c:pt>
                <c:pt idx="84">
                  <c:v>3.9060000000000001</c:v>
                </c:pt>
                <c:pt idx="85">
                  <c:v>3.7629999999999999</c:v>
                </c:pt>
                <c:pt idx="86">
                  <c:v>3.8220000000000001</c:v>
                </c:pt>
                <c:pt idx="87">
                  <c:v>3.919</c:v>
                </c:pt>
                <c:pt idx="88">
                  <c:v>3.8660000000000001</c:v>
                </c:pt>
                <c:pt idx="89">
                  <c:v>3.835</c:v>
                </c:pt>
                <c:pt idx="90">
                  <c:v>3.883</c:v>
                </c:pt>
                <c:pt idx="91">
                  <c:v>3.8929999999999998</c:v>
                </c:pt>
                <c:pt idx="92">
                  <c:v>3.9790000000000001</c:v>
                </c:pt>
                <c:pt idx="93">
                  <c:v>4.0140000000000002</c:v>
                </c:pt>
                <c:pt idx="94">
                  <c:v>4.01</c:v>
                </c:pt>
                <c:pt idx="95">
                  <c:v>3.976</c:v>
                </c:pt>
                <c:pt idx="96">
                  <c:v>3.895</c:v>
                </c:pt>
                <c:pt idx="97">
                  <c:v>3.8970000000000002</c:v>
                </c:pt>
                <c:pt idx="98">
                  <c:v>3.9239999999999999</c:v>
                </c:pt>
                <c:pt idx="99">
                  <c:v>3.9119999999999999</c:v>
                </c:pt>
                <c:pt idx="100">
                  <c:v>4.03</c:v>
                </c:pt>
                <c:pt idx="101">
                  <c:v>4.1379999999999999</c:v>
                </c:pt>
                <c:pt idx="102">
                  <c:v>4.05</c:v>
                </c:pt>
                <c:pt idx="103">
                  <c:v>4.0339999999999998</c:v>
                </c:pt>
                <c:pt idx="104">
                  <c:v>4.1879999999999997</c:v>
                </c:pt>
                <c:pt idx="105">
                  <c:v>4.1150000000000002</c:v>
                </c:pt>
                <c:pt idx="106">
                  <c:v>4.157</c:v>
                </c:pt>
                <c:pt idx="107">
                  <c:v>4.1589999999999998</c:v>
                </c:pt>
                <c:pt idx="108">
                  <c:v>4.0979999999999999</c:v>
                </c:pt>
                <c:pt idx="109">
                  <c:v>4.1370000000000005</c:v>
                </c:pt>
                <c:pt idx="110">
                  <c:v>4.3639999999999999</c:v>
                </c:pt>
                <c:pt idx="111">
                  <c:v>4.1909999999999998</c:v>
                </c:pt>
                <c:pt idx="112">
                  <c:v>4.2930000000000001</c:v>
                </c:pt>
                <c:pt idx="113">
                  <c:v>4.367</c:v>
                </c:pt>
                <c:pt idx="114">
                  <c:v>4.3849999999999998</c:v>
                </c:pt>
                <c:pt idx="115">
                  <c:v>4.3600000000000003</c:v>
                </c:pt>
                <c:pt idx="116">
                  <c:v>4.2789999999999999</c:v>
                </c:pt>
                <c:pt idx="117">
                  <c:v>4.266</c:v>
                </c:pt>
                <c:pt idx="118">
                  <c:v>4.2880000000000003</c:v>
                </c:pt>
                <c:pt idx="119">
                  <c:v>4.2569999999999997</c:v>
                </c:pt>
                <c:pt idx="120">
                  <c:v>4.5449999999999999</c:v>
                </c:pt>
                <c:pt idx="121">
                  <c:v>4.6189999999999998</c:v>
                </c:pt>
                <c:pt idx="122">
                  <c:v>4.8319999999999999</c:v>
                </c:pt>
                <c:pt idx="123">
                  <c:v>4.8559999999999999</c:v>
                </c:pt>
                <c:pt idx="124">
                  <c:v>4.7009999999999996</c:v>
                </c:pt>
                <c:pt idx="125">
                  <c:v>4.5659999999999998</c:v>
                </c:pt>
                <c:pt idx="126">
                  <c:v>4.5449999999999999</c:v>
                </c:pt>
                <c:pt idx="127">
                  <c:v>4.415</c:v>
                </c:pt>
                <c:pt idx="128">
                  <c:v>4.4390000000000001</c:v>
                </c:pt>
                <c:pt idx="129">
                  <c:v>4.5</c:v>
                </c:pt>
                <c:pt idx="130">
                  <c:v>4.3949999999999996</c:v>
                </c:pt>
                <c:pt idx="131">
                  <c:v>4.4219999999999997</c:v>
                </c:pt>
                <c:pt idx="132">
                  <c:v>4.3769999999999998</c:v>
                </c:pt>
                <c:pt idx="133">
                  <c:v>4.4089999999999998</c:v>
                </c:pt>
                <c:pt idx="134">
                  <c:v>4.45</c:v>
                </c:pt>
                <c:pt idx="135">
                  <c:v>4.4669999999999996</c:v>
                </c:pt>
                <c:pt idx="136">
                  <c:v>4.4829999999999997</c:v>
                </c:pt>
                <c:pt idx="137">
                  <c:v>4.468</c:v>
                </c:pt>
                <c:pt idx="138">
                  <c:v>4.4630000000000001</c:v>
                </c:pt>
                <c:pt idx="139">
                  <c:v>4.4950000000000001</c:v>
                </c:pt>
                <c:pt idx="140">
                  <c:v>4.4109999999999996</c:v>
                </c:pt>
                <c:pt idx="141">
                  <c:v>4.4059999999999997</c:v>
                </c:pt>
                <c:pt idx="142">
                  <c:v>4.3120000000000003</c:v>
                </c:pt>
                <c:pt idx="143">
                  <c:v>4.3680000000000003</c:v>
                </c:pt>
                <c:pt idx="144">
                  <c:v>4.37</c:v>
                </c:pt>
                <c:pt idx="145">
                  <c:v>4.3970000000000002</c:v>
                </c:pt>
                <c:pt idx="146">
                  <c:v>4.4009999999999998</c:v>
                </c:pt>
                <c:pt idx="147">
                  <c:v>4.4550000000000001</c:v>
                </c:pt>
                <c:pt idx="148">
                  <c:v>4.4020000000000001</c:v>
                </c:pt>
                <c:pt idx="149">
                  <c:v>4.4059999999999997</c:v>
                </c:pt>
                <c:pt idx="150">
                  <c:v>4.3629999999999995</c:v>
                </c:pt>
                <c:pt idx="151">
                  <c:v>4.2530000000000001</c:v>
                </c:pt>
                <c:pt idx="152">
                  <c:v>4.2759999999999998</c:v>
                </c:pt>
                <c:pt idx="153">
                  <c:v>4.2549999999999999</c:v>
                </c:pt>
                <c:pt idx="154">
                  <c:v>4.2539999999999996</c:v>
                </c:pt>
                <c:pt idx="155">
                  <c:v>4.1929999999999996</c:v>
                </c:pt>
                <c:pt idx="156">
                  <c:v>4.1879999999999997</c:v>
                </c:pt>
                <c:pt idx="157">
                  <c:v>4.1630000000000003</c:v>
                </c:pt>
                <c:pt idx="158">
                  <c:v>4.2300000000000004</c:v>
                </c:pt>
                <c:pt idx="159">
                  <c:v>4.1840000000000002</c:v>
                </c:pt>
                <c:pt idx="160">
                  <c:v>4.2480000000000002</c:v>
                </c:pt>
                <c:pt idx="161">
                  <c:v>4.1849999999999996</c:v>
                </c:pt>
                <c:pt idx="162">
                  <c:v>4.2809999999999997</c:v>
                </c:pt>
                <c:pt idx="163">
                  <c:v>4.3079999999999998</c:v>
                </c:pt>
                <c:pt idx="164">
                  <c:v>4.3680000000000003</c:v>
                </c:pt>
                <c:pt idx="165">
                  <c:v>4.3129999999999997</c:v>
                </c:pt>
                <c:pt idx="166">
                  <c:v>4.3259999999999996</c:v>
                </c:pt>
                <c:pt idx="167">
                  <c:v>4.3789999999999996</c:v>
                </c:pt>
                <c:pt idx="168">
                  <c:v>4.452</c:v>
                </c:pt>
                <c:pt idx="169">
                  <c:v>4.41</c:v>
                </c:pt>
                <c:pt idx="170">
                  <c:v>4.3719999999999999</c:v>
                </c:pt>
                <c:pt idx="171">
                  <c:v>4.4009999999999998</c:v>
                </c:pt>
                <c:pt idx="172">
                  <c:v>4.351</c:v>
                </c:pt>
                <c:pt idx="173">
                  <c:v>4.3479999999999999</c:v>
                </c:pt>
                <c:pt idx="174">
                  <c:v>4.423</c:v>
                </c:pt>
                <c:pt idx="175">
                  <c:v>4.55</c:v>
                </c:pt>
                <c:pt idx="176">
                  <c:v>4.5030000000000001</c:v>
                </c:pt>
                <c:pt idx="177">
                  <c:v>4.5220000000000002</c:v>
                </c:pt>
                <c:pt idx="178">
                  <c:v>4.5330000000000004</c:v>
                </c:pt>
                <c:pt idx="179">
                  <c:v>4.5289999999999999</c:v>
                </c:pt>
                <c:pt idx="180">
                  <c:v>4.5289999999999999</c:v>
                </c:pt>
                <c:pt idx="181">
                  <c:v>4.5780000000000003</c:v>
                </c:pt>
                <c:pt idx="182">
                  <c:v>4.4539999999999997</c:v>
                </c:pt>
                <c:pt idx="183">
                  <c:v>4.4009999999999998</c:v>
                </c:pt>
                <c:pt idx="184">
                  <c:v>4.399</c:v>
                </c:pt>
                <c:pt idx="185">
                  <c:v>4.2869999999999999</c:v>
                </c:pt>
                <c:pt idx="186">
                  <c:v>4.2869999999999999</c:v>
                </c:pt>
                <c:pt idx="187">
                  <c:v>4.2649999999999997</c:v>
                </c:pt>
                <c:pt idx="188">
                  <c:v>4.2439999999999998</c:v>
                </c:pt>
                <c:pt idx="189">
                  <c:v>4.2389999999999999</c:v>
                </c:pt>
                <c:pt idx="190">
                  <c:v>4.3369999999999997</c:v>
                </c:pt>
                <c:pt idx="191">
                  <c:v>4.4160000000000004</c:v>
                </c:pt>
                <c:pt idx="192">
                  <c:v>4.431</c:v>
                </c:pt>
                <c:pt idx="193">
                  <c:v>4.4169999999999998</c:v>
                </c:pt>
                <c:pt idx="194">
                  <c:v>4.3650000000000002</c:v>
                </c:pt>
                <c:pt idx="195">
                  <c:v>4.3730000000000002</c:v>
                </c:pt>
                <c:pt idx="196">
                  <c:v>4.3</c:v>
                </c:pt>
                <c:pt idx="197">
                  <c:v>4.2939999999999996</c:v>
                </c:pt>
                <c:pt idx="198">
                  <c:v>4.3479999999999999</c:v>
                </c:pt>
                <c:pt idx="199">
                  <c:v>4.38</c:v>
                </c:pt>
                <c:pt idx="200">
                  <c:v>4.3419999999999996</c:v>
                </c:pt>
                <c:pt idx="201">
                  <c:v>4.28</c:v>
                </c:pt>
                <c:pt idx="202">
                  <c:v>4.2590000000000003</c:v>
                </c:pt>
                <c:pt idx="203">
                  <c:v>4.25</c:v>
                </c:pt>
                <c:pt idx="204">
                  <c:v>4.2480000000000002</c:v>
                </c:pt>
                <c:pt idx="205">
                  <c:v>4.1980000000000004</c:v>
                </c:pt>
                <c:pt idx="206">
                  <c:v>4.1660000000000004</c:v>
                </c:pt>
                <c:pt idx="207">
                  <c:v>4.1920000000000002</c:v>
                </c:pt>
                <c:pt idx="208">
                  <c:v>4.0999999999999996</c:v>
                </c:pt>
                <c:pt idx="209">
                  <c:v>4.117</c:v>
                </c:pt>
                <c:pt idx="210">
                  <c:v>4.1520000000000001</c:v>
                </c:pt>
                <c:pt idx="211">
                  <c:v>4.2240000000000002</c:v>
                </c:pt>
                <c:pt idx="212">
                  <c:v>4.1970000000000001</c:v>
                </c:pt>
                <c:pt idx="213">
                  <c:v>4.141</c:v>
                </c:pt>
                <c:pt idx="214">
                  <c:v>4.1900000000000004</c:v>
                </c:pt>
                <c:pt idx="215">
                  <c:v>4.1310000000000002</c:v>
                </c:pt>
                <c:pt idx="216">
                  <c:v>4.0789999999999997</c:v>
                </c:pt>
                <c:pt idx="217">
                  <c:v>4.1150000000000002</c:v>
                </c:pt>
                <c:pt idx="218">
                  <c:v>4.173</c:v>
                </c:pt>
                <c:pt idx="219">
                  <c:v>4.21</c:v>
                </c:pt>
                <c:pt idx="220">
                  <c:v>4.0949999999999998</c:v>
                </c:pt>
                <c:pt idx="221">
                  <c:v>4.1399999999999997</c:v>
                </c:pt>
                <c:pt idx="222">
                  <c:v>4.1289999999999996</c:v>
                </c:pt>
                <c:pt idx="223">
                  <c:v>4.1529999999999996</c:v>
                </c:pt>
                <c:pt idx="224">
                  <c:v>4.1130000000000004</c:v>
                </c:pt>
                <c:pt idx="225">
                  <c:v>4.0570000000000004</c:v>
                </c:pt>
                <c:pt idx="226">
                  <c:v>4.093</c:v>
                </c:pt>
                <c:pt idx="227">
                  <c:v>4.0780000000000003</c:v>
                </c:pt>
                <c:pt idx="228">
                  <c:v>4.0640000000000001</c:v>
                </c:pt>
                <c:pt idx="229">
                  <c:v>4.0839999999999996</c:v>
                </c:pt>
                <c:pt idx="230">
                  <c:v>4.101</c:v>
                </c:pt>
                <c:pt idx="231">
                  <c:v>4.08</c:v>
                </c:pt>
                <c:pt idx="232">
                  <c:v>4.0869999999999997</c:v>
                </c:pt>
                <c:pt idx="233">
                  <c:v>4.0640000000000001</c:v>
                </c:pt>
                <c:pt idx="234">
                  <c:v>4.0609999999999999</c:v>
                </c:pt>
                <c:pt idx="235">
                  <c:v>4.05</c:v>
                </c:pt>
                <c:pt idx="236">
                  <c:v>4.0570000000000004</c:v>
                </c:pt>
                <c:pt idx="237">
                  <c:v>4.0789999999999997</c:v>
                </c:pt>
                <c:pt idx="238">
                  <c:v>4.093</c:v>
                </c:pt>
                <c:pt idx="239">
                  <c:v>4.1539999999999999</c:v>
                </c:pt>
                <c:pt idx="240">
                  <c:v>4.22</c:v>
                </c:pt>
                <c:pt idx="241">
                  <c:v>4.1749999999999998</c:v>
                </c:pt>
                <c:pt idx="242">
                  <c:v>4.1260000000000003</c:v>
                </c:pt>
                <c:pt idx="243">
                  <c:v>4.0609999999999999</c:v>
                </c:pt>
                <c:pt idx="244">
                  <c:v>4.0590000000000002</c:v>
                </c:pt>
                <c:pt idx="245">
                  <c:v>4.1029999999999998</c:v>
                </c:pt>
                <c:pt idx="246">
                  <c:v>4.09</c:v>
                </c:pt>
                <c:pt idx="247">
                  <c:v>4.0430000000000001</c:v>
                </c:pt>
                <c:pt idx="248">
                  <c:v>4.0430000000000001</c:v>
                </c:pt>
                <c:pt idx="249">
                  <c:v>4.07</c:v>
                </c:pt>
                <c:pt idx="250">
                  <c:v>4.0789999999999997</c:v>
                </c:pt>
                <c:pt idx="251">
                  <c:v>4.1219999999999999</c:v>
                </c:pt>
                <c:pt idx="252">
                  <c:v>4.1760000000000002</c:v>
                </c:pt>
                <c:pt idx="253">
                  <c:v>4.2009999999999996</c:v>
                </c:pt>
                <c:pt idx="254">
                  <c:v>4.2009999999999996</c:v>
                </c:pt>
                <c:pt idx="255">
                  <c:v>4.2009999999999996</c:v>
                </c:pt>
                <c:pt idx="256">
                  <c:v>4.2140000000000004</c:v>
                </c:pt>
                <c:pt idx="257">
                  <c:v>4.09</c:v>
                </c:pt>
                <c:pt idx="258">
                  <c:v>4.125</c:v>
                </c:pt>
                <c:pt idx="259">
                  <c:v>4.125</c:v>
                </c:pt>
                <c:pt idx="260">
                  <c:v>3.9699999999999998</c:v>
                </c:pt>
                <c:pt idx="261">
                  <c:v>3.9159999999999999</c:v>
                </c:pt>
                <c:pt idx="262">
                  <c:v>3.94</c:v>
                </c:pt>
                <c:pt idx="263">
                  <c:v>3.8719999999999999</c:v>
                </c:pt>
                <c:pt idx="264">
                  <c:v>3.8839999999999999</c:v>
                </c:pt>
                <c:pt idx="265">
                  <c:v>3.9249999999999998</c:v>
                </c:pt>
                <c:pt idx="266">
                  <c:v>3.9169999999999998</c:v>
                </c:pt>
                <c:pt idx="267">
                  <c:v>3.8839999999999999</c:v>
                </c:pt>
                <c:pt idx="268">
                  <c:v>3.8780000000000001</c:v>
                </c:pt>
                <c:pt idx="269">
                  <c:v>3.86</c:v>
                </c:pt>
                <c:pt idx="270">
                  <c:v>3.8410000000000002</c:v>
                </c:pt>
                <c:pt idx="271">
                  <c:v>3.8220000000000001</c:v>
                </c:pt>
                <c:pt idx="272">
                  <c:v>3.7960000000000003</c:v>
                </c:pt>
                <c:pt idx="273">
                  <c:v>3.8319999999999999</c:v>
                </c:pt>
                <c:pt idx="274">
                  <c:v>3.8319999999999999</c:v>
                </c:pt>
                <c:pt idx="275">
                  <c:v>3.8609999999999998</c:v>
                </c:pt>
                <c:pt idx="276">
                  <c:v>3.9130000000000003</c:v>
                </c:pt>
                <c:pt idx="277">
                  <c:v>3.8970000000000002</c:v>
                </c:pt>
                <c:pt idx="278">
                  <c:v>3.8490000000000002</c:v>
                </c:pt>
                <c:pt idx="279">
                  <c:v>3.8540000000000001</c:v>
                </c:pt>
                <c:pt idx="280">
                  <c:v>3.819</c:v>
                </c:pt>
                <c:pt idx="281">
                  <c:v>3.7679999999999998</c:v>
                </c:pt>
                <c:pt idx="282">
                  <c:v>3.7770000000000001</c:v>
                </c:pt>
                <c:pt idx="283">
                  <c:v>3.7829999999999999</c:v>
                </c:pt>
                <c:pt idx="284">
                  <c:v>3.7610000000000001</c:v>
                </c:pt>
                <c:pt idx="285">
                  <c:v>3.76</c:v>
                </c:pt>
                <c:pt idx="286">
                  <c:v>3.6879999999999997</c:v>
                </c:pt>
                <c:pt idx="287">
                  <c:v>3.6850000000000001</c:v>
                </c:pt>
                <c:pt idx="288">
                  <c:v>3.6829999999999998</c:v>
                </c:pt>
                <c:pt idx="289">
                  <c:v>3.73</c:v>
                </c:pt>
                <c:pt idx="290">
                  <c:v>3.7090000000000001</c:v>
                </c:pt>
                <c:pt idx="291">
                  <c:v>3.6870000000000003</c:v>
                </c:pt>
                <c:pt idx="292">
                  <c:v>3.6160000000000001</c:v>
                </c:pt>
                <c:pt idx="293">
                  <c:v>3.5579999999999998</c:v>
                </c:pt>
                <c:pt idx="294">
                  <c:v>3.589</c:v>
                </c:pt>
                <c:pt idx="295">
                  <c:v>3.65</c:v>
                </c:pt>
                <c:pt idx="296">
                  <c:v>3.5990000000000002</c:v>
                </c:pt>
                <c:pt idx="297">
                  <c:v>3.62</c:v>
                </c:pt>
                <c:pt idx="298">
                  <c:v>3.5859999999999999</c:v>
                </c:pt>
                <c:pt idx="299">
                  <c:v>3.5380000000000003</c:v>
                </c:pt>
                <c:pt idx="300">
                  <c:v>3.46</c:v>
                </c:pt>
                <c:pt idx="301">
                  <c:v>3.4790000000000001</c:v>
                </c:pt>
                <c:pt idx="302">
                  <c:v>3.4540000000000002</c:v>
                </c:pt>
                <c:pt idx="303">
                  <c:v>3.423</c:v>
                </c:pt>
                <c:pt idx="304">
                  <c:v>3.3769999999999998</c:v>
                </c:pt>
                <c:pt idx="305">
                  <c:v>3.4420000000000002</c:v>
                </c:pt>
                <c:pt idx="306">
                  <c:v>3.4220000000000002</c:v>
                </c:pt>
                <c:pt idx="307">
                  <c:v>3.3689999999999998</c:v>
                </c:pt>
                <c:pt idx="308">
                  <c:v>3.399</c:v>
                </c:pt>
                <c:pt idx="309">
                  <c:v>3.4209999999999998</c:v>
                </c:pt>
                <c:pt idx="310">
                  <c:v>3.4359999999999999</c:v>
                </c:pt>
                <c:pt idx="311">
                  <c:v>3.4050000000000002</c:v>
                </c:pt>
                <c:pt idx="312">
                  <c:v>3.3769999999999998</c:v>
                </c:pt>
                <c:pt idx="313">
                  <c:v>3.3650000000000002</c:v>
                </c:pt>
                <c:pt idx="314">
                  <c:v>3.395</c:v>
                </c:pt>
                <c:pt idx="315">
                  <c:v>3.4279999999999999</c:v>
                </c:pt>
                <c:pt idx="316">
                  <c:v>3.4140000000000001</c:v>
                </c:pt>
                <c:pt idx="317">
                  <c:v>3.41</c:v>
                </c:pt>
                <c:pt idx="318">
                  <c:v>3.3929999999999998</c:v>
                </c:pt>
                <c:pt idx="319">
                  <c:v>3.3370000000000002</c:v>
                </c:pt>
                <c:pt idx="320">
                  <c:v>3.3069999999999999</c:v>
                </c:pt>
                <c:pt idx="321">
                  <c:v>3.3029999999999999</c:v>
                </c:pt>
                <c:pt idx="322">
                  <c:v>3.2919999999999998</c:v>
                </c:pt>
                <c:pt idx="323">
                  <c:v>3.2890000000000001</c:v>
                </c:pt>
                <c:pt idx="324">
                  <c:v>3.3079999999999998</c:v>
                </c:pt>
                <c:pt idx="325">
                  <c:v>3.2549999999999999</c:v>
                </c:pt>
                <c:pt idx="326">
                  <c:v>3.169</c:v>
                </c:pt>
                <c:pt idx="327">
                  <c:v>3.1869999999999998</c:v>
                </c:pt>
                <c:pt idx="328">
                  <c:v>3.22</c:v>
                </c:pt>
                <c:pt idx="329">
                  <c:v>3.2010000000000001</c:v>
                </c:pt>
                <c:pt idx="330">
                  <c:v>3.1659999999999999</c:v>
                </c:pt>
                <c:pt idx="331">
                  <c:v>3.21</c:v>
                </c:pt>
                <c:pt idx="332">
                  <c:v>3.1739999999999999</c:v>
                </c:pt>
                <c:pt idx="333">
                  <c:v>3.1070000000000002</c:v>
                </c:pt>
                <c:pt idx="334">
                  <c:v>3.0990000000000002</c:v>
                </c:pt>
                <c:pt idx="335">
                  <c:v>3.121</c:v>
                </c:pt>
                <c:pt idx="336">
                  <c:v>3.121</c:v>
                </c:pt>
                <c:pt idx="337">
                  <c:v>3.121</c:v>
                </c:pt>
                <c:pt idx="338">
                  <c:v>3.093</c:v>
                </c:pt>
                <c:pt idx="339">
                  <c:v>3.0870000000000002</c:v>
                </c:pt>
                <c:pt idx="340">
                  <c:v>3.1230000000000002</c:v>
                </c:pt>
                <c:pt idx="341">
                  <c:v>3.105</c:v>
                </c:pt>
                <c:pt idx="342">
                  <c:v>3.133</c:v>
                </c:pt>
                <c:pt idx="343">
                  <c:v>3.117</c:v>
                </c:pt>
                <c:pt idx="344">
                  <c:v>3.0670000000000002</c:v>
                </c:pt>
                <c:pt idx="345">
                  <c:v>3.07</c:v>
                </c:pt>
                <c:pt idx="346">
                  <c:v>3.0409999999999999</c:v>
                </c:pt>
                <c:pt idx="347">
                  <c:v>3.0409999999999999</c:v>
                </c:pt>
                <c:pt idx="348">
                  <c:v>3.004</c:v>
                </c:pt>
                <c:pt idx="349">
                  <c:v>3.0150000000000001</c:v>
                </c:pt>
                <c:pt idx="350">
                  <c:v>2.919</c:v>
                </c:pt>
                <c:pt idx="351">
                  <c:v>2.952</c:v>
                </c:pt>
                <c:pt idx="352">
                  <c:v>2.976</c:v>
                </c:pt>
                <c:pt idx="353">
                  <c:v>2.9430000000000001</c:v>
                </c:pt>
                <c:pt idx="354">
                  <c:v>2.911</c:v>
                </c:pt>
                <c:pt idx="355">
                  <c:v>3.1030000000000002</c:v>
                </c:pt>
                <c:pt idx="356">
                  <c:v>3.0630000000000002</c:v>
                </c:pt>
                <c:pt idx="357">
                  <c:v>3.1469999999999998</c:v>
                </c:pt>
                <c:pt idx="358">
                  <c:v>3.2640000000000002</c:v>
                </c:pt>
                <c:pt idx="359">
                  <c:v>3.2029999999999998</c:v>
                </c:pt>
                <c:pt idx="360">
                  <c:v>3.2429999999999999</c:v>
                </c:pt>
                <c:pt idx="361">
                  <c:v>3.1549999999999998</c:v>
                </c:pt>
                <c:pt idx="362">
                  <c:v>2.9820000000000002</c:v>
                </c:pt>
                <c:pt idx="363">
                  <c:v>3.0009999999999999</c:v>
                </c:pt>
                <c:pt idx="364">
                  <c:v>2.9340000000000002</c:v>
                </c:pt>
                <c:pt idx="365">
                  <c:v>2.9580000000000002</c:v>
                </c:pt>
                <c:pt idx="366">
                  <c:v>2.9630000000000001</c:v>
                </c:pt>
                <c:pt idx="367">
                  <c:v>2.9649999999999999</c:v>
                </c:pt>
                <c:pt idx="368">
                  <c:v>2.9990000000000001</c:v>
                </c:pt>
                <c:pt idx="369">
                  <c:v>3.0209999999999999</c:v>
                </c:pt>
                <c:pt idx="370">
                  <c:v>2.9329999999999998</c:v>
                </c:pt>
                <c:pt idx="371">
                  <c:v>2.7589999999999999</c:v>
                </c:pt>
                <c:pt idx="372">
                  <c:v>2.7039999999999997</c:v>
                </c:pt>
                <c:pt idx="373">
                  <c:v>2.8069999999999999</c:v>
                </c:pt>
                <c:pt idx="374">
                  <c:v>2.7930000000000001</c:v>
                </c:pt>
                <c:pt idx="375">
                  <c:v>2.8209999999999997</c:v>
                </c:pt>
                <c:pt idx="376">
                  <c:v>2.7730000000000001</c:v>
                </c:pt>
                <c:pt idx="377">
                  <c:v>2.7869999999999999</c:v>
                </c:pt>
                <c:pt idx="378">
                  <c:v>2.8239999999999998</c:v>
                </c:pt>
                <c:pt idx="379">
                  <c:v>2.8570000000000002</c:v>
                </c:pt>
                <c:pt idx="380">
                  <c:v>2.9130000000000003</c:v>
                </c:pt>
                <c:pt idx="381">
                  <c:v>2.9449999999999998</c:v>
                </c:pt>
                <c:pt idx="382">
                  <c:v>2.9009999999999998</c:v>
                </c:pt>
                <c:pt idx="383">
                  <c:v>2.88</c:v>
                </c:pt>
                <c:pt idx="384">
                  <c:v>2.85</c:v>
                </c:pt>
                <c:pt idx="385">
                  <c:v>2.8449999999999998</c:v>
                </c:pt>
                <c:pt idx="386">
                  <c:v>2.8330000000000002</c:v>
                </c:pt>
                <c:pt idx="387">
                  <c:v>2.8460000000000001</c:v>
                </c:pt>
                <c:pt idx="388">
                  <c:v>2.83</c:v>
                </c:pt>
                <c:pt idx="389">
                  <c:v>2.9089999999999998</c:v>
                </c:pt>
                <c:pt idx="390">
                  <c:v>2.8439999999999999</c:v>
                </c:pt>
                <c:pt idx="391">
                  <c:v>2.8340000000000001</c:v>
                </c:pt>
                <c:pt idx="392">
                  <c:v>2.8120000000000003</c:v>
                </c:pt>
                <c:pt idx="393">
                  <c:v>2.8410000000000002</c:v>
                </c:pt>
                <c:pt idx="394">
                  <c:v>2.8810000000000002</c:v>
                </c:pt>
                <c:pt idx="395">
                  <c:v>2.9449999999999998</c:v>
                </c:pt>
                <c:pt idx="396">
                  <c:v>2.8879999999999999</c:v>
                </c:pt>
                <c:pt idx="397">
                  <c:v>2.8769999999999998</c:v>
                </c:pt>
                <c:pt idx="398">
                  <c:v>2.847</c:v>
                </c:pt>
                <c:pt idx="399">
                  <c:v>2.82</c:v>
                </c:pt>
                <c:pt idx="400">
                  <c:v>2.7880000000000003</c:v>
                </c:pt>
                <c:pt idx="401">
                  <c:v>2.7789999999999999</c:v>
                </c:pt>
                <c:pt idx="402">
                  <c:v>2.774</c:v>
                </c:pt>
                <c:pt idx="403">
                  <c:v>2.7730000000000001</c:v>
                </c:pt>
                <c:pt idx="404">
                  <c:v>2.7410000000000001</c:v>
                </c:pt>
                <c:pt idx="405">
                  <c:v>2.7269999999999999</c:v>
                </c:pt>
                <c:pt idx="406">
                  <c:v>2.714</c:v>
                </c:pt>
                <c:pt idx="407">
                  <c:v>2.6739999999999999</c:v>
                </c:pt>
                <c:pt idx="408">
                  <c:v>2.64</c:v>
                </c:pt>
                <c:pt idx="409">
                  <c:v>2.6989999999999998</c:v>
                </c:pt>
                <c:pt idx="410">
                  <c:v>2.6949999999999998</c:v>
                </c:pt>
                <c:pt idx="411">
                  <c:v>2.758</c:v>
                </c:pt>
                <c:pt idx="412">
                  <c:v>2.6949999999999998</c:v>
                </c:pt>
                <c:pt idx="413">
                  <c:v>2.7480000000000002</c:v>
                </c:pt>
                <c:pt idx="414">
                  <c:v>2.8090000000000002</c:v>
                </c:pt>
                <c:pt idx="415">
                  <c:v>2.8719999999999999</c:v>
                </c:pt>
                <c:pt idx="416">
                  <c:v>2.8149999999999999</c:v>
                </c:pt>
                <c:pt idx="417">
                  <c:v>2.7880000000000003</c:v>
                </c:pt>
                <c:pt idx="418">
                  <c:v>2.7410000000000001</c:v>
                </c:pt>
                <c:pt idx="419">
                  <c:v>2.7109999999999999</c:v>
                </c:pt>
                <c:pt idx="420">
                  <c:v>2.657</c:v>
                </c:pt>
                <c:pt idx="421">
                  <c:v>2.585</c:v>
                </c:pt>
                <c:pt idx="422">
                  <c:v>2.6339999999999999</c:v>
                </c:pt>
                <c:pt idx="423">
                  <c:v>2.5949999999999998</c:v>
                </c:pt>
                <c:pt idx="424">
                  <c:v>2.5990000000000002</c:v>
                </c:pt>
                <c:pt idx="425">
                  <c:v>2.5939999999999999</c:v>
                </c:pt>
                <c:pt idx="426">
                  <c:v>2.5760000000000001</c:v>
                </c:pt>
                <c:pt idx="427">
                  <c:v>2.4790000000000001</c:v>
                </c:pt>
                <c:pt idx="428">
                  <c:v>2.4129999999999998</c:v>
                </c:pt>
                <c:pt idx="429">
                  <c:v>2.39</c:v>
                </c:pt>
                <c:pt idx="430">
                  <c:v>2.4430000000000001</c:v>
                </c:pt>
                <c:pt idx="431">
                  <c:v>2.4359999999999999</c:v>
                </c:pt>
                <c:pt idx="432">
                  <c:v>2.4220000000000002</c:v>
                </c:pt>
                <c:pt idx="433">
                  <c:v>2.456</c:v>
                </c:pt>
                <c:pt idx="434">
                  <c:v>2.4590000000000001</c:v>
                </c:pt>
                <c:pt idx="435">
                  <c:v>2.35</c:v>
                </c:pt>
                <c:pt idx="436">
                  <c:v>2.254</c:v>
                </c:pt>
                <c:pt idx="437">
                  <c:v>2.298</c:v>
                </c:pt>
                <c:pt idx="438">
                  <c:v>2.367</c:v>
                </c:pt>
                <c:pt idx="439">
                  <c:v>2.399</c:v>
                </c:pt>
                <c:pt idx="440">
                  <c:v>2.464</c:v>
                </c:pt>
                <c:pt idx="441">
                  <c:v>2.4580000000000002</c:v>
                </c:pt>
                <c:pt idx="442">
                  <c:v>2.4620000000000002</c:v>
                </c:pt>
                <c:pt idx="443">
                  <c:v>2.4620000000000002</c:v>
                </c:pt>
                <c:pt idx="444">
                  <c:v>2.4169999999999998</c:v>
                </c:pt>
                <c:pt idx="445">
                  <c:v>2.4380000000000002</c:v>
                </c:pt>
                <c:pt idx="446">
                  <c:v>2.37</c:v>
                </c:pt>
                <c:pt idx="447">
                  <c:v>2.3759999999999999</c:v>
                </c:pt>
                <c:pt idx="448">
                  <c:v>2.4</c:v>
                </c:pt>
                <c:pt idx="449">
                  <c:v>2.3740000000000001</c:v>
                </c:pt>
                <c:pt idx="450">
                  <c:v>2.36</c:v>
                </c:pt>
                <c:pt idx="451">
                  <c:v>2.3860000000000001</c:v>
                </c:pt>
                <c:pt idx="452">
                  <c:v>2.4039999999999999</c:v>
                </c:pt>
                <c:pt idx="453">
                  <c:v>2.3330000000000002</c:v>
                </c:pt>
                <c:pt idx="454">
                  <c:v>2.2839999999999998</c:v>
                </c:pt>
                <c:pt idx="455">
                  <c:v>2.3250000000000002</c:v>
                </c:pt>
                <c:pt idx="456">
                  <c:v>2.3079999999999998</c:v>
                </c:pt>
                <c:pt idx="457">
                  <c:v>2.3319999999999999</c:v>
                </c:pt>
                <c:pt idx="458">
                  <c:v>2.3449999999999998</c:v>
                </c:pt>
                <c:pt idx="459">
                  <c:v>2.3340000000000001</c:v>
                </c:pt>
                <c:pt idx="460">
                  <c:v>2.3119999999999998</c:v>
                </c:pt>
                <c:pt idx="461">
                  <c:v>2.323</c:v>
                </c:pt>
                <c:pt idx="462">
                  <c:v>2.3330000000000002</c:v>
                </c:pt>
                <c:pt idx="463">
                  <c:v>2.2970000000000002</c:v>
                </c:pt>
                <c:pt idx="464">
                  <c:v>2.4220000000000002</c:v>
                </c:pt>
                <c:pt idx="465">
                  <c:v>2.5789999999999997</c:v>
                </c:pt>
                <c:pt idx="466">
                  <c:v>2.4969999999999999</c:v>
                </c:pt>
                <c:pt idx="467">
                  <c:v>2.5949999999999998</c:v>
                </c:pt>
                <c:pt idx="468">
                  <c:v>2.512</c:v>
                </c:pt>
                <c:pt idx="469">
                  <c:v>2.5110000000000001</c:v>
                </c:pt>
                <c:pt idx="470">
                  <c:v>2.5030000000000001</c:v>
                </c:pt>
                <c:pt idx="471">
                  <c:v>2.516</c:v>
                </c:pt>
                <c:pt idx="472">
                  <c:v>2.552</c:v>
                </c:pt>
                <c:pt idx="473">
                  <c:v>2.536</c:v>
                </c:pt>
                <c:pt idx="474">
                  <c:v>2.5049999999999999</c:v>
                </c:pt>
                <c:pt idx="475">
                  <c:v>2.4699999999999998</c:v>
                </c:pt>
                <c:pt idx="476">
                  <c:v>2.3479999999999999</c:v>
                </c:pt>
                <c:pt idx="477">
                  <c:v>2.4140000000000001</c:v>
                </c:pt>
                <c:pt idx="478">
                  <c:v>2.4350000000000001</c:v>
                </c:pt>
                <c:pt idx="479">
                  <c:v>2.431</c:v>
                </c:pt>
                <c:pt idx="480">
                  <c:v>2.3820000000000001</c:v>
                </c:pt>
                <c:pt idx="481">
                  <c:v>2.3759999999999999</c:v>
                </c:pt>
                <c:pt idx="482">
                  <c:v>2.35</c:v>
                </c:pt>
                <c:pt idx="483">
                  <c:v>2.335</c:v>
                </c:pt>
                <c:pt idx="484">
                  <c:v>2.36</c:v>
                </c:pt>
                <c:pt idx="485">
                  <c:v>2.3769999999999998</c:v>
                </c:pt>
                <c:pt idx="486">
                  <c:v>2.3460000000000001</c:v>
                </c:pt>
                <c:pt idx="487">
                  <c:v>2.3109999999999999</c:v>
                </c:pt>
                <c:pt idx="488">
                  <c:v>2.3250000000000002</c:v>
                </c:pt>
                <c:pt idx="489">
                  <c:v>2.331</c:v>
                </c:pt>
                <c:pt idx="490">
                  <c:v>2.3050000000000002</c:v>
                </c:pt>
                <c:pt idx="491">
                  <c:v>2.2130000000000001</c:v>
                </c:pt>
                <c:pt idx="492">
                  <c:v>2.1800000000000002</c:v>
                </c:pt>
                <c:pt idx="493">
                  <c:v>2.14</c:v>
                </c:pt>
                <c:pt idx="494">
                  <c:v>2.16</c:v>
                </c:pt>
                <c:pt idx="495">
                  <c:v>2.0590000000000002</c:v>
                </c:pt>
                <c:pt idx="496">
                  <c:v>2.0339999999999998</c:v>
                </c:pt>
                <c:pt idx="497">
                  <c:v>2.0150000000000001</c:v>
                </c:pt>
                <c:pt idx="498">
                  <c:v>2.0110000000000001</c:v>
                </c:pt>
                <c:pt idx="499">
                  <c:v>1.9830000000000001</c:v>
                </c:pt>
                <c:pt idx="500">
                  <c:v>2.036</c:v>
                </c:pt>
                <c:pt idx="501">
                  <c:v>1.9769999999999999</c:v>
                </c:pt>
                <c:pt idx="502">
                  <c:v>1.9430000000000001</c:v>
                </c:pt>
                <c:pt idx="503">
                  <c:v>2.036</c:v>
                </c:pt>
                <c:pt idx="504">
                  <c:v>2.0670000000000002</c:v>
                </c:pt>
                <c:pt idx="505">
                  <c:v>2.056</c:v>
                </c:pt>
                <c:pt idx="506">
                  <c:v>2.0640000000000001</c:v>
                </c:pt>
                <c:pt idx="507">
                  <c:v>1.996</c:v>
                </c:pt>
                <c:pt idx="508">
                  <c:v>2.012</c:v>
                </c:pt>
                <c:pt idx="509">
                  <c:v>1.962</c:v>
                </c:pt>
                <c:pt idx="510">
                  <c:v>1.96</c:v>
                </c:pt>
                <c:pt idx="511">
                  <c:v>1.954</c:v>
                </c:pt>
                <c:pt idx="512">
                  <c:v>1.9319999999999999</c:v>
                </c:pt>
                <c:pt idx="513">
                  <c:v>1.944</c:v>
                </c:pt>
                <c:pt idx="514">
                  <c:v>1.9849999999999999</c:v>
                </c:pt>
                <c:pt idx="515">
                  <c:v>1.9849999999999999</c:v>
                </c:pt>
                <c:pt idx="516">
                  <c:v>1.9849999999999999</c:v>
                </c:pt>
                <c:pt idx="517">
                  <c:v>1.982</c:v>
                </c:pt>
                <c:pt idx="518">
                  <c:v>1.883</c:v>
                </c:pt>
                <c:pt idx="519">
                  <c:v>1.8900000000000001</c:v>
                </c:pt>
                <c:pt idx="520">
                  <c:v>1.8900000000000001</c:v>
                </c:pt>
                <c:pt idx="521">
                  <c:v>1.742</c:v>
                </c:pt>
                <c:pt idx="522">
                  <c:v>1.839</c:v>
                </c:pt>
                <c:pt idx="523">
                  <c:v>1.8639999999999999</c:v>
                </c:pt>
                <c:pt idx="524">
                  <c:v>1.9039999999999999</c:v>
                </c:pt>
                <c:pt idx="525">
                  <c:v>1.845</c:v>
                </c:pt>
                <c:pt idx="526">
                  <c:v>1.879</c:v>
                </c:pt>
                <c:pt idx="527">
                  <c:v>1.8120000000000001</c:v>
                </c:pt>
                <c:pt idx="528">
                  <c:v>1.8169999999999999</c:v>
                </c:pt>
                <c:pt idx="529">
                  <c:v>1.7250000000000001</c:v>
                </c:pt>
                <c:pt idx="530">
                  <c:v>1.7389999999999999</c:v>
                </c:pt>
                <c:pt idx="531">
                  <c:v>1.6579999999999999</c:v>
                </c:pt>
                <c:pt idx="532">
                  <c:v>1.6640000000000001</c:v>
                </c:pt>
                <c:pt idx="533">
                  <c:v>1.671</c:v>
                </c:pt>
                <c:pt idx="534">
                  <c:v>1.6909999999999998</c:v>
                </c:pt>
                <c:pt idx="535">
                  <c:v>1.5489999999999999</c:v>
                </c:pt>
                <c:pt idx="536">
                  <c:v>1.5270000000000001</c:v>
                </c:pt>
                <c:pt idx="537">
                  <c:v>1.498</c:v>
                </c:pt>
                <c:pt idx="538">
                  <c:v>1.5310000000000001</c:v>
                </c:pt>
                <c:pt idx="539">
                  <c:v>1.5920000000000001</c:v>
                </c:pt>
                <c:pt idx="540">
                  <c:v>1.603</c:v>
                </c:pt>
                <c:pt idx="541">
                  <c:v>1.5939999999999999</c:v>
                </c:pt>
                <c:pt idx="542">
                  <c:v>1.627</c:v>
                </c:pt>
                <c:pt idx="543">
                  <c:v>1.5859999999999999</c:v>
                </c:pt>
                <c:pt idx="544">
                  <c:v>1.548</c:v>
                </c:pt>
                <c:pt idx="545">
                  <c:v>1.54</c:v>
                </c:pt>
                <c:pt idx="546">
                  <c:v>1.5779999999999998</c:v>
                </c:pt>
                <c:pt idx="547">
                  <c:v>1.6600000000000001</c:v>
                </c:pt>
                <c:pt idx="548">
                  <c:v>1.6739999999999999</c:v>
                </c:pt>
                <c:pt idx="549">
                  <c:v>1.698</c:v>
                </c:pt>
                <c:pt idx="550">
                  <c:v>1.6520000000000001</c:v>
                </c:pt>
                <c:pt idx="551">
                  <c:v>1.607</c:v>
                </c:pt>
                <c:pt idx="552">
                  <c:v>1.6659999999999999</c:v>
                </c:pt>
                <c:pt idx="553">
                  <c:v>1.665</c:v>
                </c:pt>
                <c:pt idx="554">
                  <c:v>1.6240000000000001</c:v>
                </c:pt>
                <c:pt idx="555">
                  <c:v>1.603</c:v>
                </c:pt>
                <c:pt idx="556">
                  <c:v>1.577</c:v>
                </c:pt>
                <c:pt idx="557">
                  <c:v>1.496</c:v>
                </c:pt>
                <c:pt idx="558">
                  <c:v>1.4610000000000001</c:v>
                </c:pt>
                <c:pt idx="559">
                  <c:v>1.4610000000000001</c:v>
                </c:pt>
                <c:pt idx="560">
                  <c:v>1.345</c:v>
                </c:pt>
                <c:pt idx="561">
                  <c:v>1.331</c:v>
                </c:pt>
                <c:pt idx="562">
                  <c:v>1.349</c:v>
                </c:pt>
                <c:pt idx="563">
                  <c:v>1.401</c:v>
                </c:pt>
                <c:pt idx="564">
                  <c:v>1.3919999999999999</c:v>
                </c:pt>
                <c:pt idx="565">
                  <c:v>1.3049999999999999</c:v>
                </c:pt>
                <c:pt idx="566">
                  <c:v>1.3169999999999999</c:v>
                </c:pt>
                <c:pt idx="567">
                  <c:v>1.28</c:v>
                </c:pt>
                <c:pt idx="568">
                  <c:v>1.2190000000000001</c:v>
                </c:pt>
                <c:pt idx="569">
                  <c:v>1.1280000000000001</c:v>
                </c:pt>
                <c:pt idx="570">
                  <c:v>1.1280000000000001</c:v>
                </c:pt>
                <c:pt idx="571">
                  <c:v>1.149</c:v>
                </c:pt>
                <c:pt idx="572">
                  <c:v>1.181</c:v>
                </c:pt>
                <c:pt idx="573">
                  <c:v>1.268</c:v>
                </c:pt>
                <c:pt idx="574">
                  <c:v>1.3080000000000001</c:v>
                </c:pt>
                <c:pt idx="575">
                  <c:v>1.2530000000000001</c:v>
                </c:pt>
                <c:pt idx="576">
                  <c:v>1.204</c:v>
                </c:pt>
                <c:pt idx="577">
                  <c:v>1.2949999999999999</c:v>
                </c:pt>
                <c:pt idx="578">
                  <c:v>1.3280000000000001</c:v>
                </c:pt>
                <c:pt idx="579">
                  <c:v>1.3360000000000001</c:v>
                </c:pt>
                <c:pt idx="580">
                  <c:v>1.3120000000000001</c:v>
                </c:pt>
                <c:pt idx="581">
                  <c:v>1.3540000000000001</c:v>
                </c:pt>
                <c:pt idx="582">
                  <c:v>1.3109999999999999</c:v>
                </c:pt>
                <c:pt idx="583">
                  <c:v>1.242</c:v>
                </c:pt>
                <c:pt idx="584">
                  <c:v>1.2789999999999999</c:v>
                </c:pt>
                <c:pt idx="585">
                  <c:v>1.3009999999999999</c:v>
                </c:pt>
                <c:pt idx="586">
                  <c:v>1.2410000000000001</c:v>
                </c:pt>
                <c:pt idx="587">
                  <c:v>1.248</c:v>
                </c:pt>
                <c:pt idx="588">
                  <c:v>1.3009999999999999</c:v>
                </c:pt>
                <c:pt idx="589">
                  <c:v>1.266</c:v>
                </c:pt>
                <c:pt idx="590">
                  <c:v>1.2849999999999999</c:v>
                </c:pt>
                <c:pt idx="591">
                  <c:v>1.31</c:v>
                </c:pt>
                <c:pt idx="592">
                  <c:v>1.2629999999999999</c:v>
                </c:pt>
                <c:pt idx="593">
                  <c:v>1.379</c:v>
                </c:pt>
                <c:pt idx="594">
                  <c:v>1.478</c:v>
                </c:pt>
                <c:pt idx="595">
                  <c:v>1.4849999999999999</c:v>
                </c:pt>
                <c:pt idx="596">
                  <c:v>1.452</c:v>
                </c:pt>
                <c:pt idx="597">
                  <c:v>1.3919999999999999</c:v>
                </c:pt>
                <c:pt idx="598">
                  <c:v>1.407</c:v>
                </c:pt>
                <c:pt idx="599">
                  <c:v>1.4430000000000001</c:v>
                </c:pt>
                <c:pt idx="600">
                  <c:v>1.359</c:v>
                </c:pt>
                <c:pt idx="601">
                  <c:v>1.379</c:v>
                </c:pt>
                <c:pt idx="602">
                  <c:v>1.5070000000000001</c:v>
                </c:pt>
                <c:pt idx="603">
                  <c:v>1.4990000000000001</c:v>
                </c:pt>
                <c:pt idx="604">
                  <c:v>1.496</c:v>
                </c:pt>
                <c:pt idx="605">
                  <c:v>1.5329999999999999</c:v>
                </c:pt>
                <c:pt idx="606">
                  <c:v>1.8069999999999999</c:v>
                </c:pt>
                <c:pt idx="607">
                  <c:v>1.917</c:v>
                </c:pt>
                <c:pt idx="608">
                  <c:v>1.7749999999999999</c:v>
                </c:pt>
                <c:pt idx="609">
                  <c:v>1.6760000000000002</c:v>
                </c:pt>
                <c:pt idx="610">
                  <c:v>1.768</c:v>
                </c:pt>
                <c:pt idx="611">
                  <c:v>1.849</c:v>
                </c:pt>
                <c:pt idx="612">
                  <c:v>1.8919999999999999</c:v>
                </c:pt>
                <c:pt idx="613">
                  <c:v>1.8559999999999999</c:v>
                </c:pt>
                <c:pt idx="614">
                  <c:v>1.7709999999999999</c:v>
                </c:pt>
                <c:pt idx="615">
                  <c:v>1.8919999999999999</c:v>
                </c:pt>
                <c:pt idx="616">
                  <c:v>1.8069999999999999</c:v>
                </c:pt>
                <c:pt idx="617">
                  <c:v>1.8639999999999999</c:v>
                </c:pt>
                <c:pt idx="618">
                  <c:v>1.843</c:v>
                </c:pt>
                <c:pt idx="619">
                  <c:v>1.857</c:v>
                </c:pt>
                <c:pt idx="620">
                  <c:v>1.8559999999999999</c:v>
                </c:pt>
                <c:pt idx="621">
                  <c:v>1.9379999999999999</c:v>
                </c:pt>
                <c:pt idx="622">
                  <c:v>1.8580000000000001</c:v>
                </c:pt>
                <c:pt idx="623">
                  <c:v>1.8660000000000001</c:v>
                </c:pt>
                <c:pt idx="624">
                  <c:v>1.8479999999999999</c:v>
                </c:pt>
                <c:pt idx="625">
                  <c:v>1.98</c:v>
                </c:pt>
                <c:pt idx="626">
                  <c:v>2.1269999999999998</c:v>
                </c:pt>
                <c:pt idx="627">
                  <c:v>2.181</c:v>
                </c:pt>
                <c:pt idx="628">
                  <c:v>2.145</c:v>
                </c:pt>
                <c:pt idx="629">
                  <c:v>2.242</c:v>
                </c:pt>
                <c:pt idx="630">
                  <c:v>2.2599999999999998</c:v>
                </c:pt>
                <c:pt idx="631">
                  <c:v>2.2890000000000001</c:v>
                </c:pt>
                <c:pt idx="632">
                  <c:v>2.2469999999999999</c:v>
                </c:pt>
                <c:pt idx="633">
                  <c:v>2.1429999999999998</c:v>
                </c:pt>
                <c:pt idx="634">
                  <c:v>2.214</c:v>
                </c:pt>
                <c:pt idx="635">
                  <c:v>2.3570000000000002</c:v>
                </c:pt>
                <c:pt idx="636">
                  <c:v>2.331</c:v>
                </c:pt>
                <c:pt idx="637">
                  <c:v>2.3130000000000002</c:v>
                </c:pt>
                <c:pt idx="638">
                  <c:v>2.2930000000000001</c:v>
                </c:pt>
              </c:numCache>
            </c:numRef>
          </c:val>
        </c:ser>
        <c:ser>
          <c:idx val="2"/>
          <c:order val="2"/>
          <c:tx>
            <c:strRef>
              <c:f>'c3-16'!$D$11</c:f>
              <c:strCache>
                <c:ptCount val="1"/>
                <c:pt idx="0">
                  <c:v>Portugal</c:v>
                </c:pt>
              </c:strCache>
            </c:strRef>
          </c:tx>
          <c:spPr>
            <a:ln w="25400">
              <a:solidFill>
                <a:srgbClr val="295B7E"/>
              </a:solidFill>
              <a:prstDash val="sysDash"/>
            </a:ln>
          </c:spPr>
          <c:marker>
            <c:symbol val="none"/>
          </c:marker>
          <c:cat>
            <c:numRef>
              <c:f>'c3-16'!$A$15:$A$653</c:f>
              <c:numCache>
                <c:formatCode>yyyy/mm/dd</c:formatCode>
                <c:ptCount val="639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  <c:pt idx="576">
                  <c:v>42083</c:v>
                </c:pt>
                <c:pt idx="577">
                  <c:v>42086</c:v>
                </c:pt>
                <c:pt idx="578">
                  <c:v>42087</c:v>
                </c:pt>
                <c:pt idx="579">
                  <c:v>42088</c:v>
                </c:pt>
                <c:pt idx="580">
                  <c:v>42089</c:v>
                </c:pt>
                <c:pt idx="581">
                  <c:v>42090</c:v>
                </c:pt>
                <c:pt idx="582">
                  <c:v>42093</c:v>
                </c:pt>
                <c:pt idx="583">
                  <c:v>42094</c:v>
                </c:pt>
                <c:pt idx="584">
                  <c:v>42095</c:v>
                </c:pt>
                <c:pt idx="585">
                  <c:v>42096</c:v>
                </c:pt>
                <c:pt idx="586">
                  <c:v>42101</c:v>
                </c:pt>
                <c:pt idx="587">
                  <c:v>42102</c:v>
                </c:pt>
                <c:pt idx="588">
                  <c:v>42103</c:v>
                </c:pt>
                <c:pt idx="589">
                  <c:v>42104</c:v>
                </c:pt>
                <c:pt idx="590">
                  <c:v>42107</c:v>
                </c:pt>
                <c:pt idx="591">
                  <c:v>42108</c:v>
                </c:pt>
                <c:pt idx="592">
                  <c:v>42109</c:v>
                </c:pt>
                <c:pt idx="593">
                  <c:v>42110</c:v>
                </c:pt>
                <c:pt idx="594">
                  <c:v>42111</c:v>
                </c:pt>
                <c:pt idx="595">
                  <c:v>42114</c:v>
                </c:pt>
                <c:pt idx="596">
                  <c:v>42115</c:v>
                </c:pt>
                <c:pt idx="597">
                  <c:v>42116</c:v>
                </c:pt>
                <c:pt idx="598">
                  <c:v>42117</c:v>
                </c:pt>
                <c:pt idx="599">
                  <c:v>42118</c:v>
                </c:pt>
                <c:pt idx="600">
                  <c:v>42121</c:v>
                </c:pt>
                <c:pt idx="601">
                  <c:v>42122</c:v>
                </c:pt>
                <c:pt idx="602">
                  <c:v>42123</c:v>
                </c:pt>
                <c:pt idx="603">
                  <c:v>42124</c:v>
                </c:pt>
                <c:pt idx="604">
                  <c:v>42125</c:v>
                </c:pt>
                <c:pt idx="605">
                  <c:v>42128</c:v>
                </c:pt>
                <c:pt idx="606">
                  <c:v>42129</c:v>
                </c:pt>
                <c:pt idx="607">
                  <c:v>42130</c:v>
                </c:pt>
                <c:pt idx="608">
                  <c:v>42131</c:v>
                </c:pt>
                <c:pt idx="609">
                  <c:v>42132</c:v>
                </c:pt>
                <c:pt idx="610">
                  <c:v>42135</c:v>
                </c:pt>
                <c:pt idx="611">
                  <c:v>42136</c:v>
                </c:pt>
                <c:pt idx="612">
                  <c:v>42137</c:v>
                </c:pt>
                <c:pt idx="613">
                  <c:v>42138</c:v>
                </c:pt>
                <c:pt idx="614">
                  <c:v>42139</c:v>
                </c:pt>
                <c:pt idx="615">
                  <c:v>42142</c:v>
                </c:pt>
                <c:pt idx="616">
                  <c:v>42143</c:v>
                </c:pt>
                <c:pt idx="617">
                  <c:v>42144</c:v>
                </c:pt>
                <c:pt idx="618">
                  <c:v>42145</c:v>
                </c:pt>
                <c:pt idx="619">
                  <c:v>42146</c:v>
                </c:pt>
                <c:pt idx="620">
                  <c:v>42149</c:v>
                </c:pt>
                <c:pt idx="621">
                  <c:v>42150</c:v>
                </c:pt>
                <c:pt idx="622">
                  <c:v>42151</c:v>
                </c:pt>
                <c:pt idx="623">
                  <c:v>42152</c:v>
                </c:pt>
                <c:pt idx="624">
                  <c:v>42153</c:v>
                </c:pt>
                <c:pt idx="625">
                  <c:v>42156</c:v>
                </c:pt>
                <c:pt idx="626">
                  <c:v>42157</c:v>
                </c:pt>
                <c:pt idx="627">
                  <c:v>42158</c:v>
                </c:pt>
                <c:pt idx="628">
                  <c:v>42159</c:v>
                </c:pt>
                <c:pt idx="629">
                  <c:v>42160</c:v>
                </c:pt>
                <c:pt idx="630">
                  <c:v>42163</c:v>
                </c:pt>
                <c:pt idx="631">
                  <c:v>42164</c:v>
                </c:pt>
                <c:pt idx="632">
                  <c:v>42165</c:v>
                </c:pt>
                <c:pt idx="633">
                  <c:v>42166</c:v>
                </c:pt>
                <c:pt idx="634">
                  <c:v>42167</c:v>
                </c:pt>
                <c:pt idx="635">
                  <c:v>42170</c:v>
                </c:pt>
                <c:pt idx="636">
                  <c:v>42171</c:v>
                </c:pt>
                <c:pt idx="637">
                  <c:v>42172</c:v>
                </c:pt>
                <c:pt idx="638">
                  <c:v>42173</c:v>
                </c:pt>
              </c:numCache>
            </c:numRef>
          </c:cat>
          <c:val>
            <c:numRef>
              <c:f>'c3-16'!$D$15:$D$653</c:f>
              <c:numCache>
                <c:formatCode>General</c:formatCode>
                <c:ptCount val="639"/>
                <c:pt idx="0">
                  <c:v>6.4119999999999999</c:v>
                </c:pt>
                <c:pt idx="1">
                  <c:v>6.3230000000000004</c:v>
                </c:pt>
                <c:pt idx="2">
                  <c:v>6.375</c:v>
                </c:pt>
                <c:pt idx="3">
                  <c:v>6.46</c:v>
                </c:pt>
                <c:pt idx="4">
                  <c:v>6.5129999999999999</c:v>
                </c:pt>
                <c:pt idx="5">
                  <c:v>6.2610000000000001</c:v>
                </c:pt>
                <c:pt idx="6">
                  <c:v>6.2080000000000002</c:v>
                </c:pt>
                <c:pt idx="7">
                  <c:v>6.34</c:v>
                </c:pt>
                <c:pt idx="8">
                  <c:v>6.32</c:v>
                </c:pt>
                <c:pt idx="9">
                  <c:v>6.3959999999999999</c:v>
                </c:pt>
                <c:pt idx="10">
                  <c:v>6.2869999999999999</c:v>
                </c:pt>
                <c:pt idx="11">
                  <c:v>6.1230000000000002</c:v>
                </c:pt>
                <c:pt idx="12">
                  <c:v>6.0919999999999996</c:v>
                </c:pt>
                <c:pt idx="13">
                  <c:v>5.8879999999999999</c:v>
                </c:pt>
                <c:pt idx="14">
                  <c:v>5.819</c:v>
                </c:pt>
                <c:pt idx="15">
                  <c:v>6</c:v>
                </c:pt>
                <c:pt idx="16">
                  <c:v>6.13</c:v>
                </c:pt>
                <c:pt idx="17">
                  <c:v>6.2460000000000004</c:v>
                </c:pt>
                <c:pt idx="18">
                  <c:v>6.0730000000000004</c:v>
                </c:pt>
                <c:pt idx="19">
                  <c:v>6.0750000000000002</c:v>
                </c:pt>
                <c:pt idx="20">
                  <c:v>6.1269999999999998</c:v>
                </c:pt>
                <c:pt idx="21">
                  <c:v>6.1820000000000004</c:v>
                </c:pt>
                <c:pt idx="22">
                  <c:v>6.4420000000000002</c:v>
                </c:pt>
                <c:pt idx="23">
                  <c:v>6.4130000000000003</c:v>
                </c:pt>
                <c:pt idx="24">
                  <c:v>6.5369999999999999</c:v>
                </c:pt>
                <c:pt idx="25">
                  <c:v>6.5990000000000002</c:v>
                </c:pt>
                <c:pt idx="26">
                  <c:v>6.55</c:v>
                </c:pt>
                <c:pt idx="27">
                  <c:v>6.6159999999999997</c:v>
                </c:pt>
                <c:pt idx="28">
                  <c:v>6.52</c:v>
                </c:pt>
                <c:pt idx="29">
                  <c:v>6.319</c:v>
                </c:pt>
                <c:pt idx="30">
                  <c:v>6.23</c:v>
                </c:pt>
                <c:pt idx="31">
                  <c:v>6.1890000000000001</c:v>
                </c:pt>
                <c:pt idx="32">
                  <c:v>6.26</c:v>
                </c:pt>
                <c:pt idx="33">
                  <c:v>6.21</c:v>
                </c:pt>
                <c:pt idx="34">
                  <c:v>6.1890000000000001</c:v>
                </c:pt>
                <c:pt idx="35">
                  <c:v>6.306</c:v>
                </c:pt>
                <c:pt idx="36">
                  <c:v>6.2830000000000004</c:v>
                </c:pt>
                <c:pt idx="37">
                  <c:v>6.17</c:v>
                </c:pt>
                <c:pt idx="38">
                  <c:v>6.5590000000000002</c:v>
                </c:pt>
                <c:pt idx="39">
                  <c:v>6.4859999999999998</c:v>
                </c:pt>
                <c:pt idx="40">
                  <c:v>6.3239999999999998</c:v>
                </c:pt>
                <c:pt idx="41">
                  <c:v>6.3789999999999996</c:v>
                </c:pt>
                <c:pt idx="42">
                  <c:v>6.3860000000000001</c:v>
                </c:pt>
                <c:pt idx="43">
                  <c:v>6.1559999999999997</c:v>
                </c:pt>
                <c:pt idx="44">
                  <c:v>6.1459999999999999</c:v>
                </c:pt>
                <c:pt idx="45">
                  <c:v>5.931</c:v>
                </c:pt>
                <c:pt idx="46">
                  <c:v>5.9350000000000005</c:v>
                </c:pt>
                <c:pt idx="47">
                  <c:v>5.97</c:v>
                </c:pt>
                <c:pt idx="48">
                  <c:v>5.9269999999999996</c:v>
                </c:pt>
                <c:pt idx="49">
                  <c:v>5.931</c:v>
                </c:pt>
                <c:pt idx="50">
                  <c:v>5.9190000000000005</c:v>
                </c:pt>
                <c:pt idx="51">
                  <c:v>5.9559999999999995</c:v>
                </c:pt>
                <c:pt idx="52">
                  <c:v>6.0439999999999996</c:v>
                </c:pt>
                <c:pt idx="53">
                  <c:v>6.2539999999999996</c:v>
                </c:pt>
                <c:pt idx="54">
                  <c:v>6.0140000000000002</c:v>
                </c:pt>
                <c:pt idx="55">
                  <c:v>6.0170000000000003</c:v>
                </c:pt>
                <c:pt idx="56">
                  <c:v>6.0220000000000002</c:v>
                </c:pt>
                <c:pt idx="57">
                  <c:v>6.0709999999999997</c:v>
                </c:pt>
                <c:pt idx="58">
                  <c:v>6.1920000000000002</c:v>
                </c:pt>
                <c:pt idx="59">
                  <c:v>6.3719999999999999</c:v>
                </c:pt>
                <c:pt idx="60">
                  <c:v>6.3680000000000003</c:v>
                </c:pt>
                <c:pt idx="61">
                  <c:v>6.3680000000000003</c:v>
                </c:pt>
                <c:pt idx="62">
                  <c:v>6.3680000000000003</c:v>
                </c:pt>
                <c:pt idx="63">
                  <c:v>6.4219999999999997</c:v>
                </c:pt>
                <c:pt idx="64">
                  <c:v>6.3250000000000002</c:v>
                </c:pt>
                <c:pt idx="65">
                  <c:v>6.4030000000000005</c:v>
                </c:pt>
                <c:pt idx="66">
                  <c:v>6.359</c:v>
                </c:pt>
                <c:pt idx="67">
                  <c:v>6.415</c:v>
                </c:pt>
                <c:pt idx="68">
                  <c:v>6.4530000000000003</c:v>
                </c:pt>
                <c:pt idx="69">
                  <c:v>6.399</c:v>
                </c:pt>
                <c:pt idx="70">
                  <c:v>6.3579999999999997</c:v>
                </c:pt>
                <c:pt idx="71">
                  <c:v>6.306</c:v>
                </c:pt>
                <c:pt idx="72">
                  <c:v>6.2480000000000002</c:v>
                </c:pt>
                <c:pt idx="73">
                  <c:v>6.0970000000000004</c:v>
                </c:pt>
                <c:pt idx="74">
                  <c:v>6.1219999999999999</c:v>
                </c:pt>
                <c:pt idx="75">
                  <c:v>6.1109999999999998</c:v>
                </c:pt>
                <c:pt idx="76">
                  <c:v>6.0620000000000003</c:v>
                </c:pt>
                <c:pt idx="77">
                  <c:v>5.88</c:v>
                </c:pt>
                <c:pt idx="78">
                  <c:v>5.74</c:v>
                </c:pt>
                <c:pt idx="79">
                  <c:v>5.7729999999999997</c:v>
                </c:pt>
                <c:pt idx="80">
                  <c:v>5.8230000000000004</c:v>
                </c:pt>
                <c:pt idx="81">
                  <c:v>5.8739999999999997</c:v>
                </c:pt>
                <c:pt idx="82">
                  <c:v>5.8319999999999999</c:v>
                </c:pt>
                <c:pt idx="83">
                  <c:v>5.7119999999999997</c:v>
                </c:pt>
                <c:pt idx="84">
                  <c:v>5.7190000000000003</c:v>
                </c:pt>
                <c:pt idx="85">
                  <c:v>5.6550000000000002</c:v>
                </c:pt>
                <c:pt idx="86">
                  <c:v>5.5019999999999998</c:v>
                </c:pt>
                <c:pt idx="87">
                  <c:v>5.5129999999999999</c:v>
                </c:pt>
                <c:pt idx="88">
                  <c:v>5.5179999999999998</c:v>
                </c:pt>
                <c:pt idx="89">
                  <c:v>5.4329999999999998</c:v>
                </c:pt>
                <c:pt idx="90">
                  <c:v>5.4420000000000002</c:v>
                </c:pt>
                <c:pt idx="91">
                  <c:v>5.45</c:v>
                </c:pt>
                <c:pt idx="92">
                  <c:v>5.4610000000000003</c:v>
                </c:pt>
                <c:pt idx="93">
                  <c:v>5.4359999999999999</c:v>
                </c:pt>
                <c:pt idx="94">
                  <c:v>5.3780000000000001</c:v>
                </c:pt>
                <c:pt idx="95">
                  <c:v>5.28</c:v>
                </c:pt>
                <c:pt idx="96">
                  <c:v>5.2439999999999998</c:v>
                </c:pt>
                <c:pt idx="97">
                  <c:v>5.2350000000000003</c:v>
                </c:pt>
                <c:pt idx="98">
                  <c:v>5.2320000000000002</c:v>
                </c:pt>
                <c:pt idx="99">
                  <c:v>5.2409999999999997</c:v>
                </c:pt>
                <c:pt idx="100">
                  <c:v>5.4359999999999999</c:v>
                </c:pt>
                <c:pt idx="101">
                  <c:v>5.5280000000000005</c:v>
                </c:pt>
                <c:pt idx="102">
                  <c:v>5.52</c:v>
                </c:pt>
                <c:pt idx="103">
                  <c:v>5.4219999999999997</c:v>
                </c:pt>
                <c:pt idx="104">
                  <c:v>5.5280000000000005</c:v>
                </c:pt>
                <c:pt idx="105">
                  <c:v>5.5250000000000004</c:v>
                </c:pt>
                <c:pt idx="106">
                  <c:v>5.6079999999999997</c:v>
                </c:pt>
                <c:pt idx="107">
                  <c:v>5.8040000000000003</c:v>
                </c:pt>
                <c:pt idx="108">
                  <c:v>5.7050000000000001</c:v>
                </c:pt>
                <c:pt idx="109">
                  <c:v>5.7949999999999999</c:v>
                </c:pt>
                <c:pt idx="110">
                  <c:v>6.0670000000000002</c:v>
                </c:pt>
                <c:pt idx="111">
                  <c:v>6.1379999999999999</c:v>
                </c:pt>
                <c:pt idx="112">
                  <c:v>6.2190000000000003</c:v>
                </c:pt>
                <c:pt idx="113">
                  <c:v>6.4569999999999999</c:v>
                </c:pt>
                <c:pt idx="114">
                  <c:v>6.4180000000000001</c:v>
                </c:pt>
                <c:pt idx="115">
                  <c:v>6.5209999999999999</c:v>
                </c:pt>
                <c:pt idx="116">
                  <c:v>6.3029999999999999</c:v>
                </c:pt>
                <c:pt idx="117">
                  <c:v>6.2489999999999997</c:v>
                </c:pt>
                <c:pt idx="118">
                  <c:v>6.1070000000000002</c:v>
                </c:pt>
                <c:pt idx="119">
                  <c:v>6.069</c:v>
                </c:pt>
                <c:pt idx="120">
                  <c:v>6.4089999999999998</c:v>
                </c:pt>
                <c:pt idx="121">
                  <c:v>6.4290000000000003</c:v>
                </c:pt>
                <c:pt idx="122">
                  <c:v>6.8029999999999999</c:v>
                </c:pt>
                <c:pt idx="123">
                  <c:v>6.9020000000000001</c:v>
                </c:pt>
                <c:pt idx="124">
                  <c:v>6.6790000000000003</c:v>
                </c:pt>
                <c:pt idx="125">
                  <c:v>6.5140000000000002</c:v>
                </c:pt>
                <c:pt idx="126">
                  <c:v>6.4480000000000004</c:v>
                </c:pt>
                <c:pt idx="127">
                  <c:v>6.3940000000000001</c:v>
                </c:pt>
                <c:pt idx="128">
                  <c:v>6.72</c:v>
                </c:pt>
                <c:pt idx="129">
                  <c:v>7.4649999999999999</c:v>
                </c:pt>
                <c:pt idx="130">
                  <c:v>7.2720000000000002</c:v>
                </c:pt>
                <c:pt idx="131">
                  <c:v>7.1289999999999996</c:v>
                </c:pt>
                <c:pt idx="132">
                  <c:v>6.9260000000000002</c:v>
                </c:pt>
                <c:pt idx="133">
                  <c:v>6.726</c:v>
                </c:pt>
                <c:pt idx="134">
                  <c:v>6.7670000000000003</c:v>
                </c:pt>
                <c:pt idx="135">
                  <c:v>6.9009999999999998</c:v>
                </c:pt>
                <c:pt idx="136">
                  <c:v>7.508</c:v>
                </c:pt>
                <c:pt idx="137">
                  <c:v>7.2960000000000003</c:v>
                </c:pt>
                <c:pt idx="138">
                  <c:v>7.1479999999999997</c:v>
                </c:pt>
                <c:pt idx="139">
                  <c:v>7.2119999999999997</c:v>
                </c:pt>
                <c:pt idx="140">
                  <c:v>7.024</c:v>
                </c:pt>
                <c:pt idx="141">
                  <c:v>6.7990000000000004</c:v>
                </c:pt>
                <c:pt idx="142">
                  <c:v>6.3890000000000002</c:v>
                </c:pt>
                <c:pt idx="143">
                  <c:v>6.41</c:v>
                </c:pt>
                <c:pt idx="144">
                  <c:v>6.4669999999999996</c:v>
                </c:pt>
                <c:pt idx="145">
                  <c:v>6.4640000000000004</c:v>
                </c:pt>
                <c:pt idx="146">
                  <c:v>6.46</c:v>
                </c:pt>
                <c:pt idx="147">
                  <c:v>6.4640000000000004</c:v>
                </c:pt>
                <c:pt idx="148">
                  <c:v>6.3849999999999998</c:v>
                </c:pt>
                <c:pt idx="149">
                  <c:v>6.39</c:v>
                </c:pt>
                <c:pt idx="150">
                  <c:v>6.391</c:v>
                </c:pt>
                <c:pt idx="151">
                  <c:v>6.5649999999999995</c:v>
                </c:pt>
                <c:pt idx="152">
                  <c:v>6.5359999999999996</c:v>
                </c:pt>
                <c:pt idx="153">
                  <c:v>6.532</c:v>
                </c:pt>
                <c:pt idx="154">
                  <c:v>6.5309999999999997</c:v>
                </c:pt>
                <c:pt idx="155">
                  <c:v>6.5640000000000001</c:v>
                </c:pt>
                <c:pt idx="156">
                  <c:v>6.5709999999999997</c:v>
                </c:pt>
                <c:pt idx="157">
                  <c:v>6.5670000000000002</c:v>
                </c:pt>
                <c:pt idx="158">
                  <c:v>6.5309999999999997</c:v>
                </c:pt>
                <c:pt idx="159">
                  <c:v>6.4969999999999999</c:v>
                </c:pt>
                <c:pt idx="160">
                  <c:v>6.42</c:v>
                </c:pt>
                <c:pt idx="161">
                  <c:v>6.3689999999999998</c:v>
                </c:pt>
                <c:pt idx="162">
                  <c:v>6.3570000000000002</c:v>
                </c:pt>
                <c:pt idx="163">
                  <c:v>6.3380000000000001</c:v>
                </c:pt>
                <c:pt idx="164">
                  <c:v>6.4349999999999996</c:v>
                </c:pt>
                <c:pt idx="165">
                  <c:v>6.5649999999999995</c:v>
                </c:pt>
                <c:pt idx="166">
                  <c:v>6.5579999999999998</c:v>
                </c:pt>
                <c:pt idx="167">
                  <c:v>6.5529999999999999</c:v>
                </c:pt>
                <c:pt idx="168">
                  <c:v>6.5510000000000002</c:v>
                </c:pt>
                <c:pt idx="169">
                  <c:v>6.5910000000000002</c:v>
                </c:pt>
                <c:pt idx="170">
                  <c:v>6.5739999999999998</c:v>
                </c:pt>
                <c:pt idx="171">
                  <c:v>6.7320000000000002</c:v>
                </c:pt>
                <c:pt idx="172">
                  <c:v>6.6740000000000004</c:v>
                </c:pt>
                <c:pt idx="173">
                  <c:v>6.6980000000000004</c:v>
                </c:pt>
                <c:pt idx="174">
                  <c:v>6.7709999999999999</c:v>
                </c:pt>
                <c:pt idx="175">
                  <c:v>6.9930000000000003</c:v>
                </c:pt>
                <c:pt idx="176">
                  <c:v>7.1059999999999999</c:v>
                </c:pt>
                <c:pt idx="177">
                  <c:v>7.0140000000000002</c:v>
                </c:pt>
                <c:pt idx="178">
                  <c:v>7.1059999999999999</c:v>
                </c:pt>
                <c:pt idx="179">
                  <c:v>7.1379999999999999</c:v>
                </c:pt>
                <c:pt idx="180">
                  <c:v>7.2320000000000002</c:v>
                </c:pt>
                <c:pt idx="181">
                  <c:v>7.42</c:v>
                </c:pt>
                <c:pt idx="182">
                  <c:v>7.2590000000000003</c:v>
                </c:pt>
                <c:pt idx="183">
                  <c:v>7.157</c:v>
                </c:pt>
                <c:pt idx="184">
                  <c:v>7.1779999999999999</c:v>
                </c:pt>
                <c:pt idx="185">
                  <c:v>7.173</c:v>
                </c:pt>
                <c:pt idx="186">
                  <c:v>7.1420000000000003</c:v>
                </c:pt>
                <c:pt idx="187">
                  <c:v>7.1580000000000004</c:v>
                </c:pt>
                <c:pt idx="188">
                  <c:v>7.032</c:v>
                </c:pt>
                <c:pt idx="189">
                  <c:v>7.0590000000000002</c:v>
                </c:pt>
                <c:pt idx="190">
                  <c:v>6.9850000000000003</c:v>
                </c:pt>
                <c:pt idx="191">
                  <c:v>6.8369999999999997</c:v>
                </c:pt>
                <c:pt idx="192">
                  <c:v>6.6760000000000002</c:v>
                </c:pt>
                <c:pt idx="193">
                  <c:v>6.59</c:v>
                </c:pt>
                <c:pt idx="194">
                  <c:v>6.7670000000000003</c:v>
                </c:pt>
                <c:pt idx="195">
                  <c:v>6.6059999999999999</c:v>
                </c:pt>
                <c:pt idx="196">
                  <c:v>6.4</c:v>
                </c:pt>
                <c:pt idx="197">
                  <c:v>6.3789999999999996</c:v>
                </c:pt>
                <c:pt idx="198">
                  <c:v>6.335</c:v>
                </c:pt>
                <c:pt idx="199">
                  <c:v>6.3979999999999997</c:v>
                </c:pt>
                <c:pt idx="200">
                  <c:v>6.3940000000000001</c:v>
                </c:pt>
                <c:pt idx="201">
                  <c:v>6.2679999999999998</c:v>
                </c:pt>
                <c:pt idx="202">
                  <c:v>6.2140000000000004</c:v>
                </c:pt>
                <c:pt idx="203">
                  <c:v>6.2210000000000001</c:v>
                </c:pt>
                <c:pt idx="204">
                  <c:v>6.1859999999999999</c:v>
                </c:pt>
                <c:pt idx="205">
                  <c:v>6.2309999999999999</c:v>
                </c:pt>
                <c:pt idx="206">
                  <c:v>6.274</c:v>
                </c:pt>
                <c:pt idx="207">
                  <c:v>6.1559999999999997</c:v>
                </c:pt>
                <c:pt idx="208">
                  <c:v>6.1849999999999996</c:v>
                </c:pt>
                <c:pt idx="209">
                  <c:v>6.1909999999999998</c:v>
                </c:pt>
                <c:pt idx="210">
                  <c:v>6.17</c:v>
                </c:pt>
                <c:pt idx="211">
                  <c:v>6.1669999999999998</c:v>
                </c:pt>
                <c:pt idx="212">
                  <c:v>6.1589999999999998</c:v>
                </c:pt>
                <c:pt idx="213">
                  <c:v>6.173</c:v>
                </c:pt>
                <c:pt idx="214">
                  <c:v>6.21</c:v>
                </c:pt>
                <c:pt idx="215">
                  <c:v>6.2149999999999999</c:v>
                </c:pt>
                <c:pt idx="216">
                  <c:v>6.1070000000000002</c:v>
                </c:pt>
                <c:pt idx="217">
                  <c:v>6.1150000000000002</c:v>
                </c:pt>
                <c:pt idx="218">
                  <c:v>6.09</c:v>
                </c:pt>
                <c:pt idx="219">
                  <c:v>5.891</c:v>
                </c:pt>
                <c:pt idx="220">
                  <c:v>5.819</c:v>
                </c:pt>
                <c:pt idx="221">
                  <c:v>5.9550000000000001</c:v>
                </c:pt>
                <c:pt idx="222">
                  <c:v>5.82</c:v>
                </c:pt>
                <c:pt idx="223">
                  <c:v>5.9160000000000004</c:v>
                </c:pt>
                <c:pt idx="224">
                  <c:v>5.9080000000000004</c:v>
                </c:pt>
                <c:pt idx="225">
                  <c:v>5.9329999999999998</c:v>
                </c:pt>
                <c:pt idx="226">
                  <c:v>5.9420000000000002</c:v>
                </c:pt>
                <c:pt idx="227">
                  <c:v>5.9420000000000002</c:v>
                </c:pt>
                <c:pt idx="228">
                  <c:v>5.9710000000000001</c:v>
                </c:pt>
                <c:pt idx="229">
                  <c:v>6.0119999999999996</c:v>
                </c:pt>
                <c:pt idx="230">
                  <c:v>6.0170000000000003</c:v>
                </c:pt>
                <c:pt idx="231">
                  <c:v>5.9550000000000001</c:v>
                </c:pt>
                <c:pt idx="232">
                  <c:v>5.9390000000000001</c:v>
                </c:pt>
                <c:pt idx="233">
                  <c:v>5.8780000000000001</c:v>
                </c:pt>
                <c:pt idx="234">
                  <c:v>5.8520000000000003</c:v>
                </c:pt>
                <c:pt idx="235">
                  <c:v>5.8680000000000003</c:v>
                </c:pt>
                <c:pt idx="236">
                  <c:v>5.8620000000000001</c:v>
                </c:pt>
                <c:pt idx="237">
                  <c:v>5.9379999999999997</c:v>
                </c:pt>
                <c:pt idx="238">
                  <c:v>5.859</c:v>
                </c:pt>
                <c:pt idx="239">
                  <c:v>5.9180000000000001</c:v>
                </c:pt>
                <c:pt idx="240">
                  <c:v>5.9809999999999999</c:v>
                </c:pt>
                <c:pt idx="241">
                  <c:v>6.0110000000000001</c:v>
                </c:pt>
                <c:pt idx="242">
                  <c:v>6.0430000000000001</c:v>
                </c:pt>
                <c:pt idx="243">
                  <c:v>6.0410000000000004</c:v>
                </c:pt>
                <c:pt idx="244">
                  <c:v>5.9969999999999999</c:v>
                </c:pt>
                <c:pt idx="245">
                  <c:v>6.0519999999999996</c:v>
                </c:pt>
                <c:pt idx="246">
                  <c:v>6.0469999999999997</c:v>
                </c:pt>
                <c:pt idx="247">
                  <c:v>6.0330000000000004</c:v>
                </c:pt>
                <c:pt idx="248">
                  <c:v>6.0389999999999997</c:v>
                </c:pt>
                <c:pt idx="249">
                  <c:v>6.0490000000000004</c:v>
                </c:pt>
                <c:pt idx="250">
                  <c:v>6.0330000000000004</c:v>
                </c:pt>
                <c:pt idx="251">
                  <c:v>6.0229999999999997</c:v>
                </c:pt>
                <c:pt idx="252">
                  <c:v>6.0229999999999997</c:v>
                </c:pt>
                <c:pt idx="253">
                  <c:v>6.0220000000000002</c:v>
                </c:pt>
                <c:pt idx="254">
                  <c:v>6.0220000000000002</c:v>
                </c:pt>
                <c:pt idx="255">
                  <c:v>6.0220000000000002</c:v>
                </c:pt>
                <c:pt idx="256">
                  <c:v>6.0229999999999997</c:v>
                </c:pt>
                <c:pt idx="257">
                  <c:v>6.0309999999999997</c:v>
                </c:pt>
                <c:pt idx="258">
                  <c:v>6.13</c:v>
                </c:pt>
                <c:pt idx="259">
                  <c:v>6.13</c:v>
                </c:pt>
                <c:pt idx="260">
                  <c:v>5.835</c:v>
                </c:pt>
                <c:pt idx="261">
                  <c:v>5.6509999999999998</c:v>
                </c:pt>
                <c:pt idx="262">
                  <c:v>5.5659999999999998</c:v>
                </c:pt>
                <c:pt idx="263">
                  <c:v>5.3769999999999998</c:v>
                </c:pt>
                <c:pt idx="264">
                  <c:v>5.4119999999999999</c:v>
                </c:pt>
                <c:pt idx="265">
                  <c:v>5.3890000000000002</c:v>
                </c:pt>
                <c:pt idx="266">
                  <c:v>5.367</c:v>
                </c:pt>
                <c:pt idx="267">
                  <c:v>5.3230000000000004</c:v>
                </c:pt>
                <c:pt idx="268">
                  <c:v>5.2930000000000001</c:v>
                </c:pt>
                <c:pt idx="269">
                  <c:v>5.1660000000000004</c:v>
                </c:pt>
                <c:pt idx="270">
                  <c:v>5.298</c:v>
                </c:pt>
                <c:pt idx="271">
                  <c:v>5.2309999999999999</c:v>
                </c:pt>
                <c:pt idx="272">
                  <c:v>5.1100000000000003</c:v>
                </c:pt>
                <c:pt idx="273">
                  <c:v>5.0670000000000002</c:v>
                </c:pt>
                <c:pt idx="274">
                  <c:v>5.0540000000000003</c:v>
                </c:pt>
                <c:pt idx="275">
                  <c:v>5.1559999999999997</c:v>
                </c:pt>
                <c:pt idx="276">
                  <c:v>5.2759999999999998</c:v>
                </c:pt>
                <c:pt idx="277">
                  <c:v>5.1749999999999998</c:v>
                </c:pt>
                <c:pt idx="278">
                  <c:v>5.1059999999999999</c:v>
                </c:pt>
                <c:pt idx="279">
                  <c:v>5.1159999999999997</c:v>
                </c:pt>
                <c:pt idx="280">
                  <c:v>5.1029999999999998</c:v>
                </c:pt>
                <c:pt idx="281">
                  <c:v>5.0019999999999998</c:v>
                </c:pt>
                <c:pt idx="282">
                  <c:v>5.0149999999999997</c:v>
                </c:pt>
                <c:pt idx="283">
                  <c:v>5.0519999999999996</c:v>
                </c:pt>
                <c:pt idx="284">
                  <c:v>4.9950000000000001</c:v>
                </c:pt>
                <c:pt idx="285">
                  <c:v>4.9669999999999996</c:v>
                </c:pt>
                <c:pt idx="286">
                  <c:v>4.931</c:v>
                </c:pt>
                <c:pt idx="287">
                  <c:v>4.992</c:v>
                </c:pt>
                <c:pt idx="288">
                  <c:v>5.0110000000000001</c:v>
                </c:pt>
                <c:pt idx="289">
                  <c:v>5.0229999999999997</c:v>
                </c:pt>
                <c:pt idx="290">
                  <c:v>5.0179999999999998</c:v>
                </c:pt>
                <c:pt idx="291">
                  <c:v>4.9409999999999998</c:v>
                </c:pt>
                <c:pt idx="292">
                  <c:v>4.8179999999999996</c:v>
                </c:pt>
                <c:pt idx="293">
                  <c:v>4.8179999999999996</c:v>
                </c:pt>
                <c:pt idx="294">
                  <c:v>4.8629999999999995</c:v>
                </c:pt>
                <c:pt idx="295">
                  <c:v>4.9480000000000004</c:v>
                </c:pt>
                <c:pt idx="296">
                  <c:v>4.9260000000000002</c:v>
                </c:pt>
                <c:pt idx="297">
                  <c:v>4.8819999999999997</c:v>
                </c:pt>
                <c:pt idx="298">
                  <c:v>4.851</c:v>
                </c:pt>
                <c:pt idx="299">
                  <c:v>4.8460000000000001</c:v>
                </c:pt>
                <c:pt idx="300">
                  <c:v>4.8100000000000005</c:v>
                </c:pt>
                <c:pt idx="301">
                  <c:v>4.8499999999999996</c:v>
                </c:pt>
                <c:pt idx="302">
                  <c:v>4.875</c:v>
                </c:pt>
                <c:pt idx="303">
                  <c:v>4.8339999999999996</c:v>
                </c:pt>
                <c:pt idx="304">
                  <c:v>4.7050000000000001</c:v>
                </c:pt>
                <c:pt idx="305">
                  <c:v>4.6879999999999997</c:v>
                </c:pt>
                <c:pt idx="306">
                  <c:v>4.577</c:v>
                </c:pt>
                <c:pt idx="307">
                  <c:v>4.4509999999999996</c:v>
                </c:pt>
                <c:pt idx="308">
                  <c:v>4.3940000000000001</c:v>
                </c:pt>
                <c:pt idx="309">
                  <c:v>4.5110000000000001</c:v>
                </c:pt>
                <c:pt idx="310">
                  <c:v>4.6129999999999995</c:v>
                </c:pt>
                <c:pt idx="311">
                  <c:v>4.5990000000000002</c:v>
                </c:pt>
                <c:pt idx="312">
                  <c:v>4.5190000000000001</c:v>
                </c:pt>
                <c:pt idx="313">
                  <c:v>4.4269999999999996</c:v>
                </c:pt>
                <c:pt idx="314">
                  <c:v>4.3819999999999997</c:v>
                </c:pt>
                <c:pt idx="315">
                  <c:v>4.3760000000000003</c:v>
                </c:pt>
                <c:pt idx="316">
                  <c:v>4.2640000000000002</c:v>
                </c:pt>
                <c:pt idx="317">
                  <c:v>4.2089999999999996</c:v>
                </c:pt>
                <c:pt idx="318">
                  <c:v>4.202</c:v>
                </c:pt>
                <c:pt idx="319">
                  <c:v>4.109</c:v>
                </c:pt>
                <c:pt idx="320">
                  <c:v>4.0599999999999996</c:v>
                </c:pt>
                <c:pt idx="321">
                  <c:v>4.0410000000000004</c:v>
                </c:pt>
                <c:pt idx="322">
                  <c:v>4.0730000000000004</c:v>
                </c:pt>
                <c:pt idx="323">
                  <c:v>4.05</c:v>
                </c:pt>
                <c:pt idx="324">
                  <c:v>3.992</c:v>
                </c:pt>
                <c:pt idx="325">
                  <c:v>3.9740000000000002</c:v>
                </c:pt>
                <c:pt idx="326">
                  <c:v>3.8529999999999998</c:v>
                </c:pt>
                <c:pt idx="327">
                  <c:v>3.8769999999999998</c:v>
                </c:pt>
                <c:pt idx="328">
                  <c:v>3.9169999999999998</c:v>
                </c:pt>
                <c:pt idx="329">
                  <c:v>3.9020000000000001</c:v>
                </c:pt>
                <c:pt idx="330">
                  <c:v>3.8730000000000002</c:v>
                </c:pt>
                <c:pt idx="331">
                  <c:v>3.964</c:v>
                </c:pt>
                <c:pt idx="332">
                  <c:v>3.9140000000000001</c:v>
                </c:pt>
                <c:pt idx="333">
                  <c:v>3.8679999999999999</c:v>
                </c:pt>
                <c:pt idx="334">
                  <c:v>3.7469999999999999</c:v>
                </c:pt>
                <c:pt idx="335">
                  <c:v>3.7359999999999998</c:v>
                </c:pt>
                <c:pt idx="336">
                  <c:v>3.7359999999999998</c:v>
                </c:pt>
                <c:pt idx="337">
                  <c:v>3.7359999999999998</c:v>
                </c:pt>
                <c:pt idx="338">
                  <c:v>3.7010000000000001</c:v>
                </c:pt>
                <c:pt idx="339">
                  <c:v>3.653</c:v>
                </c:pt>
                <c:pt idx="340">
                  <c:v>3.66</c:v>
                </c:pt>
                <c:pt idx="341">
                  <c:v>3.68</c:v>
                </c:pt>
                <c:pt idx="342">
                  <c:v>3.734</c:v>
                </c:pt>
                <c:pt idx="343">
                  <c:v>3.7290000000000001</c:v>
                </c:pt>
                <c:pt idx="344">
                  <c:v>3.645</c:v>
                </c:pt>
                <c:pt idx="345">
                  <c:v>3.5760000000000001</c:v>
                </c:pt>
                <c:pt idx="346">
                  <c:v>3.625</c:v>
                </c:pt>
                <c:pt idx="347">
                  <c:v>3.6080000000000001</c:v>
                </c:pt>
                <c:pt idx="348">
                  <c:v>3.577</c:v>
                </c:pt>
                <c:pt idx="349">
                  <c:v>3.573</c:v>
                </c:pt>
                <c:pt idx="350">
                  <c:v>3.46</c:v>
                </c:pt>
                <c:pt idx="351">
                  <c:v>3.5390000000000001</c:v>
                </c:pt>
                <c:pt idx="352">
                  <c:v>3.5789999999999997</c:v>
                </c:pt>
                <c:pt idx="353">
                  <c:v>3.5449999999999999</c:v>
                </c:pt>
                <c:pt idx="354">
                  <c:v>3.5140000000000002</c:v>
                </c:pt>
                <c:pt idx="355">
                  <c:v>3.6989999999999998</c:v>
                </c:pt>
                <c:pt idx="356">
                  <c:v>3.7410000000000001</c:v>
                </c:pt>
                <c:pt idx="357">
                  <c:v>3.8620000000000001</c:v>
                </c:pt>
                <c:pt idx="358">
                  <c:v>3.9689999999999999</c:v>
                </c:pt>
                <c:pt idx="359">
                  <c:v>3.8330000000000002</c:v>
                </c:pt>
                <c:pt idx="360">
                  <c:v>3.831</c:v>
                </c:pt>
                <c:pt idx="361">
                  <c:v>3.7640000000000002</c:v>
                </c:pt>
                <c:pt idx="362">
                  <c:v>3.7010000000000001</c:v>
                </c:pt>
                <c:pt idx="363">
                  <c:v>3.6710000000000003</c:v>
                </c:pt>
                <c:pt idx="364">
                  <c:v>3.548</c:v>
                </c:pt>
                <c:pt idx="365">
                  <c:v>3.6040000000000001</c:v>
                </c:pt>
                <c:pt idx="366">
                  <c:v>3.6219999999999999</c:v>
                </c:pt>
                <c:pt idx="367">
                  <c:v>3.665</c:v>
                </c:pt>
                <c:pt idx="368">
                  <c:v>3.6630000000000003</c:v>
                </c:pt>
                <c:pt idx="369">
                  <c:v>3.67</c:v>
                </c:pt>
                <c:pt idx="370">
                  <c:v>3.6440000000000001</c:v>
                </c:pt>
                <c:pt idx="371">
                  <c:v>3.5150000000000001</c:v>
                </c:pt>
                <c:pt idx="372">
                  <c:v>3.3679999999999999</c:v>
                </c:pt>
                <c:pt idx="373">
                  <c:v>3.335</c:v>
                </c:pt>
                <c:pt idx="374">
                  <c:v>3.323</c:v>
                </c:pt>
                <c:pt idx="375">
                  <c:v>3.3479999999999999</c:v>
                </c:pt>
                <c:pt idx="376">
                  <c:v>3.3810000000000002</c:v>
                </c:pt>
                <c:pt idx="377">
                  <c:v>3.4180000000000001</c:v>
                </c:pt>
                <c:pt idx="378">
                  <c:v>3.464</c:v>
                </c:pt>
                <c:pt idx="379">
                  <c:v>3.5249999999999999</c:v>
                </c:pt>
                <c:pt idx="380">
                  <c:v>3.4820000000000002</c:v>
                </c:pt>
                <c:pt idx="381">
                  <c:v>3.5310000000000001</c:v>
                </c:pt>
                <c:pt idx="382">
                  <c:v>3.508</c:v>
                </c:pt>
                <c:pt idx="383">
                  <c:v>3.46</c:v>
                </c:pt>
                <c:pt idx="384">
                  <c:v>3.4590000000000001</c:v>
                </c:pt>
                <c:pt idx="385">
                  <c:v>3.4910000000000001</c:v>
                </c:pt>
                <c:pt idx="386">
                  <c:v>3.5659999999999998</c:v>
                </c:pt>
                <c:pt idx="387">
                  <c:v>3.6470000000000002</c:v>
                </c:pt>
                <c:pt idx="388">
                  <c:v>3.5939999999999999</c:v>
                </c:pt>
                <c:pt idx="389">
                  <c:v>3.6269999999999998</c:v>
                </c:pt>
                <c:pt idx="390">
                  <c:v>3.5869999999999997</c:v>
                </c:pt>
                <c:pt idx="391">
                  <c:v>3.5840000000000001</c:v>
                </c:pt>
                <c:pt idx="392">
                  <c:v>3.5910000000000002</c:v>
                </c:pt>
                <c:pt idx="393">
                  <c:v>3.6480000000000001</c:v>
                </c:pt>
                <c:pt idx="394">
                  <c:v>3.7709999999999999</c:v>
                </c:pt>
                <c:pt idx="395">
                  <c:v>3.9849999999999999</c:v>
                </c:pt>
                <c:pt idx="396">
                  <c:v>3.8660000000000001</c:v>
                </c:pt>
                <c:pt idx="397">
                  <c:v>3.8079999999999998</c:v>
                </c:pt>
                <c:pt idx="398">
                  <c:v>3.8129999999999997</c:v>
                </c:pt>
                <c:pt idx="399">
                  <c:v>3.726</c:v>
                </c:pt>
                <c:pt idx="400">
                  <c:v>3.6909999999999998</c:v>
                </c:pt>
                <c:pt idx="401">
                  <c:v>3.665</c:v>
                </c:pt>
                <c:pt idx="402">
                  <c:v>3.6739999999999999</c:v>
                </c:pt>
                <c:pt idx="403">
                  <c:v>3.7149999999999999</c:v>
                </c:pt>
                <c:pt idx="404">
                  <c:v>3.6930000000000001</c:v>
                </c:pt>
                <c:pt idx="405">
                  <c:v>3.69</c:v>
                </c:pt>
                <c:pt idx="406">
                  <c:v>3.64</c:v>
                </c:pt>
                <c:pt idx="407">
                  <c:v>3.57</c:v>
                </c:pt>
                <c:pt idx="408">
                  <c:v>3.5819999999999999</c:v>
                </c:pt>
                <c:pt idx="409">
                  <c:v>3.57</c:v>
                </c:pt>
                <c:pt idx="410">
                  <c:v>3.6109999999999998</c:v>
                </c:pt>
                <c:pt idx="411">
                  <c:v>3.7010000000000001</c:v>
                </c:pt>
                <c:pt idx="412">
                  <c:v>3.6230000000000002</c:v>
                </c:pt>
                <c:pt idx="413">
                  <c:v>3.7050000000000001</c:v>
                </c:pt>
                <c:pt idx="414">
                  <c:v>3.7909999999999999</c:v>
                </c:pt>
                <c:pt idx="415">
                  <c:v>3.85</c:v>
                </c:pt>
                <c:pt idx="416">
                  <c:v>3.8420000000000001</c:v>
                </c:pt>
                <c:pt idx="417">
                  <c:v>3.786</c:v>
                </c:pt>
                <c:pt idx="418">
                  <c:v>3.7439999999999998</c:v>
                </c:pt>
                <c:pt idx="419">
                  <c:v>3.6749999999999998</c:v>
                </c:pt>
                <c:pt idx="420">
                  <c:v>3.5419999999999998</c:v>
                </c:pt>
                <c:pt idx="421">
                  <c:v>3.5070000000000001</c:v>
                </c:pt>
                <c:pt idx="422">
                  <c:v>3.488</c:v>
                </c:pt>
                <c:pt idx="423">
                  <c:v>3.4089999999999998</c:v>
                </c:pt>
                <c:pt idx="424">
                  <c:v>3.3079999999999998</c:v>
                </c:pt>
                <c:pt idx="425">
                  <c:v>3.2210000000000001</c:v>
                </c:pt>
                <c:pt idx="426">
                  <c:v>3.2370000000000001</c:v>
                </c:pt>
                <c:pt idx="427">
                  <c:v>3.0369999999999999</c:v>
                </c:pt>
                <c:pt idx="428">
                  <c:v>3.0419999999999998</c:v>
                </c:pt>
                <c:pt idx="429">
                  <c:v>3.02</c:v>
                </c:pt>
                <c:pt idx="430">
                  <c:v>3.1659999999999999</c:v>
                </c:pt>
                <c:pt idx="431">
                  <c:v>3.2229999999999999</c:v>
                </c:pt>
                <c:pt idx="432">
                  <c:v>3.19</c:v>
                </c:pt>
                <c:pt idx="433">
                  <c:v>3.2450000000000001</c:v>
                </c:pt>
                <c:pt idx="434">
                  <c:v>3.234</c:v>
                </c:pt>
                <c:pt idx="435">
                  <c:v>3.1509999999999998</c:v>
                </c:pt>
                <c:pt idx="436">
                  <c:v>3.0579999999999998</c:v>
                </c:pt>
                <c:pt idx="437">
                  <c:v>3.08</c:v>
                </c:pt>
                <c:pt idx="438">
                  <c:v>3.1640000000000001</c:v>
                </c:pt>
                <c:pt idx="439">
                  <c:v>3.2040000000000002</c:v>
                </c:pt>
                <c:pt idx="440">
                  <c:v>3.2410000000000001</c:v>
                </c:pt>
                <c:pt idx="441">
                  <c:v>3.2349999999999999</c:v>
                </c:pt>
                <c:pt idx="442">
                  <c:v>3.2170000000000001</c:v>
                </c:pt>
                <c:pt idx="443">
                  <c:v>3.2170000000000001</c:v>
                </c:pt>
                <c:pt idx="444">
                  <c:v>3.18</c:v>
                </c:pt>
                <c:pt idx="445">
                  <c:v>3.2170000000000001</c:v>
                </c:pt>
                <c:pt idx="446">
                  <c:v>3.173</c:v>
                </c:pt>
                <c:pt idx="447">
                  <c:v>3.1760000000000002</c:v>
                </c:pt>
                <c:pt idx="448">
                  <c:v>3.1840000000000002</c:v>
                </c:pt>
                <c:pt idx="449">
                  <c:v>3.1640000000000001</c:v>
                </c:pt>
                <c:pt idx="450">
                  <c:v>3.1280000000000001</c:v>
                </c:pt>
                <c:pt idx="451">
                  <c:v>3.097</c:v>
                </c:pt>
                <c:pt idx="452">
                  <c:v>3.1459999999999999</c:v>
                </c:pt>
                <c:pt idx="453">
                  <c:v>3.1640000000000001</c:v>
                </c:pt>
                <c:pt idx="454">
                  <c:v>3.0790000000000002</c:v>
                </c:pt>
                <c:pt idx="455">
                  <c:v>3.07</c:v>
                </c:pt>
                <c:pt idx="456">
                  <c:v>3.044</c:v>
                </c:pt>
                <c:pt idx="457">
                  <c:v>3.0310000000000001</c:v>
                </c:pt>
                <c:pt idx="458">
                  <c:v>3.0249999999999999</c:v>
                </c:pt>
                <c:pt idx="459">
                  <c:v>3.0219999999999998</c:v>
                </c:pt>
                <c:pt idx="460">
                  <c:v>2.9590000000000001</c:v>
                </c:pt>
                <c:pt idx="461">
                  <c:v>2.9569999999999999</c:v>
                </c:pt>
                <c:pt idx="462">
                  <c:v>3.0379999999999998</c:v>
                </c:pt>
                <c:pt idx="463">
                  <c:v>3.0670000000000002</c:v>
                </c:pt>
                <c:pt idx="464">
                  <c:v>3.286</c:v>
                </c:pt>
                <c:pt idx="465">
                  <c:v>3.476</c:v>
                </c:pt>
                <c:pt idx="466">
                  <c:v>3.3029999999999999</c:v>
                </c:pt>
                <c:pt idx="467">
                  <c:v>3.476</c:v>
                </c:pt>
                <c:pt idx="468">
                  <c:v>3.4050000000000002</c:v>
                </c:pt>
                <c:pt idx="469">
                  <c:v>3.327</c:v>
                </c:pt>
                <c:pt idx="470">
                  <c:v>3.2829999999999999</c:v>
                </c:pt>
                <c:pt idx="471">
                  <c:v>3.2629999999999999</c:v>
                </c:pt>
                <c:pt idx="472">
                  <c:v>3.4</c:v>
                </c:pt>
                <c:pt idx="473">
                  <c:v>3.3479999999999999</c:v>
                </c:pt>
                <c:pt idx="474">
                  <c:v>3.335</c:v>
                </c:pt>
                <c:pt idx="475">
                  <c:v>3.335</c:v>
                </c:pt>
                <c:pt idx="476">
                  <c:v>3.2170000000000001</c:v>
                </c:pt>
                <c:pt idx="477">
                  <c:v>3.3340000000000001</c:v>
                </c:pt>
                <c:pt idx="478">
                  <c:v>3.3210000000000002</c:v>
                </c:pt>
                <c:pt idx="479">
                  <c:v>3.2879999999999998</c:v>
                </c:pt>
                <c:pt idx="480">
                  <c:v>3.2320000000000002</c:v>
                </c:pt>
                <c:pt idx="481">
                  <c:v>3.2800000000000002</c:v>
                </c:pt>
                <c:pt idx="482">
                  <c:v>3.238</c:v>
                </c:pt>
                <c:pt idx="483">
                  <c:v>3.2010000000000001</c:v>
                </c:pt>
                <c:pt idx="484">
                  <c:v>3.222</c:v>
                </c:pt>
                <c:pt idx="485">
                  <c:v>3.21</c:v>
                </c:pt>
                <c:pt idx="486">
                  <c:v>3.1909999999999998</c:v>
                </c:pt>
                <c:pt idx="487">
                  <c:v>3.145</c:v>
                </c:pt>
                <c:pt idx="488">
                  <c:v>3.1339999999999999</c:v>
                </c:pt>
                <c:pt idx="489">
                  <c:v>3.1480000000000001</c:v>
                </c:pt>
                <c:pt idx="490">
                  <c:v>3.129</c:v>
                </c:pt>
                <c:pt idx="491">
                  <c:v>3.0009999999999999</c:v>
                </c:pt>
                <c:pt idx="492">
                  <c:v>2.968</c:v>
                </c:pt>
                <c:pt idx="493">
                  <c:v>2.9239999999999999</c:v>
                </c:pt>
                <c:pt idx="494">
                  <c:v>2.9180000000000001</c:v>
                </c:pt>
                <c:pt idx="495">
                  <c:v>2.8180000000000001</c:v>
                </c:pt>
                <c:pt idx="496">
                  <c:v>2.8439999999999999</c:v>
                </c:pt>
                <c:pt idx="497">
                  <c:v>2.8239999999999998</c:v>
                </c:pt>
                <c:pt idx="498">
                  <c:v>2.8120000000000003</c:v>
                </c:pt>
                <c:pt idx="499">
                  <c:v>2.7810000000000001</c:v>
                </c:pt>
                <c:pt idx="500">
                  <c:v>2.802</c:v>
                </c:pt>
                <c:pt idx="501">
                  <c:v>2.7469999999999999</c:v>
                </c:pt>
                <c:pt idx="502">
                  <c:v>2.7189999999999999</c:v>
                </c:pt>
                <c:pt idx="503">
                  <c:v>2.8180000000000001</c:v>
                </c:pt>
                <c:pt idx="504">
                  <c:v>2.96</c:v>
                </c:pt>
                <c:pt idx="505">
                  <c:v>2.9689999999999999</c:v>
                </c:pt>
                <c:pt idx="506">
                  <c:v>2.9710000000000001</c:v>
                </c:pt>
                <c:pt idx="507">
                  <c:v>2.9159999999999999</c:v>
                </c:pt>
                <c:pt idx="508">
                  <c:v>2.9239999999999999</c:v>
                </c:pt>
                <c:pt idx="509">
                  <c:v>2.8559999999999999</c:v>
                </c:pt>
                <c:pt idx="510">
                  <c:v>2.7690000000000001</c:v>
                </c:pt>
                <c:pt idx="511">
                  <c:v>2.7250000000000001</c:v>
                </c:pt>
                <c:pt idx="512">
                  <c:v>2.7</c:v>
                </c:pt>
                <c:pt idx="513">
                  <c:v>2.7010000000000001</c:v>
                </c:pt>
                <c:pt idx="514">
                  <c:v>2.714</c:v>
                </c:pt>
                <c:pt idx="515">
                  <c:v>2.714</c:v>
                </c:pt>
                <c:pt idx="516">
                  <c:v>2.714</c:v>
                </c:pt>
                <c:pt idx="517">
                  <c:v>2.7530000000000001</c:v>
                </c:pt>
                <c:pt idx="518">
                  <c:v>2.6840000000000002</c:v>
                </c:pt>
                <c:pt idx="519">
                  <c:v>2.6870000000000003</c:v>
                </c:pt>
                <c:pt idx="520">
                  <c:v>2.6870000000000003</c:v>
                </c:pt>
                <c:pt idx="521">
                  <c:v>2.4180000000000001</c:v>
                </c:pt>
                <c:pt idx="522">
                  <c:v>2.5249999999999999</c:v>
                </c:pt>
                <c:pt idx="523">
                  <c:v>2.5779999999999998</c:v>
                </c:pt>
                <c:pt idx="524">
                  <c:v>2.726</c:v>
                </c:pt>
                <c:pt idx="525">
                  <c:v>2.59</c:v>
                </c:pt>
                <c:pt idx="526">
                  <c:v>2.6429999999999998</c:v>
                </c:pt>
                <c:pt idx="527">
                  <c:v>2.6029999999999998</c:v>
                </c:pt>
                <c:pt idx="528">
                  <c:v>2.6560000000000001</c:v>
                </c:pt>
                <c:pt idx="529">
                  <c:v>2.6550000000000002</c:v>
                </c:pt>
                <c:pt idx="530">
                  <c:v>2.6219999999999999</c:v>
                </c:pt>
                <c:pt idx="531">
                  <c:v>2.5300000000000002</c:v>
                </c:pt>
                <c:pt idx="532">
                  <c:v>2.4779999999999998</c:v>
                </c:pt>
                <c:pt idx="533">
                  <c:v>2.7839999999999998</c:v>
                </c:pt>
                <c:pt idx="534">
                  <c:v>2.7730000000000001</c:v>
                </c:pt>
                <c:pt idx="535">
                  <c:v>2.589</c:v>
                </c:pt>
                <c:pt idx="536">
                  <c:v>2.4500000000000002</c:v>
                </c:pt>
                <c:pt idx="537">
                  <c:v>2.3740000000000001</c:v>
                </c:pt>
                <c:pt idx="538">
                  <c:v>2.4430000000000001</c:v>
                </c:pt>
                <c:pt idx="539">
                  <c:v>2.5869999999999997</c:v>
                </c:pt>
                <c:pt idx="540">
                  <c:v>2.609</c:v>
                </c:pt>
                <c:pt idx="541">
                  <c:v>2.64</c:v>
                </c:pt>
                <c:pt idx="542">
                  <c:v>2.6760000000000002</c:v>
                </c:pt>
                <c:pt idx="543">
                  <c:v>2.5869999999999997</c:v>
                </c:pt>
                <c:pt idx="544">
                  <c:v>2.4870000000000001</c:v>
                </c:pt>
                <c:pt idx="545">
                  <c:v>2.4500000000000002</c:v>
                </c:pt>
                <c:pt idx="546">
                  <c:v>2.4140000000000001</c:v>
                </c:pt>
                <c:pt idx="547">
                  <c:v>2.5190000000000001</c:v>
                </c:pt>
                <c:pt idx="548">
                  <c:v>2.58</c:v>
                </c:pt>
                <c:pt idx="549">
                  <c:v>2.5649999999999999</c:v>
                </c:pt>
                <c:pt idx="550">
                  <c:v>2.4670000000000001</c:v>
                </c:pt>
                <c:pt idx="551">
                  <c:v>2.3860000000000001</c:v>
                </c:pt>
                <c:pt idx="552">
                  <c:v>2.3839999999999999</c:v>
                </c:pt>
                <c:pt idx="553">
                  <c:v>2.3609999999999998</c:v>
                </c:pt>
                <c:pt idx="554">
                  <c:v>2.3159999999999998</c:v>
                </c:pt>
                <c:pt idx="555">
                  <c:v>2.258</c:v>
                </c:pt>
                <c:pt idx="556">
                  <c:v>2.2269999999999999</c:v>
                </c:pt>
                <c:pt idx="557">
                  <c:v>2.1360000000000001</c:v>
                </c:pt>
                <c:pt idx="558">
                  <c:v>2.1120000000000001</c:v>
                </c:pt>
                <c:pt idx="559">
                  <c:v>2.0190000000000001</c:v>
                </c:pt>
                <c:pt idx="560">
                  <c:v>1.873</c:v>
                </c:pt>
                <c:pt idx="561">
                  <c:v>1.8279999999999998</c:v>
                </c:pt>
                <c:pt idx="562">
                  <c:v>1.863</c:v>
                </c:pt>
                <c:pt idx="563">
                  <c:v>1.929</c:v>
                </c:pt>
                <c:pt idx="564">
                  <c:v>1.887</c:v>
                </c:pt>
                <c:pt idx="565">
                  <c:v>1.794</c:v>
                </c:pt>
                <c:pt idx="566">
                  <c:v>1.76</c:v>
                </c:pt>
                <c:pt idx="567">
                  <c:v>1.758</c:v>
                </c:pt>
                <c:pt idx="568">
                  <c:v>1.7050000000000001</c:v>
                </c:pt>
                <c:pt idx="569">
                  <c:v>1.617</c:v>
                </c:pt>
                <c:pt idx="570">
                  <c:v>1.577</c:v>
                </c:pt>
                <c:pt idx="571">
                  <c:v>1.56</c:v>
                </c:pt>
                <c:pt idx="572">
                  <c:v>1.56</c:v>
                </c:pt>
                <c:pt idx="573">
                  <c:v>1.631</c:v>
                </c:pt>
                <c:pt idx="574">
                  <c:v>1.732</c:v>
                </c:pt>
                <c:pt idx="575">
                  <c:v>1.675</c:v>
                </c:pt>
                <c:pt idx="576">
                  <c:v>1.633</c:v>
                </c:pt>
                <c:pt idx="577">
                  <c:v>1.7469999999999999</c:v>
                </c:pt>
                <c:pt idx="578">
                  <c:v>1.794</c:v>
                </c:pt>
                <c:pt idx="579">
                  <c:v>1.8149999999999999</c:v>
                </c:pt>
                <c:pt idx="580">
                  <c:v>1.7829999999999999</c:v>
                </c:pt>
                <c:pt idx="581">
                  <c:v>1.758</c:v>
                </c:pt>
                <c:pt idx="582">
                  <c:v>1.764</c:v>
                </c:pt>
                <c:pt idx="583">
                  <c:v>1.6870000000000001</c:v>
                </c:pt>
                <c:pt idx="584">
                  <c:v>1.696</c:v>
                </c:pt>
                <c:pt idx="585">
                  <c:v>1.7090000000000001</c:v>
                </c:pt>
                <c:pt idx="586">
                  <c:v>1.631</c:v>
                </c:pt>
                <c:pt idx="587">
                  <c:v>1.623</c:v>
                </c:pt>
                <c:pt idx="588">
                  <c:v>1.643</c:v>
                </c:pt>
                <c:pt idx="589">
                  <c:v>1.611</c:v>
                </c:pt>
                <c:pt idx="590">
                  <c:v>1.6840000000000002</c:v>
                </c:pt>
                <c:pt idx="591">
                  <c:v>1.758</c:v>
                </c:pt>
                <c:pt idx="592">
                  <c:v>1.7069999999999999</c:v>
                </c:pt>
                <c:pt idx="593">
                  <c:v>1.8860000000000001</c:v>
                </c:pt>
                <c:pt idx="594">
                  <c:v>2.016</c:v>
                </c:pt>
                <c:pt idx="595">
                  <c:v>2.0070000000000001</c:v>
                </c:pt>
                <c:pt idx="596">
                  <c:v>2.0920000000000001</c:v>
                </c:pt>
                <c:pt idx="597">
                  <c:v>2.0059999999999998</c:v>
                </c:pt>
                <c:pt idx="598">
                  <c:v>1.978</c:v>
                </c:pt>
                <c:pt idx="599">
                  <c:v>1.986</c:v>
                </c:pt>
                <c:pt idx="600">
                  <c:v>1.9</c:v>
                </c:pt>
                <c:pt idx="601">
                  <c:v>1.97</c:v>
                </c:pt>
                <c:pt idx="602">
                  <c:v>2.1219999999999999</c:v>
                </c:pt>
                <c:pt idx="603">
                  <c:v>2.1059999999999999</c:v>
                </c:pt>
                <c:pt idx="604">
                  <c:v>2.0939999999999999</c:v>
                </c:pt>
                <c:pt idx="605">
                  <c:v>2.097</c:v>
                </c:pt>
                <c:pt idx="606">
                  <c:v>2.3919999999999999</c:v>
                </c:pt>
                <c:pt idx="607">
                  <c:v>2.5449999999999999</c:v>
                </c:pt>
                <c:pt idx="608">
                  <c:v>2.4039999999999999</c:v>
                </c:pt>
                <c:pt idx="609">
                  <c:v>2.2829999999999999</c:v>
                </c:pt>
                <c:pt idx="610">
                  <c:v>2.36</c:v>
                </c:pt>
                <c:pt idx="611">
                  <c:v>2.4119999999999999</c:v>
                </c:pt>
                <c:pt idx="612">
                  <c:v>2.4460000000000002</c:v>
                </c:pt>
                <c:pt idx="613">
                  <c:v>2.403</c:v>
                </c:pt>
                <c:pt idx="614">
                  <c:v>2.2869999999999999</c:v>
                </c:pt>
                <c:pt idx="615">
                  <c:v>2.415</c:v>
                </c:pt>
                <c:pt idx="616">
                  <c:v>2.351</c:v>
                </c:pt>
                <c:pt idx="617">
                  <c:v>2.4239999999999999</c:v>
                </c:pt>
                <c:pt idx="618">
                  <c:v>2.4009999999999998</c:v>
                </c:pt>
                <c:pt idx="619">
                  <c:v>2.4289999999999998</c:v>
                </c:pt>
                <c:pt idx="620">
                  <c:v>2.4289999999999998</c:v>
                </c:pt>
                <c:pt idx="621">
                  <c:v>2.536</c:v>
                </c:pt>
                <c:pt idx="622">
                  <c:v>2.4849999999999999</c:v>
                </c:pt>
                <c:pt idx="623">
                  <c:v>2.5380000000000003</c:v>
                </c:pt>
                <c:pt idx="624">
                  <c:v>2.5670000000000002</c:v>
                </c:pt>
                <c:pt idx="625">
                  <c:v>2.7389999999999999</c:v>
                </c:pt>
                <c:pt idx="626">
                  <c:v>2.843</c:v>
                </c:pt>
                <c:pt idx="627">
                  <c:v>2.875</c:v>
                </c:pt>
                <c:pt idx="628">
                  <c:v>2.8519999999999999</c:v>
                </c:pt>
                <c:pt idx="629">
                  <c:v>2.9489999999999998</c:v>
                </c:pt>
                <c:pt idx="630">
                  <c:v>2.9849999999999999</c:v>
                </c:pt>
                <c:pt idx="631">
                  <c:v>2.9969999999999999</c:v>
                </c:pt>
                <c:pt idx="632">
                  <c:v>2.9750000000000001</c:v>
                </c:pt>
                <c:pt idx="633">
                  <c:v>2.895</c:v>
                </c:pt>
                <c:pt idx="634">
                  <c:v>3.0369999999999999</c:v>
                </c:pt>
                <c:pt idx="635">
                  <c:v>3.2530000000000001</c:v>
                </c:pt>
                <c:pt idx="636">
                  <c:v>3.2130000000000001</c:v>
                </c:pt>
                <c:pt idx="637">
                  <c:v>3.165</c:v>
                </c:pt>
                <c:pt idx="638">
                  <c:v>3.1390000000000002</c:v>
                </c:pt>
              </c:numCache>
            </c:numRef>
          </c:val>
        </c:ser>
        <c:ser>
          <c:idx val="3"/>
          <c:order val="3"/>
          <c:tx>
            <c:strRef>
              <c:f>'c3-16'!$E$11</c:f>
              <c:strCache>
                <c:ptCount val="1"/>
                <c:pt idx="0">
                  <c:v>Spain</c:v>
                </c:pt>
              </c:strCache>
            </c:strRef>
          </c:tx>
          <c:spPr>
            <a:ln w="25400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'c3-16'!$A$15:$A$653</c:f>
              <c:numCache>
                <c:formatCode>yyyy/mm/dd</c:formatCode>
                <c:ptCount val="639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  <c:pt idx="576">
                  <c:v>42083</c:v>
                </c:pt>
                <c:pt idx="577">
                  <c:v>42086</c:v>
                </c:pt>
                <c:pt idx="578">
                  <c:v>42087</c:v>
                </c:pt>
                <c:pt idx="579">
                  <c:v>42088</c:v>
                </c:pt>
                <c:pt idx="580">
                  <c:v>42089</c:v>
                </c:pt>
                <c:pt idx="581">
                  <c:v>42090</c:v>
                </c:pt>
                <c:pt idx="582">
                  <c:v>42093</c:v>
                </c:pt>
                <c:pt idx="583">
                  <c:v>42094</c:v>
                </c:pt>
                <c:pt idx="584">
                  <c:v>42095</c:v>
                </c:pt>
                <c:pt idx="585">
                  <c:v>42096</c:v>
                </c:pt>
                <c:pt idx="586">
                  <c:v>42101</c:v>
                </c:pt>
                <c:pt idx="587">
                  <c:v>42102</c:v>
                </c:pt>
                <c:pt idx="588">
                  <c:v>42103</c:v>
                </c:pt>
                <c:pt idx="589">
                  <c:v>42104</c:v>
                </c:pt>
                <c:pt idx="590">
                  <c:v>42107</c:v>
                </c:pt>
                <c:pt idx="591">
                  <c:v>42108</c:v>
                </c:pt>
                <c:pt idx="592">
                  <c:v>42109</c:v>
                </c:pt>
                <c:pt idx="593">
                  <c:v>42110</c:v>
                </c:pt>
                <c:pt idx="594">
                  <c:v>42111</c:v>
                </c:pt>
                <c:pt idx="595">
                  <c:v>42114</c:v>
                </c:pt>
                <c:pt idx="596">
                  <c:v>42115</c:v>
                </c:pt>
                <c:pt idx="597">
                  <c:v>42116</c:v>
                </c:pt>
                <c:pt idx="598">
                  <c:v>42117</c:v>
                </c:pt>
                <c:pt idx="599">
                  <c:v>42118</c:v>
                </c:pt>
                <c:pt idx="600">
                  <c:v>42121</c:v>
                </c:pt>
                <c:pt idx="601">
                  <c:v>42122</c:v>
                </c:pt>
                <c:pt idx="602">
                  <c:v>42123</c:v>
                </c:pt>
                <c:pt idx="603">
                  <c:v>42124</c:v>
                </c:pt>
                <c:pt idx="604">
                  <c:v>42125</c:v>
                </c:pt>
                <c:pt idx="605">
                  <c:v>42128</c:v>
                </c:pt>
                <c:pt idx="606">
                  <c:v>42129</c:v>
                </c:pt>
                <c:pt idx="607">
                  <c:v>42130</c:v>
                </c:pt>
                <c:pt idx="608">
                  <c:v>42131</c:v>
                </c:pt>
                <c:pt idx="609">
                  <c:v>42132</c:v>
                </c:pt>
                <c:pt idx="610">
                  <c:v>42135</c:v>
                </c:pt>
                <c:pt idx="611">
                  <c:v>42136</c:v>
                </c:pt>
                <c:pt idx="612">
                  <c:v>42137</c:v>
                </c:pt>
                <c:pt idx="613">
                  <c:v>42138</c:v>
                </c:pt>
                <c:pt idx="614">
                  <c:v>42139</c:v>
                </c:pt>
                <c:pt idx="615">
                  <c:v>42142</c:v>
                </c:pt>
                <c:pt idx="616">
                  <c:v>42143</c:v>
                </c:pt>
                <c:pt idx="617">
                  <c:v>42144</c:v>
                </c:pt>
                <c:pt idx="618">
                  <c:v>42145</c:v>
                </c:pt>
                <c:pt idx="619">
                  <c:v>42146</c:v>
                </c:pt>
                <c:pt idx="620">
                  <c:v>42149</c:v>
                </c:pt>
                <c:pt idx="621">
                  <c:v>42150</c:v>
                </c:pt>
                <c:pt idx="622">
                  <c:v>42151</c:v>
                </c:pt>
                <c:pt idx="623">
                  <c:v>42152</c:v>
                </c:pt>
                <c:pt idx="624">
                  <c:v>42153</c:v>
                </c:pt>
                <c:pt idx="625">
                  <c:v>42156</c:v>
                </c:pt>
                <c:pt idx="626">
                  <c:v>42157</c:v>
                </c:pt>
                <c:pt idx="627">
                  <c:v>42158</c:v>
                </c:pt>
                <c:pt idx="628">
                  <c:v>42159</c:v>
                </c:pt>
                <c:pt idx="629">
                  <c:v>42160</c:v>
                </c:pt>
                <c:pt idx="630">
                  <c:v>42163</c:v>
                </c:pt>
                <c:pt idx="631">
                  <c:v>42164</c:v>
                </c:pt>
                <c:pt idx="632">
                  <c:v>42165</c:v>
                </c:pt>
                <c:pt idx="633">
                  <c:v>42166</c:v>
                </c:pt>
                <c:pt idx="634">
                  <c:v>42167</c:v>
                </c:pt>
                <c:pt idx="635">
                  <c:v>42170</c:v>
                </c:pt>
                <c:pt idx="636">
                  <c:v>42171</c:v>
                </c:pt>
                <c:pt idx="637">
                  <c:v>42172</c:v>
                </c:pt>
                <c:pt idx="638">
                  <c:v>42173</c:v>
                </c:pt>
              </c:numCache>
            </c:numRef>
          </c:cat>
          <c:val>
            <c:numRef>
              <c:f>'c3-16'!$E$15:$E$653</c:f>
              <c:numCache>
                <c:formatCode>General</c:formatCode>
                <c:ptCount val="639"/>
                <c:pt idx="0">
                  <c:v>5.0229999999999997</c:v>
                </c:pt>
                <c:pt idx="1">
                  <c:v>5.0570000000000004</c:v>
                </c:pt>
                <c:pt idx="2">
                  <c:v>5.1120000000000001</c:v>
                </c:pt>
                <c:pt idx="3">
                  <c:v>5.0709999999999997</c:v>
                </c:pt>
                <c:pt idx="4">
                  <c:v>5.1340000000000003</c:v>
                </c:pt>
                <c:pt idx="5">
                  <c:v>4.9039999999999999</c:v>
                </c:pt>
                <c:pt idx="6">
                  <c:v>4.8879999999999999</c:v>
                </c:pt>
                <c:pt idx="7">
                  <c:v>5.0289999999999999</c:v>
                </c:pt>
                <c:pt idx="8">
                  <c:v>5.0179999999999998</c:v>
                </c:pt>
                <c:pt idx="9">
                  <c:v>5.0250000000000004</c:v>
                </c:pt>
                <c:pt idx="10">
                  <c:v>5.1310000000000002</c:v>
                </c:pt>
                <c:pt idx="11">
                  <c:v>5.0789999999999997</c:v>
                </c:pt>
                <c:pt idx="12">
                  <c:v>5.1630000000000003</c:v>
                </c:pt>
                <c:pt idx="13">
                  <c:v>5.1150000000000002</c:v>
                </c:pt>
                <c:pt idx="14">
                  <c:v>5.0670000000000002</c:v>
                </c:pt>
                <c:pt idx="15">
                  <c:v>5.0110000000000001</c:v>
                </c:pt>
                <c:pt idx="16">
                  <c:v>5.173</c:v>
                </c:pt>
                <c:pt idx="17">
                  <c:v>5.2480000000000002</c:v>
                </c:pt>
                <c:pt idx="18">
                  <c:v>5.16</c:v>
                </c:pt>
                <c:pt idx="19">
                  <c:v>5.2249999999999996</c:v>
                </c:pt>
                <c:pt idx="20">
                  <c:v>5.1829999999999998</c:v>
                </c:pt>
                <c:pt idx="21">
                  <c:v>5.2080000000000002</c:v>
                </c:pt>
                <c:pt idx="22">
                  <c:v>5.4379999999999997</c:v>
                </c:pt>
                <c:pt idx="23">
                  <c:v>5.3780000000000001</c:v>
                </c:pt>
                <c:pt idx="24">
                  <c:v>5.4480000000000004</c:v>
                </c:pt>
                <c:pt idx="25">
                  <c:v>5.4180000000000001</c:v>
                </c:pt>
                <c:pt idx="26">
                  <c:v>5.3620000000000001</c:v>
                </c:pt>
                <c:pt idx="27">
                  <c:v>5.4249999999999998</c:v>
                </c:pt>
                <c:pt idx="28">
                  <c:v>5.3230000000000004</c:v>
                </c:pt>
                <c:pt idx="29">
                  <c:v>5.202</c:v>
                </c:pt>
                <c:pt idx="30">
                  <c:v>5.1950000000000003</c:v>
                </c:pt>
                <c:pt idx="31">
                  <c:v>5.1929999999999996</c:v>
                </c:pt>
                <c:pt idx="32">
                  <c:v>5.2320000000000002</c:v>
                </c:pt>
                <c:pt idx="33">
                  <c:v>5.2009999999999996</c:v>
                </c:pt>
                <c:pt idx="34">
                  <c:v>5.1829999999999998</c:v>
                </c:pt>
                <c:pt idx="35">
                  <c:v>5.1970000000000001</c:v>
                </c:pt>
                <c:pt idx="36">
                  <c:v>5.1449999999999996</c:v>
                </c:pt>
                <c:pt idx="37">
                  <c:v>5.1680000000000001</c:v>
                </c:pt>
                <c:pt idx="38">
                  <c:v>5.3650000000000002</c:v>
                </c:pt>
                <c:pt idx="39">
                  <c:v>5.2320000000000002</c:v>
                </c:pt>
                <c:pt idx="40">
                  <c:v>5.0970000000000004</c:v>
                </c:pt>
                <c:pt idx="41">
                  <c:v>5.0960000000000001</c:v>
                </c:pt>
                <c:pt idx="42">
                  <c:v>5.093</c:v>
                </c:pt>
                <c:pt idx="43">
                  <c:v>5.04</c:v>
                </c:pt>
                <c:pt idx="44">
                  <c:v>5.0049999999999999</c:v>
                </c:pt>
                <c:pt idx="45">
                  <c:v>4.8920000000000003</c:v>
                </c:pt>
                <c:pt idx="46">
                  <c:v>4.7620000000000005</c:v>
                </c:pt>
                <c:pt idx="47">
                  <c:v>4.76</c:v>
                </c:pt>
                <c:pt idx="48">
                  <c:v>4.726</c:v>
                </c:pt>
                <c:pt idx="49">
                  <c:v>4.766</c:v>
                </c:pt>
                <c:pt idx="50">
                  <c:v>4.8600000000000003</c:v>
                </c:pt>
                <c:pt idx="51">
                  <c:v>4.92</c:v>
                </c:pt>
                <c:pt idx="52">
                  <c:v>4.9619999999999997</c:v>
                </c:pt>
                <c:pt idx="53">
                  <c:v>5.04</c:v>
                </c:pt>
                <c:pt idx="54">
                  <c:v>4.9749999999999996</c:v>
                </c:pt>
                <c:pt idx="55">
                  <c:v>4.8810000000000002</c:v>
                </c:pt>
                <c:pt idx="56">
                  <c:v>4.8550000000000004</c:v>
                </c:pt>
                <c:pt idx="57">
                  <c:v>4.9589999999999996</c:v>
                </c:pt>
                <c:pt idx="58">
                  <c:v>4.9329999999999998</c:v>
                </c:pt>
                <c:pt idx="59">
                  <c:v>5.077</c:v>
                </c:pt>
                <c:pt idx="60">
                  <c:v>5.0599999999999996</c:v>
                </c:pt>
                <c:pt idx="61">
                  <c:v>5.0599999999999996</c:v>
                </c:pt>
                <c:pt idx="62">
                  <c:v>5.0599999999999996</c:v>
                </c:pt>
                <c:pt idx="63">
                  <c:v>4.9420000000000002</c:v>
                </c:pt>
                <c:pt idx="64">
                  <c:v>4.9109999999999996</c:v>
                </c:pt>
                <c:pt idx="65">
                  <c:v>4.91</c:v>
                </c:pt>
                <c:pt idx="66">
                  <c:v>4.7489999999999997</c:v>
                </c:pt>
                <c:pt idx="67">
                  <c:v>4.7469999999999999</c:v>
                </c:pt>
                <c:pt idx="68">
                  <c:v>4.7210000000000001</c:v>
                </c:pt>
                <c:pt idx="69">
                  <c:v>4.6390000000000002</c:v>
                </c:pt>
                <c:pt idx="70">
                  <c:v>4.6690000000000005</c:v>
                </c:pt>
                <c:pt idx="71">
                  <c:v>4.6899999999999995</c:v>
                </c:pt>
                <c:pt idx="72">
                  <c:v>4.7300000000000004</c:v>
                </c:pt>
                <c:pt idx="73">
                  <c:v>4.7300000000000004</c:v>
                </c:pt>
                <c:pt idx="74">
                  <c:v>4.681</c:v>
                </c:pt>
                <c:pt idx="75">
                  <c:v>4.6669999999999998</c:v>
                </c:pt>
                <c:pt idx="76">
                  <c:v>4.62</c:v>
                </c:pt>
                <c:pt idx="77">
                  <c:v>4.4889999999999999</c:v>
                </c:pt>
                <c:pt idx="78">
                  <c:v>4.28</c:v>
                </c:pt>
                <c:pt idx="79">
                  <c:v>4.2859999999999996</c:v>
                </c:pt>
                <c:pt idx="80">
                  <c:v>4.2859999999999996</c:v>
                </c:pt>
                <c:pt idx="81">
                  <c:v>4.28</c:v>
                </c:pt>
                <c:pt idx="82">
                  <c:v>4.1550000000000002</c:v>
                </c:pt>
                <c:pt idx="83">
                  <c:v>4.1349999999999998</c:v>
                </c:pt>
                <c:pt idx="84">
                  <c:v>4.1440000000000001</c:v>
                </c:pt>
                <c:pt idx="85">
                  <c:v>4.0410000000000004</c:v>
                </c:pt>
                <c:pt idx="86">
                  <c:v>4.0389999999999997</c:v>
                </c:pt>
                <c:pt idx="87">
                  <c:v>4.1059999999999999</c:v>
                </c:pt>
                <c:pt idx="88">
                  <c:v>4.1070000000000002</c:v>
                </c:pt>
                <c:pt idx="89">
                  <c:v>4.0960000000000001</c:v>
                </c:pt>
                <c:pt idx="90">
                  <c:v>4.1859999999999999</c:v>
                </c:pt>
                <c:pt idx="91">
                  <c:v>4.202</c:v>
                </c:pt>
                <c:pt idx="92">
                  <c:v>4.2880000000000003</c:v>
                </c:pt>
                <c:pt idx="93">
                  <c:v>4.343</c:v>
                </c:pt>
                <c:pt idx="94">
                  <c:v>4.3410000000000002</c:v>
                </c:pt>
                <c:pt idx="95">
                  <c:v>4.3070000000000004</c:v>
                </c:pt>
                <c:pt idx="96">
                  <c:v>4.2060000000000004</c:v>
                </c:pt>
                <c:pt idx="97">
                  <c:v>4.2030000000000003</c:v>
                </c:pt>
                <c:pt idx="98">
                  <c:v>4.1870000000000003</c:v>
                </c:pt>
                <c:pt idx="99">
                  <c:v>4.18</c:v>
                </c:pt>
                <c:pt idx="100">
                  <c:v>4.2930000000000001</c:v>
                </c:pt>
                <c:pt idx="101">
                  <c:v>4.4180000000000001</c:v>
                </c:pt>
                <c:pt idx="102">
                  <c:v>4.3330000000000002</c:v>
                </c:pt>
                <c:pt idx="103">
                  <c:v>4.2930000000000001</c:v>
                </c:pt>
                <c:pt idx="104">
                  <c:v>4.4160000000000004</c:v>
                </c:pt>
                <c:pt idx="105">
                  <c:v>4.3659999999999997</c:v>
                </c:pt>
                <c:pt idx="106">
                  <c:v>4.4400000000000004</c:v>
                </c:pt>
                <c:pt idx="107">
                  <c:v>4.4729999999999999</c:v>
                </c:pt>
                <c:pt idx="108">
                  <c:v>4.4240000000000004</c:v>
                </c:pt>
                <c:pt idx="109">
                  <c:v>4.4429999999999996</c:v>
                </c:pt>
                <c:pt idx="110">
                  <c:v>4.6909999999999998</c:v>
                </c:pt>
                <c:pt idx="111">
                  <c:v>4.548</c:v>
                </c:pt>
                <c:pt idx="112">
                  <c:v>4.5960000000000001</c:v>
                </c:pt>
                <c:pt idx="113">
                  <c:v>4.66</c:v>
                </c:pt>
                <c:pt idx="114">
                  <c:v>4.6269999999999998</c:v>
                </c:pt>
                <c:pt idx="115">
                  <c:v>4.6180000000000003</c:v>
                </c:pt>
                <c:pt idx="116">
                  <c:v>4.585</c:v>
                </c:pt>
                <c:pt idx="117">
                  <c:v>4.5830000000000002</c:v>
                </c:pt>
                <c:pt idx="118">
                  <c:v>4.5519999999999996</c:v>
                </c:pt>
                <c:pt idx="119">
                  <c:v>4.532</c:v>
                </c:pt>
                <c:pt idx="120">
                  <c:v>4.8540000000000001</c:v>
                </c:pt>
                <c:pt idx="121">
                  <c:v>4.9119999999999999</c:v>
                </c:pt>
                <c:pt idx="122">
                  <c:v>5.1159999999999997</c:v>
                </c:pt>
                <c:pt idx="123">
                  <c:v>5.0730000000000004</c:v>
                </c:pt>
                <c:pt idx="124">
                  <c:v>4.8449999999999998</c:v>
                </c:pt>
                <c:pt idx="125">
                  <c:v>4.78</c:v>
                </c:pt>
                <c:pt idx="126">
                  <c:v>4.7670000000000003</c:v>
                </c:pt>
                <c:pt idx="127">
                  <c:v>4.6040000000000001</c:v>
                </c:pt>
                <c:pt idx="128">
                  <c:v>4.6239999999999997</c:v>
                </c:pt>
                <c:pt idx="129">
                  <c:v>4.7679999999999998</c:v>
                </c:pt>
                <c:pt idx="130">
                  <c:v>4.6459999999999999</c:v>
                </c:pt>
                <c:pt idx="131">
                  <c:v>4.6550000000000002</c:v>
                </c:pt>
                <c:pt idx="132">
                  <c:v>4.6779999999999999</c:v>
                </c:pt>
                <c:pt idx="133">
                  <c:v>4.734</c:v>
                </c:pt>
                <c:pt idx="134">
                  <c:v>4.8079999999999998</c:v>
                </c:pt>
                <c:pt idx="135">
                  <c:v>4.819</c:v>
                </c:pt>
                <c:pt idx="136">
                  <c:v>4.78</c:v>
                </c:pt>
                <c:pt idx="137">
                  <c:v>4.7300000000000004</c:v>
                </c:pt>
                <c:pt idx="138">
                  <c:v>4.6879999999999997</c:v>
                </c:pt>
                <c:pt idx="139">
                  <c:v>4.7320000000000002</c:v>
                </c:pt>
                <c:pt idx="140">
                  <c:v>4.6589999999999998</c:v>
                </c:pt>
                <c:pt idx="141">
                  <c:v>4.6760000000000002</c:v>
                </c:pt>
                <c:pt idx="142">
                  <c:v>4.609</c:v>
                </c:pt>
                <c:pt idx="143">
                  <c:v>4.6870000000000003</c:v>
                </c:pt>
                <c:pt idx="144">
                  <c:v>4.6769999999999996</c:v>
                </c:pt>
                <c:pt idx="145">
                  <c:v>4.6420000000000003</c:v>
                </c:pt>
                <c:pt idx="146">
                  <c:v>4.6219999999999999</c:v>
                </c:pt>
                <c:pt idx="147">
                  <c:v>4.681</c:v>
                </c:pt>
                <c:pt idx="148">
                  <c:v>4.66</c:v>
                </c:pt>
                <c:pt idx="149">
                  <c:v>4.6539999999999999</c:v>
                </c:pt>
                <c:pt idx="150">
                  <c:v>4.6230000000000002</c:v>
                </c:pt>
                <c:pt idx="151">
                  <c:v>4.5679999999999996</c:v>
                </c:pt>
                <c:pt idx="152">
                  <c:v>4.59</c:v>
                </c:pt>
                <c:pt idx="153">
                  <c:v>4.5670000000000002</c:v>
                </c:pt>
                <c:pt idx="154">
                  <c:v>4.5659999999999998</c:v>
                </c:pt>
                <c:pt idx="155">
                  <c:v>4.5170000000000003</c:v>
                </c:pt>
                <c:pt idx="156">
                  <c:v>4.4950000000000001</c:v>
                </c:pt>
                <c:pt idx="157">
                  <c:v>4.4820000000000002</c:v>
                </c:pt>
                <c:pt idx="158">
                  <c:v>4.4930000000000003</c:v>
                </c:pt>
                <c:pt idx="159">
                  <c:v>4.4210000000000003</c:v>
                </c:pt>
                <c:pt idx="160">
                  <c:v>4.45</c:v>
                </c:pt>
                <c:pt idx="161">
                  <c:v>4.3600000000000003</c:v>
                </c:pt>
                <c:pt idx="162">
                  <c:v>4.4119999999999999</c:v>
                </c:pt>
                <c:pt idx="163">
                  <c:v>4.4690000000000003</c:v>
                </c:pt>
                <c:pt idx="164">
                  <c:v>4.532</c:v>
                </c:pt>
                <c:pt idx="165">
                  <c:v>4.4820000000000002</c:v>
                </c:pt>
                <c:pt idx="166">
                  <c:v>4.4569999999999999</c:v>
                </c:pt>
                <c:pt idx="167">
                  <c:v>4.46</c:v>
                </c:pt>
                <c:pt idx="168">
                  <c:v>4.4989999999999997</c:v>
                </c:pt>
                <c:pt idx="169">
                  <c:v>4.5350000000000001</c:v>
                </c:pt>
                <c:pt idx="170">
                  <c:v>4.5339999999999998</c:v>
                </c:pt>
                <c:pt idx="171">
                  <c:v>4.5369999999999999</c:v>
                </c:pt>
                <c:pt idx="172">
                  <c:v>4.4279999999999999</c:v>
                </c:pt>
                <c:pt idx="173">
                  <c:v>4.4740000000000002</c:v>
                </c:pt>
                <c:pt idx="174">
                  <c:v>4.5140000000000002</c:v>
                </c:pt>
                <c:pt idx="175">
                  <c:v>4.617</c:v>
                </c:pt>
                <c:pt idx="176">
                  <c:v>4.5270000000000001</c:v>
                </c:pt>
                <c:pt idx="177">
                  <c:v>4.5419999999999998</c:v>
                </c:pt>
                <c:pt idx="178">
                  <c:v>4.5140000000000002</c:v>
                </c:pt>
                <c:pt idx="179">
                  <c:v>4.4870000000000001</c:v>
                </c:pt>
                <c:pt idx="180">
                  <c:v>4.4640000000000004</c:v>
                </c:pt>
                <c:pt idx="181">
                  <c:v>4.4939999999999998</c:v>
                </c:pt>
                <c:pt idx="182">
                  <c:v>4.4160000000000004</c:v>
                </c:pt>
                <c:pt idx="183">
                  <c:v>4.4050000000000002</c:v>
                </c:pt>
                <c:pt idx="184">
                  <c:v>4.4030000000000005</c:v>
                </c:pt>
                <c:pt idx="185">
                  <c:v>4.3230000000000004</c:v>
                </c:pt>
                <c:pt idx="186">
                  <c:v>4.3010000000000002</c:v>
                </c:pt>
                <c:pt idx="187">
                  <c:v>4.2770000000000001</c:v>
                </c:pt>
                <c:pt idx="188">
                  <c:v>4.2759999999999998</c:v>
                </c:pt>
                <c:pt idx="189">
                  <c:v>4.282</c:v>
                </c:pt>
                <c:pt idx="190">
                  <c:v>4.3419999999999996</c:v>
                </c:pt>
                <c:pt idx="191">
                  <c:v>4.3620000000000001</c:v>
                </c:pt>
                <c:pt idx="192">
                  <c:v>4.298</c:v>
                </c:pt>
                <c:pt idx="193">
                  <c:v>4.1680000000000001</c:v>
                </c:pt>
                <c:pt idx="194">
                  <c:v>4.2489999999999997</c:v>
                </c:pt>
                <c:pt idx="195">
                  <c:v>4.2439999999999998</c:v>
                </c:pt>
                <c:pt idx="196">
                  <c:v>4.2060000000000004</c:v>
                </c:pt>
                <c:pt idx="197">
                  <c:v>4.21</c:v>
                </c:pt>
                <c:pt idx="198">
                  <c:v>4.2960000000000003</c:v>
                </c:pt>
                <c:pt idx="199">
                  <c:v>4.3369999999999997</c:v>
                </c:pt>
                <c:pt idx="200">
                  <c:v>4.3410000000000002</c:v>
                </c:pt>
                <c:pt idx="201">
                  <c:v>4.29</c:v>
                </c:pt>
                <c:pt idx="202">
                  <c:v>4.2699999999999996</c:v>
                </c:pt>
                <c:pt idx="203">
                  <c:v>4.3109999999999999</c:v>
                </c:pt>
                <c:pt idx="204">
                  <c:v>4.2990000000000004</c:v>
                </c:pt>
                <c:pt idx="205">
                  <c:v>4.2949999999999999</c:v>
                </c:pt>
                <c:pt idx="206">
                  <c:v>4.2590000000000003</c:v>
                </c:pt>
                <c:pt idx="207">
                  <c:v>4.2780000000000005</c:v>
                </c:pt>
                <c:pt idx="208">
                  <c:v>4.1989999999999998</c:v>
                </c:pt>
                <c:pt idx="209">
                  <c:v>4.133</c:v>
                </c:pt>
                <c:pt idx="210">
                  <c:v>4.1360000000000001</c:v>
                </c:pt>
                <c:pt idx="211">
                  <c:v>4.16</c:v>
                </c:pt>
                <c:pt idx="212">
                  <c:v>4.0979999999999999</c:v>
                </c:pt>
                <c:pt idx="213">
                  <c:v>4.0449999999999999</c:v>
                </c:pt>
                <c:pt idx="214">
                  <c:v>4.0629999999999997</c:v>
                </c:pt>
                <c:pt idx="215">
                  <c:v>4.032</c:v>
                </c:pt>
                <c:pt idx="216">
                  <c:v>3.9710000000000001</c:v>
                </c:pt>
                <c:pt idx="217">
                  <c:v>4.0119999999999996</c:v>
                </c:pt>
                <c:pt idx="218">
                  <c:v>4.1040000000000001</c:v>
                </c:pt>
                <c:pt idx="219">
                  <c:v>4.149</c:v>
                </c:pt>
                <c:pt idx="220">
                  <c:v>4.0529999999999999</c:v>
                </c:pt>
                <c:pt idx="221">
                  <c:v>4.1100000000000003</c:v>
                </c:pt>
                <c:pt idx="222">
                  <c:v>4.0990000000000002</c:v>
                </c:pt>
                <c:pt idx="223">
                  <c:v>4.1130000000000004</c:v>
                </c:pt>
                <c:pt idx="224">
                  <c:v>4.0940000000000003</c:v>
                </c:pt>
                <c:pt idx="225">
                  <c:v>4.0540000000000003</c:v>
                </c:pt>
                <c:pt idx="226">
                  <c:v>4.0679999999999996</c:v>
                </c:pt>
                <c:pt idx="227">
                  <c:v>4.0720000000000001</c:v>
                </c:pt>
                <c:pt idx="228">
                  <c:v>4.0789999999999997</c:v>
                </c:pt>
                <c:pt idx="229">
                  <c:v>4.09</c:v>
                </c:pt>
                <c:pt idx="230">
                  <c:v>4.109</c:v>
                </c:pt>
                <c:pt idx="231">
                  <c:v>4.1029999999999998</c:v>
                </c:pt>
                <c:pt idx="232">
                  <c:v>4.157</c:v>
                </c:pt>
                <c:pt idx="233">
                  <c:v>4.1589999999999998</c:v>
                </c:pt>
                <c:pt idx="234">
                  <c:v>4.1449999999999996</c:v>
                </c:pt>
                <c:pt idx="235">
                  <c:v>4.1509999999999998</c:v>
                </c:pt>
                <c:pt idx="236">
                  <c:v>4.12</c:v>
                </c:pt>
                <c:pt idx="237">
                  <c:v>4.157</c:v>
                </c:pt>
                <c:pt idx="238">
                  <c:v>4.1440000000000001</c:v>
                </c:pt>
                <c:pt idx="239">
                  <c:v>4.1840000000000002</c:v>
                </c:pt>
                <c:pt idx="240">
                  <c:v>4.2370000000000001</c:v>
                </c:pt>
                <c:pt idx="241">
                  <c:v>4.173</c:v>
                </c:pt>
                <c:pt idx="242">
                  <c:v>4.1070000000000002</c:v>
                </c:pt>
                <c:pt idx="243">
                  <c:v>4.0350000000000001</c:v>
                </c:pt>
                <c:pt idx="244">
                  <c:v>4.0339999999999998</c:v>
                </c:pt>
                <c:pt idx="245">
                  <c:v>4.0949999999999998</c:v>
                </c:pt>
                <c:pt idx="246">
                  <c:v>4.1020000000000003</c:v>
                </c:pt>
                <c:pt idx="247">
                  <c:v>4.07</c:v>
                </c:pt>
                <c:pt idx="248">
                  <c:v>4.0910000000000002</c:v>
                </c:pt>
                <c:pt idx="249">
                  <c:v>4.1479999999999997</c:v>
                </c:pt>
                <c:pt idx="250">
                  <c:v>4.1239999999999997</c:v>
                </c:pt>
                <c:pt idx="251">
                  <c:v>4.1429999999999998</c:v>
                </c:pt>
                <c:pt idx="252">
                  <c:v>4.2060000000000004</c:v>
                </c:pt>
                <c:pt idx="253">
                  <c:v>4.2130000000000001</c:v>
                </c:pt>
                <c:pt idx="254">
                  <c:v>4.2130000000000001</c:v>
                </c:pt>
                <c:pt idx="255">
                  <c:v>4.2130000000000001</c:v>
                </c:pt>
                <c:pt idx="256">
                  <c:v>4.226</c:v>
                </c:pt>
                <c:pt idx="257">
                  <c:v>4.1440000000000001</c:v>
                </c:pt>
                <c:pt idx="258">
                  <c:v>4.1509999999999998</c:v>
                </c:pt>
                <c:pt idx="259">
                  <c:v>4.1509999999999998</c:v>
                </c:pt>
                <c:pt idx="260">
                  <c:v>3.9710000000000001</c:v>
                </c:pt>
                <c:pt idx="261">
                  <c:v>3.8740000000000001</c:v>
                </c:pt>
                <c:pt idx="262">
                  <c:v>3.9050000000000002</c:v>
                </c:pt>
                <c:pt idx="263">
                  <c:v>3.8040000000000003</c:v>
                </c:pt>
                <c:pt idx="264">
                  <c:v>3.7869999999999999</c:v>
                </c:pt>
                <c:pt idx="265">
                  <c:v>3.802</c:v>
                </c:pt>
                <c:pt idx="266">
                  <c:v>3.8140000000000001</c:v>
                </c:pt>
                <c:pt idx="267">
                  <c:v>3.8209999999999997</c:v>
                </c:pt>
                <c:pt idx="268">
                  <c:v>3.8159999999999998</c:v>
                </c:pt>
                <c:pt idx="269">
                  <c:v>3.76</c:v>
                </c:pt>
                <c:pt idx="270">
                  <c:v>3.7330000000000001</c:v>
                </c:pt>
                <c:pt idx="271">
                  <c:v>3.71</c:v>
                </c:pt>
                <c:pt idx="272">
                  <c:v>3.6859999999999999</c:v>
                </c:pt>
                <c:pt idx="273">
                  <c:v>3.734</c:v>
                </c:pt>
                <c:pt idx="274">
                  <c:v>3.7359999999999998</c:v>
                </c:pt>
                <c:pt idx="275">
                  <c:v>3.7519999999999998</c:v>
                </c:pt>
                <c:pt idx="276">
                  <c:v>3.7960000000000003</c:v>
                </c:pt>
                <c:pt idx="277">
                  <c:v>3.7530000000000001</c:v>
                </c:pt>
                <c:pt idx="278">
                  <c:v>3.7010000000000001</c:v>
                </c:pt>
                <c:pt idx="279">
                  <c:v>3.7080000000000002</c:v>
                </c:pt>
                <c:pt idx="280">
                  <c:v>3.6959999999999997</c:v>
                </c:pt>
                <c:pt idx="281">
                  <c:v>3.6589999999999998</c:v>
                </c:pt>
                <c:pt idx="282">
                  <c:v>3.7469999999999999</c:v>
                </c:pt>
                <c:pt idx="283">
                  <c:v>3.7530000000000001</c:v>
                </c:pt>
                <c:pt idx="284">
                  <c:v>3.718</c:v>
                </c:pt>
                <c:pt idx="285">
                  <c:v>3.657</c:v>
                </c:pt>
                <c:pt idx="286">
                  <c:v>3.585</c:v>
                </c:pt>
                <c:pt idx="287">
                  <c:v>3.5789999999999997</c:v>
                </c:pt>
                <c:pt idx="288">
                  <c:v>3.6</c:v>
                </c:pt>
                <c:pt idx="289">
                  <c:v>3.6520000000000001</c:v>
                </c:pt>
                <c:pt idx="290">
                  <c:v>3.6219999999999999</c:v>
                </c:pt>
                <c:pt idx="291">
                  <c:v>3.589</c:v>
                </c:pt>
                <c:pt idx="292">
                  <c:v>3.5390000000000001</c:v>
                </c:pt>
                <c:pt idx="293">
                  <c:v>3.516</c:v>
                </c:pt>
                <c:pt idx="294">
                  <c:v>3.5579999999999998</c:v>
                </c:pt>
                <c:pt idx="295">
                  <c:v>3.601</c:v>
                </c:pt>
                <c:pt idx="296">
                  <c:v>3.548</c:v>
                </c:pt>
                <c:pt idx="297">
                  <c:v>3.5569999999999999</c:v>
                </c:pt>
                <c:pt idx="298">
                  <c:v>3.5489999999999999</c:v>
                </c:pt>
                <c:pt idx="299">
                  <c:v>3.5350000000000001</c:v>
                </c:pt>
                <c:pt idx="300">
                  <c:v>3.492</c:v>
                </c:pt>
                <c:pt idx="301">
                  <c:v>3.5089999999999999</c:v>
                </c:pt>
                <c:pt idx="302">
                  <c:v>3.5030000000000001</c:v>
                </c:pt>
                <c:pt idx="303">
                  <c:v>3.44</c:v>
                </c:pt>
                <c:pt idx="304">
                  <c:v>3.3609999999999998</c:v>
                </c:pt>
                <c:pt idx="305">
                  <c:v>3.4039999999999999</c:v>
                </c:pt>
                <c:pt idx="306">
                  <c:v>3.363</c:v>
                </c:pt>
                <c:pt idx="307">
                  <c:v>3.3039999999999998</c:v>
                </c:pt>
                <c:pt idx="308">
                  <c:v>3.3210000000000002</c:v>
                </c:pt>
                <c:pt idx="309">
                  <c:v>3.347</c:v>
                </c:pt>
                <c:pt idx="310">
                  <c:v>3.3820000000000001</c:v>
                </c:pt>
                <c:pt idx="311">
                  <c:v>3.339</c:v>
                </c:pt>
                <c:pt idx="312">
                  <c:v>3.3180000000000001</c:v>
                </c:pt>
                <c:pt idx="313">
                  <c:v>3.3039999999999998</c:v>
                </c:pt>
                <c:pt idx="314">
                  <c:v>3.34</c:v>
                </c:pt>
                <c:pt idx="315">
                  <c:v>3.3660000000000001</c:v>
                </c:pt>
                <c:pt idx="316">
                  <c:v>3.355</c:v>
                </c:pt>
                <c:pt idx="317">
                  <c:v>3.35</c:v>
                </c:pt>
                <c:pt idx="318">
                  <c:v>3.33</c:v>
                </c:pt>
                <c:pt idx="319">
                  <c:v>3.282</c:v>
                </c:pt>
                <c:pt idx="320">
                  <c:v>3.2519999999999998</c:v>
                </c:pt>
                <c:pt idx="321">
                  <c:v>3.238</c:v>
                </c:pt>
                <c:pt idx="322">
                  <c:v>3.23</c:v>
                </c:pt>
                <c:pt idx="323">
                  <c:v>3.25</c:v>
                </c:pt>
                <c:pt idx="324">
                  <c:v>3.2669999999999999</c:v>
                </c:pt>
                <c:pt idx="325">
                  <c:v>3.226</c:v>
                </c:pt>
                <c:pt idx="326">
                  <c:v>3.15</c:v>
                </c:pt>
                <c:pt idx="327">
                  <c:v>3.1819999999999999</c:v>
                </c:pt>
                <c:pt idx="328">
                  <c:v>3.206</c:v>
                </c:pt>
                <c:pt idx="329">
                  <c:v>3.2090000000000001</c:v>
                </c:pt>
                <c:pt idx="330">
                  <c:v>3.169</c:v>
                </c:pt>
                <c:pt idx="331">
                  <c:v>3.1880000000000002</c:v>
                </c:pt>
                <c:pt idx="332">
                  <c:v>3.141</c:v>
                </c:pt>
                <c:pt idx="333">
                  <c:v>3.09</c:v>
                </c:pt>
                <c:pt idx="334">
                  <c:v>3.0659999999999998</c:v>
                </c:pt>
                <c:pt idx="335">
                  <c:v>3.085</c:v>
                </c:pt>
                <c:pt idx="336">
                  <c:v>3.085</c:v>
                </c:pt>
                <c:pt idx="337">
                  <c:v>3.085</c:v>
                </c:pt>
                <c:pt idx="338">
                  <c:v>3.0659999999999998</c:v>
                </c:pt>
                <c:pt idx="339">
                  <c:v>3.0449999999999999</c:v>
                </c:pt>
                <c:pt idx="340">
                  <c:v>3.0840000000000001</c:v>
                </c:pt>
                <c:pt idx="341">
                  <c:v>3.0640000000000001</c:v>
                </c:pt>
                <c:pt idx="342">
                  <c:v>3.0670000000000002</c:v>
                </c:pt>
                <c:pt idx="343">
                  <c:v>3.0720000000000001</c:v>
                </c:pt>
                <c:pt idx="344">
                  <c:v>3.0150000000000001</c:v>
                </c:pt>
                <c:pt idx="345">
                  <c:v>3</c:v>
                </c:pt>
                <c:pt idx="346">
                  <c:v>2.976</c:v>
                </c:pt>
                <c:pt idx="347">
                  <c:v>2.9830000000000001</c:v>
                </c:pt>
                <c:pt idx="348">
                  <c:v>2.9449999999999998</c:v>
                </c:pt>
                <c:pt idx="349">
                  <c:v>2.9689999999999999</c:v>
                </c:pt>
                <c:pt idx="350">
                  <c:v>2.8839999999999999</c:v>
                </c:pt>
                <c:pt idx="351">
                  <c:v>2.9159999999999999</c:v>
                </c:pt>
                <c:pt idx="352">
                  <c:v>2.9340000000000002</c:v>
                </c:pt>
                <c:pt idx="353">
                  <c:v>2.9020000000000001</c:v>
                </c:pt>
                <c:pt idx="354">
                  <c:v>2.8570000000000002</c:v>
                </c:pt>
                <c:pt idx="355">
                  <c:v>3.02</c:v>
                </c:pt>
                <c:pt idx="356">
                  <c:v>2.9529999999999998</c:v>
                </c:pt>
                <c:pt idx="357">
                  <c:v>3.01</c:v>
                </c:pt>
                <c:pt idx="358">
                  <c:v>3.093</c:v>
                </c:pt>
                <c:pt idx="359">
                  <c:v>3.0139999999999998</c:v>
                </c:pt>
                <c:pt idx="360">
                  <c:v>3.0510000000000002</c:v>
                </c:pt>
                <c:pt idx="361">
                  <c:v>2.9859999999999998</c:v>
                </c:pt>
                <c:pt idx="362">
                  <c:v>2.8940000000000001</c:v>
                </c:pt>
                <c:pt idx="363">
                  <c:v>2.89</c:v>
                </c:pt>
                <c:pt idx="364">
                  <c:v>2.8220000000000001</c:v>
                </c:pt>
                <c:pt idx="365">
                  <c:v>2.863</c:v>
                </c:pt>
                <c:pt idx="366">
                  <c:v>2.8540000000000001</c:v>
                </c:pt>
                <c:pt idx="367">
                  <c:v>2.8479999999999999</c:v>
                </c:pt>
                <c:pt idx="368">
                  <c:v>2.8540000000000001</c:v>
                </c:pt>
                <c:pt idx="369">
                  <c:v>2.8810000000000002</c:v>
                </c:pt>
                <c:pt idx="370">
                  <c:v>2.8239999999999998</c:v>
                </c:pt>
                <c:pt idx="371">
                  <c:v>2.6390000000000002</c:v>
                </c:pt>
                <c:pt idx="372">
                  <c:v>2.5750000000000002</c:v>
                </c:pt>
                <c:pt idx="373">
                  <c:v>2.6440000000000001</c:v>
                </c:pt>
                <c:pt idx="374">
                  <c:v>2.6379999999999999</c:v>
                </c:pt>
                <c:pt idx="375">
                  <c:v>2.7039999999999997</c:v>
                </c:pt>
                <c:pt idx="376">
                  <c:v>2.6550000000000002</c:v>
                </c:pt>
                <c:pt idx="377">
                  <c:v>2.6720000000000002</c:v>
                </c:pt>
                <c:pt idx="378">
                  <c:v>2.706</c:v>
                </c:pt>
                <c:pt idx="379">
                  <c:v>2.7610000000000001</c:v>
                </c:pt>
                <c:pt idx="380">
                  <c:v>2.7170000000000001</c:v>
                </c:pt>
                <c:pt idx="381">
                  <c:v>2.7250000000000001</c:v>
                </c:pt>
                <c:pt idx="382">
                  <c:v>2.6890000000000001</c:v>
                </c:pt>
                <c:pt idx="383">
                  <c:v>2.6560000000000001</c:v>
                </c:pt>
                <c:pt idx="384">
                  <c:v>2.641</c:v>
                </c:pt>
                <c:pt idx="385">
                  <c:v>2.6419999999999999</c:v>
                </c:pt>
                <c:pt idx="386">
                  <c:v>2.641</c:v>
                </c:pt>
                <c:pt idx="387">
                  <c:v>2.661</c:v>
                </c:pt>
                <c:pt idx="388">
                  <c:v>2.6379999999999999</c:v>
                </c:pt>
                <c:pt idx="389">
                  <c:v>2.7290000000000001</c:v>
                </c:pt>
                <c:pt idx="390">
                  <c:v>2.677</c:v>
                </c:pt>
                <c:pt idx="391">
                  <c:v>2.681</c:v>
                </c:pt>
                <c:pt idx="392">
                  <c:v>2.6760000000000002</c:v>
                </c:pt>
                <c:pt idx="393">
                  <c:v>2.7189999999999999</c:v>
                </c:pt>
                <c:pt idx="394">
                  <c:v>2.7549999999999999</c:v>
                </c:pt>
                <c:pt idx="395">
                  <c:v>2.8250000000000002</c:v>
                </c:pt>
                <c:pt idx="396">
                  <c:v>2.7709999999999999</c:v>
                </c:pt>
                <c:pt idx="397">
                  <c:v>2.7730000000000001</c:v>
                </c:pt>
                <c:pt idx="398">
                  <c:v>2.7119999999999997</c:v>
                </c:pt>
                <c:pt idx="399">
                  <c:v>2.6630000000000003</c:v>
                </c:pt>
                <c:pt idx="400">
                  <c:v>2.63</c:v>
                </c:pt>
                <c:pt idx="401">
                  <c:v>2.597</c:v>
                </c:pt>
                <c:pt idx="402">
                  <c:v>2.5709999999999997</c:v>
                </c:pt>
                <c:pt idx="403">
                  <c:v>2.5779999999999998</c:v>
                </c:pt>
                <c:pt idx="404">
                  <c:v>2.556</c:v>
                </c:pt>
                <c:pt idx="405">
                  <c:v>2.5590000000000002</c:v>
                </c:pt>
                <c:pt idx="406">
                  <c:v>2.5409999999999999</c:v>
                </c:pt>
                <c:pt idx="407">
                  <c:v>2.4939999999999998</c:v>
                </c:pt>
                <c:pt idx="408">
                  <c:v>2.4710000000000001</c:v>
                </c:pt>
                <c:pt idx="409">
                  <c:v>2.5230000000000001</c:v>
                </c:pt>
                <c:pt idx="410">
                  <c:v>2.5049999999999999</c:v>
                </c:pt>
                <c:pt idx="411">
                  <c:v>2.56</c:v>
                </c:pt>
                <c:pt idx="412">
                  <c:v>2.496</c:v>
                </c:pt>
                <c:pt idx="413">
                  <c:v>2.5489999999999999</c:v>
                </c:pt>
                <c:pt idx="414">
                  <c:v>2.5859999999999999</c:v>
                </c:pt>
                <c:pt idx="415">
                  <c:v>2.6259999999999999</c:v>
                </c:pt>
                <c:pt idx="416">
                  <c:v>2.56</c:v>
                </c:pt>
                <c:pt idx="417">
                  <c:v>2.5409999999999999</c:v>
                </c:pt>
                <c:pt idx="418">
                  <c:v>2.6040000000000001</c:v>
                </c:pt>
                <c:pt idx="419">
                  <c:v>2.5709999999999997</c:v>
                </c:pt>
                <c:pt idx="420">
                  <c:v>2.4859999999999998</c:v>
                </c:pt>
                <c:pt idx="421">
                  <c:v>2.4009999999999998</c:v>
                </c:pt>
                <c:pt idx="422">
                  <c:v>2.4540000000000002</c:v>
                </c:pt>
                <c:pt idx="423">
                  <c:v>2.4249999999999998</c:v>
                </c:pt>
                <c:pt idx="424">
                  <c:v>2.4020000000000001</c:v>
                </c:pt>
                <c:pt idx="425">
                  <c:v>2.4009999999999998</c:v>
                </c:pt>
                <c:pt idx="426">
                  <c:v>2.3820000000000001</c:v>
                </c:pt>
                <c:pt idx="427">
                  <c:v>2.2599999999999998</c:v>
                </c:pt>
                <c:pt idx="428">
                  <c:v>2.1720000000000002</c:v>
                </c:pt>
                <c:pt idx="429">
                  <c:v>2.1469999999999998</c:v>
                </c:pt>
                <c:pt idx="430">
                  <c:v>2.2320000000000002</c:v>
                </c:pt>
                <c:pt idx="431">
                  <c:v>2.2290000000000001</c:v>
                </c:pt>
                <c:pt idx="432">
                  <c:v>2.2530000000000001</c:v>
                </c:pt>
                <c:pt idx="433">
                  <c:v>2.2730000000000001</c:v>
                </c:pt>
                <c:pt idx="434">
                  <c:v>2.2709999999999999</c:v>
                </c:pt>
                <c:pt idx="435">
                  <c:v>2.1589999999999998</c:v>
                </c:pt>
                <c:pt idx="436">
                  <c:v>2.0430000000000001</c:v>
                </c:pt>
                <c:pt idx="437">
                  <c:v>2.0880000000000001</c:v>
                </c:pt>
                <c:pt idx="438">
                  <c:v>2.2000000000000002</c:v>
                </c:pt>
                <c:pt idx="439">
                  <c:v>2.2629999999999999</c:v>
                </c:pt>
                <c:pt idx="440">
                  <c:v>2.327</c:v>
                </c:pt>
                <c:pt idx="441">
                  <c:v>2.3460000000000001</c:v>
                </c:pt>
                <c:pt idx="442">
                  <c:v>2.343</c:v>
                </c:pt>
                <c:pt idx="443">
                  <c:v>2.3420000000000001</c:v>
                </c:pt>
                <c:pt idx="444">
                  <c:v>2.2850000000000001</c:v>
                </c:pt>
                <c:pt idx="445">
                  <c:v>2.2770000000000001</c:v>
                </c:pt>
                <c:pt idx="446">
                  <c:v>2.202</c:v>
                </c:pt>
                <c:pt idx="447">
                  <c:v>2.21</c:v>
                </c:pt>
                <c:pt idx="448">
                  <c:v>2.2010000000000001</c:v>
                </c:pt>
                <c:pt idx="449">
                  <c:v>2.15</c:v>
                </c:pt>
                <c:pt idx="450">
                  <c:v>2.153</c:v>
                </c:pt>
                <c:pt idx="451">
                  <c:v>2.1970000000000001</c:v>
                </c:pt>
                <c:pt idx="452">
                  <c:v>2.2229999999999999</c:v>
                </c:pt>
                <c:pt idx="453">
                  <c:v>2.14</c:v>
                </c:pt>
                <c:pt idx="454">
                  <c:v>2.069</c:v>
                </c:pt>
                <c:pt idx="455">
                  <c:v>2.1120000000000001</c:v>
                </c:pt>
                <c:pt idx="456">
                  <c:v>2.1030000000000002</c:v>
                </c:pt>
                <c:pt idx="457">
                  <c:v>2.1459999999999999</c:v>
                </c:pt>
                <c:pt idx="458">
                  <c:v>2.1419999999999999</c:v>
                </c:pt>
                <c:pt idx="459">
                  <c:v>2.1</c:v>
                </c:pt>
                <c:pt idx="460">
                  <c:v>2.0750000000000002</c:v>
                </c:pt>
                <c:pt idx="461">
                  <c:v>2.0680000000000001</c:v>
                </c:pt>
                <c:pt idx="462">
                  <c:v>2.0840000000000001</c:v>
                </c:pt>
                <c:pt idx="463">
                  <c:v>2.0470000000000002</c:v>
                </c:pt>
                <c:pt idx="464">
                  <c:v>2.1160000000000001</c:v>
                </c:pt>
                <c:pt idx="465">
                  <c:v>2.2149999999999999</c:v>
                </c:pt>
                <c:pt idx="466">
                  <c:v>2.1709999999999998</c:v>
                </c:pt>
                <c:pt idx="467">
                  <c:v>2.2640000000000002</c:v>
                </c:pt>
                <c:pt idx="468">
                  <c:v>2.2080000000000002</c:v>
                </c:pt>
                <c:pt idx="469">
                  <c:v>2.206</c:v>
                </c:pt>
                <c:pt idx="470">
                  <c:v>2.1859999999999999</c:v>
                </c:pt>
                <c:pt idx="471">
                  <c:v>2.1720000000000002</c:v>
                </c:pt>
                <c:pt idx="472">
                  <c:v>2.14</c:v>
                </c:pt>
                <c:pt idx="473">
                  <c:v>2.1419999999999999</c:v>
                </c:pt>
                <c:pt idx="474">
                  <c:v>2.1419999999999999</c:v>
                </c:pt>
                <c:pt idx="475">
                  <c:v>2.161</c:v>
                </c:pt>
                <c:pt idx="476">
                  <c:v>2.0760000000000001</c:v>
                </c:pt>
                <c:pt idx="477">
                  <c:v>2.1429999999999998</c:v>
                </c:pt>
                <c:pt idx="478">
                  <c:v>2.1850000000000001</c:v>
                </c:pt>
                <c:pt idx="479">
                  <c:v>2.1909999999999998</c:v>
                </c:pt>
                <c:pt idx="480">
                  <c:v>2.1589999999999998</c:v>
                </c:pt>
                <c:pt idx="481">
                  <c:v>2.1560000000000001</c:v>
                </c:pt>
                <c:pt idx="482">
                  <c:v>2.1219999999999999</c:v>
                </c:pt>
                <c:pt idx="483">
                  <c:v>2.097</c:v>
                </c:pt>
                <c:pt idx="484">
                  <c:v>2.109</c:v>
                </c:pt>
                <c:pt idx="485">
                  <c:v>2.1390000000000002</c:v>
                </c:pt>
                <c:pt idx="486">
                  <c:v>2.1259999999999999</c:v>
                </c:pt>
                <c:pt idx="487">
                  <c:v>2.11</c:v>
                </c:pt>
                <c:pt idx="488">
                  <c:v>2.121</c:v>
                </c:pt>
                <c:pt idx="489">
                  <c:v>2.1310000000000002</c:v>
                </c:pt>
                <c:pt idx="490">
                  <c:v>2.1</c:v>
                </c:pt>
                <c:pt idx="491">
                  <c:v>2.0129999999999999</c:v>
                </c:pt>
                <c:pt idx="492">
                  <c:v>1.974</c:v>
                </c:pt>
                <c:pt idx="493">
                  <c:v>1.923</c:v>
                </c:pt>
                <c:pt idx="494">
                  <c:v>1.9769999999999999</c:v>
                </c:pt>
                <c:pt idx="495">
                  <c:v>1.8900000000000001</c:v>
                </c:pt>
                <c:pt idx="496">
                  <c:v>1.895</c:v>
                </c:pt>
                <c:pt idx="497">
                  <c:v>1.839</c:v>
                </c:pt>
                <c:pt idx="498">
                  <c:v>1.851</c:v>
                </c:pt>
                <c:pt idx="499">
                  <c:v>1.833</c:v>
                </c:pt>
                <c:pt idx="500">
                  <c:v>1.889</c:v>
                </c:pt>
                <c:pt idx="501">
                  <c:v>1.833</c:v>
                </c:pt>
                <c:pt idx="502">
                  <c:v>1.7850000000000001</c:v>
                </c:pt>
                <c:pt idx="503">
                  <c:v>1.827</c:v>
                </c:pt>
                <c:pt idx="504">
                  <c:v>1.873</c:v>
                </c:pt>
                <c:pt idx="505">
                  <c:v>1.877</c:v>
                </c:pt>
                <c:pt idx="506">
                  <c:v>1.88</c:v>
                </c:pt>
                <c:pt idx="507">
                  <c:v>1.7890000000000001</c:v>
                </c:pt>
                <c:pt idx="508">
                  <c:v>1.8</c:v>
                </c:pt>
                <c:pt idx="509">
                  <c:v>1.7709999999999999</c:v>
                </c:pt>
                <c:pt idx="510">
                  <c:v>1.74</c:v>
                </c:pt>
                <c:pt idx="511">
                  <c:v>1.7029999999999998</c:v>
                </c:pt>
                <c:pt idx="512">
                  <c:v>1.669</c:v>
                </c:pt>
                <c:pt idx="513">
                  <c:v>1.67</c:v>
                </c:pt>
                <c:pt idx="514">
                  <c:v>1.728</c:v>
                </c:pt>
                <c:pt idx="515">
                  <c:v>1.728</c:v>
                </c:pt>
                <c:pt idx="516">
                  <c:v>1.728</c:v>
                </c:pt>
                <c:pt idx="517">
                  <c:v>1.673</c:v>
                </c:pt>
                <c:pt idx="518">
                  <c:v>1.6059999999999999</c:v>
                </c:pt>
                <c:pt idx="519">
                  <c:v>1.611</c:v>
                </c:pt>
                <c:pt idx="520">
                  <c:v>1.611</c:v>
                </c:pt>
                <c:pt idx="521">
                  <c:v>1.4969999999999999</c:v>
                </c:pt>
                <c:pt idx="522">
                  <c:v>1.609</c:v>
                </c:pt>
                <c:pt idx="523">
                  <c:v>1.6440000000000001</c:v>
                </c:pt>
                <c:pt idx="524">
                  <c:v>1.6879999999999999</c:v>
                </c:pt>
                <c:pt idx="525">
                  <c:v>1.669</c:v>
                </c:pt>
                <c:pt idx="526">
                  <c:v>1.7229999999999999</c:v>
                </c:pt>
                <c:pt idx="527">
                  <c:v>1.6440000000000001</c:v>
                </c:pt>
                <c:pt idx="528">
                  <c:v>1.643</c:v>
                </c:pt>
                <c:pt idx="529">
                  <c:v>1.546</c:v>
                </c:pt>
                <c:pt idx="530">
                  <c:v>1.587</c:v>
                </c:pt>
                <c:pt idx="531">
                  <c:v>1.502</c:v>
                </c:pt>
                <c:pt idx="532">
                  <c:v>1.5129999999999999</c:v>
                </c:pt>
                <c:pt idx="533">
                  <c:v>1.522</c:v>
                </c:pt>
                <c:pt idx="534">
                  <c:v>1.53</c:v>
                </c:pt>
                <c:pt idx="535">
                  <c:v>1.405</c:v>
                </c:pt>
                <c:pt idx="536">
                  <c:v>1.375</c:v>
                </c:pt>
                <c:pt idx="537">
                  <c:v>1.377</c:v>
                </c:pt>
                <c:pt idx="538">
                  <c:v>1.3900000000000001</c:v>
                </c:pt>
                <c:pt idx="539">
                  <c:v>1.4359999999999999</c:v>
                </c:pt>
                <c:pt idx="540">
                  <c:v>1.456</c:v>
                </c:pt>
                <c:pt idx="541">
                  <c:v>1.423</c:v>
                </c:pt>
                <c:pt idx="542">
                  <c:v>1.4889999999999999</c:v>
                </c:pt>
                <c:pt idx="543">
                  <c:v>1.4769999999999999</c:v>
                </c:pt>
                <c:pt idx="544">
                  <c:v>1.431</c:v>
                </c:pt>
                <c:pt idx="545">
                  <c:v>1.452</c:v>
                </c:pt>
                <c:pt idx="546">
                  <c:v>1.4889999999999999</c:v>
                </c:pt>
                <c:pt idx="547">
                  <c:v>1.5680000000000001</c:v>
                </c:pt>
                <c:pt idx="548">
                  <c:v>1.617</c:v>
                </c:pt>
                <c:pt idx="549">
                  <c:v>1.6480000000000001</c:v>
                </c:pt>
                <c:pt idx="550">
                  <c:v>1.6219999999999999</c:v>
                </c:pt>
                <c:pt idx="551">
                  <c:v>1.5510000000000002</c:v>
                </c:pt>
                <c:pt idx="552">
                  <c:v>1.5840000000000001</c:v>
                </c:pt>
                <c:pt idx="553">
                  <c:v>1.605</c:v>
                </c:pt>
                <c:pt idx="554">
                  <c:v>1.5779999999999998</c:v>
                </c:pt>
                <c:pt idx="555">
                  <c:v>1.5510000000000002</c:v>
                </c:pt>
                <c:pt idx="556">
                  <c:v>1.502</c:v>
                </c:pt>
                <c:pt idx="557">
                  <c:v>1.419</c:v>
                </c:pt>
                <c:pt idx="558">
                  <c:v>1.385</c:v>
                </c:pt>
                <c:pt idx="559">
                  <c:v>1.387</c:v>
                </c:pt>
                <c:pt idx="560">
                  <c:v>1.282</c:v>
                </c:pt>
                <c:pt idx="561">
                  <c:v>1.26</c:v>
                </c:pt>
                <c:pt idx="562">
                  <c:v>1.349</c:v>
                </c:pt>
                <c:pt idx="563">
                  <c:v>1.3900000000000001</c:v>
                </c:pt>
                <c:pt idx="564">
                  <c:v>1.3599999999999999</c:v>
                </c:pt>
                <c:pt idx="565">
                  <c:v>1.2810000000000001</c:v>
                </c:pt>
                <c:pt idx="566">
                  <c:v>1.2949999999999999</c:v>
                </c:pt>
                <c:pt idx="567">
                  <c:v>1.2749999999999999</c:v>
                </c:pt>
                <c:pt idx="568">
                  <c:v>1.242</c:v>
                </c:pt>
                <c:pt idx="569">
                  <c:v>1.1539999999999999</c:v>
                </c:pt>
                <c:pt idx="570">
                  <c:v>1.145</c:v>
                </c:pt>
                <c:pt idx="571">
                  <c:v>1.1499999999999999</c:v>
                </c:pt>
                <c:pt idx="572">
                  <c:v>1.1759999999999999</c:v>
                </c:pt>
                <c:pt idx="573">
                  <c:v>1.2509999999999999</c:v>
                </c:pt>
                <c:pt idx="574">
                  <c:v>1.2730000000000001</c:v>
                </c:pt>
                <c:pt idx="575">
                  <c:v>1.214</c:v>
                </c:pt>
                <c:pt idx="576">
                  <c:v>1.181</c:v>
                </c:pt>
                <c:pt idx="577">
                  <c:v>1.2570000000000001</c:v>
                </c:pt>
                <c:pt idx="578">
                  <c:v>1.292</c:v>
                </c:pt>
                <c:pt idx="579">
                  <c:v>1.2889999999999999</c:v>
                </c:pt>
                <c:pt idx="580">
                  <c:v>1.266</c:v>
                </c:pt>
                <c:pt idx="581">
                  <c:v>1.323</c:v>
                </c:pt>
                <c:pt idx="582">
                  <c:v>1.2709999999999999</c:v>
                </c:pt>
                <c:pt idx="583">
                  <c:v>1.212</c:v>
                </c:pt>
                <c:pt idx="584">
                  <c:v>1.2070000000000001</c:v>
                </c:pt>
                <c:pt idx="585">
                  <c:v>1.2210000000000001</c:v>
                </c:pt>
                <c:pt idx="586">
                  <c:v>1.179</c:v>
                </c:pt>
                <c:pt idx="587">
                  <c:v>1.196</c:v>
                </c:pt>
                <c:pt idx="588">
                  <c:v>1.242</c:v>
                </c:pt>
                <c:pt idx="589">
                  <c:v>1.232</c:v>
                </c:pt>
                <c:pt idx="590">
                  <c:v>1.254</c:v>
                </c:pt>
                <c:pt idx="591">
                  <c:v>1.2949999999999999</c:v>
                </c:pt>
                <c:pt idx="592">
                  <c:v>1.264</c:v>
                </c:pt>
                <c:pt idx="593">
                  <c:v>1.351</c:v>
                </c:pt>
                <c:pt idx="594">
                  <c:v>1.454</c:v>
                </c:pt>
                <c:pt idx="595">
                  <c:v>1.464</c:v>
                </c:pt>
                <c:pt idx="596">
                  <c:v>1.45</c:v>
                </c:pt>
                <c:pt idx="597">
                  <c:v>1.3719999999999999</c:v>
                </c:pt>
                <c:pt idx="598">
                  <c:v>1.3660000000000001</c:v>
                </c:pt>
                <c:pt idx="599">
                  <c:v>1.391</c:v>
                </c:pt>
                <c:pt idx="600">
                  <c:v>1.3009999999999999</c:v>
                </c:pt>
                <c:pt idx="601">
                  <c:v>1.3240000000000001</c:v>
                </c:pt>
                <c:pt idx="602">
                  <c:v>1.468</c:v>
                </c:pt>
                <c:pt idx="603">
                  <c:v>1.468</c:v>
                </c:pt>
                <c:pt idx="604">
                  <c:v>1.4729999999999999</c:v>
                </c:pt>
                <c:pt idx="605">
                  <c:v>1.504</c:v>
                </c:pt>
                <c:pt idx="606">
                  <c:v>1.78</c:v>
                </c:pt>
                <c:pt idx="607">
                  <c:v>1.895</c:v>
                </c:pt>
                <c:pt idx="608">
                  <c:v>1.7490000000000001</c:v>
                </c:pt>
                <c:pt idx="609">
                  <c:v>1.665</c:v>
                </c:pt>
                <c:pt idx="610">
                  <c:v>1.748</c:v>
                </c:pt>
                <c:pt idx="611">
                  <c:v>1.83</c:v>
                </c:pt>
                <c:pt idx="612">
                  <c:v>1.8839999999999999</c:v>
                </c:pt>
                <c:pt idx="613">
                  <c:v>1.839</c:v>
                </c:pt>
                <c:pt idx="614">
                  <c:v>1.732</c:v>
                </c:pt>
                <c:pt idx="615">
                  <c:v>1.8319999999999999</c:v>
                </c:pt>
                <c:pt idx="616">
                  <c:v>1.7509999999999999</c:v>
                </c:pt>
                <c:pt idx="617">
                  <c:v>1.8029999999999999</c:v>
                </c:pt>
                <c:pt idx="618">
                  <c:v>1.7669999999999999</c:v>
                </c:pt>
                <c:pt idx="619">
                  <c:v>1.782</c:v>
                </c:pt>
                <c:pt idx="620">
                  <c:v>1.837</c:v>
                </c:pt>
                <c:pt idx="621">
                  <c:v>1.867</c:v>
                </c:pt>
                <c:pt idx="622">
                  <c:v>1.8029999999999999</c:v>
                </c:pt>
                <c:pt idx="623">
                  <c:v>1.837</c:v>
                </c:pt>
                <c:pt idx="624">
                  <c:v>1.8380000000000001</c:v>
                </c:pt>
                <c:pt idx="625">
                  <c:v>1.9630000000000001</c:v>
                </c:pt>
                <c:pt idx="626">
                  <c:v>2.0880000000000001</c:v>
                </c:pt>
                <c:pt idx="627">
                  <c:v>2.1360000000000001</c:v>
                </c:pt>
                <c:pt idx="628">
                  <c:v>2.109</c:v>
                </c:pt>
                <c:pt idx="629">
                  <c:v>2.2240000000000002</c:v>
                </c:pt>
                <c:pt idx="630">
                  <c:v>2.254</c:v>
                </c:pt>
                <c:pt idx="631">
                  <c:v>2.2749999999999999</c:v>
                </c:pt>
                <c:pt idx="632">
                  <c:v>2.2389999999999999</c:v>
                </c:pt>
                <c:pt idx="633">
                  <c:v>2.129</c:v>
                </c:pt>
                <c:pt idx="634">
                  <c:v>2.25</c:v>
                </c:pt>
                <c:pt idx="635">
                  <c:v>2.41</c:v>
                </c:pt>
                <c:pt idx="636">
                  <c:v>2.3540000000000001</c:v>
                </c:pt>
                <c:pt idx="637">
                  <c:v>2.3290000000000002</c:v>
                </c:pt>
                <c:pt idx="638">
                  <c:v>2.2959999999999998</c:v>
                </c:pt>
              </c:numCache>
            </c:numRef>
          </c:val>
        </c:ser>
        <c:marker val="1"/>
        <c:axId val="183604736"/>
        <c:axId val="183606272"/>
      </c:lineChart>
      <c:lineChart>
        <c:grouping val="standard"/>
        <c:ser>
          <c:idx val="4"/>
          <c:order val="4"/>
          <c:tx>
            <c:strRef>
              <c:f>'c3-16'!$F$11</c:f>
              <c:strCache>
                <c:ptCount val="1"/>
                <c:pt idx="0">
                  <c:v>Greece (rhs)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'c3-16'!$A$15:$A$653</c:f>
              <c:numCache>
                <c:formatCode>yyyy/mm/dd</c:formatCode>
                <c:ptCount val="639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  <c:pt idx="576">
                  <c:v>42083</c:v>
                </c:pt>
                <c:pt idx="577">
                  <c:v>42086</c:v>
                </c:pt>
                <c:pt idx="578">
                  <c:v>42087</c:v>
                </c:pt>
                <c:pt idx="579">
                  <c:v>42088</c:v>
                </c:pt>
                <c:pt idx="580">
                  <c:v>42089</c:v>
                </c:pt>
                <c:pt idx="581">
                  <c:v>42090</c:v>
                </c:pt>
                <c:pt idx="582">
                  <c:v>42093</c:v>
                </c:pt>
                <c:pt idx="583">
                  <c:v>42094</c:v>
                </c:pt>
                <c:pt idx="584">
                  <c:v>42095</c:v>
                </c:pt>
                <c:pt idx="585">
                  <c:v>42096</c:v>
                </c:pt>
                <c:pt idx="586">
                  <c:v>42101</c:v>
                </c:pt>
                <c:pt idx="587">
                  <c:v>42102</c:v>
                </c:pt>
                <c:pt idx="588">
                  <c:v>42103</c:v>
                </c:pt>
                <c:pt idx="589">
                  <c:v>42104</c:v>
                </c:pt>
                <c:pt idx="590">
                  <c:v>42107</c:v>
                </c:pt>
                <c:pt idx="591">
                  <c:v>42108</c:v>
                </c:pt>
                <c:pt idx="592">
                  <c:v>42109</c:v>
                </c:pt>
                <c:pt idx="593">
                  <c:v>42110</c:v>
                </c:pt>
                <c:pt idx="594">
                  <c:v>42111</c:v>
                </c:pt>
                <c:pt idx="595">
                  <c:v>42114</c:v>
                </c:pt>
                <c:pt idx="596">
                  <c:v>42115</c:v>
                </c:pt>
                <c:pt idx="597">
                  <c:v>42116</c:v>
                </c:pt>
                <c:pt idx="598">
                  <c:v>42117</c:v>
                </c:pt>
                <c:pt idx="599">
                  <c:v>42118</c:v>
                </c:pt>
                <c:pt idx="600">
                  <c:v>42121</c:v>
                </c:pt>
                <c:pt idx="601">
                  <c:v>42122</c:v>
                </c:pt>
                <c:pt idx="602">
                  <c:v>42123</c:v>
                </c:pt>
                <c:pt idx="603">
                  <c:v>42124</c:v>
                </c:pt>
                <c:pt idx="604">
                  <c:v>42125</c:v>
                </c:pt>
                <c:pt idx="605">
                  <c:v>42128</c:v>
                </c:pt>
                <c:pt idx="606">
                  <c:v>42129</c:v>
                </c:pt>
                <c:pt idx="607">
                  <c:v>42130</c:v>
                </c:pt>
                <c:pt idx="608">
                  <c:v>42131</c:v>
                </c:pt>
                <c:pt idx="609">
                  <c:v>42132</c:v>
                </c:pt>
                <c:pt idx="610">
                  <c:v>42135</c:v>
                </c:pt>
                <c:pt idx="611">
                  <c:v>42136</c:v>
                </c:pt>
                <c:pt idx="612">
                  <c:v>42137</c:v>
                </c:pt>
                <c:pt idx="613">
                  <c:v>42138</c:v>
                </c:pt>
                <c:pt idx="614">
                  <c:v>42139</c:v>
                </c:pt>
                <c:pt idx="615">
                  <c:v>42142</c:v>
                </c:pt>
                <c:pt idx="616">
                  <c:v>42143</c:v>
                </c:pt>
                <c:pt idx="617">
                  <c:v>42144</c:v>
                </c:pt>
                <c:pt idx="618">
                  <c:v>42145</c:v>
                </c:pt>
                <c:pt idx="619">
                  <c:v>42146</c:v>
                </c:pt>
                <c:pt idx="620">
                  <c:v>42149</c:v>
                </c:pt>
                <c:pt idx="621">
                  <c:v>42150</c:v>
                </c:pt>
                <c:pt idx="622">
                  <c:v>42151</c:v>
                </c:pt>
                <c:pt idx="623">
                  <c:v>42152</c:v>
                </c:pt>
                <c:pt idx="624">
                  <c:v>42153</c:v>
                </c:pt>
                <c:pt idx="625">
                  <c:v>42156</c:v>
                </c:pt>
                <c:pt idx="626">
                  <c:v>42157</c:v>
                </c:pt>
                <c:pt idx="627">
                  <c:v>42158</c:v>
                </c:pt>
                <c:pt idx="628">
                  <c:v>42159</c:v>
                </c:pt>
                <c:pt idx="629">
                  <c:v>42160</c:v>
                </c:pt>
                <c:pt idx="630">
                  <c:v>42163</c:v>
                </c:pt>
                <c:pt idx="631">
                  <c:v>42164</c:v>
                </c:pt>
                <c:pt idx="632">
                  <c:v>42165</c:v>
                </c:pt>
                <c:pt idx="633">
                  <c:v>42166</c:v>
                </c:pt>
                <c:pt idx="634">
                  <c:v>42167</c:v>
                </c:pt>
                <c:pt idx="635">
                  <c:v>42170</c:v>
                </c:pt>
                <c:pt idx="636">
                  <c:v>42171</c:v>
                </c:pt>
                <c:pt idx="637">
                  <c:v>42172</c:v>
                </c:pt>
                <c:pt idx="638">
                  <c:v>42173</c:v>
                </c:pt>
              </c:numCache>
            </c:numRef>
          </c:cat>
          <c:val>
            <c:numRef>
              <c:f>'c3-16'!$F$15:$F$653</c:f>
              <c:numCache>
                <c:formatCode>General</c:formatCode>
                <c:ptCount val="639"/>
                <c:pt idx="0">
                  <c:v>11.345000000000001</c:v>
                </c:pt>
                <c:pt idx="1">
                  <c:v>11.25</c:v>
                </c:pt>
                <c:pt idx="2">
                  <c:v>11.23</c:v>
                </c:pt>
                <c:pt idx="3">
                  <c:v>11.308999999999999</c:v>
                </c:pt>
                <c:pt idx="4">
                  <c:v>11.596</c:v>
                </c:pt>
                <c:pt idx="5">
                  <c:v>11.722</c:v>
                </c:pt>
                <c:pt idx="6">
                  <c:v>11.744999999999999</c:v>
                </c:pt>
                <c:pt idx="7">
                  <c:v>11.733000000000001</c:v>
                </c:pt>
                <c:pt idx="8">
                  <c:v>11.69</c:v>
                </c:pt>
                <c:pt idx="9">
                  <c:v>11.685</c:v>
                </c:pt>
                <c:pt idx="10">
                  <c:v>11.314</c:v>
                </c:pt>
                <c:pt idx="11">
                  <c:v>11.028</c:v>
                </c:pt>
                <c:pt idx="12">
                  <c:v>10.446</c:v>
                </c:pt>
                <c:pt idx="13">
                  <c:v>10.365</c:v>
                </c:pt>
                <c:pt idx="14">
                  <c:v>10.551</c:v>
                </c:pt>
                <c:pt idx="15">
                  <c:v>10.465</c:v>
                </c:pt>
                <c:pt idx="16">
                  <c:v>10.305</c:v>
                </c:pt>
                <c:pt idx="17">
                  <c:v>10.15</c:v>
                </c:pt>
                <c:pt idx="18">
                  <c:v>10.163</c:v>
                </c:pt>
                <c:pt idx="19">
                  <c:v>10.393000000000001</c:v>
                </c:pt>
                <c:pt idx="20">
                  <c:v>10.65</c:v>
                </c:pt>
                <c:pt idx="21">
                  <c:v>10.701000000000001</c:v>
                </c:pt>
                <c:pt idx="22">
                  <c:v>10.922000000000001</c:v>
                </c:pt>
                <c:pt idx="23">
                  <c:v>10.9</c:v>
                </c:pt>
                <c:pt idx="24">
                  <c:v>10.891999999999999</c:v>
                </c:pt>
                <c:pt idx="25">
                  <c:v>10.862</c:v>
                </c:pt>
                <c:pt idx="26">
                  <c:v>10.929</c:v>
                </c:pt>
                <c:pt idx="27">
                  <c:v>11.202</c:v>
                </c:pt>
                <c:pt idx="28">
                  <c:v>11.25</c:v>
                </c:pt>
                <c:pt idx="29">
                  <c:v>10.875</c:v>
                </c:pt>
                <c:pt idx="30">
                  <c:v>10.829000000000001</c:v>
                </c:pt>
                <c:pt idx="31">
                  <c:v>10.912000000000001</c:v>
                </c:pt>
                <c:pt idx="32">
                  <c:v>11.013999999999999</c:v>
                </c:pt>
                <c:pt idx="33">
                  <c:v>11.114000000000001</c:v>
                </c:pt>
                <c:pt idx="34">
                  <c:v>11.061</c:v>
                </c:pt>
                <c:pt idx="35">
                  <c:v>11.127000000000001</c:v>
                </c:pt>
                <c:pt idx="36">
                  <c:v>11.068</c:v>
                </c:pt>
                <c:pt idx="37">
                  <c:v>10.862</c:v>
                </c:pt>
                <c:pt idx="38">
                  <c:v>11.125</c:v>
                </c:pt>
                <c:pt idx="39">
                  <c:v>11.311</c:v>
                </c:pt>
                <c:pt idx="40">
                  <c:v>10.983000000000001</c:v>
                </c:pt>
                <c:pt idx="41">
                  <c:v>11.042999999999999</c:v>
                </c:pt>
                <c:pt idx="42">
                  <c:v>11.119</c:v>
                </c:pt>
                <c:pt idx="43">
                  <c:v>11.012</c:v>
                </c:pt>
                <c:pt idx="44">
                  <c:v>10.872999999999999</c:v>
                </c:pt>
                <c:pt idx="45">
                  <c:v>10.837999999999999</c:v>
                </c:pt>
                <c:pt idx="46">
                  <c:v>10.554</c:v>
                </c:pt>
                <c:pt idx="47">
                  <c:v>10.605</c:v>
                </c:pt>
                <c:pt idx="48">
                  <c:v>10.631</c:v>
                </c:pt>
                <c:pt idx="49">
                  <c:v>10.695</c:v>
                </c:pt>
                <c:pt idx="50">
                  <c:v>10.738</c:v>
                </c:pt>
                <c:pt idx="51">
                  <c:v>10.816000000000001</c:v>
                </c:pt>
                <c:pt idx="52">
                  <c:v>11.272</c:v>
                </c:pt>
                <c:pt idx="53">
                  <c:v>12.009</c:v>
                </c:pt>
                <c:pt idx="54">
                  <c:v>11.785</c:v>
                </c:pt>
                <c:pt idx="55">
                  <c:v>11.926</c:v>
                </c:pt>
                <c:pt idx="56">
                  <c:v>11.882</c:v>
                </c:pt>
                <c:pt idx="57">
                  <c:v>11.753</c:v>
                </c:pt>
                <c:pt idx="58">
                  <c:v>12.132999999999999</c:v>
                </c:pt>
                <c:pt idx="59">
                  <c:v>12.842000000000001</c:v>
                </c:pt>
                <c:pt idx="60">
                  <c:v>12.439</c:v>
                </c:pt>
                <c:pt idx="61">
                  <c:v>12.439</c:v>
                </c:pt>
                <c:pt idx="62">
                  <c:v>12.439</c:v>
                </c:pt>
                <c:pt idx="63">
                  <c:v>12.211</c:v>
                </c:pt>
                <c:pt idx="64">
                  <c:v>12.03</c:v>
                </c:pt>
                <c:pt idx="65">
                  <c:v>12.018000000000001</c:v>
                </c:pt>
                <c:pt idx="66">
                  <c:v>12.151</c:v>
                </c:pt>
                <c:pt idx="67">
                  <c:v>11.711</c:v>
                </c:pt>
                <c:pt idx="68">
                  <c:v>11.568999999999999</c:v>
                </c:pt>
                <c:pt idx="69">
                  <c:v>11.276</c:v>
                </c:pt>
                <c:pt idx="70">
                  <c:v>11.349</c:v>
                </c:pt>
                <c:pt idx="71">
                  <c:v>11.375999999999999</c:v>
                </c:pt>
                <c:pt idx="72">
                  <c:v>11.385999999999999</c:v>
                </c:pt>
                <c:pt idx="73">
                  <c:v>11.353999999999999</c:v>
                </c:pt>
                <c:pt idx="74">
                  <c:v>11.339</c:v>
                </c:pt>
                <c:pt idx="75">
                  <c:v>11.445</c:v>
                </c:pt>
                <c:pt idx="76">
                  <c:v>11.497</c:v>
                </c:pt>
                <c:pt idx="77">
                  <c:v>11.475</c:v>
                </c:pt>
                <c:pt idx="78">
                  <c:v>11.327</c:v>
                </c:pt>
                <c:pt idx="79">
                  <c:v>11.301</c:v>
                </c:pt>
                <c:pt idx="80">
                  <c:v>11.404</c:v>
                </c:pt>
                <c:pt idx="81">
                  <c:v>11.419</c:v>
                </c:pt>
                <c:pt idx="82">
                  <c:v>11.196</c:v>
                </c:pt>
                <c:pt idx="83">
                  <c:v>11.018000000000001</c:v>
                </c:pt>
                <c:pt idx="84">
                  <c:v>10.994</c:v>
                </c:pt>
                <c:pt idx="85">
                  <c:v>10.282</c:v>
                </c:pt>
                <c:pt idx="86">
                  <c:v>9.7949999999999999</c:v>
                </c:pt>
                <c:pt idx="87">
                  <c:v>10.01</c:v>
                </c:pt>
                <c:pt idx="88">
                  <c:v>9.6929999999999996</c:v>
                </c:pt>
                <c:pt idx="89">
                  <c:v>9.5609999999999999</c:v>
                </c:pt>
                <c:pt idx="90">
                  <c:v>9.6240000000000006</c:v>
                </c:pt>
                <c:pt idx="91">
                  <c:v>9.6120000000000001</c:v>
                </c:pt>
                <c:pt idx="92">
                  <c:v>9.6939999999999991</c:v>
                </c:pt>
                <c:pt idx="93">
                  <c:v>9.3149999999999995</c:v>
                </c:pt>
                <c:pt idx="94">
                  <c:v>8.7870000000000008</c:v>
                </c:pt>
                <c:pt idx="95">
                  <c:v>8.5530000000000008</c:v>
                </c:pt>
                <c:pt idx="96">
                  <c:v>8.2889999999999997</c:v>
                </c:pt>
                <c:pt idx="97">
                  <c:v>8.18</c:v>
                </c:pt>
                <c:pt idx="98">
                  <c:v>8.2129999999999992</c:v>
                </c:pt>
                <c:pt idx="99">
                  <c:v>8.1319999999999997</c:v>
                </c:pt>
                <c:pt idx="100">
                  <c:v>8.8309999999999995</c:v>
                </c:pt>
                <c:pt idx="101">
                  <c:v>8.8550000000000004</c:v>
                </c:pt>
                <c:pt idx="102">
                  <c:v>8.9239999999999995</c:v>
                </c:pt>
                <c:pt idx="103">
                  <c:v>8.65</c:v>
                </c:pt>
                <c:pt idx="104">
                  <c:v>8.8079999999999998</c:v>
                </c:pt>
                <c:pt idx="105">
                  <c:v>9.0839999999999996</c:v>
                </c:pt>
                <c:pt idx="106">
                  <c:v>9.3849999999999998</c:v>
                </c:pt>
                <c:pt idx="107">
                  <c:v>9.3480000000000008</c:v>
                </c:pt>
                <c:pt idx="108">
                  <c:v>9.0630000000000006</c:v>
                </c:pt>
                <c:pt idx="109">
                  <c:v>9.2639999999999993</c:v>
                </c:pt>
                <c:pt idx="110">
                  <c:v>9.4030000000000005</c:v>
                </c:pt>
                <c:pt idx="111">
                  <c:v>9.4689999999999994</c:v>
                </c:pt>
                <c:pt idx="112">
                  <c:v>9.5579999999999998</c:v>
                </c:pt>
                <c:pt idx="113">
                  <c:v>10.018000000000001</c:v>
                </c:pt>
                <c:pt idx="114">
                  <c:v>10.367000000000001</c:v>
                </c:pt>
                <c:pt idx="115">
                  <c:v>10.053000000000001</c:v>
                </c:pt>
                <c:pt idx="116">
                  <c:v>9.9339999999999993</c:v>
                </c:pt>
                <c:pt idx="117">
                  <c:v>10.095000000000001</c:v>
                </c:pt>
                <c:pt idx="118">
                  <c:v>10.076000000000001</c:v>
                </c:pt>
                <c:pt idx="119">
                  <c:v>10.170999999999999</c:v>
                </c:pt>
                <c:pt idx="120">
                  <c:v>10.66</c:v>
                </c:pt>
                <c:pt idx="121">
                  <c:v>11.3</c:v>
                </c:pt>
                <c:pt idx="122">
                  <c:v>11.595000000000001</c:v>
                </c:pt>
                <c:pt idx="123">
                  <c:v>11.432</c:v>
                </c:pt>
                <c:pt idx="124">
                  <c:v>10.994</c:v>
                </c:pt>
                <c:pt idx="125">
                  <c:v>10.677</c:v>
                </c:pt>
                <c:pt idx="126">
                  <c:v>10.978</c:v>
                </c:pt>
                <c:pt idx="127">
                  <c:v>10.95</c:v>
                </c:pt>
                <c:pt idx="128">
                  <c:v>11.099</c:v>
                </c:pt>
                <c:pt idx="129">
                  <c:v>11.586</c:v>
                </c:pt>
                <c:pt idx="130">
                  <c:v>11.686999999999999</c:v>
                </c:pt>
                <c:pt idx="131">
                  <c:v>11.314</c:v>
                </c:pt>
                <c:pt idx="132">
                  <c:v>10.927</c:v>
                </c:pt>
                <c:pt idx="133">
                  <c:v>10.984999999999999</c:v>
                </c:pt>
                <c:pt idx="134">
                  <c:v>11.096</c:v>
                </c:pt>
                <c:pt idx="135">
                  <c:v>10.862</c:v>
                </c:pt>
                <c:pt idx="136">
                  <c:v>10.789</c:v>
                </c:pt>
                <c:pt idx="137">
                  <c:v>10.542</c:v>
                </c:pt>
                <c:pt idx="138">
                  <c:v>10.423999999999999</c:v>
                </c:pt>
                <c:pt idx="139">
                  <c:v>10.391999999999999</c:v>
                </c:pt>
                <c:pt idx="140">
                  <c:v>10.244</c:v>
                </c:pt>
                <c:pt idx="141">
                  <c:v>10.191000000000001</c:v>
                </c:pt>
                <c:pt idx="142">
                  <c:v>10.195</c:v>
                </c:pt>
                <c:pt idx="143">
                  <c:v>10.225</c:v>
                </c:pt>
                <c:pt idx="144">
                  <c:v>10.249000000000001</c:v>
                </c:pt>
                <c:pt idx="145">
                  <c:v>10.215</c:v>
                </c:pt>
                <c:pt idx="146">
                  <c:v>10.067</c:v>
                </c:pt>
                <c:pt idx="147">
                  <c:v>10.051</c:v>
                </c:pt>
                <c:pt idx="148">
                  <c:v>10.048999999999999</c:v>
                </c:pt>
                <c:pt idx="149">
                  <c:v>10.06</c:v>
                </c:pt>
                <c:pt idx="150">
                  <c:v>9.9469999999999992</c:v>
                </c:pt>
                <c:pt idx="151">
                  <c:v>9.9390000000000001</c:v>
                </c:pt>
                <c:pt idx="152">
                  <c:v>9.89</c:v>
                </c:pt>
                <c:pt idx="153">
                  <c:v>9.8339999999999996</c:v>
                </c:pt>
                <c:pt idx="154">
                  <c:v>9.8729999999999993</c:v>
                </c:pt>
                <c:pt idx="155">
                  <c:v>9.7579999999999991</c:v>
                </c:pt>
                <c:pt idx="156">
                  <c:v>9.7219999999999995</c:v>
                </c:pt>
                <c:pt idx="157">
                  <c:v>9.7780000000000005</c:v>
                </c:pt>
                <c:pt idx="158">
                  <c:v>9.6859999999999999</c:v>
                </c:pt>
                <c:pt idx="159">
                  <c:v>9.6720000000000006</c:v>
                </c:pt>
                <c:pt idx="160">
                  <c:v>9.6910000000000007</c:v>
                </c:pt>
                <c:pt idx="161">
                  <c:v>9.6199999999999992</c:v>
                </c:pt>
                <c:pt idx="162">
                  <c:v>9.7259999999999991</c:v>
                </c:pt>
                <c:pt idx="163">
                  <c:v>10.003</c:v>
                </c:pt>
                <c:pt idx="164">
                  <c:v>10.146000000000001</c:v>
                </c:pt>
                <c:pt idx="165">
                  <c:v>10.032</c:v>
                </c:pt>
                <c:pt idx="166">
                  <c:v>10.039999999999999</c:v>
                </c:pt>
                <c:pt idx="167">
                  <c:v>10.028</c:v>
                </c:pt>
                <c:pt idx="168">
                  <c:v>10.282999999999999</c:v>
                </c:pt>
                <c:pt idx="169">
                  <c:v>10.336</c:v>
                </c:pt>
                <c:pt idx="170">
                  <c:v>10.294</c:v>
                </c:pt>
                <c:pt idx="171">
                  <c:v>10.298999999999999</c:v>
                </c:pt>
                <c:pt idx="172">
                  <c:v>10.301</c:v>
                </c:pt>
                <c:pt idx="173">
                  <c:v>10.303000000000001</c:v>
                </c:pt>
                <c:pt idx="174">
                  <c:v>10.423</c:v>
                </c:pt>
                <c:pt idx="175">
                  <c:v>10.478</c:v>
                </c:pt>
                <c:pt idx="176">
                  <c:v>10.461</c:v>
                </c:pt>
                <c:pt idx="177">
                  <c:v>10.502000000000001</c:v>
                </c:pt>
                <c:pt idx="178">
                  <c:v>10.24</c:v>
                </c:pt>
                <c:pt idx="179">
                  <c:v>10.239000000000001</c:v>
                </c:pt>
                <c:pt idx="180">
                  <c:v>10.298</c:v>
                </c:pt>
                <c:pt idx="181">
                  <c:v>10.348000000000001</c:v>
                </c:pt>
                <c:pt idx="182">
                  <c:v>10.339</c:v>
                </c:pt>
                <c:pt idx="183">
                  <c:v>10.292999999999999</c:v>
                </c:pt>
                <c:pt idx="184">
                  <c:v>10.339</c:v>
                </c:pt>
                <c:pt idx="185">
                  <c:v>10.076000000000001</c:v>
                </c:pt>
                <c:pt idx="186">
                  <c:v>9.8490000000000002</c:v>
                </c:pt>
                <c:pt idx="187">
                  <c:v>9.8979999999999997</c:v>
                </c:pt>
                <c:pt idx="188">
                  <c:v>9.8149999999999995</c:v>
                </c:pt>
                <c:pt idx="189">
                  <c:v>9.6470000000000002</c:v>
                </c:pt>
                <c:pt idx="190">
                  <c:v>9.6690000000000005</c:v>
                </c:pt>
                <c:pt idx="191">
                  <c:v>9.4719999999999995</c:v>
                </c:pt>
                <c:pt idx="192">
                  <c:v>9.3239999999999998</c:v>
                </c:pt>
                <c:pt idx="193">
                  <c:v>9.1720000000000006</c:v>
                </c:pt>
                <c:pt idx="194">
                  <c:v>9.3000000000000007</c:v>
                </c:pt>
                <c:pt idx="195">
                  <c:v>9.2520000000000007</c:v>
                </c:pt>
                <c:pt idx="196">
                  <c:v>9.1839999999999993</c:v>
                </c:pt>
                <c:pt idx="197">
                  <c:v>9.2240000000000002</c:v>
                </c:pt>
                <c:pt idx="198">
                  <c:v>9.234</c:v>
                </c:pt>
                <c:pt idx="199">
                  <c:v>9.2129999999999992</c:v>
                </c:pt>
                <c:pt idx="200">
                  <c:v>9.0779999999999994</c:v>
                </c:pt>
                <c:pt idx="201">
                  <c:v>8.8610000000000007</c:v>
                </c:pt>
                <c:pt idx="202">
                  <c:v>8.67</c:v>
                </c:pt>
                <c:pt idx="203">
                  <c:v>8.3770000000000007</c:v>
                </c:pt>
                <c:pt idx="204">
                  <c:v>8.3849999999999998</c:v>
                </c:pt>
                <c:pt idx="205">
                  <c:v>8.3930000000000007</c:v>
                </c:pt>
                <c:pt idx="206">
                  <c:v>8.3490000000000002</c:v>
                </c:pt>
                <c:pt idx="207">
                  <c:v>8.3870000000000005</c:v>
                </c:pt>
                <c:pt idx="208">
                  <c:v>8.484</c:v>
                </c:pt>
                <c:pt idx="209">
                  <c:v>8.5440000000000005</c:v>
                </c:pt>
                <c:pt idx="210">
                  <c:v>8.5969999999999995</c:v>
                </c:pt>
                <c:pt idx="211">
                  <c:v>8.6240000000000006</c:v>
                </c:pt>
                <c:pt idx="212">
                  <c:v>8.6649999999999991</c:v>
                </c:pt>
                <c:pt idx="213">
                  <c:v>8.4979999999999993</c:v>
                </c:pt>
                <c:pt idx="214">
                  <c:v>8.41</c:v>
                </c:pt>
                <c:pt idx="215">
                  <c:v>8.0860000000000003</c:v>
                </c:pt>
                <c:pt idx="216">
                  <c:v>7.9909999999999997</c:v>
                </c:pt>
                <c:pt idx="217">
                  <c:v>7.9669999999999996</c:v>
                </c:pt>
                <c:pt idx="218">
                  <c:v>8.0690000000000008</c:v>
                </c:pt>
                <c:pt idx="219">
                  <c:v>8.016</c:v>
                </c:pt>
                <c:pt idx="220">
                  <c:v>7.9660000000000002</c:v>
                </c:pt>
                <c:pt idx="221">
                  <c:v>8.1989999999999998</c:v>
                </c:pt>
                <c:pt idx="222">
                  <c:v>8.1530000000000005</c:v>
                </c:pt>
                <c:pt idx="223">
                  <c:v>8.5560000000000009</c:v>
                </c:pt>
                <c:pt idx="224">
                  <c:v>8.5909999999999993</c:v>
                </c:pt>
                <c:pt idx="225">
                  <c:v>8.4369999999999994</c:v>
                </c:pt>
                <c:pt idx="226">
                  <c:v>8.4369999999999994</c:v>
                </c:pt>
                <c:pt idx="227">
                  <c:v>8.4320000000000004</c:v>
                </c:pt>
                <c:pt idx="228">
                  <c:v>8.5169999999999995</c:v>
                </c:pt>
                <c:pt idx="229">
                  <c:v>8.5570000000000004</c:v>
                </c:pt>
                <c:pt idx="230">
                  <c:v>8.6349999999999998</c:v>
                </c:pt>
                <c:pt idx="231">
                  <c:v>8.7680000000000007</c:v>
                </c:pt>
                <c:pt idx="232">
                  <c:v>8.7810000000000006</c:v>
                </c:pt>
                <c:pt idx="233">
                  <c:v>8.7970000000000006</c:v>
                </c:pt>
                <c:pt idx="234">
                  <c:v>8.83</c:v>
                </c:pt>
                <c:pt idx="235">
                  <c:v>8.7929999999999993</c:v>
                </c:pt>
                <c:pt idx="236">
                  <c:v>8.7789999999999999</c:v>
                </c:pt>
                <c:pt idx="237">
                  <c:v>8.7420000000000009</c:v>
                </c:pt>
                <c:pt idx="238">
                  <c:v>8.7740000000000009</c:v>
                </c:pt>
                <c:pt idx="239">
                  <c:v>8.7970000000000006</c:v>
                </c:pt>
                <c:pt idx="240">
                  <c:v>8.8979999999999997</c:v>
                </c:pt>
                <c:pt idx="241">
                  <c:v>8.8719999999999999</c:v>
                </c:pt>
                <c:pt idx="242">
                  <c:v>8.8699999999999992</c:v>
                </c:pt>
                <c:pt idx="243">
                  <c:v>8.7870000000000008</c:v>
                </c:pt>
                <c:pt idx="244">
                  <c:v>8.7080000000000002</c:v>
                </c:pt>
                <c:pt idx="245">
                  <c:v>8.7319999999999993</c:v>
                </c:pt>
                <c:pt idx="246">
                  <c:v>8.7590000000000003</c:v>
                </c:pt>
                <c:pt idx="247">
                  <c:v>8.8239999999999998</c:v>
                </c:pt>
                <c:pt idx="248">
                  <c:v>8.7330000000000005</c:v>
                </c:pt>
                <c:pt idx="249">
                  <c:v>8.7639999999999993</c:v>
                </c:pt>
                <c:pt idx="250">
                  <c:v>8.6470000000000002</c:v>
                </c:pt>
                <c:pt idx="251">
                  <c:v>8.5429999999999993</c:v>
                </c:pt>
                <c:pt idx="252">
                  <c:v>8.4719999999999995</c:v>
                </c:pt>
                <c:pt idx="253">
                  <c:v>8.2829999999999995</c:v>
                </c:pt>
                <c:pt idx="254">
                  <c:v>8.2829999999999995</c:v>
                </c:pt>
                <c:pt idx="255">
                  <c:v>8.2829999999999995</c:v>
                </c:pt>
                <c:pt idx="256">
                  <c:v>8.4610000000000003</c:v>
                </c:pt>
                <c:pt idx="257">
                  <c:v>8.4090000000000007</c:v>
                </c:pt>
                <c:pt idx="258">
                  <c:v>8.4190000000000005</c:v>
                </c:pt>
                <c:pt idx="259">
                  <c:v>8.4190000000000005</c:v>
                </c:pt>
                <c:pt idx="260">
                  <c:v>8.2360000000000007</c:v>
                </c:pt>
                <c:pt idx="261">
                  <c:v>8.1880000000000006</c:v>
                </c:pt>
                <c:pt idx="262">
                  <c:v>8.1929999999999996</c:v>
                </c:pt>
                <c:pt idx="263">
                  <c:v>7.8390000000000004</c:v>
                </c:pt>
                <c:pt idx="264">
                  <c:v>7.71</c:v>
                </c:pt>
                <c:pt idx="265">
                  <c:v>7.7080000000000002</c:v>
                </c:pt>
                <c:pt idx="266">
                  <c:v>7.7080000000000002</c:v>
                </c:pt>
                <c:pt idx="267">
                  <c:v>7.7460000000000004</c:v>
                </c:pt>
                <c:pt idx="268">
                  <c:v>7.8129999999999997</c:v>
                </c:pt>
                <c:pt idx="269">
                  <c:v>7.7460000000000004</c:v>
                </c:pt>
                <c:pt idx="270">
                  <c:v>7.8239999999999998</c:v>
                </c:pt>
                <c:pt idx="271">
                  <c:v>7.85</c:v>
                </c:pt>
                <c:pt idx="272">
                  <c:v>7.9740000000000002</c:v>
                </c:pt>
                <c:pt idx="273">
                  <c:v>8.0139999999999993</c:v>
                </c:pt>
                <c:pt idx="274">
                  <c:v>8.1890000000000001</c:v>
                </c:pt>
                <c:pt idx="275">
                  <c:v>8.2110000000000003</c:v>
                </c:pt>
                <c:pt idx="276">
                  <c:v>8.452</c:v>
                </c:pt>
                <c:pt idx="277">
                  <c:v>8.5570000000000004</c:v>
                </c:pt>
                <c:pt idx="278">
                  <c:v>8.5329999999999995</c:v>
                </c:pt>
                <c:pt idx="279">
                  <c:v>8.5879999999999992</c:v>
                </c:pt>
                <c:pt idx="280">
                  <c:v>8.5909999999999993</c:v>
                </c:pt>
                <c:pt idx="281">
                  <c:v>8.6110000000000007</c:v>
                </c:pt>
                <c:pt idx="282">
                  <c:v>8.3569999999999993</c:v>
                </c:pt>
                <c:pt idx="283">
                  <c:v>8.2889999999999997</c:v>
                </c:pt>
                <c:pt idx="284">
                  <c:v>7.9969999999999999</c:v>
                </c:pt>
                <c:pt idx="285">
                  <c:v>7.8120000000000003</c:v>
                </c:pt>
                <c:pt idx="286">
                  <c:v>7.7569999999999997</c:v>
                </c:pt>
                <c:pt idx="287">
                  <c:v>7.6050000000000004</c:v>
                </c:pt>
                <c:pt idx="288">
                  <c:v>7.3949999999999996</c:v>
                </c:pt>
                <c:pt idx="289">
                  <c:v>7.4109999999999996</c:v>
                </c:pt>
                <c:pt idx="290">
                  <c:v>7.6669999999999998</c:v>
                </c:pt>
                <c:pt idx="291">
                  <c:v>7.5869999999999997</c:v>
                </c:pt>
                <c:pt idx="292">
                  <c:v>7.5309999999999997</c:v>
                </c:pt>
                <c:pt idx="293">
                  <c:v>7.5389999999999997</c:v>
                </c:pt>
                <c:pt idx="294">
                  <c:v>7.5289999999999999</c:v>
                </c:pt>
                <c:pt idx="295">
                  <c:v>7.5949999999999998</c:v>
                </c:pt>
                <c:pt idx="296">
                  <c:v>7.6219999999999999</c:v>
                </c:pt>
                <c:pt idx="297">
                  <c:v>7.4980000000000002</c:v>
                </c:pt>
                <c:pt idx="298">
                  <c:v>7.351</c:v>
                </c:pt>
                <c:pt idx="299">
                  <c:v>7.1840000000000002</c:v>
                </c:pt>
                <c:pt idx="300">
                  <c:v>7.02</c:v>
                </c:pt>
                <c:pt idx="301">
                  <c:v>6.9550000000000001</c:v>
                </c:pt>
                <c:pt idx="302">
                  <c:v>7.0369999999999999</c:v>
                </c:pt>
                <c:pt idx="303">
                  <c:v>6.9279999999999999</c:v>
                </c:pt>
                <c:pt idx="304">
                  <c:v>6.819</c:v>
                </c:pt>
                <c:pt idx="305">
                  <c:v>6.65</c:v>
                </c:pt>
                <c:pt idx="306">
                  <c:v>6.8259999999999996</c:v>
                </c:pt>
                <c:pt idx="307">
                  <c:v>6.9279999999999999</c:v>
                </c:pt>
                <c:pt idx="308">
                  <c:v>6.9950000000000001</c:v>
                </c:pt>
                <c:pt idx="309">
                  <c:v>7.1239999999999997</c:v>
                </c:pt>
                <c:pt idx="310">
                  <c:v>7.202</c:v>
                </c:pt>
                <c:pt idx="311">
                  <c:v>7.226</c:v>
                </c:pt>
                <c:pt idx="312">
                  <c:v>7.0439999999999996</c:v>
                </c:pt>
                <c:pt idx="313">
                  <c:v>6.8280000000000003</c:v>
                </c:pt>
                <c:pt idx="314">
                  <c:v>6.8179999999999996</c:v>
                </c:pt>
                <c:pt idx="315">
                  <c:v>6.9569999999999999</c:v>
                </c:pt>
                <c:pt idx="316">
                  <c:v>6.915</c:v>
                </c:pt>
                <c:pt idx="317">
                  <c:v>6.7240000000000002</c:v>
                </c:pt>
                <c:pt idx="318">
                  <c:v>6.742</c:v>
                </c:pt>
                <c:pt idx="319">
                  <c:v>6.8529999999999998</c:v>
                </c:pt>
                <c:pt idx="320">
                  <c:v>6.8879999999999999</c:v>
                </c:pt>
                <c:pt idx="321">
                  <c:v>6.6710000000000003</c:v>
                </c:pt>
                <c:pt idx="322">
                  <c:v>6.5709999999999997</c:v>
                </c:pt>
                <c:pt idx="323">
                  <c:v>6.4630000000000001</c:v>
                </c:pt>
                <c:pt idx="324">
                  <c:v>6.1970000000000001</c:v>
                </c:pt>
                <c:pt idx="325">
                  <c:v>6.133</c:v>
                </c:pt>
                <c:pt idx="326">
                  <c:v>6.1449999999999996</c:v>
                </c:pt>
                <c:pt idx="327">
                  <c:v>6.1710000000000003</c:v>
                </c:pt>
                <c:pt idx="328">
                  <c:v>6.1589999999999998</c:v>
                </c:pt>
                <c:pt idx="329">
                  <c:v>5.89</c:v>
                </c:pt>
                <c:pt idx="330">
                  <c:v>5.9409999999999998</c:v>
                </c:pt>
                <c:pt idx="331">
                  <c:v>6.274</c:v>
                </c:pt>
                <c:pt idx="332">
                  <c:v>6.3870000000000005</c:v>
                </c:pt>
                <c:pt idx="333">
                  <c:v>6.26</c:v>
                </c:pt>
                <c:pt idx="334">
                  <c:v>6.2080000000000002</c:v>
                </c:pt>
                <c:pt idx="335">
                  <c:v>6.06</c:v>
                </c:pt>
                <c:pt idx="336">
                  <c:v>6.06</c:v>
                </c:pt>
                <c:pt idx="337">
                  <c:v>6.06</c:v>
                </c:pt>
                <c:pt idx="338">
                  <c:v>5.9669999999999996</c:v>
                </c:pt>
                <c:pt idx="339">
                  <c:v>6.09</c:v>
                </c:pt>
                <c:pt idx="340">
                  <c:v>6.1749999999999998</c:v>
                </c:pt>
                <c:pt idx="341">
                  <c:v>6.3339999999999996</c:v>
                </c:pt>
                <c:pt idx="342">
                  <c:v>6.4</c:v>
                </c:pt>
                <c:pt idx="343">
                  <c:v>6.2850000000000001</c:v>
                </c:pt>
                <c:pt idx="344">
                  <c:v>6.1609999999999996</c:v>
                </c:pt>
                <c:pt idx="345">
                  <c:v>6.1820000000000004</c:v>
                </c:pt>
                <c:pt idx="346">
                  <c:v>6.13</c:v>
                </c:pt>
                <c:pt idx="347">
                  <c:v>6.1420000000000003</c:v>
                </c:pt>
                <c:pt idx="348">
                  <c:v>6.1449999999999996</c:v>
                </c:pt>
                <c:pt idx="349">
                  <c:v>6.1360000000000001</c:v>
                </c:pt>
                <c:pt idx="350">
                  <c:v>6.0860000000000003</c:v>
                </c:pt>
                <c:pt idx="351">
                  <c:v>6.1079999999999997</c:v>
                </c:pt>
                <c:pt idx="352">
                  <c:v>6.2389999999999999</c:v>
                </c:pt>
                <c:pt idx="353">
                  <c:v>6.3970000000000002</c:v>
                </c:pt>
                <c:pt idx="354">
                  <c:v>6.306</c:v>
                </c:pt>
                <c:pt idx="355">
                  <c:v>6.8140000000000001</c:v>
                </c:pt>
                <c:pt idx="356">
                  <c:v>6.86</c:v>
                </c:pt>
                <c:pt idx="357">
                  <c:v>6.7670000000000003</c:v>
                </c:pt>
                <c:pt idx="358">
                  <c:v>6.7780000000000005</c:v>
                </c:pt>
                <c:pt idx="359">
                  <c:v>6.4870000000000001</c:v>
                </c:pt>
                <c:pt idx="360">
                  <c:v>6.524</c:v>
                </c:pt>
                <c:pt idx="361">
                  <c:v>6.492</c:v>
                </c:pt>
                <c:pt idx="362">
                  <c:v>6.2469999999999999</c:v>
                </c:pt>
                <c:pt idx="363">
                  <c:v>6.2489999999999997</c:v>
                </c:pt>
                <c:pt idx="364">
                  <c:v>6.2969999999999997</c:v>
                </c:pt>
                <c:pt idx="365">
                  <c:v>6.2759999999999998</c:v>
                </c:pt>
                <c:pt idx="366">
                  <c:v>6.2670000000000003</c:v>
                </c:pt>
                <c:pt idx="367">
                  <c:v>6.2519999999999998</c:v>
                </c:pt>
                <c:pt idx="368">
                  <c:v>6.3550000000000004</c:v>
                </c:pt>
                <c:pt idx="369">
                  <c:v>6.3860000000000001</c:v>
                </c:pt>
                <c:pt idx="370">
                  <c:v>6.2249999999999996</c:v>
                </c:pt>
                <c:pt idx="371">
                  <c:v>5.774</c:v>
                </c:pt>
                <c:pt idx="372">
                  <c:v>5.72</c:v>
                </c:pt>
                <c:pt idx="373">
                  <c:v>5.585</c:v>
                </c:pt>
                <c:pt idx="374">
                  <c:v>5.7219999999999995</c:v>
                </c:pt>
                <c:pt idx="375">
                  <c:v>5.7530000000000001</c:v>
                </c:pt>
                <c:pt idx="376">
                  <c:v>5.798</c:v>
                </c:pt>
                <c:pt idx="377">
                  <c:v>5.867</c:v>
                </c:pt>
                <c:pt idx="378">
                  <c:v>5.9749999999999996</c:v>
                </c:pt>
                <c:pt idx="379">
                  <c:v>5.9169999999999998</c:v>
                </c:pt>
                <c:pt idx="380">
                  <c:v>5.8769999999999998</c:v>
                </c:pt>
                <c:pt idx="381">
                  <c:v>5.9889999999999999</c:v>
                </c:pt>
                <c:pt idx="382">
                  <c:v>5.9719999999999995</c:v>
                </c:pt>
                <c:pt idx="383">
                  <c:v>5.827</c:v>
                </c:pt>
                <c:pt idx="384">
                  <c:v>5.8440000000000003</c:v>
                </c:pt>
                <c:pt idx="385">
                  <c:v>5.8529999999999998</c:v>
                </c:pt>
                <c:pt idx="386">
                  <c:v>5.9219999999999997</c:v>
                </c:pt>
                <c:pt idx="387">
                  <c:v>5.9569999999999999</c:v>
                </c:pt>
                <c:pt idx="388">
                  <c:v>5.9399999999999995</c:v>
                </c:pt>
                <c:pt idx="389">
                  <c:v>5.9630000000000001</c:v>
                </c:pt>
                <c:pt idx="390">
                  <c:v>5.9630000000000001</c:v>
                </c:pt>
                <c:pt idx="391">
                  <c:v>5.931</c:v>
                </c:pt>
                <c:pt idx="392">
                  <c:v>5.93</c:v>
                </c:pt>
                <c:pt idx="393">
                  <c:v>6.0209999999999999</c:v>
                </c:pt>
                <c:pt idx="394">
                  <c:v>6.0919999999999996</c:v>
                </c:pt>
                <c:pt idx="395">
                  <c:v>6.298</c:v>
                </c:pt>
                <c:pt idx="396">
                  <c:v>6.2629999999999999</c:v>
                </c:pt>
                <c:pt idx="397">
                  <c:v>6.2450000000000001</c:v>
                </c:pt>
                <c:pt idx="398">
                  <c:v>6.274</c:v>
                </c:pt>
                <c:pt idx="399">
                  <c:v>6.2389999999999999</c:v>
                </c:pt>
                <c:pt idx="400">
                  <c:v>6.2240000000000002</c:v>
                </c:pt>
                <c:pt idx="401">
                  <c:v>6.23</c:v>
                </c:pt>
                <c:pt idx="402">
                  <c:v>6.24</c:v>
                </c:pt>
                <c:pt idx="403">
                  <c:v>6.258</c:v>
                </c:pt>
                <c:pt idx="404">
                  <c:v>6.2649999999999997</c:v>
                </c:pt>
                <c:pt idx="405">
                  <c:v>6.1420000000000003</c:v>
                </c:pt>
                <c:pt idx="406">
                  <c:v>5.923</c:v>
                </c:pt>
                <c:pt idx="407">
                  <c:v>5.8529999999999998</c:v>
                </c:pt>
                <c:pt idx="408">
                  <c:v>5.8609999999999998</c:v>
                </c:pt>
                <c:pt idx="409">
                  <c:v>5.9119999999999999</c:v>
                </c:pt>
                <c:pt idx="410">
                  <c:v>6.0259999999999998</c:v>
                </c:pt>
                <c:pt idx="411">
                  <c:v>6.1059999999999999</c:v>
                </c:pt>
                <c:pt idx="412">
                  <c:v>6.1840000000000002</c:v>
                </c:pt>
                <c:pt idx="413">
                  <c:v>6.444</c:v>
                </c:pt>
                <c:pt idx="414">
                  <c:v>6.5350000000000001</c:v>
                </c:pt>
                <c:pt idx="415">
                  <c:v>6.5090000000000003</c:v>
                </c:pt>
                <c:pt idx="416">
                  <c:v>6.4790000000000001</c:v>
                </c:pt>
                <c:pt idx="417">
                  <c:v>6.3380000000000001</c:v>
                </c:pt>
                <c:pt idx="418">
                  <c:v>6.3040000000000003</c:v>
                </c:pt>
                <c:pt idx="419">
                  <c:v>6.27</c:v>
                </c:pt>
                <c:pt idx="420">
                  <c:v>6.0279999999999996</c:v>
                </c:pt>
                <c:pt idx="421">
                  <c:v>5.8959999999999999</c:v>
                </c:pt>
                <c:pt idx="422">
                  <c:v>5.9039999999999999</c:v>
                </c:pt>
                <c:pt idx="423">
                  <c:v>5.87</c:v>
                </c:pt>
                <c:pt idx="424">
                  <c:v>5.7750000000000004</c:v>
                </c:pt>
                <c:pt idx="425">
                  <c:v>5.7539999999999996</c:v>
                </c:pt>
                <c:pt idx="426">
                  <c:v>5.8520000000000003</c:v>
                </c:pt>
                <c:pt idx="427">
                  <c:v>5.702</c:v>
                </c:pt>
                <c:pt idx="428">
                  <c:v>5.6719999999999997</c:v>
                </c:pt>
                <c:pt idx="429">
                  <c:v>5.6269999999999998</c:v>
                </c:pt>
                <c:pt idx="430">
                  <c:v>5.7560000000000002</c:v>
                </c:pt>
                <c:pt idx="431">
                  <c:v>5.819</c:v>
                </c:pt>
                <c:pt idx="432">
                  <c:v>5.74</c:v>
                </c:pt>
                <c:pt idx="433">
                  <c:v>5.8419999999999996</c:v>
                </c:pt>
                <c:pt idx="434">
                  <c:v>5.8559999999999999</c:v>
                </c:pt>
                <c:pt idx="435">
                  <c:v>5.665</c:v>
                </c:pt>
                <c:pt idx="436">
                  <c:v>5.5720000000000001</c:v>
                </c:pt>
                <c:pt idx="437">
                  <c:v>5.5649999999999995</c:v>
                </c:pt>
                <c:pt idx="438">
                  <c:v>5.5919999999999996</c:v>
                </c:pt>
                <c:pt idx="439">
                  <c:v>5.63</c:v>
                </c:pt>
                <c:pt idx="440">
                  <c:v>5.6230000000000002</c:v>
                </c:pt>
                <c:pt idx="441">
                  <c:v>5.7089999999999996</c:v>
                </c:pt>
                <c:pt idx="442">
                  <c:v>5.7059999999999995</c:v>
                </c:pt>
                <c:pt idx="443">
                  <c:v>5.7850000000000001</c:v>
                </c:pt>
                <c:pt idx="444">
                  <c:v>5.7649999999999997</c:v>
                </c:pt>
                <c:pt idx="445">
                  <c:v>5.8100000000000005</c:v>
                </c:pt>
                <c:pt idx="446">
                  <c:v>5.7770000000000001</c:v>
                </c:pt>
                <c:pt idx="447">
                  <c:v>5.8860000000000001</c:v>
                </c:pt>
                <c:pt idx="448">
                  <c:v>6.0609999999999999</c:v>
                </c:pt>
                <c:pt idx="449">
                  <c:v>6.226</c:v>
                </c:pt>
                <c:pt idx="450">
                  <c:v>6.1559999999999997</c:v>
                </c:pt>
                <c:pt idx="451">
                  <c:v>6.1619999999999999</c:v>
                </c:pt>
                <c:pt idx="452">
                  <c:v>6.5309999999999997</c:v>
                </c:pt>
                <c:pt idx="453">
                  <c:v>6.633</c:v>
                </c:pt>
                <c:pt idx="454">
                  <c:v>6.4950000000000001</c:v>
                </c:pt>
                <c:pt idx="455">
                  <c:v>6.4719999999999995</c:v>
                </c:pt>
                <c:pt idx="456">
                  <c:v>6.3460000000000001</c:v>
                </c:pt>
                <c:pt idx="457">
                  <c:v>6.4409999999999998</c:v>
                </c:pt>
                <c:pt idx="458">
                  <c:v>6.6559999999999997</c:v>
                </c:pt>
                <c:pt idx="459">
                  <c:v>6.6870000000000003</c:v>
                </c:pt>
                <c:pt idx="460">
                  <c:v>6.6310000000000002</c:v>
                </c:pt>
                <c:pt idx="461">
                  <c:v>6.601</c:v>
                </c:pt>
                <c:pt idx="462">
                  <c:v>6.6989999999999998</c:v>
                </c:pt>
                <c:pt idx="463">
                  <c:v>7.0060000000000002</c:v>
                </c:pt>
                <c:pt idx="464">
                  <c:v>7.8540000000000001</c:v>
                </c:pt>
                <c:pt idx="465">
                  <c:v>8.9619999999999997</c:v>
                </c:pt>
                <c:pt idx="466">
                  <c:v>8.0670000000000002</c:v>
                </c:pt>
                <c:pt idx="467">
                  <c:v>8.0760000000000005</c:v>
                </c:pt>
                <c:pt idx="468">
                  <c:v>7.7119999999999997</c:v>
                </c:pt>
                <c:pt idx="469">
                  <c:v>7.3540000000000001</c:v>
                </c:pt>
                <c:pt idx="470">
                  <c:v>7.41</c:v>
                </c:pt>
                <c:pt idx="471">
                  <c:v>7.327</c:v>
                </c:pt>
                <c:pt idx="472">
                  <c:v>7.5120000000000005</c:v>
                </c:pt>
                <c:pt idx="473">
                  <c:v>7.4489999999999998</c:v>
                </c:pt>
                <c:pt idx="474">
                  <c:v>7.5750000000000002</c:v>
                </c:pt>
                <c:pt idx="475">
                  <c:v>8.0809999999999995</c:v>
                </c:pt>
                <c:pt idx="476">
                  <c:v>8.0540000000000003</c:v>
                </c:pt>
                <c:pt idx="477">
                  <c:v>8.1519999999999992</c:v>
                </c:pt>
                <c:pt idx="478">
                  <c:v>8.0259999999999998</c:v>
                </c:pt>
                <c:pt idx="479">
                  <c:v>8.0129999999999999</c:v>
                </c:pt>
                <c:pt idx="480">
                  <c:v>7.9660000000000002</c:v>
                </c:pt>
                <c:pt idx="481">
                  <c:v>8.0709999999999997</c:v>
                </c:pt>
                <c:pt idx="482">
                  <c:v>8.06</c:v>
                </c:pt>
                <c:pt idx="483">
                  <c:v>8.1630000000000003</c:v>
                </c:pt>
                <c:pt idx="484">
                  <c:v>8.0299999999999994</c:v>
                </c:pt>
                <c:pt idx="485">
                  <c:v>8.1509999999999998</c:v>
                </c:pt>
                <c:pt idx="486">
                  <c:v>8.1020000000000003</c:v>
                </c:pt>
                <c:pt idx="487">
                  <c:v>8.0640000000000001</c:v>
                </c:pt>
                <c:pt idx="488">
                  <c:v>8.2829999999999995</c:v>
                </c:pt>
                <c:pt idx="489">
                  <c:v>8.2420000000000009</c:v>
                </c:pt>
                <c:pt idx="490">
                  <c:v>8.2569999999999997</c:v>
                </c:pt>
                <c:pt idx="491">
                  <c:v>7.9290000000000003</c:v>
                </c:pt>
                <c:pt idx="492">
                  <c:v>7.9190000000000005</c:v>
                </c:pt>
                <c:pt idx="493">
                  <c:v>7.9770000000000003</c:v>
                </c:pt>
                <c:pt idx="494">
                  <c:v>8.2750000000000004</c:v>
                </c:pt>
                <c:pt idx="495">
                  <c:v>8.3940000000000001</c:v>
                </c:pt>
                <c:pt idx="496">
                  <c:v>8.3469999999999995</c:v>
                </c:pt>
                <c:pt idx="497">
                  <c:v>8.02</c:v>
                </c:pt>
                <c:pt idx="498">
                  <c:v>7.8019999999999996</c:v>
                </c:pt>
                <c:pt idx="499">
                  <c:v>7.6660000000000004</c:v>
                </c:pt>
                <c:pt idx="500">
                  <c:v>7.5910000000000002</c:v>
                </c:pt>
                <c:pt idx="501">
                  <c:v>7.2270000000000003</c:v>
                </c:pt>
                <c:pt idx="502">
                  <c:v>7.2450000000000001</c:v>
                </c:pt>
                <c:pt idx="503">
                  <c:v>8.1809999999999992</c:v>
                </c:pt>
                <c:pt idx="504">
                  <c:v>8.5730000000000004</c:v>
                </c:pt>
                <c:pt idx="505">
                  <c:v>9.0830000000000002</c:v>
                </c:pt>
                <c:pt idx="506">
                  <c:v>9.1470000000000002</c:v>
                </c:pt>
                <c:pt idx="507">
                  <c:v>8.8109999999999999</c:v>
                </c:pt>
                <c:pt idx="508">
                  <c:v>9.0619999999999994</c:v>
                </c:pt>
                <c:pt idx="509">
                  <c:v>8.7579999999999991</c:v>
                </c:pt>
                <c:pt idx="510">
                  <c:v>8.6059999999999999</c:v>
                </c:pt>
                <c:pt idx="511">
                  <c:v>8.4329999999999998</c:v>
                </c:pt>
                <c:pt idx="512">
                  <c:v>8.3190000000000008</c:v>
                </c:pt>
                <c:pt idx="513">
                  <c:v>8.4719999999999995</c:v>
                </c:pt>
                <c:pt idx="514">
                  <c:v>8.5009999999999994</c:v>
                </c:pt>
                <c:pt idx="515">
                  <c:v>8.5009999999999994</c:v>
                </c:pt>
                <c:pt idx="516">
                  <c:v>8.5009999999999994</c:v>
                </c:pt>
                <c:pt idx="517">
                  <c:v>9.532</c:v>
                </c:pt>
                <c:pt idx="518">
                  <c:v>9.5909999999999993</c:v>
                </c:pt>
                <c:pt idx="519">
                  <c:v>9.7449999999999992</c:v>
                </c:pt>
                <c:pt idx="520">
                  <c:v>9.7449999999999992</c:v>
                </c:pt>
                <c:pt idx="521">
                  <c:v>9.25</c:v>
                </c:pt>
                <c:pt idx="522">
                  <c:v>9.6560000000000006</c:v>
                </c:pt>
                <c:pt idx="523">
                  <c:v>9.7460000000000004</c:v>
                </c:pt>
                <c:pt idx="524">
                  <c:v>10.676</c:v>
                </c:pt>
                <c:pt idx="525">
                  <c:v>10.125999999999999</c:v>
                </c:pt>
                <c:pt idx="526">
                  <c:v>10.141999999999999</c:v>
                </c:pt>
                <c:pt idx="527">
                  <c:v>9.4740000000000002</c:v>
                </c:pt>
                <c:pt idx="528">
                  <c:v>9.0950000000000006</c:v>
                </c:pt>
                <c:pt idx="529">
                  <c:v>8.9339999999999993</c:v>
                </c:pt>
                <c:pt idx="530">
                  <c:v>9.0730000000000004</c:v>
                </c:pt>
                <c:pt idx="531">
                  <c:v>9.3559999999999999</c:v>
                </c:pt>
                <c:pt idx="532">
                  <c:v>9.39</c:v>
                </c:pt>
                <c:pt idx="533">
                  <c:v>9.7219999999999995</c:v>
                </c:pt>
                <c:pt idx="534">
                  <c:v>9.3640000000000008</c:v>
                </c:pt>
                <c:pt idx="535">
                  <c:v>8.9670000000000005</c:v>
                </c:pt>
                <c:pt idx="536">
                  <c:v>8.41</c:v>
                </c:pt>
                <c:pt idx="537">
                  <c:v>9.0939999999999994</c:v>
                </c:pt>
                <c:pt idx="538">
                  <c:v>9.4759999999999991</c:v>
                </c:pt>
                <c:pt idx="539">
                  <c:v>10.34</c:v>
                </c:pt>
                <c:pt idx="540">
                  <c:v>10.170999999999999</c:v>
                </c:pt>
                <c:pt idx="541">
                  <c:v>11.172000000000001</c:v>
                </c:pt>
                <c:pt idx="542">
                  <c:v>10.949</c:v>
                </c:pt>
                <c:pt idx="543">
                  <c:v>9.516</c:v>
                </c:pt>
                <c:pt idx="544">
                  <c:v>9.6780000000000008</c:v>
                </c:pt>
                <c:pt idx="545">
                  <c:v>9.6910000000000007</c:v>
                </c:pt>
                <c:pt idx="546">
                  <c:v>10.106</c:v>
                </c:pt>
                <c:pt idx="547">
                  <c:v>10.744999999999999</c:v>
                </c:pt>
                <c:pt idx="548">
                  <c:v>10.241</c:v>
                </c:pt>
                <c:pt idx="549">
                  <c:v>10.593999999999999</c:v>
                </c:pt>
                <c:pt idx="550">
                  <c:v>10.016999999999999</c:v>
                </c:pt>
                <c:pt idx="551">
                  <c:v>9.2609999999999992</c:v>
                </c:pt>
                <c:pt idx="552">
                  <c:v>9.6530000000000005</c:v>
                </c:pt>
                <c:pt idx="553">
                  <c:v>10.24</c:v>
                </c:pt>
                <c:pt idx="554">
                  <c:v>10.004</c:v>
                </c:pt>
                <c:pt idx="555">
                  <c:v>9.923</c:v>
                </c:pt>
                <c:pt idx="556">
                  <c:v>9.8889999999999993</c:v>
                </c:pt>
                <c:pt idx="557">
                  <c:v>9.2970000000000006</c:v>
                </c:pt>
                <c:pt idx="558">
                  <c:v>8.6150000000000002</c:v>
                </c:pt>
                <c:pt idx="559">
                  <c:v>8.8620000000000001</c:v>
                </c:pt>
                <c:pt idx="560">
                  <c:v>9.2430000000000003</c:v>
                </c:pt>
                <c:pt idx="561">
                  <c:v>9.4290000000000003</c:v>
                </c:pt>
                <c:pt idx="562">
                  <c:v>9.5540000000000003</c:v>
                </c:pt>
                <c:pt idx="563">
                  <c:v>9.4949999999999992</c:v>
                </c:pt>
                <c:pt idx="564">
                  <c:v>9.6389999999999993</c:v>
                </c:pt>
                <c:pt idx="565">
                  <c:v>9.5139999999999993</c:v>
                </c:pt>
                <c:pt idx="566">
                  <c:v>9.407</c:v>
                </c:pt>
                <c:pt idx="567">
                  <c:v>10.036</c:v>
                </c:pt>
                <c:pt idx="568">
                  <c:v>10.388</c:v>
                </c:pt>
                <c:pt idx="569">
                  <c:v>10.673999999999999</c:v>
                </c:pt>
                <c:pt idx="570">
                  <c:v>10.449</c:v>
                </c:pt>
                <c:pt idx="571">
                  <c:v>10.775</c:v>
                </c:pt>
                <c:pt idx="572">
                  <c:v>10.788</c:v>
                </c:pt>
                <c:pt idx="573">
                  <c:v>10.811999999999999</c:v>
                </c:pt>
                <c:pt idx="574">
                  <c:v>11.27</c:v>
                </c:pt>
                <c:pt idx="575">
                  <c:v>11.478</c:v>
                </c:pt>
                <c:pt idx="576">
                  <c:v>11.345000000000001</c:v>
                </c:pt>
                <c:pt idx="577">
                  <c:v>11.493</c:v>
                </c:pt>
                <c:pt idx="578">
                  <c:v>10.802</c:v>
                </c:pt>
                <c:pt idx="579">
                  <c:v>10.935</c:v>
                </c:pt>
                <c:pt idx="580">
                  <c:v>11.089</c:v>
                </c:pt>
                <c:pt idx="581">
                  <c:v>11.005000000000001</c:v>
                </c:pt>
                <c:pt idx="582">
                  <c:v>11.141</c:v>
                </c:pt>
                <c:pt idx="583">
                  <c:v>11.632</c:v>
                </c:pt>
                <c:pt idx="584">
                  <c:v>11.808</c:v>
                </c:pt>
                <c:pt idx="585">
                  <c:v>12.061999999999999</c:v>
                </c:pt>
                <c:pt idx="586">
                  <c:v>11.507999999999999</c:v>
                </c:pt>
                <c:pt idx="587">
                  <c:v>11.542</c:v>
                </c:pt>
                <c:pt idx="588">
                  <c:v>11.260999999999999</c:v>
                </c:pt>
                <c:pt idx="589">
                  <c:v>11.242000000000001</c:v>
                </c:pt>
                <c:pt idx="590">
                  <c:v>11.576000000000001</c:v>
                </c:pt>
                <c:pt idx="591">
                  <c:v>11.83</c:v>
                </c:pt>
                <c:pt idx="592">
                  <c:v>12.101000000000001</c:v>
                </c:pt>
                <c:pt idx="593">
                  <c:v>12.725999999999999</c:v>
                </c:pt>
                <c:pt idx="594">
                  <c:v>12.897</c:v>
                </c:pt>
                <c:pt idx="595">
                  <c:v>13.287000000000001</c:v>
                </c:pt>
                <c:pt idx="596">
                  <c:v>13.641</c:v>
                </c:pt>
                <c:pt idx="597">
                  <c:v>12.849</c:v>
                </c:pt>
                <c:pt idx="598">
                  <c:v>12.304</c:v>
                </c:pt>
                <c:pt idx="599">
                  <c:v>12.712</c:v>
                </c:pt>
                <c:pt idx="600">
                  <c:v>11.718</c:v>
                </c:pt>
                <c:pt idx="601">
                  <c:v>10.993</c:v>
                </c:pt>
                <c:pt idx="602">
                  <c:v>11.417</c:v>
                </c:pt>
                <c:pt idx="603">
                  <c:v>10.465</c:v>
                </c:pt>
                <c:pt idx="604">
                  <c:v>10.465</c:v>
                </c:pt>
                <c:pt idx="605">
                  <c:v>10.553000000000001</c:v>
                </c:pt>
                <c:pt idx="606">
                  <c:v>11.125</c:v>
                </c:pt>
                <c:pt idx="607">
                  <c:v>11.242000000000001</c:v>
                </c:pt>
                <c:pt idx="608">
                  <c:v>10.891</c:v>
                </c:pt>
                <c:pt idx="609">
                  <c:v>10.669</c:v>
                </c:pt>
                <c:pt idx="610">
                  <c:v>10.957000000000001</c:v>
                </c:pt>
                <c:pt idx="611">
                  <c:v>10.898</c:v>
                </c:pt>
                <c:pt idx="612">
                  <c:v>10.542999999999999</c:v>
                </c:pt>
                <c:pt idx="613">
                  <c:v>10.55</c:v>
                </c:pt>
                <c:pt idx="614">
                  <c:v>10.759</c:v>
                </c:pt>
                <c:pt idx="615">
                  <c:v>11.326000000000001</c:v>
                </c:pt>
                <c:pt idx="616">
                  <c:v>11.083</c:v>
                </c:pt>
                <c:pt idx="617">
                  <c:v>11.179</c:v>
                </c:pt>
                <c:pt idx="618">
                  <c:v>11.25</c:v>
                </c:pt>
                <c:pt idx="619">
                  <c:v>11.436</c:v>
                </c:pt>
                <c:pt idx="620">
                  <c:v>11.372999999999999</c:v>
                </c:pt>
                <c:pt idx="621">
                  <c:v>11.882</c:v>
                </c:pt>
                <c:pt idx="622">
                  <c:v>11.095000000000001</c:v>
                </c:pt>
                <c:pt idx="623">
                  <c:v>11.122</c:v>
                </c:pt>
                <c:pt idx="624">
                  <c:v>11.254</c:v>
                </c:pt>
                <c:pt idx="625">
                  <c:v>11.497</c:v>
                </c:pt>
                <c:pt idx="626">
                  <c:v>11.356999999999999</c:v>
                </c:pt>
                <c:pt idx="627">
                  <c:v>10.715</c:v>
                </c:pt>
                <c:pt idx="628">
                  <c:v>10.911</c:v>
                </c:pt>
                <c:pt idx="629">
                  <c:v>11.218</c:v>
                </c:pt>
                <c:pt idx="630">
                  <c:v>11.301</c:v>
                </c:pt>
                <c:pt idx="631">
                  <c:v>11.657</c:v>
                </c:pt>
                <c:pt idx="632">
                  <c:v>11.621</c:v>
                </c:pt>
                <c:pt idx="633">
                  <c:v>11.233000000000001</c:v>
                </c:pt>
                <c:pt idx="634">
                  <c:v>11.755000000000001</c:v>
                </c:pt>
                <c:pt idx="635">
                  <c:v>12.315</c:v>
                </c:pt>
                <c:pt idx="636">
                  <c:v>12.943999999999999</c:v>
                </c:pt>
                <c:pt idx="637">
                  <c:v>13.125999999999999</c:v>
                </c:pt>
                <c:pt idx="638">
                  <c:v>13.103</c:v>
                </c:pt>
              </c:numCache>
            </c:numRef>
          </c:val>
        </c:ser>
        <c:marker val="1"/>
        <c:axId val="183720960"/>
        <c:axId val="183719040"/>
      </c:lineChart>
      <c:dateAx>
        <c:axId val="183604736"/>
        <c:scaling>
          <c:orientation val="minMax"/>
          <c:min val="41277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3606272"/>
        <c:crosses val="autoZero"/>
        <c:auto val="1"/>
        <c:lblOffset val="100"/>
        <c:baseTimeUnit val="days"/>
        <c:majorUnit val="12"/>
        <c:majorTimeUnit val="months"/>
      </c:dateAx>
      <c:valAx>
        <c:axId val="183606272"/>
        <c:scaling>
          <c:orientation val="minMax"/>
          <c:max val="9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0916666666666743E-2"/>
              <c:y val="1.2934027777777781E-3"/>
            </c:manualLayout>
          </c:layout>
        </c:title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3604736"/>
        <c:crosses val="autoZero"/>
        <c:crossBetween val="between"/>
      </c:valAx>
      <c:valAx>
        <c:axId val="183719040"/>
        <c:scaling>
          <c:orientation val="minMax"/>
          <c:max val="14"/>
          <c:min val="5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6330621693121692"/>
              <c:y val="4.6367187500000124E-3"/>
            </c:manualLayout>
          </c:layout>
        </c:title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3720960"/>
        <c:crosses val="max"/>
        <c:crossBetween val="between"/>
      </c:valAx>
      <c:dateAx>
        <c:axId val="183720960"/>
        <c:scaling>
          <c:orientation val="minMax"/>
        </c:scaling>
        <c:delete val="1"/>
        <c:axPos val="b"/>
        <c:numFmt formatCode="yyyy/mm/dd" sourceLinked="1"/>
        <c:tickLblPos val="none"/>
        <c:crossAx val="183719040"/>
        <c:crosses val="autoZero"/>
        <c:auto val="1"/>
        <c:lblOffset val="100"/>
        <c:baseTimeUnit val="days"/>
      </c:dateAx>
      <c:spPr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3675303819445168"/>
          <c:w val="1"/>
          <c:h val="0.16324696180555556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9.7026478596267271E-2"/>
          <c:y val="7.7489481065919033E-2"/>
          <c:w val="0.81215174012001068"/>
          <c:h val="0.65013932291666654"/>
        </c:manualLayout>
      </c:layout>
      <c:barChart>
        <c:barDir val="col"/>
        <c:grouping val="clustered"/>
        <c:ser>
          <c:idx val="2"/>
          <c:order val="2"/>
          <c:tx>
            <c:strRef>
              <c:f>'c3-17'!$D$11</c:f>
              <c:strCache>
                <c:ptCount val="1"/>
                <c:pt idx="0">
                  <c:v>Egyenleg (jobb tengely)</c:v>
                </c:pt>
              </c:strCache>
            </c:strRef>
          </c:tx>
          <c:spPr>
            <a:solidFill>
              <a:schemeClr val="bg2"/>
            </a:solidFill>
            <a:ln w="9525">
              <a:noFill/>
            </a:ln>
          </c:spPr>
          <c:cat>
            <c:numRef>
              <c:f>'c3-17'!$A$49:$A$112</c:f>
              <c:numCache>
                <c:formatCode>yyyy/mm/dd</c:formatCode>
                <c:ptCount val="6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</c:numCache>
            </c:numRef>
          </c:cat>
          <c:val>
            <c:numRef>
              <c:f>'c3-17'!$D$49:$D$112</c:f>
              <c:numCache>
                <c:formatCode>0.0</c:formatCode>
                <c:ptCount val="64"/>
                <c:pt idx="0">
                  <c:v>205.38359175240163</c:v>
                </c:pt>
                <c:pt idx="1">
                  <c:v>46.682031470899268</c:v>
                </c:pt>
                <c:pt idx="2">
                  <c:v>94.371008889660175</c:v>
                </c:pt>
                <c:pt idx="3">
                  <c:v>148.11671460734726</c:v>
                </c:pt>
                <c:pt idx="4">
                  <c:v>117.84145069569828</c:v>
                </c:pt>
                <c:pt idx="5">
                  <c:v>177.1077311887733</c:v>
                </c:pt>
                <c:pt idx="6">
                  <c:v>88.178141556940375</c:v>
                </c:pt>
                <c:pt idx="7">
                  <c:v>138.59492172447318</c:v>
                </c:pt>
                <c:pt idx="8">
                  <c:v>71.675100918230214</c:v>
                </c:pt>
                <c:pt idx="9">
                  <c:v>104.97066766850938</c:v>
                </c:pt>
                <c:pt idx="10">
                  <c:v>202.96424054685741</c:v>
                </c:pt>
                <c:pt idx="11">
                  <c:v>196.15074406874666</c:v>
                </c:pt>
                <c:pt idx="12">
                  <c:v>186.69013579475703</c:v>
                </c:pt>
                <c:pt idx="13">
                  <c:v>246.91812196144343</c:v>
                </c:pt>
                <c:pt idx="14">
                  <c:v>209.01255838971511</c:v>
                </c:pt>
                <c:pt idx="15">
                  <c:v>142.70982714658095</c:v>
                </c:pt>
                <c:pt idx="16">
                  <c:v>235.47705069810141</c:v>
                </c:pt>
                <c:pt idx="17">
                  <c:v>196.68097877534453</c:v>
                </c:pt>
                <c:pt idx="18">
                  <c:v>190.08354389630657</c:v>
                </c:pt>
                <c:pt idx="19">
                  <c:v>113.43747235019481</c:v>
                </c:pt>
                <c:pt idx="20">
                  <c:v>157.6991181992112</c:v>
                </c:pt>
                <c:pt idx="21">
                  <c:v>181.03174957850712</c:v>
                </c:pt>
                <c:pt idx="22">
                  <c:v>131.49744104586978</c:v>
                </c:pt>
                <c:pt idx="23">
                  <c:v>120.44033780766884</c:v>
                </c:pt>
                <c:pt idx="24">
                  <c:v>46.53069160683205</c:v>
                </c:pt>
                <c:pt idx="25">
                  <c:v>145.92189528191818</c:v>
                </c:pt>
                <c:pt idx="26">
                  <c:v>180.36398589167743</c:v>
                </c:pt>
                <c:pt idx="27">
                  <c:v>263.44812005157468</c:v>
                </c:pt>
                <c:pt idx="28">
                  <c:v>363.20379186071034</c:v>
                </c:pt>
                <c:pt idx="29">
                  <c:v>344.65386566031884</c:v>
                </c:pt>
                <c:pt idx="30">
                  <c:v>289.44287902293428</c:v>
                </c:pt>
                <c:pt idx="31">
                  <c:v>281.444761698712</c:v>
                </c:pt>
                <c:pt idx="32">
                  <c:v>254.05102500142056</c:v>
                </c:pt>
                <c:pt idx="33">
                  <c:v>207.12835902407409</c:v>
                </c:pt>
                <c:pt idx="34">
                  <c:v>137.98425139809768</c:v>
                </c:pt>
                <c:pt idx="35">
                  <c:v>108.71880596247183</c:v>
                </c:pt>
                <c:pt idx="36">
                  <c:v>128.90397822894383</c:v>
                </c:pt>
                <c:pt idx="37">
                  <c:v>166.00010085649564</c:v>
                </c:pt>
                <c:pt idx="38">
                  <c:v>227.62878273351458</c:v>
                </c:pt>
                <c:pt idx="39">
                  <c:v>270.50808020086521</c:v>
                </c:pt>
                <c:pt idx="40">
                  <c:v>159.04680585190118</c:v>
                </c:pt>
                <c:pt idx="41">
                  <c:v>184.73833184853262</c:v>
                </c:pt>
                <c:pt idx="42">
                  <c:v>262.02365044380491</c:v>
                </c:pt>
                <c:pt idx="43">
                  <c:v>311.23544687061633</c:v>
                </c:pt>
                <c:pt idx="44">
                  <c:v>373.82686626800762</c:v>
                </c:pt>
                <c:pt idx="45">
                  <c:v>328.45882455948953</c:v>
                </c:pt>
                <c:pt idx="46">
                  <c:v>291.98461079892536</c:v>
                </c:pt>
                <c:pt idx="47">
                  <c:v>187.03288111529719</c:v>
                </c:pt>
                <c:pt idx="48">
                  <c:v>286.46727432139755</c:v>
                </c:pt>
                <c:pt idx="49">
                  <c:v>314.09538049028447</c:v>
                </c:pt>
                <c:pt idx="50">
                  <c:v>288.78633623623898</c:v>
                </c:pt>
                <c:pt idx="51">
                  <c:v>255.34653175748576</c:v>
                </c:pt>
                <c:pt idx="52">
                  <c:v>189.8293688569907</c:v>
                </c:pt>
                <c:pt idx="53">
                  <c:v>238.37434797487322</c:v>
                </c:pt>
                <c:pt idx="54">
                  <c:v>303.55303639299825</c:v>
                </c:pt>
                <c:pt idx="55">
                  <c:v>324.60075086690586</c:v>
                </c:pt>
                <c:pt idx="56">
                  <c:v>354.03415518131982</c:v>
                </c:pt>
                <c:pt idx="57">
                  <c:v>388.55807304295581</c:v>
                </c:pt>
                <c:pt idx="58">
                  <c:v>423.08199090459175</c:v>
                </c:pt>
                <c:pt idx="59">
                  <c:v>467.11636037518144</c:v>
                </c:pt>
                <c:pt idx="60">
                  <c:v>499.11840050639341</c:v>
                </c:pt>
                <c:pt idx="61">
                  <c:v>451.98061639808969</c:v>
                </c:pt>
                <c:pt idx="62">
                  <c:v>398.30940929677774</c:v>
                </c:pt>
                <c:pt idx="63">
                  <c:v>327.57269301597967</c:v>
                </c:pt>
              </c:numCache>
            </c:numRef>
          </c:val>
        </c:ser>
        <c:gapWidth val="0"/>
        <c:axId val="189342464"/>
        <c:axId val="189344000"/>
      </c:barChart>
      <c:lineChart>
        <c:grouping val="standard"/>
        <c:ser>
          <c:idx val="1"/>
          <c:order val="0"/>
          <c:tx>
            <c:strRef>
              <c:f>'c3-17'!$B$11</c:f>
              <c:strCache>
                <c:ptCount val="1"/>
                <c:pt idx="0">
                  <c:v>Áruexport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'c3-17'!$A$49:$A$112</c:f>
              <c:numCache>
                <c:formatCode>yyyy/mm/dd</c:formatCode>
                <c:ptCount val="6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</c:numCache>
            </c:numRef>
          </c:cat>
          <c:val>
            <c:numRef>
              <c:f>'c3-17'!$B$49:$B$112</c:f>
              <c:numCache>
                <c:formatCode>0.0</c:formatCode>
                <c:ptCount val="64"/>
                <c:pt idx="0">
                  <c:v>5021.7793420823627</c:v>
                </c:pt>
                <c:pt idx="1">
                  <c:v>5117.0303199207838</c:v>
                </c:pt>
                <c:pt idx="2">
                  <c:v>5257.6175534983486</c:v>
                </c:pt>
                <c:pt idx="3">
                  <c:v>5197.325260702115</c:v>
                </c:pt>
                <c:pt idx="4">
                  <c:v>5445.713240189003</c:v>
                </c:pt>
                <c:pt idx="5">
                  <c:v>5645.6361924742823</c:v>
                </c:pt>
                <c:pt idx="6">
                  <c:v>5600.2508405505369</c:v>
                </c:pt>
                <c:pt idx="7">
                  <c:v>5801.909220260196</c:v>
                </c:pt>
                <c:pt idx="8">
                  <c:v>5681.1641546730862</c:v>
                </c:pt>
                <c:pt idx="9">
                  <c:v>5913.7222602475076</c:v>
                </c:pt>
                <c:pt idx="10">
                  <c:v>5940.9244151050152</c:v>
                </c:pt>
                <c:pt idx="11">
                  <c:v>6028.4296518749234</c:v>
                </c:pt>
                <c:pt idx="12">
                  <c:v>6328.9149096615411</c:v>
                </c:pt>
                <c:pt idx="13">
                  <c:v>6394.2603560488242</c:v>
                </c:pt>
                <c:pt idx="14">
                  <c:v>6086.2186428181303</c:v>
                </c:pt>
                <c:pt idx="15">
                  <c:v>6214.2983735312109</c:v>
                </c:pt>
                <c:pt idx="16">
                  <c:v>6371.3137316363463</c:v>
                </c:pt>
                <c:pt idx="17">
                  <c:v>5869.3815704013814</c:v>
                </c:pt>
                <c:pt idx="18">
                  <c:v>6122.4787804094904</c:v>
                </c:pt>
                <c:pt idx="19">
                  <c:v>6298.0998431157095</c:v>
                </c:pt>
                <c:pt idx="20">
                  <c:v>6099.2476501548072</c:v>
                </c:pt>
                <c:pt idx="21">
                  <c:v>6225.7631462049821</c:v>
                </c:pt>
                <c:pt idx="22">
                  <c:v>6194.0719356199716</c:v>
                </c:pt>
                <c:pt idx="23">
                  <c:v>6292.5591640168868</c:v>
                </c:pt>
                <c:pt idx="24">
                  <c:v>6171.0103455149774</c:v>
                </c:pt>
                <c:pt idx="25">
                  <c:v>6106.8015611036881</c:v>
                </c:pt>
                <c:pt idx="26">
                  <c:v>6158.0357295992471</c:v>
                </c:pt>
                <c:pt idx="27">
                  <c:v>6150.4572548954447</c:v>
                </c:pt>
                <c:pt idx="28">
                  <c:v>6345.3121578456776</c:v>
                </c:pt>
                <c:pt idx="29">
                  <c:v>6434.2559019113842</c:v>
                </c:pt>
                <c:pt idx="30">
                  <c:v>6299.9867729373645</c:v>
                </c:pt>
                <c:pt idx="31">
                  <c:v>6557.2674307114912</c:v>
                </c:pt>
                <c:pt idx="32">
                  <c:v>6353.0462042379067</c:v>
                </c:pt>
                <c:pt idx="33">
                  <c:v>6326.6130071745019</c:v>
                </c:pt>
                <c:pt idx="34">
                  <c:v>6230.9027955722522</c:v>
                </c:pt>
                <c:pt idx="35">
                  <c:v>6066.9977043510453</c:v>
                </c:pt>
                <c:pt idx="36">
                  <c:v>6411.4774667003539</c:v>
                </c:pt>
                <c:pt idx="37">
                  <c:v>6383.6125646195724</c:v>
                </c:pt>
                <c:pt idx="38">
                  <c:v>6420.0330002961273</c:v>
                </c:pt>
                <c:pt idx="39">
                  <c:v>6327.2665731124225</c:v>
                </c:pt>
                <c:pt idx="40">
                  <c:v>6227.077476652662</c:v>
                </c:pt>
                <c:pt idx="41">
                  <c:v>6408.8831213965723</c:v>
                </c:pt>
                <c:pt idx="42">
                  <c:v>6314.1312908224691</c:v>
                </c:pt>
                <c:pt idx="43">
                  <c:v>6507.1838700528233</c:v>
                </c:pt>
                <c:pt idx="44">
                  <c:v>6627.3592194998955</c:v>
                </c:pt>
                <c:pt idx="45">
                  <c:v>6687.9941867200987</c:v>
                </c:pt>
                <c:pt idx="46">
                  <c:v>6525.6408222331975</c:v>
                </c:pt>
                <c:pt idx="47">
                  <c:v>6359.8437463183673</c:v>
                </c:pt>
                <c:pt idx="48">
                  <c:v>6578.4759377962791</c:v>
                </c:pt>
                <c:pt idx="49">
                  <c:v>6665.8983050525321</c:v>
                </c:pt>
                <c:pt idx="50">
                  <c:v>6637.1953881804811</c:v>
                </c:pt>
                <c:pt idx="51">
                  <c:v>6786.4565543208728</c:v>
                </c:pt>
                <c:pt idx="52">
                  <c:v>6692.0089680712317</c:v>
                </c:pt>
                <c:pt idx="53">
                  <c:v>6670.0989364858406</c:v>
                </c:pt>
                <c:pt idx="54">
                  <c:v>6953.2346579626292</c:v>
                </c:pt>
                <c:pt idx="55">
                  <c:v>6610.6076656322111</c:v>
                </c:pt>
                <c:pt idx="56">
                  <c:v>6696.3924019378919</c:v>
                </c:pt>
                <c:pt idx="57">
                  <c:v>6554.8359828769426</c:v>
                </c:pt>
                <c:pt idx="58">
                  <c:v>6970.9586448966038</c:v>
                </c:pt>
                <c:pt idx="59">
                  <c:v>6968.3467440837358</c:v>
                </c:pt>
                <c:pt idx="60">
                  <c:v>7021.9233080125887</c:v>
                </c:pt>
                <c:pt idx="61">
                  <c:v>7116.7200326787251</c:v>
                </c:pt>
                <c:pt idx="62">
                  <c:v>7210.928947393727</c:v>
                </c:pt>
                <c:pt idx="63">
                  <c:v>7231.0690772021626</c:v>
                </c:pt>
              </c:numCache>
            </c:numRef>
          </c:val>
        </c:ser>
        <c:ser>
          <c:idx val="0"/>
          <c:order val="1"/>
          <c:tx>
            <c:strRef>
              <c:f>'c3-17'!$C$11</c:f>
              <c:strCache>
                <c:ptCount val="1"/>
                <c:pt idx="0">
                  <c:v>Áruimport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'c3-17'!$A$49:$A$112</c:f>
              <c:numCache>
                <c:formatCode>yyyy/mm/dd</c:formatCode>
                <c:ptCount val="6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</c:numCache>
            </c:numRef>
          </c:cat>
          <c:val>
            <c:numRef>
              <c:f>'c3-17'!$C$49:$C$112</c:f>
              <c:numCache>
                <c:formatCode>0.0</c:formatCode>
                <c:ptCount val="64"/>
                <c:pt idx="0">
                  <c:v>4792.0954455045203</c:v>
                </c:pt>
                <c:pt idx="1">
                  <c:v>5073.3196909935341</c:v>
                </c:pt>
                <c:pt idx="2">
                  <c:v>5124.5917863149889</c:v>
                </c:pt>
                <c:pt idx="3">
                  <c:v>5074.5708730288225</c:v>
                </c:pt>
                <c:pt idx="4">
                  <c:v>5407.8015718008701</c:v>
                </c:pt>
                <c:pt idx="5">
                  <c:v>5373.15544109438</c:v>
                </c:pt>
                <c:pt idx="6">
                  <c:v>5594.9282801750314</c:v>
                </c:pt>
                <c:pt idx="7">
                  <c:v>5606.1445868060928</c:v>
                </c:pt>
                <c:pt idx="8">
                  <c:v>5648.1608838189823</c:v>
                </c:pt>
                <c:pt idx="9">
                  <c:v>5812.8616649887199</c:v>
                </c:pt>
                <c:pt idx="10">
                  <c:v>5678.1806519761994</c:v>
                </c:pt>
                <c:pt idx="11">
                  <c:v>5822.5279628752542</c:v>
                </c:pt>
                <c:pt idx="12">
                  <c:v>6211.9307105736434</c:v>
                </c:pt>
                <c:pt idx="13">
                  <c:v>6024.3233616252783</c:v>
                </c:pt>
                <c:pt idx="14">
                  <c:v>5931.8561865279225</c:v>
                </c:pt>
                <c:pt idx="15">
                  <c:v>6146.6705140689392</c:v>
                </c:pt>
                <c:pt idx="16">
                  <c:v>6099.8582371396633</c:v>
                </c:pt>
                <c:pt idx="17">
                  <c:v>5619.3086891484272</c:v>
                </c:pt>
                <c:pt idx="18">
                  <c:v>5953.4302704255515</c:v>
                </c:pt>
                <c:pt idx="19">
                  <c:v>6188.6932859334147</c:v>
                </c:pt>
                <c:pt idx="20">
                  <c:v>5961.892192981727</c:v>
                </c:pt>
                <c:pt idx="21">
                  <c:v>6005.4456289881864</c:v>
                </c:pt>
                <c:pt idx="22">
                  <c:v>6074.3363220611318</c:v>
                </c:pt>
                <c:pt idx="23">
                  <c:v>6163.7381885822842</c:v>
                </c:pt>
                <c:pt idx="24">
                  <c:v>6186.7284690527031</c:v>
                </c:pt>
                <c:pt idx="25">
                  <c:v>5995.0298810910963</c:v>
                </c:pt>
                <c:pt idx="26">
                  <c:v>6045.9379273546438</c:v>
                </c:pt>
                <c:pt idx="27">
                  <c:v>5911.6171140885599</c:v>
                </c:pt>
                <c:pt idx="28">
                  <c:v>5954.8906491193411</c:v>
                </c:pt>
                <c:pt idx="29">
                  <c:v>6044.200812886681</c:v>
                </c:pt>
                <c:pt idx="30">
                  <c:v>6058.2420574738226</c:v>
                </c:pt>
                <c:pt idx="31">
                  <c:v>6223.3691820116119</c:v>
                </c:pt>
                <c:pt idx="32">
                  <c:v>6133.4143703459085</c:v>
                </c:pt>
                <c:pt idx="33">
                  <c:v>6052.304824513415</c:v>
                </c:pt>
                <c:pt idx="34">
                  <c:v>6096.5913251558777</c:v>
                </c:pt>
                <c:pt idx="35">
                  <c:v>6046.02955403947</c:v>
                </c:pt>
                <c:pt idx="36">
                  <c:v>6252.581067967707</c:v>
                </c:pt>
                <c:pt idx="37">
                  <c:v>6196.4615588725555</c:v>
                </c:pt>
                <c:pt idx="38">
                  <c:v>6115.830730633591</c:v>
                </c:pt>
                <c:pt idx="39">
                  <c:v>6100.5245484584311</c:v>
                </c:pt>
                <c:pt idx="40">
                  <c:v>6119.7945413266752</c:v>
                </c:pt>
                <c:pt idx="41">
                  <c:v>6211.1826858019986</c:v>
                </c:pt>
                <c:pt idx="42">
                  <c:v>6035.4361748963902</c:v>
                </c:pt>
                <c:pt idx="43">
                  <c:v>6206.5455627499487</c:v>
                </c:pt>
                <c:pt idx="44">
                  <c:v>6279.397902960126</c:v>
                </c:pt>
                <c:pt idx="45">
                  <c:v>6289.0220105562994</c:v>
                </c:pt>
                <c:pt idx="46">
                  <c:v>6222.7884747287371</c:v>
                </c:pt>
                <c:pt idx="47">
                  <c:v>6300.3678872168221</c:v>
                </c:pt>
                <c:pt idx="48">
                  <c:v>6249.3290564699391</c:v>
                </c:pt>
                <c:pt idx="49">
                  <c:v>6303.3384645142551</c:v>
                </c:pt>
                <c:pt idx="50">
                  <c:v>6411.9231856440401</c:v>
                </c:pt>
                <c:pt idx="51">
                  <c:v>6448.4142940306574</c:v>
                </c:pt>
                <c:pt idx="52">
                  <c:v>6541.239995525123</c:v>
                </c:pt>
                <c:pt idx="53">
                  <c:v>6411.9729936330041</c:v>
                </c:pt>
                <c:pt idx="54">
                  <c:v>6612.4525859478044</c:v>
                </c:pt>
                <c:pt idx="55">
                  <c:v>6325.346996578457</c:v>
                </c:pt>
                <c:pt idx="56">
                  <c:v>6387.932042849684</c:v>
                </c:pt>
                <c:pt idx="57">
                  <c:v>6449.4992727022018</c:v>
                </c:pt>
                <c:pt idx="58">
                  <c:v>6586.0827245864875</c:v>
                </c:pt>
                <c:pt idx="59">
                  <c:v>6504.4853692679426</c:v>
                </c:pt>
                <c:pt idx="60">
                  <c:v>6505.1910743379649</c:v>
                </c:pt>
                <c:pt idx="61">
                  <c:v>6642.464657667987</c:v>
                </c:pt>
                <c:pt idx="62">
                  <c:v>6798.2747838842606</c:v>
                </c:pt>
                <c:pt idx="63">
                  <c:v>6898.5828855141326</c:v>
                </c:pt>
              </c:numCache>
            </c:numRef>
          </c:val>
        </c:ser>
        <c:marker val="1"/>
        <c:axId val="185136640"/>
        <c:axId val="185138176"/>
      </c:lineChart>
      <c:dateAx>
        <c:axId val="185136640"/>
        <c:scaling>
          <c:orientation val="minMax"/>
          <c:max val="42095"/>
          <c:min val="40179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138176"/>
        <c:crosses val="autoZero"/>
        <c:lblOffset val="100"/>
        <c:baseTimeUnit val="months"/>
        <c:majorUnit val="12"/>
        <c:majorTimeUnit val="months"/>
      </c:dateAx>
      <c:valAx>
        <c:axId val="185138176"/>
        <c:scaling>
          <c:orientation val="minMax"/>
          <c:max val="7500"/>
          <c:min val="450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136640"/>
        <c:crosses val="autoZero"/>
        <c:crossBetween val="between"/>
        <c:majorUnit val="500"/>
      </c:valAx>
      <c:dateAx>
        <c:axId val="189342464"/>
        <c:scaling>
          <c:orientation val="minMax"/>
          <c:min val="39814"/>
        </c:scaling>
        <c:delete val="1"/>
        <c:axPos val="b"/>
        <c:numFmt formatCode="yyyy/mm/dd" sourceLinked="1"/>
        <c:tickLblPos val="none"/>
        <c:crossAx val="189344000"/>
        <c:crossesAt val="0"/>
        <c:auto val="1"/>
        <c:lblOffset val="100"/>
        <c:baseTimeUnit val="months"/>
      </c:dateAx>
      <c:valAx>
        <c:axId val="189344000"/>
        <c:scaling>
          <c:orientation val="minMax"/>
          <c:max val="800"/>
          <c:min val="-400"/>
        </c:scaling>
        <c:axPos val="r"/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9342464"/>
        <c:crosses val="max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929687500000005"/>
          <c:w val="1"/>
          <c:h val="0.15942491319444652"/>
        </c:manualLayout>
      </c:layout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9.7026478596267354E-2"/>
          <c:y val="7.7489481065919033E-2"/>
          <c:w val="0.81215174012001068"/>
          <c:h val="0.65013932291666654"/>
        </c:manualLayout>
      </c:layout>
      <c:barChart>
        <c:barDir val="col"/>
        <c:grouping val="clustered"/>
        <c:ser>
          <c:idx val="2"/>
          <c:order val="2"/>
          <c:tx>
            <c:strRef>
              <c:f>'c3-17'!$D$12</c:f>
              <c:strCache>
                <c:ptCount val="1"/>
                <c:pt idx="0">
                  <c:v>Trade balance (rhs)</c:v>
                </c:pt>
              </c:strCache>
            </c:strRef>
          </c:tx>
          <c:spPr>
            <a:solidFill>
              <a:schemeClr val="bg2"/>
            </a:solidFill>
            <a:ln w="9525">
              <a:noFill/>
            </a:ln>
          </c:spPr>
          <c:cat>
            <c:numRef>
              <c:f>'c3-17'!$A$49:$A$112</c:f>
              <c:numCache>
                <c:formatCode>yyyy/mm/dd</c:formatCode>
                <c:ptCount val="6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</c:numCache>
            </c:numRef>
          </c:cat>
          <c:val>
            <c:numRef>
              <c:f>'c3-17'!$D$49:$D$112</c:f>
              <c:numCache>
                <c:formatCode>0.0</c:formatCode>
                <c:ptCount val="64"/>
                <c:pt idx="0">
                  <c:v>205.38359175240163</c:v>
                </c:pt>
                <c:pt idx="1">
                  <c:v>46.682031470899268</c:v>
                </c:pt>
                <c:pt idx="2">
                  <c:v>94.371008889660175</c:v>
                </c:pt>
                <c:pt idx="3">
                  <c:v>148.11671460734726</c:v>
                </c:pt>
                <c:pt idx="4">
                  <c:v>117.84145069569828</c:v>
                </c:pt>
                <c:pt idx="5">
                  <c:v>177.1077311887733</c:v>
                </c:pt>
                <c:pt idx="6">
                  <c:v>88.178141556940375</c:v>
                </c:pt>
                <c:pt idx="7">
                  <c:v>138.59492172447318</c:v>
                </c:pt>
                <c:pt idx="8">
                  <c:v>71.675100918230214</c:v>
                </c:pt>
                <c:pt idx="9">
                  <c:v>104.97066766850938</c:v>
                </c:pt>
                <c:pt idx="10">
                  <c:v>202.96424054685741</c:v>
                </c:pt>
                <c:pt idx="11">
                  <c:v>196.15074406874666</c:v>
                </c:pt>
                <c:pt idx="12">
                  <c:v>186.69013579475703</c:v>
                </c:pt>
                <c:pt idx="13">
                  <c:v>246.91812196144343</c:v>
                </c:pt>
                <c:pt idx="14">
                  <c:v>209.01255838971511</c:v>
                </c:pt>
                <c:pt idx="15">
                  <c:v>142.70982714658095</c:v>
                </c:pt>
                <c:pt idx="16">
                  <c:v>235.47705069810141</c:v>
                </c:pt>
                <c:pt idx="17">
                  <c:v>196.68097877534453</c:v>
                </c:pt>
                <c:pt idx="18">
                  <c:v>190.08354389630657</c:v>
                </c:pt>
                <c:pt idx="19">
                  <c:v>113.43747235019481</c:v>
                </c:pt>
                <c:pt idx="20">
                  <c:v>157.6991181992112</c:v>
                </c:pt>
                <c:pt idx="21">
                  <c:v>181.03174957850712</c:v>
                </c:pt>
                <c:pt idx="22">
                  <c:v>131.49744104586978</c:v>
                </c:pt>
                <c:pt idx="23">
                  <c:v>120.44033780766884</c:v>
                </c:pt>
                <c:pt idx="24">
                  <c:v>46.53069160683205</c:v>
                </c:pt>
                <c:pt idx="25">
                  <c:v>145.92189528191818</c:v>
                </c:pt>
                <c:pt idx="26">
                  <c:v>180.36398589167743</c:v>
                </c:pt>
                <c:pt idx="27">
                  <c:v>263.44812005157468</c:v>
                </c:pt>
                <c:pt idx="28">
                  <c:v>363.20379186071034</c:v>
                </c:pt>
                <c:pt idx="29">
                  <c:v>344.65386566031884</c:v>
                </c:pt>
                <c:pt idx="30">
                  <c:v>289.44287902293428</c:v>
                </c:pt>
                <c:pt idx="31">
                  <c:v>281.444761698712</c:v>
                </c:pt>
                <c:pt idx="32">
                  <c:v>254.05102500142056</c:v>
                </c:pt>
                <c:pt idx="33">
                  <c:v>207.12835902407409</c:v>
                </c:pt>
                <c:pt idx="34">
                  <c:v>137.98425139809768</c:v>
                </c:pt>
                <c:pt idx="35">
                  <c:v>108.71880596247183</c:v>
                </c:pt>
                <c:pt idx="36">
                  <c:v>128.90397822894383</c:v>
                </c:pt>
                <c:pt idx="37">
                  <c:v>166.00010085649564</c:v>
                </c:pt>
                <c:pt idx="38">
                  <c:v>227.62878273351458</c:v>
                </c:pt>
                <c:pt idx="39">
                  <c:v>270.50808020086521</c:v>
                </c:pt>
                <c:pt idx="40">
                  <c:v>159.04680585190118</c:v>
                </c:pt>
                <c:pt idx="41">
                  <c:v>184.73833184853262</c:v>
                </c:pt>
                <c:pt idx="42">
                  <c:v>262.02365044380491</c:v>
                </c:pt>
                <c:pt idx="43">
                  <c:v>311.23544687061633</c:v>
                </c:pt>
                <c:pt idx="44">
                  <c:v>373.82686626800762</c:v>
                </c:pt>
                <c:pt idx="45">
                  <c:v>328.45882455948953</c:v>
                </c:pt>
                <c:pt idx="46">
                  <c:v>291.98461079892536</c:v>
                </c:pt>
                <c:pt idx="47">
                  <c:v>187.03288111529719</c:v>
                </c:pt>
                <c:pt idx="48">
                  <c:v>286.46727432139755</c:v>
                </c:pt>
                <c:pt idx="49">
                  <c:v>314.09538049028447</c:v>
                </c:pt>
                <c:pt idx="50">
                  <c:v>288.78633623623898</c:v>
                </c:pt>
                <c:pt idx="51">
                  <c:v>255.34653175748576</c:v>
                </c:pt>
                <c:pt idx="52">
                  <c:v>189.8293688569907</c:v>
                </c:pt>
                <c:pt idx="53">
                  <c:v>238.37434797487322</c:v>
                </c:pt>
                <c:pt idx="54">
                  <c:v>303.55303639299825</c:v>
                </c:pt>
                <c:pt idx="55">
                  <c:v>324.60075086690586</c:v>
                </c:pt>
                <c:pt idx="56">
                  <c:v>354.03415518131982</c:v>
                </c:pt>
                <c:pt idx="57">
                  <c:v>388.55807304295581</c:v>
                </c:pt>
                <c:pt idx="58">
                  <c:v>423.08199090459175</c:v>
                </c:pt>
                <c:pt idx="59">
                  <c:v>467.11636037518144</c:v>
                </c:pt>
                <c:pt idx="60">
                  <c:v>499.11840050639341</c:v>
                </c:pt>
                <c:pt idx="61">
                  <c:v>451.98061639808969</c:v>
                </c:pt>
                <c:pt idx="62">
                  <c:v>398.30940929677774</c:v>
                </c:pt>
                <c:pt idx="63">
                  <c:v>327.57269301597967</c:v>
                </c:pt>
              </c:numCache>
            </c:numRef>
          </c:val>
        </c:ser>
        <c:gapWidth val="0"/>
        <c:axId val="189607296"/>
        <c:axId val="189637760"/>
      </c:barChart>
      <c:lineChart>
        <c:grouping val="standard"/>
        <c:ser>
          <c:idx val="1"/>
          <c:order val="0"/>
          <c:tx>
            <c:strRef>
              <c:f>'c3-17'!$B$12</c:f>
              <c:strCache>
                <c:ptCount val="1"/>
                <c:pt idx="0">
                  <c:v>Export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'c3-17'!$A$49:$A$112</c:f>
              <c:numCache>
                <c:formatCode>yyyy/mm/dd</c:formatCode>
                <c:ptCount val="6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</c:numCache>
            </c:numRef>
          </c:cat>
          <c:val>
            <c:numRef>
              <c:f>'c3-17'!$B$49:$B$112</c:f>
              <c:numCache>
                <c:formatCode>0.0</c:formatCode>
                <c:ptCount val="64"/>
                <c:pt idx="0">
                  <c:v>5021.7793420823627</c:v>
                </c:pt>
                <c:pt idx="1">
                  <c:v>5117.0303199207838</c:v>
                </c:pt>
                <c:pt idx="2">
                  <c:v>5257.6175534983486</c:v>
                </c:pt>
                <c:pt idx="3">
                  <c:v>5197.325260702115</c:v>
                </c:pt>
                <c:pt idx="4">
                  <c:v>5445.713240189003</c:v>
                </c:pt>
                <c:pt idx="5">
                  <c:v>5645.6361924742823</c:v>
                </c:pt>
                <c:pt idx="6">
                  <c:v>5600.2508405505369</c:v>
                </c:pt>
                <c:pt idx="7">
                  <c:v>5801.909220260196</c:v>
                </c:pt>
                <c:pt idx="8">
                  <c:v>5681.1641546730862</c:v>
                </c:pt>
                <c:pt idx="9">
                  <c:v>5913.7222602475076</c:v>
                </c:pt>
                <c:pt idx="10">
                  <c:v>5940.9244151050152</c:v>
                </c:pt>
                <c:pt idx="11">
                  <c:v>6028.4296518749234</c:v>
                </c:pt>
                <c:pt idx="12">
                  <c:v>6328.9149096615411</c:v>
                </c:pt>
                <c:pt idx="13">
                  <c:v>6394.2603560488242</c:v>
                </c:pt>
                <c:pt idx="14">
                  <c:v>6086.2186428181303</c:v>
                </c:pt>
                <c:pt idx="15">
                  <c:v>6214.2983735312109</c:v>
                </c:pt>
                <c:pt idx="16">
                  <c:v>6371.3137316363463</c:v>
                </c:pt>
                <c:pt idx="17">
                  <c:v>5869.3815704013814</c:v>
                </c:pt>
                <c:pt idx="18">
                  <c:v>6122.4787804094904</c:v>
                </c:pt>
                <c:pt idx="19">
                  <c:v>6298.0998431157095</c:v>
                </c:pt>
                <c:pt idx="20">
                  <c:v>6099.2476501548072</c:v>
                </c:pt>
                <c:pt idx="21">
                  <c:v>6225.7631462049821</c:v>
                </c:pt>
                <c:pt idx="22">
                  <c:v>6194.0719356199716</c:v>
                </c:pt>
                <c:pt idx="23">
                  <c:v>6292.5591640168868</c:v>
                </c:pt>
                <c:pt idx="24">
                  <c:v>6171.0103455149774</c:v>
                </c:pt>
                <c:pt idx="25">
                  <c:v>6106.8015611036881</c:v>
                </c:pt>
                <c:pt idx="26">
                  <c:v>6158.0357295992471</c:v>
                </c:pt>
                <c:pt idx="27">
                  <c:v>6150.4572548954447</c:v>
                </c:pt>
                <c:pt idx="28">
                  <c:v>6345.3121578456776</c:v>
                </c:pt>
                <c:pt idx="29">
                  <c:v>6434.2559019113842</c:v>
                </c:pt>
                <c:pt idx="30">
                  <c:v>6299.9867729373645</c:v>
                </c:pt>
                <c:pt idx="31">
                  <c:v>6557.2674307114912</c:v>
                </c:pt>
                <c:pt idx="32">
                  <c:v>6353.0462042379067</c:v>
                </c:pt>
                <c:pt idx="33">
                  <c:v>6326.6130071745019</c:v>
                </c:pt>
                <c:pt idx="34">
                  <c:v>6230.9027955722522</c:v>
                </c:pt>
                <c:pt idx="35">
                  <c:v>6066.9977043510453</c:v>
                </c:pt>
                <c:pt idx="36">
                  <c:v>6411.4774667003539</c:v>
                </c:pt>
                <c:pt idx="37">
                  <c:v>6383.6125646195724</c:v>
                </c:pt>
                <c:pt idx="38">
                  <c:v>6420.0330002961273</c:v>
                </c:pt>
                <c:pt idx="39">
                  <c:v>6327.2665731124225</c:v>
                </c:pt>
                <c:pt idx="40">
                  <c:v>6227.077476652662</c:v>
                </c:pt>
                <c:pt idx="41">
                  <c:v>6408.8831213965723</c:v>
                </c:pt>
                <c:pt idx="42">
                  <c:v>6314.1312908224691</c:v>
                </c:pt>
                <c:pt idx="43">
                  <c:v>6507.1838700528233</c:v>
                </c:pt>
                <c:pt idx="44">
                  <c:v>6627.3592194998955</c:v>
                </c:pt>
                <c:pt idx="45">
                  <c:v>6687.9941867200987</c:v>
                </c:pt>
                <c:pt idx="46">
                  <c:v>6525.6408222331975</c:v>
                </c:pt>
                <c:pt idx="47">
                  <c:v>6359.8437463183673</c:v>
                </c:pt>
                <c:pt idx="48">
                  <c:v>6578.4759377962791</c:v>
                </c:pt>
                <c:pt idx="49">
                  <c:v>6665.8983050525321</c:v>
                </c:pt>
                <c:pt idx="50">
                  <c:v>6637.1953881804811</c:v>
                </c:pt>
                <c:pt idx="51">
                  <c:v>6786.4565543208728</c:v>
                </c:pt>
                <c:pt idx="52">
                  <c:v>6692.0089680712317</c:v>
                </c:pt>
                <c:pt idx="53">
                  <c:v>6670.0989364858406</c:v>
                </c:pt>
                <c:pt idx="54">
                  <c:v>6953.2346579626292</c:v>
                </c:pt>
                <c:pt idx="55">
                  <c:v>6610.6076656322111</c:v>
                </c:pt>
                <c:pt idx="56">
                  <c:v>6696.3924019378919</c:v>
                </c:pt>
                <c:pt idx="57">
                  <c:v>6554.8359828769426</c:v>
                </c:pt>
                <c:pt idx="58">
                  <c:v>6970.9586448966038</c:v>
                </c:pt>
                <c:pt idx="59">
                  <c:v>6968.3467440837358</c:v>
                </c:pt>
                <c:pt idx="60">
                  <c:v>7021.9233080125887</c:v>
                </c:pt>
                <c:pt idx="61">
                  <c:v>7116.7200326787251</c:v>
                </c:pt>
                <c:pt idx="62">
                  <c:v>7210.928947393727</c:v>
                </c:pt>
                <c:pt idx="63">
                  <c:v>7231.0690772021626</c:v>
                </c:pt>
              </c:numCache>
            </c:numRef>
          </c:val>
        </c:ser>
        <c:ser>
          <c:idx val="0"/>
          <c:order val="1"/>
          <c:tx>
            <c:strRef>
              <c:f>'c3-17'!$C$12</c:f>
              <c:strCache>
                <c:ptCount val="1"/>
                <c:pt idx="0">
                  <c:v>Import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'c3-17'!$A$49:$A$112</c:f>
              <c:numCache>
                <c:formatCode>yyyy/mm/dd</c:formatCode>
                <c:ptCount val="6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</c:numCache>
            </c:numRef>
          </c:cat>
          <c:val>
            <c:numRef>
              <c:f>'c3-17'!$C$49:$C$112</c:f>
              <c:numCache>
                <c:formatCode>0.0</c:formatCode>
                <c:ptCount val="64"/>
                <c:pt idx="0">
                  <c:v>4792.0954455045203</c:v>
                </c:pt>
                <c:pt idx="1">
                  <c:v>5073.3196909935341</c:v>
                </c:pt>
                <c:pt idx="2">
                  <c:v>5124.5917863149889</c:v>
                </c:pt>
                <c:pt idx="3">
                  <c:v>5074.5708730288225</c:v>
                </c:pt>
                <c:pt idx="4">
                  <c:v>5407.8015718008701</c:v>
                </c:pt>
                <c:pt idx="5">
                  <c:v>5373.15544109438</c:v>
                </c:pt>
                <c:pt idx="6">
                  <c:v>5594.9282801750314</c:v>
                </c:pt>
                <c:pt idx="7">
                  <c:v>5606.1445868060928</c:v>
                </c:pt>
                <c:pt idx="8">
                  <c:v>5648.1608838189823</c:v>
                </c:pt>
                <c:pt idx="9">
                  <c:v>5812.8616649887199</c:v>
                </c:pt>
                <c:pt idx="10">
                  <c:v>5678.1806519761994</c:v>
                </c:pt>
                <c:pt idx="11">
                  <c:v>5822.5279628752542</c:v>
                </c:pt>
                <c:pt idx="12">
                  <c:v>6211.9307105736434</c:v>
                </c:pt>
                <c:pt idx="13">
                  <c:v>6024.3233616252783</c:v>
                </c:pt>
                <c:pt idx="14">
                  <c:v>5931.8561865279225</c:v>
                </c:pt>
                <c:pt idx="15">
                  <c:v>6146.6705140689392</c:v>
                </c:pt>
                <c:pt idx="16">
                  <c:v>6099.8582371396633</c:v>
                </c:pt>
                <c:pt idx="17">
                  <c:v>5619.3086891484272</c:v>
                </c:pt>
                <c:pt idx="18">
                  <c:v>5953.4302704255515</c:v>
                </c:pt>
                <c:pt idx="19">
                  <c:v>6188.6932859334147</c:v>
                </c:pt>
                <c:pt idx="20">
                  <c:v>5961.892192981727</c:v>
                </c:pt>
                <c:pt idx="21">
                  <c:v>6005.4456289881864</c:v>
                </c:pt>
                <c:pt idx="22">
                  <c:v>6074.3363220611318</c:v>
                </c:pt>
                <c:pt idx="23">
                  <c:v>6163.7381885822842</c:v>
                </c:pt>
                <c:pt idx="24">
                  <c:v>6186.7284690527031</c:v>
                </c:pt>
                <c:pt idx="25">
                  <c:v>5995.0298810910963</c:v>
                </c:pt>
                <c:pt idx="26">
                  <c:v>6045.9379273546438</c:v>
                </c:pt>
                <c:pt idx="27">
                  <c:v>5911.6171140885599</c:v>
                </c:pt>
                <c:pt idx="28">
                  <c:v>5954.8906491193411</c:v>
                </c:pt>
                <c:pt idx="29">
                  <c:v>6044.200812886681</c:v>
                </c:pt>
                <c:pt idx="30">
                  <c:v>6058.2420574738226</c:v>
                </c:pt>
                <c:pt idx="31">
                  <c:v>6223.3691820116119</c:v>
                </c:pt>
                <c:pt idx="32">
                  <c:v>6133.4143703459085</c:v>
                </c:pt>
                <c:pt idx="33">
                  <c:v>6052.304824513415</c:v>
                </c:pt>
                <c:pt idx="34">
                  <c:v>6096.5913251558777</c:v>
                </c:pt>
                <c:pt idx="35">
                  <c:v>6046.02955403947</c:v>
                </c:pt>
                <c:pt idx="36">
                  <c:v>6252.581067967707</c:v>
                </c:pt>
                <c:pt idx="37">
                  <c:v>6196.4615588725555</c:v>
                </c:pt>
                <c:pt idx="38">
                  <c:v>6115.830730633591</c:v>
                </c:pt>
                <c:pt idx="39">
                  <c:v>6100.5245484584311</c:v>
                </c:pt>
                <c:pt idx="40">
                  <c:v>6119.7945413266752</c:v>
                </c:pt>
                <c:pt idx="41">
                  <c:v>6211.1826858019986</c:v>
                </c:pt>
                <c:pt idx="42">
                  <c:v>6035.4361748963902</c:v>
                </c:pt>
                <c:pt idx="43">
                  <c:v>6206.5455627499487</c:v>
                </c:pt>
                <c:pt idx="44">
                  <c:v>6279.397902960126</c:v>
                </c:pt>
                <c:pt idx="45">
                  <c:v>6289.0220105562994</c:v>
                </c:pt>
                <c:pt idx="46">
                  <c:v>6222.7884747287371</c:v>
                </c:pt>
                <c:pt idx="47">
                  <c:v>6300.3678872168221</c:v>
                </c:pt>
                <c:pt idx="48">
                  <c:v>6249.3290564699391</c:v>
                </c:pt>
                <c:pt idx="49">
                  <c:v>6303.3384645142551</c:v>
                </c:pt>
                <c:pt idx="50">
                  <c:v>6411.9231856440401</c:v>
                </c:pt>
                <c:pt idx="51">
                  <c:v>6448.4142940306574</c:v>
                </c:pt>
                <c:pt idx="52">
                  <c:v>6541.239995525123</c:v>
                </c:pt>
                <c:pt idx="53">
                  <c:v>6411.9729936330041</c:v>
                </c:pt>
                <c:pt idx="54">
                  <c:v>6612.4525859478044</c:v>
                </c:pt>
                <c:pt idx="55">
                  <c:v>6325.346996578457</c:v>
                </c:pt>
                <c:pt idx="56">
                  <c:v>6387.932042849684</c:v>
                </c:pt>
                <c:pt idx="57">
                  <c:v>6449.4992727022018</c:v>
                </c:pt>
                <c:pt idx="58">
                  <c:v>6586.0827245864875</c:v>
                </c:pt>
                <c:pt idx="59">
                  <c:v>6504.4853692679426</c:v>
                </c:pt>
                <c:pt idx="60">
                  <c:v>6505.1910743379649</c:v>
                </c:pt>
                <c:pt idx="61">
                  <c:v>6642.464657667987</c:v>
                </c:pt>
                <c:pt idx="62">
                  <c:v>6798.2747838842606</c:v>
                </c:pt>
                <c:pt idx="63">
                  <c:v>6898.5828855141326</c:v>
                </c:pt>
              </c:numCache>
            </c:numRef>
          </c:val>
        </c:ser>
        <c:marker val="1"/>
        <c:axId val="189604224"/>
        <c:axId val="189605760"/>
      </c:lineChart>
      <c:dateAx>
        <c:axId val="189604224"/>
        <c:scaling>
          <c:orientation val="minMax"/>
          <c:max val="42095"/>
          <c:min val="40179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9605760"/>
        <c:crosses val="autoZero"/>
        <c:lblOffset val="100"/>
        <c:baseTimeUnit val="months"/>
        <c:majorUnit val="12"/>
        <c:majorTimeUnit val="months"/>
      </c:dateAx>
      <c:valAx>
        <c:axId val="189605760"/>
        <c:scaling>
          <c:orientation val="minMax"/>
          <c:max val="7500"/>
          <c:min val="450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9604224"/>
        <c:crosses val="autoZero"/>
        <c:crossBetween val="between"/>
        <c:majorUnit val="500"/>
      </c:valAx>
      <c:dateAx>
        <c:axId val="189607296"/>
        <c:scaling>
          <c:orientation val="minMax"/>
          <c:min val="39814"/>
        </c:scaling>
        <c:delete val="1"/>
        <c:axPos val="b"/>
        <c:numFmt formatCode="yyyy/mm/dd" sourceLinked="1"/>
        <c:tickLblPos val="none"/>
        <c:crossAx val="189637760"/>
        <c:crossesAt val="0"/>
        <c:auto val="1"/>
        <c:lblOffset val="100"/>
        <c:baseTimeUnit val="months"/>
      </c:dateAx>
      <c:valAx>
        <c:axId val="189637760"/>
        <c:scaling>
          <c:orientation val="minMax"/>
          <c:max val="800"/>
          <c:min val="-400"/>
        </c:scaling>
        <c:axPos val="r"/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9607296"/>
        <c:crosses val="max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929687500000005"/>
          <c:w val="1"/>
          <c:h val="0.15942491319444663"/>
        </c:manualLayout>
      </c:layout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8.0854908982792087E-2"/>
          <c:y val="7.8816870441073938E-2"/>
          <c:w val="0.81905124171759169"/>
          <c:h val="0.55631283280028698"/>
        </c:manualLayout>
      </c:layout>
      <c:barChart>
        <c:barDir val="col"/>
        <c:grouping val="stacked"/>
        <c:ser>
          <c:idx val="0"/>
          <c:order val="0"/>
          <c:tx>
            <c:strRef>
              <c:f>'c3-18'!$B$12</c:f>
              <c:strCache>
                <c:ptCount val="1"/>
                <c:pt idx="0">
                  <c:v>Ásványi fűtőanyag hozzájárulása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cat>
            <c:numRef>
              <c:f>'c3-18'!$A$14:$A$139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'c3-18'!$B$14:$B$139</c:f>
              <c:numCache>
                <c:formatCode>0.0</c:formatCode>
                <c:ptCount val="126"/>
                <c:pt idx="0">
                  <c:v>8.3744966131235526E-2</c:v>
                </c:pt>
                <c:pt idx="1">
                  <c:v>-0.95923801210575554</c:v>
                </c:pt>
                <c:pt idx="2">
                  <c:v>-0.94989911538045124</c:v>
                </c:pt>
                <c:pt idx="3">
                  <c:v>-1.0576810149413081</c:v>
                </c:pt>
                <c:pt idx="4">
                  <c:v>-1.1306032544461662</c:v>
                </c:pt>
                <c:pt idx="5">
                  <c:v>-0.97700134586618959</c:v>
                </c:pt>
                <c:pt idx="6">
                  <c:v>-2.0893841949362688</c:v>
                </c:pt>
                <c:pt idx="7">
                  <c:v>-2.3683185615328615</c:v>
                </c:pt>
                <c:pt idx="8">
                  <c:v>-2.2309935720766738</c:v>
                </c:pt>
                <c:pt idx="9">
                  <c:v>-1.9217301415155015</c:v>
                </c:pt>
                <c:pt idx="10">
                  <c:v>-2.0950571321567391</c:v>
                </c:pt>
                <c:pt idx="11">
                  <c:v>-3.1981845628101193</c:v>
                </c:pt>
                <c:pt idx="12">
                  <c:v>-3.8695544576746563</c:v>
                </c:pt>
                <c:pt idx="13">
                  <c:v>-3.950175047426693</c:v>
                </c:pt>
                <c:pt idx="14">
                  <c:v>-3.1508379509520843</c:v>
                </c:pt>
                <c:pt idx="15">
                  <c:v>-2.9294142730820911</c:v>
                </c:pt>
                <c:pt idx="16">
                  <c:v>-2.3588769021123666</c:v>
                </c:pt>
                <c:pt idx="17">
                  <c:v>-3.0365215673302299</c:v>
                </c:pt>
                <c:pt idx="18">
                  <c:v>-3.1829446904768042</c:v>
                </c:pt>
                <c:pt idx="19">
                  <c:v>-3.0955301563241306</c:v>
                </c:pt>
                <c:pt idx="20">
                  <c:v>-2.2340012372202649</c:v>
                </c:pt>
                <c:pt idx="21">
                  <c:v>-1.5913839641063923</c:v>
                </c:pt>
                <c:pt idx="22">
                  <c:v>-0.56956577899678051</c:v>
                </c:pt>
                <c:pt idx="23">
                  <c:v>-1.5929878170458862</c:v>
                </c:pt>
                <c:pt idx="24">
                  <c:v>-0.42138978713486519</c:v>
                </c:pt>
                <c:pt idx="25">
                  <c:v>0.7157332021704621</c:v>
                </c:pt>
                <c:pt idx="26">
                  <c:v>0.52478937809728654</c:v>
                </c:pt>
                <c:pt idx="27">
                  <c:v>0.72552591981582748</c:v>
                </c:pt>
                <c:pt idx="28">
                  <c:v>0.97014292954494619</c:v>
                </c:pt>
                <c:pt idx="29">
                  <c:v>0.83983218473755716</c:v>
                </c:pt>
                <c:pt idx="30">
                  <c:v>0.77149986934014891</c:v>
                </c:pt>
                <c:pt idx="31">
                  <c:v>1.2184665366880321</c:v>
                </c:pt>
                <c:pt idx="32">
                  <c:v>0.75620797272467977</c:v>
                </c:pt>
                <c:pt idx="33">
                  <c:v>0.23374840669558072</c:v>
                </c:pt>
                <c:pt idx="34">
                  <c:v>3.619054474736727E-2</c:v>
                </c:pt>
                <c:pt idx="35">
                  <c:v>-0.64691950708863277</c:v>
                </c:pt>
                <c:pt idx="36">
                  <c:v>-1.0818145645715753</c:v>
                </c:pt>
                <c:pt idx="37">
                  <c:v>-2.4491648685329972</c:v>
                </c:pt>
                <c:pt idx="38">
                  <c:v>-1.8005318488361115</c:v>
                </c:pt>
                <c:pt idx="39">
                  <c:v>-1.8962768609461507</c:v>
                </c:pt>
                <c:pt idx="40">
                  <c:v>-2.2578755868497034</c:v>
                </c:pt>
                <c:pt idx="41">
                  <c:v>-2.7213286964093601</c:v>
                </c:pt>
                <c:pt idx="42">
                  <c:v>-2.1384331345290049</c:v>
                </c:pt>
                <c:pt idx="43">
                  <c:v>-2.652755940902046</c:v>
                </c:pt>
                <c:pt idx="44">
                  <c:v>-2.5608307184359189</c:v>
                </c:pt>
                <c:pt idx="45">
                  <c:v>-3.2600275114535475</c:v>
                </c:pt>
                <c:pt idx="46">
                  <c:v>-3.6276520044504057</c:v>
                </c:pt>
                <c:pt idx="47">
                  <c:v>-1.5445998003296573</c:v>
                </c:pt>
                <c:pt idx="48">
                  <c:v>-2.0663891829836136</c:v>
                </c:pt>
                <c:pt idx="49">
                  <c:v>-1.0420928674376846</c:v>
                </c:pt>
                <c:pt idx="50">
                  <c:v>-2.0317524091490058</c:v>
                </c:pt>
                <c:pt idx="51">
                  <c:v>-0.70278780491830528</c:v>
                </c:pt>
                <c:pt idx="52">
                  <c:v>8.8906769091472104E-2</c:v>
                </c:pt>
                <c:pt idx="53">
                  <c:v>0.93935256996111072</c:v>
                </c:pt>
                <c:pt idx="54">
                  <c:v>0.72309736335001373</c:v>
                </c:pt>
                <c:pt idx="55">
                  <c:v>3.0451479388701856</c:v>
                </c:pt>
                <c:pt idx="56">
                  <c:v>2.3480121411957926</c:v>
                </c:pt>
                <c:pt idx="57">
                  <c:v>3.2758097119903513</c:v>
                </c:pt>
                <c:pt idx="58">
                  <c:v>3.6732526901739031</c:v>
                </c:pt>
                <c:pt idx="59">
                  <c:v>2.4519411659004402</c:v>
                </c:pt>
                <c:pt idx="60">
                  <c:v>1.9443303129325464</c:v>
                </c:pt>
                <c:pt idx="61">
                  <c:v>1.0693409274458914</c:v>
                </c:pt>
                <c:pt idx="62">
                  <c:v>1.2762360379644773</c:v>
                </c:pt>
                <c:pt idx="63">
                  <c:v>0.35951485654999127</c:v>
                </c:pt>
                <c:pt idx="64">
                  <c:v>-1.0246259821883139</c:v>
                </c:pt>
                <c:pt idx="65">
                  <c:v>-1.7150368962146278</c:v>
                </c:pt>
                <c:pt idx="66">
                  <c:v>-1.74536316146111</c:v>
                </c:pt>
                <c:pt idx="67">
                  <c:v>-3.5156043883849883</c:v>
                </c:pt>
                <c:pt idx="68">
                  <c:v>-2.6119756054760219</c:v>
                </c:pt>
                <c:pt idx="69">
                  <c:v>-3.1298511055176124</c:v>
                </c:pt>
                <c:pt idx="70">
                  <c:v>-3.0127380365741567</c:v>
                </c:pt>
                <c:pt idx="71">
                  <c:v>-4.4416172414111967</c:v>
                </c:pt>
                <c:pt idx="72">
                  <c:v>-3.8421439385866747</c:v>
                </c:pt>
                <c:pt idx="73">
                  <c:v>-2.559622560082889</c:v>
                </c:pt>
                <c:pt idx="74">
                  <c:v>-1.9775276965492889</c:v>
                </c:pt>
                <c:pt idx="75">
                  <c:v>-1.9114398273380706</c:v>
                </c:pt>
                <c:pt idx="76">
                  <c:v>-0.93578611223815944</c:v>
                </c:pt>
                <c:pt idx="77">
                  <c:v>-0.67337351413505386</c:v>
                </c:pt>
                <c:pt idx="78">
                  <c:v>-0.59157207883848317</c:v>
                </c:pt>
                <c:pt idx="79">
                  <c:v>-1.0861455452178337</c:v>
                </c:pt>
                <c:pt idx="80">
                  <c:v>-0.72623035991188711</c:v>
                </c:pt>
                <c:pt idx="81">
                  <c:v>-2.4727187822137893</c:v>
                </c:pt>
                <c:pt idx="82">
                  <c:v>-1.9729620479853229</c:v>
                </c:pt>
                <c:pt idx="83">
                  <c:v>-2.8349773995722991</c:v>
                </c:pt>
                <c:pt idx="84">
                  <c:v>-2.9141434865074443</c:v>
                </c:pt>
                <c:pt idx="85">
                  <c:v>-1.6280670703592963</c:v>
                </c:pt>
                <c:pt idx="86">
                  <c:v>-1.8241110304925177</c:v>
                </c:pt>
                <c:pt idx="87">
                  <c:v>-2.2175492533024146</c:v>
                </c:pt>
                <c:pt idx="88">
                  <c:v>-2.0353817375207877</c:v>
                </c:pt>
                <c:pt idx="89">
                  <c:v>-2.0146278878244064</c:v>
                </c:pt>
                <c:pt idx="90">
                  <c:v>-1.1038706527540316</c:v>
                </c:pt>
                <c:pt idx="91">
                  <c:v>-1.1619926872461144</c:v>
                </c:pt>
                <c:pt idx="92">
                  <c:v>-1.2971487648284643</c:v>
                </c:pt>
                <c:pt idx="93">
                  <c:v>-0.14508531616264675</c:v>
                </c:pt>
                <c:pt idx="94">
                  <c:v>-0.118561890764213</c:v>
                </c:pt>
                <c:pt idx="95">
                  <c:v>8.7596086034101073E-2</c:v>
                </c:pt>
                <c:pt idx="96">
                  <c:v>0.55968837069466204</c:v>
                </c:pt>
                <c:pt idx="97">
                  <c:v>-0.34186249855815121</c:v>
                </c:pt>
                <c:pt idx="98">
                  <c:v>0.34528240857141212</c:v>
                </c:pt>
                <c:pt idx="99">
                  <c:v>0.49703866216278869</c:v>
                </c:pt>
                <c:pt idx="100">
                  <c:v>0.598431672968465</c:v>
                </c:pt>
                <c:pt idx="101">
                  <c:v>0.38716167311842581</c:v>
                </c:pt>
                <c:pt idx="102">
                  <c:v>-0.67942750626211934</c:v>
                </c:pt>
                <c:pt idx="103">
                  <c:v>-0.16615614678866938</c:v>
                </c:pt>
                <c:pt idx="104">
                  <c:v>3.3101931017928243E-2</c:v>
                </c:pt>
                <c:pt idx="105">
                  <c:v>0.11994872215995711</c:v>
                </c:pt>
                <c:pt idx="106">
                  <c:v>0.35271065184109412</c:v>
                </c:pt>
                <c:pt idx="107">
                  <c:v>0.64522811247617862</c:v>
                </c:pt>
                <c:pt idx="108">
                  <c:v>0.74370817427464675</c:v>
                </c:pt>
                <c:pt idx="109">
                  <c:v>0.49346893886445897</c:v>
                </c:pt>
                <c:pt idx="110">
                  <c:v>5.5101217268036073E-2</c:v>
                </c:pt>
                <c:pt idx="111">
                  <c:v>0.39185258957088553</c:v>
                </c:pt>
                <c:pt idx="112">
                  <c:v>0.73250396149973229</c:v>
                </c:pt>
                <c:pt idx="113">
                  <c:v>0.77003041262108474</c:v>
                </c:pt>
                <c:pt idx="114">
                  <c:v>1.0422239829086097</c:v>
                </c:pt>
                <c:pt idx="115">
                  <c:v>1.560012263636803</c:v>
                </c:pt>
                <c:pt idx="116">
                  <c:v>1.4102307550875524</c:v>
                </c:pt>
                <c:pt idx="117">
                  <c:v>1.391539946934373</c:v>
                </c:pt>
                <c:pt idx="118">
                  <c:v>1.1253602093223685</c:v>
                </c:pt>
                <c:pt idx="119">
                  <c:v>2.1175091961717243</c:v>
                </c:pt>
                <c:pt idx="120">
                  <c:v>2.2350875870081004</c:v>
                </c:pt>
                <c:pt idx="121">
                  <c:v>1.7031644754709463</c:v>
                </c:pt>
                <c:pt idx="122">
                  <c:v>1.8677807020641106</c:v>
                </c:pt>
              </c:numCache>
            </c:numRef>
          </c:val>
        </c:ser>
        <c:ser>
          <c:idx val="1"/>
          <c:order val="1"/>
          <c:tx>
            <c:strRef>
              <c:f>'c3-18'!$C$12</c:f>
              <c:strCache>
                <c:ptCount val="1"/>
                <c:pt idx="0">
                  <c:v>Egyéb termék hozzájárulása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numRef>
              <c:f>'c3-18'!$A$14:$A$139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'c3-18'!$C$14:$C$139</c:f>
              <c:numCache>
                <c:formatCode>0.0</c:formatCode>
                <c:ptCount val="126"/>
                <c:pt idx="0">
                  <c:v>-1.0212449661312355</c:v>
                </c:pt>
                <c:pt idx="1">
                  <c:v>-0.59355701895013802</c:v>
                </c:pt>
                <c:pt idx="2">
                  <c:v>0.14263372688397613</c:v>
                </c:pt>
                <c:pt idx="3">
                  <c:v>0.36254695337228671</c:v>
                </c:pt>
                <c:pt idx="4">
                  <c:v>0.23597104768672672</c:v>
                </c:pt>
                <c:pt idx="5">
                  <c:v>-0.91542893301828598</c:v>
                </c:pt>
                <c:pt idx="6">
                  <c:v>-0.2774797103891764</c:v>
                </c:pt>
                <c:pt idx="7">
                  <c:v>-0.97156356027460156</c:v>
                </c:pt>
                <c:pt idx="8">
                  <c:v>-1.1703669721410215</c:v>
                </c:pt>
                <c:pt idx="9">
                  <c:v>-0.37492057618785624</c:v>
                </c:pt>
                <c:pt idx="10">
                  <c:v>-1.7692218499356192</c:v>
                </c:pt>
                <c:pt idx="11">
                  <c:v>0.10249975980824599</c:v>
                </c:pt>
                <c:pt idx="12">
                  <c:v>0.93949774689960819</c:v>
                </c:pt>
                <c:pt idx="13">
                  <c:v>1.7925765483647882</c:v>
                </c:pt>
                <c:pt idx="14">
                  <c:v>1.119443675790496</c:v>
                </c:pt>
                <c:pt idx="15">
                  <c:v>0.53750994925504214</c:v>
                </c:pt>
                <c:pt idx="16">
                  <c:v>-5.9727749050414225E-2</c:v>
                </c:pt>
                <c:pt idx="17">
                  <c:v>1.6753600428293152</c:v>
                </c:pt>
                <c:pt idx="18">
                  <c:v>1.7670154869369861</c:v>
                </c:pt>
                <c:pt idx="19">
                  <c:v>2.2948184125518907</c:v>
                </c:pt>
                <c:pt idx="20">
                  <c:v>1.7835507867698182</c:v>
                </c:pt>
                <c:pt idx="21">
                  <c:v>0.84372041270452125</c:v>
                </c:pt>
                <c:pt idx="22">
                  <c:v>1.4416588022525951</c:v>
                </c:pt>
                <c:pt idx="23">
                  <c:v>1.0018548121197794</c:v>
                </c:pt>
                <c:pt idx="24">
                  <c:v>0.91400062457329934</c:v>
                </c:pt>
                <c:pt idx="25">
                  <c:v>0.18788125566087621</c:v>
                </c:pt>
                <c:pt idx="26">
                  <c:v>-1.2486776924716358</c:v>
                </c:pt>
                <c:pt idx="27">
                  <c:v>-1.5765897496030636</c:v>
                </c:pt>
                <c:pt idx="28">
                  <c:v>-0.97014292954494619</c:v>
                </c:pt>
                <c:pt idx="29">
                  <c:v>-1.3786252881858276</c:v>
                </c:pt>
                <c:pt idx="30">
                  <c:v>-0.44146686603981977</c:v>
                </c:pt>
                <c:pt idx="31">
                  <c:v>-2.6700556189643621E-2</c:v>
                </c:pt>
                <c:pt idx="32">
                  <c:v>-0.86338910884471298</c:v>
                </c:pt>
                <c:pt idx="33">
                  <c:v>-0.4449416485118417</c:v>
                </c:pt>
                <c:pt idx="34">
                  <c:v>-0.95362173740791134</c:v>
                </c:pt>
                <c:pt idx="35">
                  <c:v>0.24409976892147955</c:v>
                </c:pt>
                <c:pt idx="36">
                  <c:v>0.28261376537078542</c:v>
                </c:pt>
                <c:pt idx="37">
                  <c:v>1.2852463428298018</c:v>
                </c:pt>
                <c:pt idx="38">
                  <c:v>1.4136846534782666</c:v>
                </c:pt>
                <c:pt idx="39">
                  <c:v>1.7991894823053856</c:v>
                </c:pt>
                <c:pt idx="40">
                  <c:v>1.2716822929640976</c:v>
                </c:pt>
                <c:pt idx="41">
                  <c:v>1.3296785970057829</c:v>
                </c:pt>
                <c:pt idx="42">
                  <c:v>0.40373925697798096</c:v>
                </c:pt>
                <c:pt idx="43">
                  <c:v>0.11982787605909717</c:v>
                </c:pt>
                <c:pt idx="44">
                  <c:v>-0.23916928156407824</c:v>
                </c:pt>
                <c:pt idx="45">
                  <c:v>0.43250630504450216</c:v>
                </c:pt>
                <c:pt idx="46">
                  <c:v>5.2863669549177317E-2</c:v>
                </c:pt>
                <c:pt idx="47">
                  <c:v>6.1382618681242729E-3</c:v>
                </c:pt>
                <c:pt idx="48">
                  <c:v>0.93110063047652192</c:v>
                </c:pt>
                <c:pt idx="49">
                  <c:v>1.5093825870638646</c:v>
                </c:pt>
                <c:pt idx="50">
                  <c:v>1.3948097339897729</c:v>
                </c:pt>
                <c:pt idx="51">
                  <c:v>0.51552188731530546</c:v>
                </c:pt>
                <c:pt idx="52">
                  <c:v>0.10321618960210166</c:v>
                </c:pt>
                <c:pt idx="53">
                  <c:v>-0.26692221453363096</c:v>
                </c:pt>
                <c:pt idx="54">
                  <c:v>0.92578721472953207</c:v>
                </c:pt>
                <c:pt idx="55">
                  <c:v>-0.51989541361765967</c:v>
                </c:pt>
                <c:pt idx="56">
                  <c:v>0.40990409986651155</c:v>
                </c:pt>
                <c:pt idx="57">
                  <c:v>8.6446253302480347E-2</c:v>
                </c:pt>
                <c:pt idx="58">
                  <c:v>0.91190014825405585</c:v>
                </c:pt>
                <c:pt idx="59">
                  <c:v>0.74976641147415135</c:v>
                </c:pt>
                <c:pt idx="60">
                  <c:v>0.53947098296379536</c:v>
                </c:pt>
                <c:pt idx="61">
                  <c:v>-0.85100031609218107</c:v>
                </c:pt>
                <c:pt idx="62">
                  <c:v>-1.0530217522501997</c:v>
                </c:pt>
                <c:pt idx="63">
                  <c:v>-3.7626444532817604E-2</c:v>
                </c:pt>
                <c:pt idx="64">
                  <c:v>0.14053953818046483</c:v>
                </c:pt>
                <c:pt idx="65">
                  <c:v>-7.2357271235972132E-2</c:v>
                </c:pt>
                <c:pt idx="66">
                  <c:v>1.0080359725210246</c:v>
                </c:pt>
                <c:pt idx="67">
                  <c:v>2.1419780147586232</c:v>
                </c:pt>
                <c:pt idx="68">
                  <c:v>2.7040566367835797</c:v>
                </c:pt>
                <c:pt idx="69">
                  <c:v>2.5706712359929145</c:v>
                </c:pt>
                <c:pt idx="70">
                  <c:v>3.4778543156439321</c:v>
                </c:pt>
                <c:pt idx="71">
                  <c:v>3.4370510313655442</c:v>
                </c:pt>
                <c:pt idx="72">
                  <c:v>2.2738782559298456</c:v>
                </c:pt>
                <c:pt idx="73">
                  <c:v>2.2763364411027029</c:v>
                </c:pt>
                <c:pt idx="74">
                  <c:v>2.8289941109296146</c:v>
                </c:pt>
                <c:pt idx="75">
                  <c:v>0.86481756282807876</c:v>
                </c:pt>
                <c:pt idx="76">
                  <c:v>0.24065205066913808</c:v>
                </c:pt>
                <c:pt idx="77">
                  <c:v>0.1642085446849566</c:v>
                </c:pt>
                <c:pt idx="78">
                  <c:v>-0.73225684173178107</c:v>
                </c:pt>
                <c:pt idx="79">
                  <c:v>-0.813854454782172</c:v>
                </c:pt>
                <c:pt idx="80">
                  <c:v>-2.3566212778530451</c:v>
                </c:pt>
                <c:pt idx="81">
                  <c:v>-2.392146082651081</c:v>
                </c:pt>
                <c:pt idx="82">
                  <c:v>-2.3903505076691651</c:v>
                </c:pt>
                <c:pt idx="83">
                  <c:v>-2.1739671442559647</c:v>
                </c:pt>
                <c:pt idx="84">
                  <c:v>-4.2845760804380184E-2</c:v>
                </c:pt>
                <c:pt idx="85">
                  <c:v>-0.96212719421054915</c:v>
                </c:pt>
                <c:pt idx="86">
                  <c:v>-0.94086592803282043</c:v>
                </c:pt>
                <c:pt idx="87">
                  <c:v>0.49184534776200106</c:v>
                </c:pt>
                <c:pt idx="88">
                  <c:v>0.39752914425417263</c:v>
                </c:pt>
                <c:pt idx="89">
                  <c:v>9.5066644679977497E-2</c:v>
                </c:pt>
                <c:pt idx="90">
                  <c:v>0.44286970846696394</c:v>
                </c:pt>
                <c:pt idx="91">
                  <c:v>0.77737730263071336</c:v>
                </c:pt>
                <c:pt idx="92">
                  <c:v>0.31095547094285858</c:v>
                </c:pt>
                <c:pt idx="93">
                  <c:v>0.45596614517817768</c:v>
                </c:pt>
                <c:pt idx="94">
                  <c:v>-0.72710407118081766</c:v>
                </c:pt>
                <c:pt idx="95">
                  <c:v>0.12426832074555272</c:v>
                </c:pt>
                <c:pt idx="96">
                  <c:v>0.48852965865544817</c:v>
                </c:pt>
                <c:pt idx="97">
                  <c:v>0.44256743309994662</c:v>
                </c:pt>
                <c:pt idx="98">
                  <c:v>0.84637598268977343</c:v>
                </c:pt>
                <c:pt idx="99">
                  <c:v>0.6107156177969324</c:v>
                </c:pt>
                <c:pt idx="100">
                  <c:v>0.12247460921484221</c:v>
                </c:pt>
                <c:pt idx="101">
                  <c:v>1.2538639679072094</c:v>
                </c:pt>
                <c:pt idx="102">
                  <c:v>0.48022431901111817</c:v>
                </c:pt>
                <c:pt idx="103">
                  <c:v>-0.12882910394878502</c:v>
                </c:pt>
                <c:pt idx="104">
                  <c:v>0.1649178709622664</c:v>
                </c:pt>
                <c:pt idx="105">
                  <c:v>-0.31935051677610771</c:v>
                </c:pt>
                <c:pt idx="106">
                  <c:v>4.5299298407669164E-2</c:v>
                </c:pt>
                <c:pt idx="107">
                  <c:v>0.4536729864249448</c:v>
                </c:pt>
                <c:pt idx="108">
                  <c:v>-4.0190586334946543E-2</c:v>
                </c:pt>
                <c:pt idx="109">
                  <c:v>0.79877758201029636</c:v>
                </c:pt>
                <c:pt idx="110">
                  <c:v>-0.55913347533254854</c:v>
                </c:pt>
                <c:pt idx="111">
                  <c:v>1.2596348750636643E-2</c:v>
                </c:pt>
                <c:pt idx="112">
                  <c:v>0.17111049633160602</c:v>
                </c:pt>
                <c:pt idx="113">
                  <c:v>-0.37122682338878354</c:v>
                </c:pt>
                <c:pt idx="114">
                  <c:v>4.9045858361253414E-2</c:v>
                </c:pt>
                <c:pt idx="115">
                  <c:v>0.435995720395145</c:v>
                </c:pt>
                <c:pt idx="116">
                  <c:v>0.186575632137989</c:v>
                </c:pt>
                <c:pt idx="117">
                  <c:v>9.3608567917115248E-2</c:v>
                </c:pt>
                <c:pt idx="118">
                  <c:v>6.8669641423907191E-2</c:v>
                </c:pt>
                <c:pt idx="119">
                  <c:v>-0.61750919617173849</c:v>
                </c:pt>
                <c:pt idx="120">
                  <c:v>-0.83228197578563856</c:v>
                </c:pt>
                <c:pt idx="121">
                  <c:v>-1.9078727661567187</c:v>
                </c:pt>
                <c:pt idx="122">
                  <c:v>-1.2485856556244963</c:v>
                </c:pt>
              </c:numCache>
            </c:numRef>
          </c:val>
        </c:ser>
        <c:gapWidth val="0"/>
        <c:overlap val="100"/>
        <c:axId val="189768448"/>
        <c:axId val="189769984"/>
      </c:barChart>
      <c:lineChart>
        <c:grouping val="standard"/>
        <c:ser>
          <c:idx val="2"/>
          <c:order val="2"/>
          <c:tx>
            <c:strRef>
              <c:f>'c3-18'!$D$12</c:f>
              <c:strCache>
                <c:ptCount val="1"/>
                <c:pt idx="0">
                  <c:v>Cserearány változása</c:v>
                </c:pt>
              </c:strCache>
            </c:strRef>
          </c:tx>
          <c:spPr>
            <a:ln w="2222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'c3-18'!$A$14:$A$139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'c3-18'!$D$14:$D$139</c:f>
              <c:numCache>
                <c:formatCode>0.0</c:formatCode>
                <c:ptCount val="126"/>
                <c:pt idx="0">
                  <c:v>-0.9375</c:v>
                </c:pt>
                <c:pt idx="1">
                  <c:v>-1.5527950310558936</c:v>
                </c:pt>
                <c:pt idx="2">
                  <c:v>-0.80726538849647511</c:v>
                </c:pt>
                <c:pt idx="3">
                  <c:v>-0.69513406156902136</c:v>
                </c:pt>
                <c:pt idx="4">
                  <c:v>-0.89463220675943944</c:v>
                </c:pt>
                <c:pt idx="5">
                  <c:v>-1.8924302788844756</c:v>
                </c:pt>
                <c:pt idx="6">
                  <c:v>-2.3668639053254452</c:v>
                </c:pt>
                <c:pt idx="7">
                  <c:v>-3.339882121807463</c:v>
                </c:pt>
                <c:pt idx="8">
                  <c:v>-3.4013605442176953</c:v>
                </c:pt>
                <c:pt idx="9">
                  <c:v>-2.2966507177033577</c:v>
                </c:pt>
                <c:pt idx="10">
                  <c:v>-3.8642789820923582</c:v>
                </c:pt>
                <c:pt idx="11">
                  <c:v>-3.0956848030018733</c:v>
                </c:pt>
                <c:pt idx="12">
                  <c:v>-2.9300567107750481</c:v>
                </c:pt>
                <c:pt idx="13">
                  <c:v>-2.1575984990619048</c:v>
                </c:pt>
                <c:pt idx="14">
                  <c:v>-2.0313942751615883</c:v>
                </c:pt>
                <c:pt idx="15">
                  <c:v>-2.391904323827049</c:v>
                </c:pt>
                <c:pt idx="16">
                  <c:v>-2.4186046511627808</c:v>
                </c:pt>
                <c:pt idx="17">
                  <c:v>-1.3611615245009148</c:v>
                </c:pt>
                <c:pt idx="18">
                  <c:v>-1.4159292035398181</c:v>
                </c:pt>
                <c:pt idx="19">
                  <c:v>-0.80071174377223997</c:v>
                </c:pt>
                <c:pt idx="20">
                  <c:v>-0.45045045045044674</c:v>
                </c:pt>
                <c:pt idx="21">
                  <c:v>-0.74766355140187102</c:v>
                </c:pt>
                <c:pt idx="22">
                  <c:v>0.87209302325581461</c:v>
                </c:pt>
                <c:pt idx="23">
                  <c:v>-0.59113300492610676</c:v>
                </c:pt>
                <c:pt idx="24">
                  <c:v>0.49261083743843415</c:v>
                </c:pt>
                <c:pt idx="25">
                  <c:v>0.90361445783133831</c:v>
                </c:pt>
                <c:pt idx="26">
                  <c:v>-0.72388831437434931</c:v>
                </c:pt>
                <c:pt idx="27">
                  <c:v>-0.85106382978723616</c:v>
                </c:pt>
                <c:pt idx="28">
                  <c:v>0</c:v>
                </c:pt>
                <c:pt idx="29">
                  <c:v>-0.53879310344827047</c:v>
                </c:pt>
                <c:pt idx="30">
                  <c:v>0.33003300330032914</c:v>
                </c:pt>
                <c:pt idx="31">
                  <c:v>1.1917659804983884</c:v>
                </c:pt>
                <c:pt idx="32">
                  <c:v>-0.10718113612003322</c:v>
                </c:pt>
                <c:pt idx="33">
                  <c:v>-0.21119324181626098</c:v>
                </c:pt>
                <c:pt idx="34">
                  <c:v>-0.91743119266054407</c:v>
                </c:pt>
                <c:pt idx="35">
                  <c:v>-0.40281973816715322</c:v>
                </c:pt>
                <c:pt idx="36">
                  <c:v>-0.7992007992007899</c:v>
                </c:pt>
                <c:pt idx="37">
                  <c:v>-1.1639185257031954</c:v>
                </c:pt>
                <c:pt idx="38">
                  <c:v>-0.38684719535784495</c:v>
                </c:pt>
                <c:pt idx="39">
                  <c:v>-9.708737864076511E-2</c:v>
                </c:pt>
                <c:pt idx="40">
                  <c:v>-0.98619329388560573</c:v>
                </c:pt>
                <c:pt idx="41">
                  <c:v>-1.3916500994035772</c:v>
                </c:pt>
                <c:pt idx="42">
                  <c:v>-1.7346938775510239</c:v>
                </c:pt>
                <c:pt idx="43">
                  <c:v>-2.5329280648429489</c:v>
                </c:pt>
                <c:pt idx="44">
                  <c:v>-2.7999999999999972</c:v>
                </c:pt>
                <c:pt idx="45">
                  <c:v>-2.8275212064090454</c:v>
                </c:pt>
                <c:pt idx="46">
                  <c:v>-3.5747883349012284</c:v>
                </c:pt>
                <c:pt idx="47">
                  <c:v>-1.538461538461533</c:v>
                </c:pt>
                <c:pt idx="48">
                  <c:v>-1.1352885525070917</c:v>
                </c:pt>
                <c:pt idx="49">
                  <c:v>0.46728971962618004</c:v>
                </c:pt>
                <c:pt idx="50">
                  <c:v>-0.63694267515923286</c:v>
                </c:pt>
                <c:pt idx="51">
                  <c:v>-0.18726591760299982</c:v>
                </c:pt>
                <c:pt idx="52">
                  <c:v>0.19212295869357376</c:v>
                </c:pt>
                <c:pt idx="53">
                  <c:v>0.67243035542747975</c:v>
                </c:pt>
                <c:pt idx="54">
                  <c:v>1.6488845780795458</c:v>
                </c:pt>
                <c:pt idx="55">
                  <c:v>2.525252525252526</c:v>
                </c:pt>
                <c:pt idx="56">
                  <c:v>2.7579162410623042</c:v>
                </c:pt>
                <c:pt idx="57">
                  <c:v>3.3622559652928317</c:v>
                </c:pt>
                <c:pt idx="58">
                  <c:v>4.585152838427959</c:v>
                </c:pt>
                <c:pt idx="59">
                  <c:v>3.2017075773745916</c:v>
                </c:pt>
                <c:pt idx="60">
                  <c:v>2.4838012958963418</c:v>
                </c:pt>
                <c:pt idx="61">
                  <c:v>0.2183406113537103</c:v>
                </c:pt>
                <c:pt idx="62">
                  <c:v>0.22321428571427759</c:v>
                </c:pt>
                <c:pt idx="63">
                  <c:v>0.32188841201717366</c:v>
                </c:pt>
                <c:pt idx="64">
                  <c:v>-0.88408644400784908</c:v>
                </c:pt>
                <c:pt idx="65">
                  <c:v>-1.7873941674506</c:v>
                </c:pt>
                <c:pt idx="66">
                  <c:v>-0.73732718894008542</c:v>
                </c:pt>
                <c:pt idx="67">
                  <c:v>-1.3736263736263652</c:v>
                </c:pt>
                <c:pt idx="68">
                  <c:v>9.2081031307557737E-2</c:v>
                </c:pt>
                <c:pt idx="69">
                  <c:v>-0.55917986952469789</c:v>
                </c:pt>
                <c:pt idx="70">
                  <c:v>0.46511627906977537</c:v>
                </c:pt>
                <c:pt idx="71">
                  <c:v>-1.0045662100456525</c:v>
                </c:pt>
                <c:pt idx="72">
                  <c:v>-1.5682656826568291</c:v>
                </c:pt>
                <c:pt idx="73">
                  <c:v>-0.28328611898018607</c:v>
                </c:pt>
                <c:pt idx="74">
                  <c:v>0.85146641438032589</c:v>
                </c:pt>
                <c:pt idx="75">
                  <c:v>-1.0466222645099919</c:v>
                </c:pt>
                <c:pt idx="76">
                  <c:v>-0.69513406156902136</c:v>
                </c:pt>
                <c:pt idx="77">
                  <c:v>-0.50916496945009726</c:v>
                </c:pt>
                <c:pt idx="78">
                  <c:v>-1.3238289205702642</c:v>
                </c:pt>
                <c:pt idx="79">
                  <c:v>-1.9000000000000057</c:v>
                </c:pt>
                <c:pt idx="80">
                  <c:v>-3.0828516377649322</c:v>
                </c:pt>
                <c:pt idx="81">
                  <c:v>-4.8648648648648702</c:v>
                </c:pt>
                <c:pt idx="82">
                  <c:v>-4.3633125556544883</c:v>
                </c:pt>
                <c:pt idx="83">
                  <c:v>-5.0089445438282638</c:v>
                </c:pt>
                <c:pt idx="84">
                  <c:v>-2.9569892473118244</c:v>
                </c:pt>
                <c:pt idx="85">
                  <c:v>-2.5901942645698455</c:v>
                </c:pt>
                <c:pt idx="86">
                  <c:v>-2.7649769585253381</c:v>
                </c:pt>
                <c:pt idx="87">
                  <c:v>-1.7257039055404135</c:v>
                </c:pt>
                <c:pt idx="88">
                  <c:v>-1.637852593266615</c:v>
                </c:pt>
                <c:pt idx="89">
                  <c:v>-1.9195612431444289</c:v>
                </c:pt>
                <c:pt idx="90">
                  <c:v>-0.66100094428706768</c:v>
                </c:pt>
                <c:pt idx="91">
                  <c:v>-0.38461538461540101</c:v>
                </c:pt>
                <c:pt idx="92">
                  <c:v>-0.98619329388560573</c:v>
                </c:pt>
                <c:pt idx="93">
                  <c:v>0.31088082901553094</c:v>
                </c:pt>
                <c:pt idx="94">
                  <c:v>-0.84566596194503063</c:v>
                </c:pt>
                <c:pt idx="95">
                  <c:v>0.21186440677965379</c:v>
                </c:pt>
                <c:pt idx="96">
                  <c:v>1.0482180293501102</c:v>
                </c:pt>
                <c:pt idx="97">
                  <c:v>0.10070493454179541</c:v>
                </c:pt>
                <c:pt idx="98">
                  <c:v>1.1916583912611856</c:v>
                </c:pt>
                <c:pt idx="99">
                  <c:v>1.1077542799597211</c:v>
                </c:pt>
                <c:pt idx="100">
                  <c:v>0.72090628218330721</c:v>
                </c:pt>
                <c:pt idx="101">
                  <c:v>1.6410256410256352</c:v>
                </c:pt>
                <c:pt idx="102">
                  <c:v>-0.19920318725100117</c:v>
                </c:pt>
                <c:pt idx="103">
                  <c:v>-0.29498525073745441</c:v>
                </c:pt>
                <c:pt idx="104">
                  <c:v>0.19801980198019464</c:v>
                </c:pt>
                <c:pt idx="105">
                  <c:v>-0.1994017946161506</c:v>
                </c:pt>
                <c:pt idx="106">
                  <c:v>0.39800995024876329</c:v>
                </c:pt>
                <c:pt idx="107">
                  <c:v>1.0989010989011234</c:v>
                </c:pt>
                <c:pt idx="108">
                  <c:v>0.70351758793970021</c:v>
                </c:pt>
                <c:pt idx="109">
                  <c:v>1.2922465208747553</c:v>
                </c:pt>
                <c:pt idx="110">
                  <c:v>-0.50403225806451246</c:v>
                </c:pt>
                <c:pt idx="111">
                  <c:v>0.40444893832152218</c:v>
                </c:pt>
                <c:pt idx="112">
                  <c:v>0.90361445783133831</c:v>
                </c:pt>
                <c:pt idx="113">
                  <c:v>0.39880358923230119</c:v>
                </c:pt>
                <c:pt idx="114">
                  <c:v>1.0912698412698632</c:v>
                </c:pt>
                <c:pt idx="115">
                  <c:v>1.996007984031948</c:v>
                </c:pt>
                <c:pt idx="116">
                  <c:v>1.5968063872255414</c:v>
                </c:pt>
                <c:pt idx="117">
                  <c:v>1.4851485148514882</c:v>
                </c:pt>
                <c:pt idx="118">
                  <c:v>1.1940298507462757</c:v>
                </c:pt>
                <c:pt idx="119">
                  <c:v>1.4999999999999858</c:v>
                </c:pt>
                <c:pt idx="120">
                  <c:v>1.4028056112224618</c:v>
                </c:pt>
                <c:pt idx="121">
                  <c:v>-0.20470829068577245</c:v>
                </c:pt>
                <c:pt idx="122">
                  <c:v>0.61919504643961432</c:v>
                </c:pt>
              </c:numCache>
            </c:numRef>
          </c:val>
        </c:ser>
        <c:marker val="1"/>
        <c:axId val="189768448"/>
        <c:axId val="189769984"/>
      </c:lineChart>
      <c:lineChart>
        <c:grouping val="standard"/>
        <c:ser>
          <c:idx val="3"/>
          <c:order val="3"/>
          <c:tx>
            <c:strRef>
              <c:f>'c3-18'!$E$12</c:f>
              <c:strCache>
                <c:ptCount val="1"/>
                <c:pt idx="0">
                  <c:v>Olajár (jobb tengely)</c:v>
                </c:pt>
              </c:strCache>
            </c:strRef>
          </c:tx>
          <c:spPr>
            <a:ln w="2222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'c3-18'!$A$14:$A$139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'c3-18'!$E$14:$E$139</c:f>
              <c:numCache>
                <c:formatCode>0.0</c:formatCode>
                <c:ptCount val="126"/>
                <c:pt idx="0">
                  <c:v>42.01411161000641</c:v>
                </c:pt>
                <c:pt idx="1">
                  <c:v>47.586653709102677</c:v>
                </c:pt>
                <c:pt idx="2">
                  <c:v>57.041420118343211</c:v>
                </c:pt>
                <c:pt idx="3">
                  <c:v>55.455635491606728</c:v>
                </c:pt>
                <c:pt idx="4">
                  <c:v>28.349156118143469</c:v>
                </c:pt>
                <c:pt idx="5">
                  <c:v>54.333617504973034</c:v>
                </c:pt>
                <c:pt idx="6">
                  <c:v>50.06515506906436</c:v>
                </c:pt>
                <c:pt idx="7">
                  <c:v>48.942598187311205</c:v>
                </c:pt>
                <c:pt idx="8">
                  <c:v>45.182111572153048</c:v>
                </c:pt>
                <c:pt idx="9">
                  <c:v>17.580872011251756</c:v>
                </c:pt>
                <c:pt idx="10">
                  <c:v>28.989547038327544</c:v>
                </c:pt>
                <c:pt idx="11">
                  <c:v>43.127364438839834</c:v>
                </c:pt>
                <c:pt idx="12">
                  <c:v>43.563685636856377</c:v>
                </c:pt>
                <c:pt idx="13">
                  <c:v>31.518876207199298</c:v>
                </c:pt>
                <c:pt idx="14">
                  <c:v>17.275810097965348</c:v>
                </c:pt>
                <c:pt idx="15">
                  <c:v>35.827227150019269</c:v>
                </c:pt>
                <c:pt idx="16">
                  <c:v>44.21614957879595</c:v>
                </c:pt>
                <c:pt idx="17">
                  <c:v>26.790646289817715</c:v>
                </c:pt>
                <c:pt idx="18">
                  <c:v>28.343174713442181</c:v>
                </c:pt>
                <c:pt idx="19">
                  <c:v>14.854111405835539</c:v>
                </c:pt>
                <c:pt idx="20">
                  <c:v>-0.33343918704349562</c:v>
                </c:pt>
                <c:pt idx="21">
                  <c:v>-0.23923444976075814</c:v>
                </c:pt>
                <c:pt idx="22">
                  <c:v>5.3124437241130806</c:v>
                </c:pt>
                <c:pt idx="23">
                  <c:v>9.797356828193827</c:v>
                </c:pt>
                <c:pt idx="24">
                  <c:v>-14.582350165172258</c:v>
                </c:pt>
                <c:pt idx="25">
                  <c:v>-3.6048064085447322</c:v>
                </c:pt>
                <c:pt idx="26">
                  <c:v>-0.17670682730923204</c:v>
                </c:pt>
                <c:pt idx="27">
                  <c:v>-4.3157296990346339</c:v>
                </c:pt>
                <c:pt idx="28">
                  <c:v>-3.8609488531129728</c:v>
                </c:pt>
                <c:pt idx="29">
                  <c:v>3.5724658727853438</c:v>
                </c:pt>
                <c:pt idx="30">
                  <c:v>4.4654939106901139</c:v>
                </c:pt>
                <c:pt idx="31">
                  <c:v>-3.8174161119413128</c:v>
                </c:pt>
                <c:pt idx="32">
                  <c:v>22.87717062290902</c:v>
                </c:pt>
                <c:pt idx="33">
                  <c:v>42.240493319630019</c:v>
                </c:pt>
                <c:pt idx="34">
                  <c:v>58.225034199726423</c:v>
                </c:pt>
                <c:pt idx="35">
                  <c:v>46.766169154228862</c:v>
                </c:pt>
                <c:pt idx="36">
                  <c:v>69.281767955801115</c:v>
                </c:pt>
                <c:pt idx="37">
                  <c:v>64.162049861495831</c:v>
                </c:pt>
                <c:pt idx="38">
                  <c:v>66.205342774380426</c:v>
                </c:pt>
                <c:pt idx="39">
                  <c:v>63.857566765578611</c:v>
                </c:pt>
                <c:pt idx="40">
                  <c:v>83.66923532898636</c:v>
                </c:pt>
                <c:pt idx="41">
                  <c:v>86.553561413348319</c:v>
                </c:pt>
                <c:pt idx="42">
                  <c:v>73.44559585492226</c:v>
                </c:pt>
                <c:pt idx="43">
                  <c:v>60.805084745762713</c:v>
                </c:pt>
                <c:pt idx="44">
                  <c:v>28.432516530532865</c:v>
                </c:pt>
                <c:pt idx="45">
                  <c:v>-12.283236994219664</c:v>
                </c:pt>
                <c:pt idx="46">
                  <c:v>-42.461904247271157</c:v>
                </c:pt>
                <c:pt idx="47">
                  <c:v>-54.532531437944236</c:v>
                </c:pt>
                <c:pt idx="48">
                  <c:v>-51.196692776327239</c:v>
                </c:pt>
                <c:pt idx="49">
                  <c:v>-54.395169795401813</c:v>
                </c:pt>
                <c:pt idx="50">
                  <c:v>-54.648440250686583</c:v>
                </c:pt>
                <c:pt idx="51">
                  <c:v>-53.961211431330945</c:v>
                </c:pt>
                <c:pt idx="52">
                  <c:v>-53.253110183883166</c:v>
                </c:pt>
                <c:pt idx="53">
                  <c:v>-48.445218817259374</c:v>
                </c:pt>
                <c:pt idx="54">
                  <c:v>-51.518654414391044</c:v>
                </c:pt>
                <c:pt idx="55">
                  <c:v>-36.315536315536313</c:v>
                </c:pt>
                <c:pt idx="56">
                  <c:v>-31.670888166951144</c:v>
                </c:pt>
                <c:pt idx="57">
                  <c:v>0.48612151165691841</c:v>
                </c:pt>
                <c:pt idx="58">
                  <c:v>44.696969696969575</c:v>
                </c:pt>
                <c:pt idx="59">
                  <c:v>79.580436398618332</c:v>
                </c:pt>
                <c:pt idx="60">
                  <c:v>70.24743646901473</c:v>
                </c:pt>
                <c:pt idx="61">
                  <c:v>71.849453662484848</c:v>
                </c:pt>
                <c:pt idx="62">
                  <c:v>69.249191370000233</c:v>
                </c:pt>
                <c:pt idx="63">
                  <c:v>67.033609331431848</c:v>
                </c:pt>
                <c:pt idx="64">
                  <c:v>31.607627188296306</c:v>
                </c:pt>
                <c:pt idx="65">
                  <c:v>9.1036804368281707</c:v>
                </c:pt>
                <c:pt idx="66">
                  <c:v>15.125475831533166</c:v>
                </c:pt>
                <c:pt idx="67">
                  <c:v>5.7767514896767409</c:v>
                </c:pt>
                <c:pt idx="68">
                  <c:v>14.921664618463339</c:v>
                </c:pt>
                <c:pt idx="69">
                  <c:v>13.285231373502256</c:v>
                </c:pt>
                <c:pt idx="70">
                  <c:v>11.206784648003193</c:v>
                </c:pt>
                <c:pt idx="71">
                  <c:v>22.937030325182377</c:v>
                </c:pt>
                <c:pt idx="72">
                  <c:v>26.08419953947822</c:v>
                </c:pt>
                <c:pt idx="73">
                  <c:v>39.890596404349196</c:v>
                </c:pt>
                <c:pt idx="74">
                  <c:v>44.360287826602075</c:v>
                </c:pt>
                <c:pt idx="75">
                  <c:v>45.004655041423888</c:v>
                </c:pt>
                <c:pt idx="76">
                  <c:v>50.107216033636917</c:v>
                </c:pt>
                <c:pt idx="77">
                  <c:v>52.004931852967616</c:v>
                </c:pt>
                <c:pt idx="78">
                  <c:v>55.829653687552451</c:v>
                </c:pt>
                <c:pt idx="79">
                  <c:v>43.534668582140995</c:v>
                </c:pt>
                <c:pt idx="80">
                  <c:v>42.542262944761603</c:v>
                </c:pt>
                <c:pt idx="81">
                  <c:v>32.020123127814031</c:v>
                </c:pt>
                <c:pt idx="82">
                  <c:v>28.988083236945158</c:v>
                </c:pt>
                <c:pt idx="83">
                  <c:v>17.618835609950139</c:v>
                </c:pt>
                <c:pt idx="84">
                  <c:v>15.265029010096214</c:v>
                </c:pt>
                <c:pt idx="85">
                  <c:v>15.147713158400421</c:v>
                </c:pt>
                <c:pt idx="86">
                  <c:v>9.1639396069234778</c:v>
                </c:pt>
                <c:pt idx="87">
                  <c:v>-2.0783710211278503</c:v>
                </c:pt>
                <c:pt idx="88">
                  <c:v>-3.4391972904131194</c:v>
                </c:pt>
                <c:pt idx="89">
                  <c:v>-15.971380660692475</c:v>
                </c:pt>
                <c:pt idx="90">
                  <c:v>-11.436622796746477</c:v>
                </c:pt>
                <c:pt idx="91">
                  <c:v>2.9602625727229537</c:v>
                </c:pt>
                <c:pt idx="92">
                  <c:v>2.2577828429001698</c:v>
                </c:pt>
                <c:pt idx="93">
                  <c:v>2.2882429172217797</c:v>
                </c:pt>
                <c:pt idx="94">
                  <c:v>-0.71696235022149324</c:v>
                </c:pt>
                <c:pt idx="95">
                  <c:v>1.5467259423914186</c:v>
                </c:pt>
                <c:pt idx="96">
                  <c:v>1.7433966053674652</c:v>
                </c:pt>
                <c:pt idx="97">
                  <c:v>-2.7128791645947246</c:v>
                </c:pt>
                <c:pt idx="98">
                  <c:v>-12.558078612153125</c:v>
                </c:pt>
                <c:pt idx="99">
                  <c:v>-14.690569637043595</c:v>
                </c:pt>
                <c:pt idx="100">
                  <c:v>-6.7812745869393893</c:v>
                </c:pt>
                <c:pt idx="101">
                  <c:v>7.868006396429152</c:v>
                </c:pt>
                <c:pt idx="102">
                  <c:v>4.4358517933752921</c:v>
                </c:pt>
                <c:pt idx="103">
                  <c:v>-2.0958660185764302</c:v>
                </c:pt>
                <c:pt idx="104">
                  <c:v>-1.5532127343915221</c:v>
                </c:pt>
                <c:pt idx="105">
                  <c:v>-2.228012068075131</c:v>
                </c:pt>
                <c:pt idx="106">
                  <c:v>-1.4908400323081992</c:v>
                </c:pt>
                <c:pt idx="107">
                  <c:v>0.90627176544725785</c:v>
                </c:pt>
                <c:pt idx="108">
                  <c:v>-4.7448178150121834</c:v>
                </c:pt>
                <c:pt idx="109">
                  <c:v>-6.5630501051908396</c:v>
                </c:pt>
                <c:pt idx="110">
                  <c:v>-1.6791337552963483</c:v>
                </c:pt>
                <c:pt idx="111">
                  <c:v>4.8602458400714568</c:v>
                </c:pt>
                <c:pt idx="112">
                  <c:v>6.4536047590292327</c:v>
                </c:pt>
                <c:pt idx="113">
                  <c:v>8.493933893992093</c:v>
                </c:pt>
                <c:pt idx="114">
                  <c:v>-0.68093660064502615</c:v>
                </c:pt>
                <c:pt idx="115">
                  <c:v>-8.1486969239814186</c:v>
                </c:pt>
                <c:pt idx="116">
                  <c:v>-12.797780065969718</c:v>
                </c:pt>
                <c:pt idx="117">
                  <c:v>-20.286257798817303</c:v>
                </c:pt>
                <c:pt idx="118">
                  <c:v>-27.423422629538237</c:v>
                </c:pt>
                <c:pt idx="119">
                  <c:v>-43.811804871042881</c:v>
                </c:pt>
                <c:pt idx="120">
                  <c:v>-54.990589858947082</c:v>
                </c:pt>
                <c:pt idx="121">
                  <c:v>-46.760927103628269</c:v>
                </c:pt>
                <c:pt idx="122">
                  <c:v>-48.055497784828496</c:v>
                </c:pt>
              </c:numCache>
            </c:numRef>
          </c:val>
        </c:ser>
        <c:marker val="1"/>
        <c:axId val="190064512"/>
        <c:axId val="190062976"/>
      </c:lineChart>
      <c:dateAx>
        <c:axId val="189768448"/>
        <c:scaling>
          <c:orientation val="minMax"/>
          <c:max val="42248"/>
          <c:min val="38838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9769984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189769984"/>
        <c:scaling>
          <c:orientation val="minMax"/>
          <c:max val="6"/>
          <c:min val="-6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4381317179072768E-2"/>
              <c:y val="1.2343189916615826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9768448"/>
        <c:crosses val="autoZero"/>
        <c:crossBetween val="midCat"/>
        <c:majorUnit val="2"/>
      </c:valAx>
      <c:valAx>
        <c:axId val="190062976"/>
        <c:scaling>
          <c:orientation val="maxMin"/>
          <c:max val="90"/>
          <c:min val="-90"/>
        </c:scaling>
        <c:axPos val="r"/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064512"/>
        <c:crosses val="max"/>
        <c:crossBetween val="between"/>
        <c:majorUnit val="30"/>
      </c:valAx>
      <c:dateAx>
        <c:axId val="190064512"/>
        <c:scaling>
          <c:orientation val="minMax"/>
          <c:max val="42064"/>
          <c:min val="38657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565029259389868"/>
              <c:y val="2.7861313140531484E-3"/>
            </c:manualLayout>
          </c:layout>
        </c:title>
        <c:numFmt formatCode="yyyy/mm/dd" sourceLinked="1"/>
        <c:majorTickMark val="none"/>
        <c:tickLblPos val="none"/>
        <c:spPr>
          <a:ln>
            <a:noFill/>
          </a:ln>
        </c:spPr>
        <c:crossAx val="190062976"/>
        <c:crosses val="max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8364670138889758"/>
          <c:w val="1"/>
          <c:h val="0.21635329861111124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8.0854908982792184E-2"/>
          <c:y val="7.8816870441073938E-2"/>
          <c:w val="0.81905124171759169"/>
          <c:h val="0.55631283280028698"/>
        </c:manualLayout>
      </c:layout>
      <c:barChart>
        <c:barDir val="col"/>
        <c:grouping val="stacked"/>
        <c:ser>
          <c:idx val="0"/>
          <c:order val="0"/>
          <c:tx>
            <c:strRef>
              <c:f>'c3-18'!$B$13</c:f>
              <c:strCache>
                <c:ptCount val="1"/>
                <c:pt idx="0">
                  <c:v>Contribution of mineral fuels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cat>
            <c:numRef>
              <c:f>'c3-18'!$A$14:$A$139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'c3-18'!$B$14:$B$139</c:f>
              <c:numCache>
                <c:formatCode>0.0</c:formatCode>
                <c:ptCount val="126"/>
                <c:pt idx="0">
                  <c:v>8.3744966131235526E-2</c:v>
                </c:pt>
                <c:pt idx="1">
                  <c:v>-0.95923801210575554</c:v>
                </c:pt>
                <c:pt idx="2">
                  <c:v>-0.94989911538045124</c:v>
                </c:pt>
                <c:pt idx="3">
                  <c:v>-1.0576810149413081</c:v>
                </c:pt>
                <c:pt idx="4">
                  <c:v>-1.1306032544461662</c:v>
                </c:pt>
                <c:pt idx="5">
                  <c:v>-0.97700134586618959</c:v>
                </c:pt>
                <c:pt idx="6">
                  <c:v>-2.0893841949362688</c:v>
                </c:pt>
                <c:pt idx="7">
                  <c:v>-2.3683185615328615</c:v>
                </c:pt>
                <c:pt idx="8">
                  <c:v>-2.2309935720766738</c:v>
                </c:pt>
                <c:pt idx="9">
                  <c:v>-1.9217301415155015</c:v>
                </c:pt>
                <c:pt idx="10">
                  <c:v>-2.0950571321567391</c:v>
                </c:pt>
                <c:pt idx="11">
                  <c:v>-3.1981845628101193</c:v>
                </c:pt>
                <c:pt idx="12">
                  <c:v>-3.8695544576746563</c:v>
                </c:pt>
                <c:pt idx="13">
                  <c:v>-3.950175047426693</c:v>
                </c:pt>
                <c:pt idx="14">
                  <c:v>-3.1508379509520843</c:v>
                </c:pt>
                <c:pt idx="15">
                  <c:v>-2.9294142730820911</c:v>
                </c:pt>
                <c:pt idx="16">
                  <c:v>-2.3588769021123666</c:v>
                </c:pt>
                <c:pt idx="17">
                  <c:v>-3.0365215673302299</c:v>
                </c:pt>
                <c:pt idx="18">
                  <c:v>-3.1829446904768042</c:v>
                </c:pt>
                <c:pt idx="19">
                  <c:v>-3.0955301563241306</c:v>
                </c:pt>
                <c:pt idx="20">
                  <c:v>-2.2340012372202649</c:v>
                </c:pt>
                <c:pt idx="21">
                  <c:v>-1.5913839641063923</c:v>
                </c:pt>
                <c:pt idx="22">
                  <c:v>-0.56956577899678051</c:v>
                </c:pt>
                <c:pt idx="23">
                  <c:v>-1.5929878170458862</c:v>
                </c:pt>
                <c:pt idx="24">
                  <c:v>-0.42138978713486519</c:v>
                </c:pt>
                <c:pt idx="25">
                  <c:v>0.7157332021704621</c:v>
                </c:pt>
                <c:pt idx="26">
                  <c:v>0.52478937809728654</c:v>
                </c:pt>
                <c:pt idx="27">
                  <c:v>0.72552591981582748</c:v>
                </c:pt>
                <c:pt idx="28">
                  <c:v>0.97014292954494619</c:v>
                </c:pt>
                <c:pt idx="29">
                  <c:v>0.83983218473755716</c:v>
                </c:pt>
                <c:pt idx="30">
                  <c:v>0.77149986934014891</c:v>
                </c:pt>
                <c:pt idx="31">
                  <c:v>1.2184665366880321</c:v>
                </c:pt>
                <c:pt idx="32">
                  <c:v>0.75620797272467977</c:v>
                </c:pt>
                <c:pt idx="33">
                  <c:v>0.23374840669558072</c:v>
                </c:pt>
                <c:pt idx="34">
                  <c:v>3.619054474736727E-2</c:v>
                </c:pt>
                <c:pt idx="35">
                  <c:v>-0.64691950708863277</c:v>
                </c:pt>
                <c:pt idx="36">
                  <c:v>-1.0818145645715753</c:v>
                </c:pt>
                <c:pt idx="37">
                  <c:v>-2.4491648685329972</c:v>
                </c:pt>
                <c:pt idx="38">
                  <c:v>-1.8005318488361115</c:v>
                </c:pt>
                <c:pt idx="39">
                  <c:v>-1.8962768609461507</c:v>
                </c:pt>
                <c:pt idx="40">
                  <c:v>-2.2578755868497034</c:v>
                </c:pt>
                <c:pt idx="41">
                  <c:v>-2.7213286964093601</c:v>
                </c:pt>
                <c:pt idx="42">
                  <c:v>-2.1384331345290049</c:v>
                </c:pt>
                <c:pt idx="43">
                  <c:v>-2.652755940902046</c:v>
                </c:pt>
                <c:pt idx="44">
                  <c:v>-2.5608307184359189</c:v>
                </c:pt>
                <c:pt idx="45">
                  <c:v>-3.2600275114535475</c:v>
                </c:pt>
                <c:pt idx="46">
                  <c:v>-3.6276520044504057</c:v>
                </c:pt>
                <c:pt idx="47">
                  <c:v>-1.5445998003296573</c:v>
                </c:pt>
                <c:pt idx="48">
                  <c:v>-2.0663891829836136</c:v>
                </c:pt>
                <c:pt idx="49">
                  <c:v>-1.0420928674376846</c:v>
                </c:pt>
                <c:pt idx="50">
                  <c:v>-2.0317524091490058</c:v>
                </c:pt>
                <c:pt idx="51">
                  <c:v>-0.70278780491830528</c:v>
                </c:pt>
                <c:pt idx="52">
                  <c:v>8.8906769091472104E-2</c:v>
                </c:pt>
                <c:pt idx="53">
                  <c:v>0.93935256996111072</c:v>
                </c:pt>
                <c:pt idx="54">
                  <c:v>0.72309736335001373</c:v>
                </c:pt>
                <c:pt idx="55">
                  <c:v>3.0451479388701856</c:v>
                </c:pt>
                <c:pt idx="56">
                  <c:v>2.3480121411957926</c:v>
                </c:pt>
                <c:pt idx="57">
                  <c:v>3.2758097119903513</c:v>
                </c:pt>
                <c:pt idx="58">
                  <c:v>3.6732526901739031</c:v>
                </c:pt>
                <c:pt idx="59">
                  <c:v>2.4519411659004402</c:v>
                </c:pt>
                <c:pt idx="60">
                  <c:v>1.9443303129325464</c:v>
                </c:pt>
                <c:pt idx="61">
                  <c:v>1.0693409274458914</c:v>
                </c:pt>
                <c:pt idx="62">
                  <c:v>1.2762360379644773</c:v>
                </c:pt>
                <c:pt idx="63">
                  <c:v>0.35951485654999127</c:v>
                </c:pt>
                <c:pt idx="64">
                  <c:v>-1.0246259821883139</c:v>
                </c:pt>
                <c:pt idx="65">
                  <c:v>-1.7150368962146278</c:v>
                </c:pt>
                <c:pt idx="66">
                  <c:v>-1.74536316146111</c:v>
                </c:pt>
                <c:pt idx="67">
                  <c:v>-3.5156043883849883</c:v>
                </c:pt>
                <c:pt idx="68">
                  <c:v>-2.6119756054760219</c:v>
                </c:pt>
                <c:pt idx="69">
                  <c:v>-3.1298511055176124</c:v>
                </c:pt>
                <c:pt idx="70">
                  <c:v>-3.0127380365741567</c:v>
                </c:pt>
                <c:pt idx="71">
                  <c:v>-4.4416172414111967</c:v>
                </c:pt>
                <c:pt idx="72">
                  <c:v>-3.8421439385866747</c:v>
                </c:pt>
                <c:pt idx="73">
                  <c:v>-2.559622560082889</c:v>
                </c:pt>
                <c:pt idx="74">
                  <c:v>-1.9775276965492889</c:v>
                </c:pt>
                <c:pt idx="75">
                  <c:v>-1.9114398273380706</c:v>
                </c:pt>
                <c:pt idx="76">
                  <c:v>-0.93578611223815944</c:v>
                </c:pt>
                <c:pt idx="77">
                  <c:v>-0.67337351413505386</c:v>
                </c:pt>
                <c:pt idx="78">
                  <c:v>-0.59157207883848317</c:v>
                </c:pt>
                <c:pt idx="79">
                  <c:v>-1.0861455452178337</c:v>
                </c:pt>
                <c:pt idx="80">
                  <c:v>-0.72623035991188711</c:v>
                </c:pt>
                <c:pt idx="81">
                  <c:v>-2.4727187822137893</c:v>
                </c:pt>
                <c:pt idx="82">
                  <c:v>-1.9729620479853229</c:v>
                </c:pt>
                <c:pt idx="83">
                  <c:v>-2.8349773995722991</c:v>
                </c:pt>
                <c:pt idx="84">
                  <c:v>-2.9141434865074443</c:v>
                </c:pt>
                <c:pt idx="85">
                  <c:v>-1.6280670703592963</c:v>
                </c:pt>
                <c:pt idx="86">
                  <c:v>-1.8241110304925177</c:v>
                </c:pt>
                <c:pt idx="87">
                  <c:v>-2.2175492533024146</c:v>
                </c:pt>
                <c:pt idx="88">
                  <c:v>-2.0353817375207877</c:v>
                </c:pt>
                <c:pt idx="89">
                  <c:v>-2.0146278878244064</c:v>
                </c:pt>
                <c:pt idx="90">
                  <c:v>-1.1038706527540316</c:v>
                </c:pt>
                <c:pt idx="91">
                  <c:v>-1.1619926872461144</c:v>
                </c:pt>
                <c:pt idx="92">
                  <c:v>-1.2971487648284643</c:v>
                </c:pt>
                <c:pt idx="93">
                  <c:v>-0.14508531616264675</c:v>
                </c:pt>
                <c:pt idx="94">
                  <c:v>-0.118561890764213</c:v>
                </c:pt>
                <c:pt idx="95">
                  <c:v>8.7596086034101073E-2</c:v>
                </c:pt>
                <c:pt idx="96">
                  <c:v>0.55968837069466204</c:v>
                </c:pt>
                <c:pt idx="97">
                  <c:v>-0.34186249855815121</c:v>
                </c:pt>
                <c:pt idx="98">
                  <c:v>0.34528240857141212</c:v>
                </c:pt>
                <c:pt idx="99">
                  <c:v>0.49703866216278869</c:v>
                </c:pt>
                <c:pt idx="100">
                  <c:v>0.598431672968465</c:v>
                </c:pt>
                <c:pt idx="101">
                  <c:v>0.38716167311842581</c:v>
                </c:pt>
                <c:pt idx="102">
                  <c:v>-0.67942750626211934</c:v>
                </c:pt>
                <c:pt idx="103">
                  <c:v>-0.16615614678866938</c:v>
                </c:pt>
                <c:pt idx="104">
                  <c:v>3.3101931017928243E-2</c:v>
                </c:pt>
                <c:pt idx="105">
                  <c:v>0.11994872215995711</c:v>
                </c:pt>
                <c:pt idx="106">
                  <c:v>0.35271065184109412</c:v>
                </c:pt>
                <c:pt idx="107">
                  <c:v>0.64522811247617862</c:v>
                </c:pt>
                <c:pt idx="108">
                  <c:v>0.74370817427464675</c:v>
                </c:pt>
                <c:pt idx="109">
                  <c:v>0.49346893886445897</c:v>
                </c:pt>
                <c:pt idx="110">
                  <c:v>5.5101217268036073E-2</c:v>
                </c:pt>
                <c:pt idx="111">
                  <c:v>0.39185258957088553</c:v>
                </c:pt>
                <c:pt idx="112">
                  <c:v>0.73250396149973229</c:v>
                </c:pt>
                <c:pt idx="113">
                  <c:v>0.77003041262108474</c:v>
                </c:pt>
                <c:pt idx="114">
                  <c:v>1.0422239829086097</c:v>
                </c:pt>
                <c:pt idx="115">
                  <c:v>1.560012263636803</c:v>
                </c:pt>
                <c:pt idx="116">
                  <c:v>1.4102307550875524</c:v>
                </c:pt>
                <c:pt idx="117">
                  <c:v>1.391539946934373</c:v>
                </c:pt>
                <c:pt idx="118">
                  <c:v>1.1253602093223685</c:v>
                </c:pt>
                <c:pt idx="119">
                  <c:v>2.1175091961717243</c:v>
                </c:pt>
                <c:pt idx="120">
                  <c:v>2.2350875870081004</c:v>
                </c:pt>
                <c:pt idx="121">
                  <c:v>1.7031644754709463</c:v>
                </c:pt>
                <c:pt idx="122">
                  <c:v>1.8677807020641106</c:v>
                </c:pt>
              </c:numCache>
            </c:numRef>
          </c:val>
        </c:ser>
        <c:ser>
          <c:idx val="1"/>
          <c:order val="1"/>
          <c:tx>
            <c:strRef>
              <c:f>'c3-18'!$C$13</c:f>
              <c:strCache>
                <c:ptCount val="1"/>
                <c:pt idx="0">
                  <c:v>Contribution of other products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numRef>
              <c:f>'c3-18'!$A$14:$A$139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'c3-18'!$C$14:$C$139</c:f>
              <c:numCache>
                <c:formatCode>0.0</c:formatCode>
                <c:ptCount val="126"/>
                <c:pt idx="0">
                  <c:v>-1.0212449661312355</c:v>
                </c:pt>
                <c:pt idx="1">
                  <c:v>-0.59355701895013802</c:v>
                </c:pt>
                <c:pt idx="2">
                  <c:v>0.14263372688397613</c:v>
                </c:pt>
                <c:pt idx="3">
                  <c:v>0.36254695337228671</c:v>
                </c:pt>
                <c:pt idx="4">
                  <c:v>0.23597104768672672</c:v>
                </c:pt>
                <c:pt idx="5">
                  <c:v>-0.91542893301828598</c:v>
                </c:pt>
                <c:pt idx="6">
                  <c:v>-0.2774797103891764</c:v>
                </c:pt>
                <c:pt idx="7">
                  <c:v>-0.97156356027460156</c:v>
                </c:pt>
                <c:pt idx="8">
                  <c:v>-1.1703669721410215</c:v>
                </c:pt>
                <c:pt idx="9">
                  <c:v>-0.37492057618785624</c:v>
                </c:pt>
                <c:pt idx="10">
                  <c:v>-1.7692218499356192</c:v>
                </c:pt>
                <c:pt idx="11">
                  <c:v>0.10249975980824599</c:v>
                </c:pt>
                <c:pt idx="12">
                  <c:v>0.93949774689960819</c:v>
                </c:pt>
                <c:pt idx="13">
                  <c:v>1.7925765483647882</c:v>
                </c:pt>
                <c:pt idx="14">
                  <c:v>1.119443675790496</c:v>
                </c:pt>
                <c:pt idx="15">
                  <c:v>0.53750994925504214</c:v>
                </c:pt>
                <c:pt idx="16">
                  <c:v>-5.9727749050414225E-2</c:v>
                </c:pt>
                <c:pt idx="17">
                  <c:v>1.6753600428293152</c:v>
                </c:pt>
                <c:pt idx="18">
                  <c:v>1.7670154869369861</c:v>
                </c:pt>
                <c:pt idx="19">
                  <c:v>2.2948184125518907</c:v>
                </c:pt>
                <c:pt idx="20">
                  <c:v>1.7835507867698182</c:v>
                </c:pt>
                <c:pt idx="21">
                  <c:v>0.84372041270452125</c:v>
                </c:pt>
                <c:pt idx="22">
                  <c:v>1.4416588022525951</c:v>
                </c:pt>
                <c:pt idx="23">
                  <c:v>1.0018548121197794</c:v>
                </c:pt>
                <c:pt idx="24">
                  <c:v>0.91400062457329934</c:v>
                </c:pt>
                <c:pt idx="25">
                  <c:v>0.18788125566087621</c:v>
                </c:pt>
                <c:pt idx="26">
                  <c:v>-1.2486776924716358</c:v>
                </c:pt>
                <c:pt idx="27">
                  <c:v>-1.5765897496030636</c:v>
                </c:pt>
                <c:pt idx="28">
                  <c:v>-0.97014292954494619</c:v>
                </c:pt>
                <c:pt idx="29">
                  <c:v>-1.3786252881858276</c:v>
                </c:pt>
                <c:pt idx="30">
                  <c:v>-0.44146686603981977</c:v>
                </c:pt>
                <c:pt idx="31">
                  <c:v>-2.6700556189643621E-2</c:v>
                </c:pt>
                <c:pt idx="32">
                  <c:v>-0.86338910884471298</c:v>
                </c:pt>
                <c:pt idx="33">
                  <c:v>-0.4449416485118417</c:v>
                </c:pt>
                <c:pt idx="34">
                  <c:v>-0.95362173740791134</c:v>
                </c:pt>
                <c:pt idx="35">
                  <c:v>0.24409976892147955</c:v>
                </c:pt>
                <c:pt idx="36">
                  <c:v>0.28261376537078542</c:v>
                </c:pt>
                <c:pt idx="37">
                  <c:v>1.2852463428298018</c:v>
                </c:pt>
                <c:pt idx="38">
                  <c:v>1.4136846534782666</c:v>
                </c:pt>
                <c:pt idx="39">
                  <c:v>1.7991894823053856</c:v>
                </c:pt>
                <c:pt idx="40">
                  <c:v>1.2716822929640976</c:v>
                </c:pt>
                <c:pt idx="41">
                  <c:v>1.3296785970057829</c:v>
                </c:pt>
                <c:pt idx="42">
                  <c:v>0.40373925697798096</c:v>
                </c:pt>
                <c:pt idx="43">
                  <c:v>0.11982787605909717</c:v>
                </c:pt>
                <c:pt idx="44">
                  <c:v>-0.23916928156407824</c:v>
                </c:pt>
                <c:pt idx="45">
                  <c:v>0.43250630504450216</c:v>
                </c:pt>
                <c:pt idx="46">
                  <c:v>5.2863669549177317E-2</c:v>
                </c:pt>
                <c:pt idx="47">
                  <c:v>6.1382618681242729E-3</c:v>
                </c:pt>
                <c:pt idx="48">
                  <c:v>0.93110063047652192</c:v>
                </c:pt>
                <c:pt idx="49">
                  <c:v>1.5093825870638646</c:v>
                </c:pt>
                <c:pt idx="50">
                  <c:v>1.3948097339897729</c:v>
                </c:pt>
                <c:pt idx="51">
                  <c:v>0.51552188731530546</c:v>
                </c:pt>
                <c:pt idx="52">
                  <c:v>0.10321618960210166</c:v>
                </c:pt>
                <c:pt idx="53">
                  <c:v>-0.26692221453363096</c:v>
                </c:pt>
                <c:pt idx="54">
                  <c:v>0.92578721472953207</c:v>
                </c:pt>
                <c:pt idx="55">
                  <c:v>-0.51989541361765967</c:v>
                </c:pt>
                <c:pt idx="56">
                  <c:v>0.40990409986651155</c:v>
                </c:pt>
                <c:pt idx="57">
                  <c:v>8.6446253302480347E-2</c:v>
                </c:pt>
                <c:pt idx="58">
                  <c:v>0.91190014825405585</c:v>
                </c:pt>
                <c:pt idx="59">
                  <c:v>0.74976641147415135</c:v>
                </c:pt>
                <c:pt idx="60">
                  <c:v>0.53947098296379536</c:v>
                </c:pt>
                <c:pt idx="61">
                  <c:v>-0.85100031609218107</c:v>
                </c:pt>
                <c:pt idx="62">
                  <c:v>-1.0530217522501997</c:v>
                </c:pt>
                <c:pt idx="63">
                  <c:v>-3.7626444532817604E-2</c:v>
                </c:pt>
                <c:pt idx="64">
                  <c:v>0.14053953818046483</c:v>
                </c:pt>
                <c:pt idx="65">
                  <c:v>-7.2357271235972132E-2</c:v>
                </c:pt>
                <c:pt idx="66">
                  <c:v>1.0080359725210246</c:v>
                </c:pt>
                <c:pt idx="67">
                  <c:v>2.1419780147586232</c:v>
                </c:pt>
                <c:pt idx="68">
                  <c:v>2.7040566367835797</c:v>
                </c:pt>
                <c:pt idx="69">
                  <c:v>2.5706712359929145</c:v>
                </c:pt>
                <c:pt idx="70">
                  <c:v>3.4778543156439321</c:v>
                </c:pt>
                <c:pt idx="71">
                  <c:v>3.4370510313655442</c:v>
                </c:pt>
                <c:pt idx="72">
                  <c:v>2.2738782559298456</c:v>
                </c:pt>
                <c:pt idx="73">
                  <c:v>2.2763364411027029</c:v>
                </c:pt>
                <c:pt idx="74">
                  <c:v>2.8289941109296146</c:v>
                </c:pt>
                <c:pt idx="75">
                  <c:v>0.86481756282807876</c:v>
                </c:pt>
                <c:pt idx="76">
                  <c:v>0.24065205066913808</c:v>
                </c:pt>
                <c:pt idx="77">
                  <c:v>0.1642085446849566</c:v>
                </c:pt>
                <c:pt idx="78">
                  <c:v>-0.73225684173178107</c:v>
                </c:pt>
                <c:pt idx="79">
                  <c:v>-0.813854454782172</c:v>
                </c:pt>
                <c:pt idx="80">
                  <c:v>-2.3566212778530451</c:v>
                </c:pt>
                <c:pt idx="81">
                  <c:v>-2.392146082651081</c:v>
                </c:pt>
                <c:pt idx="82">
                  <c:v>-2.3903505076691651</c:v>
                </c:pt>
                <c:pt idx="83">
                  <c:v>-2.1739671442559647</c:v>
                </c:pt>
                <c:pt idx="84">
                  <c:v>-4.2845760804380184E-2</c:v>
                </c:pt>
                <c:pt idx="85">
                  <c:v>-0.96212719421054915</c:v>
                </c:pt>
                <c:pt idx="86">
                  <c:v>-0.94086592803282043</c:v>
                </c:pt>
                <c:pt idx="87">
                  <c:v>0.49184534776200106</c:v>
                </c:pt>
                <c:pt idx="88">
                  <c:v>0.39752914425417263</c:v>
                </c:pt>
                <c:pt idx="89">
                  <c:v>9.5066644679977497E-2</c:v>
                </c:pt>
                <c:pt idx="90">
                  <c:v>0.44286970846696394</c:v>
                </c:pt>
                <c:pt idx="91">
                  <c:v>0.77737730263071336</c:v>
                </c:pt>
                <c:pt idx="92">
                  <c:v>0.31095547094285858</c:v>
                </c:pt>
                <c:pt idx="93">
                  <c:v>0.45596614517817768</c:v>
                </c:pt>
                <c:pt idx="94">
                  <c:v>-0.72710407118081766</c:v>
                </c:pt>
                <c:pt idx="95">
                  <c:v>0.12426832074555272</c:v>
                </c:pt>
                <c:pt idx="96">
                  <c:v>0.48852965865544817</c:v>
                </c:pt>
                <c:pt idx="97">
                  <c:v>0.44256743309994662</c:v>
                </c:pt>
                <c:pt idx="98">
                  <c:v>0.84637598268977343</c:v>
                </c:pt>
                <c:pt idx="99">
                  <c:v>0.6107156177969324</c:v>
                </c:pt>
                <c:pt idx="100">
                  <c:v>0.12247460921484221</c:v>
                </c:pt>
                <c:pt idx="101">
                  <c:v>1.2538639679072094</c:v>
                </c:pt>
                <c:pt idx="102">
                  <c:v>0.48022431901111817</c:v>
                </c:pt>
                <c:pt idx="103">
                  <c:v>-0.12882910394878502</c:v>
                </c:pt>
                <c:pt idx="104">
                  <c:v>0.1649178709622664</c:v>
                </c:pt>
                <c:pt idx="105">
                  <c:v>-0.31935051677610771</c:v>
                </c:pt>
                <c:pt idx="106">
                  <c:v>4.5299298407669164E-2</c:v>
                </c:pt>
                <c:pt idx="107">
                  <c:v>0.4536729864249448</c:v>
                </c:pt>
                <c:pt idx="108">
                  <c:v>-4.0190586334946543E-2</c:v>
                </c:pt>
                <c:pt idx="109">
                  <c:v>0.79877758201029636</c:v>
                </c:pt>
                <c:pt idx="110">
                  <c:v>-0.55913347533254854</c:v>
                </c:pt>
                <c:pt idx="111">
                  <c:v>1.2596348750636643E-2</c:v>
                </c:pt>
                <c:pt idx="112">
                  <c:v>0.17111049633160602</c:v>
                </c:pt>
                <c:pt idx="113">
                  <c:v>-0.37122682338878354</c:v>
                </c:pt>
                <c:pt idx="114">
                  <c:v>4.9045858361253414E-2</c:v>
                </c:pt>
                <c:pt idx="115">
                  <c:v>0.435995720395145</c:v>
                </c:pt>
                <c:pt idx="116">
                  <c:v>0.186575632137989</c:v>
                </c:pt>
                <c:pt idx="117">
                  <c:v>9.3608567917115248E-2</c:v>
                </c:pt>
                <c:pt idx="118">
                  <c:v>6.8669641423907191E-2</c:v>
                </c:pt>
                <c:pt idx="119">
                  <c:v>-0.61750919617173849</c:v>
                </c:pt>
                <c:pt idx="120">
                  <c:v>-0.83228197578563856</c:v>
                </c:pt>
                <c:pt idx="121">
                  <c:v>-1.9078727661567187</c:v>
                </c:pt>
                <c:pt idx="122">
                  <c:v>-1.2485856556244963</c:v>
                </c:pt>
              </c:numCache>
            </c:numRef>
          </c:val>
        </c:ser>
        <c:gapWidth val="0"/>
        <c:overlap val="100"/>
        <c:axId val="190125568"/>
        <c:axId val="190127104"/>
      </c:barChart>
      <c:lineChart>
        <c:grouping val="standard"/>
        <c:ser>
          <c:idx val="2"/>
          <c:order val="2"/>
          <c:tx>
            <c:strRef>
              <c:f>'c3-18'!$D$13</c:f>
              <c:strCache>
                <c:ptCount val="1"/>
                <c:pt idx="0">
                  <c:v>Terms of trade</c:v>
                </c:pt>
              </c:strCache>
            </c:strRef>
          </c:tx>
          <c:spPr>
            <a:ln w="2222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'c3-18'!$A$14:$A$139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'c3-18'!$D$14:$D$139</c:f>
              <c:numCache>
                <c:formatCode>0.0</c:formatCode>
                <c:ptCount val="126"/>
                <c:pt idx="0">
                  <c:v>-0.9375</c:v>
                </c:pt>
                <c:pt idx="1">
                  <c:v>-1.5527950310558936</c:v>
                </c:pt>
                <c:pt idx="2">
                  <c:v>-0.80726538849647511</c:v>
                </c:pt>
                <c:pt idx="3">
                  <c:v>-0.69513406156902136</c:v>
                </c:pt>
                <c:pt idx="4">
                  <c:v>-0.89463220675943944</c:v>
                </c:pt>
                <c:pt idx="5">
                  <c:v>-1.8924302788844756</c:v>
                </c:pt>
                <c:pt idx="6">
                  <c:v>-2.3668639053254452</c:v>
                </c:pt>
                <c:pt idx="7">
                  <c:v>-3.339882121807463</c:v>
                </c:pt>
                <c:pt idx="8">
                  <c:v>-3.4013605442176953</c:v>
                </c:pt>
                <c:pt idx="9">
                  <c:v>-2.2966507177033577</c:v>
                </c:pt>
                <c:pt idx="10">
                  <c:v>-3.8642789820923582</c:v>
                </c:pt>
                <c:pt idx="11">
                  <c:v>-3.0956848030018733</c:v>
                </c:pt>
                <c:pt idx="12">
                  <c:v>-2.9300567107750481</c:v>
                </c:pt>
                <c:pt idx="13">
                  <c:v>-2.1575984990619048</c:v>
                </c:pt>
                <c:pt idx="14">
                  <c:v>-2.0313942751615883</c:v>
                </c:pt>
                <c:pt idx="15">
                  <c:v>-2.391904323827049</c:v>
                </c:pt>
                <c:pt idx="16">
                  <c:v>-2.4186046511627808</c:v>
                </c:pt>
                <c:pt idx="17">
                  <c:v>-1.3611615245009148</c:v>
                </c:pt>
                <c:pt idx="18">
                  <c:v>-1.4159292035398181</c:v>
                </c:pt>
                <c:pt idx="19">
                  <c:v>-0.80071174377223997</c:v>
                </c:pt>
                <c:pt idx="20">
                  <c:v>-0.45045045045044674</c:v>
                </c:pt>
                <c:pt idx="21">
                  <c:v>-0.74766355140187102</c:v>
                </c:pt>
                <c:pt idx="22">
                  <c:v>0.87209302325581461</c:v>
                </c:pt>
                <c:pt idx="23">
                  <c:v>-0.59113300492610676</c:v>
                </c:pt>
                <c:pt idx="24">
                  <c:v>0.49261083743843415</c:v>
                </c:pt>
                <c:pt idx="25">
                  <c:v>0.90361445783133831</c:v>
                </c:pt>
                <c:pt idx="26">
                  <c:v>-0.72388831437434931</c:v>
                </c:pt>
                <c:pt idx="27">
                  <c:v>-0.85106382978723616</c:v>
                </c:pt>
                <c:pt idx="28">
                  <c:v>0</c:v>
                </c:pt>
                <c:pt idx="29">
                  <c:v>-0.53879310344827047</c:v>
                </c:pt>
                <c:pt idx="30">
                  <c:v>0.33003300330032914</c:v>
                </c:pt>
                <c:pt idx="31">
                  <c:v>1.1917659804983884</c:v>
                </c:pt>
                <c:pt idx="32">
                  <c:v>-0.10718113612003322</c:v>
                </c:pt>
                <c:pt idx="33">
                  <c:v>-0.21119324181626098</c:v>
                </c:pt>
                <c:pt idx="34">
                  <c:v>-0.91743119266054407</c:v>
                </c:pt>
                <c:pt idx="35">
                  <c:v>-0.40281973816715322</c:v>
                </c:pt>
                <c:pt idx="36">
                  <c:v>-0.7992007992007899</c:v>
                </c:pt>
                <c:pt idx="37">
                  <c:v>-1.1639185257031954</c:v>
                </c:pt>
                <c:pt idx="38">
                  <c:v>-0.38684719535784495</c:v>
                </c:pt>
                <c:pt idx="39">
                  <c:v>-9.708737864076511E-2</c:v>
                </c:pt>
                <c:pt idx="40">
                  <c:v>-0.98619329388560573</c:v>
                </c:pt>
                <c:pt idx="41">
                  <c:v>-1.3916500994035772</c:v>
                </c:pt>
                <c:pt idx="42">
                  <c:v>-1.7346938775510239</c:v>
                </c:pt>
                <c:pt idx="43">
                  <c:v>-2.5329280648429489</c:v>
                </c:pt>
                <c:pt idx="44">
                  <c:v>-2.7999999999999972</c:v>
                </c:pt>
                <c:pt idx="45">
                  <c:v>-2.8275212064090454</c:v>
                </c:pt>
                <c:pt idx="46">
                  <c:v>-3.5747883349012284</c:v>
                </c:pt>
                <c:pt idx="47">
                  <c:v>-1.538461538461533</c:v>
                </c:pt>
                <c:pt idx="48">
                  <c:v>-1.1352885525070917</c:v>
                </c:pt>
                <c:pt idx="49">
                  <c:v>0.46728971962618004</c:v>
                </c:pt>
                <c:pt idx="50">
                  <c:v>-0.63694267515923286</c:v>
                </c:pt>
                <c:pt idx="51">
                  <c:v>-0.18726591760299982</c:v>
                </c:pt>
                <c:pt idx="52">
                  <c:v>0.19212295869357376</c:v>
                </c:pt>
                <c:pt idx="53">
                  <c:v>0.67243035542747975</c:v>
                </c:pt>
                <c:pt idx="54">
                  <c:v>1.6488845780795458</c:v>
                </c:pt>
                <c:pt idx="55">
                  <c:v>2.525252525252526</c:v>
                </c:pt>
                <c:pt idx="56">
                  <c:v>2.7579162410623042</c:v>
                </c:pt>
                <c:pt idx="57">
                  <c:v>3.3622559652928317</c:v>
                </c:pt>
                <c:pt idx="58">
                  <c:v>4.585152838427959</c:v>
                </c:pt>
                <c:pt idx="59">
                  <c:v>3.2017075773745916</c:v>
                </c:pt>
                <c:pt idx="60">
                  <c:v>2.4838012958963418</c:v>
                </c:pt>
                <c:pt idx="61">
                  <c:v>0.2183406113537103</c:v>
                </c:pt>
                <c:pt idx="62">
                  <c:v>0.22321428571427759</c:v>
                </c:pt>
                <c:pt idx="63">
                  <c:v>0.32188841201717366</c:v>
                </c:pt>
                <c:pt idx="64">
                  <c:v>-0.88408644400784908</c:v>
                </c:pt>
                <c:pt idx="65">
                  <c:v>-1.7873941674506</c:v>
                </c:pt>
                <c:pt idx="66">
                  <c:v>-0.73732718894008542</c:v>
                </c:pt>
                <c:pt idx="67">
                  <c:v>-1.3736263736263652</c:v>
                </c:pt>
                <c:pt idx="68">
                  <c:v>9.2081031307557737E-2</c:v>
                </c:pt>
                <c:pt idx="69">
                  <c:v>-0.55917986952469789</c:v>
                </c:pt>
                <c:pt idx="70">
                  <c:v>0.46511627906977537</c:v>
                </c:pt>
                <c:pt idx="71">
                  <c:v>-1.0045662100456525</c:v>
                </c:pt>
                <c:pt idx="72">
                  <c:v>-1.5682656826568291</c:v>
                </c:pt>
                <c:pt idx="73">
                  <c:v>-0.28328611898018607</c:v>
                </c:pt>
                <c:pt idx="74">
                  <c:v>0.85146641438032589</c:v>
                </c:pt>
                <c:pt idx="75">
                  <c:v>-1.0466222645099919</c:v>
                </c:pt>
                <c:pt idx="76">
                  <c:v>-0.69513406156902136</c:v>
                </c:pt>
                <c:pt idx="77">
                  <c:v>-0.50916496945009726</c:v>
                </c:pt>
                <c:pt idx="78">
                  <c:v>-1.3238289205702642</c:v>
                </c:pt>
                <c:pt idx="79">
                  <c:v>-1.9000000000000057</c:v>
                </c:pt>
                <c:pt idx="80">
                  <c:v>-3.0828516377649322</c:v>
                </c:pt>
                <c:pt idx="81">
                  <c:v>-4.8648648648648702</c:v>
                </c:pt>
                <c:pt idx="82">
                  <c:v>-4.3633125556544883</c:v>
                </c:pt>
                <c:pt idx="83">
                  <c:v>-5.0089445438282638</c:v>
                </c:pt>
                <c:pt idx="84">
                  <c:v>-2.9569892473118244</c:v>
                </c:pt>
                <c:pt idx="85">
                  <c:v>-2.5901942645698455</c:v>
                </c:pt>
                <c:pt idx="86">
                  <c:v>-2.7649769585253381</c:v>
                </c:pt>
                <c:pt idx="87">
                  <c:v>-1.7257039055404135</c:v>
                </c:pt>
                <c:pt idx="88">
                  <c:v>-1.637852593266615</c:v>
                </c:pt>
                <c:pt idx="89">
                  <c:v>-1.9195612431444289</c:v>
                </c:pt>
                <c:pt idx="90">
                  <c:v>-0.66100094428706768</c:v>
                </c:pt>
                <c:pt idx="91">
                  <c:v>-0.38461538461540101</c:v>
                </c:pt>
                <c:pt idx="92">
                  <c:v>-0.98619329388560573</c:v>
                </c:pt>
                <c:pt idx="93">
                  <c:v>0.31088082901553094</c:v>
                </c:pt>
                <c:pt idx="94">
                  <c:v>-0.84566596194503063</c:v>
                </c:pt>
                <c:pt idx="95">
                  <c:v>0.21186440677965379</c:v>
                </c:pt>
                <c:pt idx="96">
                  <c:v>1.0482180293501102</c:v>
                </c:pt>
                <c:pt idx="97">
                  <c:v>0.10070493454179541</c:v>
                </c:pt>
                <c:pt idx="98">
                  <c:v>1.1916583912611856</c:v>
                </c:pt>
                <c:pt idx="99">
                  <c:v>1.1077542799597211</c:v>
                </c:pt>
                <c:pt idx="100">
                  <c:v>0.72090628218330721</c:v>
                </c:pt>
                <c:pt idx="101">
                  <c:v>1.6410256410256352</c:v>
                </c:pt>
                <c:pt idx="102">
                  <c:v>-0.19920318725100117</c:v>
                </c:pt>
                <c:pt idx="103">
                  <c:v>-0.29498525073745441</c:v>
                </c:pt>
                <c:pt idx="104">
                  <c:v>0.19801980198019464</c:v>
                </c:pt>
                <c:pt idx="105">
                  <c:v>-0.1994017946161506</c:v>
                </c:pt>
                <c:pt idx="106">
                  <c:v>0.39800995024876329</c:v>
                </c:pt>
                <c:pt idx="107">
                  <c:v>1.0989010989011234</c:v>
                </c:pt>
                <c:pt idx="108">
                  <c:v>0.70351758793970021</c:v>
                </c:pt>
                <c:pt idx="109">
                  <c:v>1.2922465208747553</c:v>
                </c:pt>
                <c:pt idx="110">
                  <c:v>-0.50403225806451246</c:v>
                </c:pt>
                <c:pt idx="111">
                  <c:v>0.40444893832152218</c:v>
                </c:pt>
                <c:pt idx="112">
                  <c:v>0.90361445783133831</c:v>
                </c:pt>
                <c:pt idx="113">
                  <c:v>0.39880358923230119</c:v>
                </c:pt>
                <c:pt idx="114">
                  <c:v>1.0912698412698632</c:v>
                </c:pt>
                <c:pt idx="115">
                  <c:v>1.996007984031948</c:v>
                </c:pt>
                <c:pt idx="116">
                  <c:v>1.5968063872255414</c:v>
                </c:pt>
                <c:pt idx="117">
                  <c:v>1.4851485148514882</c:v>
                </c:pt>
                <c:pt idx="118">
                  <c:v>1.1940298507462757</c:v>
                </c:pt>
                <c:pt idx="119">
                  <c:v>1.4999999999999858</c:v>
                </c:pt>
                <c:pt idx="120">
                  <c:v>1.4028056112224618</c:v>
                </c:pt>
                <c:pt idx="121">
                  <c:v>-0.20470829068577245</c:v>
                </c:pt>
                <c:pt idx="122">
                  <c:v>0.61919504643961432</c:v>
                </c:pt>
              </c:numCache>
            </c:numRef>
          </c:val>
        </c:ser>
        <c:marker val="1"/>
        <c:axId val="190125568"/>
        <c:axId val="190127104"/>
      </c:lineChart>
      <c:lineChart>
        <c:grouping val="standard"/>
        <c:ser>
          <c:idx val="3"/>
          <c:order val="3"/>
          <c:tx>
            <c:strRef>
              <c:f>'c3-18'!$E$13</c:f>
              <c:strCache>
                <c:ptCount val="1"/>
                <c:pt idx="0">
                  <c:v>Oil prices (rhs)</c:v>
                </c:pt>
              </c:strCache>
            </c:strRef>
          </c:tx>
          <c:spPr>
            <a:ln w="2222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'c3-18'!$A$14:$A$139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'c3-18'!$E$14:$E$139</c:f>
              <c:numCache>
                <c:formatCode>0.0</c:formatCode>
                <c:ptCount val="126"/>
                <c:pt idx="0">
                  <c:v>42.01411161000641</c:v>
                </c:pt>
                <c:pt idx="1">
                  <c:v>47.586653709102677</c:v>
                </c:pt>
                <c:pt idx="2">
                  <c:v>57.041420118343211</c:v>
                </c:pt>
                <c:pt idx="3">
                  <c:v>55.455635491606728</c:v>
                </c:pt>
                <c:pt idx="4">
                  <c:v>28.349156118143469</c:v>
                </c:pt>
                <c:pt idx="5">
                  <c:v>54.333617504973034</c:v>
                </c:pt>
                <c:pt idx="6">
                  <c:v>50.06515506906436</c:v>
                </c:pt>
                <c:pt idx="7">
                  <c:v>48.942598187311205</c:v>
                </c:pt>
                <c:pt idx="8">
                  <c:v>45.182111572153048</c:v>
                </c:pt>
                <c:pt idx="9">
                  <c:v>17.580872011251756</c:v>
                </c:pt>
                <c:pt idx="10">
                  <c:v>28.989547038327544</c:v>
                </c:pt>
                <c:pt idx="11">
                  <c:v>43.127364438839834</c:v>
                </c:pt>
                <c:pt idx="12">
                  <c:v>43.563685636856377</c:v>
                </c:pt>
                <c:pt idx="13">
                  <c:v>31.518876207199298</c:v>
                </c:pt>
                <c:pt idx="14">
                  <c:v>17.275810097965348</c:v>
                </c:pt>
                <c:pt idx="15">
                  <c:v>35.827227150019269</c:v>
                </c:pt>
                <c:pt idx="16">
                  <c:v>44.21614957879595</c:v>
                </c:pt>
                <c:pt idx="17">
                  <c:v>26.790646289817715</c:v>
                </c:pt>
                <c:pt idx="18">
                  <c:v>28.343174713442181</c:v>
                </c:pt>
                <c:pt idx="19">
                  <c:v>14.854111405835539</c:v>
                </c:pt>
                <c:pt idx="20">
                  <c:v>-0.33343918704349562</c:v>
                </c:pt>
                <c:pt idx="21">
                  <c:v>-0.23923444976075814</c:v>
                </c:pt>
                <c:pt idx="22">
                  <c:v>5.3124437241130806</c:v>
                </c:pt>
                <c:pt idx="23">
                  <c:v>9.797356828193827</c:v>
                </c:pt>
                <c:pt idx="24">
                  <c:v>-14.582350165172258</c:v>
                </c:pt>
                <c:pt idx="25">
                  <c:v>-3.6048064085447322</c:v>
                </c:pt>
                <c:pt idx="26">
                  <c:v>-0.17670682730923204</c:v>
                </c:pt>
                <c:pt idx="27">
                  <c:v>-4.3157296990346339</c:v>
                </c:pt>
                <c:pt idx="28">
                  <c:v>-3.8609488531129728</c:v>
                </c:pt>
                <c:pt idx="29">
                  <c:v>3.5724658727853438</c:v>
                </c:pt>
                <c:pt idx="30">
                  <c:v>4.4654939106901139</c:v>
                </c:pt>
                <c:pt idx="31">
                  <c:v>-3.8174161119413128</c:v>
                </c:pt>
                <c:pt idx="32">
                  <c:v>22.87717062290902</c:v>
                </c:pt>
                <c:pt idx="33">
                  <c:v>42.240493319630019</c:v>
                </c:pt>
                <c:pt idx="34">
                  <c:v>58.225034199726423</c:v>
                </c:pt>
                <c:pt idx="35">
                  <c:v>46.766169154228862</c:v>
                </c:pt>
                <c:pt idx="36">
                  <c:v>69.281767955801115</c:v>
                </c:pt>
                <c:pt idx="37">
                  <c:v>64.162049861495831</c:v>
                </c:pt>
                <c:pt idx="38">
                  <c:v>66.205342774380426</c:v>
                </c:pt>
                <c:pt idx="39">
                  <c:v>63.857566765578611</c:v>
                </c:pt>
                <c:pt idx="40">
                  <c:v>83.66923532898636</c:v>
                </c:pt>
                <c:pt idx="41">
                  <c:v>86.553561413348319</c:v>
                </c:pt>
                <c:pt idx="42">
                  <c:v>73.44559585492226</c:v>
                </c:pt>
                <c:pt idx="43">
                  <c:v>60.805084745762713</c:v>
                </c:pt>
                <c:pt idx="44">
                  <c:v>28.432516530532865</c:v>
                </c:pt>
                <c:pt idx="45">
                  <c:v>-12.283236994219664</c:v>
                </c:pt>
                <c:pt idx="46">
                  <c:v>-42.461904247271157</c:v>
                </c:pt>
                <c:pt idx="47">
                  <c:v>-54.532531437944236</c:v>
                </c:pt>
                <c:pt idx="48">
                  <c:v>-51.196692776327239</c:v>
                </c:pt>
                <c:pt idx="49">
                  <c:v>-54.395169795401813</c:v>
                </c:pt>
                <c:pt idx="50">
                  <c:v>-54.648440250686583</c:v>
                </c:pt>
                <c:pt idx="51">
                  <c:v>-53.961211431330945</c:v>
                </c:pt>
                <c:pt idx="52">
                  <c:v>-53.253110183883166</c:v>
                </c:pt>
                <c:pt idx="53">
                  <c:v>-48.445218817259374</c:v>
                </c:pt>
                <c:pt idx="54">
                  <c:v>-51.518654414391044</c:v>
                </c:pt>
                <c:pt idx="55">
                  <c:v>-36.315536315536313</c:v>
                </c:pt>
                <c:pt idx="56">
                  <c:v>-31.670888166951144</c:v>
                </c:pt>
                <c:pt idx="57">
                  <c:v>0.48612151165691841</c:v>
                </c:pt>
                <c:pt idx="58">
                  <c:v>44.696969696969575</c:v>
                </c:pt>
                <c:pt idx="59">
                  <c:v>79.580436398618332</c:v>
                </c:pt>
                <c:pt idx="60">
                  <c:v>70.24743646901473</c:v>
                </c:pt>
                <c:pt idx="61">
                  <c:v>71.849453662484848</c:v>
                </c:pt>
                <c:pt idx="62">
                  <c:v>69.249191370000233</c:v>
                </c:pt>
                <c:pt idx="63">
                  <c:v>67.033609331431848</c:v>
                </c:pt>
                <c:pt idx="64">
                  <c:v>31.607627188296306</c:v>
                </c:pt>
                <c:pt idx="65">
                  <c:v>9.1036804368281707</c:v>
                </c:pt>
                <c:pt idx="66">
                  <c:v>15.125475831533166</c:v>
                </c:pt>
                <c:pt idx="67">
                  <c:v>5.7767514896767409</c:v>
                </c:pt>
                <c:pt idx="68">
                  <c:v>14.921664618463339</c:v>
                </c:pt>
                <c:pt idx="69">
                  <c:v>13.285231373502256</c:v>
                </c:pt>
                <c:pt idx="70">
                  <c:v>11.206784648003193</c:v>
                </c:pt>
                <c:pt idx="71">
                  <c:v>22.937030325182377</c:v>
                </c:pt>
                <c:pt idx="72">
                  <c:v>26.08419953947822</c:v>
                </c:pt>
                <c:pt idx="73">
                  <c:v>39.890596404349196</c:v>
                </c:pt>
                <c:pt idx="74">
                  <c:v>44.360287826602075</c:v>
                </c:pt>
                <c:pt idx="75">
                  <c:v>45.004655041423888</c:v>
                </c:pt>
                <c:pt idx="76">
                  <c:v>50.107216033636917</c:v>
                </c:pt>
                <c:pt idx="77">
                  <c:v>52.004931852967616</c:v>
                </c:pt>
                <c:pt idx="78">
                  <c:v>55.829653687552451</c:v>
                </c:pt>
                <c:pt idx="79">
                  <c:v>43.534668582140995</c:v>
                </c:pt>
                <c:pt idx="80">
                  <c:v>42.542262944761603</c:v>
                </c:pt>
                <c:pt idx="81">
                  <c:v>32.020123127814031</c:v>
                </c:pt>
                <c:pt idx="82">
                  <c:v>28.988083236945158</c:v>
                </c:pt>
                <c:pt idx="83">
                  <c:v>17.618835609950139</c:v>
                </c:pt>
                <c:pt idx="84">
                  <c:v>15.265029010096214</c:v>
                </c:pt>
                <c:pt idx="85">
                  <c:v>15.147713158400421</c:v>
                </c:pt>
                <c:pt idx="86">
                  <c:v>9.1639396069234778</c:v>
                </c:pt>
                <c:pt idx="87">
                  <c:v>-2.0783710211278503</c:v>
                </c:pt>
                <c:pt idx="88">
                  <c:v>-3.4391972904131194</c:v>
                </c:pt>
                <c:pt idx="89">
                  <c:v>-15.971380660692475</c:v>
                </c:pt>
                <c:pt idx="90">
                  <c:v>-11.436622796746477</c:v>
                </c:pt>
                <c:pt idx="91">
                  <c:v>2.9602625727229537</c:v>
                </c:pt>
                <c:pt idx="92">
                  <c:v>2.2577828429001698</c:v>
                </c:pt>
                <c:pt idx="93">
                  <c:v>2.2882429172217797</c:v>
                </c:pt>
                <c:pt idx="94">
                  <c:v>-0.71696235022149324</c:v>
                </c:pt>
                <c:pt idx="95">
                  <c:v>1.5467259423914186</c:v>
                </c:pt>
                <c:pt idx="96">
                  <c:v>1.7433966053674652</c:v>
                </c:pt>
                <c:pt idx="97">
                  <c:v>-2.7128791645947246</c:v>
                </c:pt>
                <c:pt idx="98">
                  <c:v>-12.558078612153125</c:v>
                </c:pt>
                <c:pt idx="99">
                  <c:v>-14.690569637043595</c:v>
                </c:pt>
                <c:pt idx="100">
                  <c:v>-6.7812745869393893</c:v>
                </c:pt>
                <c:pt idx="101">
                  <c:v>7.868006396429152</c:v>
                </c:pt>
                <c:pt idx="102">
                  <c:v>4.4358517933752921</c:v>
                </c:pt>
                <c:pt idx="103">
                  <c:v>-2.0958660185764302</c:v>
                </c:pt>
                <c:pt idx="104">
                  <c:v>-1.5532127343915221</c:v>
                </c:pt>
                <c:pt idx="105">
                  <c:v>-2.228012068075131</c:v>
                </c:pt>
                <c:pt idx="106">
                  <c:v>-1.4908400323081992</c:v>
                </c:pt>
                <c:pt idx="107">
                  <c:v>0.90627176544725785</c:v>
                </c:pt>
                <c:pt idx="108">
                  <c:v>-4.7448178150121834</c:v>
                </c:pt>
                <c:pt idx="109">
                  <c:v>-6.5630501051908396</c:v>
                </c:pt>
                <c:pt idx="110">
                  <c:v>-1.6791337552963483</c:v>
                </c:pt>
                <c:pt idx="111">
                  <c:v>4.8602458400714568</c:v>
                </c:pt>
                <c:pt idx="112">
                  <c:v>6.4536047590292327</c:v>
                </c:pt>
                <c:pt idx="113">
                  <c:v>8.493933893992093</c:v>
                </c:pt>
                <c:pt idx="114">
                  <c:v>-0.68093660064502615</c:v>
                </c:pt>
                <c:pt idx="115">
                  <c:v>-8.1486969239814186</c:v>
                </c:pt>
                <c:pt idx="116">
                  <c:v>-12.797780065969718</c:v>
                </c:pt>
                <c:pt idx="117">
                  <c:v>-20.286257798817303</c:v>
                </c:pt>
                <c:pt idx="118">
                  <c:v>-27.423422629538237</c:v>
                </c:pt>
                <c:pt idx="119">
                  <c:v>-43.811804871042881</c:v>
                </c:pt>
                <c:pt idx="120">
                  <c:v>-54.990589858947082</c:v>
                </c:pt>
                <c:pt idx="121">
                  <c:v>-46.760927103628269</c:v>
                </c:pt>
                <c:pt idx="122">
                  <c:v>-48.055497784828496</c:v>
                </c:pt>
              </c:numCache>
            </c:numRef>
          </c:val>
        </c:ser>
        <c:marker val="1"/>
        <c:axId val="190155392"/>
        <c:axId val="190153856"/>
      </c:lineChart>
      <c:dateAx>
        <c:axId val="190125568"/>
        <c:scaling>
          <c:orientation val="minMax"/>
          <c:max val="42248"/>
          <c:min val="38838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127104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190127104"/>
        <c:scaling>
          <c:orientation val="minMax"/>
          <c:max val="6"/>
          <c:min val="-6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81317179072768E-2"/>
              <c:y val="1.2343189916615835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125568"/>
        <c:crosses val="autoZero"/>
        <c:crossBetween val="midCat"/>
        <c:majorUnit val="2"/>
      </c:valAx>
      <c:valAx>
        <c:axId val="190153856"/>
        <c:scaling>
          <c:orientation val="maxMin"/>
          <c:max val="90"/>
          <c:min val="-90"/>
        </c:scaling>
        <c:axPos val="r"/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155392"/>
        <c:crosses val="max"/>
        <c:crossBetween val="between"/>
        <c:majorUnit val="30"/>
      </c:valAx>
      <c:dateAx>
        <c:axId val="190155392"/>
        <c:scaling>
          <c:orientation val="minMax"/>
          <c:max val="42064"/>
          <c:min val="38657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4905621693121693"/>
              <c:y val="2.7860243055555832E-3"/>
            </c:manualLayout>
          </c:layout>
        </c:title>
        <c:numFmt formatCode="yyyy/mm/dd" sourceLinked="1"/>
        <c:majorTickMark val="none"/>
        <c:tickLblPos val="none"/>
        <c:spPr>
          <a:ln>
            <a:noFill/>
          </a:ln>
        </c:spPr>
        <c:crossAx val="190153856"/>
        <c:crosses val="max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8364670138889791"/>
          <c:w val="1"/>
          <c:h val="0.21635329861111124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4042299617163329"/>
          <c:y val="2.7683615819220284E-2"/>
          <c:w val="0.71854653391089085"/>
          <c:h val="0.69115972222222222"/>
        </c:manualLayout>
      </c:layout>
      <c:barChart>
        <c:barDir val="col"/>
        <c:grouping val="clustered"/>
        <c:ser>
          <c:idx val="0"/>
          <c:order val="0"/>
          <c:tx>
            <c:strRef>
              <c:f>'c3-19'!$B$14</c:f>
              <c:strCache>
                <c:ptCount val="1"/>
                <c:pt idx="0">
                  <c:v>Teljes kiskereskedelmi értékesítés*</c:v>
                </c:pt>
              </c:strCache>
            </c:strRef>
          </c:tx>
          <c:spPr>
            <a:solidFill>
              <a:schemeClr val="bg2"/>
            </a:solidFill>
            <a:ln w="12700">
              <a:noFill/>
              <a:prstDash val="solid"/>
            </a:ln>
          </c:spPr>
          <c:cat>
            <c:numRef>
              <c:f>'c3-19'!$A$16:$A$139</c:f>
              <c:numCache>
                <c:formatCode>yyyy/mm/dd</c:formatCode>
                <c:ptCount val="12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</c:numCache>
            </c:numRef>
          </c:cat>
          <c:val>
            <c:numRef>
              <c:f>'c3-19'!$B$16:$B$139</c:f>
              <c:numCache>
                <c:formatCode>0.0</c:formatCode>
                <c:ptCount val="124"/>
                <c:pt idx="0">
                  <c:v>1.7999999999999972</c:v>
                </c:pt>
                <c:pt idx="1">
                  <c:v>1.2000000000000028</c:v>
                </c:pt>
                <c:pt idx="2">
                  <c:v>5</c:v>
                </c:pt>
                <c:pt idx="3">
                  <c:v>0.49999999999998579</c:v>
                </c:pt>
                <c:pt idx="4">
                  <c:v>4.7999999999999829</c:v>
                </c:pt>
                <c:pt idx="5">
                  <c:v>6.9000000000000199</c:v>
                </c:pt>
                <c:pt idx="6">
                  <c:v>3.2999999999999687</c:v>
                </c:pt>
                <c:pt idx="7">
                  <c:v>6.4000000000000057</c:v>
                </c:pt>
                <c:pt idx="8">
                  <c:v>5.6000000000000085</c:v>
                </c:pt>
                <c:pt idx="9">
                  <c:v>6.0999999999999659</c:v>
                </c:pt>
                <c:pt idx="10">
                  <c:v>7.6999999999999886</c:v>
                </c:pt>
                <c:pt idx="11">
                  <c:v>3.0999999999999943</c:v>
                </c:pt>
                <c:pt idx="12">
                  <c:v>8.2999999999999972</c:v>
                </c:pt>
                <c:pt idx="13">
                  <c:v>8.4000000000000057</c:v>
                </c:pt>
                <c:pt idx="14">
                  <c:v>5.4000000000000341</c:v>
                </c:pt>
                <c:pt idx="15">
                  <c:v>5.5</c:v>
                </c:pt>
                <c:pt idx="16">
                  <c:v>5.9999999999999858</c:v>
                </c:pt>
                <c:pt idx="17">
                  <c:v>3.4999999999999858</c:v>
                </c:pt>
                <c:pt idx="18">
                  <c:v>3.3000000000000114</c:v>
                </c:pt>
                <c:pt idx="19">
                  <c:v>5</c:v>
                </c:pt>
                <c:pt idx="20">
                  <c:v>2.6999999999999744</c:v>
                </c:pt>
                <c:pt idx="21">
                  <c:v>1.8000000000000256</c:v>
                </c:pt>
                <c:pt idx="22">
                  <c:v>1.1000000000000085</c:v>
                </c:pt>
                <c:pt idx="23">
                  <c:v>0.70000000000001705</c:v>
                </c:pt>
                <c:pt idx="24">
                  <c:v>2.8369328085005208</c:v>
                </c:pt>
                <c:pt idx="25">
                  <c:v>-0.82661010622412334</c:v>
                </c:pt>
                <c:pt idx="26">
                  <c:v>-1.5723136392228838</c:v>
                </c:pt>
                <c:pt idx="27">
                  <c:v>-3.4512015187033995</c:v>
                </c:pt>
                <c:pt idx="28">
                  <c:v>-3.3460950597614953</c:v>
                </c:pt>
                <c:pt idx="29">
                  <c:v>-4.9613709736731693</c:v>
                </c:pt>
                <c:pt idx="30">
                  <c:v>-2.6053976471342111</c:v>
                </c:pt>
                <c:pt idx="31">
                  <c:v>-2.6642610797180311</c:v>
                </c:pt>
                <c:pt idx="32">
                  <c:v>-3.2998669220847887</c:v>
                </c:pt>
                <c:pt idx="33">
                  <c:v>-1.2990979204461155</c:v>
                </c:pt>
                <c:pt idx="34">
                  <c:v>-3.3369908225104581</c:v>
                </c:pt>
                <c:pt idx="35">
                  <c:v>-3.8600276824802791</c:v>
                </c:pt>
                <c:pt idx="36">
                  <c:v>-2.0551638712310734</c:v>
                </c:pt>
                <c:pt idx="37">
                  <c:v>0.49381058048116699</c:v>
                </c:pt>
                <c:pt idx="38">
                  <c:v>-1.1985206291868593</c:v>
                </c:pt>
                <c:pt idx="39">
                  <c:v>-1.4531951004053951</c:v>
                </c:pt>
                <c:pt idx="40">
                  <c:v>-2.5221106183096396</c:v>
                </c:pt>
                <c:pt idx="41">
                  <c:v>-2.4769765418016618</c:v>
                </c:pt>
                <c:pt idx="42">
                  <c:v>-1.3763209606094335</c:v>
                </c:pt>
                <c:pt idx="43">
                  <c:v>-4.4245997758295914</c:v>
                </c:pt>
                <c:pt idx="44">
                  <c:v>-0.58059512106062527</c:v>
                </c:pt>
                <c:pt idx="45">
                  <c:v>-3.0709121388497351</c:v>
                </c:pt>
                <c:pt idx="46">
                  <c:v>-5.5914525382198832</c:v>
                </c:pt>
                <c:pt idx="47">
                  <c:v>-4.2938849360578928</c:v>
                </c:pt>
                <c:pt idx="48">
                  <c:v>-8.020783883936204</c:v>
                </c:pt>
                <c:pt idx="49">
                  <c:v>-7.8587438694722209</c:v>
                </c:pt>
                <c:pt idx="50">
                  <c:v>-7.0895951613487398</c:v>
                </c:pt>
                <c:pt idx="51">
                  <c:v>-5.4851353312126605</c:v>
                </c:pt>
                <c:pt idx="52">
                  <c:v>-9.0237940753987118</c:v>
                </c:pt>
                <c:pt idx="53">
                  <c:v>-7.453924982629232</c:v>
                </c:pt>
                <c:pt idx="54">
                  <c:v>-12.137586574837528</c:v>
                </c:pt>
                <c:pt idx="55">
                  <c:v>-12.059625589053397</c:v>
                </c:pt>
                <c:pt idx="56">
                  <c:v>-12.6012810124423</c:v>
                </c:pt>
                <c:pt idx="57">
                  <c:v>-13.538558525449844</c:v>
                </c:pt>
                <c:pt idx="58">
                  <c:v>-12.287454016543691</c:v>
                </c:pt>
                <c:pt idx="59">
                  <c:v>-10.749897725174094</c:v>
                </c:pt>
                <c:pt idx="60">
                  <c:v>-9.0154875844494455</c:v>
                </c:pt>
                <c:pt idx="61">
                  <c:v>-7.2457241693556824</c:v>
                </c:pt>
                <c:pt idx="62">
                  <c:v>-6.5250247548720921</c:v>
                </c:pt>
                <c:pt idx="63">
                  <c:v>-8.7317661516389364</c:v>
                </c:pt>
                <c:pt idx="64">
                  <c:v>-5.7418279632234857</c:v>
                </c:pt>
                <c:pt idx="65">
                  <c:v>-4.6605464827594432</c:v>
                </c:pt>
                <c:pt idx="66">
                  <c:v>2.7163408220800704</c:v>
                </c:pt>
                <c:pt idx="67">
                  <c:v>1.7487812329257935</c:v>
                </c:pt>
                <c:pt idx="68">
                  <c:v>1.5525346760852443</c:v>
                </c:pt>
                <c:pt idx="69">
                  <c:v>0.20485660610395939</c:v>
                </c:pt>
                <c:pt idx="70">
                  <c:v>0.49760110526872836</c:v>
                </c:pt>
                <c:pt idx="71">
                  <c:v>-0.5900610960026853</c:v>
                </c:pt>
                <c:pt idx="72">
                  <c:v>0.99064813471521518</c:v>
                </c:pt>
                <c:pt idx="73">
                  <c:v>-3.0680192813733242E-2</c:v>
                </c:pt>
                <c:pt idx="74">
                  <c:v>-2.9577293949003263</c:v>
                </c:pt>
                <c:pt idx="75">
                  <c:v>0.1600505716922811</c:v>
                </c:pt>
                <c:pt idx="76">
                  <c:v>1.5432190854262444</c:v>
                </c:pt>
                <c:pt idx="77">
                  <c:v>-1.3509878589056967</c:v>
                </c:pt>
                <c:pt idx="78">
                  <c:v>-2.8163412589271957</c:v>
                </c:pt>
                <c:pt idx="79">
                  <c:v>1.2202133747197337</c:v>
                </c:pt>
                <c:pt idx="80">
                  <c:v>-9.959833755345926E-2</c:v>
                </c:pt>
                <c:pt idx="81">
                  <c:v>-0.11466069299299875</c:v>
                </c:pt>
                <c:pt idx="82">
                  <c:v>1.1823427069985115</c:v>
                </c:pt>
                <c:pt idx="83">
                  <c:v>0.31663890750270696</c:v>
                </c:pt>
                <c:pt idx="84">
                  <c:v>2.0138074881620298</c:v>
                </c:pt>
                <c:pt idx="85">
                  <c:v>0.10107068058944435</c:v>
                </c:pt>
                <c:pt idx="86">
                  <c:v>0.7794704289440233</c:v>
                </c:pt>
                <c:pt idx="87">
                  <c:v>-2.8604792809363886</c:v>
                </c:pt>
                <c:pt idx="88">
                  <c:v>-2.4976767691255475</c:v>
                </c:pt>
                <c:pt idx="89">
                  <c:v>-1.4818150889224739</c:v>
                </c:pt>
                <c:pt idx="90">
                  <c:v>-1.9633719930521494</c:v>
                </c:pt>
                <c:pt idx="91">
                  <c:v>-3.1301747550850365</c:v>
                </c:pt>
                <c:pt idx="92">
                  <c:v>-4.3413343450629327</c:v>
                </c:pt>
                <c:pt idx="93">
                  <c:v>-2.6652052824732664</c:v>
                </c:pt>
                <c:pt idx="94">
                  <c:v>-4.5262446653355823</c:v>
                </c:pt>
                <c:pt idx="95">
                  <c:v>-3.4520200056270056</c:v>
                </c:pt>
                <c:pt idx="96">
                  <c:v>-3.9278718787339955</c:v>
                </c:pt>
                <c:pt idx="97">
                  <c:v>-2.5998746480274946</c:v>
                </c:pt>
                <c:pt idx="98">
                  <c:v>-1.1796559181027391</c:v>
                </c:pt>
                <c:pt idx="99">
                  <c:v>2.1525649861999341E-2</c:v>
                </c:pt>
                <c:pt idx="100">
                  <c:v>1.9487673743147127</c:v>
                </c:pt>
                <c:pt idx="101">
                  <c:v>-0.72263747896937502</c:v>
                </c:pt>
                <c:pt idx="102">
                  <c:v>1.762350646313763</c:v>
                </c:pt>
                <c:pt idx="103">
                  <c:v>1.1497005489713956</c:v>
                </c:pt>
                <c:pt idx="104">
                  <c:v>1.4778949702772763</c:v>
                </c:pt>
                <c:pt idx="105">
                  <c:v>3.2333896946004046</c:v>
                </c:pt>
                <c:pt idx="106">
                  <c:v>4.3331558112374609</c:v>
                </c:pt>
                <c:pt idx="107">
                  <c:v>2.5347559380007851</c:v>
                </c:pt>
                <c:pt idx="108">
                  <c:v>3.63747014973967</c:v>
                </c:pt>
                <c:pt idx="109">
                  <c:v>3.9518110946724647</c:v>
                </c:pt>
                <c:pt idx="110">
                  <c:v>4.2732169346592315</c:v>
                </c:pt>
                <c:pt idx="111">
                  <c:v>6.385567959377525</c:v>
                </c:pt>
                <c:pt idx="112">
                  <c:v>1.6360441355434858</c:v>
                </c:pt>
                <c:pt idx="113">
                  <c:v>1.3575602543423884</c:v>
                </c:pt>
                <c:pt idx="114">
                  <c:v>2.4014222499296949</c:v>
                </c:pt>
                <c:pt idx="115">
                  <c:v>2.2908036408644534</c:v>
                </c:pt>
                <c:pt idx="116">
                  <c:v>5.0136709345073598</c:v>
                </c:pt>
                <c:pt idx="117">
                  <c:v>4.9942808166941575</c:v>
                </c:pt>
                <c:pt idx="118">
                  <c:v>4.8304558563116728</c:v>
                </c:pt>
                <c:pt idx="119">
                  <c:v>5.9144948300229032</c:v>
                </c:pt>
                <c:pt idx="120">
                  <c:v>7.88465326421084</c:v>
                </c:pt>
                <c:pt idx="121">
                  <c:v>5.8985878853091975</c:v>
                </c:pt>
                <c:pt idx="122">
                  <c:v>5.6010241172591151</c:v>
                </c:pt>
                <c:pt idx="123">
                  <c:v>5.3</c:v>
                </c:pt>
              </c:numCache>
            </c:numRef>
          </c:val>
        </c:ser>
        <c:gapWidth val="0"/>
        <c:axId val="190412672"/>
        <c:axId val="190414208"/>
      </c:barChart>
      <c:lineChart>
        <c:grouping val="standard"/>
        <c:ser>
          <c:idx val="3"/>
          <c:order val="2"/>
          <c:tx>
            <c:strRef>
              <c:f>'c3-19'!$C$14</c:f>
              <c:strCache>
                <c:ptCount val="1"/>
                <c:pt idx="0">
                  <c:v>Reál nettó keresettömeg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'c3-19'!$A$16:$A$139</c:f>
              <c:numCache>
                <c:formatCode>yyyy/mm/dd</c:formatCode>
                <c:ptCount val="12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</c:numCache>
            </c:numRef>
          </c:cat>
          <c:val>
            <c:numRef>
              <c:f>'c3-19'!$C$16:$C$139</c:f>
              <c:numCache>
                <c:formatCode>0.0</c:formatCode>
                <c:ptCount val="124"/>
                <c:pt idx="0">
                  <c:v>4.8529076723128384</c:v>
                </c:pt>
                <c:pt idx="1">
                  <c:v>4.491870292993255</c:v>
                </c:pt>
                <c:pt idx="2">
                  <c:v>3.0621207350278041</c:v>
                </c:pt>
                <c:pt idx="3">
                  <c:v>2.670001072945098</c:v>
                </c:pt>
                <c:pt idx="4">
                  <c:v>5.5034631386679393</c:v>
                </c:pt>
                <c:pt idx="5">
                  <c:v>2.7624881950331712</c:v>
                </c:pt>
                <c:pt idx="6">
                  <c:v>3.6522661236887899</c:v>
                </c:pt>
                <c:pt idx="7">
                  <c:v>3.3506106734691343</c:v>
                </c:pt>
                <c:pt idx="8">
                  <c:v>3.8750227479895614</c:v>
                </c:pt>
                <c:pt idx="9">
                  <c:v>4.0404032685792828</c:v>
                </c:pt>
                <c:pt idx="10">
                  <c:v>4.580575554617667</c:v>
                </c:pt>
                <c:pt idx="11">
                  <c:v>3.0162488476111804</c:v>
                </c:pt>
                <c:pt idx="12">
                  <c:v>1.9033767214477848</c:v>
                </c:pt>
                <c:pt idx="13">
                  <c:v>2.9618869681185629</c:v>
                </c:pt>
                <c:pt idx="14">
                  <c:v>3.7609773402114399</c:v>
                </c:pt>
                <c:pt idx="15">
                  <c:v>4.583445884887368</c:v>
                </c:pt>
                <c:pt idx="16">
                  <c:v>3.214944110503609</c:v>
                </c:pt>
                <c:pt idx="17">
                  <c:v>2.828966160351996</c:v>
                </c:pt>
                <c:pt idx="18">
                  <c:v>3.8579694465322234</c:v>
                </c:pt>
                <c:pt idx="19">
                  <c:v>4.0562548399109914</c:v>
                </c:pt>
                <c:pt idx="20">
                  <c:v>0.75449767125977019</c:v>
                </c:pt>
                <c:pt idx="21">
                  <c:v>0.46220909864527471</c:v>
                </c:pt>
                <c:pt idx="22">
                  <c:v>-1.1138626087923882</c:v>
                </c:pt>
                <c:pt idx="23">
                  <c:v>-0.37383058981875195</c:v>
                </c:pt>
                <c:pt idx="24">
                  <c:v>-4.4356737099890609</c:v>
                </c:pt>
                <c:pt idx="25">
                  <c:v>-6.6585473449155614</c:v>
                </c:pt>
                <c:pt idx="26">
                  <c:v>-7.2544115241725251</c:v>
                </c:pt>
                <c:pt idx="27">
                  <c:v>-7.8640476605414165</c:v>
                </c:pt>
                <c:pt idx="28">
                  <c:v>-8.1138018286589357</c:v>
                </c:pt>
                <c:pt idx="29">
                  <c:v>-6.2978850229881971</c:v>
                </c:pt>
                <c:pt idx="30">
                  <c:v>-7.6776072856842177</c:v>
                </c:pt>
                <c:pt idx="31">
                  <c:v>-8.4190918749983013</c:v>
                </c:pt>
                <c:pt idx="32">
                  <c:v>-7.5835091195076245</c:v>
                </c:pt>
                <c:pt idx="33">
                  <c:v>-6.7088681903547638</c:v>
                </c:pt>
                <c:pt idx="34">
                  <c:v>-6.1178328054068345</c:v>
                </c:pt>
                <c:pt idx="35">
                  <c:v>-7.6515014181127583</c:v>
                </c:pt>
                <c:pt idx="36">
                  <c:v>-1.1116467210043339</c:v>
                </c:pt>
                <c:pt idx="37">
                  <c:v>0.6616290913362235</c:v>
                </c:pt>
                <c:pt idx="38">
                  <c:v>0.48117687930613329</c:v>
                </c:pt>
                <c:pt idx="39">
                  <c:v>1.4262316542306195</c:v>
                </c:pt>
                <c:pt idx="40">
                  <c:v>0.33836675973815034</c:v>
                </c:pt>
                <c:pt idx="41">
                  <c:v>-1.7760326294279594E-2</c:v>
                </c:pt>
                <c:pt idx="42">
                  <c:v>-8.7493301509709909E-2</c:v>
                </c:pt>
                <c:pt idx="43">
                  <c:v>-0.45287553774728906</c:v>
                </c:pt>
                <c:pt idx="44">
                  <c:v>1.2824444775400679</c:v>
                </c:pt>
                <c:pt idx="45">
                  <c:v>1.5868272115071846</c:v>
                </c:pt>
                <c:pt idx="46">
                  <c:v>3.312021061826087</c:v>
                </c:pt>
                <c:pt idx="47">
                  <c:v>-0.43207728733483464</c:v>
                </c:pt>
                <c:pt idx="48">
                  <c:v>-1.4914891855025161</c:v>
                </c:pt>
                <c:pt idx="49">
                  <c:v>-2.6204076015467024</c:v>
                </c:pt>
                <c:pt idx="50">
                  <c:v>-3.5512497462412398</c:v>
                </c:pt>
                <c:pt idx="51">
                  <c:v>-5.1709104426369379</c:v>
                </c:pt>
                <c:pt idx="52">
                  <c:v>-5.2500080053906544</c:v>
                </c:pt>
                <c:pt idx="53">
                  <c:v>-6.4506622485184977</c:v>
                </c:pt>
                <c:pt idx="54">
                  <c:v>-7.3582967965623283</c:v>
                </c:pt>
                <c:pt idx="55">
                  <c:v>-8.0049724896526442</c:v>
                </c:pt>
                <c:pt idx="56">
                  <c:v>-7.5051652690565618</c:v>
                </c:pt>
                <c:pt idx="57">
                  <c:v>-8.4215145716724749</c:v>
                </c:pt>
                <c:pt idx="58">
                  <c:v>-9.5375189299186758</c:v>
                </c:pt>
                <c:pt idx="59">
                  <c:v>-5.2717194114466679</c:v>
                </c:pt>
                <c:pt idx="60">
                  <c:v>-0.38090474694764964</c:v>
                </c:pt>
                <c:pt idx="61">
                  <c:v>-3.6750703480169022</c:v>
                </c:pt>
                <c:pt idx="62">
                  <c:v>5.5421216178981325</c:v>
                </c:pt>
                <c:pt idx="63">
                  <c:v>-1.1653425217998006</c:v>
                </c:pt>
                <c:pt idx="64">
                  <c:v>-0.34260075880438023</c:v>
                </c:pt>
                <c:pt idx="65">
                  <c:v>1.2305377117015439</c:v>
                </c:pt>
                <c:pt idx="66">
                  <c:v>1.9426270975625926</c:v>
                </c:pt>
                <c:pt idx="67">
                  <c:v>3.9458454243535641</c:v>
                </c:pt>
                <c:pt idx="68">
                  <c:v>3.7476080957413558</c:v>
                </c:pt>
                <c:pt idx="69">
                  <c:v>2.7805850159501091</c:v>
                </c:pt>
                <c:pt idx="70">
                  <c:v>2.2056760988451032</c:v>
                </c:pt>
                <c:pt idx="71">
                  <c:v>1.0088528013622522</c:v>
                </c:pt>
                <c:pt idx="72">
                  <c:v>-0.39625763629757671</c:v>
                </c:pt>
                <c:pt idx="73">
                  <c:v>5.0048559117435616</c:v>
                </c:pt>
                <c:pt idx="74">
                  <c:v>-1.6513874898204506</c:v>
                </c:pt>
                <c:pt idx="75">
                  <c:v>6.368006708128604</c:v>
                </c:pt>
                <c:pt idx="76">
                  <c:v>6.4071709908748176</c:v>
                </c:pt>
                <c:pt idx="77">
                  <c:v>5.7244526107359519</c:v>
                </c:pt>
                <c:pt idx="78">
                  <c:v>7.0132716157005603</c:v>
                </c:pt>
                <c:pt idx="79">
                  <c:v>6.4762955536422453</c:v>
                </c:pt>
                <c:pt idx="80">
                  <c:v>5.3081616004291448</c:v>
                </c:pt>
                <c:pt idx="81">
                  <c:v>5.5213998404476854</c:v>
                </c:pt>
                <c:pt idx="82">
                  <c:v>5.098302877497602</c:v>
                </c:pt>
                <c:pt idx="83">
                  <c:v>5.5457746067219489</c:v>
                </c:pt>
                <c:pt idx="84">
                  <c:v>-3.8542169663153203</c:v>
                </c:pt>
                <c:pt idx="85">
                  <c:v>-3.834621683748054</c:v>
                </c:pt>
                <c:pt idx="86">
                  <c:v>-5.2951099096771088</c:v>
                </c:pt>
                <c:pt idx="87">
                  <c:v>-6.489786135613457</c:v>
                </c:pt>
                <c:pt idx="88">
                  <c:v>-4.5153396223415854</c:v>
                </c:pt>
                <c:pt idx="89">
                  <c:v>-5.6828891217274702</c:v>
                </c:pt>
                <c:pt idx="90">
                  <c:v>-3.6544105067923596</c:v>
                </c:pt>
                <c:pt idx="91">
                  <c:v>-5.8862515172108942</c:v>
                </c:pt>
                <c:pt idx="92">
                  <c:v>-5.91732792163792</c:v>
                </c:pt>
                <c:pt idx="93">
                  <c:v>-5.1146113648793516</c:v>
                </c:pt>
                <c:pt idx="94">
                  <c:v>-3.6430023416487671</c:v>
                </c:pt>
                <c:pt idx="95">
                  <c:v>-3.3897445868991269</c:v>
                </c:pt>
                <c:pt idx="96">
                  <c:v>-0.74761456886237454</c:v>
                </c:pt>
                <c:pt idx="97">
                  <c:v>-1.3589184675950889</c:v>
                </c:pt>
                <c:pt idx="98">
                  <c:v>0.32068203317486166</c:v>
                </c:pt>
                <c:pt idx="99">
                  <c:v>3.8566474616004598</c:v>
                </c:pt>
                <c:pt idx="100">
                  <c:v>2.5573944550571781</c:v>
                </c:pt>
                <c:pt idx="101">
                  <c:v>3.9616799978450672</c:v>
                </c:pt>
                <c:pt idx="102">
                  <c:v>2.4053792220005761</c:v>
                </c:pt>
                <c:pt idx="103">
                  <c:v>5.495335384050847</c:v>
                </c:pt>
                <c:pt idx="104">
                  <c:v>6.1306905536630012</c:v>
                </c:pt>
                <c:pt idx="105">
                  <c:v>6.7196956128892964</c:v>
                </c:pt>
                <c:pt idx="106">
                  <c:v>8.4409299041639798</c:v>
                </c:pt>
                <c:pt idx="107">
                  <c:v>6.018010684695696</c:v>
                </c:pt>
                <c:pt idx="108">
                  <c:v>9.6180537891403333</c:v>
                </c:pt>
                <c:pt idx="109">
                  <c:v>11.091933208892257</c:v>
                </c:pt>
                <c:pt idx="110">
                  <c:v>10.524291005987479</c:v>
                </c:pt>
                <c:pt idx="111">
                  <c:v>9.7080497953531761</c:v>
                </c:pt>
                <c:pt idx="112">
                  <c:v>5.6933605192907635</c:v>
                </c:pt>
                <c:pt idx="113">
                  <c:v>7.0012357836364316</c:v>
                </c:pt>
                <c:pt idx="114">
                  <c:v>7.5088812883777933</c:v>
                </c:pt>
                <c:pt idx="115">
                  <c:v>6.5945391987396533</c:v>
                </c:pt>
                <c:pt idx="116">
                  <c:v>8.1163859176860598</c:v>
                </c:pt>
                <c:pt idx="117">
                  <c:v>8.0192738088765196</c:v>
                </c:pt>
                <c:pt idx="118">
                  <c:v>4.3541730407974342</c:v>
                </c:pt>
                <c:pt idx="119">
                  <c:v>8.6386996098256219</c:v>
                </c:pt>
                <c:pt idx="120">
                  <c:v>7.1776383608159762</c:v>
                </c:pt>
                <c:pt idx="121">
                  <c:v>6.0181835894462523</c:v>
                </c:pt>
                <c:pt idx="122">
                  <c:v>5.8347861110704287</c:v>
                </c:pt>
              </c:numCache>
            </c:numRef>
          </c:val>
        </c:ser>
        <c:marker val="1"/>
        <c:axId val="190412672"/>
        <c:axId val="190414208"/>
      </c:lineChart>
      <c:lineChart>
        <c:grouping val="standard"/>
        <c:ser>
          <c:idx val="2"/>
          <c:order val="1"/>
          <c:tx>
            <c:strRef>
              <c:f>'c3-19'!$D$14</c:f>
              <c:strCache>
                <c:ptCount val="1"/>
                <c:pt idx="0">
                  <c:v>GKI fogyasztói bizalmi index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'c3-19'!$A$16:$A$139</c:f>
              <c:numCache>
                <c:formatCode>yyyy/mm/dd</c:formatCode>
                <c:ptCount val="12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</c:numCache>
            </c:numRef>
          </c:cat>
          <c:val>
            <c:numRef>
              <c:f>'c3-19'!$D$16:$D$139</c:f>
              <c:numCache>
                <c:formatCode>0.0</c:formatCode>
                <c:ptCount val="124"/>
                <c:pt idx="0">
                  <c:v>-21.7</c:v>
                </c:pt>
                <c:pt idx="1">
                  <c:v>-22.5</c:v>
                </c:pt>
                <c:pt idx="2">
                  <c:v>-26</c:v>
                </c:pt>
                <c:pt idx="3">
                  <c:v>-30.9</c:v>
                </c:pt>
                <c:pt idx="4">
                  <c:v>-32.700000000000003</c:v>
                </c:pt>
                <c:pt idx="5">
                  <c:v>-35.200000000000003</c:v>
                </c:pt>
                <c:pt idx="6">
                  <c:v>-28.9</c:v>
                </c:pt>
                <c:pt idx="7">
                  <c:v>-27.8</c:v>
                </c:pt>
                <c:pt idx="8">
                  <c:v>-26.1</c:v>
                </c:pt>
                <c:pt idx="9">
                  <c:v>-27.8</c:v>
                </c:pt>
                <c:pt idx="10">
                  <c:v>-23.4</c:v>
                </c:pt>
                <c:pt idx="11">
                  <c:v>-18.7</c:v>
                </c:pt>
                <c:pt idx="12">
                  <c:v>-16.3</c:v>
                </c:pt>
                <c:pt idx="13">
                  <c:v>-10.3</c:v>
                </c:pt>
                <c:pt idx="14">
                  <c:v>-11.8</c:v>
                </c:pt>
                <c:pt idx="15">
                  <c:v>-11.4</c:v>
                </c:pt>
                <c:pt idx="16">
                  <c:v>-24.4</c:v>
                </c:pt>
                <c:pt idx="17">
                  <c:v>-43.3</c:v>
                </c:pt>
                <c:pt idx="18">
                  <c:v>-48.2</c:v>
                </c:pt>
                <c:pt idx="19">
                  <c:v>-46.9</c:v>
                </c:pt>
                <c:pt idx="20">
                  <c:v>-51.1</c:v>
                </c:pt>
                <c:pt idx="21">
                  <c:v>-49.2</c:v>
                </c:pt>
                <c:pt idx="22">
                  <c:v>-51.8</c:v>
                </c:pt>
                <c:pt idx="23">
                  <c:v>-53.1</c:v>
                </c:pt>
                <c:pt idx="24">
                  <c:v>-53.8</c:v>
                </c:pt>
                <c:pt idx="25">
                  <c:v>-53.7</c:v>
                </c:pt>
                <c:pt idx="26">
                  <c:v>-51.9</c:v>
                </c:pt>
                <c:pt idx="27">
                  <c:v>-52</c:v>
                </c:pt>
                <c:pt idx="28">
                  <c:v>-51.3</c:v>
                </c:pt>
                <c:pt idx="29">
                  <c:v>-48</c:v>
                </c:pt>
                <c:pt idx="30">
                  <c:v>-47.7</c:v>
                </c:pt>
                <c:pt idx="31">
                  <c:v>-47.2</c:v>
                </c:pt>
                <c:pt idx="32">
                  <c:v>-49.3</c:v>
                </c:pt>
                <c:pt idx="33">
                  <c:v>-51</c:v>
                </c:pt>
                <c:pt idx="34">
                  <c:v>-53.6</c:v>
                </c:pt>
                <c:pt idx="35">
                  <c:v>-47.1</c:v>
                </c:pt>
                <c:pt idx="36">
                  <c:v>-47.8</c:v>
                </c:pt>
                <c:pt idx="37">
                  <c:v>-47.6</c:v>
                </c:pt>
                <c:pt idx="38">
                  <c:v>-52.4</c:v>
                </c:pt>
                <c:pt idx="39">
                  <c:v>-55.4</c:v>
                </c:pt>
                <c:pt idx="40">
                  <c:v>-52.3</c:v>
                </c:pt>
                <c:pt idx="41">
                  <c:v>-46.1</c:v>
                </c:pt>
                <c:pt idx="42">
                  <c:v>-42.9</c:v>
                </c:pt>
                <c:pt idx="43">
                  <c:v>-43.5</c:v>
                </c:pt>
                <c:pt idx="44">
                  <c:v>-42.5</c:v>
                </c:pt>
                <c:pt idx="45">
                  <c:v>-54</c:v>
                </c:pt>
                <c:pt idx="46">
                  <c:v>-56.7</c:v>
                </c:pt>
                <c:pt idx="47">
                  <c:v>-60.8</c:v>
                </c:pt>
                <c:pt idx="48">
                  <c:v>-66.099999999999994</c:v>
                </c:pt>
                <c:pt idx="49">
                  <c:v>-68.5</c:v>
                </c:pt>
                <c:pt idx="50">
                  <c:v>-70</c:v>
                </c:pt>
                <c:pt idx="51">
                  <c:v>-72.3</c:v>
                </c:pt>
                <c:pt idx="52">
                  <c:v>-68.3</c:v>
                </c:pt>
                <c:pt idx="53">
                  <c:v>-64.3</c:v>
                </c:pt>
                <c:pt idx="54">
                  <c:v>-63.1</c:v>
                </c:pt>
                <c:pt idx="55">
                  <c:v>-59.8</c:v>
                </c:pt>
                <c:pt idx="56">
                  <c:v>-56.9</c:v>
                </c:pt>
                <c:pt idx="57">
                  <c:v>-50.8</c:v>
                </c:pt>
                <c:pt idx="58">
                  <c:v>-51.9</c:v>
                </c:pt>
                <c:pt idx="59">
                  <c:v>-50.1</c:v>
                </c:pt>
                <c:pt idx="60">
                  <c:v>-49.1</c:v>
                </c:pt>
                <c:pt idx="61">
                  <c:v>-47.5</c:v>
                </c:pt>
                <c:pt idx="62">
                  <c:v>-41.2</c:v>
                </c:pt>
                <c:pt idx="63">
                  <c:v>-37</c:v>
                </c:pt>
                <c:pt idx="64">
                  <c:v>-28.7</c:v>
                </c:pt>
                <c:pt idx="65">
                  <c:v>-23.4</c:v>
                </c:pt>
                <c:pt idx="66">
                  <c:v>-29.3</c:v>
                </c:pt>
                <c:pt idx="67">
                  <c:v>-23.4</c:v>
                </c:pt>
                <c:pt idx="68">
                  <c:v>-25</c:v>
                </c:pt>
                <c:pt idx="69">
                  <c:v>-20.6</c:v>
                </c:pt>
                <c:pt idx="70">
                  <c:v>-20.8</c:v>
                </c:pt>
                <c:pt idx="71">
                  <c:v>-24.1</c:v>
                </c:pt>
                <c:pt idx="72">
                  <c:v>-25.8</c:v>
                </c:pt>
                <c:pt idx="73">
                  <c:v>-27.7</c:v>
                </c:pt>
                <c:pt idx="74">
                  <c:v>-37.299999999999997</c:v>
                </c:pt>
                <c:pt idx="75">
                  <c:v>-36.799999999999997</c:v>
                </c:pt>
                <c:pt idx="76">
                  <c:v>-38.5</c:v>
                </c:pt>
                <c:pt idx="77">
                  <c:v>-41</c:v>
                </c:pt>
                <c:pt idx="78">
                  <c:v>-42</c:v>
                </c:pt>
                <c:pt idx="79">
                  <c:v>-40.700000000000003</c:v>
                </c:pt>
                <c:pt idx="80">
                  <c:v>-47.2</c:v>
                </c:pt>
                <c:pt idx="81">
                  <c:v>-49.8</c:v>
                </c:pt>
                <c:pt idx="82">
                  <c:v>-49.5</c:v>
                </c:pt>
                <c:pt idx="83">
                  <c:v>-53.3</c:v>
                </c:pt>
                <c:pt idx="84">
                  <c:v>-56.6</c:v>
                </c:pt>
                <c:pt idx="85">
                  <c:v>-51.2</c:v>
                </c:pt>
                <c:pt idx="86">
                  <c:v>-49.9</c:v>
                </c:pt>
                <c:pt idx="87">
                  <c:v>-48.8</c:v>
                </c:pt>
                <c:pt idx="88">
                  <c:v>-55.9</c:v>
                </c:pt>
                <c:pt idx="89">
                  <c:v>-52.6</c:v>
                </c:pt>
                <c:pt idx="90">
                  <c:v>-51.4</c:v>
                </c:pt>
                <c:pt idx="91">
                  <c:v>-52.7</c:v>
                </c:pt>
                <c:pt idx="92">
                  <c:v>-49.5</c:v>
                </c:pt>
                <c:pt idx="93">
                  <c:v>-53</c:v>
                </c:pt>
                <c:pt idx="94">
                  <c:v>-50.7</c:v>
                </c:pt>
                <c:pt idx="95">
                  <c:v>-49.3</c:v>
                </c:pt>
                <c:pt idx="96">
                  <c:v>-43.4</c:v>
                </c:pt>
                <c:pt idx="97">
                  <c:v>-40.9</c:v>
                </c:pt>
                <c:pt idx="98">
                  <c:v>-37.299999999999997</c:v>
                </c:pt>
                <c:pt idx="99">
                  <c:v>-38.9</c:v>
                </c:pt>
                <c:pt idx="100">
                  <c:v>-34.4</c:v>
                </c:pt>
                <c:pt idx="101">
                  <c:v>-37.299999999999997</c:v>
                </c:pt>
                <c:pt idx="102">
                  <c:v>-35.299999999999997</c:v>
                </c:pt>
                <c:pt idx="103">
                  <c:v>-36.9</c:v>
                </c:pt>
                <c:pt idx="104">
                  <c:v>-31</c:v>
                </c:pt>
                <c:pt idx="105">
                  <c:v>-29.4</c:v>
                </c:pt>
                <c:pt idx="106">
                  <c:v>-23.3</c:v>
                </c:pt>
                <c:pt idx="107">
                  <c:v>-22.7</c:v>
                </c:pt>
                <c:pt idx="108">
                  <c:v>-17.2</c:v>
                </c:pt>
                <c:pt idx="109">
                  <c:v>-22</c:v>
                </c:pt>
                <c:pt idx="110">
                  <c:v>-15.9</c:v>
                </c:pt>
                <c:pt idx="111">
                  <c:v>-15.3</c:v>
                </c:pt>
                <c:pt idx="112">
                  <c:v>-18.399999999999999</c:v>
                </c:pt>
                <c:pt idx="113">
                  <c:v>-19.3</c:v>
                </c:pt>
                <c:pt idx="114">
                  <c:v>-18.899999999999999</c:v>
                </c:pt>
                <c:pt idx="115">
                  <c:v>-21.9</c:v>
                </c:pt>
                <c:pt idx="116">
                  <c:v>-19.100000000000001</c:v>
                </c:pt>
                <c:pt idx="117">
                  <c:v>-17.600000000000001</c:v>
                </c:pt>
                <c:pt idx="118">
                  <c:v>-19.399999999999999</c:v>
                </c:pt>
                <c:pt idx="119">
                  <c:v>-22.1</c:v>
                </c:pt>
                <c:pt idx="120">
                  <c:v>-23.8</c:v>
                </c:pt>
                <c:pt idx="121">
                  <c:v>-22.4</c:v>
                </c:pt>
                <c:pt idx="122">
                  <c:v>-25.8</c:v>
                </c:pt>
                <c:pt idx="123">
                  <c:v>-25</c:v>
                </c:pt>
              </c:numCache>
            </c:numRef>
          </c:val>
        </c:ser>
        <c:marker val="1"/>
        <c:axId val="190424576"/>
        <c:axId val="190426112"/>
      </c:lineChart>
      <c:dateAx>
        <c:axId val="190412672"/>
        <c:scaling>
          <c:orientation val="minMax"/>
          <c:max val="42095"/>
          <c:min val="40269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414208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190414208"/>
        <c:scaling>
          <c:orientation val="minMax"/>
          <c:max val="15"/>
          <c:min val="-10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Éves  változás (%)</a:t>
                </a:r>
              </a:p>
            </c:rich>
          </c:tx>
          <c:layout>
            <c:manualLayout>
              <c:xMode val="edge"/>
              <c:yMode val="edge"/>
              <c:x val="1.8019185852905521E-3"/>
              <c:y val="0.18133940972222737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412672"/>
        <c:crosses val="autoZero"/>
        <c:crossBetween val="between"/>
      </c:valAx>
      <c:dateAx>
        <c:axId val="190424576"/>
        <c:scaling>
          <c:orientation val="minMax"/>
          <c:min val="38596"/>
        </c:scaling>
        <c:delete val="1"/>
        <c:axPos val="b"/>
        <c:numFmt formatCode="yyyy/mm/dd" sourceLinked="1"/>
        <c:tickLblPos val="none"/>
        <c:crossAx val="190426112"/>
        <c:crosses val="autoZero"/>
        <c:auto val="1"/>
        <c:lblOffset val="100"/>
        <c:baseTimeUnit val="months"/>
      </c:dateAx>
      <c:valAx>
        <c:axId val="190426112"/>
        <c:scaling>
          <c:orientation val="minMax"/>
          <c:max val="-10"/>
          <c:min val="-60"/>
        </c:scaling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Egyenleg mutató</a:t>
                </a:r>
              </a:p>
            </c:rich>
          </c:tx>
          <c:layout>
            <c:manualLayout>
              <c:xMode val="edge"/>
              <c:yMode val="edge"/>
              <c:x val="0.94126651496908553"/>
              <c:y val="0.20081163194444443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424576"/>
        <c:crosses val="max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691319444444444"/>
          <c:w val="1"/>
          <c:h val="0.17308680555555556"/>
        </c:manualLayout>
      </c:layout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4042299617163331"/>
          <c:y val="2.7683615819220308E-2"/>
          <c:w val="0.71854653391089085"/>
          <c:h val="0.69115972222222222"/>
        </c:manualLayout>
      </c:layout>
      <c:barChart>
        <c:barDir val="col"/>
        <c:grouping val="clustered"/>
        <c:ser>
          <c:idx val="0"/>
          <c:order val="0"/>
          <c:tx>
            <c:strRef>
              <c:f>'c3-19'!$B$15</c:f>
              <c:strCache>
                <c:ptCount val="1"/>
                <c:pt idx="0">
                  <c:v>Retail sales*</c:v>
                </c:pt>
              </c:strCache>
            </c:strRef>
          </c:tx>
          <c:spPr>
            <a:solidFill>
              <a:schemeClr val="bg2"/>
            </a:solidFill>
            <a:ln w="12700">
              <a:noFill/>
              <a:prstDash val="solid"/>
            </a:ln>
          </c:spPr>
          <c:cat>
            <c:numRef>
              <c:f>'c3-19'!$A$16:$A$139</c:f>
              <c:numCache>
                <c:formatCode>yyyy/mm/dd</c:formatCode>
                <c:ptCount val="12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</c:numCache>
            </c:numRef>
          </c:cat>
          <c:val>
            <c:numRef>
              <c:f>'c3-19'!$B$16:$B$139</c:f>
              <c:numCache>
                <c:formatCode>0.0</c:formatCode>
                <c:ptCount val="124"/>
                <c:pt idx="0">
                  <c:v>1.7999999999999972</c:v>
                </c:pt>
                <c:pt idx="1">
                  <c:v>1.2000000000000028</c:v>
                </c:pt>
                <c:pt idx="2">
                  <c:v>5</c:v>
                </c:pt>
                <c:pt idx="3">
                  <c:v>0.49999999999998579</c:v>
                </c:pt>
                <c:pt idx="4">
                  <c:v>4.7999999999999829</c:v>
                </c:pt>
                <c:pt idx="5">
                  <c:v>6.9000000000000199</c:v>
                </c:pt>
                <c:pt idx="6">
                  <c:v>3.2999999999999687</c:v>
                </c:pt>
                <c:pt idx="7">
                  <c:v>6.4000000000000057</c:v>
                </c:pt>
                <c:pt idx="8">
                  <c:v>5.6000000000000085</c:v>
                </c:pt>
                <c:pt idx="9">
                  <c:v>6.0999999999999659</c:v>
                </c:pt>
                <c:pt idx="10">
                  <c:v>7.6999999999999886</c:v>
                </c:pt>
                <c:pt idx="11">
                  <c:v>3.0999999999999943</c:v>
                </c:pt>
                <c:pt idx="12">
                  <c:v>8.2999999999999972</c:v>
                </c:pt>
                <c:pt idx="13">
                  <c:v>8.4000000000000057</c:v>
                </c:pt>
                <c:pt idx="14">
                  <c:v>5.4000000000000341</c:v>
                </c:pt>
                <c:pt idx="15">
                  <c:v>5.5</c:v>
                </c:pt>
                <c:pt idx="16">
                  <c:v>5.9999999999999858</c:v>
                </c:pt>
                <c:pt idx="17">
                  <c:v>3.4999999999999858</c:v>
                </c:pt>
                <c:pt idx="18">
                  <c:v>3.3000000000000114</c:v>
                </c:pt>
                <c:pt idx="19">
                  <c:v>5</c:v>
                </c:pt>
                <c:pt idx="20">
                  <c:v>2.6999999999999744</c:v>
                </c:pt>
                <c:pt idx="21">
                  <c:v>1.8000000000000256</c:v>
                </c:pt>
                <c:pt idx="22">
                  <c:v>1.1000000000000085</c:v>
                </c:pt>
                <c:pt idx="23">
                  <c:v>0.70000000000001705</c:v>
                </c:pt>
                <c:pt idx="24">
                  <c:v>2.8369328085005208</c:v>
                </c:pt>
                <c:pt idx="25">
                  <c:v>-0.82661010622412334</c:v>
                </c:pt>
                <c:pt idx="26">
                  <c:v>-1.5723136392228838</c:v>
                </c:pt>
                <c:pt idx="27">
                  <c:v>-3.4512015187033995</c:v>
                </c:pt>
                <c:pt idx="28">
                  <c:v>-3.3460950597614953</c:v>
                </c:pt>
                <c:pt idx="29">
                  <c:v>-4.9613709736731693</c:v>
                </c:pt>
                <c:pt idx="30">
                  <c:v>-2.6053976471342111</c:v>
                </c:pt>
                <c:pt idx="31">
                  <c:v>-2.6642610797180311</c:v>
                </c:pt>
                <c:pt idx="32">
                  <c:v>-3.2998669220847887</c:v>
                </c:pt>
                <c:pt idx="33">
                  <c:v>-1.2990979204461155</c:v>
                </c:pt>
                <c:pt idx="34">
                  <c:v>-3.3369908225104581</c:v>
                </c:pt>
                <c:pt idx="35">
                  <c:v>-3.8600276824802791</c:v>
                </c:pt>
                <c:pt idx="36">
                  <c:v>-2.0551638712310734</c:v>
                </c:pt>
                <c:pt idx="37">
                  <c:v>0.49381058048116699</c:v>
                </c:pt>
                <c:pt idx="38">
                  <c:v>-1.1985206291868593</c:v>
                </c:pt>
                <c:pt idx="39">
                  <c:v>-1.4531951004053951</c:v>
                </c:pt>
                <c:pt idx="40">
                  <c:v>-2.5221106183096396</c:v>
                </c:pt>
                <c:pt idx="41">
                  <c:v>-2.4769765418016618</c:v>
                </c:pt>
                <c:pt idx="42">
                  <c:v>-1.3763209606094335</c:v>
                </c:pt>
                <c:pt idx="43">
                  <c:v>-4.4245997758295914</c:v>
                </c:pt>
                <c:pt idx="44">
                  <c:v>-0.58059512106062527</c:v>
                </c:pt>
                <c:pt idx="45">
                  <c:v>-3.0709121388497351</c:v>
                </c:pt>
                <c:pt idx="46">
                  <c:v>-5.5914525382198832</c:v>
                </c:pt>
                <c:pt idx="47">
                  <c:v>-4.2938849360578928</c:v>
                </c:pt>
                <c:pt idx="48">
                  <c:v>-8.020783883936204</c:v>
                </c:pt>
                <c:pt idx="49">
                  <c:v>-7.8587438694722209</c:v>
                </c:pt>
                <c:pt idx="50">
                  <c:v>-7.0895951613487398</c:v>
                </c:pt>
                <c:pt idx="51">
                  <c:v>-5.4851353312126605</c:v>
                </c:pt>
                <c:pt idx="52">
                  <c:v>-9.0237940753987118</c:v>
                </c:pt>
                <c:pt idx="53">
                  <c:v>-7.453924982629232</c:v>
                </c:pt>
                <c:pt idx="54">
                  <c:v>-12.137586574837528</c:v>
                </c:pt>
                <c:pt idx="55">
                  <c:v>-12.059625589053397</c:v>
                </c:pt>
                <c:pt idx="56">
                  <c:v>-12.6012810124423</c:v>
                </c:pt>
                <c:pt idx="57">
                  <c:v>-13.538558525449844</c:v>
                </c:pt>
                <c:pt idx="58">
                  <c:v>-12.287454016543691</c:v>
                </c:pt>
                <c:pt idx="59">
                  <c:v>-10.749897725174094</c:v>
                </c:pt>
                <c:pt idx="60">
                  <c:v>-9.0154875844494455</c:v>
                </c:pt>
                <c:pt idx="61">
                  <c:v>-7.2457241693556824</c:v>
                </c:pt>
                <c:pt idx="62">
                  <c:v>-6.5250247548720921</c:v>
                </c:pt>
                <c:pt idx="63">
                  <c:v>-8.7317661516389364</c:v>
                </c:pt>
                <c:pt idx="64">
                  <c:v>-5.7418279632234857</c:v>
                </c:pt>
                <c:pt idx="65">
                  <c:v>-4.6605464827594432</c:v>
                </c:pt>
                <c:pt idx="66">
                  <c:v>2.7163408220800704</c:v>
                </c:pt>
                <c:pt idx="67">
                  <c:v>1.7487812329257935</c:v>
                </c:pt>
                <c:pt idx="68">
                  <c:v>1.5525346760852443</c:v>
                </c:pt>
                <c:pt idx="69">
                  <c:v>0.20485660610395939</c:v>
                </c:pt>
                <c:pt idx="70">
                  <c:v>0.49760110526872836</c:v>
                </c:pt>
                <c:pt idx="71">
                  <c:v>-0.5900610960026853</c:v>
                </c:pt>
                <c:pt idx="72">
                  <c:v>0.99064813471521518</c:v>
                </c:pt>
                <c:pt idx="73">
                  <c:v>-3.0680192813733242E-2</c:v>
                </c:pt>
                <c:pt idx="74">
                  <c:v>-2.9577293949003263</c:v>
                </c:pt>
                <c:pt idx="75">
                  <c:v>0.1600505716922811</c:v>
                </c:pt>
                <c:pt idx="76">
                  <c:v>1.5432190854262444</c:v>
                </c:pt>
                <c:pt idx="77">
                  <c:v>-1.3509878589056967</c:v>
                </c:pt>
                <c:pt idx="78">
                  <c:v>-2.8163412589271957</c:v>
                </c:pt>
                <c:pt idx="79">
                  <c:v>1.2202133747197337</c:v>
                </c:pt>
                <c:pt idx="80">
                  <c:v>-9.959833755345926E-2</c:v>
                </c:pt>
                <c:pt idx="81">
                  <c:v>-0.11466069299299875</c:v>
                </c:pt>
                <c:pt idx="82">
                  <c:v>1.1823427069985115</c:v>
                </c:pt>
                <c:pt idx="83">
                  <c:v>0.31663890750270696</c:v>
                </c:pt>
                <c:pt idx="84">
                  <c:v>2.0138074881620298</c:v>
                </c:pt>
                <c:pt idx="85">
                  <c:v>0.10107068058944435</c:v>
                </c:pt>
                <c:pt idx="86">
                  <c:v>0.7794704289440233</c:v>
                </c:pt>
                <c:pt idx="87">
                  <c:v>-2.8604792809363886</c:v>
                </c:pt>
                <c:pt idx="88">
                  <c:v>-2.4976767691255475</c:v>
                </c:pt>
                <c:pt idx="89">
                  <c:v>-1.4818150889224739</c:v>
                </c:pt>
                <c:pt idx="90">
                  <c:v>-1.9633719930521494</c:v>
                </c:pt>
                <c:pt idx="91">
                  <c:v>-3.1301747550850365</c:v>
                </c:pt>
                <c:pt idx="92">
                  <c:v>-4.3413343450629327</c:v>
                </c:pt>
                <c:pt idx="93">
                  <c:v>-2.6652052824732664</c:v>
                </c:pt>
                <c:pt idx="94">
                  <c:v>-4.5262446653355823</c:v>
                </c:pt>
                <c:pt idx="95">
                  <c:v>-3.4520200056270056</c:v>
                </c:pt>
                <c:pt idx="96">
                  <c:v>-3.9278718787339955</c:v>
                </c:pt>
                <c:pt idx="97">
                  <c:v>-2.5998746480274946</c:v>
                </c:pt>
                <c:pt idx="98">
                  <c:v>-1.1796559181027391</c:v>
                </c:pt>
                <c:pt idx="99">
                  <c:v>2.1525649861999341E-2</c:v>
                </c:pt>
                <c:pt idx="100">
                  <c:v>1.9487673743147127</c:v>
                </c:pt>
                <c:pt idx="101">
                  <c:v>-0.72263747896937502</c:v>
                </c:pt>
                <c:pt idx="102">
                  <c:v>1.762350646313763</c:v>
                </c:pt>
                <c:pt idx="103">
                  <c:v>1.1497005489713956</c:v>
                </c:pt>
                <c:pt idx="104">
                  <c:v>1.4778949702772763</c:v>
                </c:pt>
                <c:pt idx="105">
                  <c:v>3.2333896946004046</c:v>
                </c:pt>
                <c:pt idx="106">
                  <c:v>4.3331558112374609</c:v>
                </c:pt>
                <c:pt idx="107">
                  <c:v>2.5347559380007851</c:v>
                </c:pt>
                <c:pt idx="108">
                  <c:v>3.63747014973967</c:v>
                </c:pt>
                <c:pt idx="109">
                  <c:v>3.9518110946724647</c:v>
                </c:pt>
                <c:pt idx="110">
                  <c:v>4.2732169346592315</c:v>
                </c:pt>
                <c:pt idx="111">
                  <c:v>6.385567959377525</c:v>
                </c:pt>
                <c:pt idx="112">
                  <c:v>1.6360441355434858</c:v>
                </c:pt>
                <c:pt idx="113">
                  <c:v>1.3575602543423884</c:v>
                </c:pt>
                <c:pt idx="114">
                  <c:v>2.4014222499296949</c:v>
                </c:pt>
                <c:pt idx="115">
                  <c:v>2.2908036408644534</c:v>
                </c:pt>
                <c:pt idx="116">
                  <c:v>5.0136709345073598</c:v>
                </c:pt>
                <c:pt idx="117">
                  <c:v>4.9942808166941575</c:v>
                </c:pt>
                <c:pt idx="118">
                  <c:v>4.8304558563116728</c:v>
                </c:pt>
                <c:pt idx="119">
                  <c:v>5.9144948300229032</c:v>
                </c:pt>
                <c:pt idx="120">
                  <c:v>7.88465326421084</c:v>
                </c:pt>
                <c:pt idx="121">
                  <c:v>5.8985878853091975</c:v>
                </c:pt>
                <c:pt idx="122">
                  <c:v>5.6010241172591151</c:v>
                </c:pt>
                <c:pt idx="123">
                  <c:v>5.3</c:v>
                </c:pt>
              </c:numCache>
            </c:numRef>
          </c:val>
        </c:ser>
        <c:gapWidth val="0"/>
        <c:axId val="190486400"/>
        <c:axId val="190487936"/>
      </c:barChart>
      <c:lineChart>
        <c:grouping val="standard"/>
        <c:ser>
          <c:idx val="3"/>
          <c:order val="2"/>
          <c:tx>
            <c:strRef>
              <c:f>'c3-19'!$C$15</c:f>
              <c:strCache>
                <c:ptCount val="1"/>
                <c:pt idx="0">
                  <c:v>Real net wage bill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'c3-19'!$A$16:$A$139</c:f>
              <c:numCache>
                <c:formatCode>yyyy/mm/dd</c:formatCode>
                <c:ptCount val="12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</c:numCache>
            </c:numRef>
          </c:cat>
          <c:val>
            <c:numRef>
              <c:f>'c3-19'!$C$16:$C$139</c:f>
              <c:numCache>
                <c:formatCode>0.0</c:formatCode>
                <c:ptCount val="124"/>
                <c:pt idx="0">
                  <c:v>4.8529076723128384</c:v>
                </c:pt>
                <c:pt idx="1">
                  <c:v>4.491870292993255</c:v>
                </c:pt>
                <c:pt idx="2">
                  <c:v>3.0621207350278041</c:v>
                </c:pt>
                <c:pt idx="3">
                  <c:v>2.670001072945098</c:v>
                </c:pt>
                <c:pt idx="4">
                  <c:v>5.5034631386679393</c:v>
                </c:pt>
                <c:pt idx="5">
                  <c:v>2.7624881950331712</c:v>
                </c:pt>
                <c:pt idx="6">
                  <c:v>3.6522661236887899</c:v>
                </c:pt>
                <c:pt idx="7">
                  <c:v>3.3506106734691343</c:v>
                </c:pt>
                <c:pt idx="8">
                  <c:v>3.8750227479895614</c:v>
                </c:pt>
                <c:pt idx="9">
                  <c:v>4.0404032685792828</c:v>
                </c:pt>
                <c:pt idx="10">
                  <c:v>4.580575554617667</c:v>
                </c:pt>
                <c:pt idx="11">
                  <c:v>3.0162488476111804</c:v>
                </c:pt>
                <c:pt idx="12">
                  <c:v>1.9033767214477848</c:v>
                </c:pt>
                <c:pt idx="13">
                  <c:v>2.9618869681185629</c:v>
                </c:pt>
                <c:pt idx="14">
                  <c:v>3.7609773402114399</c:v>
                </c:pt>
                <c:pt idx="15">
                  <c:v>4.583445884887368</c:v>
                </c:pt>
                <c:pt idx="16">
                  <c:v>3.214944110503609</c:v>
                </c:pt>
                <c:pt idx="17">
                  <c:v>2.828966160351996</c:v>
                </c:pt>
                <c:pt idx="18">
                  <c:v>3.8579694465322234</c:v>
                </c:pt>
                <c:pt idx="19">
                  <c:v>4.0562548399109914</c:v>
                </c:pt>
                <c:pt idx="20">
                  <c:v>0.75449767125977019</c:v>
                </c:pt>
                <c:pt idx="21">
                  <c:v>0.46220909864527471</c:v>
                </c:pt>
                <c:pt idx="22">
                  <c:v>-1.1138626087923882</c:v>
                </c:pt>
                <c:pt idx="23">
                  <c:v>-0.37383058981875195</c:v>
                </c:pt>
                <c:pt idx="24">
                  <c:v>-4.4356737099890609</c:v>
                </c:pt>
                <c:pt idx="25">
                  <c:v>-6.6585473449155614</c:v>
                </c:pt>
                <c:pt idx="26">
                  <c:v>-7.2544115241725251</c:v>
                </c:pt>
                <c:pt idx="27">
                  <c:v>-7.8640476605414165</c:v>
                </c:pt>
                <c:pt idx="28">
                  <c:v>-8.1138018286589357</c:v>
                </c:pt>
                <c:pt idx="29">
                  <c:v>-6.2978850229881971</c:v>
                </c:pt>
                <c:pt idx="30">
                  <c:v>-7.6776072856842177</c:v>
                </c:pt>
                <c:pt idx="31">
                  <c:v>-8.4190918749983013</c:v>
                </c:pt>
                <c:pt idx="32">
                  <c:v>-7.5835091195076245</c:v>
                </c:pt>
                <c:pt idx="33">
                  <c:v>-6.7088681903547638</c:v>
                </c:pt>
                <c:pt idx="34">
                  <c:v>-6.1178328054068345</c:v>
                </c:pt>
                <c:pt idx="35">
                  <c:v>-7.6515014181127583</c:v>
                </c:pt>
                <c:pt idx="36">
                  <c:v>-1.1116467210043339</c:v>
                </c:pt>
                <c:pt idx="37">
                  <c:v>0.6616290913362235</c:v>
                </c:pt>
                <c:pt idx="38">
                  <c:v>0.48117687930613329</c:v>
                </c:pt>
                <c:pt idx="39">
                  <c:v>1.4262316542306195</c:v>
                </c:pt>
                <c:pt idx="40">
                  <c:v>0.33836675973815034</c:v>
                </c:pt>
                <c:pt idx="41">
                  <c:v>-1.7760326294279594E-2</c:v>
                </c:pt>
                <c:pt idx="42">
                  <c:v>-8.7493301509709909E-2</c:v>
                </c:pt>
                <c:pt idx="43">
                  <c:v>-0.45287553774728906</c:v>
                </c:pt>
                <c:pt idx="44">
                  <c:v>1.2824444775400679</c:v>
                </c:pt>
                <c:pt idx="45">
                  <c:v>1.5868272115071846</c:v>
                </c:pt>
                <c:pt idx="46">
                  <c:v>3.312021061826087</c:v>
                </c:pt>
                <c:pt idx="47">
                  <c:v>-0.43207728733483464</c:v>
                </c:pt>
                <c:pt idx="48">
                  <c:v>-1.4914891855025161</c:v>
                </c:pt>
                <c:pt idx="49">
                  <c:v>-2.6204076015467024</c:v>
                </c:pt>
                <c:pt idx="50">
                  <c:v>-3.5512497462412398</c:v>
                </c:pt>
                <c:pt idx="51">
                  <c:v>-5.1709104426369379</c:v>
                </c:pt>
                <c:pt idx="52">
                  <c:v>-5.2500080053906544</c:v>
                </c:pt>
                <c:pt idx="53">
                  <c:v>-6.4506622485184977</c:v>
                </c:pt>
                <c:pt idx="54">
                  <c:v>-7.3582967965623283</c:v>
                </c:pt>
                <c:pt idx="55">
                  <c:v>-8.0049724896526442</c:v>
                </c:pt>
                <c:pt idx="56">
                  <c:v>-7.5051652690565618</c:v>
                </c:pt>
                <c:pt idx="57">
                  <c:v>-8.4215145716724749</c:v>
                </c:pt>
                <c:pt idx="58">
                  <c:v>-9.5375189299186758</c:v>
                </c:pt>
                <c:pt idx="59">
                  <c:v>-5.2717194114466679</c:v>
                </c:pt>
                <c:pt idx="60">
                  <c:v>-0.38090474694764964</c:v>
                </c:pt>
                <c:pt idx="61">
                  <c:v>-3.6750703480169022</c:v>
                </c:pt>
                <c:pt idx="62">
                  <c:v>5.5421216178981325</c:v>
                </c:pt>
                <c:pt idx="63">
                  <c:v>-1.1653425217998006</c:v>
                </c:pt>
                <c:pt idx="64">
                  <c:v>-0.34260075880438023</c:v>
                </c:pt>
                <c:pt idx="65">
                  <c:v>1.2305377117015439</c:v>
                </c:pt>
                <c:pt idx="66">
                  <c:v>1.9426270975625926</c:v>
                </c:pt>
                <c:pt idx="67">
                  <c:v>3.9458454243535641</c:v>
                </c:pt>
                <c:pt idx="68">
                  <c:v>3.7476080957413558</c:v>
                </c:pt>
                <c:pt idx="69">
                  <c:v>2.7805850159501091</c:v>
                </c:pt>
                <c:pt idx="70">
                  <c:v>2.2056760988451032</c:v>
                </c:pt>
                <c:pt idx="71">
                  <c:v>1.0088528013622522</c:v>
                </c:pt>
                <c:pt idx="72">
                  <c:v>-0.39625763629757671</c:v>
                </c:pt>
                <c:pt idx="73">
                  <c:v>5.0048559117435616</c:v>
                </c:pt>
                <c:pt idx="74">
                  <c:v>-1.6513874898204506</c:v>
                </c:pt>
                <c:pt idx="75">
                  <c:v>6.368006708128604</c:v>
                </c:pt>
                <c:pt idx="76">
                  <c:v>6.4071709908748176</c:v>
                </c:pt>
                <c:pt idx="77">
                  <c:v>5.7244526107359519</c:v>
                </c:pt>
                <c:pt idx="78">
                  <c:v>7.0132716157005603</c:v>
                </c:pt>
                <c:pt idx="79">
                  <c:v>6.4762955536422453</c:v>
                </c:pt>
                <c:pt idx="80">
                  <c:v>5.3081616004291448</c:v>
                </c:pt>
                <c:pt idx="81">
                  <c:v>5.5213998404476854</c:v>
                </c:pt>
                <c:pt idx="82">
                  <c:v>5.098302877497602</c:v>
                </c:pt>
                <c:pt idx="83">
                  <c:v>5.5457746067219489</c:v>
                </c:pt>
                <c:pt idx="84">
                  <c:v>-3.8542169663153203</c:v>
                </c:pt>
                <c:pt idx="85">
                  <c:v>-3.834621683748054</c:v>
                </c:pt>
                <c:pt idx="86">
                  <c:v>-5.2951099096771088</c:v>
                </c:pt>
                <c:pt idx="87">
                  <c:v>-6.489786135613457</c:v>
                </c:pt>
                <c:pt idx="88">
                  <c:v>-4.5153396223415854</c:v>
                </c:pt>
                <c:pt idx="89">
                  <c:v>-5.6828891217274702</c:v>
                </c:pt>
                <c:pt idx="90">
                  <c:v>-3.6544105067923596</c:v>
                </c:pt>
                <c:pt idx="91">
                  <c:v>-5.8862515172108942</c:v>
                </c:pt>
                <c:pt idx="92">
                  <c:v>-5.91732792163792</c:v>
                </c:pt>
                <c:pt idx="93">
                  <c:v>-5.1146113648793516</c:v>
                </c:pt>
                <c:pt idx="94">
                  <c:v>-3.6430023416487671</c:v>
                </c:pt>
                <c:pt idx="95">
                  <c:v>-3.3897445868991269</c:v>
                </c:pt>
                <c:pt idx="96">
                  <c:v>-0.74761456886237454</c:v>
                </c:pt>
                <c:pt idx="97">
                  <c:v>-1.3589184675950889</c:v>
                </c:pt>
                <c:pt idx="98">
                  <c:v>0.32068203317486166</c:v>
                </c:pt>
                <c:pt idx="99">
                  <c:v>3.8566474616004598</c:v>
                </c:pt>
                <c:pt idx="100">
                  <c:v>2.5573944550571781</c:v>
                </c:pt>
                <c:pt idx="101">
                  <c:v>3.9616799978450672</c:v>
                </c:pt>
                <c:pt idx="102">
                  <c:v>2.4053792220005761</c:v>
                </c:pt>
                <c:pt idx="103">
                  <c:v>5.495335384050847</c:v>
                </c:pt>
                <c:pt idx="104">
                  <c:v>6.1306905536630012</c:v>
                </c:pt>
                <c:pt idx="105">
                  <c:v>6.7196956128892964</c:v>
                </c:pt>
                <c:pt idx="106">
                  <c:v>8.4409299041639798</c:v>
                </c:pt>
                <c:pt idx="107">
                  <c:v>6.018010684695696</c:v>
                </c:pt>
                <c:pt idx="108">
                  <c:v>9.6180537891403333</c:v>
                </c:pt>
                <c:pt idx="109">
                  <c:v>11.091933208892257</c:v>
                </c:pt>
                <c:pt idx="110">
                  <c:v>10.524291005987479</c:v>
                </c:pt>
                <c:pt idx="111">
                  <c:v>9.7080497953531761</c:v>
                </c:pt>
                <c:pt idx="112">
                  <c:v>5.6933605192907635</c:v>
                </c:pt>
                <c:pt idx="113">
                  <c:v>7.0012357836364316</c:v>
                </c:pt>
                <c:pt idx="114">
                  <c:v>7.5088812883777933</c:v>
                </c:pt>
                <c:pt idx="115">
                  <c:v>6.5945391987396533</c:v>
                </c:pt>
                <c:pt idx="116">
                  <c:v>8.1163859176860598</c:v>
                </c:pt>
                <c:pt idx="117">
                  <c:v>8.0192738088765196</c:v>
                </c:pt>
                <c:pt idx="118">
                  <c:v>4.3541730407974342</c:v>
                </c:pt>
                <c:pt idx="119">
                  <c:v>8.6386996098256219</c:v>
                </c:pt>
                <c:pt idx="120">
                  <c:v>7.1776383608159762</c:v>
                </c:pt>
                <c:pt idx="121">
                  <c:v>6.0181835894462523</c:v>
                </c:pt>
                <c:pt idx="122">
                  <c:v>5.8347861110704287</c:v>
                </c:pt>
              </c:numCache>
            </c:numRef>
          </c:val>
        </c:ser>
        <c:marker val="1"/>
        <c:axId val="190486400"/>
        <c:axId val="190487936"/>
      </c:lineChart>
      <c:lineChart>
        <c:grouping val="standard"/>
        <c:ser>
          <c:idx val="2"/>
          <c:order val="1"/>
          <c:tx>
            <c:strRef>
              <c:f>'c3-19'!$D$15</c:f>
              <c:strCache>
                <c:ptCount val="1"/>
                <c:pt idx="0">
                  <c:v>Consumer confidence (rhs)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'c3-19'!$A$16:$A$139</c:f>
              <c:numCache>
                <c:formatCode>yyyy/mm/dd</c:formatCode>
                <c:ptCount val="12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</c:numCache>
            </c:numRef>
          </c:cat>
          <c:val>
            <c:numRef>
              <c:f>'c3-19'!$D$16:$D$139</c:f>
              <c:numCache>
                <c:formatCode>0.0</c:formatCode>
                <c:ptCount val="124"/>
                <c:pt idx="0">
                  <c:v>-21.7</c:v>
                </c:pt>
                <c:pt idx="1">
                  <c:v>-22.5</c:v>
                </c:pt>
                <c:pt idx="2">
                  <c:v>-26</c:v>
                </c:pt>
                <c:pt idx="3">
                  <c:v>-30.9</c:v>
                </c:pt>
                <c:pt idx="4">
                  <c:v>-32.700000000000003</c:v>
                </c:pt>
                <c:pt idx="5">
                  <c:v>-35.200000000000003</c:v>
                </c:pt>
                <c:pt idx="6">
                  <c:v>-28.9</c:v>
                </c:pt>
                <c:pt idx="7">
                  <c:v>-27.8</c:v>
                </c:pt>
                <c:pt idx="8">
                  <c:v>-26.1</c:v>
                </c:pt>
                <c:pt idx="9">
                  <c:v>-27.8</c:v>
                </c:pt>
                <c:pt idx="10">
                  <c:v>-23.4</c:v>
                </c:pt>
                <c:pt idx="11">
                  <c:v>-18.7</c:v>
                </c:pt>
                <c:pt idx="12">
                  <c:v>-16.3</c:v>
                </c:pt>
                <c:pt idx="13">
                  <c:v>-10.3</c:v>
                </c:pt>
                <c:pt idx="14">
                  <c:v>-11.8</c:v>
                </c:pt>
                <c:pt idx="15">
                  <c:v>-11.4</c:v>
                </c:pt>
                <c:pt idx="16">
                  <c:v>-24.4</c:v>
                </c:pt>
                <c:pt idx="17">
                  <c:v>-43.3</c:v>
                </c:pt>
                <c:pt idx="18">
                  <c:v>-48.2</c:v>
                </c:pt>
                <c:pt idx="19">
                  <c:v>-46.9</c:v>
                </c:pt>
                <c:pt idx="20">
                  <c:v>-51.1</c:v>
                </c:pt>
                <c:pt idx="21">
                  <c:v>-49.2</c:v>
                </c:pt>
                <c:pt idx="22">
                  <c:v>-51.8</c:v>
                </c:pt>
                <c:pt idx="23">
                  <c:v>-53.1</c:v>
                </c:pt>
                <c:pt idx="24">
                  <c:v>-53.8</c:v>
                </c:pt>
                <c:pt idx="25">
                  <c:v>-53.7</c:v>
                </c:pt>
                <c:pt idx="26">
                  <c:v>-51.9</c:v>
                </c:pt>
                <c:pt idx="27">
                  <c:v>-52</c:v>
                </c:pt>
                <c:pt idx="28">
                  <c:v>-51.3</c:v>
                </c:pt>
                <c:pt idx="29">
                  <c:v>-48</c:v>
                </c:pt>
                <c:pt idx="30">
                  <c:v>-47.7</c:v>
                </c:pt>
                <c:pt idx="31">
                  <c:v>-47.2</c:v>
                </c:pt>
                <c:pt idx="32">
                  <c:v>-49.3</c:v>
                </c:pt>
                <c:pt idx="33">
                  <c:v>-51</c:v>
                </c:pt>
                <c:pt idx="34">
                  <c:v>-53.6</c:v>
                </c:pt>
                <c:pt idx="35">
                  <c:v>-47.1</c:v>
                </c:pt>
                <c:pt idx="36">
                  <c:v>-47.8</c:v>
                </c:pt>
                <c:pt idx="37">
                  <c:v>-47.6</c:v>
                </c:pt>
                <c:pt idx="38">
                  <c:v>-52.4</c:v>
                </c:pt>
                <c:pt idx="39">
                  <c:v>-55.4</c:v>
                </c:pt>
                <c:pt idx="40">
                  <c:v>-52.3</c:v>
                </c:pt>
                <c:pt idx="41">
                  <c:v>-46.1</c:v>
                </c:pt>
                <c:pt idx="42">
                  <c:v>-42.9</c:v>
                </c:pt>
                <c:pt idx="43">
                  <c:v>-43.5</c:v>
                </c:pt>
                <c:pt idx="44">
                  <c:v>-42.5</c:v>
                </c:pt>
                <c:pt idx="45">
                  <c:v>-54</c:v>
                </c:pt>
                <c:pt idx="46">
                  <c:v>-56.7</c:v>
                </c:pt>
                <c:pt idx="47">
                  <c:v>-60.8</c:v>
                </c:pt>
                <c:pt idx="48">
                  <c:v>-66.099999999999994</c:v>
                </c:pt>
                <c:pt idx="49">
                  <c:v>-68.5</c:v>
                </c:pt>
                <c:pt idx="50">
                  <c:v>-70</c:v>
                </c:pt>
                <c:pt idx="51">
                  <c:v>-72.3</c:v>
                </c:pt>
                <c:pt idx="52">
                  <c:v>-68.3</c:v>
                </c:pt>
                <c:pt idx="53">
                  <c:v>-64.3</c:v>
                </c:pt>
                <c:pt idx="54">
                  <c:v>-63.1</c:v>
                </c:pt>
                <c:pt idx="55">
                  <c:v>-59.8</c:v>
                </c:pt>
                <c:pt idx="56">
                  <c:v>-56.9</c:v>
                </c:pt>
                <c:pt idx="57">
                  <c:v>-50.8</c:v>
                </c:pt>
                <c:pt idx="58">
                  <c:v>-51.9</c:v>
                </c:pt>
                <c:pt idx="59">
                  <c:v>-50.1</c:v>
                </c:pt>
                <c:pt idx="60">
                  <c:v>-49.1</c:v>
                </c:pt>
                <c:pt idx="61">
                  <c:v>-47.5</c:v>
                </c:pt>
                <c:pt idx="62">
                  <c:v>-41.2</c:v>
                </c:pt>
                <c:pt idx="63">
                  <c:v>-37</c:v>
                </c:pt>
                <c:pt idx="64">
                  <c:v>-28.7</c:v>
                </c:pt>
                <c:pt idx="65">
                  <c:v>-23.4</c:v>
                </c:pt>
                <c:pt idx="66">
                  <c:v>-29.3</c:v>
                </c:pt>
                <c:pt idx="67">
                  <c:v>-23.4</c:v>
                </c:pt>
                <c:pt idx="68">
                  <c:v>-25</c:v>
                </c:pt>
                <c:pt idx="69">
                  <c:v>-20.6</c:v>
                </c:pt>
                <c:pt idx="70">
                  <c:v>-20.8</c:v>
                </c:pt>
                <c:pt idx="71">
                  <c:v>-24.1</c:v>
                </c:pt>
                <c:pt idx="72">
                  <c:v>-25.8</c:v>
                </c:pt>
                <c:pt idx="73">
                  <c:v>-27.7</c:v>
                </c:pt>
                <c:pt idx="74">
                  <c:v>-37.299999999999997</c:v>
                </c:pt>
                <c:pt idx="75">
                  <c:v>-36.799999999999997</c:v>
                </c:pt>
                <c:pt idx="76">
                  <c:v>-38.5</c:v>
                </c:pt>
                <c:pt idx="77">
                  <c:v>-41</c:v>
                </c:pt>
                <c:pt idx="78">
                  <c:v>-42</c:v>
                </c:pt>
                <c:pt idx="79">
                  <c:v>-40.700000000000003</c:v>
                </c:pt>
                <c:pt idx="80">
                  <c:v>-47.2</c:v>
                </c:pt>
                <c:pt idx="81">
                  <c:v>-49.8</c:v>
                </c:pt>
                <c:pt idx="82">
                  <c:v>-49.5</c:v>
                </c:pt>
                <c:pt idx="83">
                  <c:v>-53.3</c:v>
                </c:pt>
                <c:pt idx="84">
                  <c:v>-56.6</c:v>
                </c:pt>
                <c:pt idx="85">
                  <c:v>-51.2</c:v>
                </c:pt>
                <c:pt idx="86">
                  <c:v>-49.9</c:v>
                </c:pt>
                <c:pt idx="87">
                  <c:v>-48.8</c:v>
                </c:pt>
                <c:pt idx="88">
                  <c:v>-55.9</c:v>
                </c:pt>
                <c:pt idx="89">
                  <c:v>-52.6</c:v>
                </c:pt>
                <c:pt idx="90">
                  <c:v>-51.4</c:v>
                </c:pt>
                <c:pt idx="91">
                  <c:v>-52.7</c:v>
                </c:pt>
                <c:pt idx="92">
                  <c:v>-49.5</c:v>
                </c:pt>
                <c:pt idx="93">
                  <c:v>-53</c:v>
                </c:pt>
                <c:pt idx="94">
                  <c:v>-50.7</c:v>
                </c:pt>
                <c:pt idx="95">
                  <c:v>-49.3</c:v>
                </c:pt>
                <c:pt idx="96">
                  <c:v>-43.4</c:v>
                </c:pt>
                <c:pt idx="97">
                  <c:v>-40.9</c:v>
                </c:pt>
                <c:pt idx="98">
                  <c:v>-37.299999999999997</c:v>
                </c:pt>
                <c:pt idx="99">
                  <c:v>-38.9</c:v>
                </c:pt>
                <c:pt idx="100">
                  <c:v>-34.4</c:v>
                </c:pt>
                <c:pt idx="101">
                  <c:v>-37.299999999999997</c:v>
                </c:pt>
                <c:pt idx="102">
                  <c:v>-35.299999999999997</c:v>
                </c:pt>
                <c:pt idx="103">
                  <c:v>-36.9</c:v>
                </c:pt>
                <c:pt idx="104">
                  <c:v>-31</c:v>
                </c:pt>
                <c:pt idx="105">
                  <c:v>-29.4</c:v>
                </c:pt>
                <c:pt idx="106">
                  <c:v>-23.3</c:v>
                </c:pt>
                <c:pt idx="107">
                  <c:v>-22.7</c:v>
                </c:pt>
                <c:pt idx="108">
                  <c:v>-17.2</c:v>
                </c:pt>
                <c:pt idx="109">
                  <c:v>-22</c:v>
                </c:pt>
                <c:pt idx="110">
                  <c:v>-15.9</c:v>
                </c:pt>
                <c:pt idx="111">
                  <c:v>-15.3</c:v>
                </c:pt>
                <c:pt idx="112">
                  <c:v>-18.399999999999999</c:v>
                </c:pt>
                <c:pt idx="113">
                  <c:v>-19.3</c:v>
                </c:pt>
                <c:pt idx="114">
                  <c:v>-18.899999999999999</c:v>
                </c:pt>
                <c:pt idx="115">
                  <c:v>-21.9</c:v>
                </c:pt>
                <c:pt idx="116">
                  <c:v>-19.100000000000001</c:v>
                </c:pt>
                <c:pt idx="117">
                  <c:v>-17.600000000000001</c:v>
                </c:pt>
                <c:pt idx="118">
                  <c:v>-19.399999999999999</c:v>
                </c:pt>
                <c:pt idx="119">
                  <c:v>-22.1</c:v>
                </c:pt>
                <c:pt idx="120">
                  <c:v>-23.8</c:v>
                </c:pt>
                <c:pt idx="121">
                  <c:v>-22.4</c:v>
                </c:pt>
                <c:pt idx="122">
                  <c:v>-25.8</c:v>
                </c:pt>
                <c:pt idx="123">
                  <c:v>-25</c:v>
                </c:pt>
              </c:numCache>
            </c:numRef>
          </c:val>
        </c:ser>
        <c:marker val="1"/>
        <c:axId val="190502400"/>
        <c:axId val="190503936"/>
      </c:lineChart>
      <c:dateAx>
        <c:axId val="190486400"/>
        <c:scaling>
          <c:orientation val="minMax"/>
          <c:max val="42095"/>
          <c:min val="40269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487936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190487936"/>
        <c:scaling>
          <c:orientation val="minMax"/>
          <c:max val="15"/>
          <c:min val="-10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Annual change (per cent)</a:t>
                </a:r>
              </a:p>
            </c:rich>
          </c:tx>
          <c:layout>
            <c:manualLayout>
              <c:xMode val="edge"/>
              <c:yMode val="edge"/>
              <c:x val="1.8019185852905521E-3"/>
              <c:y val="0.1096814236111153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486400"/>
        <c:crosses val="autoZero"/>
        <c:crossBetween val="between"/>
        <c:majorUnit val="5"/>
      </c:valAx>
      <c:dateAx>
        <c:axId val="190502400"/>
        <c:scaling>
          <c:orientation val="minMax"/>
          <c:min val="38596"/>
        </c:scaling>
        <c:delete val="1"/>
        <c:axPos val="b"/>
        <c:numFmt formatCode="yyyy/mm/dd" sourceLinked="1"/>
        <c:tickLblPos val="none"/>
        <c:crossAx val="190503936"/>
        <c:crosses val="autoZero"/>
        <c:auto val="1"/>
        <c:lblOffset val="100"/>
        <c:baseTimeUnit val="months"/>
      </c:dateAx>
      <c:valAx>
        <c:axId val="190503936"/>
        <c:scaling>
          <c:orientation val="minMax"/>
          <c:max val="-10"/>
          <c:min val="-60"/>
        </c:scaling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Balance indicator</a:t>
                </a:r>
              </a:p>
            </c:rich>
          </c:tx>
          <c:layout>
            <c:manualLayout>
              <c:xMode val="edge"/>
              <c:yMode val="edge"/>
              <c:x val="0.94126651496908553"/>
              <c:y val="0.17876302083334003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502400"/>
        <c:crosses val="max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691319444444444"/>
          <c:w val="1"/>
          <c:h val="0.17308680555555556"/>
        </c:manualLayout>
      </c:layout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7.7673028780191583E-2"/>
          <c:y val="7.2509982638888873E-2"/>
          <c:w val="0.84465394243963265"/>
          <c:h val="0.51713194444444444"/>
        </c:manualLayout>
      </c:layout>
      <c:barChart>
        <c:barDir val="col"/>
        <c:grouping val="stacked"/>
        <c:ser>
          <c:idx val="0"/>
          <c:order val="0"/>
          <c:tx>
            <c:strRef>
              <c:f>'c3-20'!$B$13</c:f>
              <c:strCache>
                <c:ptCount val="1"/>
                <c:pt idx="0">
                  <c:v>Hitelintézetek - lakáscélú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cat>
            <c:numRef>
              <c:f>'c3-20'!$A$15:$A$51</c:f>
              <c:numCache>
                <c:formatCode>yyyy/mm/dd</c:formatCode>
                <c:ptCount val="37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</c:numCache>
            </c:numRef>
          </c:cat>
          <c:val>
            <c:numRef>
              <c:f>'c3-20'!$B$15:$B$51</c:f>
              <c:numCache>
                <c:formatCode>#,##0.00</c:formatCode>
                <c:ptCount val="37"/>
                <c:pt idx="0">
                  <c:v>62.74</c:v>
                </c:pt>
                <c:pt idx="1">
                  <c:v>114.23099999999999</c:v>
                </c:pt>
                <c:pt idx="2">
                  <c:v>129.904</c:v>
                </c:pt>
                <c:pt idx="3">
                  <c:v>152.15600000000001</c:v>
                </c:pt>
                <c:pt idx="4">
                  <c:v>81.465999999999994</c:v>
                </c:pt>
                <c:pt idx="5">
                  <c:v>121.83799999999999</c:v>
                </c:pt>
                <c:pt idx="6">
                  <c:v>133.40799999999999</c:v>
                </c:pt>
                <c:pt idx="7">
                  <c:v>137.339</c:v>
                </c:pt>
                <c:pt idx="8">
                  <c:v>88.263000000000005</c:v>
                </c:pt>
                <c:pt idx="9">
                  <c:v>124.389</c:v>
                </c:pt>
                <c:pt idx="10">
                  <c:v>132.078</c:v>
                </c:pt>
                <c:pt idx="11">
                  <c:v>106.629</c:v>
                </c:pt>
                <c:pt idx="12">
                  <c:v>10.983000000000001</c:v>
                </c:pt>
                <c:pt idx="13">
                  <c:v>11.061</c:v>
                </c:pt>
                <c:pt idx="14">
                  <c:v>5.5730000000000004</c:v>
                </c:pt>
                <c:pt idx="15">
                  <c:v>-14.221</c:v>
                </c:pt>
                <c:pt idx="16">
                  <c:v>-36.890999999999998</c:v>
                </c:pt>
                <c:pt idx="17">
                  <c:v>-27.207999999999998</c:v>
                </c:pt>
                <c:pt idx="18">
                  <c:v>-16.599</c:v>
                </c:pt>
                <c:pt idx="19">
                  <c:v>-24.792000000000002</c:v>
                </c:pt>
                <c:pt idx="20">
                  <c:v>-84.983999999999995</c:v>
                </c:pt>
                <c:pt idx="21">
                  <c:v>-95.734999999999999</c:v>
                </c:pt>
                <c:pt idx="22">
                  <c:v>-103.411</c:v>
                </c:pt>
                <c:pt idx="23">
                  <c:v>-445.99400000000003</c:v>
                </c:pt>
                <c:pt idx="24" formatCode="0.00">
                  <c:v>-416.90499999999997</c:v>
                </c:pt>
                <c:pt idx="25" formatCode="0.00">
                  <c:v>-45.576999999999998</c:v>
                </c:pt>
                <c:pt idx="26" formatCode="0.00">
                  <c:v>-47.084000000000003</c:v>
                </c:pt>
                <c:pt idx="27" formatCode="0.00">
                  <c:v>-44.31</c:v>
                </c:pt>
                <c:pt idx="28" formatCode="0.00">
                  <c:v>-49.873999999999995</c:v>
                </c:pt>
                <c:pt idx="29" formatCode="0.00">
                  <c:v>-44.125</c:v>
                </c:pt>
                <c:pt idx="30" formatCode="0.00">
                  <c:v>-38.971000000000004</c:v>
                </c:pt>
                <c:pt idx="31" formatCode="0.00">
                  <c:v>-37.600999999999999</c:v>
                </c:pt>
                <c:pt idx="32" formatCode="0.00">
                  <c:v>-45.886000000000003</c:v>
                </c:pt>
                <c:pt idx="33" formatCode="0.00">
                  <c:v>-30.507999999999996</c:v>
                </c:pt>
                <c:pt idx="34" formatCode="0.00">
                  <c:v>-9.8490000000000002</c:v>
                </c:pt>
                <c:pt idx="35" formatCode="0.00">
                  <c:v>-20.860176187679869</c:v>
                </c:pt>
                <c:pt idx="36" formatCode="0.00">
                  <c:v>-357.17200000000003</c:v>
                </c:pt>
              </c:numCache>
            </c:numRef>
          </c:val>
        </c:ser>
        <c:ser>
          <c:idx val="1"/>
          <c:order val="1"/>
          <c:tx>
            <c:strRef>
              <c:f>'c3-20'!$C$13</c:f>
              <c:strCache>
                <c:ptCount val="1"/>
                <c:pt idx="0">
                  <c:v>Hitelintézetek - egyéb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rgbClr val="AC9F70"/>
              </a:solidFill>
            </a:ln>
          </c:spPr>
          <c:cat>
            <c:numRef>
              <c:f>'c3-20'!$A$15:$A$51</c:f>
              <c:numCache>
                <c:formatCode>yyyy/mm/dd</c:formatCode>
                <c:ptCount val="37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</c:numCache>
            </c:numRef>
          </c:cat>
          <c:val>
            <c:numRef>
              <c:f>'c3-20'!$C$15:$C$51</c:f>
              <c:numCache>
                <c:formatCode>#,##0.00</c:formatCode>
                <c:ptCount val="37"/>
                <c:pt idx="0">
                  <c:v>88.900999999999996</c:v>
                </c:pt>
                <c:pt idx="1">
                  <c:v>179.476</c:v>
                </c:pt>
                <c:pt idx="2">
                  <c:v>175.82300000000001</c:v>
                </c:pt>
                <c:pt idx="3">
                  <c:v>137.85599999999999</c:v>
                </c:pt>
                <c:pt idx="4">
                  <c:v>136.43200000000002</c:v>
                </c:pt>
                <c:pt idx="5">
                  <c:v>213.81200000000001</c:v>
                </c:pt>
                <c:pt idx="6">
                  <c:v>224.334</c:v>
                </c:pt>
                <c:pt idx="7">
                  <c:v>195.24</c:v>
                </c:pt>
                <c:pt idx="8">
                  <c:v>178.136</c:v>
                </c:pt>
                <c:pt idx="9">
                  <c:v>212.69499999999999</c:v>
                </c:pt>
                <c:pt idx="10">
                  <c:v>217.059</c:v>
                </c:pt>
                <c:pt idx="11">
                  <c:v>70.287999999999997</c:v>
                </c:pt>
                <c:pt idx="12">
                  <c:v>18.808</c:v>
                </c:pt>
                <c:pt idx="13">
                  <c:v>22.346000000000004</c:v>
                </c:pt>
                <c:pt idx="14">
                  <c:v>28.403999999999993</c:v>
                </c:pt>
                <c:pt idx="15">
                  <c:v>-11.113000000000003</c:v>
                </c:pt>
                <c:pt idx="16">
                  <c:v>-2.7849999999999966</c:v>
                </c:pt>
                <c:pt idx="17">
                  <c:v>-4.34</c:v>
                </c:pt>
                <c:pt idx="18">
                  <c:v>-21.521999999999998</c:v>
                </c:pt>
                <c:pt idx="19">
                  <c:v>-58.329000000000001</c:v>
                </c:pt>
                <c:pt idx="20">
                  <c:v>3.081</c:v>
                </c:pt>
                <c:pt idx="21">
                  <c:v>38.668999999999997</c:v>
                </c:pt>
                <c:pt idx="22">
                  <c:v>23.686</c:v>
                </c:pt>
                <c:pt idx="23">
                  <c:v>-153.89500000000001</c:v>
                </c:pt>
                <c:pt idx="24" formatCode="0.00">
                  <c:v>-141.875</c:v>
                </c:pt>
                <c:pt idx="25" formatCode="0.00">
                  <c:v>-25.721</c:v>
                </c:pt>
                <c:pt idx="26" formatCode="0.00">
                  <c:v>-45.628999999999998</c:v>
                </c:pt>
                <c:pt idx="27" formatCode="0.00">
                  <c:v>-68.128</c:v>
                </c:pt>
                <c:pt idx="28" formatCode="0.00">
                  <c:v>-63.308</c:v>
                </c:pt>
                <c:pt idx="29" formatCode="0.00">
                  <c:v>-39.587000000000003</c:v>
                </c:pt>
                <c:pt idx="30" formatCode="0.00">
                  <c:v>-32.221999999999994</c:v>
                </c:pt>
                <c:pt idx="31" formatCode="0.00">
                  <c:v>-77.305999999999997</c:v>
                </c:pt>
                <c:pt idx="32" formatCode="0.00">
                  <c:v>-56.594000000000001</c:v>
                </c:pt>
                <c:pt idx="33" formatCode="0.00">
                  <c:v>-31.686999999999998</c:v>
                </c:pt>
                <c:pt idx="34" formatCode="0.00">
                  <c:v>-17.452999999999996</c:v>
                </c:pt>
                <c:pt idx="35" formatCode="0.00">
                  <c:v>-68.607626143012098</c:v>
                </c:pt>
                <c:pt idx="36" formatCode="0.00">
                  <c:v>-399.30399999999986</c:v>
                </c:pt>
              </c:numCache>
            </c:numRef>
          </c:val>
        </c:ser>
        <c:ser>
          <c:idx val="2"/>
          <c:order val="2"/>
          <c:tx>
            <c:strRef>
              <c:f>'c3-20'!$D$13</c:f>
              <c:strCache>
                <c:ptCount val="1"/>
                <c:pt idx="0">
                  <c:v>Egyéb pénzügyi vállalkozások - lakáscélú</c:v>
                </c:pt>
              </c:strCache>
            </c:strRef>
          </c:tx>
          <c:spPr>
            <a:solidFill>
              <a:srgbClr val="7BAFD4"/>
            </a:solidFill>
            <a:ln>
              <a:solidFill>
                <a:srgbClr val="7BAFD4"/>
              </a:solidFill>
            </a:ln>
          </c:spPr>
          <c:cat>
            <c:numRef>
              <c:f>'c3-20'!$A$15:$A$51</c:f>
              <c:numCache>
                <c:formatCode>yyyy/mm/dd</c:formatCode>
                <c:ptCount val="37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</c:numCache>
            </c:numRef>
          </c:cat>
          <c:val>
            <c:numRef>
              <c:f>'c3-20'!$D$15:$D$51</c:f>
              <c:numCache>
                <c:formatCode>#,##0.00</c:formatCode>
                <c:ptCount val="37"/>
                <c:pt idx="0">
                  <c:v>18.195</c:v>
                </c:pt>
                <c:pt idx="1">
                  <c:v>5.4960000000000004</c:v>
                </c:pt>
                <c:pt idx="2">
                  <c:v>17.193999999999999</c:v>
                </c:pt>
                <c:pt idx="3">
                  <c:v>4.4589999999999996</c:v>
                </c:pt>
                <c:pt idx="4">
                  <c:v>12.557</c:v>
                </c:pt>
                <c:pt idx="5">
                  <c:v>3.738</c:v>
                </c:pt>
                <c:pt idx="6">
                  <c:v>11.343999999999999</c:v>
                </c:pt>
                <c:pt idx="7">
                  <c:v>8.7460000000000004</c:v>
                </c:pt>
                <c:pt idx="8">
                  <c:v>-0.73499999999999999</c:v>
                </c:pt>
                <c:pt idx="9">
                  <c:v>14.617000000000001</c:v>
                </c:pt>
                <c:pt idx="10">
                  <c:v>11.507</c:v>
                </c:pt>
                <c:pt idx="11">
                  <c:v>15.237</c:v>
                </c:pt>
                <c:pt idx="12">
                  <c:v>4.5149999999999997</c:v>
                </c:pt>
                <c:pt idx="13">
                  <c:v>7.06</c:v>
                </c:pt>
                <c:pt idx="14">
                  <c:v>8.19</c:v>
                </c:pt>
                <c:pt idx="15">
                  <c:v>6.609</c:v>
                </c:pt>
                <c:pt idx="16">
                  <c:v>-4.7939999999999996</c:v>
                </c:pt>
                <c:pt idx="17">
                  <c:v>9.8019999999999996</c:v>
                </c:pt>
                <c:pt idx="18">
                  <c:v>11.275</c:v>
                </c:pt>
                <c:pt idx="19">
                  <c:v>3.0310000000000001</c:v>
                </c:pt>
                <c:pt idx="20">
                  <c:v>6.835</c:v>
                </c:pt>
                <c:pt idx="21">
                  <c:v>4.6609999999999996</c:v>
                </c:pt>
                <c:pt idx="22">
                  <c:v>30.062000000000001</c:v>
                </c:pt>
                <c:pt idx="23">
                  <c:v>-4.931</c:v>
                </c:pt>
                <c:pt idx="24" formatCode="0.00">
                  <c:v>-11.61</c:v>
                </c:pt>
                <c:pt idx="25" formatCode="0.00">
                  <c:v>7.8550000000000004</c:v>
                </c:pt>
                <c:pt idx="26" formatCode="0.00">
                  <c:v>-2.4849999999999999</c:v>
                </c:pt>
                <c:pt idx="27" formatCode="0.00">
                  <c:v>-2.109</c:v>
                </c:pt>
                <c:pt idx="28" formatCode="0.00">
                  <c:v>-7.9829999999999988</c:v>
                </c:pt>
                <c:pt idx="29" formatCode="0.00">
                  <c:v>-5.8310000000000004</c:v>
                </c:pt>
                <c:pt idx="30" formatCode="0.00">
                  <c:v>-2.9850000000000003</c:v>
                </c:pt>
                <c:pt idx="31" formatCode="0.00">
                  <c:v>-0.84299999999999953</c:v>
                </c:pt>
                <c:pt idx="32" formatCode="0.00">
                  <c:v>-35.361000000000004</c:v>
                </c:pt>
                <c:pt idx="33" formatCode="0.00">
                  <c:v>-8.4550000000000001</c:v>
                </c:pt>
                <c:pt idx="34" formatCode="0.00">
                  <c:v>-8.3000000000000074E-2</c:v>
                </c:pt>
                <c:pt idx="35" formatCode="0.00">
                  <c:v>10.94084315947376</c:v>
                </c:pt>
                <c:pt idx="36" formatCode="0.00">
                  <c:v>-11.043999999999997</c:v>
                </c:pt>
              </c:numCache>
            </c:numRef>
          </c:val>
        </c:ser>
        <c:ser>
          <c:idx val="3"/>
          <c:order val="3"/>
          <c:tx>
            <c:strRef>
              <c:f>'c3-20'!$E$13</c:f>
              <c:strCache>
                <c:ptCount val="1"/>
                <c:pt idx="0">
                  <c:v>Egyéb pénzügyi vállalkozások - egyéb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>
              <a:solidFill>
                <a:srgbClr val="7BAFD4">
                  <a:lumMod val="50000"/>
                </a:srgbClr>
              </a:solidFill>
            </a:ln>
          </c:spPr>
          <c:cat>
            <c:numRef>
              <c:f>'c3-20'!$A$15:$A$51</c:f>
              <c:numCache>
                <c:formatCode>yyyy/mm/dd</c:formatCode>
                <c:ptCount val="37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</c:numCache>
            </c:numRef>
          </c:cat>
          <c:val>
            <c:numRef>
              <c:f>'c3-20'!$E$15:$E$51</c:f>
              <c:numCache>
                <c:formatCode>#,##0.00</c:formatCode>
                <c:ptCount val="37"/>
                <c:pt idx="0">
                  <c:v>-6.8440000000000003</c:v>
                </c:pt>
                <c:pt idx="1">
                  <c:v>33.738999999999997</c:v>
                </c:pt>
                <c:pt idx="2">
                  <c:v>30.207999999999998</c:v>
                </c:pt>
                <c:pt idx="3">
                  <c:v>-13.487</c:v>
                </c:pt>
                <c:pt idx="4">
                  <c:v>29.524000000000001</c:v>
                </c:pt>
                <c:pt idx="5">
                  <c:v>43.764000000000003</c:v>
                </c:pt>
                <c:pt idx="6">
                  <c:v>61.095999999999997</c:v>
                </c:pt>
                <c:pt idx="7">
                  <c:v>9.0809999999999995</c:v>
                </c:pt>
                <c:pt idx="8">
                  <c:v>56.975000000000001</c:v>
                </c:pt>
                <c:pt idx="9">
                  <c:v>25.763999999999999</c:v>
                </c:pt>
                <c:pt idx="10">
                  <c:v>40.787999999999997</c:v>
                </c:pt>
                <c:pt idx="11">
                  <c:v>-0.17499999999999999</c:v>
                </c:pt>
                <c:pt idx="12">
                  <c:v>-51.622999999999998</c:v>
                </c:pt>
                <c:pt idx="13">
                  <c:v>-36.488999999999997</c:v>
                </c:pt>
                <c:pt idx="14">
                  <c:v>-52.185000000000002</c:v>
                </c:pt>
                <c:pt idx="15">
                  <c:v>-35.270000000000003</c:v>
                </c:pt>
                <c:pt idx="16">
                  <c:v>-1.5860000000000001</c:v>
                </c:pt>
                <c:pt idx="17">
                  <c:v>-47.103999999999999</c:v>
                </c:pt>
                <c:pt idx="18">
                  <c:v>-30.792999999999999</c:v>
                </c:pt>
                <c:pt idx="19">
                  <c:v>-60.322000000000003</c:v>
                </c:pt>
                <c:pt idx="20">
                  <c:v>-55.908000000000001</c:v>
                </c:pt>
                <c:pt idx="21">
                  <c:v>-35.090000000000003</c:v>
                </c:pt>
                <c:pt idx="22">
                  <c:v>-52.978999999999999</c:v>
                </c:pt>
                <c:pt idx="23">
                  <c:v>-75.867999999999995</c:v>
                </c:pt>
                <c:pt idx="24" formatCode="0.00">
                  <c:v>-31.78</c:v>
                </c:pt>
                <c:pt idx="25" formatCode="0.00">
                  <c:v>-26.795000000000002</c:v>
                </c:pt>
                <c:pt idx="26" formatCode="0.00">
                  <c:v>-35.609000000000002</c:v>
                </c:pt>
                <c:pt idx="27" formatCode="0.00">
                  <c:v>-29.626000000000001</c:v>
                </c:pt>
                <c:pt idx="28" formatCode="0.00">
                  <c:v>-7.5780000000000012</c:v>
                </c:pt>
                <c:pt idx="29" formatCode="0.00">
                  <c:v>-8.5019999999999989</c:v>
                </c:pt>
                <c:pt idx="30" formatCode="0.00">
                  <c:v>-17.946000000000002</c:v>
                </c:pt>
                <c:pt idx="31" formatCode="0.00">
                  <c:v>-29.462999999999997</c:v>
                </c:pt>
                <c:pt idx="32" formatCode="0.00">
                  <c:v>23.443000000000001</c:v>
                </c:pt>
                <c:pt idx="33" formatCode="0.00">
                  <c:v>-9.65</c:v>
                </c:pt>
                <c:pt idx="34" formatCode="0.00">
                  <c:v>-14.8</c:v>
                </c:pt>
                <c:pt idx="35" formatCode="0.00">
                  <c:v>-15.770565309690642</c:v>
                </c:pt>
                <c:pt idx="36" formatCode="0.00">
                  <c:v>-70.665999999999997</c:v>
                </c:pt>
              </c:numCache>
            </c:numRef>
          </c:val>
        </c:ser>
        <c:gapWidth val="50"/>
        <c:overlap val="100"/>
        <c:axId val="190655872"/>
        <c:axId val="190665856"/>
      </c:barChart>
      <c:lineChart>
        <c:grouping val="standard"/>
        <c:ser>
          <c:idx val="4"/>
          <c:order val="4"/>
          <c:tx>
            <c:strRef>
              <c:f>'c3-20'!$F$13</c:f>
              <c:strCache>
                <c:ptCount val="1"/>
                <c:pt idx="0">
                  <c:v>Összesen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'c3-20'!$A$15:$A$51</c:f>
              <c:numCache>
                <c:formatCode>yyyy/mm/dd</c:formatCode>
                <c:ptCount val="37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</c:numCache>
            </c:numRef>
          </c:cat>
          <c:val>
            <c:numRef>
              <c:f>'c3-20'!$F$15:$F$51</c:f>
              <c:numCache>
                <c:formatCode>#,##0.00</c:formatCode>
                <c:ptCount val="37"/>
                <c:pt idx="0">
                  <c:v>162.99199999999999</c:v>
                </c:pt>
                <c:pt idx="1">
                  <c:v>332.94199999999995</c:v>
                </c:pt>
                <c:pt idx="2">
                  <c:v>353.12900000000002</c:v>
                </c:pt>
                <c:pt idx="3">
                  <c:v>280.98399999999998</c:v>
                </c:pt>
                <c:pt idx="4">
                  <c:v>259.97900000000004</c:v>
                </c:pt>
                <c:pt idx="5">
                  <c:v>383.15199999999999</c:v>
                </c:pt>
                <c:pt idx="6">
                  <c:v>430.18199999999996</c:v>
                </c:pt>
                <c:pt idx="7">
                  <c:v>350.40600000000001</c:v>
                </c:pt>
                <c:pt idx="8">
                  <c:v>322.63900000000001</c:v>
                </c:pt>
                <c:pt idx="9">
                  <c:v>377.46500000000003</c:v>
                </c:pt>
                <c:pt idx="10">
                  <c:v>401.43200000000002</c:v>
                </c:pt>
                <c:pt idx="11">
                  <c:v>191.97899999999998</c:v>
                </c:pt>
                <c:pt idx="12">
                  <c:v>-17.317</c:v>
                </c:pt>
                <c:pt idx="13">
                  <c:v>3.9780000000000086</c:v>
                </c:pt>
                <c:pt idx="14">
                  <c:v>-10.018000000000015</c:v>
                </c:pt>
                <c:pt idx="15">
                  <c:v>-53.995000000000005</c:v>
                </c:pt>
                <c:pt idx="16">
                  <c:v>-46.05599999999999</c:v>
                </c:pt>
                <c:pt idx="17">
                  <c:v>-68.849999999999994</c:v>
                </c:pt>
                <c:pt idx="18">
                  <c:v>-57.638999999999996</c:v>
                </c:pt>
                <c:pt idx="19">
                  <c:v>-140.41200000000001</c:v>
                </c:pt>
                <c:pt idx="20">
                  <c:v>-130.976</c:v>
                </c:pt>
                <c:pt idx="21">
                  <c:v>-87.495000000000005</c:v>
                </c:pt>
                <c:pt idx="22">
                  <c:v>-102.642</c:v>
                </c:pt>
                <c:pt idx="23">
                  <c:v>-680.6880000000001</c:v>
                </c:pt>
                <c:pt idx="24" formatCode="0.00">
                  <c:v>-602.16999999999996</c:v>
                </c:pt>
                <c:pt idx="25" formatCode="0.00">
                  <c:v>-90.238</c:v>
                </c:pt>
                <c:pt idx="26" formatCode="0.00">
                  <c:v>-130.80699999999999</c:v>
                </c:pt>
                <c:pt idx="27" formatCode="0.00">
                  <c:v>-144.173</c:v>
                </c:pt>
                <c:pt idx="28" formatCode="0.00">
                  <c:v>-128.74299999999999</c:v>
                </c:pt>
                <c:pt idx="29" formatCode="0.00">
                  <c:v>-98.045000000000002</c:v>
                </c:pt>
                <c:pt idx="30" formatCode="0.00">
                  <c:v>-92.123999999999995</c:v>
                </c:pt>
                <c:pt idx="31" formatCode="0.00">
                  <c:v>-145.21299999999999</c:v>
                </c:pt>
                <c:pt idx="32" formatCode="0.00">
                  <c:v>-114.39800000000001</c:v>
                </c:pt>
                <c:pt idx="33" formatCode="0.00">
                  <c:v>-80.3</c:v>
                </c:pt>
                <c:pt idx="34" formatCode="0.00">
                  <c:v>-42.184999999999995</c:v>
                </c:pt>
                <c:pt idx="35" formatCode="0.00">
                  <c:v>-94.297524480908578</c:v>
                </c:pt>
                <c:pt idx="36" formatCode="0.00">
                  <c:v>-838.18599999999992</c:v>
                </c:pt>
              </c:numCache>
            </c:numRef>
          </c:val>
        </c:ser>
        <c:marker val="1"/>
        <c:axId val="190669952"/>
        <c:axId val="190667776"/>
      </c:lineChart>
      <c:catAx>
        <c:axId val="190655872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665856"/>
        <c:crosses val="autoZero"/>
        <c:lblAlgn val="ctr"/>
        <c:lblOffset val="100"/>
        <c:tickLblSkip val="4"/>
        <c:tickMarkSkip val="4"/>
      </c:catAx>
      <c:valAx>
        <c:axId val="190665856"/>
        <c:scaling>
          <c:orientation val="minMax"/>
          <c:max val="600"/>
          <c:min val="-900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0.11186507936507969"/>
              <c:y val="1.616319444444460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655872"/>
        <c:crosses val="autoZero"/>
        <c:crossBetween val="between"/>
        <c:majorUnit val="300"/>
      </c:valAx>
      <c:valAx>
        <c:axId val="190667776"/>
        <c:scaling>
          <c:orientation val="minMax"/>
          <c:max val="600"/>
          <c:min val="-90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5111904761905579"/>
              <c:y val="4.0902777777777804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669952"/>
        <c:crosses val="max"/>
        <c:crossBetween val="between"/>
        <c:majorUnit val="300"/>
      </c:valAx>
      <c:catAx>
        <c:axId val="190669952"/>
        <c:scaling>
          <c:orientation val="minMax"/>
        </c:scaling>
        <c:delete val="1"/>
        <c:axPos val="b"/>
        <c:numFmt formatCode="yyyy/mm/dd" sourceLinked="1"/>
        <c:tickLblPos val="none"/>
        <c:crossAx val="190667776"/>
        <c:crosses val="autoZero"/>
        <c:lblAlgn val="ctr"/>
        <c:lblOffset val="10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3340234374999957"/>
          <c:w val="1"/>
          <c:h val="0.26574131944444446"/>
        </c:manualLayout>
      </c:layout>
      <c:spPr>
        <a:noFill/>
        <a:ln>
          <a:noFill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ser>
          <c:idx val="0"/>
          <c:order val="0"/>
          <c:tx>
            <c:strRef>
              <c:f>'c3-2'!$C$12</c:f>
              <c:strCache>
                <c:ptCount val="1"/>
                <c:pt idx="0">
                  <c:v>IFO business climate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'c3-2'!$A$13:$A$77</c:f>
              <c:numCache>
                <c:formatCode>yyyy/mm/dd</c:formatCode>
                <c:ptCount val="6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</c:numCache>
            </c:numRef>
          </c:cat>
          <c:val>
            <c:numRef>
              <c:f>'c3-2'!$C$13:$C$77</c:f>
              <c:numCache>
                <c:formatCode>0.00</c:formatCode>
                <c:ptCount val="65"/>
                <c:pt idx="0">
                  <c:v>-9.1</c:v>
                </c:pt>
                <c:pt idx="1">
                  <c:v>-9.1999999999999993</c:v>
                </c:pt>
                <c:pt idx="2">
                  <c:v>-5</c:v>
                </c:pt>
                <c:pt idx="3">
                  <c:v>2.2999999999999998</c:v>
                </c:pt>
                <c:pt idx="4">
                  <c:v>3.8</c:v>
                </c:pt>
                <c:pt idx="5">
                  <c:v>5.7</c:v>
                </c:pt>
                <c:pt idx="6">
                  <c:v>13.9</c:v>
                </c:pt>
                <c:pt idx="7">
                  <c:v>16.100000000000001</c:v>
                </c:pt>
                <c:pt idx="8">
                  <c:v>16.7</c:v>
                </c:pt>
                <c:pt idx="9">
                  <c:v>18.7</c:v>
                </c:pt>
                <c:pt idx="10">
                  <c:v>21.1</c:v>
                </c:pt>
                <c:pt idx="11">
                  <c:v>21.2</c:v>
                </c:pt>
                <c:pt idx="12">
                  <c:v>18.100000000000001</c:v>
                </c:pt>
                <c:pt idx="13">
                  <c:v>20.7</c:v>
                </c:pt>
                <c:pt idx="14">
                  <c:v>20.2</c:v>
                </c:pt>
                <c:pt idx="15">
                  <c:v>18.2</c:v>
                </c:pt>
                <c:pt idx="16">
                  <c:v>19.8</c:v>
                </c:pt>
                <c:pt idx="17">
                  <c:v>20</c:v>
                </c:pt>
                <c:pt idx="18">
                  <c:v>18.5</c:v>
                </c:pt>
                <c:pt idx="19">
                  <c:v>11.7</c:v>
                </c:pt>
                <c:pt idx="20">
                  <c:v>9.3000000000000007</c:v>
                </c:pt>
                <c:pt idx="21">
                  <c:v>7.7</c:v>
                </c:pt>
                <c:pt idx="22">
                  <c:v>8.1</c:v>
                </c:pt>
                <c:pt idx="23">
                  <c:v>7.4</c:v>
                </c:pt>
                <c:pt idx="24">
                  <c:v>8.1999999999999993</c:v>
                </c:pt>
                <c:pt idx="25">
                  <c:v>9.1999999999999993</c:v>
                </c:pt>
                <c:pt idx="26">
                  <c:v>9.8000000000000007</c:v>
                </c:pt>
                <c:pt idx="27">
                  <c:v>10.3</c:v>
                </c:pt>
                <c:pt idx="28">
                  <c:v>5.8</c:v>
                </c:pt>
                <c:pt idx="29">
                  <c:v>3</c:v>
                </c:pt>
                <c:pt idx="30">
                  <c:v>-0.9</c:v>
                </c:pt>
                <c:pt idx="31">
                  <c:v>-1.2</c:v>
                </c:pt>
                <c:pt idx="32">
                  <c:v>-2.7</c:v>
                </c:pt>
                <c:pt idx="33">
                  <c:v>-4.4000000000000004</c:v>
                </c:pt>
                <c:pt idx="34">
                  <c:v>-3.3</c:v>
                </c:pt>
                <c:pt idx="35">
                  <c:v>-2.2000000000000002</c:v>
                </c:pt>
                <c:pt idx="36">
                  <c:v>1.5</c:v>
                </c:pt>
                <c:pt idx="37">
                  <c:v>4.5999999999999996</c:v>
                </c:pt>
                <c:pt idx="38">
                  <c:v>3.7</c:v>
                </c:pt>
                <c:pt idx="39">
                  <c:v>0.2</c:v>
                </c:pt>
                <c:pt idx="40">
                  <c:v>2.9</c:v>
                </c:pt>
                <c:pt idx="41">
                  <c:v>4.5999999999999996</c:v>
                </c:pt>
                <c:pt idx="42">
                  <c:v>5.0999999999999996</c:v>
                </c:pt>
                <c:pt idx="43">
                  <c:v>8.8000000000000007</c:v>
                </c:pt>
                <c:pt idx="44">
                  <c:v>10</c:v>
                </c:pt>
                <c:pt idx="45">
                  <c:v>9.5</c:v>
                </c:pt>
                <c:pt idx="46">
                  <c:v>11.8</c:v>
                </c:pt>
                <c:pt idx="47">
                  <c:v>11.9</c:v>
                </c:pt>
                <c:pt idx="48">
                  <c:v>14.5</c:v>
                </c:pt>
                <c:pt idx="49">
                  <c:v>14.7</c:v>
                </c:pt>
                <c:pt idx="50">
                  <c:v>14.4</c:v>
                </c:pt>
                <c:pt idx="51">
                  <c:v>14.1</c:v>
                </c:pt>
                <c:pt idx="52">
                  <c:v>12.6</c:v>
                </c:pt>
                <c:pt idx="53">
                  <c:v>11.9</c:v>
                </c:pt>
                <c:pt idx="54">
                  <c:v>9.1999999999999993</c:v>
                </c:pt>
                <c:pt idx="55">
                  <c:v>6.1</c:v>
                </c:pt>
                <c:pt idx="56">
                  <c:v>4.3</c:v>
                </c:pt>
                <c:pt idx="57">
                  <c:v>0.5</c:v>
                </c:pt>
                <c:pt idx="58">
                  <c:v>2.8</c:v>
                </c:pt>
                <c:pt idx="59">
                  <c:v>4.3</c:v>
                </c:pt>
                <c:pt idx="60">
                  <c:v>6.6</c:v>
                </c:pt>
                <c:pt idx="61">
                  <c:v>6.8</c:v>
                </c:pt>
                <c:pt idx="62" formatCode="General">
                  <c:v>8.9</c:v>
                </c:pt>
                <c:pt idx="63" formatCode="General">
                  <c:v>10.199999999999999</c:v>
                </c:pt>
                <c:pt idx="64" formatCode="General">
                  <c:v>10</c:v>
                </c:pt>
              </c:numCache>
            </c:numRef>
          </c:val>
        </c:ser>
        <c:marker val="1"/>
        <c:axId val="105766272"/>
        <c:axId val="105780352"/>
      </c:lineChart>
      <c:lineChart>
        <c:grouping val="standard"/>
        <c:ser>
          <c:idx val="1"/>
          <c:order val="1"/>
          <c:tx>
            <c:strRef>
              <c:f>'c3-2'!$D$12</c:f>
              <c:strCache>
                <c:ptCount val="1"/>
                <c:pt idx="0">
                  <c:v>EABCI (right scale)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'c3-2'!$A$13:$A$77</c:f>
              <c:numCache>
                <c:formatCode>yyyy/mm/dd</c:formatCode>
                <c:ptCount val="6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</c:numCache>
            </c:numRef>
          </c:cat>
          <c:val>
            <c:numRef>
              <c:f>'c3-2'!$D$13:$D$77</c:f>
              <c:numCache>
                <c:formatCode>0.00</c:formatCode>
                <c:ptCount val="65"/>
                <c:pt idx="0">
                  <c:v>-0.77</c:v>
                </c:pt>
                <c:pt idx="1">
                  <c:v>-0.54</c:v>
                </c:pt>
                <c:pt idx="2">
                  <c:v>-0.2</c:v>
                </c:pt>
                <c:pt idx="3">
                  <c:v>0.26</c:v>
                </c:pt>
                <c:pt idx="4">
                  <c:v>0.35</c:v>
                </c:pt>
                <c:pt idx="5">
                  <c:v>0.36</c:v>
                </c:pt>
                <c:pt idx="6">
                  <c:v>0.62</c:v>
                </c:pt>
                <c:pt idx="7">
                  <c:v>0.69</c:v>
                </c:pt>
                <c:pt idx="8">
                  <c:v>0.74</c:v>
                </c:pt>
                <c:pt idx="9">
                  <c:v>0.98</c:v>
                </c:pt>
                <c:pt idx="10">
                  <c:v>1</c:v>
                </c:pt>
                <c:pt idx="11">
                  <c:v>1.35</c:v>
                </c:pt>
                <c:pt idx="12">
                  <c:v>1.49</c:v>
                </c:pt>
                <c:pt idx="13">
                  <c:v>1.53</c:v>
                </c:pt>
                <c:pt idx="14">
                  <c:v>1.49</c:v>
                </c:pt>
                <c:pt idx="15">
                  <c:v>1.36</c:v>
                </c:pt>
                <c:pt idx="16">
                  <c:v>1.07</c:v>
                </c:pt>
                <c:pt idx="17">
                  <c:v>1.03</c:v>
                </c:pt>
                <c:pt idx="18">
                  <c:v>0.56999999999999995</c:v>
                </c:pt>
                <c:pt idx="19">
                  <c:v>0.19</c:v>
                </c:pt>
                <c:pt idx="20">
                  <c:v>0.02</c:v>
                </c:pt>
                <c:pt idx="21">
                  <c:v>-0.11</c:v>
                </c:pt>
                <c:pt idx="22">
                  <c:v>-0.33</c:v>
                </c:pt>
                <c:pt idx="23">
                  <c:v>-0.22</c:v>
                </c:pt>
                <c:pt idx="24">
                  <c:v>-0.08</c:v>
                </c:pt>
                <c:pt idx="25">
                  <c:v>-0.01</c:v>
                </c:pt>
                <c:pt idx="26">
                  <c:v>-0.17</c:v>
                </c:pt>
                <c:pt idx="27">
                  <c:v>-0.37</c:v>
                </c:pt>
                <c:pt idx="28">
                  <c:v>-0.66</c:v>
                </c:pt>
                <c:pt idx="29">
                  <c:v>-0.83</c:v>
                </c:pt>
                <c:pt idx="30">
                  <c:v>-1.17</c:v>
                </c:pt>
                <c:pt idx="31">
                  <c:v>-1.1100000000000001</c:v>
                </c:pt>
                <c:pt idx="32">
                  <c:v>-1.25</c:v>
                </c:pt>
                <c:pt idx="33">
                  <c:v>-1.58</c:v>
                </c:pt>
                <c:pt idx="34">
                  <c:v>-1.1200000000000001</c:v>
                </c:pt>
                <c:pt idx="35">
                  <c:v>-1.04</c:v>
                </c:pt>
                <c:pt idx="36">
                  <c:v>-1.01</c:v>
                </c:pt>
                <c:pt idx="37">
                  <c:v>-0.67</c:v>
                </c:pt>
                <c:pt idx="38">
                  <c:v>-0.8</c:v>
                </c:pt>
                <c:pt idx="39">
                  <c:v>-1.03</c:v>
                </c:pt>
                <c:pt idx="40">
                  <c:v>-0.75</c:v>
                </c:pt>
                <c:pt idx="41">
                  <c:v>-0.65</c:v>
                </c:pt>
                <c:pt idx="42">
                  <c:v>-0.5</c:v>
                </c:pt>
                <c:pt idx="43">
                  <c:v>-0.19</c:v>
                </c:pt>
                <c:pt idx="44">
                  <c:v>-0.16</c:v>
                </c:pt>
                <c:pt idx="45">
                  <c:v>-0.01</c:v>
                </c:pt>
                <c:pt idx="46">
                  <c:v>0.38</c:v>
                </c:pt>
                <c:pt idx="47">
                  <c:v>0.33</c:v>
                </c:pt>
                <c:pt idx="48">
                  <c:v>0.32</c:v>
                </c:pt>
                <c:pt idx="49">
                  <c:v>0.42</c:v>
                </c:pt>
                <c:pt idx="50">
                  <c:v>0.46</c:v>
                </c:pt>
                <c:pt idx="51">
                  <c:v>0.34</c:v>
                </c:pt>
                <c:pt idx="52">
                  <c:v>0.41</c:v>
                </c:pt>
                <c:pt idx="53">
                  <c:v>0.25</c:v>
                </c:pt>
                <c:pt idx="54">
                  <c:v>0.21</c:v>
                </c:pt>
                <c:pt idx="55">
                  <c:v>0.2</c:v>
                </c:pt>
                <c:pt idx="56">
                  <c:v>0.08</c:v>
                </c:pt>
                <c:pt idx="57">
                  <c:v>0.11</c:v>
                </c:pt>
                <c:pt idx="58">
                  <c:v>0.23</c:v>
                </c:pt>
                <c:pt idx="59">
                  <c:v>0.09</c:v>
                </c:pt>
                <c:pt idx="60">
                  <c:v>0.17</c:v>
                </c:pt>
                <c:pt idx="61">
                  <c:v>0.09</c:v>
                </c:pt>
                <c:pt idx="62" formatCode="General">
                  <c:v>0.23</c:v>
                </c:pt>
                <c:pt idx="63" formatCode="General">
                  <c:v>0.33</c:v>
                </c:pt>
                <c:pt idx="64" formatCode="General">
                  <c:v>0.28000000000000003</c:v>
                </c:pt>
              </c:numCache>
            </c:numRef>
          </c:val>
        </c:ser>
        <c:marker val="1"/>
        <c:axId val="105784448"/>
        <c:axId val="105782272"/>
      </c:lineChart>
      <c:dateAx>
        <c:axId val="105766272"/>
        <c:scaling>
          <c:orientation val="minMax"/>
          <c:min val="40544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780352"/>
        <c:crosses val="autoZero"/>
        <c:auto val="1"/>
        <c:lblOffset val="100"/>
        <c:baseTimeUnit val="months"/>
        <c:majorUnit val="1"/>
        <c:majorTimeUnit val="years"/>
      </c:dateAx>
      <c:valAx>
        <c:axId val="105780352"/>
        <c:scaling>
          <c:orientation val="minMax"/>
          <c:max val="27"/>
          <c:min val="-36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7982456140350903E-2"/>
              <c:y val="8.6722767648433744E-4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766272"/>
        <c:crosses val="autoZero"/>
        <c:crossBetween val="between"/>
        <c:majorUnit val="9"/>
      </c:valAx>
      <c:valAx>
        <c:axId val="105782272"/>
        <c:scaling>
          <c:orientation val="minMax"/>
          <c:max val="1.5"/>
          <c:min val="-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Points of standard deviation</a:t>
                </a:r>
              </a:p>
            </c:rich>
          </c:tx>
          <c:layout>
            <c:manualLayout>
              <c:xMode val="edge"/>
              <c:yMode val="edge"/>
              <c:x val="0.72378000125000064"/>
              <c:y val="8.6718750000000001E-4"/>
            </c:manualLayout>
          </c:layout>
        </c:title>
        <c:numFmt formatCode="0.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784448"/>
        <c:crosses val="max"/>
        <c:crossBetween val="between"/>
        <c:majorUnit val="0.5"/>
      </c:valAx>
      <c:dateAx>
        <c:axId val="105784448"/>
        <c:scaling>
          <c:orientation val="minMax"/>
        </c:scaling>
        <c:delete val="1"/>
        <c:axPos val="b"/>
        <c:numFmt formatCode="yyyy/mm/dd" sourceLinked="1"/>
        <c:tickLblPos val="none"/>
        <c:crossAx val="10578227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1.4747716415609444E-2"/>
          <c:y val="0.93263124999999991"/>
          <c:w val="0.98042433483941349"/>
          <c:h val="6.5219444444444483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7.7673028780191583E-2"/>
          <c:y val="7.2509982638888873E-2"/>
          <c:w val="0.84465394243963265"/>
          <c:h val="0.51161979166666649"/>
        </c:manualLayout>
      </c:layout>
      <c:barChart>
        <c:barDir val="col"/>
        <c:grouping val="stacked"/>
        <c:ser>
          <c:idx val="0"/>
          <c:order val="0"/>
          <c:tx>
            <c:strRef>
              <c:f>'c3-20'!$B$14</c:f>
              <c:strCache>
                <c:ptCount val="1"/>
                <c:pt idx="0">
                  <c:v>MFI loans for house purchase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cat>
            <c:numRef>
              <c:f>'c3-20'!$A$15:$A$51</c:f>
              <c:numCache>
                <c:formatCode>yyyy/mm/dd</c:formatCode>
                <c:ptCount val="37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</c:numCache>
            </c:numRef>
          </c:cat>
          <c:val>
            <c:numRef>
              <c:f>'c3-20'!$B$15:$B$51</c:f>
              <c:numCache>
                <c:formatCode>#,##0.00</c:formatCode>
                <c:ptCount val="37"/>
                <c:pt idx="0">
                  <c:v>62.74</c:v>
                </c:pt>
                <c:pt idx="1">
                  <c:v>114.23099999999999</c:v>
                </c:pt>
                <c:pt idx="2">
                  <c:v>129.904</c:v>
                </c:pt>
                <c:pt idx="3">
                  <c:v>152.15600000000001</c:v>
                </c:pt>
                <c:pt idx="4">
                  <c:v>81.465999999999994</c:v>
                </c:pt>
                <c:pt idx="5">
                  <c:v>121.83799999999999</c:v>
                </c:pt>
                <c:pt idx="6">
                  <c:v>133.40799999999999</c:v>
                </c:pt>
                <c:pt idx="7">
                  <c:v>137.339</c:v>
                </c:pt>
                <c:pt idx="8">
                  <c:v>88.263000000000005</c:v>
                </c:pt>
                <c:pt idx="9">
                  <c:v>124.389</c:v>
                </c:pt>
                <c:pt idx="10">
                  <c:v>132.078</c:v>
                </c:pt>
                <c:pt idx="11">
                  <c:v>106.629</c:v>
                </c:pt>
                <c:pt idx="12">
                  <c:v>10.983000000000001</c:v>
                </c:pt>
                <c:pt idx="13">
                  <c:v>11.061</c:v>
                </c:pt>
                <c:pt idx="14">
                  <c:v>5.5730000000000004</c:v>
                </c:pt>
                <c:pt idx="15">
                  <c:v>-14.221</c:v>
                </c:pt>
                <c:pt idx="16">
                  <c:v>-36.890999999999998</c:v>
                </c:pt>
                <c:pt idx="17">
                  <c:v>-27.207999999999998</c:v>
                </c:pt>
                <c:pt idx="18">
                  <c:v>-16.599</c:v>
                </c:pt>
                <c:pt idx="19">
                  <c:v>-24.792000000000002</c:v>
                </c:pt>
                <c:pt idx="20">
                  <c:v>-84.983999999999995</c:v>
                </c:pt>
                <c:pt idx="21">
                  <c:v>-95.734999999999999</c:v>
                </c:pt>
                <c:pt idx="22">
                  <c:v>-103.411</c:v>
                </c:pt>
                <c:pt idx="23">
                  <c:v>-445.99400000000003</c:v>
                </c:pt>
                <c:pt idx="24" formatCode="0.00">
                  <c:v>-416.90499999999997</c:v>
                </c:pt>
                <c:pt idx="25" formatCode="0.00">
                  <c:v>-45.576999999999998</c:v>
                </c:pt>
                <c:pt idx="26" formatCode="0.00">
                  <c:v>-47.084000000000003</c:v>
                </c:pt>
                <c:pt idx="27" formatCode="0.00">
                  <c:v>-44.31</c:v>
                </c:pt>
                <c:pt idx="28" formatCode="0.00">
                  <c:v>-49.873999999999995</c:v>
                </c:pt>
                <c:pt idx="29" formatCode="0.00">
                  <c:v>-44.125</c:v>
                </c:pt>
                <c:pt idx="30" formatCode="0.00">
                  <c:v>-38.971000000000004</c:v>
                </c:pt>
                <c:pt idx="31" formatCode="0.00">
                  <c:v>-37.600999999999999</c:v>
                </c:pt>
                <c:pt idx="32" formatCode="0.00">
                  <c:v>-45.886000000000003</c:v>
                </c:pt>
                <c:pt idx="33" formatCode="0.00">
                  <c:v>-30.507999999999996</c:v>
                </c:pt>
                <c:pt idx="34" formatCode="0.00">
                  <c:v>-9.8490000000000002</c:v>
                </c:pt>
                <c:pt idx="35" formatCode="0.00">
                  <c:v>-20.860176187679869</c:v>
                </c:pt>
                <c:pt idx="36" formatCode="0.00">
                  <c:v>-357.17200000000003</c:v>
                </c:pt>
              </c:numCache>
            </c:numRef>
          </c:val>
        </c:ser>
        <c:ser>
          <c:idx val="1"/>
          <c:order val="1"/>
          <c:tx>
            <c:strRef>
              <c:f>'c3-20'!$C$14</c:f>
              <c:strCache>
                <c:ptCount val="1"/>
                <c:pt idx="0">
                  <c:v>MFI consumer and other loans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rgbClr val="AC9F70"/>
              </a:solidFill>
            </a:ln>
          </c:spPr>
          <c:cat>
            <c:numRef>
              <c:f>'c3-20'!$A$15:$A$51</c:f>
              <c:numCache>
                <c:formatCode>yyyy/mm/dd</c:formatCode>
                <c:ptCount val="37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</c:numCache>
            </c:numRef>
          </c:cat>
          <c:val>
            <c:numRef>
              <c:f>'c3-20'!$C$15:$C$51</c:f>
              <c:numCache>
                <c:formatCode>#,##0.00</c:formatCode>
                <c:ptCount val="37"/>
                <c:pt idx="0">
                  <c:v>88.900999999999996</c:v>
                </c:pt>
                <c:pt idx="1">
                  <c:v>179.476</c:v>
                </c:pt>
                <c:pt idx="2">
                  <c:v>175.82300000000001</c:v>
                </c:pt>
                <c:pt idx="3">
                  <c:v>137.85599999999999</c:v>
                </c:pt>
                <c:pt idx="4">
                  <c:v>136.43200000000002</c:v>
                </c:pt>
                <c:pt idx="5">
                  <c:v>213.81200000000001</c:v>
                </c:pt>
                <c:pt idx="6">
                  <c:v>224.334</c:v>
                </c:pt>
                <c:pt idx="7">
                  <c:v>195.24</c:v>
                </c:pt>
                <c:pt idx="8">
                  <c:v>178.136</c:v>
                </c:pt>
                <c:pt idx="9">
                  <c:v>212.69499999999999</c:v>
                </c:pt>
                <c:pt idx="10">
                  <c:v>217.059</c:v>
                </c:pt>
                <c:pt idx="11">
                  <c:v>70.287999999999997</c:v>
                </c:pt>
                <c:pt idx="12">
                  <c:v>18.808</c:v>
                </c:pt>
                <c:pt idx="13">
                  <c:v>22.346000000000004</c:v>
                </c:pt>
                <c:pt idx="14">
                  <c:v>28.403999999999993</c:v>
                </c:pt>
                <c:pt idx="15">
                  <c:v>-11.113000000000003</c:v>
                </c:pt>
                <c:pt idx="16">
                  <c:v>-2.7849999999999966</c:v>
                </c:pt>
                <c:pt idx="17">
                  <c:v>-4.34</c:v>
                </c:pt>
                <c:pt idx="18">
                  <c:v>-21.521999999999998</c:v>
                </c:pt>
                <c:pt idx="19">
                  <c:v>-58.329000000000001</c:v>
                </c:pt>
                <c:pt idx="20">
                  <c:v>3.081</c:v>
                </c:pt>
                <c:pt idx="21">
                  <c:v>38.668999999999997</c:v>
                </c:pt>
                <c:pt idx="22">
                  <c:v>23.686</c:v>
                </c:pt>
                <c:pt idx="23">
                  <c:v>-153.89500000000001</c:v>
                </c:pt>
                <c:pt idx="24" formatCode="0.00">
                  <c:v>-141.875</c:v>
                </c:pt>
                <c:pt idx="25" formatCode="0.00">
                  <c:v>-25.721</c:v>
                </c:pt>
                <c:pt idx="26" formatCode="0.00">
                  <c:v>-45.628999999999998</c:v>
                </c:pt>
                <c:pt idx="27" formatCode="0.00">
                  <c:v>-68.128</c:v>
                </c:pt>
                <c:pt idx="28" formatCode="0.00">
                  <c:v>-63.308</c:v>
                </c:pt>
                <c:pt idx="29" formatCode="0.00">
                  <c:v>-39.587000000000003</c:v>
                </c:pt>
                <c:pt idx="30" formatCode="0.00">
                  <c:v>-32.221999999999994</c:v>
                </c:pt>
                <c:pt idx="31" formatCode="0.00">
                  <c:v>-77.305999999999997</c:v>
                </c:pt>
                <c:pt idx="32" formatCode="0.00">
                  <c:v>-56.594000000000001</c:v>
                </c:pt>
                <c:pt idx="33" formatCode="0.00">
                  <c:v>-31.686999999999998</c:v>
                </c:pt>
                <c:pt idx="34" formatCode="0.00">
                  <c:v>-17.452999999999996</c:v>
                </c:pt>
                <c:pt idx="35" formatCode="0.00">
                  <c:v>-68.607626143012098</c:v>
                </c:pt>
                <c:pt idx="36" formatCode="0.00">
                  <c:v>-399.30399999999986</c:v>
                </c:pt>
              </c:numCache>
            </c:numRef>
          </c:val>
        </c:ser>
        <c:ser>
          <c:idx val="2"/>
          <c:order val="2"/>
          <c:tx>
            <c:strRef>
              <c:f>'c3-20'!$D$14</c:f>
              <c:strCache>
                <c:ptCount val="1"/>
                <c:pt idx="0">
                  <c:v>Non-MFI loans for house purchase</c:v>
                </c:pt>
              </c:strCache>
            </c:strRef>
          </c:tx>
          <c:spPr>
            <a:solidFill>
              <a:srgbClr val="7BAFD4"/>
            </a:solidFill>
            <a:ln>
              <a:solidFill>
                <a:srgbClr val="7BAFD4"/>
              </a:solidFill>
            </a:ln>
          </c:spPr>
          <c:cat>
            <c:numRef>
              <c:f>'c3-20'!$A$15:$A$51</c:f>
              <c:numCache>
                <c:formatCode>yyyy/mm/dd</c:formatCode>
                <c:ptCount val="37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</c:numCache>
            </c:numRef>
          </c:cat>
          <c:val>
            <c:numRef>
              <c:f>'c3-20'!$D$15:$D$51</c:f>
              <c:numCache>
                <c:formatCode>#,##0.00</c:formatCode>
                <c:ptCount val="37"/>
                <c:pt idx="0">
                  <c:v>18.195</c:v>
                </c:pt>
                <c:pt idx="1">
                  <c:v>5.4960000000000004</c:v>
                </c:pt>
                <c:pt idx="2">
                  <c:v>17.193999999999999</c:v>
                </c:pt>
                <c:pt idx="3">
                  <c:v>4.4589999999999996</c:v>
                </c:pt>
                <c:pt idx="4">
                  <c:v>12.557</c:v>
                </c:pt>
                <c:pt idx="5">
                  <c:v>3.738</c:v>
                </c:pt>
                <c:pt idx="6">
                  <c:v>11.343999999999999</c:v>
                </c:pt>
                <c:pt idx="7">
                  <c:v>8.7460000000000004</c:v>
                </c:pt>
                <c:pt idx="8">
                  <c:v>-0.73499999999999999</c:v>
                </c:pt>
                <c:pt idx="9">
                  <c:v>14.617000000000001</c:v>
                </c:pt>
                <c:pt idx="10">
                  <c:v>11.507</c:v>
                </c:pt>
                <c:pt idx="11">
                  <c:v>15.237</c:v>
                </c:pt>
                <c:pt idx="12">
                  <c:v>4.5149999999999997</c:v>
                </c:pt>
                <c:pt idx="13">
                  <c:v>7.06</c:v>
                </c:pt>
                <c:pt idx="14">
                  <c:v>8.19</c:v>
                </c:pt>
                <c:pt idx="15">
                  <c:v>6.609</c:v>
                </c:pt>
                <c:pt idx="16">
                  <c:v>-4.7939999999999996</c:v>
                </c:pt>
                <c:pt idx="17">
                  <c:v>9.8019999999999996</c:v>
                </c:pt>
                <c:pt idx="18">
                  <c:v>11.275</c:v>
                </c:pt>
                <c:pt idx="19">
                  <c:v>3.0310000000000001</c:v>
                </c:pt>
                <c:pt idx="20">
                  <c:v>6.835</c:v>
                </c:pt>
                <c:pt idx="21">
                  <c:v>4.6609999999999996</c:v>
                </c:pt>
                <c:pt idx="22">
                  <c:v>30.062000000000001</c:v>
                </c:pt>
                <c:pt idx="23">
                  <c:v>-4.931</c:v>
                </c:pt>
                <c:pt idx="24" formatCode="0.00">
                  <c:v>-11.61</c:v>
                </c:pt>
                <c:pt idx="25" formatCode="0.00">
                  <c:v>7.8550000000000004</c:v>
                </c:pt>
                <c:pt idx="26" formatCode="0.00">
                  <c:v>-2.4849999999999999</c:v>
                </c:pt>
                <c:pt idx="27" formatCode="0.00">
                  <c:v>-2.109</c:v>
                </c:pt>
                <c:pt idx="28" formatCode="0.00">
                  <c:v>-7.9829999999999988</c:v>
                </c:pt>
                <c:pt idx="29" formatCode="0.00">
                  <c:v>-5.8310000000000004</c:v>
                </c:pt>
                <c:pt idx="30" formatCode="0.00">
                  <c:v>-2.9850000000000003</c:v>
                </c:pt>
                <c:pt idx="31" formatCode="0.00">
                  <c:v>-0.84299999999999953</c:v>
                </c:pt>
                <c:pt idx="32" formatCode="0.00">
                  <c:v>-35.361000000000004</c:v>
                </c:pt>
                <c:pt idx="33" formatCode="0.00">
                  <c:v>-8.4550000000000001</c:v>
                </c:pt>
                <c:pt idx="34" formatCode="0.00">
                  <c:v>-8.3000000000000074E-2</c:v>
                </c:pt>
                <c:pt idx="35" formatCode="0.00">
                  <c:v>10.94084315947376</c:v>
                </c:pt>
                <c:pt idx="36" formatCode="0.00">
                  <c:v>-11.043999999999997</c:v>
                </c:pt>
              </c:numCache>
            </c:numRef>
          </c:val>
        </c:ser>
        <c:ser>
          <c:idx val="3"/>
          <c:order val="3"/>
          <c:tx>
            <c:strRef>
              <c:f>'c3-20'!$E$14</c:f>
              <c:strCache>
                <c:ptCount val="1"/>
                <c:pt idx="0">
                  <c:v>Non-MFI consumer and other loans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>
              <a:solidFill>
                <a:srgbClr val="7BAFD4">
                  <a:lumMod val="50000"/>
                </a:srgbClr>
              </a:solidFill>
            </a:ln>
          </c:spPr>
          <c:cat>
            <c:numRef>
              <c:f>'c3-20'!$A$15:$A$51</c:f>
              <c:numCache>
                <c:formatCode>yyyy/mm/dd</c:formatCode>
                <c:ptCount val="37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</c:numCache>
            </c:numRef>
          </c:cat>
          <c:val>
            <c:numRef>
              <c:f>'c3-20'!$E$15:$E$51</c:f>
              <c:numCache>
                <c:formatCode>#,##0.00</c:formatCode>
                <c:ptCount val="37"/>
                <c:pt idx="0">
                  <c:v>-6.8440000000000003</c:v>
                </c:pt>
                <c:pt idx="1">
                  <c:v>33.738999999999997</c:v>
                </c:pt>
                <c:pt idx="2">
                  <c:v>30.207999999999998</c:v>
                </c:pt>
                <c:pt idx="3">
                  <c:v>-13.487</c:v>
                </c:pt>
                <c:pt idx="4">
                  <c:v>29.524000000000001</c:v>
                </c:pt>
                <c:pt idx="5">
                  <c:v>43.764000000000003</c:v>
                </c:pt>
                <c:pt idx="6">
                  <c:v>61.095999999999997</c:v>
                </c:pt>
                <c:pt idx="7">
                  <c:v>9.0809999999999995</c:v>
                </c:pt>
                <c:pt idx="8">
                  <c:v>56.975000000000001</c:v>
                </c:pt>
                <c:pt idx="9">
                  <c:v>25.763999999999999</c:v>
                </c:pt>
                <c:pt idx="10">
                  <c:v>40.787999999999997</c:v>
                </c:pt>
                <c:pt idx="11">
                  <c:v>-0.17499999999999999</c:v>
                </c:pt>
                <c:pt idx="12">
                  <c:v>-51.622999999999998</c:v>
                </c:pt>
                <c:pt idx="13">
                  <c:v>-36.488999999999997</c:v>
                </c:pt>
                <c:pt idx="14">
                  <c:v>-52.185000000000002</c:v>
                </c:pt>
                <c:pt idx="15">
                  <c:v>-35.270000000000003</c:v>
                </c:pt>
                <c:pt idx="16">
                  <c:v>-1.5860000000000001</c:v>
                </c:pt>
                <c:pt idx="17">
                  <c:v>-47.103999999999999</c:v>
                </c:pt>
                <c:pt idx="18">
                  <c:v>-30.792999999999999</c:v>
                </c:pt>
                <c:pt idx="19">
                  <c:v>-60.322000000000003</c:v>
                </c:pt>
                <c:pt idx="20">
                  <c:v>-55.908000000000001</c:v>
                </c:pt>
                <c:pt idx="21">
                  <c:v>-35.090000000000003</c:v>
                </c:pt>
                <c:pt idx="22">
                  <c:v>-52.978999999999999</c:v>
                </c:pt>
                <c:pt idx="23">
                  <c:v>-75.867999999999995</c:v>
                </c:pt>
                <c:pt idx="24" formatCode="0.00">
                  <c:v>-31.78</c:v>
                </c:pt>
                <c:pt idx="25" formatCode="0.00">
                  <c:v>-26.795000000000002</c:v>
                </c:pt>
                <c:pt idx="26" formatCode="0.00">
                  <c:v>-35.609000000000002</c:v>
                </c:pt>
                <c:pt idx="27" formatCode="0.00">
                  <c:v>-29.626000000000001</c:v>
                </c:pt>
                <c:pt idx="28" formatCode="0.00">
                  <c:v>-7.5780000000000012</c:v>
                </c:pt>
                <c:pt idx="29" formatCode="0.00">
                  <c:v>-8.5019999999999989</c:v>
                </c:pt>
                <c:pt idx="30" formatCode="0.00">
                  <c:v>-17.946000000000002</c:v>
                </c:pt>
                <c:pt idx="31" formatCode="0.00">
                  <c:v>-29.462999999999997</c:v>
                </c:pt>
                <c:pt idx="32" formatCode="0.00">
                  <c:v>23.443000000000001</c:v>
                </c:pt>
                <c:pt idx="33" formatCode="0.00">
                  <c:v>-9.65</c:v>
                </c:pt>
                <c:pt idx="34" formatCode="0.00">
                  <c:v>-14.8</c:v>
                </c:pt>
                <c:pt idx="35" formatCode="0.00">
                  <c:v>-15.770565309690642</c:v>
                </c:pt>
                <c:pt idx="36" formatCode="0.00">
                  <c:v>-70.665999999999997</c:v>
                </c:pt>
              </c:numCache>
            </c:numRef>
          </c:val>
        </c:ser>
        <c:gapWidth val="50"/>
        <c:overlap val="100"/>
        <c:axId val="190743296"/>
        <c:axId val="190744832"/>
      </c:barChart>
      <c:lineChart>
        <c:grouping val="standard"/>
        <c:ser>
          <c:idx val="4"/>
          <c:order val="4"/>
          <c:tx>
            <c:strRef>
              <c:f>'c3-20'!$F$14</c:f>
              <c:strCache>
                <c:ptCount val="1"/>
                <c:pt idx="0">
                  <c:v>Total transactions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'c3-20'!$A$15:$A$51</c:f>
              <c:numCache>
                <c:formatCode>yyyy/mm/dd</c:formatCode>
                <c:ptCount val="37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</c:numCache>
            </c:numRef>
          </c:cat>
          <c:val>
            <c:numRef>
              <c:f>'c3-20'!$F$15:$F$51</c:f>
              <c:numCache>
                <c:formatCode>#,##0.00</c:formatCode>
                <c:ptCount val="37"/>
                <c:pt idx="0">
                  <c:v>162.99199999999999</c:v>
                </c:pt>
                <c:pt idx="1">
                  <c:v>332.94199999999995</c:v>
                </c:pt>
                <c:pt idx="2">
                  <c:v>353.12900000000002</c:v>
                </c:pt>
                <c:pt idx="3">
                  <c:v>280.98399999999998</c:v>
                </c:pt>
                <c:pt idx="4">
                  <c:v>259.97900000000004</c:v>
                </c:pt>
                <c:pt idx="5">
                  <c:v>383.15199999999999</c:v>
                </c:pt>
                <c:pt idx="6">
                  <c:v>430.18199999999996</c:v>
                </c:pt>
                <c:pt idx="7">
                  <c:v>350.40600000000001</c:v>
                </c:pt>
                <c:pt idx="8">
                  <c:v>322.63900000000001</c:v>
                </c:pt>
                <c:pt idx="9">
                  <c:v>377.46500000000003</c:v>
                </c:pt>
                <c:pt idx="10">
                  <c:v>401.43200000000002</c:v>
                </c:pt>
                <c:pt idx="11">
                  <c:v>191.97899999999998</c:v>
                </c:pt>
                <c:pt idx="12">
                  <c:v>-17.317</c:v>
                </c:pt>
                <c:pt idx="13">
                  <c:v>3.9780000000000086</c:v>
                </c:pt>
                <c:pt idx="14">
                  <c:v>-10.018000000000015</c:v>
                </c:pt>
                <c:pt idx="15">
                  <c:v>-53.995000000000005</c:v>
                </c:pt>
                <c:pt idx="16">
                  <c:v>-46.05599999999999</c:v>
                </c:pt>
                <c:pt idx="17">
                  <c:v>-68.849999999999994</c:v>
                </c:pt>
                <c:pt idx="18">
                  <c:v>-57.638999999999996</c:v>
                </c:pt>
                <c:pt idx="19">
                  <c:v>-140.41200000000001</c:v>
                </c:pt>
                <c:pt idx="20">
                  <c:v>-130.976</c:v>
                </c:pt>
                <c:pt idx="21">
                  <c:v>-87.495000000000005</c:v>
                </c:pt>
                <c:pt idx="22">
                  <c:v>-102.642</c:v>
                </c:pt>
                <c:pt idx="23">
                  <c:v>-680.6880000000001</c:v>
                </c:pt>
                <c:pt idx="24" formatCode="0.00">
                  <c:v>-602.16999999999996</c:v>
                </c:pt>
                <c:pt idx="25" formatCode="0.00">
                  <c:v>-90.238</c:v>
                </c:pt>
                <c:pt idx="26" formatCode="0.00">
                  <c:v>-130.80699999999999</c:v>
                </c:pt>
                <c:pt idx="27" formatCode="0.00">
                  <c:v>-144.173</c:v>
                </c:pt>
                <c:pt idx="28" formatCode="0.00">
                  <c:v>-128.74299999999999</c:v>
                </c:pt>
                <c:pt idx="29" formatCode="0.00">
                  <c:v>-98.045000000000002</c:v>
                </c:pt>
                <c:pt idx="30" formatCode="0.00">
                  <c:v>-92.123999999999995</c:v>
                </c:pt>
                <c:pt idx="31" formatCode="0.00">
                  <c:v>-145.21299999999999</c:v>
                </c:pt>
                <c:pt idx="32" formatCode="0.00">
                  <c:v>-114.39800000000001</c:v>
                </c:pt>
                <c:pt idx="33" formatCode="0.00">
                  <c:v>-80.3</c:v>
                </c:pt>
                <c:pt idx="34" formatCode="0.00">
                  <c:v>-42.184999999999995</c:v>
                </c:pt>
                <c:pt idx="35" formatCode="0.00">
                  <c:v>-94.297524480908578</c:v>
                </c:pt>
                <c:pt idx="36" formatCode="0.00">
                  <c:v>-838.18599999999992</c:v>
                </c:pt>
              </c:numCache>
            </c:numRef>
          </c:val>
        </c:ser>
        <c:marker val="1"/>
        <c:axId val="190748928"/>
        <c:axId val="190747008"/>
      </c:lineChart>
      <c:catAx>
        <c:axId val="190743296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744832"/>
        <c:crosses val="autoZero"/>
        <c:lblAlgn val="ctr"/>
        <c:lblOffset val="100"/>
        <c:tickLblSkip val="4"/>
        <c:tickMarkSkip val="4"/>
      </c:catAx>
      <c:valAx>
        <c:axId val="190744832"/>
        <c:scaling>
          <c:orientation val="minMax"/>
          <c:max val="600"/>
          <c:min val="-900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</a:t>
                </a:r>
              </a:p>
            </c:rich>
          </c:tx>
          <c:layout>
            <c:manualLayout>
              <c:xMode val="edge"/>
              <c:yMode val="edge"/>
              <c:x val="0.11186507936507969"/>
              <c:y val="1.616319444444460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743296"/>
        <c:crosses val="autoZero"/>
        <c:crossBetween val="between"/>
        <c:majorUnit val="300"/>
      </c:valAx>
      <c:valAx>
        <c:axId val="190747008"/>
        <c:scaling>
          <c:orientation val="minMax"/>
          <c:max val="600"/>
          <c:min val="-90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69652248677248652"/>
              <c:y val="4.0902777777777804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748928"/>
        <c:crosses val="max"/>
        <c:crossBetween val="between"/>
        <c:majorUnit val="300"/>
      </c:valAx>
      <c:catAx>
        <c:axId val="190748928"/>
        <c:scaling>
          <c:orientation val="minMax"/>
        </c:scaling>
        <c:delete val="1"/>
        <c:axPos val="b"/>
        <c:numFmt formatCode="yyyy/mm/dd" sourceLinked="1"/>
        <c:tickLblPos val="none"/>
        <c:crossAx val="190747008"/>
        <c:crosses val="autoZero"/>
        <c:lblAlgn val="ctr"/>
        <c:lblOffset val="10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3340234374999957"/>
          <c:w val="1"/>
          <c:h val="0.26574131944444446"/>
        </c:manualLayout>
      </c:layout>
      <c:spPr>
        <a:noFill/>
        <a:ln>
          <a:noFill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5567417217236723"/>
          <c:y val="3.7015294321626292E-2"/>
          <c:w val="0.82754817041996753"/>
          <c:h val="0.6159793610471419"/>
        </c:manualLayout>
      </c:layout>
      <c:lineChart>
        <c:grouping val="standard"/>
        <c:ser>
          <c:idx val="0"/>
          <c:order val="0"/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cat>
            <c:multiLvlStrRef>
              <c:f>'c3-21'!$C$11:$AZ$12</c:f>
              <c:multiLvlStrCache>
                <c:ptCount val="50"/>
                <c:lvl>
                  <c:pt idx="2">
                    <c:v>2013.III.</c:v>
                  </c:pt>
                  <c:pt idx="4">
                    <c:v>2014.I.</c:v>
                  </c:pt>
                  <c:pt idx="6">
                    <c:v>2014.III.</c:v>
                  </c:pt>
                  <c:pt idx="8">
                    <c:v>2015.I.</c:v>
                  </c:pt>
                  <c:pt idx="12">
                    <c:v>2013.III.</c:v>
                  </c:pt>
                  <c:pt idx="14">
                    <c:v>2014.I.</c:v>
                  </c:pt>
                  <c:pt idx="16">
                    <c:v>2014.III.</c:v>
                  </c:pt>
                  <c:pt idx="18">
                    <c:v>2015.I.</c:v>
                  </c:pt>
                  <c:pt idx="22">
                    <c:v>2013.III.</c:v>
                  </c:pt>
                  <c:pt idx="24">
                    <c:v>2014.I.</c:v>
                  </c:pt>
                  <c:pt idx="26">
                    <c:v>2014.III.</c:v>
                  </c:pt>
                  <c:pt idx="28">
                    <c:v>2015.I.</c:v>
                  </c:pt>
                  <c:pt idx="32">
                    <c:v>2013.III.</c:v>
                  </c:pt>
                  <c:pt idx="34">
                    <c:v>2014.I.</c:v>
                  </c:pt>
                  <c:pt idx="36">
                    <c:v>2014.III.</c:v>
                  </c:pt>
                  <c:pt idx="38">
                    <c:v>2015.I.</c:v>
                  </c:pt>
                  <c:pt idx="42">
                    <c:v>2013.III.</c:v>
                  </c:pt>
                  <c:pt idx="44">
                    <c:v>2014.I.</c:v>
                  </c:pt>
                  <c:pt idx="46">
                    <c:v>2014.III.</c:v>
                  </c:pt>
                  <c:pt idx="48">
                    <c:v>2015.I.</c:v>
                  </c:pt>
                  <c:pt idx="49">
                    <c:v> </c:v>
                  </c:pt>
                </c:lvl>
                <c:lvl>
                  <c:pt idx="0">
                    <c:v>Exportáló
vállalatok</c:v>
                  </c:pt>
                  <c:pt idx="10">
                    <c:v>Nem
exportáló
vállalatok</c:v>
                  </c:pt>
                  <c:pt idx="20">
                    <c:v>Szűk
állam</c:v>
                  </c:pt>
                  <c:pt idx="30">
                    <c:v>Kvázi-
fiskális
kör</c:v>
                  </c:pt>
                  <c:pt idx="40">
                    <c:v>Lakosság</c:v>
                  </c:pt>
                </c:lvl>
              </c:multiLvlStrCache>
            </c:multiLvlStrRef>
          </c:cat>
          <c:val>
            <c:numRef>
              <c:f>'c3-21'!$C$13:$AZ$13</c:f>
              <c:numCache>
                <c:formatCode>0.0</c:formatCode>
                <c:ptCount val="50"/>
                <c:pt idx="1">
                  <c:v>0.53827927382705354</c:v>
                </c:pt>
                <c:pt idx="2">
                  <c:v>5.4418243421078927</c:v>
                </c:pt>
                <c:pt idx="3">
                  <c:v>11.601900277968184</c:v>
                </c:pt>
                <c:pt idx="4">
                  <c:v>20.600095986925716</c:v>
                </c:pt>
                <c:pt idx="5" formatCode="General">
                  <c:v>35.277836472183544</c:v>
                </c:pt>
                <c:pt idx="6">
                  <c:v>13.741996516038174</c:v>
                </c:pt>
                <c:pt idx="7">
                  <c:v>-2.1244091012920454</c:v>
                </c:pt>
                <c:pt idx="8">
                  <c:v>-1.0981148863703556</c:v>
                </c:pt>
                <c:pt idx="11">
                  <c:v>-3.9670913411082913</c:v>
                </c:pt>
                <c:pt idx="12">
                  <c:v>11.912905223694613</c:v>
                </c:pt>
                <c:pt idx="13">
                  <c:v>6.9211567157166343</c:v>
                </c:pt>
                <c:pt idx="14">
                  <c:v>7.9322884261801496</c:v>
                </c:pt>
                <c:pt idx="15">
                  <c:v>11.644657617176284</c:v>
                </c:pt>
                <c:pt idx="16">
                  <c:v>8.4080496343475133</c:v>
                </c:pt>
                <c:pt idx="17">
                  <c:v>6.7816419931626877</c:v>
                </c:pt>
                <c:pt idx="18">
                  <c:v>-9.1422848272377308</c:v>
                </c:pt>
                <c:pt idx="21">
                  <c:v>22.506179966213004</c:v>
                </c:pt>
                <c:pt idx="22">
                  <c:v>18.908663160269732</c:v>
                </c:pt>
                <c:pt idx="23">
                  <c:v>37.887242251132839</c:v>
                </c:pt>
                <c:pt idx="24">
                  <c:v>23.633159289038609</c:v>
                </c:pt>
                <c:pt idx="25">
                  <c:v>14.569892840723698</c:v>
                </c:pt>
                <c:pt idx="26">
                  <c:v>28.604066594265387</c:v>
                </c:pt>
                <c:pt idx="27">
                  <c:v>-19.739790444097221</c:v>
                </c:pt>
                <c:pt idx="28">
                  <c:v>-22.973002488395611</c:v>
                </c:pt>
                <c:pt idx="31">
                  <c:v>18.044815602830617</c:v>
                </c:pt>
                <c:pt idx="32">
                  <c:v>15.503549046242295</c:v>
                </c:pt>
                <c:pt idx="33">
                  <c:v>39.887619185639608</c:v>
                </c:pt>
                <c:pt idx="34">
                  <c:v>41.956331815193657</c:v>
                </c:pt>
                <c:pt idx="35">
                  <c:v>24.660766082651417</c:v>
                </c:pt>
                <c:pt idx="36">
                  <c:v>26.237677793229075</c:v>
                </c:pt>
                <c:pt idx="37">
                  <c:v>13.928842330440359</c:v>
                </c:pt>
                <c:pt idx="38">
                  <c:v>-1.9670607070742461</c:v>
                </c:pt>
                <c:pt idx="41">
                  <c:v>-32.762988376879022</c:v>
                </c:pt>
                <c:pt idx="42">
                  <c:v>-10.532933137413494</c:v>
                </c:pt>
                <c:pt idx="43">
                  <c:v>-12.392011406962695</c:v>
                </c:pt>
                <c:pt idx="44">
                  <c:v>13.124511561910495</c:v>
                </c:pt>
                <c:pt idx="45">
                  <c:v>42.435671463583901</c:v>
                </c:pt>
                <c:pt idx="46">
                  <c:v>-6.2125223578775319</c:v>
                </c:pt>
                <c:pt idx="47">
                  <c:v>-1.0994204219075243</c:v>
                </c:pt>
                <c:pt idx="48">
                  <c:v>-0.32149250632731707</c:v>
                </c:pt>
              </c:numCache>
            </c:numRef>
          </c:val>
        </c:ser>
        <c:marker val="1"/>
        <c:axId val="190792832"/>
        <c:axId val="190794752"/>
      </c:lineChart>
      <c:catAx>
        <c:axId val="190792832"/>
        <c:scaling>
          <c:orientation val="minMax"/>
        </c:scaling>
        <c:axPos val="b"/>
        <c:maj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794752"/>
        <c:crosses val="autoZero"/>
        <c:auto val="1"/>
        <c:lblAlgn val="ctr"/>
        <c:lblOffset val="100"/>
        <c:tickLblSkip val="1"/>
      </c:catAx>
      <c:valAx>
        <c:axId val="190794752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Éves változás (%)</a:t>
                </a:r>
              </a:p>
            </c:rich>
          </c:tx>
          <c:layout>
            <c:manualLayout>
              <c:xMode val="edge"/>
              <c:yMode val="edge"/>
              <c:x val="2.7880567277485816E-3"/>
              <c:y val="0.10743688984797625"/>
            </c:manualLayout>
          </c:layout>
        </c:title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792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5567417217236734"/>
          <c:y val="3.7015294321626292E-2"/>
          <c:w val="0.82754817041996753"/>
          <c:h val="0.6159793610471419"/>
        </c:manualLayout>
      </c:layout>
      <c:lineChart>
        <c:grouping val="standard"/>
        <c:ser>
          <c:idx val="0"/>
          <c:order val="0"/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cat>
            <c:multiLvlStrRef>
              <c:f>'c3-21'!$C$16:$AZ$17</c:f>
              <c:multiLvlStrCache>
                <c:ptCount val="50"/>
                <c:lvl>
                  <c:pt idx="2">
                    <c:v>2013Q3</c:v>
                  </c:pt>
                  <c:pt idx="4">
                    <c:v>2014Q1</c:v>
                  </c:pt>
                  <c:pt idx="6">
                    <c:v>2014Q3</c:v>
                  </c:pt>
                  <c:pt idx="8">
                    <c:v>2015Q1</c:v>
                  </c:pt>
                  <c:pt idx="12">
                    <c:v>2013Q3</c:v>
                  </c:pt>
                  <c:pt idx="14">
                    <c:v>2014Q1</c:v>
                  </c:pt>
                  <c:pt idx="16">
                    <c:v>2014Q3</c:v>
                  </c:pt>
                  <c:pt idx="18">
                    <c:v>2015Q1</c:v>
                  </c:pt>
                  <c:pt idx="22">
                    <c:v>2013Q3</c:v>
                  </c:pt>
                  <c:pt idx="24">
                    <c:v>2014Q1</c:v>
                  </c:pt>
                  <c:pt idx="26">
                    <c:v>2014Q3</c:v>
                  </c:pt>
                  <c:pt idx="28">
                    <c:v>2015Q1</c:v>
                  </c:pt>
                  <c:pt idx="32">
                    <c:v>2013Q3</c:v>
                  </c:pt>
                  <c:pt idx="34">
                    <c:v>2014Q1</c:v>
                  </c:pt>
                  <c:pt idx="36">
                    <c:v>2014Q3</c:v>
                  </c:pt>
                  <c:pt idx="38">
                    <c:v>2015Q1</c:v>
                  </c:pt>
                  <c:pt idx="42">
                    <c:v>2013Q3</c:v>
                  </c:pt>
                  <c:pt idx="44">
                    <c:v>2014Q1</c:v>
                  </c:pt>
                  <c:pt idx="46">
                    <c:v>2014Q3</c:v>
                  </c:pt>
                  <c:pt idx="48">
                    <c:v>2015Q1</c:v>
                  </c:pt>
                  <c:pt idx="49">
                    <c:v> </c:v>
                  </c:pt>
                </c:lvl>
                <c:lvl>
                  <c:pt idx="0">
                    <c:v>Tradeable</c:v>
                  </c:pt>
                  <c:pt idx="10">
                    <c:v>Non-
tradeable</c:v>
                  </c:pt>
                  <c:pt idx="20">
                    <c:v>Govern-
ment</c:v>
                  </c:pt>
                  <c:pt idx="30">
                    <c:v>Quasi-fiscal</c:v>
                  </c:pt>
                  <c:pt idx="40">
                    <c:v>House-
holds</c:v>
                  </c:pt>
                </c:lvl>
              </c:multiLvlStrCache>
            </c:multiLvlStrRef>
          </c:cat>
          <c:val>
            <c:numRef>
              <c:f>'c3-21'!$C$13:$AZ$13</c:f>
              <c:numCache>
                <c:formatCode>0.0</c:formatCode>
                <c:ptCount val="50"/>
                <c:pt idx="1">
                  <c:v>0.53827927382705354</c:v>
                </c:pt>
                <c:pt idx="2">
                  <c:v>5.4418243421078927</c:v>
                </c:pt>
                <c:pt idx="3">
                  <c:v>11.601900277968184</c:v>
                </c:pt>
                <c:pt idx="4">
                  <c:v>20.600095986925716</c:v>
                </c:pt>
                <c:pt idx="5" formatCode="General">
                  <c:v>35.277836472183544</c:v>
                </c:pt>
                <c:pt idx="6">
                  <c:v>13.741996516038174</c:v>
                </c:pt>
                <c:pt idx="7">
                  <c:v>-2.1244091012920454</c:v>
                </c:pt>
                <c:pt idx="8">
                  <c:v>-1.0981148863703556</c:v>
                </c:pt>
                <c:pt idx="11">
                  <c:v>-3.9670913411082913</c:v>
                </c:pt>
                <c:pt idx="12">
                  <c:v>11.912905223694613</c:v>
                </c:pt>
                <c:pt idx="13">
                  <c:v>6.9211567157166343</c:v>
                </c:pt>
                <c:pt idx="14">
                  <c:v>7.9322884261801496</c:v>
                </c:pt>
                <c:pt idx="15">
                  <c:v>11.644657617176284</c:v>
                </c:pt>
                <c:pt idx="16">
                  <c:v>8.4080496343475133</c:v>
                </c:pt>
                <c:pt idx="17">
                  <c:v>6.7816419931626877</c:v>
                </c:pt>
                <c:pt idx="18">
                  <c:v>-9.1422848272377308</c:v>
                </c:pt>
                <c:pt idx="21">
                  <c:v>22.506179966213004</c:v>
                </c:pt>
                <c:pt idx="22">
                  <c:v>18.908663160269732</c:v>
                </c:pt>
                <c:pt idx="23">
                  <c:v>37.887242251132839</c:v>
                </c:pt>
                <c:pt idx="24">
                  <c:v>23.633159289038609</c:v>
                </c:pt>
                <c:pt idx="25">
                  <c:v>14.569892840723698</c:v>
                </c:pt>
                <c:pt idx="26">
                  <c:v>28.604066594265387</c:v>
                </c:pt>
                <c:pt idx="27">
                  <c:v>-19.739790444097221</c:v>
                </c:pt>
                <c:pt idx="28">
                  <c:v>-22.973002488395611</c:v>
                </c:pt>
                <c:pt idx="31">
                  <c:v>18.044815602830617</c:v>
                </c:pt>
                <c:pt idx="32">
                  <c:v>15.503549046242295</c:v>
                </c:pt>
                <c:pt idx="33">
                  <c:v>39.887619185639608</c:v>
                </c:pt>
                <c:pt idx="34">
                  <c:v>41.956331815193657</c:v>
                </c:pt>
                <c:pt idx="35">
                  <c:v>24.660766082651417</c:v>
                </c:pt>
                <c:pt idx="36">
                  <c:v>26.237677793229075</c:v>
                </c:pt>
                <c:pt idx="37">
                  <c:v>13.928842330440359</c:v>
                </c:pt>
                <c:pt idx="38">
                  <c:v>-1.9670607070742461</c:v>
                </c:pt>
                <c:pt idx="41">
                  <c:v>-32.762988376879022</c:v>
                </c:pt>
                <c:pt idx="42">
                  <c:v>-10.532933137413494</c:v>
                </c:pt>
                <c:pt idx="43">
                  <c:v>-12.392011406962695</c:v>
                </c:pt>
                <c:pt idx="44">
                  <c:v>13.124511561910495</c:v>
                </c:pt>
                <c:pt idx="45">
                  <c:v>42.435671463583901</c:v>
                </c:pt>
                <c:pt idx="46">
                  <c:v>-6.2125223578775319</c:v>
                </c:pt>
                <c:pt idx="47">
                  <c:v>-1.0994204219075243</c:v>
                </c:pt>
                <c:pt idx="48">
                  <c:v>-0.32149250632731707</c:v>
                </c:pt>
              </c:numCache>
            </c:numRef>
          </c:val>
        </c:ser>
        <c:marker val="1"/>
        <c:axId val="190842752"/>
        <c:axId val="190885888"/>
      </c:lineChart>
      <c:catAx>
        <c:axId val="190842752"/>
        <c:scaling>
          <c:orientation val="minMax"/>
        </c:scaling>
        <c:axPos val="b"/>
        <c:maj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885888"/>
        <c:crosses val="autoZero"/>
        <c:auto val="1"/>
        <c:lblAlgn val="ctr"/>
        <c:lblOffset val="100"/>
        <c:tickLblSkip val="1"/>
      </c:catAx>
      <c:valAx>
        <c:axId val="190885888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Annual change (per</a:t>
                </a:r>
                <a:r>
                  <a:rPr lang="hu-HU" baseline="0"/>
                  <a:t> cent)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2.7880567277485829E-3"/>
              <c:y val="5.7171291350931228E-2"/>
            </c:manualLayout>
          </c:layout>
        </c:title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842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7.7673028780191583E-2"/>
          <c:y val="8.1694902075062595E-2"/>
          <c:w val="0.84465394243963265"/>
          <c:h val="0.62317751736113303"/>
        </c:manualLayout>
      </c:layout>
      <c:lineChart>
        <c:grouping val="standard"/>
        <c:ser>
          <c:idx val="0"/>
          <c:order val="0"/>
          <c:tx>
            <c:strRef>
              <c:f>'c3-22'!$B$14</c:f>
              <c:strCache>
                <c:ptCount val="1"/>
                <c:pt idx="0">
                  <c:v>Vállalati hitelek (pü-i közvetítők összesen)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'c3-22'!$A$15:$A$43</c:f>
              <c:numCache>
                <c:formatCode>yyyy/mm/dd</c:formatCode>
                <c:ptCount val="29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</c:numCache>
            </c:numRef>
          </c:cat>
          <c:val>
            <c:numRef>
              <c:f>'c3-22'!$B$15:$B$43</c:f>
              <c:numCache>
                <c:formatCode>#,##0.00</c:formatCode>
                <c:ptCount val="29"/>
                <c:pt idx="0">
                  <c:v>18.338699051709298</c:v>
                </c:pt>
                <c:pt idx="1">
                  <c:v>16.11401688025764</c:v>
                </c:pt>
                <c:pt idx="2">
                  <c:v>16.168992681421301</c:v>
                </c:pt>
                <c:pt idx="3">
                  <c:v>9.1508651908787808</c:v>
                </c:pt>
                <c:pt idx="4">
                  <c:v>4.2010709842434988</c:v>
                </c:pt>
                <c:pt idx="5">
                  <c:v>1.281211109996278</c:v>
                </c:pt>
                <c:pt idx="6">
                  <c:v>-5.2962925962816172</c:v>
                </c:pt>
                <c:pt idx="7">
                  <c:v>-6.6917404235105158</c:v>
                </c:pt>
                <c:pt idx="8">
                  <c:v>-5.6816583482156169</c:v>
                </c:pt>
                <c:pt idx="9">
                  <c:v>-7.6226661300266993</c:v>
                </c:pt>
                <c:pt idx="10">
                  <c:v>-5.4261683662283167</c:v>
                </c:pt>
                <c:pt idx="11">
                  <c:v>-4.6637887587657714</c:v>
                </c:pt>
                <c:pt idx="12">
                  <c:v>-5.5232004530598129</c:v>
                </c:pt>
                <c:pt idx="13">
                  <c:v>-4.0857215374016764</c:v>
                </c:pt>
                <c:pt idx="14">
                  <c:v>-4.8329183961966855</c:v>
                </c:pt>
                <c:pt idx="15">
                  <c:v>-5.0581607370174853</c:v>
                </c:pt>
                <c:pt idx="16" formatCode="0.00">
                  <c:v>-4.8160604093267319</c:v>
                </c:pt>
                <c:pt idx="17" formatCode="0.00">
                  <c:v>-4.6532500511660757</c:v>
                </c:pt>
                <c:pt idx="18" formatCode="0.00">
                  <c:v>-4.574428724274382</c:v>
                </c:pt>
                <c:pt idx="19" formatCode="0.00">
                  <c:v>-4.3549533676698884</c:v>
                </c:pt>
                <c:pt idx="20" formatCode="0.00">
                  <c:v>-4.6229884011890388</c:v>
                </c:pt>
                <c:pt idx="21" formatCode="0.00">
                  <c:v>-4.3247724050875318</c:v>
                </c:pt>
                <c:pt idx="22" formatCode="0.00">
                  <c:v>-0.91783152417455482</c:v>
                </c:pt>
                <c:pt idx="23" formatCode="0.00">
                  <c:v>-1.5745514461735406</c:v>
                </c:pt>
                <c:pt idx="24" formatCode="0.00">
                  <c:v>-1.5682480415131155</c:v>
                </c:pt>
                <c:pt idx="25" formatCode="0.00">
                  <c:v>3.2669024521735493E-2</c:v>
                </c:pt>
                <c:pt idx="26" formatCode="0.00">
                  <c:v>-1.4983585042718006</c:v>
                </c:pt>
                <c:pt idx="27" formatCode="0.00">
                  <c:v>1.8554107213615718</c:v>
                </c:pt>
                <c:pt idx="28" formatCode="0.00">
                  <c:v>0.91176750597534806</c:v>
                </c:pt>
              </c:numCache>
            </c:numRef>
          </c:val>
        </c:ser>
        <c:ser>
          <c:idx val="1"/>
          <c:order val="1"/>
          <c:tx>
            <c:strRef>
              <c:f>'c3-22'!$C$14</c:f>
              <c:strCache>
                <c:ptCount val="1"/>
                <c:pt idx="0">
                  <c:v>Vállalati hitelek (hitelintézetek)</c:v>
                </c:pt>
              </c:strCache>
            </c:strRef>
          </c:tx>
          <c:spPr>
            <a:ln>
              <a:solidFill>
                <a:srgbClr val="7BAFD4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'c3-22'!$A$15:$A$43</c:f>
              <c:numCache>
                <c:formatCode>yyyy/mm/dd</c:formatCode>
                <c:ptCount val="29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</c:numCache>
            </c:numRef>
          </c:cat>
          <c:val>
            <c:numRef>
              <c:f>'c3-22'!$C$15:$C$43</c:f>
              <c:numCache>
                <c:formatCode>#,##0.00</c:formatCode>
                <c:ptCount val="29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2.2873940550201608</c:v>
                </c:pt>
                <c:pt idx="5">
                  <c:v>0.51490188640319479</c:v>
                </c:pt>
                <c:pt idx="6">
                  <c:v>-5.3967858237259207</c:v>
                </c:pt>
                <c:pt idx="7">
                  <c:v>-5.266544627354973</c:v>
                </c:pt>
                <c:pt idx="8">
                  <c:v>-4.6383642908758409</c:v>
                </c:pt>
                <c:pt idx="9">
                  <c:v>-5.7997684611847111</c:v>
                </c:pt>
                <c:pt idx="10">
                  <c:v>-3.7900490073080535</c:v>
                </c:pt>
                <c:pt idx="11">
                  <c:v>-2.489843888541674</c:v>
                </c:pt>
                <c:pt idx="12">
                  <c:v>-3.555349104977787</c:v>
                </c:pt>
                <c:pt idx="13">
                  <c:v>-2.6144235311824868</c:v>
                </c:pt>
                <c:pt idx="14">
                  <c:v>-3.0660391148152564</c:v>
                </c:pt>
                <c:pt idx="15">
                  <c:v>-3.7738143436128984</c:v>
                </c:pt>
                <c:pt idx="16" formatCode="0.00">
                  <c:v>-4.1398223913642598</c:v>
                </c:pt>
                <c:pt idx="17" formatCode="0.00">
                  <c:v>-4.4842992270616184</c:v>
                </c:pt>
                <c:pt idx="18" formatCode="0.00">
                  <c:v>-4.8351288558343688</c:v>
                </c:pt>
                <c:pt idx="19" formatCode="0.00">
                  <c:v>-4.7205665456144938</c:v>
                </c:pt>
                <c:pt idx="20" formatCode="0.00">
                  <c:v>-4.4162632149682244</c:v>
                </c:pt>
                <c:pt idx="21" formatCode="0.00">
                  <c:v>-4.0395517704736008</c:v>
                </c:pt>
                <c:pt idx="22" formatCode="0.00">
                  <c:v>-2.5493964687024175E-2</c:v>
                </c:pt>
                <c:pt idx="23" formatCode="0.00">
                  <c:v>-1.3025322635432226</c:v>
                </c:pt>
                <c:pt idx="24" formatCode="0.00">
                  <c:v>-1.4029919666283333</c:v>
                </c:pt>
                <c:pt idx="25" formatCode="0.00">
                  <c:v>5.3445488321871557E-2</c:v>
                </c:pt>
                <c:pt idx="26" formatCode="0.00">
                  <c:v>-1.9456359224553812</c:v>
                </c:pt>
                <c:pt idx="27" formatCode="0.00">
                  <c:v>2.3648340815007129</c:v>
                </c:pt>
                <c:pt idx="28" formatCode="0.00">
                  <c:v>0.57439386448651819</c:v>
                </c:pt>
              </c:numCache>
            </c:numRef>
          </c:val>
        </c:ser>
        <c:marker val="1"/>
        <c:axId val="191248640"/>
        <c:axId val="191250432"/>
      </c:lineChart>
      <c:lineChart>
        <c:grouping val="standard"/>
        <c:ser>
          <c:idx val="2"/>
          <c:order val="2"/>
          <c:tx>
            <c:strRef>
              <c:f>'c3-22'!$D$14</c:f>
              <c:strCache>
                <c:ptCount val="1"/>
                <c:pt idx="0">
                  <c:v>Kkv hitelek (bankszektor)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'c3-22'!$A$15:$A$43</c:f>
              <c:numCache>
                <c:formatCode>yyyy/mm/dd</c:formatCode>
                <c:ptCount val="29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</c:numCache>
            </c:numRef>
          </c:cat>
          <c:val>
            <c:numRef>
              <c:f>'c3-22'!$D$15:$D$43</c:f>
              <c:numCache>
                <c:formatCode>#,##0.00</c:formatCode>
                <c:ptCount val="29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3.2740894005308814</c:v>
                </c:pt>
              </c:numCache>
            </c:numRef>
          </c:val>
        </c:ser>
        <c:marker val="1"/>
        <c:axId val="191270912"/>
        <c:axId val="191252352"/>
      </c:lineChart>
      <c:catAx>
        <c:axId val="191248640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250432"/>
        <c:crosses val="autoZero"/>
        <c:lblAlgn val="ctr"/>
        <c:lblOffset val="100"/>
        <c:tickLblSkip val="4"/>
        <c:tickMarkSkip val="4"/>
      </c:catAx>
      <c:valAx>
        <c:axId val="191250432"/>
        <c:scaling>
          <c:orientation val="minMax"/>
          <c:max val="24"/>
          <c:min val="-8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466958487750833E-2"/>
              <c:y val="1.616319444444460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248640"/>
        <c:crosses val="autoZero"/>
        <c:crossBetween val="between"/>
        <c:majorUnit val="4"/>
      </c:valAx>
      <c:valAx>
        <c:axId val="191252352"/>
        <c:scaling>
          <c:orientation val="minMax"/>
          <c:max val="24"/>
          <c:min val="-8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6348838078319468"/>
              <c:y val="4.9570312499999875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270912"/>
        <c:crosses val="max"/>
        <c:crossBetween val="between"/>
        <c:majorUnit val="4"/>
      </c:valAx>
      <c:catAx>
        <c:axId val="191270912"/>
        <c:scaling>
          <c:orientation val="minMax"/>
        </c:scaling>
        <c:delete val="1"/>
        <c:axPos val="b"/>
        <c:numFmt formatCode="yyyy/mm/dd" sourceLinked="1"/>
        <c:tickLblPos val="none"/>
        <c:crossAx val="191252352"/>
        <c:crosses val="autoZero"/>
        <c:lblAlgn val="ctr"/>
        <c:lblOffset val="10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2.9648617195497613E-2"/>
          <c:y val="0.82737413194444442"/>
          <c:w val="0.94330781684625087"/>
          <c:h val="0.17262586805555069"/>
        </c:manualLayout>
      </c:layout>
      <c:spPr>
        <a:noFill/>
        <a:ln>
          <a:noFill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7.7673028780191583E-2"/>
          <c:y val="8.1694902075062692E-2"/>
          <c:w val="0.84465394243963265"/>
          <c:h val="0.62317751736113325"/>
        </c:manualLayout>
      </c:layout>
      <c:lineChart>
        <c:grouping val="standard"/>
        <c:ser>
          <c:idx val="0"/>
          <c:order val="0"/>
          <c:tx>
            <c:strRef>
              <c:f>'c3-22'!$B$13</c:f>
              <c:strCache>
                <c:ptCount val="1"/>
                <c:pt idx="0">
                  <c:v>Corporate loans total (financial intermediaries total)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'c3-22'!$A$15:$A$43</c:f>
              <c:numCache>
                <c:formatCode>yyyy/mm/dd</c:formatCode>
                <c:ptCount val="29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</c:numCache>
            </c:numRef>
          </c:cat>
          <c:val>
            <c:numRef>
              <c:f>'c3-22'!$B$15:$B$43</c:f>
              <c:numCache>
                <c:formatCode>#,##0.00</c:formatCode>
                <c:ptCount val="29"/>
                <c:pt idx="0">
                  <c:v>18.338699051709298</c:v>
                </c:pt>
                <c:pt idx="1">
                  <c:v>16.11401688025764</c:v>
                </c:pt>
                <c:pt idx="2">
                  <c:v>16.168992681421301</c:v>
                </c:pt>
                <c:pt idx="3">
                  <c:v>9.1508651908787808</c:v>
                </c:pt>
                <c:pt idx="4">
                  <c:v>4.2010709842434988</c:v>
                </c:pt>
                <c:pt idx="5">
                  <c:v>1.281211109996278</c:v>
                </c:pt>
                <c:pt idx="6">
                  <c:v>-5.2962925962816172</c:v>
                </c:pt>
                <c:pt idx="7">
                  <c:v>-6.6917404235105158</c:v>
                </c:pt>
                <c:pt idx="8">
                  <c:v>-5.6816583482156169</c:v>
                </c:pt>
                <c:pt idx="9">
                  <c:v>-7.6226661300266993</c:v>
                </c:pt>
                <c:pt idx="10">
                  <c:v>-5.4261683662283167</c:v>
                </c:pt>
                <c:pt idx="11">
                  <c:v>-4.6637887587657714</c:v>
                </c:pt>
                <c:pt idx="12">
                  <c:v>-5.5232004530598129</c:v>
                </c:pt>
                <c:pt idx="13">
                  <c:v>-4.0857215374016764</c:v>
                </c:pt>
                <c:pt idx="14">
                  <c:v>-4.8329183961966855</c:v>
                </c:pt>
                <c:pt idx="15">
                  <c:v>-5.0581607370174853</c:v>
                </c:pt>
                <c:pt idx="16" formatCode="0.00">
                  <c:v>-4.8160604093267319</c:v>
                </c:pt>
                <c:pt idx="17" formatCode="0.00">
                  <c:v>-4.6532500511660757</c:v>
                </c:pt>
                <c:pt idx="18" formatCode="0.00">
                  <c:v>-4.574428724274382</c:v>
                </c:pt>
                <c:pt idx="19" formatCode="0.00">
                  <c:v>-4.3549533676698884</c:v>
                </c:pt>
                <c:pt idx="20" formatCode="0.00">
                  <c:v>-4.6229884011890388</c:v>
                </c:pt>
                <c:pt idx="21" formatCode="0.00">
                  <c:v>-4.3247724050875318</c:v>
                </c:pt>
                <c:pt idx="22" formatCode="0.00">
                  <c:v>-0.91783152417455482</c:v>
                </c:pt>
                <c:pt idx="23" formatCode="0.00">
                  <c:v>-1.5745514461735406</c:v>
                </c:pt>
                <c:pt idx="24" formatCode="0.00">
                  <c:v>-1.5682480415131155</c:v>
                </c:pt>
                <c:pt idx="25" formatCode="0.00">
                  <c:v>3.2669024521735493E-2</c:v>
                </c:pt>
                <c:pt idx="26" formatCode="0.00">
                  <c:v>-1.4983585042718006</c:v>
                </c:pt>
                <c:pt idx="27" formatCode="0.00">
                  <c:v>1.8554107213615718</c:v>
                </c:pt>
                <c:pt idx="28" formatCode="0.00">
                  <c:v>0.91176750597534806</c:v>
                </c:pt>
              </c:numCache>
            </c:numRef>
          </c:val>
        </c:ser>
        <c:ser>
          <c:idx val="1"/>
          <c:order val="1"/>
          <c:tx>
            <c:strRef>
              <c:f>'c3-22'!$C$13</c:f>
              <c:strCache>
                <c:ptCount val="1"/>
                <c:pt idx="0">
                  <c:v>Corporate loans total (MFIs)</c:v>
                </c:pt>
              </c:strCache>
            </c:strRef>
          </c:tx>
          <c:spPr>
            <a:ln>
              <a:solidFill>
                <a:srgbClr val="7BAFD4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'c3-22'!$A$15:$A$43</c:f>
              <c:numCache>
                <c:formatCode>yyyy/mm/dd</c:formatCode>
                <c:ptCount val="29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</c:numCache>
            </c:numRef>
          </c:cat>
          <c:val>
            <c:numRef>
              <c:f>'c3-22'!$C$15:$C$43</c:f>
              <c:numCache>
                <c:formatCode>#,##0.00</c:formatCode>
                <c:ptCount val="29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2.2873940550201608</c:v>
                </c:pt>
                <c:pt idx="5">
                  <c:v>0.51490188640319479</c:v>
                </c:pt>
                <c:pt idx="6">
                  <c:v>-5.3967858237259207</c:v>
                </c:pt>
                <c:pt idx="7">
                  <c:v>-5.266544627354973</c:v>
                </c:pt>
                <c:pt idx="8">
                  <c:v>-4.6383642908758409</c:v>
                </c:pt>
                <c:pt idx="9">
                  <c:v>-5.7997684611847111</c:v>
                </c:pt>
                <c:pt idx="10">
                  <c:v>-3.7900490073080535</c:v>
                </c:pt>
                <c:pt idx="11">
                  <c:v>-2.489843888541674</c:v>
                </c:pt>
                <c:pt idx="12">
                  <c:v>-3.555349104977787</c:v>
                </c:pt>
                <c:pt idx="13">
                  <c:v>-2.6144235311824868</c:v>
                </c:pt>
                <c:pt idx="14">
                  <c:v>-3.0660391148152564</c:v>
                </c:pt>
                <c:pt idx="15">
                  <c:v>-3.7738143436128984</c:v>
                </c:pt>
                <c:pt idx="16" formatCode="0.00">
                  <c:v>-4.1398223913642598</c:v>
                </c:pt>
                <c:pt idx="17" formatCode="0.00">
                  <c:v>-4.4842992270616184</c:v>
                </c:pt>
                <c:pt idx="18" formatCode="0.00">
                  <c:v>-4.8351288558343688</c:v>
                </c:pt>
                <c:pt idx="19" formatCode="0.00">
                  <c:v>-4.7205665456144938</c:v>
                </c:pt>
                <c:pt idx="20" formatCode="0.00">
                  <c:v>-4.4162632149682244</c:v>
                </c:pt>
                <c:pt idx="21" formatCode="0.00">
                  <c:v>-4.0395517704736008</c:v>
                </c:pt>
                <c:pt idx="22" formatCode="0.00">
                  <c:v>-2.5493964687024175E-2</c:v>
                </c:pt>
                <c:pt idx="23" formatCode="0.00">
                  <c:v>-1.3025322635432226</c:v>
                </c:pt>
                <c:pt idx="24" formatCode="0.00">
                  <c:v>-1.4029919666283333</c:v>
                </c:pt>
                <c:pt idx="25" formatCode="0.00">
                  <c:v>5.3445488321871557E-2</c:v>
                </c:pt>
                <c:pt idx="26" formatCode="0.00">
                  <c:v>-1.9456359224553812</c:v>
                </c:pt>
                <c:pt idx="27" formatCode="0.00">
                  <c:v>2.3648340815007129</c:v>
                </c:pt>
                <c:pt idx="28" formatCode="0.00">
                  <c:v>0.57439386448651819</c:v>
                </c:pt>
              </c:numCache>
            </c:numRef>
          </c:val>
        </c:ser>
        <c:marker val="1"/>
        <c:axId val="191862656"/>
        <c:axId val="191864192"/>
      </c:lineChart>
      <c:lineChart>
        <c:grouping val="standard"/>
        <c:ser>
          <c:idx val="2"/>
          <c:order val="2"/>
          <c:tx>
            <c:strRef>
              <c:f>'c3-22'!$D$13</c:f>
              <c:strCache>
                <c:ptCount val="1"/>
                <c:pt idx="0">
                  <c:v>SME loans (banking sector)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'c3-22'!$A$15:$A$43</c:f>
              <c:numCache>
                <c:formatCode>yyyy/mm/dd</c:formatCode>
                <c:ptCount val="29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</c:numCache>
            </c:numRef>
          </c:cat>
          <c:val>
            <c:numRef>
              <c:f>'c3-22'!$D$15:$D$43</c:f>
              <c:numCache>
                <c:formatCode>#,##0.00</c:formatCode>
                <c:ptCount val="29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3.2740894005308814</c:v>
                </c:pt>
              </c:numCache>
            </c:numRef>
          </c:val>
        </c:ser>
        <c:marker val="1"/>
        <c:axId val="191872384"/>
        <c:axId val="191870464"/>
      </c:lineChart>
      <c:catAx>
        <c:axId val="191862656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864192"/>
        <c:crosses val="autoZero"/>
        <c:lblAlgn val="ctr"/>
        <c:lblOffset val="100"/>
        <c:tickLblSkip val="4"/>
        <c:tickMarkSkip val="4"/>
      </c:catAx>
      <c:valAx>
        <c:axId val="191864192"/>
        <c:scaling>
          <c:orientation val="minMax"/>
          <c:max val="24"/>
          <c:min val="-8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2466958487750833E-2"/>
              <c:y val="1.616319444444460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862656"/>
        <c:crosses val="autoZero"/>
        <c:crossBetween val="between"/>
        <c:majorUnit val="4"/>
      </c:valAx>
      <c:valAx>
        <c:axId val="191870464"/>
        <c:scaling>
          <c:orientation val="minMax"/>
          <c:max val="24"/>
          <c:min val="-8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7180713353414121"/>
              <c:y val="4.9570312499999875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872384"/>
        <c:crosses val="max"/>
        <c:crossBetween val="between"/>
        <c:majorUnit val="4"/>
      </c:valAx>
      <c:catAx>
        <c:axId val="191872384"/>
        <c:scaling>
          <c:orientation val="minMax"/>
        </c:scaling>
        <c:delete val="1"/>
        <c:axPos val="b"/>
        <c:numFmt formatCode="yyyy/mm/dd" sourceLinked="1"/>
        <c:tickLblPos val="none"/>
        <c:crossAx val="191870464"/>
        <c:crosses val="autoZero"/>
        <c:lblAlgn val="ctr"/>
        <c:lblOffset val="10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2.9648617195497613E-2"/>
          <c:y val="0.82737413194444442"/>
          <c:w val="0.94330781684625087"/>
          <c:h val="0.17262586805555064"/>
        </c:manualLayout>
      </c:layout>
      <c:spPr>
        <a:noFill/>
        <a:ln>
          <a:noFill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4.2300307827744944E-2"/>
          <c:y val="7.2192274305555942E-2"/>
          <c:w val="0.80479005847953888"/>
          <c:h val="0.59344921875000001"/>
        </c:manualLayout>
      </c:layout>
      <c:barChart>
        <c:barDir val="col"/>
        <c:grouping val="stacked"/>
        <c:ser>
          <c:idx val="0"/>
          <c:order val="0"/>
          <c:tx>
            <c:strRef>
              <c:f>'c3-23'!$B$13</c:f>
              <c:strCache>
                <c:ptCount val="1"/>
                <c:pt idx="0">
                  <c:v>Hitelintézetek - hosszú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rgbClr val="AC9F70"/>
              </a:solidFill>
            </a:ln>
          </c:spPr>
          <c:cat>
            <c:numRef>
              <c:f>'c3-23'!$A$15:$A$55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</c:numCache>
            </c:numRef>
          </c:cat>
          <c:val>
            <c:numRef>
              <c:f>'c3-23'!$B$15:$B$55</c:f>
              <c:numCache>
                <c:formatCode>#,##0.00</c:formatCode>
                <c:ptCount val="41"/>
                <c:pt idx="0">
                  <c:v>10.43</c:v>
                </c:pt>
                <c:pt idx="1">
                  <c:v>119.84099999999999</c:v>
                </c:pt>
                <c:pt idx="2">
                  <c:v>126.459</c:v>
                </c:pt>
                <c:pt idx="3">
                  <c:v>130.44499999999999</c:v>
                </c:pt>
                <c:pt idx="4">
                  <c:v>32.908999999999999</c:v>
                </c:pt>
                <c:pt idx="5">
                  <c:v>6.6</c:v>
                </c:pt>
                <c:pt idx="6">
                  <c:v>211.01300000000001</c:v>
                </c:pt>
                <c:pt idx="7">
                  <c:v>217.83099999999999</c:v>
                </c:pt>
                <c:pt idx="8">
                  <c:v>96.507000000000005</c:v>
                </c:pt>
                <c:pt idx="9">
                  <c:v>171.13200000000001</c:v>
                </c:pt>
                <c:pt idx="10">
                  <c:v>163.023</c:v>
                </c:pt>
                <c:pt idx="11">
                  <c:v>256.29300000000001</c:v>
                </c:pt>
                <c:pt idx="12">
                  <c:v>114.726</c:v>
                </c:pt>
                <c:pt idx="13">
                  <c:v>52.494</c:v>
                </c:pt>
                <c:pt idx="14">
                  <c:v>163.04499999999999</c:v>
                </c:pt>
                <c:pt idx="15">
                  <c:v>87.429000000000002</c:v>
                </c:pt>
                <c:pt idx="16">
                  <c:v>-36.305</c:v>
                </c:pt>
                <c:pt idx="17">
                  <c:v>10.768000000000001</c:v>
                </c:pt>
                <c:pt idx="18">
                  <c:v>-101.15900000000001</c:v>
                </c:pt>
                <c:pt idx="19">
                  <c:v>-2.9910000000000001</c:v>
                </c:pt>
                <c:pt idx="20">
                  <c:v>-45.908999999999999</c:v>
                </c:pt>
                <c:pt idx="21">
                  <c:v>2.6539999999999999</c:v>
                </c:pt>
                <c:pt idx="22">
                  <c:v>-30.628</c:v>
                </c:pt>
                <c:pt idx="23">
                  <c:v>-28.334</c:v>
                </c:pt>
                <c:pt idx="24">
                  <c:v>-135.43799999999999</c:v>
                </c:pt>
                <c:pt idx="25">
                  <c:v>-86.090999999999994</c:v>
                </c:pt>
                <c:pt idx="26">
                  <c:v>-52.652999999999999</c:v>
                </c:pt>
                <c:pt idx="27" formatCode="0.00">
                  <c:v>-189.93199999999999</c:v>
                </c:pt>
                <c:pt idx="28" formatCode="0.00">
                  <c:v>-143.83000000000001</c:v>
                </c:pt>
                <c:pt idx="29" formatCode="0.00">
                  <c:v>-72.882999999999996</c:v>
                </c:pt>
                <c:pt idx="30" formatCode="0.00">
                  <c:v>-31.832999999999998</c:v>
                </c:pt>
                <c:pt idx="31" formatCode="0.00">
                  <c:v>-82.677999999999997</c:v>
                </c:pt>
                <c:pt idx="32" formatCode="0.00">
                  <c:v>33.260999999999996</c:v>
                </c:pt>
                <c:pt idx="33" formatCode="0.00">
                  <c:v>-79.657000000000011</c:v>
                </c:pt>
                <c:pt idx="34" formatCode="0.00">
                  <c:v>387.24200000000002</c:v>
                </c:pt>
                <c:pt idx="35" formatCode="0.00">
                  <c:v>-15.603000000000002</c:v>
                </c:pt>
                <c:pt idx="36" formatCode="0.00">
                  <c:v>-13.242999999999999</c:v>
                </c:pt>
                <c:pt idx="37" formatCode="0.00">
                  <c:v>90.293000000000006</c:v>
                </c:pt>
                <c:pt idx="38" formatCode="0.00">
                  <c:v>103.92474534573215</c:v>
                </c:pt>
                <c:pt idx="39" formatCode="0.00">
                  <c:v>120.94770568193412</c:v>
                </c:pt>
                <c:pt idx="40" formatCode="0.00">
                  <c:v>-225.83657294528604</c:v>
                </c:pt>
              </c:numCache>
            </c:numRef>
          </c:val>
        </c:ser>
        <c:ser>
          <c:idx val="1"/>
          <c:order val="1"/>
          <c:tx>
            <c:strRef>
              <c:f>'c3-23'!$C$13</c:f>
              <c:strCache>
                <c:ptCount val="1"/>
                <c:pt idx="0">
                  <c:v>Hitelintézetek - rövid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cat>
            <c:numRef>
              <c:f>'c3-23'!$A$15:$A$55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</c:numCache>
            </c:numRef>
          </c:cat>
          <c:val>
            <c:numRef>
              <c:f>'c3-23'!$C$15:$C$55</c:f>
              <c:numCache>
                <c:formatCode>#,##0.00</c:formatCode>
                <c:ptCount val="41"/>
                <c:pt idx="0">
                  <c:v>123.05</c:v>
                </c:pt>
                <c:pt idx="1">
                  <c:v>-158.024</c:v>
                </c:pt>
                <c:pt idx="2">
                  <c:v>51.362000000000002</c:v>
                </c:pt>
                <c:pt idx="3">
                  <c:v>207.11500000000001</c:v>
                </c:pt>
                <c:pt idx="4">
                  <c:v>42.548999999999999</c:v>
                </c:pt>
                <c:pt idx="5">
                  <c:v>68.009</c:v>
                </c:pt>
                <c:pt idx="6">
                  <c:v>130.98400000000001</c:v>
                </c:pt>
                <c:pt idx="7">
                  <c:v>80.995000000000005</c:v>
                </c:pt>
                <c:pt idx="8">
                  <c:v>-56.145000000000003</c:v>
                </c:pt>
                <c:pt idx="9">
                  <c:v>49.48</c:v>
                </c:pt>
                <c:pt idx="10">
                  <c:v>113.31100000000001</c:v>
                </c:pt>
                <c:pt idx="11">
                  <c:v>96.751999999999995</c:v>
                </c:pt>
                <c:pt idx="12">
                  <c:v>129.42500000000001</c:v>
                </c:pt>
                <c:pt idx="13">
                  <c:v>14.356</c:v>
                </c:pt>
                <c:pt idx="14">
                  <c:v>152.73099999999999</c:v>
                </c:pt>
                <c:pt idx="15">
                  <c:v>-133.53200000000001</c:v>
                </c:pt>
                <c:pt idx="16">
                  <c:v>-32.183</c:v>
                </c:pt>
                <c:pt idx="17">
                  <c:v>-95.207999999999998</c:v>
                </c:pt>
                <c:pt idx="18">
                  <c:v>-47.75</c:v>
                </c:pt>
                <c:pt idx="19">
                  <c:v>-178.86799999999999</c:v>
                </c:pt>
                <c:pt idx="20">
                  <c:v>9.7739999999999991</c:v>
                </c:pt>
                <c:pt idx="21">
                  <c:v>-144.16499999999999</c:v>
                </c:pt>
                <c:pt idx="22">
                  <c:v>53.470999999999997</c:v>
                </c:pt>
                <c:pt idx="23">
                  <c:v>-18.84</c:v>
                </c:pt>
                <c:pt idx="24">
                  <c:v>26.062000000000001</c:v>
                </c:pt>
                <c:pt idx="25">
                  <c:v>14.55</c:v>
                </c:pt>
                <c:pt idx="26">
                  <c:v>45.231999999999999</c:v>
                </c:pt>
                <c:pt idx="27" formatCode="0.00">
                  <c:v>98.656000000000006</c:v>
                </c:pt>
                <c:pt idx="28" formatCode="0.00">
                  <c:v>22.567</c:v>
                </c:pt>
                <c:pt idx="29" formatCode="0.00">
                  <c:v>-22.411999999999999</c:v>
                </c:pt>
                <c:pt idx="30" formatCode="0.00">
                  <c:v>-13.96</c:v>
                </c:pt>
                <c:pt idx="31" formatCode="0.00">
                  <c:v>-14.494</c:v>
                </c:pt>
                <c:pt idx="32" formatCode="0.00">
                  <c:v>-116.44200000000001</c:v>
                </c:pt>
                <c:pt idx="33" formatCode="0.00">
                  <c:v>18.176000000000002</c:v>
                </c:pt>
                <c:pt idx="34" formatCode="0.00">
                  <c:v>-159.49199999999999</c:v>
                </c:pt>
                <c:pt idx="35" formatCode="0.00">
                  <c:v>-149.779</c:v>
                </c:pt>
                <c:pt idx="36" formatCode="0.00">
                  <c:v>-81.284999999999997</c:v>
                </c:pt>
                <c:pt idx="37" formatCode="0.00">
                  <c:v>-22.579000000000001</c:v>
                </c:pt>
                <c:pt idx="38" formatCode="0.00">
                  <c:v>-2.0537023322664139</c:v>
                </c:pt>
                <c:pt idx="39" formatCode="0.00">
                  <c:v>-39.745858671515677</c:v>
                </c:pt>
                <c:pt idx="40" formatCode="0.00">
                  <c:v>20.205728489787951</c:v>
                </c:pt>
              </c:numCache>
            </c:numRef>
          </c:val>
        </c:ser>
        <c:ser>
          <c:idx val="2"/>
          <c:order val="2"/>
          <c:tx>
            <c:strRef>
              <c:f>'c3-23'!$D$13</c:f>
              <c:strCache>
                <c:ptCount val="1"/>
                <c:pt idx="0">
                  <c:v>Egyéb pénzügyi vállalkozások - hosszú</c:v>
                </c:pt>
              </c:strCache>
            </c:strRef>
          </c:tx>
          <c:spPr>
            <a:solidFill>
              <a:srgbClr val="7BAFD4"/>
            </a:solidFill>
            <a:ln>
              <a:solidFill>
                <a:srgbClr val="7BAFD4"/>
              </a:solidFill>
            </a:ln>
          </c:spPr>
          <c:cat>
            <c:numRef>
              <c:f>'c3-23'!$A$15:$A$55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</c:numCache>
            </c:numRef>
          </c:cat>
          <c:val>
            <c:numRef>
              <c:f>'c3-23'!$D$15:$D$55</c:f>
              <c:numCache>
                <c:formatCode>#,##0.00</c:formatCode>
                <c:ptCount val="41"/>
                <c:pt idx="0">
                  <c:v>8.8529999999999998</c:v>
                </c:pt>
                <c:pt idx="1">
                  <c:v>24.916</c:v>
                </c:pt>
                <c:pt idx="2">
                  <c:v>24.562000000000001</c:v>
                </c:pt>
                <c:pt idx="3">
                  <c:v>26.193000000000001</c:v>
                </c:pt>
                <c:pt idx="4">
                  <c:v>26.13</c:v>
                </c:pt>
                <c:pt idx="5">
                  <c:v>25.617999999999999</c:v>
                </c:pt>
                <c:pt idx="6">
                  <c:v>18.72</c:v>
                </c:pt>
                <c:pt idx="7">
                  <c:v>75.843000000000004</c:v>
                </c:pt>
                <c:pt idx="8">
                  <c:v>3.2</c:v>
                </c:pt>
                <c:pt idx="9">
                  <c:v>44.94</c:v>
                </c:pt>
                <c:pt idx="10">
                  <c:v>32.707000000000001</c:v>
                </c:pt>
                <c:pt idx="11">
                  <c:v>76.710999999999999</c:v>
                </c:pt>
                <c:pt idx="12">
                  <c:v>19.558</c:v>
                </c:pt>
                <c:pt idx="13">
                  <c:v>79.578999999999994</c:v>
                </c:pt>
                <c:pt idx="14">
                  <c:v>54.162999999999997</c:v>
                </c:pt>
                <c:pt idx="15">
                  <c:v>4.5979999999999999</c:v>
                </c:pt>
                <c:pt idx="16">
                  <c:v>-51.034999999999997</c:v>
                </c:pt>
                <c:pt idx="17">
                  <c:v>-17.890999999999998</c:v>
                </c:pt>
                <c:pt idx="18">
                  <c:v>-47.454000000000001</c:v>
                </c:pt>
                <c:pt idx="19">
                  <c:v>-43.1</c:v>
                </c:pt>
                <c:pt idx="20">
                  <c:v>-13.973000000000001</c:v>
                </c:pt>
                <c:pt idx="21">
                  <c:v>-66.986999999999995</c:v>
                </c:pt>
                <c:pt idx="22">
                  <c:v>-21.643000000000001</c:v>
                </c:pt>
                <c:pt idx="23">
                  <c:v>-71.677999999999997</c:v>
                </c:pt>
                <c:pt idx="24">
                  <c:v>12.749000000000001</c:v>
                </c:pt>
                <c:pt idx="25">
                  <c:v>-31.31</c:v>
                </c:pt>
                <c:pt idx="26">
                  <c:v>-72.097999999999999</c:v>
                </c:pt>
                <c:pt idx="27" formatCode="0.00">
                  <c:v>-26.631</c:v>
                </c:pt>
                <c:pt idx="28" formatCode="0.00">
                  <c:v>-18.414999999999999</c:v>
                </c:pt>
                <c:pt idx="29" formatCode="0.00">
                  <c:v>-7.0579999999999998</c:v>
                </c:pt>
                <c:pt idx="30" formatCode="0.00">
                  <c:v>-14.83</c:v>
                </c:pt>
                <c:pt idx="31" formatCode="0.00">
                  <c:v>-10.064</c:v>
                </c:pt>
                <c:pt idx="32" formatCode="0.00">
                  <c:v>-32.256999999999998</c:v>
                </c:pt>
                <c:pt idx="33" formatCode="0.00">
                  <c:v>-13.507000000000001</c:v>
                </c:pt>
                <c:pt idx="34" formatCode="0.00">
                  <c:v>-4.4619999999999997</c:v>
                </c:pt>
                <c:pt idx="35" formatCode="0.00">
                  <c:v>-1.9920000000000009</c:v>
                </c:pt>
                <c:pt idx="36" formatCode="0.00">
                  <c:v>-23.001000000000001</c:v>
                </c:pt>
                <c:pt idx="37" formatCode="0.00">
                  <c:v>-17.467000000000002</c:v>
                </c:pt>
                <c:pt idx="38" formatCode="0.00">
                  <c:v>6.05117084720652</c:v>
                </c:pt>
                <c:pt idx="39" formatCode="0.00">
                  <c:v>6.6584171831462413</c:v>
                </c:pt>
                <c:pt idx="40" formatCode="0.00">
                  <c:v>2.2658807510146683</c:v>
                </c:pt>
              </c:numCache>
            </c:numRef>
          </c:val>
        </c:ser>
        <c:ser>
          <c:idx val="4"/>
          <c:order val="3"/>
          <c:tx>
            <c:strRef>
              <c:f>'c3-23'!$E$13</c:f>
              <c:strCache>
                <c:ptCount val="1"/>
                <c:pt idx="0">
                  <c:v>Egyéb pénzügyi vállalkozások - rövid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>
              <a:solidFill>
                <a:srgbClr val="7BAFD4">
                  <a:lumMod val="50000"/>
                </a:srgbClr>
              </a:solidFill>
            </a:ln>
          </c:spPr>
          <c:cat>
            <c:numRef>
              <c:f>'c3-23'!$A$15:$A$55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</c:numCache>
            </c:numRef>
          </c:cat>
          <c:val>
            <c:numRef>
              <c:f>'c3-23'!$E$15:$E$55</c:f>
              <c:numCache>
                <c:formatCode>#,##0.00</c:formatCode>
                <c:ptCount val="41"/>
                <c:pt idx="0">
                  <c:v>5.5E-2</c:v>
                </c:pt>
                <c:pt idx="1">
                  <c:v>14.15</c:v>
                </c:pt>
                <c:pt idx="2">
                  <c:v>16.521999999999998</c:v>
                </c:pt>
                <c:pt idx="3">
                  <c:v>26.434999999999999</c:v>
                </c:pt>
                <c:pt idx="4">
                  <c:v>-13.884</c:v>
                </c:pt>
                <c:pt idx="5">
                  <c:v>14.21</c:v>
                </c:pt>
                <c:pt idx="6">
                  <c:v>25.957999999999998</c:v>
                </c:pt>
                <c:pt idx="7">
                  <c:v>25.7</c:v>
                </c:pt>
                <c:pt idx="8">
                  <c:v>14.013999999999999</c:v>
                </c:pt>
                <c:pt idx="9">
                  <c:v>25.56</c:v>
                </c:pt>
                <c:pt idx="10">
                  <c:v>7.2290000000000001</c:v>
                </c:pt>
                <c:pt idx="11">
                  <c:v>46.345999999999997</c:v>
                </c:pt>
                <c:pt idx="12">
                  <c:v>-4.3719999999999999</c:v>
                </c:pt>
                <c:pt idx="13">
                  <c:v>20.664000000000001</c:v>
                </c:pt>
                <c:pt idx="14">
                  <c:v>12.525</c:v>
                </c:pt>
                <c:pt idx="15">
                  <c:v>11.500999999999999</c:v>
                </c:pt>
                <c:pt idx="16">
                  <c:v>-23.753</c:v>
                </c:pt>
                <c:pt idx="17">
                  <c:v>1.0129999999999999</c:v>
                </c:pt>
                <c:pt idx="18">
                  <c:v>-18.199000000000002</c:v>
                </c:pt>
                <c:pt idx="19">
                  <c:v>8.5229999999999997</c:v>
                </c:pt>
                <c:pt idx="20">
                  <c:v>-38.347999999999999</c:v>
                </c:pt>
                <c:pt idx="21">
                  <c:v>-8.5009999999999994</c:v>
                </c:pt>
                <c:pt idx="22">
                  <c:v>19.018000000000001</c:v>
                </c:pt>
                <c:pt idx="23">
                  <c:v>9.2029999999999994</c:v>
                </c:pt>
                <c:pt idx="24">
                  <c:v>-61.863</c:v>
                </c:pt>
                <c:pt idx="25">
                  <c:v>-9.4990000000000006</c:v>
                </c:pt>
                <c:pt idx="26">
                  <c:v>31.850999999999999</c:v>
                </c:pt>
                <c:pt idx="27" formatCode="0.00">
                  <c:v>-8.4529999999999994</c:v>
                </c:pt>
                <c:pt idx="28" formatCode="0.00">
                  <c:v>25.103999999999999</c:v>
                </c:pt>
                <c:pt idx="29" formatCode="0.00">
                  <c:v>3.7029999999999998</c:v>
                </c:pt>
                <c:pt idx="30" formatCode="0.00">
                  <c:v>-0.434</c:v>
                </c:pt>
                <c:pt idx="31" formatCode="0.00">
                  <c:v>-9.0470000000000006</c:v>
                </c:pt>
                <c:pt idx="32" formatCode="0.00">
                  <c:v>-4.8159999999999998</c:v>
                </c:pt>
                <c:pt idx="33" formatCode="0.00">
                  <c:v>11.958</c:v>
                </c:pt>
                <c:pt idx="34" formatCode="0.00">
                  <c:v>-0.66199999999999992</c:v>
                </c:pt>
                <c:pt idx="35" formatCode="0.00">
                  <c:v>-0.10399999999999998</c:v>
                </c:pt>
                <c:pt idx="36" formatCode="0.00">
                  <c:v>-1.4040000000000017</c:v>
                </c:pt>
                <c:pt idx="37" formatCode="0.00">
                  <c:v>15.788</c:v>
                </c:pt>
                <c:pt idx="38" formatCode="0.00">
                  <c:v>0.12450044848962055</c:v>
                </c:pt>
                <c:pt idx="39" formatCode="0.00">
                  <c:v>6.3837462075165767</c:v>
                </c:pt>
                <c:pt idx="40" formatCode="0.00">
                  <c:v>0.24691245847032828</c:v>
                </c:pt>
              </c:numCache>
            </c:numRef>
          </c:val>
        </c:ser>
        <c:gapWidth val="50"/>
        <c:overlap val="100"/>
        <c:axId val="191999360"/>
        <c:axId val="192001152"/>
      </c:barChart>
      <c:lineChart>
        <c:grouping val="standard"/>
        <c:ser>
          <c:idx val="3"/>
          <c:order val="4"/>
          <c:tx>
            <c:strRef>
              <c:f>'c3-23'!$F$13</c:f>
              <c:strCache>
                <c:ptCount val="1"/>
                <c:pt idx="0">
                  <c:v>Összesen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'c3-23'!$A$15:$A$55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</c:numCache>
            </c:numRef>
          </c:cat>
          <c:val>
            <c:numRef>
              <c:f>'c3-23'!$F$15:$F$55</c:f>
              <c:numCache>
                <c:formatCode>#,##0.00</c:formatCode>
                <c:ptCount val="41"/>
                <c:pt idx="0">
                  <c:v>142.38800000000001</c:v>
                </c:pt>
                <c:pt idx="1">
                  <c:v>0.88299999999999379</c:v>
                </c:pt>
                <c:pt idx="2">
                  <c:v>218.905</c:v>
                </c:pt>
                <c:pt idx="3">
                  <c:v>390.18799999999999</c:v>
                </c:pt>
                <c:pt idx="4">
                  <c:v>87.703999999999994</c:v>
                </c:pt>
                <c:pt idx="5">
                  <c:v>114.43699999999998</c:v>
                </c:pt>
                <c:pt idx="6">
                  <c:v>386.67499999999995</c:v>
                </c:pt>
                <c:pt idx="7">
                  <c:v>400.36900000000003</c:v>
                </c:pt>
                <c:pt idx="8">
                  <c:v>57.576000000000008</c:v>
                </c:pt>
                <c:pt idx="9">
                  <c:v>291.11200000000002</c:v>
                </c:pt>
                <c:pt idx="10">
                  <c:v>316.27</c:v>
                </c:pt>
                <c:pt idx="11">
                  <c:v>476.10200000000003</c:v>
                </c:pt>
                <c:pt idx="12">
                  <c:v>259.33699999999999</c:v>
                </c:pt>
                <c:pt idx="13">
                  <c:v>167.09299999999996</c:v>
                </c:pt>
                <c:pt idx="14">
                  <c:v>382.46399999999994</c:v>
                </c:pt>
                <c:pt idx="15">
                  <c:v>-30.004000000000012</c:v>
                </c:pt>
                <c:pt idx="16">
                  <c:v>-143.27600000000001</c:v>
                </c:pt>
                <c:pt idx="17">
                  <c:v>-101.31799999999998</c:v>
                </c:pt>
                <c:pt idx="18">
                  <c:v>-214.56200000000001</c:v>
                </c:pt>
                <c:pt idx="19">
                  <c:v>-216.43600000000001</c:v>
                </c:pt>
                <c:pt idx="20">
                  <c:v>-88.455999999999989</c:v>
                </c:pt>
                <c:pt idx="21">
                  <c:v>-216.999</c:v>
                </c:pt>
                <c:pt idx="22">
                  <c:v>20.217999999999996</c:v>
                </c:pt>
                <c:pt idx="23">
                  <c:v>-109.649</c:v>
                </c:pt>
                <c:pt idx="24">
                  <c:v>-158.49</c:v>
                </c:pt>
                <c:pt idx="25">
                  <c:v>-112.35</c:v>
                </c:pt>
                <c:pt idx="26">
                  <c:v>-47.668000000000006</c:v>
                </c:pt>
                <c:pt idx="27" formatCode="0.00">
                  <c:v>-126.35999999999999</c:v>
                </c:pt>
                <c:pt idx="28" formatCode="0.00">
                  <c:v>-114.574</c:v>
                </c:pt>
                <c:pt idx="29" formatCode="0.00">
                  <c:v>-98.649999999999977</c:v>
                </c:pt>
                <c:pt idx="30" formatCode="0.00">
                  <c:v>-61.056999999999995</c:v>
                </c:pt>
                <c:pt idx="31" formatCode="0.00">
                  <c:v>-116.28299999999999</c:v>
                </c:pt>
                <c:pt idx="32" formatCode="0.00">
                  <c:v>-120.25400000000002</c:v>
                </c:pt>
                <c:pt idx="33" formatCode="0.00">
                  <c:v>-63.030000000000015</c:v>
                </c:pt>
                <c:pt idx="34" formatCode="0.00">
                  <c:v>222.62600000000003</c:v>
                </c:pt>
                <c:pt idx="35" formatCode="0.00">
                  <c:v>-167.47800000000001</c:v>
                </c:pt>
                <c:pt idx="36" formatCode="0.00">
                  <c:v>-118.93299999999999</c:v>
                </c:pt>
                <c:pt idx="37" formatCode="0.00">
                  <c:v>66.034999999999997</c:v>
                </c:pt>
                <c:pt idx="38" formatCode="0.00">
                  <c:v>108.04671430916189</c:v>
                </c:pt>
                <c:pt idx="39" formatCode="0.00">
                  <c:v>94.244010401079322</c:v>
                </c:pt>
                <c:pt idx="40" formatCode="0.00">
                  <c:v>-203.1180512460131</c:v>
                </c:pt>
              </c:numCache>
            </c:numRef>
          </c:val>
        </c:ser>
        <c:marker val="1"/>
        <c:axId val="192009344"/>
        <c:axId val="192003072"/>
      </c:lineChart>
      <c:catAx>
        <c:axId val="191999360"/>
        <c:scaling>
          <c:orientation val="minMax"/>
        </c:scaling>
        <c:axPos val="b"/>
        <c:numFmt formatCode="yyyy" sourceLinked="0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192001152"/>
        <c:crosses val="autoZero"/>
        <c:lblAlgn val="ctr"/>
        <c:lblOffset val="100"/>
        <c:tickLblSkip val="8"/>
        <c:tickMarkSkip val="4"/>
      </c:catAx>
      <c:valAx>
        <c:axId val="192001152"/>
        <c:scaling>
          <c:orientation val="minMax"/>
          <c:max val="500"/>
          <c:min val="-300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0.11636210317460317"/>
              <c:y val="4.1462673611111552E-3"/>
            </c:manualLayout>
          </c:layout>
        </c:title>
        <c:numFmt formatCode="#,##0" sourceLinked="0"/>
        <c:tickLblPos val="nextTo"/>
        <c:crossAx val="191999360"/>
        <c:crosses val="autoZero"/>
        <c:crossBetween val="between"/>
        <c:majorUnit val="100"/>
      </c:valAx>
      <c:valAx>
        <c:axId val="192003072"/>
        <c:scaling>
          <c:orientation val="minMax"/>
          <c:max val="500"/>
          <c:min val="-30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4615211640211665"/>
              <c:y val="1.5542534722222318E-3"/>
            </c:manualLayout>
          </c:layout>
        </c:title>
        <c:numFmt formatCode="#,##0" sourceLinked="0"/>
        <c:tickLblPos val="nextTo"/>
        <c:crossAx val="192009344"/>
        <c:crosses val="max"/>
        <c:crossBetween val="between"/>
        <c:majorUnit val="100"/>
      </c:valAx>
      <c:catAx>
        <c:axId val="192009344"/>
        <c:scaling>
          <c:orientation val="minMax"/>
        </c:scaling>
        <c:delete val="1"/>
        <c:axPos val="b"/>
        <c:numFmt formatCode="yyyy/mm/dd" sourceLinked="1"/>
        <c:tickLblPos val="none"/>
        <c:crossAx val="192003072"/>
        <c:crosses val="autoZero"/>
        <c:lblAlgn val="ctr"/>
        <c:lblOffset val="100"/>
      </c:catAx>
      <c:spPr>
        <a:noFill/>
      </c:spPr>
    </c:plotArea>
    <c:legend>
      <c:legendPos val="b"/>
      <c:layout>
        <c:manualLayout>
          <c:xMode val="edge"/>
          <c:yMode val="edge"/>
          <c:x val="0"/>
          <c:y val="0.75857291666666671"/>
          <c:w val="1"/>
          <c:h val="0.24142708333333429"/>
        </c:manualLayout>
      </c:layout>
      <c:spPr>
        <a:noFill/>
        <a:ln>
          <a:noFill/>
        </a:ln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4.2300307827744972E-2"/>
          <c:y val="7.219227430555597E-2"/>
          <c:w val="0.80479005847953933"/>
          <c:h val="0.64857074652778091"/>
        </c:manualLayout>
      </c:layout>
      <c:barChart>
        <c:barDir val="col"/>
        <c:grouping val="stacked"/>
        <c:ser>
          <c:idx val="0"/>
          <c:order val="0"/>
          <c:tx>
            <c:strRef>
              <c:f>'c3-23'!$B$14</c:f>
              <c:strCache>
                <c:ptCount val="1"/>
                <c:pt idx="0">
                  <c:v>Long-term MFI loans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rgbClr val="AC9F70"/>
              </a:solidFill>
            </a:ln>
          </c:spPr>
          <c:cat>
            <c:numRef>
              <c:f>'c3-23'!$A$15:$A$55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</c:numCache>
            </c:numRef>
          </c:cat>
          <c:val>
            <c:numRef>
              <c:f>'c3-23'!$B$15:$B$55</c:f>
              <c:numCache>
                <c:formatCode>#,##0.00</c:formatCode>
                <c:ptCount val="41"/>
                <c:pt idx="0">
                  <c:v>10.43</c:v>
                </c:pt>
                <c:pt idx="1">
                  <c:v>119.84099999999999</c:v>
                </c:pt>
                <c:pt idx="2">
                  <c:v>126.459</c:v>
                </c:pt>
                <c:pt idx="3">
                  <c:v>130.44499999999999</c:v>
                </c:pt>
                <c:pt idx="4">
                  <c:v>32.908999999999999</c:v>
                </c:pt>
                <c:pt idx="5">
                  <c:v>6.6</c:v>
                </c:pt>
                <c:pt idx="6">
                  <c:v>211.01300000000001</c:v>
                </c:pt>
                <c:pt idx="7">
                  <c:v>217.83099999999999</c:v>
                </c:pt>
                <c:pt idx="8">
                  <c:v>96.507000000000005</c:v>
                </c:pt>
                <c:pt idx="9">
                  <c:v>171.13200000000001</c:v>
                </c:pt>
                <c:pt idx="10">
                  <c:v>163.023</c:v>
                </c:pt>
                <c:pt idx="11">
                  <c:v>256.29300000000001</c:v>
                </c:pt>
                <c:pt idx="12">
                  <c:v>114.726</c:v>
                </c:pt>
                <c:pt idx="13">
                  <c:v>52.494</c:v>
                </c:pt>
                <c:pt idx="14">
                  <c:v>163.04499999999999</c:v>
                </c:pt>
                <c:pt idx="15">
                  <c:v>87.429000000000002</c:v>
                </c:pt>
                <c:pt idx="16">
                  <c:v>-36.305</c:v>
                </c:pt>
                <c:pt idx="17">
                  <c:v>10.768000000000001</c:v>
                </c:pt>
                <c:pt idx="18">
                  <c:v>-101.15900000000001</c:v>
                </c:pt>
                <c:pt idx="19">
                  <c:v>-2.9910000000000001</c:v>
                </c:pt>
                <c:pt idx="20">
                  <c:v>-45.908999999999999</c:v>
                </c:pt>
                <c:pt idx="21">
                  <c:v>2.6539999999999999</c:v>
                </c:pt>
                <c:pt idx="22">
                  <c:v>-30.628</c:v>
                </c:pt>
                <c:pt idx="23">
                  <c:v>-28.334</c:v>
                </c:pt>
                <c:pt idx="24">
                  <c:v>-135.43799999999999</c:v>
                </c:pt>
                <c:pt idx="25">
                  <c:v>-86.090999999999994</c:v>
                </c:pt>
                <c:pt idx="26">
                  <c:v>-52.652999999999999</c:v>
                </c:pt>
                <c:pt idx="27" formatCode="0.00">
                  <c:v>-189.93199999999999</c:v>
                </c:pt>
                <c:pt idx="28" formatCode="0.00">
                  <c:v>-143.83000000000001</c:v>
                </c:pt>
                <c:pt idx="29" formatCode="0.00">
                  <c:v>-72.882999999999996</c:v>
                </c:pt>
                <c:pt idx="30" formatCode="0.00">
                  <c:v>-31.832999999999998</c:v>
                </c:pt>
                <c:pt idx="31" formatCode="0.00">
                  <c:v>-82.677999999999997</c:v>
                </c:pt>
                <c:pt idx="32" formatCode="0.00">
                  <c:v>33.260999999999996</c:v>
                </c:pt>
                <c:pt idx="33" formatCode="0.00">
                  <c:v>-79.657000000000011</c:v>
                </c:pt>
                <c:pt idx="34" formatCode="0.00">
                  <c:v>387.24200000000002</c:v>
                </c:pt>
                <c:pt idx="35" formatCode="0.00">
                  <c:v>-15.603000000000002</c:v>
                </c:pt>
                <c:pt idx="36" formatCode="0.00">
                  <c:v>-13.242999999999999</c:v>
                </c:pt>
                <c:pt idx="37" formatCode="0.00">
                  <c:v>90.293000000000006</c:v>
                </c:pt>
                <c:pt idx="38" formatCode="0.00">
                  <c:v>103.92474534573215</c:v>
                </c:pt>
                <c:pt idx="39" formatCode="0.00">
                  <c:v>120.94770568193412</c:v>
                </c:pt>
                <c:pt idx="40" formatCode="0.00">
                  <c:v>-225.83657294528604</c:v>
                </c:pt>
              </c:numCache>
            </c:numRef>
          </c:val>
        </c:ser>
        <c:ser>
          <c:idx val="1"/>
          <c:order val="1"/>
          <c:tx>
            <c:strRef>
              <c:f>'c3-23'!$C$14</c:f>
              <c:strCache>
                <c:ptCount val="1"/>
                <c:pt idx="0">
                  <c:v>Short-term MFI loans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cat>
            <c:numRef>
              <c:f>'c3-23'!$A$15:$A$55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</c:numCache>
            </c:numRef>
          </c:cat>
          <c:val>
            <c:numRef>
              <c:f>'c3-23'!$C$15:$C$55</c:f>
              <c:numCache>
                <c:formatCode>#,##0.00</c:formatCode>
                <c:ptCount val="41"/>
                <c:pt idx="0">
                  <c:v>123.05</c:v>
                </c:pt>
                <c:pt idx="1">
                  <c:v>-158.024</c:v>
                </c:pt>
                <c:pt idx="2">
                  <c:v>51.362000000000002</c:v>
                </c:pt>
                <c:pt idx="3">
                  <c:v>207.11500000000001</c:v>
                </c:pt>
                <c:pt idx="4">
                  <c:v>42.548999999999999</c:v>
                </c:pt>
                <c:pt idx="5">
                  <c:v>68.009</c:v>
                </c:pt>
                <c:pt idx="6">
                  <c:v>130.98400000000001</c:v>
                </c:pt>
                <c:pt idx="7">
                  <c:v>80.995000000000005</c:v>
                </c:pt>
                <c:pt idx="8">
                  <c:v>-56.145000000000003</c:v>
                </c:pt>
                <c:pt idx="9">
                  <c:v>49.48</c:v>
                </c:pt>
                <c:pt idx="10">
                  <c:v>113.31100000000001</c:v>
                </c:pt>
                <c:pt idx="11">
                  <c:v>96.751999999999995</c:v>
                </c:pt>
                <c:pt idx="12">
                  <c:v>129.42500000000001</c:v>
                </c:pt>
                <c:pt idx="13">
                  <c:v>14.356</c:v>
                </c:pt>
                <c:pt idx="14">
                  <c:v>152.73099999999999</c:v>
                </c:pt>
                <c:pt idx="15">
                  <c:v>-133.53200000000001</c:v>
                </c:pt>
                <c:pt idx="16">
                  <c:v>-32.183</c:v>
                </c:pt>
                <c:pt idx="17">
                  <c:v>-95.207999999999998</c:v>
                </c:pt>
                <c:pt idx="18">
                  <c:v>-47.75</c:v>
                </c:pt>
                <c:pt idx="19">
                  <c:v>-178.86799999999999</c:v>
                </c:pt>
                <c:pt idx="20">
                  <c:v>9.7739999999999991</c:v>
                </c:pt>
                <c:pt idx="21">
                  <c:v>-144.16499999999999</c:v>
                </c:pt>
                <c:pt idx="22">
                  <c:v>53.470999999999997</c:v>
                </c:pt>
                <c:pt idx="23">
                  <c:v>-18.84</c:v>
                </c:pt>
                <c:pt idx="24">
                  <c:v>26.062000000000001</c:v>
                </c:pt>
                <c:pt idx="25">
                  <c:v>14.55</c:v>
                </c:pt>
                <c:pt idx="26">
                  <c:v>45.231999999999999</c:v>
                </c:pt>
                <c:pt idx="27" formatCode="0.00">
                  <c:v>98.656000000000006</c:v>
                </c:pt>
                <c:pt idx="28" formatCode="0.00">
                  <c:v>22.567</c:v>
                </c:pt>
                <c:pt idx="29" formatCode="0.00">
                  <c:v>-22.411999999999999</c:v>
                </c:pt>
                <c:pt idx="30" formatCode="0.00">
                  <c:v>-13.96</c:v>
                </c:pt>
                <c:pt idx="31" formatCode="0.00">
                  <c:v>-14.494</c:v>
                </c:pt>
                <c:pt idx="32" formatCode="0.00">
                  <c:v>-116.44200000000001</c:v>
                </c:pt>
                <c:pt idx="33" formatCode="0.00">
                  <c:v>18.176000000000002</c:v>
                </c:pt>
                <c:pt idx="34" formatCode="0.00">
                  <c:v>-159.49199999999999</c:v>
                </c:pt>
                <c:pt idx="35" formatCode="0.00">
                  <c:v>-149.779</c:v>
                </c:pt>
                <c:pt idx="36" formatCode="0.00">
                  <c:v>-81.284999999999997</c:v>
                </c:pt>
                <c:pt idx="37" formatCode="0.00">
                  <c:v>-22.579000000000001</c:v>
                </c:pt>
                <c:pt idx="38" formatCode="0.00">
                  <c:v>-2.0537023322664139</c:v>
                </c:pt>
                <c:pt idx="39" formatCode="0.00">
                  <c:v>-39.745858671515677</c:v>
                </c:pt>
                <c:pt idx="40" formatCode="0.00">
                  <c:v>20.205728489787951</c:v>
                </c:pt>
              </c:numCache>
            </c:numRef>
          </c:val>
        </c:ser>
        <c:ser>
          <c:idx val="2"/>
          <c:order val="2"/>
          <c:tx>
            <c:strRef>
              <c:f>'c3-23'!$D$14</c:f>
              <c:strCache>
                <c:ptCount val="1"/>
                <c:pt idx="0">
                  <c:v>Long-term non-MFI loans</c:v>
                </c:pt>
              </c:strCache>
            </c:strRef>
          </c:tx>
          <c:spPr>
            <a:solidFill>
              <a:srgbClr val="7BAFD4"/>
            </a:solidFill>
            <a:ln>
              <a:solidFill>
                <a:srgbClr val="7BAFD4"/>
              </a:solidFill>
            </a:ln>
          </c:spPr>
          <c:cat>
            <c:numRef>
              <c:f>'c3-23'!$A$15:$A$55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</c:numCache>
            </c:numRef>
          </c:cat>
          <c:val>
            <c:numRef>
              <c:f>'c3-23'!$D$15:$D$55</c:f>
              <c:numCache>
                <c:formatCode>#,##0.00</c:formatCode>
                <c:ptCount val="41"/>
                <c:pt idx="0">
                  <c:v>8.8529999999999998</c:v>
                </c:pt>
                <c:pt idx="1">
                  <c:v>24.916</c:v>
                </c:pt>
                <c:pt idx="2">
                  <c:v>24.562000000000001</c:v>
                </c:pt>
                <c:pt idx="3">
                  <c:v>26.193000000000001</c:v>
                </c:pt>
                <c:pt idx="4">
                  <c:v>26.13</c:v>
                </c:pt>
                <c:pt idx="5">
                  <c:v>25.617999999999999</c:v>
                </c:pt>
                <c:pt idx="6">
                  <c:v>18.72</c:v>
                </c:pt>
                <c:pt idx="7">
                  <c:v>75.843000000000004</c:v>
                </c:pt>
                <c:pt idx="8">
                  <c:v>3.2</c:v>
                </c:pt>
                <c:pt idx="9">
                  <c:v>44.94</c:v>
                </c:pt>
                <c:pt idx="10">
                  <c:v>32.707000000000001</c:v>
                </c:pt>
                <c:pt idx="11">
                  <c:v>76.710999999999999</c:v>
                </c:pt>
                <c:pt idx="12">
                  <c:v>19.558</c:v>
                </c:pt>
                <c:pt idx="13">
                  <c:v>79.578999999999994</c:v>
                </c:pt>
                <c:pt idx="14">
                  <c:v>54.162999999999997</c:v>
                </c:pt>
                <c:pt idx="15">
                  <c:v>4.5979999999999999</c:v>
                </c:pt>
                <c:pt idx="16">
                  <c:v>-51.034999999999997</c:v>
                </c:pt>
                <c:pt idx="17">
                  <c:v>-17.890999999999998</c:v>
                </c:pt>
                <c:pt idx="18">
                  <c:v>-47.454000000000001</c:v>
                </c:pt>
                <c:pt idx="19">
                  <c:v>-43.1</c:v>
                </c:pt>
                <c:pt idx="20">
                  <c:v>-13.973000000000001</c:v>
                </c:pt>
                <c:pt idx="21">
                  <c:v>-66.986999999999995</c:v>
                </c:pt>
                <c:pt idx="22">
                  <c:v>-21.643000000000001</c:v>
                </c:pt>
                <c:pt idx="23">
                  <c:v>-71.677999999999997</c:v>
                </c:pt>
                <c:pt idx="24">
                  <c:v>12.749000000000001</c:v>
                </c:pt>
                <c:pt idx="25">
                  <c:v>-31.31</c:v>
                </c:pt>
                <c:pt idx="26">
                  <c:v>-72.097999999999999</c:v>
                </c:pt>
                <c:pt idx="27" formatCode="0.00">
                  <c:v>-26.631</c:v>
                </c:pt>
                <c:pt idx="28" formatCode="0.00">
                  <c:v>-18.414999999999999</c:v>
                </c:pt>
                <c:pt idx="29" formatCode="0.00">
                  <c:v>-7.0579999999999998</c:v>
                </c:pt>
                <c:pt idx="30" formatCode="0.00">
                  <c:v>-14.83</c:v>
                </c:pt>
                <c:pt idx="31" formatCode="0.00">
                  <c:v>-10.064</c:v>
                </c:pt>
                <c:pt idx="32" formatCode="0.00">
                  <c:v>-32.256999999999998</c:v>
                </c:pt>
                <c:pt idx="33" formatCode="0.00">
                  <c:v>-13.507000000000001</c:v>
                </c:pt>
                <c:pt idx="34" formatCode="0.00">
                  <c:v>-4.4619999999999997</c:v>
                </c:pt>
                <c:pt idx="35" formatCode="0.00">
                  <c:v>-1.9920000000000009</c:v>
                </c:pt>
                <c:pt idx="36" formatCode="0.00">
                  <c:v>-23.001000000000001</c:v>
                </c:pt>
                <c:pt idx="37" formatCode="0.00">
                  <c:v>-17.467000000000002</c:v>
                </c:pt>
                <c:pt idx="38" formatCode="0.00">
                  <c:v>6.05117084720652</c:v>
                </c:pt>
                <c:pt idx="39" formatCode="0.00">
                  <c:v>6.6584171831462413</c:v>
                </c:pt>
                <c:pt idx="40" formatCode="0.00">
                  <c:v>2.2658807510146683</c:v>
                </c:pt>
              </c:numCache>
            </c:numRef>
          </c:val>
        </c:ser>
        <c:ser>
          <c:idx val="4"/>
          <c:order val="3"/>
          <c:tx>
            <c:strRef>
              <c:f>'c3-23'!$E$14</c:f>
              <c:strCache>
                <c:ptCount val="1"/>
                <c:pt idx="0">
                  <c:v>Short-term non-MFI loans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>
              <a:solidFill>
                <a:srgbClr val="7BAFD4">
                  <a:lumMod val="50000"/>
                </a:srgbClr>
              </a:solidFill>
            </a:ln>
          </c:spPr>
          <c:cat>
            <c:numRef>
              <c:f>'c3-23'!$A$15:$A$55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</c:numCache>
            </c:numRef>
          </c:cat>
          <c:val>
            <c:numRef>
              <c:f>'c3-23'!$E$15:$E$55</c:f>
              <c:numCache>
                <c:formatCode>#,##0.00</c:formatCode>
                <c:ptCount val="41"/>
                <c:pt idx="0">
                  <c:v>5.5E-2</c:v>
                </c:pt>
                <c:pt idx="1">
                  <c:v>14.15</c:v>
                </c:pt>
                <c:pt idx="2">
                  <c:v>16.521999999999998</c:v>
                </c:pt>
                <c:pt idx="3">
                  <c:v>26.434999999999999</c:v>
                </c:pt>
                <c:pt idx="4">
                  <c:v>-13.884</c:v>
                </c:pt>
                <c:pt idx="5">
                  <c:v>14.21</c:v>
                </c:pt>
                <c:pt idx="6">
                  <c:v>25.957999999999998</c:v>
                </c:pt>
                <c:pt idx="7">
                  <c:v>25.7</c:v>
                </c:pt>
                <c:pt idx="8">
                  <c:v>14.013999999999999</c:v>
                </c:pt>
                <c:pt idx="9">
                  <c:v>25.56</c:v>
                </c:pt>
                <c:pt idx="10">
                  <c:v>7.2290000000000001</c:v>
                </c:pt>
                <c:pt idx="11">
                  <c:v>46.345999999999997</c:v>
                </c:pt>
                <c:pt idx="12">
                  <c:v>-4.3719999999999999</c:v>
                </c:pt>
                <c:pt idx="13">
                  <c:v>20.664000000000001</c:v>
                </c:pt>
                <c:pt idx="14">
                  <c:v>12.525</c:v>
                </c:pt>
                <c:pt idx="15">
                  <c:v>11.500999999999999</c:v>
                </c:pt>
                <c:pt idx="16">
                  <c:v>-23.753</c:v>
                </c:pt>
                <c:pt idx="17">
                  <c:v>1.0129999999999999</c:v>
                </c:pt>
                <c:pt idx="18">
                  <c:v>-18.199000000000002</c:v>
                </c:pt>
                <c:pt idx="19">
                  <c:v>8.5229999999999997</c:v>
                </c:pt>
                <c:pt idx="20">
                  <c:v>-38.347999999999999</c:v>
                </c:pt>
                <c:pt idx="21">
                  <c:v>-8.5009999999999994</c:v>
                </c:pt>
                <c:pt idx="22">
                  <c:v>19.018000000000001</c:v>
                </c:pt>
                <c:pt idx="23">
                  <c:v>9.2029999999999994</c:v>
                </c:pt>
                <c:pt idx="24">
                  <c:v>-61.863</c:v>
                </c:pt>
                <c:pt idx="25">
                  <c:v>-9.4990000000000006</c:v>
                </c:pt>
                <c:pt idx="26">
                  <c:v>31.850999999999999</c:v>
                </c:pt>
                <c:pt idx="27" formatCode="0.00">
                  <c:v>-8.4529999999999994</c:v>
                </c:pt>
                <c:pt idx="28" formatCode="0.00">
                  <c:v>25.103999999999999</c:v>
                </c:pt>
                <c:pt idx="29" formatCode="0.00">
                  <c:v>3.7029999999999998</c:v>
                </c:pt>
                <c:pt idx="30" formatCode="0.00">
                  <c:v>-0.434</c:v>
                </c:pt>
                <c:pt idx="31" formatCode="0.00">
                  <c:v>-9.0470000000000006</c:v>
                </c:pt>
                <c:pt idx="32" formatCode="0.00">
                  <c:v>-4.8159999999999998</c:v>
                </c:pt>
                <c:pt idx="33" formatCode="0.00">
                  <c:v>11.958</c:v>
                </c:pt>
                <c:pt idx="34" formatCode="0.00">
                  <c:v>-0.66199999999999992</c:v>
                </c:pt>
                <c:pt idx="35" formatCode="0.00">
                  <c:v>-0.10399999999999998</c:v>
                </c:pt>
                <c:pt idx="36" formatCode="0.00">
                  <c:v>-1.4040000000000017</c:v>
                </c:pt>
                <c:pt idx="37" formatCode="0.00">
                  <c:v>15.788</c:v>
                </c:pt>
                <c:pt idx="38" formatCode="0.00">
                  <c:v>0.12450044848962055</c:v>
                </c:pt>
                <c:pt idx="39" formatCode="0.00">
                  <c:v>6.3837462075165767</c:v>
                </c:pt>
                <c:pt idx="40" formatCode="0.00">
                  <c:v>0.24691245847032828</c:v>
                </c:pt>
              </c:numCache>
            </c:numRef>
          </c:val>
        </c:ser>
        <c:gapWidth val="50"/>
        <c:overlap val="100"/>
        <c:axId val="192193280"/>
        <c:axId val="192194816"/>
      </c:barChart>
      <c:lineChart>
        <c:grouping val="standard"/>
        <c:ser>
          <c:idx val="3"/>
          <c:order val="4"/>
          <c:tx>
            <c:strRef>
              <c:f>'c3-23'!$F$14</c:f>
              <c:strCache>
                <c:ptCount val="1"/>
                <c:pt idx="0">
                  <c:v>Total transactions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'c3-23'!$A$15:$A$55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</c:numCache>
            </c:numRef>
          </c:cat>
          <c:val>
            <c:numRef>
              <c:f>'c3-23'!$F$15:$F$55</c:f>
              <c:numCache>
                <c:formatCode>#,##0.00</c:formatCode>
                <c:ptCount val="41"/>
                <c:pt idx="0">
                  <c:v>142.38800000000001</c:v>
                </c:pt>
                <c:pt idx="1">
                  <c:v>0.88299999999999379</c:v>
                </c:pt>
                <c:pt idx="2">
                  <c:v>218.905</c:v>
                </c:pt>
                <c:pt idx="3">
                  <c:v>390.18799999999999</c:v>
                </c:pt>
                <c:pt idx="4">
                  <c:v>87.703999999999994</c:v>
                </c:pt>
                <c:pt idx="5">
                  <c:v>114.43699999999998</c:v>
                </c:pt>
                <c:pt idx="6">
                  <c:v>386.67499999999995</c:v>
                </c:pt>
                <c:pt idx="7">
                  <c:v>400.36900000000003</c:v>
                </c:pt>
                <c:pt idx="8">
                  <c:v>57.576000000000008</c:v>
                </c:pt>
                <c:pt idx="9">
                  <c:v>291.11200000000002</c:v>
                </c:pt>
                <c:pt idx="10">
                  <c:v>316.27</c:v>
                </c:pt>
                <c:pt idx="11">
                  <c:v>476.10200000000003</c:v>
                </c:pt>
                <c:pt idx="12">
                  <c:v>259.33699999999999</c:v>
                </c:pt>
                <c:pt idx="13">
                  <c:v>167.09299999999996</c:v>
                </c:pt>
                <c:pt idx="14">
                  <c:v>382.46399999999994</c:v>
                </c:pt>
                <c:pt idx="15">
                  <c:v>-30.004000000000012</c:v>
                </c:pt>
                <c:pt idx="16">
                  <c:v>-143.27600000000001</c:v>
                </c:pt>
                <c:pt idx="17">
                  <c:v>-101.31799999999998</c:v>
                </c:pt>
                <c:pt idx="18">
                  <c:v>-214.56200000000001</c:v>
                </c:pt>
                <c:pt idx="19">
                  <c:v>-216.43600000000001</c:v>
                </c:pt>
                <c:pt idx="20">
                  <c:v>-88.455999999999989</c:v>
                </c:pt>
                <c:pt idx="21">
                  <c:v>-216.999</c:v>
                </c:pt>
                <c:pt idx="22">
                  <c:v>20.217999999999996</c:v>
                </c:pt>
                <c:pt idx="23">
                  <c:v>-109.649</c:v>
                </c:pt>
                <c:pt idx="24">
                  <c:v>-158.49</c:v>
                </c:pt>
                <c:pt idx="25">
                  <c:v>-112.35</c:v>
                </c:pt>
                <c:pt idx="26">
                  <c:v>-47.668000000000006</c:v>
                </c:pt>
                <c:pt idx="27" formatCode="0.00">
                  <c:v>-126.35999999999999</c:v>
                </c:pt>
                <c:pt idx="28" formatCode="0.00">
                  <c:v>-114.574</c:v>
                </c:pt>
                <c:pt idx="29" formatCode="0.00">
                  <c:v>-98.649999999999977</c:v>
                </c:pt>
                <c:pt idx="30" formatCode="0.00">
                  <c:v>-61.056999999999995</c:v>
                </c:pt>
                <c:pt idx="31" formatCode="0.00">
                  <c:v>-116.28299999999999</c:v>
                </c:pt>
                <c:pt idx="32" formatCode="0.00">
                  <c:v>-120.25400000000002</c:v>
                </c:pt>
                <c:pt idx="33" formatCode="0.00">
                  <c:v>-63.030000000000015</c:v>
                </c:pt>
                <c:pt idx="34" formatCode="0.00">
                  <c:v>222.62600000000003</c:v>
                </c:pt>
                <c:pt idx="35" formatCode="0.00">
                  <c:v>-167.47800000000001</c:v>
                </c:pt>
                <c:pt idx="36" formatCode="0.00">
                  <c:v>-118.93299999999999</c:v>
                </c:pt>
                <c:pt idx="37" formatCode="0.00">
                  <c:v>66.034999999999997</c:v>
                </c:pt>
                <c:pt idx="38" formatCode="0.00">
                  <c:v>108.04671430916189</c:v>
                </c:pt>
                <c:pt idx="39" formatCode="0.00">
                  <c:v>94.244010401079322</c:v>
                </c:pt>
                <c:pt idx="40" formatCode="0.00">
                  <c:v>-203.1180512460131</c:v>
                </c:pt>
              </c:numCache>
            </c:numRef>
          </c:val>
        </c:ser>
        <c:marker val="1"/>
        <c:axId val="192293120"/>
        <c:axId val="192291200"/>
      </c:lineChart>
      <c:catAx>
        <c:axId val="192193280"/>
        <c:scaling>
          <c:orientation val="minMax"/>
        </c:scaling>
        <c:axPos val="b"/>
        <c:numFmt formatCode="yyyy" sourceLinked="0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192194816"/>
        <c:crosses val="autoZero"/>
        <c:lblAlgn val="ctr"/>
        <c:lblOffset val="100"/>
        <c:tickLblSkip val="8"/>
        <c:tickMarkSkip val="4"/>
      </c:catAx>
      <c:valAx>
        <c:axId val="192194816"/>
        <c:scaling>
          <c:orientation val="minMax"/>
          <c:max val="500"/>
          <c:min val="-300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</a:t>
                </a:r>
              </a:p>
            </c:rich>
          </c:tx>
          <c:layout>
            <c:manualLayout>
              <c:xMode val="edge"/>
              <c:yMode val="edge"/>
              <c:x val="0.11636210317460317"/>
              <c:y val="4.1462673611111587E-3"/>
            </c:manualLayout>
          </c:layout>
        </c:title>
        <c:numFmt formatCode="#,##0" sourceLinked="0"/>
        <c:tickLblPos val="nextTo"/>
        <c:crossAx val="192193280"/>
        <c:crosses val="autoZero"/>
        <c:crossBetween val="between"/>
        <c:majorUnit val="100"/>
      </c:valAx>
      <c:valAx>
        <c:axId val="192291200"/>
        <c:scaling>
          <c:orientation val="minMax"/>
          <c:max val="500"/>
          <c:min val="-30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</a:t>
                </a:r>
                <a:r>
                  <a:rPr lang="hu-HU" baseline="0"/>
                  <a:t> billion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69575529100529165"/>
              <c:y val="1.5542534722222318E-3"/>
            </c:manualLayout>
          </c:layout>
        </c:title>
        <c:numFmt formatCode="#,##0" sourceLinked="0"/>
        <c:tickLblPos val="nextTo"/>
        <c:crossAx val="192293120"/>
        <c:crosses val="max"/>
        <c:crossBetween val="between"/>
        <c:majorUnit val="100"/>
      </c:valAx>
      <c:catAx>
        <c:axId val="192293120"/>
        <c:scaling>
          <c:orientation val="minMax"/>
        </c:scaling>
        <c:delete val="1"/>
        <c:axPos val="b"/>
        <c:numFmt formatCode="yyyy/mm/dd" sourceLinked="1"/>
        <c:tickLblPos val="none"/>
        <c:crossAx val="192291200"/>
        <c:crosses val="autoZero"/>
        <c:lblAlgn val="ctr"/>
        <c:lblOffset val="100"/>
      </c:catAx>
      <c:spPr>
        <a:noFill/>
      </c:spPr>
    </c:plotArea>
    <c:legend>
      <c:legendPos val="b"/>
      <c:layout>
        <c:manualLayout>
          <c:xMode val="edge"/>
          <c:yMode val="edge"/>
          <c:x val="0"/>
          <c:y val="0.84125520833333645"/>
          <c:w val="1"/>
          <c:h val="0.15874479166666794"/>
        </c:manualLayout>
      </c:layout>
      <c:spPr>
        <a:noFill/>
        <a:ln>
          <a:noFill/>
        </a:ln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9.1252620545073548E-2"/>
          <c:y val="7.8684259259259259E-2"/>
          <c:w val="0.80553563941299788"/>
          <c:h val="0.67394097222222904"/>
        </c:manualLayout>
      </c:layout>
      <c:lineChart>
        <c:grouping val="standard"/>
        <c:ser>
          <c:idx val="0"/>
          <c:order val="0"/>
          <c:tx>
            <c:strRef>
              <c:f>'c3-24'!$C$13</c:f>
              <c:strCache>
                <c:ptCount val="1"/>
                <c:pt idx="0">
                  <c:v>Hozzájárulás a GDP változásához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'c3-24'!$A$15:$A$59</c:f>
              <c:numCache>
                <c:formatCode>yyyy/mm/dd</c:formatCode>
                <c:ptCount val="45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</c:numCache>
            </c:numRef>
          </c:cat>
          <c:val>
            <c:numRef>
              <c:f>'c3-24'!$C$15:$C$59</c:f>
              <c:numCache>
                <c:formatCode>General</c:formatCode>
                <c:ptCount val="45"/>
                <c:pt idx="0">
                  <c:v>-0.2</c:v>
                </c:pt>
                <c:pt idx="1">
                  <c:v>1.7</c:v>
                </c:pt>
                <c:pt idx="2">
                  <c:v>0.3</c:v>
                </c:pt>
                <c:pt idx="3">
                  <c:v>4.9000000000000004</c:v>
                </c:pt>
                <c:pt idx="4">
                  <c:v>-1.1000000000000001</c:v>
                </c:pt>
                <c:pt idx="5">
                  <c:v>-4</c:v>
                </c:pt>
                <c:pt idx="6">
                  <c:v>-0.6</c:v>
                </c:pt>
                <c:pt idx="7">
                  <c:v>-0.4</c:v>
                </c:pt>
                <c:pt idx="8">
                  <c:v>-2.2000000000000002</c:v>
                </c:pt>
                <c:pt idx="9">
                  <c:v>0</c:v>
                </c:pt>
                <c:pt idx="10">
                  <c:v>1.6</c:v>
                </c:pt>
                <c:pt idx="11">
                  <c:v>2</c:v>
                </c:pt>
                <c:pt idx="12">
                  <c:v>0.6</c:v>
                </c:pt>
                <c:pt idx="13">
                  <c:v>-0.7</c:v>
                </c:pt>
                <c:pt idx="14">
                  <c:v>-1.6</c:v>
                </c:pt>
                <c:pt idx="15">
                  <c:v>-2.2999999999999998</c:v>
                </c:pt>
                <c:pt idx="16">
                  <c:v>-0.1</c:v>
                </c:pt>
                <c:pt idx="17">
                  <c:v>1.5</c:v>
                </c:pt>
                <c:pt idx="18">
                  <c:v>-0.1</c:v>
                </c:pt>
                <c:pt idx="19">
                  <c:v>-1.8</c:v>
                </c:pt>
                <c:pt idx="20">
                  <c:v>-3.7</c:v>
                </c:pt>
                <c:pt idx="21">
                  <c:v>-8.1999999999999993</c:v>
                </c:pt>
                <c:pt idx="22">
                  <c:v>-3.6</c:v>
                </c:pt>
                <c:pt idx="23">
                  <c:v>0.1</c:v>
                </c:pt>
                <c:pt idx="24">
                  <c:v>1.3</c:v>
                </c:pt>
                <c:pt idx="25">
                  <c:v>4</c:v>
                </c:pt>
                <c:pt idx="26">
                  <c:v>2</c:v>
                </c:pt>
                <c:pt idx="27">
                  <c:v>5.4</c:v>
                </c:pt>
                <c:pt idx="28">
                  <c:v>1</c:v>
                </c:pt>
                <c:pt idx="29">
                  <c:v>0.4</c:v>
                </c:pt>
                <c:pt idx="30">
                  <c:v>-1</c:v>
                </c:pt>
                <c:pt idx="31">
                  <c:v>-0.8</c:v>
                </c:pt>
                <c:pt idx="32">
                  <c:v>-0.1</c:v>
                </c:pt>
                <c:pt idx="33">
                  <c:v>-2.2000000000000002</c:v>
                </c:pt>
                <c:pt idx="34">
                  <c:v>-0.3</c:v>
                </c:pt>
                <c:pt idx="35">
                  <c:v>-0.3</c:v>
                </c:pt>
                <c:pt idx="36">
                  <c:v>-0.7</c:v>
                </c:pt>
                <c:pt idx="37">
                  <c:v>0.8</c:v>
                </c:pt>
                <c:pt idx="38">
                  <c:v>-0.9</c:v>
                </c:pt>
                <c:pt idx="39">
                  <c:v>-1.1000000000000001</c:v>
                </c:pt>
                <c:pt idx="40">
                  <c:v>-0.2</c:v>
                </c:pt>
                <c:pt idx="41">
                  <c:v>-0.6</c:v>
                </c:pt>
                <c:pt idx="42">
                  <c:v>1.4</c:v>
                </c:pt>
                <c:pt idx="43">
                  <c:v>0.5</c:v>
                </c:pt>
                <c:pt idx="44">
                  <c:v>0.5</c:v>
                </c:pt>
              </c:numCache>
            </c:numRef>
          </c:val>
        </c:ser>
        <c:marker val="1"/>
        <c:axId val="192407040"/>
        <c:axId val="192408576"/>
      </c:lineChart>
      <c:lineChart>
        <c:grouping val="standard"/>
        <c:ser>
          <c:idx val="1"/>
          <c:order val="1"/>
          <c:tx>
            <c:strRef>
              <c:f>'c3-24'!$B$13</c:f>
              <c:strCache>
                <c:ptCount val="1"/>
                <c:pt idx="0">
                  <c:v>Készletváltozás folyó áron (jobb tengely)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'c3-24'!$A$15:$A$59</c:f>
              <c:numCache>
                <c:formatCode>yyyy/mm/dd</c:formatCode>
                <c:ptCount val="45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</c:numCache>
            </c:numRef>
          </c:cat>
          <c:val>
            <c:numRef>
              <c:f>'c3-24'!$B$15:$B$59</c:f>
              <c:numCache>
                <c:formatCode>#,##0</c:formatCode>
                <c:ptCount val="45"/>
                <c:pt idx="0">
                  <c:v>289068</c:v>
                </c:pt>
                <c:pt idx="1">
                  <c:v>461674</c:v>
                </c:pt>
                <c:pt idx="2">
                  <c:v>43829</c:v>
                </c:pt>
                <c:pt idx="3">
                  <c:v>-186342</c:v>
                </c:pt>
                <c:pt idx="4">
                  <c:v>21427</c:v>
                </c:pt>
                <c:pt idx="5">
                  <c:v>214609</c:v>
                </c:pt>
                <c:pt idx="6">
                  <c:v>166543</c:v>
                </c:pt>
                <c:pt idx="7">
                  <c:v>-71708</c:v>
                </c:pt>
                <c:pt idx="8">
                  <c:v>5457</c:v>
                </c:pt>
                <c:pt idx="9">
                  <c:v>312476</c:v>
                </c:pt>
                <c:pt idx="10">
                  <c:v>293372</c:v>
                </c:pt>
                <c:pt idx="11">
                  <c:v>-109970</c:v>
                </c:pt>
                <c:pt idx="12">
                  <c:v>84542</c:v>
                </c:pt>
                <c:pt idx="13">
                  <c:v>178515</c:v>
                </c:pt>
                <c:pt idx="14">
                  <c:v>41805</c:v>
                </c:pt>
                <c:pt idx="15">
                  <c:v>-180374</c:v>
                </c:pt>
                <c:pt idx="16">
                  <c:v>228688</c:v>
                </c:pt>
                <c:pt idx="17">
                  <c:v>206807</c:v>
                </c:pt>
                <c:pt idx="18">
                  <c:v>-14990</c:v>
                </c:pt>
                <c:pt idx="19">
                  <c:v>-44992</c:v>
                </c:pt>
                <c:pt idx="20">
                  <c:v>-52641</c:v>
                </c:pt>
                <c:pt idx="21">
                  <c:v>-263181</c:v>
                </c:pt>
                <c:pt idx="22">
                  <c:v>-193081</c:v>
                </c:pt>
                <c:pt idx="23">
                  <c:v>-165608</c:v>
                </c:pt>
                <c:pt idx="24">
                  <c:v>-152439</c:v>
                </c:pt>
                <c:pt idx="25">
                  <c:v>18564</c:v>
                </c:pt>
                <c:pt idx="26">
                  <c:v>687</c:v>
                </c:pt>
                <c:pt idx="27">
                  <c:v>202410</c:v>
                </c:pt>
                <c:pt idx="28">
                  <c:v>-40976</c:v>
                </c:pt>
                <c:pt idx="29">
                  <c:v>60132</c:v>
                </c:pt>
                <c:pt idx="30">
                  <c:v>59108</c:v>
                </c:pt>
                <c:pt idx="31">
                  <c:v>102740</c:v>
                </c:pt>
                <c:pt idx="32">
                  <c:v>5568</c:v>
                </c:pt>
                <c:pt idx="33">
                  <c:v>-67915</c:v>
                </c:pt>
                <c:pt idx="34">
                  <c:v>22433</c:v>
                </c:pt>
                <c:pt idx="35">
                  <c:v>65432</c:v>
                </c:pt>
                <c:pt idx="36">
                  <c:v>-8470</c:v>
                </c:pt>
                <c:pt idx="37">
                  <c:v>14069</c:v>
                </c:pt>
                <c:pt idx="38">
                  <c:v>-10211</c:v>
                </c:pt>
                <c:pt idx="39" formatCode="General">
                  <c:v>-27836</c:v>
                </c:pt>
                <c:pt idx="40" formatCode="General">
                  <c:v>24063</c:v>
                </c:pt>
                <c:pt idx="41" formatCode="General">
                  <c:v>-39508</c:v>
                </c:pt>
                <c:pt idx="42" formatCode="General">
                  <c:v>162839</c:v>
                </c:pt>
                <c:pt idx="43" formatCode="General">
                  <c:v>10647</c:v>
                </c:pt>
                <c:pt idx="44" formatCode="General">
                  <c:v>84272</c:v>
                </c:pt>
              </c:numCache>
            </c:numRef>
          </c:val>
        </c:ser>
        <c:marker val="1"/>
        <c:axId val="192416384"/>
        <c:axId val="192414464"/>
      </c:lineChart>
      <c:dateAx>
        <c:axId val="192407040"/>
        <c:scaling>
          <c:orientation val="minMax"/>
          <c:min val="40179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408576"/>
        <c:crosses val="autoZero"/>
        <c:auto val="1"/>
        <c:lblOffset val="100"/>
        <c:baseTimeUnit val="months"/>
        <c:majorUnit val="12"/>
        <c:majorTimeUnit val="months"/>
      </c:dateAx>
      <c:valAx>
        <c:axId val="192408576"/>
        <c:scaling>
          <c:orientation val="minMax"/>
          <c:max val="6"/>
          <c:min val="-4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407040"/>
        <c:crosses val="autoZero"/>
        <c:crossBetween val="between"/>
        <c:majorUnit val="2"/>
      </c:valAx>
      <c:valAx>
        <c:axId val="192414464"/>
        <c:scaling>
          <c:orientation val="minMax"/>
          <c:max val="300000"/>
          <c:min val="-200000"/>
        </c:scaling>
        <c:axPos val="r"/>
        <c:numFmt formatCode="#,##0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416384"/>
        <c:crosses val="max"/>
        <c:crossBetween val="between"/>
        <c:majorUnit val="100000"/>
        <c:dispUnits>
          <c:builtInUnit val="thousands"/>
        </c:dispUnits>
      </c:valAx>
      <c:dateAx>
        <c:axId val="192416384"/>
        <c:scaling>
          <c:orientation val="minMax"/>
          <c:min val="38353"/>
        </c:scaling>
        <c:delete val="1"/>
        <c:axPos val="b"/>
        <c:numFmt formatCode="yyyy/mm/dd" sourceLinked="1"/>
        <c:tickLblPos val="none"/>
        <c:crossAx val="192414464"/>
        <c:crosses val="autoZero"/>
        <c:auto val="1"/>
        <c:lblOffset val="100"/>
        <c:baseTimeUnit val="months"/>
      </c:date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4.5277078965758201E-2"/>
          <c:y val="0.8701504629629625"/>
          <c:w val="0.91166439552760259"/>
          <c:h val="0.11221064814814813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9.1252620545073548E-2"/>
          <c:y val="7.8684259259259259E-2"/>
          <c:w val="0.80553563941299788"/>
          <c:h val="0.67394097222222926"/>
        </c:manualLayout>
      </c:layout>
      <c:lineChart>
        <c:grouping val="standard"/>
        <c:ser>
          <c:idx val="0"/>
          <c:order val="0"/>
          <c:tx>
            <c:strRef>
              <c:f>'c3-24'!$C$14</c:f>
              <c:strCache>
                <c:ptCount val="1"/>
                <c:pt idx="0">
                  <c:v>Contribution to GDP growth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'c3-24'!$A$15:$A$59</c:f>
              <c:numCache>
                <c:formatCode>yyyy/mm/dd</c:formatCode>
                <c:ptCount val="45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</c:numCache>
            </c:numRef>
          </c:cat>
          <c:val>
            <c:numRef>
              <c:f>'c3-24'!$C$15:$C$59</c:f>
              <c:numCache>
                <c:formatCode>General</c:formatCode>
                <c:ptCount val="45"/>
                <c:pt idx="0">
                  <c:v>-0.2</c:v>
                </c:pt>
                <c:pt idx="1">
                  <c:v>1.7</c:v>
                </c:pt>
                <c:pt idx="2">
                  <c:v>0.3</c:v>
                </c:pt>
                <c:pt idx="3">
                  <c:v>4.9000000000000004</c:v>
                </c:pt>
                <c:pt idx="4">
                  <c:v>-1.1000000000000001</c:v>
                </c:pt>
                <c:pt idx="5">
                  <c:v>-4</c:v>
                </c:pt>
                <c:pt idx="6">
                  <c:v>-0.6</c:v>
                </c:pt>
                <c:pt idx="7">
                  <c:v>-0.4</c:v>
                </c:pt>
                <c:pt idx="8">
                  <c:v>-2.2000000000000002</c:v>
                </c:pt>
                <c:pt idx="9">
                  <c:v>0</c:v>
                </c:pt>
                <c:pt idx="10">
                  <c:v>1.6</c:v>
                </c:pt>
                <c:pt idx="11">
                  <c:v>2</c:v>
                </c:pt>
                <c:pt idx="12">
                  <c:v>0.6</c:v>
                </c:pt>
                <c:pt idx="13">
                  <c:v>-0.7</c:v>
                </c:pt>
                <c:pt idx="14">
                  <c:v>-1.6</c:v>
                </c:pt>
                <c:pt idx="15">
                  <c:v>-2.2999999999999998</c:v>
                </c:pt>
                <c:pt idx="16">
                  <c:v>-0.1</c:v>
                </c:pt>
                <c:pt idx="17">
                  <c:v>1.5</c:v>
                </c:pt>
                <c:pt idx="18">
                  <c:v>-0.1</c:v>
                </c:pt>
                <c:pt idx="19">
                  <c:v>-1.8</c:v>
                </c:pt>
                <c:pt idx="20">
                  <c:v>-3.7</c:v>
                </c:pt>
                <c:pt idx="21">
                  <c:v>-8.1999999999999993</c:v>
                </c:pt>
                <c:pt idx="22">
                  <c:v>-3.6</c:v>
                </c:pt>
                <c:pt idx="23">
                  <c:v>0.1</c:v>
                </c:pt>
                <c:pt idx="24">
                  <c:v>1.3</c:v>
                </c:pt>
                <c:pt idx="25">
                  <c:v>4</c:v>
                </c:pt>
                <c:pt idx="26">
                  <c:v>2</c:v>
                </c:pt>
                <c:pt idx="27">
                  <c:v>5.4</c:v>
                </c:pt>
                <c:pt idx="28">
                  <c:v>1</c:v>
                </c:pt>
                <c:pt idx="29">
                  <c:v>0.4</c:v>
                </c:pt>
                <c:pt idx="30">
                  <c:v>-1</c:v>
                </c:pt>
                <c:pt idx="31">
                  <c:v>-0.8</c:v>
                </c:pt>
                <c:pt idx="32">
                  <c:v>-0.1</c:v>
                </c:pt>
                <c:pt idx="33">
                  <c:v>-2.2000000000000002</c:v>
                </c:pt>
                <c:pt idx="34">
                  <c:v>-0.3</c:v>
                </c:pt>
                <c:pt idx="35">
                  <c:v>-0.3</c:v>
                </c:pt>
                <c:pt idx="36">
                  <c:v>-0.7</c:v>
                </c:pt>
                <c:pt idx="37">
                  <c:v>0.8</c:v>
                </c:pt>
                <c:pt idx="38">
                  <c:v>-0.9</c:v>
                </c:pt>
                <c:pt idx="39">
                  <c:v>-1.1000000000000001</c:v>
                </c:pt>
                <c:pt idx="40">
                  <c:v>-0.2</c:v>
                </c:pt>
                <c:pt idx="41">
                  <c:v>-0.6</c:v>
                </c:pt>
                <c:pt idx="42">
                  <c:v>1.4</c:v>
                </c:pt>
                <c:pt idx="43">
                  <c:v>0.5</c:v>
                </c:pt>
                <c:pt idx="44">
                  <c:v>0.5</c:v>
                </c:pt>
              </c:numCache>
            </c:numRef>
          </c:val>
        </c:ser>
        <c:marker val="1"/>
        <c:axId val="192464384"/>
        <c:axId val="192465920"/>
      </c:lineChart>
      <c:lineChart>
        <c:grouping val="standard"/>
        <c:ser>
          <c:idx val="1"/>
          <c:order val="1"/>
          <c:tx>
            <c:strRef>
              <c:f>'c3-24'!$B$14</c:f>
              <c:strCache>
                <c:ptCount val="1"/>
                <c:pt idx="0">
                  <c:v>Change in inventories at current prices (right scale)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'c3-24'!$A$15:$A$59</c:f>
              <c:numCache>
                <c:formatCode>yyyy/mm/dd</c:formatCode>
                <c:ptCount val="45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</c:numCache>
            </c:numRef>
          </c:cat>
          <c:val>
            <c:numRef>
              <c:f>'c3-24'!$B$15:$B$59</c:f>
              <c:numCache>
                <c:formatCode>#,##0</c:formatCode>
                <c:ptCount val="45"/>
                <c:pt idx="0">
                  <c:v>289068</c:v>
                </c:pt>
                <c:pt idx="1">
                  <c:v>461674</c:v>
                </c:pt>
                <c:pt idx="2">
                  <c:v>43829</c:v>
                </c:pt>
                <c:pt idx="3">
                  <c:v>-186342</c:v>
                </c:pt>
                <c:pt idx="4">
                  <c:v>21427</c:v>
                </c:pt>
                <c:pt idx="5">
                  <c:v>214609</c:v>
                </c:pt>
                <c:pt idx="6">
                  <c:v>166543</c:v>
                </c:pt>
                <c:pt idx="7">
                  <c:v>-71708</c:v>
                </c:pt>
                <c:pt idx="8">
                  <c:v>5457</c:v>
                </c:pt>
                <c:pt idx="9">
                  <c:v>312476</c:v>
                </c:pt>
                <c:pt idx="10">
                  <c:v>293372</c:v>
                </c:pt>
                <c:pt idx="11">
                  <c:v>-109970</c:v>
                </c:pt>
                <c:pt idx="12">
                  <c:v>84542</c:v>
                </c:pt>
                <c:pt idx="13">
                  <c:v>178515</c:v>
                </c:pt>
                <c:pt idx="14">
                  <c:v>41805</c:v>
                </c:pt>
                <c:pt idx="15">
                  <c:v>-180374</c:v>
                </c:pt>
                <c:pt idx="16">
                  <c:v>228688</c:v>
                </c:pt>
                <c:pt idx="17">
                  <c:v>206807</c:v>
                </c:pt>
                <c:pt idx="18">
                  <c:v>-14990</c:v>
                </c:pt>
                <c:pt idx="19">
                  <c:v>-44992</c:v>
                </c:pt>
                <c:pt idx="20">
                  <c:v>-52641</c:v>
                </c:pt>
                <c:pt idx="21">
                  <c:v>-263181</c:v>
                </c:pt>
                <c:pt idx="22">
                  <c:v>-193081</c:v>
                </c:pt>
                <c:pt idx="23">
                  <c:v>-165608</c:v>
                </c:pt>
                <c:pt idx="24">
                  <c:v>-152439</c:v>
                </c:pt>
                <c:pt idx="25">
                  <c:v>18564</c:v>
                </c:pt>
                <c:pt idx="26">
                  <c:v>687</c:v>
                </c:pt>
                <c:pt idx="27">
                  <c:v>202410</c:v>
                </c:pt>
                <c:pt idx="28">
                  <c:v>-40976</c:v>
                </c:pt>
                <c:pt idx="29">
                  <c:v>60132</c:v>
                </c:pt>
                <c:pt idx="30">
                  <c:v>59108</c:v>
                </c:pt>
                <c:pt idx="31">
                  <c:v>102740</c:v>
                </c:pt>
                <c:pt idx="32">
                  <c:v>5568</c:v>
                </c:pt>
                <c:pt idx="33">
                  <c:v>-67915</c:v>
                </c:pt>
                <c:pt idx="34">
                  <c:v>22433</c:v>
                </c:pt>
                <c:pt idx="35">
                  <c:v>65432</c:v>
                </c:pt>
                <c:pt idx="36">
                  <c:v>-8470</c:v>
                </c:pt>
                <c:pt idx="37">
                  <c:v>14069</c:v>
                </c:pt>
                <c:pt idx="38">
                  <c:v>-10211</c:v>
                </c:pt>
                <c:pt idx="39" formatCode="General">
                  <c:v>-27836</c:v>
                </c:pt>
                <c:pt idx="40" formatCode="General">
                  <c:v>24063</c:v>
                </c:pt>
                <c:pt idx="41" formatCode="General">
                  <c:v>-39508</c:v>
                </c:pt>
                <c:pt idx="42" formatCode="General">
                  <c:v>162839</c:v>
                </c:pt>
                <c:pt idx="43" formatCode="General">
                  <c:v>10647</c:v>
                </c:pt>
                <c:pt idx="44" formatCode="General">
                  <c:v>84272</c:v>
                </c:pt>
              </c:numCache>
            </c:numRef>
          </c:val>
        </c:ser>
        <c:marker val="1"/>
        <c:axId val="192490112"/>
        <c:axId val="192488192"/>
      </c:lineChart>
      <c:dateAx>
        <c:axId val="192464384"/>
        <c:scaling>
          <c:orientation val="minMax"/>
          <c:min val="40179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465920"/>
        <c:crosses val="autoZero"/>
        <c:auto val="1"/>
        <c:lblOffset val="100"/>
        <c:baseTimeUnit val="months"/>
        <c:majorUnit val="12"/>
        <c:majorTimeUnit val="months"/>
      </c:dateAx>
      <c:valAx>
        <c:axId val="192465920"/>
        <c:scaling>
          <c:orientation val="minMax"/>
          <c:max val="6"/>
          <c:min val="-4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464384"/>
        <c:crosses val="autoZero"/>
        <c:crossBetween val="between"/>
        <c:majorUnit val="2"/>
      </c:valAx>
      <c:valAx>
        <c:axId val="192488192"/>
        <c:scaling>
          <c:orientation val="minMax"/>
          <c:max val="300000"/>
          <c:min val="-200000"/>
        </c:scaling>
        <c:axPos val="r"/>
        <c:numFmt formatCode="#,##0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490112"/>
        <c:crosses val="max"/>
        <c:crossBetween val="between"/>
        <c:majorUnit val="100000"/>
        <c:dispUnits>
          <c:builtInUnit val="thousands"/>
        </c:dispUnits>
      </c:valAx>
      <c:dateAx>
        <c:axId val="192490112"/>
        <c:scaling>
          <c:orientation val="minMax"/>
          <c:min val="38353"/>
        </c:scaling>
        <c:delete val="1"/>
        <c:axPos val="b"/>
        <c:numFmt formatCode="yyyy/mm/dd" sourceLinked="1"/>
        <c:tickLblPos val="none"/>
        <c:crossAx val="192488192"/>
        <c:crosses val="autoZero"/>
        <c:auto val="1"/>
        <c:lblOffset val="100"/>
        <c:baseTimeUnit val="months"/>
      </c:date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01504629629625"/>
          <c:w val="1"/>
          <c:h val="0.11221064814814813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7.6085101010101019E-2"/>
          <c:y val="7.0555555555555496E-2"/>
          <c:w val="0.88863712121212057"/>
          <c:h val="0.65185694444444464"/>
        </c:manualLayout>
      </c:layout>
      <c:barChart>
        <c:barDir val="col"/>
        <c:grouping val="clustered"/>
        <c:ser>
          <c:idx val="0"/>
          <c:order val="0"/>
          <c:tx>
            <c:strRef>
              <c:f>'c3-25'!$A$15</c:f>
              <c:strCache>
                <c:ptCount val="1"/>
                <c:pt idx="0">
                  <c:v>Összes termék (100%)</c:v>
                </c:pt>
              </c:strCache>
            </c:strRef>
          </c:tx>
          <c:spPr>
            <a:solidFill>
              <a:srgbClr val="9C0000"/>
            </a:solidFill>
          </c:spPr>
          <c:cat>
            <c:strRef>
              <c:f>'c3-25'!$C$13:$G$13</c:f>
              <c:strCache>
                <c:ptCount val="5"/>
                <c:pt idx="0">
                  <c:v>2014.I.</c:v>
                </c:pt>
                <c:pt idx="1">
                  <c:v>2014.II.</c:v>
                </c:pt>
                <c:pt idx="2">
                  <c:v>2014.III.</c:v>
                </c:pt>
                <c:pt idx="3">
                  <c:v>2014.IV.</c:v>
                </c:pt>
                <c:pt idx="4">
                  <c:v>2015.I.</c:v>
                </c:pt>
              </c:strCache>
            </c:strRef>
          </c:cat>
          <c:val>
            <c:numRef>
              <c:f>'c3-25'!$C$15:$G$15</c:f>
              <c:numCache>
                <c:formatCode>0.0</c:formatCode>
                <c:ptCount val="5"/>
                <c:pt idx="0">
                  <c:v>-9.7154267258986522</c:v>
                </c:pt>
                <c:pt idx="1">
                  <c:v>-23.101525207026867</c:v>
                </c:pt>
                <c:pt idx="2">
                  <c:v>-1.0731905136574227</c:v>
                </c:pt>
                <c:pt idx="3">
                  <c:v>-15.407223488103767</c:v>
                </c:pt>
                <c:pt idx="4">
                  <c:v>-30.39845194326783</c:v>
                </c:pt>
              </c:numCache>
            </c:numRef>
          </c:val>
        </c:ser>
        <c:ser>
          <c:idx val="1"/>
          <c:order val="1"/>
          <c:tx>
            <c:strRef>
              <c:f>'c3-25'!$A$16</c:f>
              <c:strCache>
                <c:ptCount val="1"/>
                <c:pt idx="0">
                  <c:v>Élelmiszer és élő állat (9,9%)</c:v>
                </c:pt>
              </c:strCache>
            </c:strRef>
          </c:tx>
          <c:spPr>
            <a:solidFill>
              <a:schemeClr val="bg2"/>
            </a:solidFill>
          </c:spPr>
          <c:cat>
            <c:strRef>
              <c:f>'c3-25'!$C$13:$G$13</c:f>
              <c:strCache>
                <c:ptCount val="5"/>
                <c:pt idx="0">
                  <c:v>2014.I.</c:v>
                </c:pt>
                <c:pt idx="1">
                  <c:v>2014.II.</c:v>
                </c:pt>
                <c:pt idx="2">
                  <c:v>2014.III.</c:v>
                </c:pt>
                <c:pt idx="3">
                  <c:v>2014.IV.</c:v>
                </c:pt>
                <c:pt idx="4">
                  <c:v>2015.I.</c:v>
                </c:pt>
              </c:strCache>
            </c:strRef>
          </c:cat>
          <c:val>
            <c:numRef>
              <c:f>'c3-25'!$C$16:$G$16</c:f>
              <c:numCache>
                <c:formatCode>0.0</c:formatCode>
                <c:ptCount val="5"/>
                <c:pt idx="0">
                  <c:v>13.884268218754187</c:v>
                </c:pt>
                <c:pt idx="1">
                  <c:v>-23.581051239468948</c:v>
                </c:pt>
                <c:pt idx="2">
                  <c:v>-13.9367954863976</c:v>
                </c:pt>
                <c:pt idx="3">
                  <c:v>-3.822512664174198</c:v>
                </c:pt>
                <c:pt idx="4">
                  <c:v>-19.805592301802932</c:v>
                </c:pt>
              </c:numCache>
            </c:numRef>
          </c:val>
        </c:ser>
        <c:ser>
          <c:idx val="2"/>
          <c:order val="2"/>
          <c:tx>
            <c:strRef>
              <c:f>'c3-25'!$A$17</c:f>
              <c:strCache>
                <c:ptCount val="1"/>
                <c:pt idx="0">
                  <c:v>Vegyi áru és hasonló termékek (27,7%)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cat>
            <c:strRef>
              <c:f>'c3-25'!$C$13:$G$13</c:f>
              <c:strCache>
                <c:ptCount val="5"/>
                <c:pt idx="0">
                  <c:v>2014.I.</c:v>
                </c:pt>
                <c:pt idx="1">
                  <c:v>2014.II.</c:v>
                </c:pt>
                <c:pt idx="2">
                  <c:v>2014.III.</c:v>
                </c:pt>
                <c:pt idx="3">
                  <c:v>2014.IV.</c:v>
                </c:pt>
                <c:pt idx="4">
                  <c:v>2015.I.</c:v>
                </c:pt>
              </c:strCache>
            </c:strRef>
          </c:cat>
          <c:val>
            <c:numRef>
              <c:f>'c3-25'!$C$17:$G$17</c:f>
              <c:numCache>
                <c:formatCode>0.0</c:formatCode>
                <c:ptCount val="5"/>
                <c:pt idx="0">
                  <c:v>-22.782987025669328</c:v>
                </c:pt>
                <c:pt idx="1">
                  <c:v>-42.101298509325872</c:v>
                </c:pt>
                <c:pt idx="2">
                  <c:v>0.53597434285448742</c:v>
                </c:pt>
                <c:pt idx="3">
                  <c:v>-20.975346809028537</c:v>
                </c:pt>
                <c:pt idx="4">
                  <c:v>-14.172910505753251</c:v>
                </c:pt>
              </c:numCache>
            </c:numRef>
          </c:val>
        </c:ser>
        <c:ser>
          <c:idx val="3"/>
          <c:order val="3"/>
          <c:tx>
            <c:strRef>
              <c:f>'c3-25'!$A$18</c:f>
              <c:strCache>
                <c:ptCount val="1"/>
                <c:pt idx="0">
                  <c:v>Feldolgozott termék (11,1%)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cat>
            <c:strRef>
              <c:f>'c3-25'!$C$13:$G$13</c:f>
              <c:strCache>
                <c:ptCount val="5"/>
                <c:pt idx="0">
                  <c:v>2014.I.</c:v>
                </c:pt>
                <c:pt idx="1">
                  <c:v>2014.II.</c:v>
                </c:pt>
                <c:pt idx="2">
                  <c:v>2014.III.</c:v>
                </c:pt>
                <c:pt idx="3">
                  <c:v>2014.IV.</c:v>
                </c:pt>
                <c:pt idx="4">
                  <c:v>2015.I.</c:v>
                </c:pt>
              </c:strCache>
            </c:strRef>
          </c:cat>
          <c:val>
            <c:numRef>
              <c:f>'c3-25'!$C$18:$G$18</c:f>
              <c:numCache>
                <c:formatCode>0.0</c:formatCode>
                <c:ptCount val="5"/>
                <c:pt idx="0">
                  <c:v>5.6819806788642495</c:v>
                </c:pt>
                <c:pt idx="1">
                  <c:v>7.8625416295768957</c:v>
                </c:pt>
                <c:pt idx="2">
                  <c:v>23.286165084478156</c:v>
                </c:pt>
                <c:pt idx="3">
                  <c:v>-3.2233441767414064</c:v>
                </c:pt>
                <c:pt idx="4">
                  <c:v>-8.5788242605771075</c:v>
                </c:pt>
              </c:numCache>
            </c:numRef>
          </c:val>
        </c:ser>
        <c:ser>
          <c:idx val="4"/>
          <c:order val="4"/>
          <c:tx>
            <c:strRef>
              <c:f>'c3-25'!$A$19</c:f>
              <c:strCache>
                <c:ptCount val="1"/>
                <c:pt idx="0">
                  <c:v>Különféle feldolgozott termék (3,3%)</c:v>
                </c:pt>
              </c:strCache>
            </c:strRef>
          </c:tx>
          <c:spPr>
            <a:solidFill>
              <a:schemeClr val="accent6"/>
            </a:solidFill>
          </c:spPr>
          <c:cat>
            <c:strRef>
              <c:f>'c3-25'!$C$13:$G$13</c:f>
              <c:strCache>
                <c:ptCount val="5"/>
                <c:pt idx="0">
                  <c:v>2014.I.</c:v>
                </c:pt>
                <c:pt idx="1">
                  <c:v>2014.II.</c:v>
                </c:pt>
                <c:pt idx="2">
                  <c:v>2014.III.</c:v>
                </c:pt>
                <c:pt idx="3">
                  <c:v>2014.IV.</c:v>
                </c:pt>
                <c:pt idx="4">
                  <c:v>2015.I.</c:v>
                </c:pt>
              </c:strCache>
            </c:strRef>
          </c:cat>
          <c:val>
            <c:numRef>
              <c:f>'c3-25'!$C$19:$G$19</c:f>
              <c:numCache>
                <c:formatCode>0.0</c:formatCode>
                <c:ptCount val="5"/>
                <c:pt idx="0">
                  <c:v>-13.68244521886291</c:v>
                </c:pt>
                <c:pt idx="1">
                  <c:v>-7.8448691918257509</c:v>
                </c:pt>
                <c:pt idx="2">
                  <c:v>-0.2988976263287384</c:v>
                </c:pt>
                <c:pt idx="3">
                  <c:v>-23.888703752890322</c:v>
                </c:pt>
                <c:pt idx="4">
                  <c:v>-16.102289722012856</c:v>
                </c:pt>
              </c:numCache>
            </c:numRef>
          </c:val>
        </c:ser>
        <c:ser>
          <c:idx val="5"/>
          <c:order val="5"/>
          <c:tx>
            <c:strRef>
              <c:f>'c3-25'!$A$20</c:f>
              <c:strCache>
                <c:ptCount val="1"/>
                <c:pt idx="0">
                  <c:v>Gép és szállítóeszközök (46,5%)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strRef>
              <c:f>'c3-25'!$C$13:$G$13</c:f>
              <c:strCache>
                <c:ptCount val="5"/>
                <c:pt idx="0">
                  <c:v>2014.I.</c:v>
                </c:pt>
                <c:pt idx="1">
                  <c:v>2014.II.</c:v>
                </c:pt>
                <c:pt idx="2">
                  <c:v>2014.III.</c:v>
                </c:pt>
                <c:pt idx="3">
                  <c:v>2014.IV.</c:v>
                </c:pt>
                <c:pt idx="4">
                  <c:v>2015.I.</c:v>
                </c:pt>
              </c:strCache>
            </c:strRef>
          </c:cat>
          <c:val>
            <c:numRef>
              <c:f>'c3-25'!$C$20:$G$20</c:f>
              <c:numCache>
                <c:formatCode>0.0</c:formatCode>
                <c:ptCount val="5"/>
                <c:pt idx="0">
                  <c:v>-6.3725089662568735</c:v>
                </c:pt>
                <c:pt idx="1">
                  <c:v>-11.744020549397334</c:v>
                </c:pt>
                <c:pt idx="2">
                  <c:v>-4.1556025926175977</c:v>
                </c:pt>
                <c:pt idx="3">
                  <c:v>-16.632004559501524</c:v>
                </c:pt>
                <c:pt idx="4">
                  <c:v>-48.487515529187505</c:v>
                </c:pt>
              </c:numCache>
            </c:numRef>
          </c:val>
        </c:ser>
        <c:axId val="192940288"/>
        <c:axId val="192970752"/>
      </c:barChart>
      <c:catAx>
        <c:axId val="192940288"/>
        <c:scaling>
          <c:orientation val="minMax"/>
        </c:scaling>
        <c:axPos val="b"/>
        <c:majorGridlines/>
        <c:numFmt formatCode="General" sourceLinked="1"/>
        <c:tickLblPos val="low"/>
        <c:crossAx val="192970752"/>
        <c:crosses val="autoZero"/>
        <c:auto val="1"/>
        <c:lblAlgn val="ctr"/>
        <c:lblOffset val="100"/>
      </c:catAx>
      <c:valAx>
        <c:axId val="192970752"/>
        <c:scaling>
          <c:orientation val="minMax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tickLblPos val="nextTo"/>
        <c:crossAx val="192940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3411616161616552E-3"/>
          <c:y val="0.81589097222222262"/>
          <c:w val="0.98411060606060607"/>
          <c:h val="0.18410902777777791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2777"/>
        </c:manualLayout>
      </c:layout>
      <c:barChart>
        <c:barDir val="col"/>
        <c:grouping val="clustered"/>
        <c:ser>
          <c:idx val="2"/>
          <c:order val="0"/>
          <c:tx>
            <c:v>2014. II. né.</c:v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'c3-3'!$C$11:$F$11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'c3-3'!$C$12:$F$12</c:f>
              <c:numCache>
                <c:formatCode>General</c:formatCode>
                <c:ptCount val="4"/>
                <c:pt idx="0">
                  <c:v>0.3</c:v>
                </c:pt>
                <c:pt idx="1">
                  <c:v>0.7</c:v>
                </c:pt>
                <c:pt idx="2">
                  <c:v>0.6</c:v>
                </c:pt>
                <c:pt idx="3" formatCode="0.0">
                  <c:v>-0.6</c:v>
                </c:pt>
              </c:numCache>
            </c:numRef>
          </c:val>
        </c:ser>
        <c:ser>
          <c:idx val="3"/>
          <c:order val="1"/>
          <c:tx>
            <c:v>2014. III. né.</c:v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strRef>
              <c:f>'c3-3'!$C$11:$F$11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'c3-3'!$C$13:$F$13</c:f>
              <c:numCache>
                <c:formatCode>General</c:formatCode>
                <c:ptCount val="4"/>
                <c:pt idx="0">
                  <c:v>0.4</c:v>
                </c:pt>
                <c:pt idx="1">
                  <c:v>0.6</c:v>
                </c:pt>
                <c:pt idx="2">
                  <c:v>0.9</c:v>
                </c:pt>
                <c:pt idx="3" formatCode="0.0">
                  <c:v>2.2000000000000002</c:v>
                </c:pt>
              </c:numCache>
            </c:numRef>
          </c:val>
        </c:ser>
        <c:ser>
          <c:idx val="4"/>
          <c:order val="2"/>
          <c:tx>
            <c:v>2014. IV. né.</c:v>
          </c:tx>
          <c:spPr>
            <a:solidFill>
              <a:schemeClr val="accent6"/>
            </a:solidFill>
            <a:ln>
              <a:noFill/>
            </a:ln>
          </c:spPr>
          <c:cat>
            <c:strRef>
              <c:f>'c3-3'!$C$11:$F$11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'c3-3'!$C$14:$F$14</c:f>
              <c:numCache>
                <c:formatCode>General</c:formatCode>
                <c:ptCount val="4"/>
                <c:pt idx="0">
                  <c:v>0.4</c:v>
                </c:pt>
                <c:pt idx="1">
                  <c:v>0.7</c:v>
                </c:pt>
                <c:pt idx="2">
                  <c:v>0.7</c:v>
                </c:pt>
                <c:pt idx="3">
                  <c:v>1</c:v>
                </c:pt>
              </c:numCache>
            </c:numRef>
          </c:val>
        </c:ser>
        <c:ser>
          <c:idx val="0"/>
          <c:order val="3"/>
          <c:tx>
            <c:v>2015. I. né.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strRef>
              <c:f>'c3-3'!$C$11:$F$11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'c3-3'!$C$15:$F$15</c:f>
              <c:numCache>
                <c:formatCode>General</c:formatCode>
                <c:ptCount val="4"/>
                <c:pt idx="0">
                  <c:v>3.1</c:v>
                </c:pt>
                <c:pt idx="1">
                  <c:v>0.8</c:v>
                </c:pt>
                <c:pt idx="2">
                  <c:v>1.1000000000000001</c:v>
                </c:pt>
                <c:pt idx="3">
                  <c:v>1.6</c:v>
                </c:pt>
              </c:numCache>
            </c:numRef>
          </c:val>
        </c:ser>
        <c:axId val="120273920"/>
        <c:axId val="120283904"/>
      </c:barChart>
      <c:catAx>
        <c:axId val="120273920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283904"/>
        <c:crosses val="autoZero"/>
        <c:auto val="1"/>
        <c:lblAlgn val="ctr"/>
        <c:lblOffset val="100"/>
      </c:catAx>
      <c:valAx>
        <c:axId val="120283904"/>
        <c:scaling>
          <c:orientation val="minMax"/>
          <c:max val="4"/>
          <c:min val="-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0282099961011923E-2"/>
              <c:y val="2.573784722222484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27392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018229166668048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7.6085101010101019E-2"/>
          <c:y val="7.0555555555555496E-2"/>
          <c:w val="0.88863712121212057"/>
          <c:h val="0.55807978438648065"/>
        </c:manualLayout>
      </c:layout>
      <c:barChart>
        <c:barDir val="col"/>
        <c:grouping val="clustered"/>
        <c:ser>
          <c:idx val="0"/>
          <c:order val="0"/>
          <c:tx>
            <c:strRef>
              <c:f>'c3-25'!$B$15</c:f>
              <c:strCache>
                <c:ptCount val="1"/>
                <c:pt idx="0">
                  <c:v>Total (100%)</c:v>
                </c:pt>
              </c:strCache>
            </c:strRef>
          </c:tx>
          <c:spPr>
            <a:solidFill>
              <a:srgbClr val="9C0000"/>
            </a:solidFill>
          </c:spPr>
          <c:cat>
            <c:strRef>
              <c:f>'c3-25'!$C$14:$G$14</c:f>
              <c:strCache>
                <c:ptCount val="5"/>
                <c:pt idx="0">
                  <c:v>2014Q1</c:v>
                </c:pt>
                <c:pt idx="1">
                  <c:v>2014Q2</c:v>
                </c:pt>
                <c:pt idx="2">
                  <c:v>2014Q3</c:v>
                </c:pt>
                <c:pt idx="3">
                  <c:v>2014Q4</c:v>
                </c:pt>
                <c:pt idx="4">
                  <c:v>2015Q1</c:v>
                </c:pt>
              </c:strCache>
            </c:strRef>
          </c:cat>
          <c:val>
            <c:numRef>
              <c:f>'c3-25'!$C$15:$G$15</c:f>
              <c:numCache>
                <c:formatCode>0.0</c:formatCode>
                <c:ptCount val="5"/>
                <c:pt idx="0">
                  <c:v>-9.7154267258986522</c:v>
                </c:pt>
                <c:pt idx="1">
                  <c:v>-23.101525207026867</c:v>
                </c:pt>
                <c:pt idx="2">
                  <c:v>-1.0731905136574227</c:v>
                </c:pt>
                <c:pt idx="3">
                  <c:v>-15.407223488103767</c:v>
                </c:pt>
                <c:pt idx="4">
                  <c:v>-30.39845194326783</c:v>
                </c:pt>
              </c:numCache>
            </c:numRef>
          </c:val>
        </c:ser>
        <c:ser>
          <c:idx val="1"/>
          <c:order val="1"/>
          <c:tx>
            <c:strRef>
              <c:f>'c3-25'!$B$16</c:f>
              <c:strCache>
                <c:ptCount val="1"/>
                <c:pt idx="0">
                  <c:v>Foods and live animals (9.9%)</c:v>
                </c:pt>
              </c:strCache>
            </c:strRef>
          </c:tx>
          <c:spPr>
            <a:solidFill>
              <a:schemeClr val="bg2"/>
            </a:solidFill>
          </c:spPr>
          <c:cat>
            <c:strRef>
              <c:f>'c3-25'!$C$14:$G$14</c:f>
              <c:strCache>
                <c:ptCount val="5"/>
                <c:pt idx="0">
                  <c:v>2014Q1</c:v>
                </c:pt>
                <c:pt idx="1">
                  <c:v>2014Q2</c:v>
                </c:pt>
                <c:pt idx="2">
                  <c:v>2014Q3</c:v>
                </c:pt>
                <c:pt idx="3">
                  <c:v>2014Q4</c:v>
                </c:pt>
                <c:pt idx="4">
                  <c:v>2015Q1</c:v>
                </c:pt>
              </c:strCache>
            </c:strRef>
          </c:cat>
          <c:val>
            <c:numRef>
              <c:f>'c3-25'!$C$16:$G$16</c:f>
              <c:numCache>
                <c:formatCode>0.0</c:formatCode>
                <c:ptCount val="5"/>
                <c:pt idx="0">
                  <c:v>13.884268218754187</c:v>
                </c:pt>
                <c:pt idx="1">
                  <c:v>-23.581051239468948</c:v>
                </c:pt>
                <c:pt idx="2">
                  <c:v>-13.9367954863976</c:v>
                </c:pt>
                <c:pt idx="3">
                  <c:v>-3.822512664174198</c:v>
                </c:pt>
                <c:pt idx="4">
                  <c:v>-19.805592301802932</c:v>
                </c:pt>
              </c:numCache>
            </c:numRef>
          </c:val>
        </c:ser>
        <c:ser>
          <c:idx val="2"/>
          <c:order val="2"/>
          <c:tx>
            <c:strRef>
              <c:f>'c3-25'!$B$17</c:f>
              <c:strCache>
                <c:ptCount val="1"/>
                <c:pt idx="0">
                  <c:v>Chemicals and related products (27.7%)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cat>
            <c:strRef>
              <c:f>'c3-25'!$C$14:$G$14</c:f>
              <c:strCache>
                <c:ptCount val="5"/>
                <c:pt idx="0">
                  <c:v>2014Q1</c:v>
                </c:pt>
                <c:pt idx="1">
                  <c:v>2014Q2</c:v>
                </c:pt>
                <c:pt idx="2">
                  <c:v>2014Q3</c:v>
                </c:pt>
                <c:pt idx="3">
                  <c:v>2014Q4</c:v>
                </c:pt>
                <c:pt idx="4">
                  <c:v>2015Q1</c:v>
                </c:pt>
              </c:strCache>
            </c:strRef>
          </c:cat>
          <c:val>
            <c:numRef>
              <c:f>'c3-25'!$C$17:$G$17</c:f>
              <c:numCache>
                <c:formatCode>0.0</c:formatCode>
                <c:ptCount val="5"/>
                <c:pt idx="0">
                  <c:v>-22.782987025669328</c:v>
                </c:pt>
                <c:pt idx="1">
                  <c:v>-42.101298509325872</c:v>
                </c:pt>
                <c:pt idx="2">
                  <c:v>0.53597434285448742</c:v>
                </c:pt>
                <c:pt idx="3">
                  <c:v>-20.975346809028537</c:v>
                </c:pt>
                <c:pt idx="4">
                  <c:v>-14.172910505753251</c:v>
                </c:pt>
              </c:numCache>
            </c:numRef>
          </c:val>
        </c:ser>
        <c:ser>
          <c:idx val="3"/>
          <c:order val="3"/>
          <c:tx>
            <c:strRef>
              <c:f>'c3-25'!$B$18</c:f>
              <c:strCache>
                <c:ptCount val="1"/>
                <c:pt idx="0">
                  <c:v>Manufactured goods (11.1%)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cat>
            <c:strRef>
              <c:f>'c3-25'!$C$14:$G$14</c:f>
              <c:strCache>
                <c:ptCount val="5"/>
                <c:pt idx="0">
                  <c:v>2014Q1</c:v>
                </c:pt>
                <c:pt idx="1">
                  <c:v>2014Q2</c:v>
                </c:pt>
                <c:pt idx="2">
                  <c:v>2014Q3</c:v>
                </c:pt>
                <c:pt idx="3">
                  <c:v>2014Q4</c:v>
                </c:pt>
                <c:pt idx="4">
                  <c:v>2015Q1</c:v>
                </c:pt>
              </c:strCache>
            </c:strRef>
          </c:cat>
          <c:val>
            <c:numRef>
              <c:f>'c3-25'!$C$18:$G$18</c:f>
              <c:numCache>
                <c:formatCode>0.0</c:formatCode>
                <c:ptCount val="5"/>
                <c:pt idx="0">
                  <c:v>5.6819806788642495</c:v>
                </c:pt>
                <c:pt idx="1">
                  <c:v>7.8625416295768957</c:v>
                </c:pt>
                <c:pt idx="2">
                  <c:v>23.286165084478156</c:v>
                </c:pt>
                <c:pt idx="3">
                  <c:v>-3.2233441767414064</c:v>
                </c:pt>
                <c:pt idx="4">
                  <c:v>-8.5788242605771075</c:v>
                </c:pt>
              </c:numCache>
            </c:numRef>
          </c:val>
        </c:ser>
        <c:ser>
          <c:idx val="4"/>
          <c:order val="4"/>
          <c:tx>
            <c:strRef>
              <c:f>'c3-25'!$B$19</c:f>
              <c:strCache>
                <c:ptCount val="1"/>
                <c:pt idx="0">
                  <c:v>Miscellaneous manufactured articles (3.3%)</c:v>
                </c:pt>
              </c:strCache>
            </c:strRef>
          </c:tx>
          <c:spPr>
            <a:solidFill>
              <a:schemeClr val="accent6"/>
            </a:solidFill>
          </c:spPr>
          <c:cat>
            <c:strRef>
              <c:f>'c3-25'!$C$14:$G$14</c:f>
              <c:strCache>
                <c:ptCount val="5"/>
                <c:pt idx="0">
                  <c:v>2014Q1</c:v>
                </c:pt>
                <c:pt idx="1">
                  <c:v>2014Q2</c:v>
                </c:pt>
                <c:pt idx="2">
                  <c:v>2014Q3</c:v>
                </c:pt>
                <c:pt idx="3">
                  <c:v>2014Q4</c:v>
                </c:pt>
                <c:pt idx="4">
                  <c:v>2015Q1</c:v>
                </c:pt>
              </c:strCache>
            </c:strRef>
          </c:cat>
          <c:val>
            <c:numRef>
              <c:f>'c3-25'!$C$19:$G$19</c:f>
              <c:numCache>
                <c:formatCode>0.0</c:formatCode>
                <c:ptCount val="5"/>
                <c:pt idx="0">
                  <c:v>-13.68244521886291</c:v>
                </c:pt>
                <c:pt idx="1">
                  <c:v>-7.8448691918257509</c:v>
                </c:pt>
                <c:pt idx="2">
                  <c:v>-0.2988976263287384</c:v>
                </c:pt>
                <c:pt idx="3">
                  <c:v>-23.888703752890322</c:v>
                </c:pt>
                <c:pt idx="4">
                  <c:v>-16.102289722012856</c:v>
                </c:pt>
              </c:numCache>
            </c:numRef>
          </c:val>
        </c:ser>
        <c:ser>
          <c:idx val="5"/>
          <c:order val="5"/>
          <c:tx>
            <c:strRef>
              <c:f>'c3-25'!$B$20</c:f>
              <c:strCache>
                <c:ptCount val="1"/>
                <c:pt idx="0">
                  <c:v>Machinery and transport equipment (46.5%)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strRef>
              <c:f>'c3-25'!$C$14:$G$14</c:f>
              <c:strCache>
                <c:ptCount val="5"/>
                <c:pt idx="0">
                  <c:v>2014Q1</c:v>
                </c:pt>
                <c:pt idx="1">
                  <c:v>2014Q2</c:v>
                </c:pt>
                <c:pt idx="2">
                  <c:v>2014Q3</c:v>
                </c:pt>
                <c:pt idx="3">
                  <c:v>2014Q4</c:v>
                </c:pt>
                <c:pt idx="4">
                  <c:v>2015Q1</c:v>
                </c:pt>
              </c:strCache>
            </c:strRef>
          </c:cat>
          <c:val>
            <c:numRef>
              <c:f>'c3-25'!$C$20:$G$20</c:f>
              <c:numCache>
                <c:formatCode>0.0</c:formatCode>
                <c:ptCount val="5"/>
                <c:pt idx="0">
                  <c:v>-6.3725089662568735</c:v>
                </c:pt>
                <c:pt idx="1">
                  <c:v>-11.744020549397334</c:v>
                </c:pt>
                <c:pt idx="2">
                  <c:v>-4.1556025926175977</c:v>
                </c:pt>
                <c:pt idx="3">
                  <c:v>-16.632004559501524</c:v>
                </c:pt>
                <c:pt idx="4">
                  <c:v>-48.487515529187505</c:v>
                </c:pt>
              </c:numCache>
            </c:numRef>
          </c:val>
        </c:ser>
        <c:axId val="193162240"/>
        <c:axId val="193168128"/>
      </c:barChart>
      <c:catAx>
        <c:axId val="193162240"/>
        <c:scaling>
          <c:orientation val="minMax"/>
        </c:scaling>
        <c:axPos val="b"/>
        <c:majorGridlines/>
        <c:numFmt formatCode="General" sourceLinked="1"/>
        <c:tickLblPos val="low"/>
        <c:crossAx val="193168128"/>
        <c:crosses val="autoZero"/>
        <c:auto val="1"/>
        <c:lblAlgn val="ctr"/>
        <c:lblOffset val="100"/>
      </c:catAx>
      <c:valAx>
        <c:axId val="193168128"/>
        <c:scaling>
          <c:orientation val="minMax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tickLblPos val="nextTo"/>
        <c:crossAx val="193162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71742482139890362"/>
          <c:w val="1"/>
          <c:h val="0.28257517860109654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0383498677248677"/>
          <c:y val="8.2682291666666671E-2"/>
          <c:w val="0.84996792328042325"/>
          <c:h val="0.65577430555555905"/>
        </c:manualLayout>
      </c:layout>
      <c:barChart>
        <c:barDir val="col"/>
        <c:grouping val="clustered"/>
        <c:ser>
          <c:idx val="0"/>
          <c:order val="0"/>
          <c:tx>
            <c:strRef>
              <c:f>'c3-26'!$C$13</c:f>
              <c:strCache>
                <c:ptCount val="1"/>
                <c:pt idx="0">
                  <c:v>Energiahordozó-import (forintban)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strRef>
              <c:f>'c3-26'!$A$15:$A$19</c:f>
              <c:strCache>
                <c:ptCount val="5"/>
                <c:pt idx="0">
                  <c:v>2014.I.</c:v>
                </c:pt>
                <c:pt idx="1">
                  <c:v>2014.II.</c:v>
                </c:pt>
                <c:pt idx="2">
                  <c:v>2014.III.</c:v>
                </c:pt>
                <c:pt idx="3">
                  <c:v>2014.IV.</c:v>
                </c:pt>
                <c:pt idx="4">
                  <c:v>2015.I.</c:v>
                </c:pt>
              </c:strCache>
            </c:strRef>
          </c:cat>
          <c:val>
            <c:numRef>
              <c:f>'c3-26'!$C$15:$C$19</c:f>
              <c:numCache>
                <c:formatCode>0.0</c:formatCode>
                <c:ptCount val="5"/>
                <c:pt idx="0">
                  <c:v>-21.513282163561243</c:v>
                </c:pt>
                <c:pt idx="1">
                  <c:v>4.3432405530266891</c:v>
                </c:pt>
                <c:pt idx="2">
                  <c:v>-6.5110605662584362</c:v>
                </c:pt>
                <c:pt idx="3">
                  <c:v>-19.938265909515323</c:v>
                </c:pt>
                <c:pt idx="4">
                  <c:v>-49.995257891536582</c:v>
                </c:pt>
              </c:numCache>
            </c:numRef>
          </c:val>
        </c:ser>
        <c:ser>
          <c:idx val="1"/>
          <c:order val="1"/>
          <c:tx>
            <c:strRef>
              <c:f>'c3-26'!$D$13</c:f>
              <c:strCache>
                <c:ptCount val="1"/>
                <c:pt idx="0">
                  <c:v>Energiahordozó-import (kereskedett mennyiségben)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cat>
            <c:strRef>
              <c:f>'c3-26'!$A$15:$A$19</c:f>
              <c:strCache>
                <c:ptCount val="5"/>
                <c:pt idx="0">
                  <c:v>2014.I.</c:v>
                </c:pt>
                <c:pt idx="1">
                  <c:v>2014.II.</c:v>
                </c:pt>
                <c:pt idx="2">
                  <c:v>2014.III.</c:v>
                </c:pt>
                <c:pt idx="3">
                  <c:v>2014.IV.</c:v>
                </c:pt>
                <c:pt idx="4">
                  <c:v>2015.I.</c:v>
                </c:pt>
              </c:strCache>
            </c:strRef>
          </c:cat>
          <c:val>
            <c:numRef>
              <c:f>'c3-26'!$D$15:$D$19</c:f>
              <c:numCache>
                <c:formatCode>0.0</c:formatCode>
                <c:ptCount val="5"/>
                <c:pt idx="0">
                  <c:v>-18.34462634468575</c:v>
                </c:pt>
                <c:pt idx="1">
                  <c:v>9.714345087239721</c:v>
                </c:pt>
                <c:pt idx="2">
                  <c:v>8.6671793172222351</c:v>
                </c:pt>
                <c:pt idx="3">
                  <c:v>-2.838728188235919</c:v>
                </c:pt>
                <c:pt idx="4">
                  <c:v>-26.339579298697188</c:v>
                </c:pt>
              </c:numCache>
            </c:numRef>
          </c:val>
        </c:ser>
        <c:axId val="193467520"/>
        <c:axId val="193469056"/>
      </c:barChart>
      <c:catAx>
        <c:axId val="193467520"/>
        <c:scaling>
          <c:orientation val="minMax"/>
        </c:scaling>
        <c:axPos val="b"/>
        <c:numFmt formatCode="General" sourceLinked="1"/>
        <c:tickLblPos val="low"/>
        <c:crossAx val="193469056"/>
        <c:crosses val="autoZero"/>
        <c:auto val="1"/>
        <c:lblAlgn val="ctr"/>
        <c:lblOffset val="100"/>
      </c:catAx>
      <c:valAx>
        <c:axId val="193469056"/>
        <c:scaling>
          <c:orientation val="minMax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tickLblPos val="nextTo"/>
        <c:crossAx val="193467520"/>
        <c:crosses val="autoZero"/>
        <c:crossBetween val="between"/>
      </c:valAx>
    </c:plotArea>
    <c:legend>
      <c:legendPos val="b"/>
      <c:legendEntry>
        <c:idx val="1"/>
        <c:txPr>
          <a:bodyPr/>
          <a:lstStyle/>
          <a:p>
            <a:pPr>
              <a:defRPr sz="900" kern="1200" spc="0" baseline="0"/>
            </a:pPr>
            <a:endParaRPr lang="en-US"/>
          </a:p>
        </c:txPr>
      </c:legendEntry>
      <c:layout>
        <c:manualLayout>
          <c:xMode val="edge"/>
          <c:yMode val="edge"/>
          <c:x val="0"/>
          <c:y val="0.83876822916666649"/>
          <c:w val="1"/>
          <c:h val="0.16123177083333334"/>
        </c:manualLayout>
      </c:layout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0383498677248677"/>
          <c:y val="8.2682291666666671E-2"/>
          <c:w val="0.84996792328042325"/>
          <c:h val="0.65577430555555938"/>
        </c:manualLayout>
      </c:layout>
      <c:barChart>
        <c:barDir val="col"/>
        <c:grouping val="clustered"/>
        <c:ser>
          <c:idx val="0"/>
          <c:order val="0"/>
          <c:tx>
            <c:strRef>
              <c:f>'c3-26'!$C$14</c:f>
              <c:strCache>
                <c:ptCount val="1"/>
                <c:pt idx="0">
                  <c:v>Mineral fuel imports (in HUF)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strRef>
              <c:f>'c3-26'!$A$15:$A$19</c:f>
              <c:strCache>
                <c:ptCount val="5"/>
                <c:pt idx="0">
                  <c:v>2014.I.</c:v>
                </c:pt>
                <c:pt idx="1">
                  <c:v>2014.II.</c:v>
                </c:pt>
                <c:pt idx="2">
                  <c:v>2014.III.</c:v>
                </c:pt>
                <c:pt idx="3">
                  <c:v>2014.IV.</c:v>
                </c:pt>
                <c:pt idx="4">
                  <c:v>2015.I.</c:v>
                </c:pt>
              </c:strCache>
            </c:strRef>
          </c:cat>
          <c:val>
            <c:numRef>
              <c:f>'c3-26'!$C$15:$C$19</c:f>
              <c:numCache>
                <c:formatCode>0.0</c:formatCode>
                <c:ptCount val="5"/>
                <c:pt idx="0">
                  <c:v>-21.513282163561243</c:v>
                </c:pt>
                <c:pt idx="1">
                  <c:v>4.3432405530266891</c:v>
                </c:pt>
                <c:pt idx="2">
                  <c:v>-6.5110605662584362</c:v>
                </c:pt>
                <c:pt idx="3">
                  <c:v>-19.938265909515323</c:v>
                </c:pt>
                <c:pt idx="4">
                  <c:v>-49.995257891536582</c:v>
                </c:pt>
              </c:numCache>
            </c:numRef>
          </c:val>
        </c:ser>
        <c:ser>
          <c:idx val="1"/>
          <c:order val="1"/>
          <c:tx>
            <c:strRef>
              <c:f>'c3-26'!$D$14</c:f>
              <c:strCache>
                <c:ptCount val="1"/>
                <c:pt idx="0">
                  <c:v>Mineral fuel imports (in traded volume)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cat>
            <c:strRef>
              <c:f>'c3-26'!$A$15:$A$19</c:f>
              <c:strCache>
                <c:ptCount val="5"/>
                <c:pt idx="0">
                  <c:v>2014.I.</c:v>
                </c:pt>
                <c:pt idx="1">
                  <c:v>2014.II.</c:v>
                </c:pt>
                <c:pt idx="2">
                  <c:v>2014.III.</c:v>
                </c:pt>
                <c:pt idx="3">
                  <c:v>2014.IV.</c:v>
                </c:pt>
                <c:pt idx="4">
                  <c:v>2015.I.</c:v>
                </c:pt>
              </c:strCache>
            </c:strRef>
          </c:cat>
          <c:val>
            <c:numRef>
              <c:f>'c3-26'!$D$15:$D$19</c:f>
              <c:numCache>
                <c:formatCode>0.0</c:formatCode>
                <c:ptCount val="5"/>
                <c:pt idx="0">
                  <c:v>-18.34462634468575</c:v>
                </c:pt>
                <c:pt idx="1">
                  <c:v>9.714345087239721</c:v>
                </c:pt>
                <c:pt idx="2">
                  <c:v>8.6671793172222351</c:v>
                </c:pt>
                <c:pt idx="3">
                  <c:v>-2.838728188235919</c:v>
                </c:pt>
                <c:pt idx="4">
                  <c:v>-26.339579298697188</c:v>
                </c:pt>
              </c:numCache>
            </c:numRef>
          </c:val>
        </c:ser>
        <c:axId val="193485824"/>
        <c:axId val="193598208"/>
      </c:barChart>
      <c:catAx>
        <c:axId val="193485824"/>
        <c:scaling>
          <c:orientation val="minMax"/>
        </c:scaling>
        <c:axPos val="b"/>
        <c:numFmt formatCode="General" sourceLinked="1"/>
        <c:tickLblPos val="low"/>
        <c:crossAx val="193598208"/>
        <c:crosses val="autoZero"/>
        <c:auto val="1"/>
        <c:lblAlgn val="ctr"/>
        <c:lblOffset val="100"/>
      </c:catAx>
      <c:valAx>
        <c:axId val="193598208"/>
        <c:scaling>
          <c:orientation val="minMax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tickLblPos val="nextTo"/>
        <c:crossAx val="193485824"/>
        <c:crosses val="autoZero"/>
        <c:crossBetween val="between"/>
      </c:valAx>
    </c:plotArea>
    <c:legend>
      <c:legendPos val="b"/>
      <c:legendEntry>
        <c:idx val="1"/>
        <c:txPr>
          <a:bodyPr/>
          <a:lstStyle/>
          <a:p>
            <a:pPr>
              <a:defRPr sz="900" kern="1200" spc="0" baseline="0"/>
            </a:pPr>
            <a:endParaRPr lang="en-US"/>
          </a:p>
        </c:txPr>
      </c:legendEntry>
      <c:layout>
        <c:manualLayout>
          <c:xMode val="edge"/>
          <c:yMode val="edge"/>
          <c:x val="0"/>
          <c:y val="0.83876822916666649"/>
          <c:w val="1"/>
          <c:h val="0.16123177083333334"/>
        </c:manualLayout>
      </c:layout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0383498677248677"/>
          <c:y val="9.3706597222223145E-2"/>
          <c:w val="0.84996792328042325"/>
          <c:h val="0.66433418561260449"/>
        </c:manualLayout>
      </c:layout>
      <c:barChart>
        <c:barDir val="col"/>
        <c:grouping val="clustered"/>
        <c:ser>
          <c:idx val="0"/>
          <c:order val="0"/>
          <c:tx>
            <c:strRef>
              <c:f>'c3-27'!$C$13</c:f>
              <c:strCache>
                <c:ptCount val="1"/>
                <c:pt idx="0">
                  <c:v>Vegyipari termékek (forintban)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strRef>
              <c:f>'c3-27'!$A$15:$A$19</c:f>
              <c:strCache>
                <c:ptCount val="5"/>
                <c:pt idx="0">
                  <c:v>2014.I.</c:v>
                </c:pt>
                <c:pt idx="1">
                  <c:v>2014.II.</c:v>
                </c:pt>
                <c:pt idx="2">
                  <c:v>2014.III.</c:v>
                </c:pt>
                <c:pt idx="3">
                  <c:v>2014.IV.</c:v>
                </c:pt>
                <c:pt idx="4">
                  <c:v>2015.I.</c:v>
                </c:pt>
              </c:strCache>
            </c:strRef>
          </c:cat>
          <c:val>
            <c:numRef>
              <c:f>'c3-27'!$C$15:$C$19</c:f>
              <c:numCache>
                <c:formatCode>0.0</c:formatCode>
                <c:ptCount val="5"/>
                <c:pt idx="0">
                  <c:v>-22.782987025669328</c:v>
                </c:pt>
                <c:pt idx="1">
                  <c:v>-42.101298509325872</c:v>
                </c:pt>
                <c:pt idx="2">
                  <c:v>0.53597434285448742</c:v>
                </c:pt>
                <c:pt idx="3">
                  <c:v>-20.975346809028537</c:v>
                </c:pt>
                <c:pt idx="4">
                  <c:v>-14.172910505753251</c:v>
                </c:pt>
              </c:numCache>
            </c:numRef>
          </c:val>
        </c:ser>
        <c:ser>
          <c:idx val="1"/>
          <c:order val="1"/>
          <c:tx>
            <c:strRef>
              <c:f>'c3-27'!$D$13</c:f>
              <c:strCache>
                <c:ptCount val="1"/>
                <c:pt idx="0">
                  <c:v>Vegyipari termékek (volumen)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cat>
            <c:strRef>
              <c:f>'c3-27'!$A$15:$A$19</c:f>
              <c:strCache>
                <c:ptCount val="5"/>
                <c:pt idx="0">
                  <c:v>2014.I.</c:v>
                </c:pt>
                <c:pt idx="1">
                  <c:v>2014.II.</c:v>
                </c:pt>
                <c:pt idx="2">
                  <c:v>2014.III.</c:v>
                </c:pt>
                <c:pt idx="3">
                  <c:v>2014.IV.</c:v>
                </c:pt>
                <c:pt idx="4">
                  <c:v>2015.I.</c:v>
                </c:pt>
              </c:strCache>
            </c:strRef>
          </c:cat>
          <c:val>
            <c:numRef>
              <c:f>'c3-27'!$D$15:$D$19</c:f>
              <c:numCache>
                <c:formatCode>0.0</c:formatCode>
                <c:ptCount val="5"/>
                <c:pt idx="0">
                  <c:v>19.335701337037278</c:v>
                </c:pt>
                <c:pt idx="1">
                  <c:v>4.1297918791571249</c:v>
                </c:pt>
                <c:pt idx="2">
                  <c:v>15.187788625337674</c:v>
                </c:pt>
                <c:pt idx="3">
                  <c:v>0.51762991648513434</c:v>
                </c:pt>
                <c:pt idx="4">
                  <c:v>-17.791411187962453</c:v>
                </c:pt>
              </c:numCache>
            </c:numRef>
          </c:val>
        </c:ser>
        <c:axId val="193934848"/>
        <c:axId val="193936384"/>
      </c:barChart>
      <c:catAx>
        <c:axId val="193934848"/>
        <c:scaling>
          <c:orientation val="minMax"/>
        </c:scaling>
        <c:axPos val="b"/>
        <c:numFmt formatCode="General" sourceLinked="1"/>
        <c:tickLblPos val="low"/>
        <c:crossAx val="193936384"/>
        <c:crosses val="autoZero"/>
        <c:auto val="1"/>
        <c:lblAlgn val="ctr"/>
        <c:lblOffset val="100"/>
      </c:catAx>
      <c:valAx>
        <c:axId val="193936384"/>
        <c:scaling>
          <c:orientation val="minMax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tickLblPos val="nextTo"/>
        <c:crossAx val="193934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0710978835978834E-3"/>
          <c:y val="0.85767489000990826"/>
          <c:w val="0.97965773809523804"/>
          <c:h val="0.13265519544836801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0383498677248677"/>
          <c:y val="9.3706597222223201E-2"/>
          <c:w val="0.84996792328042325"/>
          <c:h val="0.66433418561260449"/>
        </c:manualLayout>
      </c:layout>
      <c:barChart>
        <c:barDir val="col"/>
        <c:grouping val="clustered"/>
        <c:ser>
          <c:idx val="0"/>
          <c:order val="0"/>
          <c:tx>
            <c:strRef>
              <c:f>'c3-27'!$C$14</c:f>
              <c:strCache>
                <c:ptCount val="1"/>
                <c:pt idx="0">
                  <c:v>Chemical products (in HUF)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strRef>
              <c:f>'c3-27'!$B$15:$B$19</c:f>
              <c:strCache>
                <c:ptCount val="5"/>
                <c:pt idx="0">
                  <c:v>2014Q1</c:v>
                </c:pt>
                <c:pt idx="1">
                  <c:v>2014Q2</c:v>
                </c:pt>
                <c:pt idx="2">
                  <c:v>2014Q3</c:v>
                </c:pt>
                <c:pt idx="3">
                  <c:v>2014Q4</c:v>
                </c:pt>
                <c:pt idx="4">
                  <c:v>2015Q1</c:v>
                </c:pt>
              </c:strCache>
            </c:strRef>
          </c:cat>
          <c:val>
            <c:numRef>
              <c:f>'c3-27'!$C$15:$C$19</c:f>
              <c:numCache>
                <c:formatCode>0.0</c:formatCode>
                <c:ptCount val="5"/>
                <c:pt idx="0">
                  <c:v>-22.782987025669328</c:v>
                </c:pt>
                <c:pt idx="1">
                  <c:v>-42.101298509325872</c:v>
                </c:pt>
                <c:pt idx="2">
                  <c:v>0.53597434285448742</c:v>
                </c:pt>
                <c:pt idx="3">
                  <c:v>-20.975346809028537</c:v>
                </c:pt>
                <c:pt idx="4">
                  <c:v>-14.172910505753251</c:v>
                </c:pt>
              </c:numCache>
            </c:numRef>
          </c:val>
        </c:ser>
        <c:ser>
          <c:idx val="1"/>
          <c:order val="1"/>
          <c:tx>
            <c:strRef>
              <c:f>'c3-27'!$D$14</c:f>
              <c:strCache>
                <c:ptCount val="1"/>
                <c:pt idx="0">
                  <c:v>Chemical products (volume)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cat>
            <c:strRef>
              <c:f>'c3-27'!$B$15:$B$19</c:f>
              <c:strCache>
                <c:ptCount val="5"/>
                <c:pt idx="0">
                  <c:v>2014Q1</c:v>
                </c:pt>
                <c:pt idx="1">
                  <c:v>2014Q2</c:v>
                </c:pt>
                <c:pt idx="2">
                  <c:v>2014Q3</c:v>
                </c:pt>
                <c:pt idx="3">
                  <c:v>2014Q4</c:v>
                </c:pt>
                <c:pt idx="4">
                  <c:v>2015Q1</c:v>
                </c:pt>
              </c:strCache>
            </c:strRef>
          </c:cat>
          <c:val>
            <c:numRef>
              <c:f>'c3-27'!$D$15:$D$19</c:f>
              <c:numCache>
                <c:formatCode>0.0</c:formatCode>
                <c:ptCount val="5"/>
                <c:pt idx="0">
                  <c:v>19.335701337037278</c:v>
                </c:pt>
                <c:pt idx="1">
                  <c:v>4.1297918791571249</c:v>
                </c:pt>
                <c:pt idx="2">
                  <c:v>15.187788625337674</c:v>
                </c:pt>
                <c:pt idx="3">
                  <c:v>0.51762991648513434</c:v>
                </c:pt>
                <c:pt idx="4">
                  <c:v>-17.791411187962453</c:v>
                </c:pt>
              </c:numCache>
            </c:numRef>
          </c:val>
        </c:ser>
        <c:axId val="193977344"/>
        <c:axId val="193991424"/>
      </c:barChart>
      <c:catAx>
        <c:axId val="193977344"/>
        <c:scaling>
          <c:orientation val="minMax"/>
        </c:scaling>
        <c:axPos val="b"/>
        <c:numFmt formatCode="General" sourceLinked="1"/>
        <c:tickLblPos val="low"/>
        <c:crossAx val="193991424"/>
        <c:crosses val="autoZero"/>
        <c:auto val="1"/>
        <c:lblAlgn val="ctr"/>
        <c:lblOffset val="100"/>
      </c:catAx>
      <c:valAx>
        <c:axId val="193991424"/>
        <c:scaling>
          <c:orientation val="minMax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tickLblPos val="nextTo"/>
        <c:crossAx val="193977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0710978835978834E-3"/>
          <c:y val="0.85767489000990871"/>
          <c:w val="0.97965773809523804"/>
          <c:h val="0.13265519544836801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3061738472333811"/>
          <c:y val="3.898305084745763E-2"/>
          <c:w val="0.73600628831610571"/>
          <c:h val="0.64572775280409356"/>
        </c:manualLayout>
      </c:layout>
      <c:barChart>
        <c:barDir val="col"/>
        <c:grouping val="clustered"/>
        <c:ser>
          <c:idx val="2"/>
          <c:order val="2"/>
          <c:tx>
            <c:strRef>
              <c:f>'c3-28'!$D$10</c:f>
              <c:strCache>
                <c:ptCount val="1"/>
                <c:pt idx="0">
                  <c:v>Eltérés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cat>
            <c:numRef>
              <c:f>'c3-28'!$A$23:$A$51</c:f>
              <c:numCache>
                <c:formatCode>yyyy/mm/dd</c:formatCode>
                <c:ptCount val="29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</c:numCache>
            </c:numRef>
          </c:cat>
          <c:val>
            <c:numRef>
              <c:f>'c3-28'!$D$23:$D$51</c:f>
              <c:numCache>
                <c:formatCode>0.0</c:formatCode>
                <c:ptCount val="29"/>
                <c:pt idx="0">
                  <c:v>3.2830961602301443</c:v>
                </c:pt>
                <c:pt idx="1">
                  <c:v>2.2904578334515122</c:v>
                </c:pt>
                <c:pt idx="2">
                  <c:v>1.4185998575516692</c:v>
                </c:pt>
                <c:pt idx="3">
                  <c:v>-0.21699027234372181</c:v>
                </c:pt>
                <c:pt idx="4">
                  <c:v>0.19172489942813797</c:v>
                </c:pt>
                <c:pt idx="5">
                  <c:v>1.4092990874239035</c:v>
                </c:pt>
                <c:pt idx="6">
                  <c:v>2.8003013337269635</c:v>
                </c:pt>
                <c:pt idx="7">
                  <c:v>4.7936154200997692</c:v>
                </c:pt>
                <c:pt idx="8">
                  <c:v>3.1083095981943814</c:v>
                </c:pt>
                <c:pt idx="9">
                  <c:v>1.1551028412741289</c:v>
                </c:pt>
                <c:pt idx="10">
                  <c:v>-0.4355811150916935</c:v>
                </c:pt>
                <c:pt idx="11">
                  <c:v>-1.441840128874162</c:v>
                </c:pt>
                <c:pt idx="12">
                  <c:v>-5.9610579982916079E-4</c:v>
                </c:pt>
                <c:pt idx="13">
                  <c:v>1.248247040777926</c:v>
                </c:pt>
                <c:pt idx="14">
                  <c:v>1.9490766027309263</c:v>
                </c:pt>
                <c:pt idx="15">
                  <c:v>0.181046100232507</c:v>
                </c:pt>
                <c:pt idx="16">
                  <c:v>-0.39762485081617172</c:v>
                </c:pt>
                <c:pt idx="17">
                  <c:v>-0.58106017239946084</c:v>
                </c:pt>
                <c:pt idx="18">
                  <c:v>-1.1480637401232343</c:v>
                </c:pt>
                <c:pt idx="19">
                  <c:v>1.1899291524928799</c:v>
                </c:pt>
                <c:pt idx="20">
                  <c:v>0.73250740768139622</c:v>
                </c:pt>
                <c:pt idx="21">
                  <c:v>-0.58669157952128614</c:v>
                </c:pt>
                <c:pt idx="22">
                  <c:v>-0.5876402842675077</c:v>
                </c:pt>
                <c:pt idx="23">
                  <c:v>-2.2712293264496282</c:v>
                </c:pt>
                <c:pt idx="24">
                  <c:v>-2.2903564482314636</c:v>
                </c:pt>
                <c:pt idx="25">
                  <c:v>-1.612652234832936</c:v>
                </c:pt>
                <c:pt idx="26">
                  <c:v>-2.2992627473886103</c:v>
                </c:pt>
                <c:pt idx="27">
                  <c:v>-2.449405886341566</c:v>
                </c:pt>
                <c:pt idx="28">
                  <c:v>-2.2181933092538912</c:v>
                </c:pt>
              </c:numCache>
            </c:numRef>
          </c:val>
        </c:ser>
        <c:gapWidth val="18"/>
        <c:axId val="194077824"/>
        <c:axId val="194071552"/>
      </c:barChart>
      <c:lineChart>
        <c:grouping val="standard"/>
        <c:ser>
          <c:idx val="0"/>
          <c:order val="1"/>
          <c:tx>
            <c:strRef>
              <c:f>'c3-28'!$B$10</c:f>
              <c:strCache>
                <c:ptCount val="1"/>
                <c:pt idx="0">
                  <c:v>Kiskereskedelmi értékesítések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'c3-28'!$A$23:$A$51</c:f>
              <c:numCache>
                <c:formatCode>yyyy/mm/dd</c:formatCode>
                <c:ptCount val="29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</c:numCache>
            </c:numRef>
          </c:cat>
          <c:val>
            <c:numRef>
              <c:f>'c3-28'!$B$23:$B$51</c:f>
              <c:numCache>
                <c:formatCode>0.0</c:formatCode>
                <c:ptCount val="29"/>
                <c:pt idx="0">
                  <c:v>-2.3149577055531694</c:v>
                </c:pt>
                <c:pt idx="1">
                  <c:v>-1.861524826157833</c:v>
                </c:pt>
                <c:pt idx="2">
                  <c:v>-2.6563934402758917</c:v>
                </c:pt>
                <c:pt idx="3">
                  <c:v>-4.0356873055646219</c:v>
                </c:pt>
                <c:pt idx="4">
                  <c:v>-6.8157278873221401</c:v>
                </c:pt>
                <c:pt idx="5">
                  <c:v>-8.6335299196846904</c:v>
                </c:pt>
                <c:pt idx="6">
                  <c:v>-10.680094642766164</c:v>
                </c:pt>
                <c:pt idx="7">
                  <c:v>-10.501304082564346</c:v>
                </c:pt>
                <c:pt idx="8">
                  <c:v>-7.1485776697379464</c:v>
                </c:pt>
                <c:pt idx="9">
                  <c:v>-5.2276727384023474</c:v>
                </c:pt>
                <c:pt idx="10">
                  <c:v>-1.1132561278226376</c:v>
                </c:pt>
                <c:pt idx="11">
                  <c:v>-7.2805025524985467E-2</c:v>
                </c:pt>
                <c:pt idx="12">
                  <c:v>-0.36700179187103288</c:v>
                </c:pt>
                <c:pt idx="13">
                  <c:v>0.59154625231812474</c:v>
                </c:pt>
                <c:pt idx="14">
                  <c:v>-0.51126429713342247</c:v>
                </c:pt>
                <c:pt idx="15">
                  <c:v>0.26145341171657321</c:v>
                </c:pt>
                <c:pt idx="16">
                  <c:v>-0.3421485471825747</c:v>
                </c:pt>
                <c:pt idx="17">
                  <c:v>-1.937509235825317</c:v>
                </c:pt>
                <c:pt idx="18">
                  <c:v>-2.020390938116094</c:v>
                </c:pt>
                <c:pt idx="19">
                  <c:v>-2.7453974309471789</c:v>
                </c:pt>
                <c:pt idx="20">
                  <c:v>-1.8182188933660655</c:v>
                </c:pt>
                <c:pt idx="21">
                  <c:v>0.53134405729863943</c:v>
                </c:pt>
                <c:pt idx="22">
                  <c:v>1.3855705603689472</c:v>
                </c:pt>
                <c:pt idx="23">
                  <c:v>2.9379225155899462</c:v>
                </c:pt>
                <c:pt idx="24">
                  <c:v>3.5485191039048374</c:v>
                </c:pt>
                <c:pt idx="25">
                  <c:v>3.423284174538054</c:v>
                </c:pt>
                <c:pt idx="26">
                  <c:v>4.0541949959275172</c:v>
                </c:pt>
                <c:pt idx="27">
                  <c:v>4.4801917775449454</c:v>
                </c:pt>
                <c:pt idx="28">
                  <c:v>4.5600520900012498</c:v>
                </c:pt>
              </c:numCache>
            </c:numRef>
          </c:val>
        </c:ser>
        <c:marker val="1"/>
        <c:axId val="194018688"/>
        <c:axId val="194069632"/>
      </c:lineChart>
      <c:lineChart>
        <c:grouping val="standard"/>
        <c:ser>
          <c:idx val="1"/>
          <c:order val="0"/>
          <c:tx>
            <c:strRef>
              <c:f>'c3-28'!$C$10</c:f>
              <c:strCache>
                <c:ptCount val="1"/>
                <c:pt idx="0">
                  <c:v>Fogyasztás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'c3-28'!$A$23:$A$51</c:f>
              <c:numCache>
                <c:formatCode>yyyy/mm/dd</c:formatCode>
                <c:ptCount val="29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</c:numCache>
            </c:numRef>
          </c:cat>
          <c:val>
            <c:numRef>
              <c:f>'c3-28'!$C$23:$C$51</c:f>
              <c:numCache>
                <c:formatCode>0.0</c:formatCode>
                <c:ptCount val="29"/>
                <c:pt idx="0">
                  <c:v>0.9681384546769749</c:v>
                </c:pt>
                <c:pt idx="1">
                  <c:v>0.42893300729367922</c:v>
                </c:pt>
                <c:pt idx="2">
                  <c:v>-1.2377935827242226</c:v>
                </c:pt>
                <c:pt idx="3">
                  <c:v>-4.2526775779083437</c:v>
                </c:pt>
                <c:pt idx="4">
                  <c:v>-6.6240029878940021</c:v>
                </c:pt>
                <c:pt idx="5">
                  <c:v>-7.2242308322607869</c:v>
                </c:pt>
                <c:pt idx="6">
                  <c:v>-7.8797933090392007</c:v>
                </c:pt>
                <c:pt idx="7">
                  <c:v>-5.7076886624645766</c:v>
                </c:pt>
                <c:pt idx="8">
                  <c:v>-4.040268071543565</c:v>
                </c:pt>
                <c:pt idx="9">
                  <c:v>-4.0725698971282185</c:v>
                </c:pt>
                <c:pt idx="10">
                  <c:v>-1.5488372429143311</c:v>
                </c:pt>
                <c:pt idx="11">
                  <c:v>-1.5146451543991475</c:v>
                </c:pt>
                <c:pt idx="12">
                  <c:v>-0.36759789767086204</c:v>
                </c:pt>
                <c:pt idx="13">
                  <c:v>1.8397932930960508</c:v>
                </c:pt>
                <c:pt idx="14">
                  <c:v>1.4378123055975038</c:v>
                </c:pt>
                <c:pt idx="15">
                  <c:v>0.44249951194908022</c:v>
                </c:pt>
                <c:pt idx="16">
                  <c:v>-0.73977339799874642</c:v>
                </c:pt>
                <c:pt idx="17">
                  <c:v>-2.5185694082247778</c:v>
                </c:pt>
                <c:pt idx="18">
                  <c:v>-3.1684546782393284</c:v>
                </c:pt>
                <c:pt idx="19">
                  <c:v>-1.555468278454299</c:v>
                </c:pt>
                <c:pt idx="20">
                  <c:v>-1.0857114856846692</c:v>
                </c:pt>
                <c:pt idx="21">
                  <c:v>-5.5347522222646717E-2</c:v>
                </c:pt>
                <c:pt idx="22">
                  <c:v>0.79793027610143952</c:v>
                </c:pt>
                <c:pt idx="23">
                  <c:v>0.66669318914031805</c:v>
                </c:pt>
                <c:pt idx="24">
                  <c:v>1.2581626556733738</c:v>
                </c:pt>
                <c:pt idx="25">
                  <c:v>1.810631939705118</c:v>
                </c:pt>
                <c:pt idx="26">
                  <c:v>1.7549322485389069</c:v>
                </c:pt>
                <c:pt idx="27">
                  <c:v>2.0307858912033794</c:v>
                </c:pt>
                <c:pt idx="28">
                  <c:v>2.3418587807473585</c:v>
                </c:pt>
              </c:numCache>
            </c:numRef>
          </c:val>
        </c:ser>
        <c:marker val="1"/>
        <c:axId val="194077824"/>
        <c:axId val="194071552"/>
      </c:lineChart>
      <c:catAx>
        <c:axId val="194018688"/>
        <c:scaling>
          <c:orientation val="minMax"/>
          <c:min val="1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4069632"/>
        <c:crosses val="autoZero"/>
        <c:lblAlgn val="ctr"/>
        <c:lblOffset val="100"/>
        <c:tickLblSkip val="4"/>
        <c:tickMarkSkip val="4"/>
      </c:catAx>
      <c:valAx>
        <c:axId val="194069632"/>
        <c:scaling>
          <c:orientation val="minMax"/>
          <c:max val="8"/>
          <c:min val="-12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Éves növekedés (%)</a:t>
                </a:r>
              </a:p>
            </c:rich>
          </c:tx>
          <c:layout>
            <c:manualLayout>
              <c:xMode val="edge"/>
              <c:yMode val="edge"/>
              <c:x val="1.5990958876619301E-3"/>
              <c:y val="0.12368595919467765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4018688"/>
        <c:crosses val="autoZero"/>
        <c:crossBetween val="midCat"/>
        <c:majorUnit val="4"/>
      </c:valAx>
      <c:valAx>
        <c:axId val="194071552"/>
        <c:scaling>
          <c:orientation val="minMax"/>
          <c:max val="8"/>
          <c:min val="-12"/>
        </c:scaling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Éves növekedés (%)</a:t>
                </a:r>
              </a:p>
            </c:rich>
          </c:tx>
          <c:layout>
            <c:manualLayout>
              <c:xMode val="edge"/>
              <c:yMode val="edge"/>
              <c:x val="0.94101880949052263"/>
              <c:y val="0.12043861563304648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4077824"/>
        <c:crosses val="max"/>
        <c:crossBetween val="between"/>
        <c:majorUnit val="4"/>
      </c:valAx>
      <c:dateAx>
        <c:axId val="194077824"/>
        <c:scaling>
          <c:orientation val="minMax"/>
        </c:scaling>
        <c:delete val="1"/>
        <c:axPos val="b"/>
        <c:numFmt formatCode="yyyy/mm/dd" sourceLinked="1"/>
        <c:tickLblPos val="none"/>
        <c:crossAx val="194071552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925500807401965"/>
          <c:w val="0.99850648148148147"/>
          <c:h val="0.15982542661371268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3061738472333817"/>
          <c:y val="3.898305084745763E-2"/>
          <c:w val="0.73600628831610571"/>
          <c:h val="0.64572775280409411"/>
        </c:manualLayout>
      </c:layout>
      <c:barChart>
        <c:barDir val="col"/>
        <c:grouping val="clustered"/>
        <c:ser>
          <c:idx val="2"/>
          <c:order val="2"/>
          <c:tx>
            <c:strRef>
              <c:f>'c3-28'!$D$11</c:f>
              <c:strCache>
                <c:ptCount val="1"/>
                <c:pt idx="0">
                  <c:v>Difference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cat>
            <c:numRef>
              <c:f>'c3-28'!$A$23:$A$51</c:f>
              <c:numCache>
                <c:formatCode>yyyy/mm/dd</c:formatCode>
                <c:ptCount val="29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</c:numCache>
            </c:numRef>
          </c:cat>
          <c:val>
            <c:numRef>
              <c:f>'c3-28'!$D$23:$D$51</c:f>
              <c:numCache>
                <c:formatCode>0.0</c:formatCode>
                <c:ptCount val="29"/>
                <c:pt idx="0">
                  <c:v>3.2830961602301443</c:v>
                </c:pt>
                <c:pt idx="1">
                  <c:v>2.2904578334515122</c:v>
                </c:pt>
                <c:pt idx="2">
                  <c:v>1.4185998575516692</c:v>
                </c:pt>
                <c:pt idx="3">
                  <c:v>-0.21699027234372181</c:v>
                </c:pt>
                <c:pt idx="4">
                  <c:v>0.19172489942813797</c:v>
                </c:pt>
                <c:pt idx="5">
                  <c:v>1.4092990874239035</c:v>
                </c:pt>
                <c:pt idx="6">
                  <c:v>2.8003013337269635</c:v>
                </c:pt>
                <c:pt idx="7">
                  <c:v>4.7936154200997692</c:v>
                </c:pt>
                <c:pt idx="8">
                  <c:v>3.1083095981943814</c:v>
                </c:pt>
                <c:pt idx="9">
                  <c:v>1.1551028412741289</c:v>
                </c:pt>
                <c:pt idx="10">
                  <c:v>-0.4355811150916935</c:v>
                </c:pt>
                <c:pt idx="11">
                  <c:v>-1.441840128874162</c:v>
                </c:pt>
                <c:pt idx="12">
                  <c:v>-5.9610579982916079E-4</c:v>
                </c:pt>
                <c:pt idx="13">
                  <c:v>1.248247040777926</c:v>
                </c:pt>
                <c:pt idx="14">
                  <c:v>1.9490766027309263</c:v>
                </c:pt>
                <c:pt idx="15">
                  <c:v>0.181046100232507</c:v>
                </c:pt>
                <c:pt idx="16">
                  <c:v>-0.39762485081617172</c:v>
                </c:pt>
                <c:pt idx="17">
                  <c:v>-0.58106017239946084</c:v>
                </c:pt>
                <c:pt idx="18">
                  <c:v>-1.1480637401232343</c:v>
                </c:pt>
                <c:pt idx="19">
                  <c:v>1.1899291524928799</c:v>
                </c:pt>
                <c:pt idx="20">
                  <c:v>0.73250740768139622</c:v>
                </c:pt>
                <c:pt idx="21">
                  <c:v>-0.58669157952128614</c:v>
                </c:pt>
                <c:pt idx="22">
                  <c:v>-0.5876402842675077</c:v>
                </c:pt>
                <c:pt idx="23">
                  <c:v>-2.2712293264496282</c:v>
                </c:pt>
                <c:pt idx="24">
                  <c:v>-2.2903564482314636</c:v>
                </c:pt>
                <c:pt idx="25">
                  <c:v>-1.612652234832936</c:v>
                </c:pt>
                <c:pt idx="26">
                  <c:v>-2.2992627473886103</c:v>
                </c:pt>
                <c:pt idx="27">
                  <c:v>-2.449405886341566</c:v>
                </c:pt>
                <c:pt idx="28">
                  <c:v>-2.2181933092538912</c:v>
                </c:pt>
              </c:numCache>
            </c:numRef>
          </c:val>
        </c:ser>
        <c:gapWidth val="18"/>
        <c:axId val="194126976"/>
        <c:axId val="194120704"/>
      </c:barChart>
      <c:lineChart>
        <c:grouping val="standard"/>
        <c:ser>
          <c:idx val="0"/>
          <c:order val="1"/>
          <c:tx>
            <c:strRef>
              <c:f>'c3-28'!$B$11</c:f>
              <c:strCache>
                <c:ptCount val="1"/>
                <c:pt idx="0">
                  <c:v>Retail sales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'c3-28'!$A$23:$A$51</c:f>
              <c:numCache>
                <c:formatCode>yyyy/mm/dd</c:formatCode>
                <c:ptCount val="29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</c:numCache>
            </c:numRef>
          </c:cat>
          <c:val>
            <c:numRef>
              <c:f>'c3-28'!$B$23:$B$51</c:f>
              <c:numCache>
                <c:formatCode>0.0</c:formatCode>
                <c:ptCount val="29"/>
                <c:pt idx="0">
                  <c:v>-2.3149577055531694</c:v>
                </c:pt>
                <c:pt idx="1">
                  <c:v>-1.861524826157833</c:v>
                </c:pt>
                <c:pt idx="2">
                  <c:v>-2.6563934402758917</c:v>
                </c:pt>
                <c:pt idx="3">
                  <c:v>-4.0356873055646219</c:v>
                </c:pt>
                <c:pt idx="4">
                  <c:v>-6.8157278873221401</c:v>
                </c:pt>
                <c:pt idx="5">
                  <c:v>-8.6335299196846904</c:v>
                </c:pt>
                <c:pt idx="6">
                  <c:v>-10.680094642766164</c:v>
                </c:pt>
                <c:pt idx="7">
                  <c:v>-10.501304082564346</c:v>
                </c:pt>
                <c:pt idx="8">
                  <c:v>-7.1485776697379464</c:v>
                </c:pt>
                <c:pt idx="9">
                  <c:v>-5.2276727384023474</c:v>
                </c:pt>
                <c:pt idx="10">
                  <c:v>-1.1132561278226376</c:v>
                </c:pt>
                <c:pt idx="11">
                  <c:v>-7.2805025524985467E-2</c:v>
                </c:pt>
                <c:pt idx="12">
                  <c:v>-0.36700179187103288</c:v>
                </c:pt>
                <c:pt idx="13">
                  <c:v>0.59154625231812474</c:v>
                </c:pt>
                <c:pt idx="14">
                  <c:v>-0.51126429713342247</c:v>
                </c:pt>
                <c:pt idx="15">
                  <c:v>0.26145341171657321</c:v>
                </c:pt>
                <c:pt idx="16">
                  <c:v>-0.3421485471825747</c:v>
                </c:pt>
                <c:pt idx="17">
                  <c:v>-1.937509235825317</c:v>
                </c:pt>
                <c:pt idx="18">
                  <c:v>-2.020390938116094</c:v>
                </c:pt>
                <c:pt idx="19">
                  <c:v>-2.7453974309471789</c:v>
                </c:pt>
                <c:pt idx="20">
                  <c:v>-1.8182188933660655</c:v>
                </c:pt>
                <c:pt idx="21">
                  <c:v>0.53134405729863943</c:v>
                </c:pt>
                <c:pt idx="22">
                  <c:v>1.3855705603689472</c:v>
                </c:pt>
                <c:pt idx="23">
                  <c:v>2.9379225155899462</c:v>
                </c:pt>
                <c:pt idx="24">
                  <c:v>3.5485191039048374</c:v>
                </c:pt>
                <c:pt idx="25">
                  <c:v>3.423284174538054</c:v>
                </c:pt>
                <c:pt idx="26">
                  <c:v>4.0541949959275172</c:v>
                </c:pt>
                <c:pt idx="27">
                  <c:v>4.4801917775449454</c:v>
                </c:pt>
                <c:pt idx="28">
                  <c:v>4.5600520900012498</c:v>
                </c:pt>
              </c:numCache>
            </c:numRef>
          </c:val>
        </c:ser>
        <c:marker val="1"/>
        <c:axId val="194100608"/>
        <c:axId val="194118784"/>
      </c:lineChart>
      <c:lineChart>
        <c:grouping val="standard"/>
        <c:ser>
          <c:idx val="1"/>
          <c:order val="0"/>
          <c:tx>
            <c:strRef>
              <c:f>'c3-28'!$C$11</c:f>
              <c:strCache>
                <c:ptCount val="1"/>
                <c:pt idx="0">
                  <c:v>Consumption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'c3-28'!$A$23:$A$51</c:f>
              <c:numCache>
                <c:formatCode>yyyy/mm/dd</c:formatCode>
                <c:ptCount val="29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</c:numCache>
            </c:numRef>
          </c:cat>
          <c:val>
            <c:numRef>
              <c:f>'c3-28'!$C$23:$C$51</c:f>
              <c:numCache>
                <c:formatCode>0.0</c:formatCode>
                <c:ptCount val="29"/>
                <c:pt idx="0">
                  <c:v>0.9681384546769749</c:v>
                </c:pt>
                <c:pt idx="1">
                  <c:v>0.42893300729367922</c:v>
                </c:pt>
                <c:pt idx="2">
                  <c:v>-1.2377935827242226</c:v>
                </c:pt>
                <c:pt idx="3">
                  <c:v>-4.2526775779083437</c:v>
                </c:pt>
                <c:pt idx="4">
                  <c:v>-6.6240029878940021</c:v>
                </c:pt>
                <c:pt idx="5">
                  <c:v>-7.2242308322607869</c:v>
                </c:pt>
                <c:pt idx="6">
                  <c:v>-7.8797933090392007</c:v>
                </c:pt>
                <c:pt idx="7">
                  <c:v>-5.7076886624645766</c:v>
                </c:pt>
                <c:pt idx="8">
                  <c:v>-4.040268071543565</c:v>
                </c:pt>
                <c:pt idx="9">
                  <c:v>-4.0725698971282185</c:v>
                </c:pt>
                <c:pt idx="10">
                  <c:v>-1.5488372429143311</c:v>
                </c:pt>
                <c:pt idx="11">
                  <c:v>-1.5146451543991475</c:v>
                </c:pt>
                <c:pt idx="12">
                  <c:v>-0.36759789767086204</c:v>
                </c:pt>
                <c:pt idx="13">
                  <c:v>1.8397932930960508</c:v>
                </c:pt>
                <c:pt idx="14">
                  <c:v>1.4378123055975038</c:v>
                </c:pt>
                <c:pt idx="15">
                  <c:v>0.44249951194908022</c:v>
                </c:pt>
                <c:pt idx="16">
                  <c:v>-0.73977339799874642</c:v>
                </c:pt>
                <c:pt idx="17">
                  <c:v>-2.5185694082247778</c:v>
                </c:pt>
                <c:pt idx="18">
                  <c:v>-3.1684546782393284</c:v>
                </c:pt>
                <c:pt idx="19">
                  <c:v>-1.555468278454299</c:v>
                </c:pt>
                <c:pt idx="20">
                  <c:v>-1.0857114856846692</c:v>
                </c:pt>
                <c:pt idx="21">
                  <c:v>-5.5347522222646717E-2</c:v>
                </c:pt>
                <c:pt idx="22">
                  <c:v>0.79793027610143952</c:v>
                </c:pt>
                <c:pt idx="23">
                  <c:v>0.66669318914031805</c:v>
                </c:pt>
                <c:pt idx="24">
                  <c:v>1.2581626556733738</c:v>
                </c:pt>
                <c:pt idx="25">
                  <c:v>1.810631939705118</c:v>
                </c:pt>
                <c:pt idx="26">
                  <c:v>1.7549322485389069</c:v>
                </c:pt>
                <c:pt idx="27">
                  <c:v>2.0307858912033794</c:v>
                </c:pt>
                <c:pt idx="28">
                  <c:v>2.3418587807473585</c:v>
                </c:pt>
              </c:numCache>
            </c:numRef>
          </c:val>
        </c:ser>
        <c:marker val="1"/>
        <c:axId val="194126976"/>
        <c:axId val="194120704"/>
      </c:lineChart>
      <c:catAx>
        <c:axId val="194100608"/>
        <c:scaling>
          <c:orientation val="minMax"/>
          <c:min val="1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4118784"/>
        <c:crosses val="autoZero"/>
        <c:lblAlgn val="ctr"/>
        <c:lblOffset val="100"/>
        <c:tickLblSkip val="4"/>
        <c:tickMarkSkip val="4"/>
      </c:catAx>
      <c:valAx>
        <c:axId val="194118784"/>
        <c:scaling>
          <c:orientation val="minMax"/>
          <c:max val="8"/>
          <c:min val="-12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Annual growth (per</a:t>
                </a:r>
                <a:r>
                  <a:rPr lang="hu-HU" baseline="0"/>
                  <a:t> cent</a:t>
                </a:r>
                <a:r>
                  <a:rPr lang="hu-HU"/>
                  <a:t>)</a:t>
                </a:r>
              </a:p>
            </c:rich>
          </c:tx>
          <c:layout>
            <c:manualLayout>
              <c:xMode val="edge"/>
              <c:yMode val="edge"/>
              <c:x val="1.5989777169254941E-3"/>
              <c:y val="9.0429886963732525E-2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4100608"/>
        <c:crosses val="autoZero"/>
        <c:crossBetween val="midCat"/>
        <c:majorUnit val="4"/>
      </c:valAx>
      <c:valAx>
        <c:axId val="194120704"/>
        <c:scaling>
          <c:orientation val="minMax"/>
          <c:max val="8"/>
          <c:min val="-12"/>
        </c:scaling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Annual growth (per cent)</a:t>
                </a:r>
              </a:p>
            </c:rich>
          </c:tx>
          <c:layout>
            <c:manualLayout>
              <c:xMode val="edge"/>
              <c:yMode val="edge"/>
              <c:x val="0.94101880949052263"/>
              <c:y val="8.7182385545323621E-2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4126976"/>
        <c:crosses val="max"/>
        <c:crossBetween val="between"/>
        <c:majorUnit val="4"/>
      </c:valAx>
      <c:dateAx>
        <c:axId val="194126976"/>
        <c:scaling>
          <c:orientation val="minMax"/>
        </c:scaling>
        <c:delete val="1"/>
        <c:axPos val="b"/>
        <c:numFmt formatCode="yyyy/mm/dd" sourceLinked="1"/>
        <c:tickLblPos val="none"/>
        <c:crossAx val="194120704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925500807401965"/>
          <c:w val="0.99850648148148147"/>
          <c:h val="0.15982542661371268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5632875539972071"/>
          <c:y val="4.2083127024475912E-2"/>
          <c:w val="0.81552639402327842"/>
          <c:h val="0.49871906777811731"/>
        </c:manualLayout>
      </c:layout>
      <c:lineChart>
        <c:grouping val="standard"/>
        <c:ser>
          <c:idx val="0"/>
          <c:order val="0"/>
          <c:tx>
            <c:strRef>
              <c:f>'c3-29'!$B$10</c:f>
              <c:strCache>
                <c:ptCount val="1"/>
                <c:pt idx="0">
                  <c:v>Élelmiszer jellegű vegyes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'c3-29'!$A$12:$A$38</c:f>
              <c:numCache>
                <c:formatCode>yyyy/mm/dd</c:formatCode>
                <c:ptCount val="27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</c:numCache>
            </c:numRef>
          </c:cat>
          <c:val>
            <c:numRef>
              <c:f>'c3-29'!$B$12:$B$38</c:f>
              <c:numCache>
                <c:formatCode>0.0</c:formatCode>
                <c:ptCount val="27"/>
                <c:pt idx="0">
                  <c:v>-0.55365254262773078</c:v>
                </c:pt>
                <c:pt idx="1">
                  <c:v>0.17798978554553457</c:v>
                </c:pt>
                <c:pt idx="2">
                  <c:v>0.99570346676603094</c:v>
                </c:pt>
                <c:pt idx="3">
                  <c:v>4.6442488157666162</c:v>
                </c:pt>
                <c:pt idx="4">
                  <c:v>2.0908801423056502</c:v>
                </c:pt>
                <c:pt idx="5">
                  <c:v>0.28603697558604324</c:v>
                </c:pt>
                <c:pt idx="6">
                  <c:v>-3.4887225004318907</c:v>
                </c:pt>
                <c:pt idx="7">
                  <c:v>-5.8207535443907261</c:v>
                </c:pt>
                <c:pt idx="8">
                  <c:v>-7.1732810958097417</c:v>
                </c:pt>
                <c:pt idx="9">
                  <c:v>-5.401660465407403</c:v>
                </c:pt>
                <c:pt idx="10">
                  <c:v>-3.0323550307164879</c:v>
                </c:pt>
                <c:pt idx="11">
                  <c:v>-5.2488794748720409</c:v>
                </c:pt>
                <c:pt idx="12">
                  <c:v>-4.790818422707261</c:v>
                </c:pt>
                <c:pt idx="13">
                  <c:v>-5.4561007599590852</c:v>
                </c:pt>
                <c:pt idx="14">
                  <c:v>-6.5394027651523459</c:v>
                </c:pt>
                <c:pt idx="15">
                  <c:v>-7.0388919808155208</c:v>
                </c:pt>
                <c:pt idx="16">
                  <c:v>-7.0479326232785269</c:v>
                </c:pt>
                <c:pt idx="17">
                  <c:v>-8.1332754811787566</c:v>
                </c:pt>
                <c:pt idx="18">
                  <c:v>-3.5156303312657116</c:v>
                </c:pt>
                <c:pt idx="19">
                  <c:v>-0.85029167267039441</c:v>
                </c:pt>
                <c:pt idx="20">
                  <c:v>1.3573786912106698</c:v>
                </c:pt>
                <c:pt idx="21">
                  <c:v>1.4267659280036327</c:v>
                </c:pt>
                <c:pt idx="22">
                  <c:v>0.87988929514668257</c:v>
                </c:pt>
                <c:pt idx="23">
                  <c:v>2.1175950133937533</c:v>
                </c:pt>
                <c:pt idx="24">
                  <c:v>4.9181251656551979</c:v>
                </c:pt>
                <c:pt idx="25">
                  <c:v>3.3944839265412696</c:v>
                </c:pt>
                <c:pt idx="26">
                  <c:v>4.6265718209452587</c:v>
                </c:pt>
              </c:numCache>
            </c:numRef>
          </c:val>
        </c:ser>
        <c:ser>
          <c:idx val="1"/>
          <c:order val="1"/>
          <c:tx>
            <c:strRef>
              <c:f>'c3-29'!$C$10</c:f>
              <c:strCache>
                <c:ptCount val="1"/>
                <c:pt idx="0">
                  <c:v>Iparcikk jellegű vegyes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'c3-29'!$A$12:$A$38</c:f>
              <c:numCache>
                <c:formatCode>yyyy/mm/dd</c:formatCode>
                <c:ptCount val="27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</c:numCache>
            </c:numRef>
          </c:cat>
          <c:val>
            <c:numRef>
              <c:f>'c3-29'!$C$12:$C$38</c:f>
              <c:numCache>
                <c:formatCode>0.0</c:formatCode>
                <c:ptCount val="27"/>
                <c:pt idx="0">
                  <c:v>-5.2939720211622472</c:v>
                </c:pt>
                <c:pt idx="1">
                  <c:v>-1.7794471110342158</c:v>
                </c:pt>
                <c:pt idx="2">
                  <c:v>-2.4157599965145238</c:v>
                </c:pt>
                <c:pt idx="3">
                  <c:v>-1.7859775205938604</c:v>
                </c:pt>
                <c:pt idx="4">
                  <c:v>-2.0956021461786491</c:v>
                </c:pt>
                <c:pt idx="5">
                  <c:v>-0.87697306387538276</c:v>
                </c:pt>
                <c:pt idx="6">
                  <c:v>-0.47846358043892678</c:v>
                </c:pt>
                <c:pt idx="7">
                  <c:v>-2.1404949000427962</c:v>
                </c:pt>
                <c:pt idx="8">
                  <c:v>0.9768516343838769</c:v>
                </c:pt>
                <c:pt idx="9">
                  <c:v>1.7627974784833356</c:v>
                </c:pt>
                <c:pt idx="10">
                  <c:v>0.72729035357461669</c:v>
                </c:pt>
                <c:pt idx="11">
                  <c:v>2.9457812409812618</c:v>
                </c:pt>
                <c:pt idx="12">
                  <c:v>8.3190768458472775</c:v>
                </c:pt>
                <c:pt idx="13">
                  <c:v>5.3453264287413305</c:v>
                </c:pt>
                <c:pt idx="14">
                  <c:v>12.3068113893316</c:v>
                </c:pt>
                <c:pt idx="15">
                  <c:v>7.2849454791552546</c:v>
                </c:pt>
                <c:pt idx="16">
                  <c:v>8.9162007675348747</c:v>
                </c:pt>
                <c:pt idx="17">
                  <c:v>7.4674327683929391</c:v>
                </c:pt>
                <c:pt idx="18">
                  <c:v>9.0434517314880907</c:v>
                </c:pt>
                <c:pt idx="19">
                  <c:v>13.21886933286747</c:v>
                </c:pt>
                <c:pt idx="20">
                  <c:v>10.610614458325671</c:v>
                </c:pt>
                <c:pt idx="21">
                  <c:v>13.268090311001089</c:v>
                </c:pt>
                <c:pt idx="22">
                  <c:v>13.340875039395783</c:v>
                </c:pt>
                <c:pt idx="23">
                  <c:v>13.624678917239947</c:v>
                </c:pt>
                <c:pt idx="24">
                  <c:v>17.33664601969059</c:v>
                </c:pt>
                <c:pt idx="25">
                  <c:v>13.354901654220512</c:v>
                </c:pt>
                <c:pt idx="26">
                  <c:v>12.081748392171164</c:v>
                </c:pt>
              </c:numCache>
            </c:numRef>
          </c:val>
        </c:ser>
        <c:ser>
          <c:idx val="2"/>
          <c:order val="2"/>
          <c:tx>
            <c:strRef>
              <c:f>'c3-29'!$D$10</c:f>
              <c:strCache>
                <c:ptCount val="1"/>
                <c:pt idx="0">
                  <c:v>Textil- ruházati és lábbeli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'c3-29'!$A$12:$A$38</c:f>
              <c:numCache>
                <c:formatCode>yyyy/mm/dd</c:formatCode>
                <c:ptCount val="27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</c:numCache>
            </c:numRef>
          </c:cat>
          <c:val>
            <c:numRef>
              <c:f>'c3-29'!$D$12:$D$38</c:f>
              <c:numCache>
                <c:formatCode>0.0</c:formatCode>
                <c:ptCount val="27"/>
                <c:pt idx="0">
                  <c:v>-0.69335052726454194</c:v>
                </c:pt>
                <c:pt idx="1">
                  <c:v>2.0364678940242982</c:v>
                </c:pt>
                <c:pt idx="2">
                  <c:v>-6.3690053013990564</c:v>
                </c:pt>
                <c:pt idx="3">
                  <c:v>1.9640044731564501</c:v>
                </c:pt>
                <c:pt idx="4">
                  <c:v>1.593702578631607</c:v>
                </c:pt>
                <c:pt idx="5">
                  <c:v>0.53032504385721779</c:v>
                </c:pt>
                <c:pt idx="6">
                  <c:v>4.2282167234133823</c:v>
                </c:pt>
                <c:pt idx="7">
                  <c:v>7.1606539811601237</c:v>
                </c:pt>
                <c:pt idx="8">
                  <c:v>6.5653565682617341</c:v>
                </c:pt>
                <c:pt idx="9">
                  <c:v>6.4692110128252978</c:v>
                </c:pt>
                <c:pt idx="10">
                  <c:v>10.853385967764311</c:v>
                </c:pt>
                <c:pt idx="11">
                  <c:v>12.098525729915281</c:v>
                </c:pt>
                <c:pt idx="12">
                  <c:v>9.0073940876429219</c:v>
                </c:pt>
                <c:pt idx="13">
                  <c:v>8.2583345205186021</c:v>
                </c:pt>
                <c:pt idx="14">
                  <c:v>18.506575861311077</c:v>
                </c:pt>
                <c:pt idx="15">
                  <c:v>11.465621571748912</c:v>
                </c:pt>
                <c:pt idx="16">
                  <c:v>15.79247744941901</c:v>
                </c:pt>
                <c:pt idx="17">
                  <c:v>16.52288593477094</c:v>
                </c:pt>
                <c:pt idx="18">
                  <c:v>10.686056448306644</c:v>
                </c:pt>
                <c:pt idx="19">
                  <c:v>18.145829449543498</c:v>
                </c:pt>
                <c:pt idx="20">
                  <c:v>15.791394941472859</c:v>
                </c:pt>
                <c:pt idx="21">
                  <c:v>14.869279516248795</c:v>
                </c:pt>
                <c:pt idx="22">
                  <c:v>12.942410199531224</c:v>
                </c:pt>
                <c:pt idx="23">
                  <c:v>15.559859251470016</c:v>
                </c:pt>
                <c:pt idx="24">
                  <c:v>9.1181529651070576</c:v>
                </c:pt>
                <c:pt idx="25">
                  <c:v>9.6474259866793659</c:v>
                </c:pt>
                <c:pt idx="26">
                  <c:v>7.1952406735312593</c:v>
                </c:pt>
              </c:numCache>
            </c:numRef>
          </c:val>
        </c:ser>
        <c:ser>
          <c:idx val="5"/>
          <c:order val="3"/>
          <c:tx>
            <c:strRef>
              <c:f>'c3-29'!$E$10</c:f>
              <c:strCache>
                <c:ptCount val="1"/>
                <c:pt idx="0">
                  <c:v>Kultúr- és egyéb cikk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'c3-29'!$A$12:$A$38</c:f>
              <c:numCache>
                <c:formatCode>yyyy/mm/dd</c:formatCode>
                <c:ptCount val="27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</c:numCache>
            </c:numRef>
          </c:cat>
          <c:val>
            <c:numRef>
              <c:f>'c3-29'!$E$12:$E$38</c:f>
              <c:numCache>
                <c:formatCode>0.0</c:formatCode>
                <c:ptCount val="27"/>
                <c:pt idx="0">
                  <c:v>-4.1911585371487092</c:v>
                </c:pt>
                <c:pt idx="1">
                  <c:v>-5.4100921265593911</c:v>
                </c:pt>
                <c:pt idx="2">
                  <c:v>-4.0911905024579482</c:v>
                </c:pt>
                <c:pt idx="3">
                  <c:v>-5.7174186047324724</c:v>
                </c:pt>
                <c:pt idx="4">
                  <c:v>-1.0654796709914081</c:v>
                </c:pt>
                <c:pt idx="5">
                  <c:v>-3.5224555771160198</c:v>
                </c:pt>
                <c:pt idx="6">
                  <c:v>-5.0899073862920261</c:v>
                </c:pt>
                <c:pt idx="7">
                  <c:v>-7.3163592645167483</c:v>
                </c:pt>
                <c:pt idx="8">
                  <c:v>-8.0909445075953244</c:v>
                </c:pt>
                <c:pt idx="9">
                  <c:v>-6.4036654365039993</c:v>
                </c:pt>
                <c:pt idx="10">
                  <c:v>-2.2560461744772198</c:v>
                </c:pt>
                <c:pt idx="11">
                  <c:v>-5.4110479941361831</c:v>
                </c:pt>
                <c:pt idx="12">
                  <c:v>-14.116693798494367</c:v>
                </c:pt>
                <c:pt idx="13">
                  <c:v>-9.2872500843432704</c:v>
                </c:pt>
                <c:pt idx="14">
                  <c:v>-8.6227653159140658</c:v>
                </c:pt>
                <c:pt idx="15">
                  <c:v>-5.4305939002242951</c:v>
                </c:pt>
                <c:pt idx="16">
                  <c:v>-8.660734246260418</c:v>
                </c:pt>
                <c:pt idx="17">
                  <c:v>-7.1813625565399946</c:v>
                </c:pt>
                <c:pt idx="18">
                  <c:v>-2.963123042521957</c:v>
                </c:pt>
                <c:pt idx="19">
                  <c:v>0.67998218229759289</c:v>
                </c:pt>
                <c:pt idx="20">
                  <c:v>0.20274641477062971</c:v>
                </c:pt>
                <c:pt idx="21">
                  <c:v>1.6558570704219022</c:v>
                </c:pt>
                <c:pt idx="22">
                  <c:v>-0.85035054952021483</c:v>
                </c:pt>
                <c:pt idx="23">
                  <c:v>-0.58436270292989434</c:v>
                </c:pt>
                <c:pt idx="24">
                  <c:v>8.7309928223925652</c:v>
                </c:pt>
                <c:pt idx="25">
                  <c:v>10.966824957898794</c:v>
                </c:pt>
                <c:pt idx="26">
                  <c:v>11.062675863766714</c:v>
                </c:pt>
              </c:numCache>
            </c:numRef>
          </c:val>
        </c:ser>
        <c:marker val="1"/>
        <c:axId val="194178048"/>
        <c:axId val="194196224"/>
      </c:lineChart>
      <c:dateAx>
        <c:axId val="194178048"/>
        <c:scaling>
          <c:orientation val="minMax"/>
        </c:scaling>
        <c:axPos val="b"/>
        <c:numFmt formatCode="yyyy/mmm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4196224"/>
        <c:crossesAt val="0"/>
        <c:auto val="1"/>
        <c:lblOffset val="100"/>
        <c:baseTimeUnit val="months"/>
        <c:majorUnit val="3"/>
        <c:majorTimeUnit val="months"/>
      </c:dateAx>
      <c:valAx>
        <c:axId val="194196224"/>
        <c:scaling>
          <c:orientation val="minMax"/>
          <c:max val="25"/>
          <c:min val="-15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Éves változás (%)</a:t>
                </a:r>
              </a:p>
            </c:rich>
          </c:tx>
          <c:layout>
            <c:manualLayout>
              <c:xMode val="edge"/>
              <c:yMode val="edge"/>
              <c:x val="0"/>
              <c:y val="9.7112992624274447E-2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4178048"/>
        <c:crosses val="autoZero"/>
        <c:crossBetween val="between"/>
        <c:majorUnit val="5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682974730502674"/>
          <c:w val="0.9687450854700933"/>
          <c:h val="0.2231702526949766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5632875539972071"/>
          <c:y val="4.2083127024475912E-2"/>
          <c:w val="0.81552639402327842"/>
          <c:h val="0.49871906777811731"/>
        </c:manualLayout>
      </c:layout>
      <c:lineChart>
        <c:grouping val="standard"/>
        <c:ser>
          <c:idx val="0"/>
          <c:order val="0"/>
          <c:tx>
            <c:strRef>
              <c:f>'c3-29'!$B$11</c:f>
              <c:strCache>
                <c:ptCount val="1"/>
                <c:pt idx="0">
                  <c:v>Food and beverages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'c3-29'!$A$12:$A$38</c:f>
              <c:numCache>
                <c:formatCode>yyyy/mm/dd</c:formatCode>
                <c:ptCount val="27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</c:numCache>
            </c:numRef>
          </c:cat>
          <c:val>
            <c:numRef>
              <c:f>'c3-29'!$B$12:$B$38</c:f>
              <c:numCache>
                <c:formatCode>0.0</c:formatCode>
                <c:ptCount val="27"/>
                <c:pt idx="0">
                  <c:v>-0.55365254262773078</c:v>
                </c:pt>
                <c:pt idx="1">
                  <c:v>0.17798978554553457</c:v>
                </c:pt>
                <c:pt idx="2">
                  <c:v>0.99570346676603094</c:v>
                </c:pt>
                <c:pt idx="3">
                  <c:v>4.6442488157666162</c:v>
                </c:pt>
                <c:pt idx="4">
                  <c:v>2.0908801423056502</c:v>
                </c:pt>
                <c:pt idx="5">
                  <c:v>0.28603697558604324</c:v>
                </c:pt>
                <c:pt idx="6">
                  <c:v>-3.4887225004318907</c:v>
                </c:pt>
                <c:pt idx="7">
                  <c:v>-5.8207535443907261</c:v>
                </c:pt>
                <c:pt idx="8">
                  <c:v>-7.1732810958097417</c:v>
                </c:pt>
                <c:pt idx="9">
                  <c:v>-5.401660465407403</c:v>
                </c:pt>
                <c:pt idx="10">
                  <c:v>-3.0323550307164879</c:v>
                </c:pt>
                <c:pt idx="11">
                  <c:v>-5.2488794748720409</c:v>
                </c:pt>
                <c:pt idx="12">
                  <c:v>-4.790818422707261</c:v>
                </c:pt>
                <c:pt idx="13">
                  <c:v>-5.4561007599590852</c:v>
                </c:pt>
                <c:pt idx="14">
                  <c:v>-6.5394027651523459</c:v>
                </c:pt>
                <c:pt idx="15">
                  <c:v>-7.0388919808155208</c:v>
                </c:pt>
                <c:pt idx="16">
                  <c:v>-7.0479326232785269</c:v>
                </c:pt>
                <c:pt idx="17">
                  <c:v>-8.1332754811787566</c:v>
                </c:pt>
                <c:pt idx="18">
                  <c:v>-3.5156303312657116</c:v>
                </c:pt>
                <c:pt idx="19">
                  <c:v>-0.85029167267039441</c:v>
                </c:pt>
                <c:pt idx="20">
                  <c:v>1.3573786912106698</c:v>
                </c:pt>
                <c:pt idx="21">
                  <c:v>1.4267659280036327</c:v>
                </c:pt>
                <c:pt idx="22">
                  <c:v>0.87988929514668257</c:v>
                </c:pt>
                <c:pt idx="23">
                  <c:v>2.1175950133937533</c:v>
                </c:pt>
                <c:pt idx="24">
                  <c:v>4.9181251656551979</c:v>
                </c:pt>
                <c:pt idx="25">
                  <c:v>3.3944839265412696</c:v>
                </c:pt>
                <c:pt idx="26">
                  <c:v>4.6265718209452587</c:v>
                </c:pt>
              </c:numCache>
            </c:numRef>
          </c:val>
        </c:ser>
        <c:ser>
          <c:idx val="1"/>
          <c:order val="1"/>
          <c:tx>
            <c:strRef>
              <c:f>'c3-29'!$C$11</c:f>
              <c:strCache>
                <c:ptCount val="1"/>
                <c:pt idx="0">
                  <c:v>Sales in non specialized stores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'c3-29'!$A$12:$A$38</c:f>
              <c:numCache>
                <c:formatCode>yyyy/mm/dd</c:formatCode>
                <c:ptCount val="27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</c:numCache>
            </c:numRef>
          </c:cat>
          <c:val>
            <c:numRef>
              <c:f>'c3-29'!$C$12:$C$38</c:f>
              <c:numCache>
                <c:formatCode>0.0</c:formatCode>
                <c:ptCount val="27"/>
                <c:pt idx="0">
                  <c:v>-5.2939720211622472</c:v>
                </c:pt>
                <c:pt idx="1">
                  <c:v>-1.7794471110342158</c:v>
                </c:pt>
                <c:pt idx="2">
                  <c:v>-2.4157599965145238</c:v>
                </c:pt>
                <c:pt idx="3">
                  <c:v>-1.7859775205938604</c:v>
                </c:pt>
                <c:pt idx="4">
                  <c:v>-2.0956021461786491</c:v>
                </c:pt>
                <c:pt idx="5">
                  <c:v>-0.87697306387538276</c:v>
                </c:pt>
                <c:pt idx="6">
                  <c:v>-0.47846358043892678</c:v>
                </c:pt>
                <c:pt idx="7">
                  <c:v>-2.1404949000427962</c:v>
                </c:pt>
                <c:pt idx="8">
                  <c:v>0.9768516343838769</c:v>
                </c:pt>
                <c:pt idx="9">
                  <c:v>1.7627974784833356</c:v>
                </c:pt>
                <c:pt idx="10">
                  <c:v>0.72729035357461669</c:v>
                </c:pt>
                <c:pt idx="11">
                  <c:v>2.9457812409812618</c:v>
                </c:pt>
                <c:pt idx="12">
                  <c:v>8.3190768458472775</c:v>
                </c:pt>
                <c:pt idx="13">
                  <c:v>5.3453264287413305</c:v>
                </c:pt>
                <c:pt idx="14">
                  <c:v>12.3068113893316</c:v>
                </c:pt>
                <c:pt idx="15">
                  <c:v>7.2849454791552546</c:v>
                </c:pt>
                <c:pt idx="16">
                  <c:v>8.9162007675348747</c:v>
                </c:pt>
                <c:pt idx="17">
                  <c:v>7.4674327683929391</c:v>
                </c:pt>
                <c:pt idx="18">
                  <c:v>9.0434517314880907</c:v>
                </c:pt>
                <c:pt idx="19">
                  <c:v>13.21886933286747</c:v>
                </c:pt>
                <c:pt idx="20">
                  <c:v>10.610614458325671</c:v>
                </c:pt>
                <c:pt idx="21">
                  <c:v>13.268090311001089</c:v>
                </c:pt>
                <c:pt idx="22">
                  <c:v>13.340875039395783</c:v>
                </c:pt>
                <c:pt idx="23">
                  <c:v>13.624678917239947</c:v>
                </c:pt>
                <c:pt idx="24">
                  <c:v>17.33664601969059</c:v>
                </c:pt>
                <c:pt idx="25">
                  <c:v>13.354901654220512</c:v>
                </c:pt>
                <c:pt idx="26">
                  <c:v>12.081748392171164</c:v>
                </c:pt>
              </c:numCache>
            </c:numRef>
          </c:val>
        </c:ser>
        <c:ser>
          <c:idx val="2"/>
          <c:order val="2"/>
          <c:tx>
            <c:strRef>
              <c:f>'c3-29'!$D$11</c:f>
              <c:strCache>
                <c:ptCount val="1"/>
                <c:pt idx="0">
                  <c:v>Textiles, clothing, footwear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'c3-29'!$A$12:$A$38</c:f>
              <c:numCache>
                <c:formatCode>yyyy/mm/dd</c:formatCode>
                <c:ptCount val="27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</c:numCache>
            </c:numRef>
          </c:cat>
          <c:val>
            <c:numRef>
              <c:f>'c3-29'!$D$12:$D$38</c:f>
              <c:numCache>
                <c:formatCode>0.0</c:formatCode>
                <c:ptCount val="27"/>
                <c:pt idx="0">
                  <c:v>-0.69335052726454194</c:v>
                </c:pt>
                <c:pt idx="1">
                  <c:v>2.0364678940242982</c:v>
                </c:pt>
                <c:pt idx="2">
                  <c:v>-6.3690053013990564</c:v>
                </c:pt>
                <c:pt idx="3">
                  <c:v>1.9640044731564501</c:v>
                </c:pt>
                <c:pt idx="4">
                  <c:v>1.593702578631607</c:v>
                </c:pt>
                <c:pt idx="5">
                  <c:v>0.53032504385721779</c:v>
                </c:pt>
                <c:pt idx="6">
                  <c:v>4.2282167234133823</c:v>
                </c:pt>
                <c:pt idx="7">
                  <c:v>7.1606539811601237</c:v>
                </c:pt>
                <c:pt idx="8">
                  <c:v>6.5653565682617341</c:v>
                </c:pt>
                <c:pt idx="9">
                  <c:v>6.4692110128252978</c:v>
                </c:pt>
                <c:pt idx="10">
                  <c:v>10.853385967764311</c:v>
                </c:pt>
                <c:pt idx="11">
                  <c:v>12.098525729915281</c:v>
                </c:pt>
                <c:pt idx="12">
                  <c:v>9.0073940876429219</c:v>
                </c:pt>
                <c:pt idx="13">
                  <c:v>8.2583345205186021</c:v>
                </c:pt>
                <c:pt idx="14">
                  <c:v>18.506575861311077</c:v>
                </c:pt>
                <c:pt idx="15">
                  <c:v>11.465621571748912</c:v>
                </c:pt>
                <c:pt idx="16">
                  <c:v>15.79247744941901</c:v>
                </c:pt>
                <c:pt idx="17">
                  <c:v>16.52288593477094</c:v>
                </c:pt>
                <c:pt idx="18">
                  <c:v>10.686056448306644</c:v>
                </c:pt>
                <c:pt idx="19">
                  <c:v>18.145829449543498</c:v>
                </c:pt>
                <c:pt idx="20">
                  <c:v>15.791394941472859</c:v>
                </c:pt>
                <c:pt idx="21">
                  <c:v>14.869279516248795</c:v>
                </c:pt>
                <c:pt idx="22">
                  <c:v>12.942410199531224</c:v>
                </c:pt>
                <c:pt idx="23">
                  <c:v>15.559859251470016</c:v>
                </c:pt>
                <c:pt idx="24">
                  <c:v>9.1181529651070576</c:v>
                </c:pt>
                <c:pt idx="25">
                  <c:v>9.6474259866793659</c:v>
                </c:pt>
                <c:pt idx="26">
                  <c:v>7.1952406735312593</c:v>
                </c:pt>
              </c:numCache>
            </c:numRef>
          </c:val>
        </c:ser>
        <c:ser>
          <c:idx val="5"/>
          <c:order val="3"/>
          <c:tx>
            <c:strRef>
              <c:f>'c3-29'!$E$11</c:f>
              <c:strCache>
                <c:ptCount val="1"/>
                <c:pt idx="0">
                  <c:v>Books, computer equipment and other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'c3-29'!$A$12:$A$38</c:f>
              <c:numCache>
                <c:formatCode>yyyy/mm/dd</c:formatCode>
                <c:ptCount val="27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</c:numCache>
            </c:numRef>
          </c:cat>
          <c:val>
            <c:numRef>
              <c:f>'c3-29'!$E$12:$E$38</c:f>
              <c:numCache>
                <c:formatCode>0.0</c:formatCode>
                <c:ptCount val="27"/>
                <c:pt idx="0">
                  <c:v>-4.1911585371487092</c:v>
                </c:pt>
                <c:pt idx="1">
                  <c:v>-5.4100921265593911</c:v>
                </c:pt>
                <c:pt idx="2">
                  <c:v>-4.0911905024579482</c:v>
                </c:pt>
                <c:pt idx="3">
                  <c:v>-5.7174186047324724</c:v>
                </c:pt>
                <c:pt idx="4">
                  <c:v>-1.0654796709914081</c:v>
                </c:pt>
                <c:pt idx="5">
                  <c:v>-3.5224555771160198</c:v>
                </c:pt>
                <c:pt idx="6">
                  <c:v>-5.0899073862920261</c:v>
                </c:pt>
                <c:pt idx="7">
                  <c:v>-7.3163592645167483</c:v>
                </c:pt>
                <c:pt idx="8">
                  <c:v>-8.0909445075953244</c:v>
                </c:pt>
                <c:pt idx="9">
                  <c:v>-6.4036654365039993</c:v>
                </c:pt>
                <c:pt idx="10">
                  <c:v>-2.2560461744772198</c:v>
                </c:pt>
                <c:pt idx="11">
                  <c:v>-5.4110479941361831</c:v>
                </c:pt>
                <c:pt idx="12">
                  <c:v>-14.116693798494367</c:v>
                </c:pt>
                <c:pt idx="13">
                  <c:v>-9.2872500843432704</c:v>
                </c:pt>
                <c:pt idx="14">
                  <c:v>-8.6227653159140658</c:v>
                </c:pt>
                <c:pt idx="15">
                  <c:v>-5.4305939002242951</c:v>
                </c:pt>
                <c:pt idx="16">
                  <c:v>-8.660734246260418</c:v>
                </c:pt>
                <c:pt idx="17">
                  <c:v>-7.1813625565399946</c:v>
                </c:pt>
                <c:pt idx="18">
                  <c:v>-2.963123042521957</c:v>
                </c:pt>
                <c:pt idx="19">
                  <c:v>0.67998218229759289</c:v>
                </c:pt>
                <c:pt idx="20">
                  <c:v>0.20274641477062971</c:v>
                </c:pt>
                <c:pt idx="21">
                  <c:v>1.6558570704219022</c:v>
                </c:pt>
                <c:pt idx="22">
                  <c:v>-0.85035054952021483</c:v>
                </c:pt>
                <c:pt idx="23">
                  <c:v>-0.58436270292989434</c:v>
                </c:pt>
                <c:pt idx="24">
                  <c:v>8.7309928223925652</c:v>
                </c:pt>
                <c:pt idx="25">
                  <c:v>10.966824957898794</c:v>
                </c:pt>
                <c:pt idx="26">
                  <c:v>11.062675863766714</c:v>
                </c:pt>
              </c:numCache>
            </c:numRef>
          </c:val>
        </c:ser>
        <c:marker val="1"/>
        <c:axId val="194230912"/>
        <c:axId val="194240896"/>
      </c:lineChart>
      <c:dateAx>
        <c:axId val="194230912"/>
        <c:scaling>
          <c:orientation val="minMax"/>
        </c:scaling>
        <c:axPos val="b"/>
        <c:numFmt formatCode="yyyy/mmm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4240896"/>
        <c:crossesAt val="0"/>
        <c:auto val="1"/>
        <c:lblOffset val="100"/>
        <c:baseTimeUnit val="months"/>
        <c:majorUnit val="3"/>
        <c:majorTimeUnit val="months"/>
      </c:dateAx>
      <c:valAx>
        <c:axId val="194240896"/>
        <c:scaling>
          <c:orientation val="minMax"/>
          <c:max val="25"/>
          <c:min val="-15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Annual change (per</a:t>
                </a:r>
                <a:r>
                  <a:rPr lang="hu-HU" baseline="0"/>
                  <a:t> cent)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"/>
              <c:y val="1.9515122419587159E-2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4230912"/>
        <c:crosses val="autoZero"/>
        <c:crossBetween val="between"/>
        <c:majorUnit val="5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682974730502696"/>
          <c:w val="0.96874508547009375"/>
          <c:h val="0.2231702526949766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3061738472333825"/>
          <c:y val="3.898305084745763E-2"/>
          <c:w val="0.72335394127252051"/>
          <c:h val="0.68431293402777749"/>
        </c:manualLayout>
      </c:layout>
      <c:lineChart>
        <c:grouping val="standard"/>
        <c:ser>
          <c:idx val="1"/>
          <c:order val="0"/>
          <c:tx>
            <c:strRef>
              <c:f>'c3-30'!$C$10</c:f>
              <c:strCache>
                <c:ptCount val="1"/>
                <c:pt idx="0">
                  <c:v>Fogyasztás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'c3-30'!$A$12:$A$32</c:f>
              <c:numCache>
                <c:formatCode>yyyy/mm/dd</c:formatCode>
                <c:ptCount val="21"/>
                <c:pt idx="0">
                  <c:v>40268</c:v>
                </c:pt>
                <c:pt idx="1">
                  <c:v>40359</c:v>
                </c:pt>
                <c:pt idx="2">
                  <c:v>40451</c:v>
                </c:pt>
                <c:pt idx="3">
                  <c:v>40543</c:v>
                </c:pt>
                <c:pt idx="4">
                  <c:v>40633</c:v>
                </c:pt>
                <c:pt idx="5">
                  <c:v>40724</c:v>
                </c:pt>
                <c:pt idx="6">
                  <c:v>40816</c:v>
                </c:pt>
                <c:pt idx="7">
                  <c:v>40908</c:v>
                </c:pt>
                <c:pt idx="8">
                  <c:v>40999</c:v>
                </c:pt>
                <c:pt idx="9">
                  <c:v>41090</c:v>
                </c:pt>
                <c:pt idx="10">
                  <c:v>41182</c:v>
                </c:pt>
                <c:pt idx="11">
                  <c:v>41274</c:v>
                </c:pt>
                <c:pt idx="12">
                  <c:v>41364</c:v>
                </c:pt>
                <c:pt idx="13">
                  <c:v>41455</c:v>
                </c:pt>
                <c:pt idx="14">
                  <c:v>41547</c:v>
                </c:pt>
                <c:pt idx="15">
                  <c:v>41639</c:v>
                </c:pt>
                <c:pt idx="16">
                  <c:v>41729</c:v>
                </c:pt>
                <c:pt idx="17">
                  <c:v>41820</c:v>
                </c:pt>
                <c:pt idx="18">
                  <c:v>41912</c:v>
                </c:pt>
                <c:pt idx="19">
                  <c:v>42004</c:v>
                </c:pt>
                <c:pt idx="20">
                  <c:v>42094</c:v>
                </c:pt>
              </c:numCache>
            </c:numRef>
          </c:cat>
          <c:val>
            <c:numRef>
              <c:f>'c3-30'!$C$12:$C$32</c:f>
              <c:numCache>
                <c:formatCode>0.0</c:formatCode>
                <c:ptCount val="21"/>
                <c:pt idx="0">
                  <c:v>-4.0131970039234233</c:v>
                </c:pt>
                <c:pt idx="1">
                  <c:v>-4.1230816271496451</c:v>
                </c:pt>
                <c:pt idx="2">
                  <c:v>-1.5023615353811124</c:v>
                </c:pt>
                <c:pt idx="3">
                  <c:v>-1.5372094766044455</c:v>
                </c:pt>
                <c:pt idx="4">
                  <c:v>-0.38626973744368343</c:v>
                </c:pt>
                <c:pt idx="5">
                  <c:v>1.8707764222300511</c:v>
                </c:pt>
                <c:pt idx="6">
                  <c:v>1.4324053783910387</c:v>
                </c:pt>
                <c:pt idx="7">
                  <c:v>0.43614270712917858</c:v>
                </c:pt>
                <c:pt idx="8">
                  <c:v>-0.72850418926481098</c:v>
                </c:pt>
                <c:pt idx="9">
                  <c:v>-2.5259078387132092</c:v>
                </c:pt>
                <c:pt idx="10">
                  <c:v>-3.1988056345283695</c:v>
                </c:pt>
                <c:pt idx="11">
                  <c:v>-1.5282539919622735</c:v>
                </c:pt>
                <c:pt idx="12">
                  <c:v>-1.0890972388513234</c:v>
                </c:pt>
                <c:pt idx="13">
                  <c:v>-4.003468929623466E-2</c:v>
                </c:pt>
                <c:pt idx="14">
                  <c:v>0.80418163988926494</c:v>
                </c:pt>
                <c:pt idx="15">
                  <c:v>0.64869354183923633</c:v>
                </c:pt>
                <c:pt idx="16">
                  <c:v>1.4796153432155421</c:v>
                </c:pt>
                <c:pt idx="17">
                  <c:v>1.8657240925368654</c:v>
                </c:pt>
                <c:pt idx="18">
                  <c:v>1.7005220198509079</c:v>
                </c:pt>
                <c:pt idx="19">
                  <c:v>1.8106856345230398</c:v>
                </c:pt>
                <c:pt idx="20">
                  <c:v>2.1</c:v>
                </c:pt>
              </c:numCache>
            </c:numRef>
          </c:val>
        </c:ser>
        <c:ser>
          <c:idx val="0"/>
          <c:order val="1"/>
          <c:tx>
            <c:strRef>
              <c:f>'c3-30'!$B$10</c:f>
              <c:strCache>
                <c:ptCount val="1"/>
                <c:pt idx="0">
                  <c:v>Kiskereskedelmi értékesítések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'c3-30'!$A$12:$A$32</c:f>
              <c:numCache>
                <c:formatCode>yyyy/mm/dd</c:formatCode>
                <c:ptCount val="21"/>
                <c:pt idx="0">
                  <c:v>40268</c:v>
                </c:pt>
                <c:pt idx="1">
                  <c:v>40359</c:v>
                </c:pt>
                <c:pt idx="2">
                  <c:v>40451</c:v>
                </c:pt>
                <c:pt idx="3">
                  <c:v>40543</c:v>
                </c:pt>
                <c:pt idx="4">
                  <c:v>40633</c:v>
                </c:pt>
                <c:pt idx="5">
                  <c:v>40724</c:v>
                </c:pt>
                <c:pt idx="6">
                  <c:v>40816</c:v>
                </c:pt>
                <c:pt idx="7">
                  <c:v>40908</c:v>
                </c:pt>
                <c:pt idx="8">
                  <c:v>40999</c:v>
                </c:pt>
                <c:pt idx="9">
                  <c:v>41090</c:v>
                </c:pt>
                <c:pt idx="10">
                  <c:v>41182</c:v>
                </c:pt>
                <c:pt idx="11">
                  <c:v>41274</c:v>
                </c:pt>
                <c:pt idx="12">
                  <c:v>41364</c:v>
                </c:pt>
                <c:pt idx="13">
                  <c:v>41455</c:v>
                </c:pt>
                <c:pt idx="14">
                  <c:v>41547</c:v>
                </c:pt>
                <c:pt idx="15">
                  <c:v>41639</c:v>
                </c:pt>
                <c:pt idx="16">
                  <c:v>41729</c:v>
                </c:pt>
                <c:pt idx="17">
                  <c:v>41820</c:v>
                </c:pt>
                <c:pt idx="18">
                  <c:v>41912</c:v>
                </c:pt>
                <c:pt idx="19">
                  <c:v>42004</c:v>
                </c:pt>
                <c:pt idx="20">
                  <c:v>42094</c:v>
                </c:pt>
              </c:numCache>
            </c:numRef>
          </c:cat>
          <c:val>
            <c:numRef>
              <c:f>'c3-30'!$B$12:$B$32</c:f>
              <c:numCache>
                <c:formatCode>0.0</c:formatCode>
                <c:ptCount val="21"/>
                <c:pt idx="0">
                  <c:v>-7.1216641214159893</c:v>
                </c:pt>
                <c:pt idx="1">
                  <c:v>-5.2960408707666602</c:v>
                </c:pt>
                <c:pt idx="2">
                  <c:v>-0.92412991621807805</c:v>
                </c:pt>
                <c:pt idx="3">
                  <c:v>-8.9201672324506376E-2</c:v>
                </c:pt>
                <c:pt idx="4">
                  <c:v>-0.41250453847712265</c:v>
                </c:pt>
                <c:pt idx="5">
                  <c:v>0.59581210474919999</c:v>
                </c:pt>
                <c:pt idx="6">
                  <c:v>-0.55463084935118445</c:v>
                </c:pt>
                <c:pt idx="7">
                  <c:v>0.29387119046802468</c:v>
                </c:pt>
                <c:pt idx="8">
                  <c:v>-0.29587285503784244</c:v>
                </c:pt>
                <c:pt idx="9">
                  <c:v>-1.9871186313916667</c:v>
                </c:pt>
                <c:pt idx="10">
                  <c:v>-2.1172371109392145</c:v>
                </c:pt>
                <c:pt idx="11">
                  <c:v>-2.8251173728395145</c:v>
                </c:pt>
                <c:pt idx="12">
                  <c:v>-1.7757754407123372</c:v>
                </c:pt>
                <c:pt idx="13">
                  <c:v>0.43111909227538092</c:v>
                </c:pt>
                <c:pt idx="14">
                  <c:v>1.4536092674671579</c:v>
                </c:pt>
                <c:pt idx="15">
                  <c:v>2.9668056414923143</c:v>
                </c:pt>
                <c:pt idx="16">
                  <c:v>3.3605904526426968</c:v>
                </c:pt>
                <c:pt idx="17">
                  <c:v>3.603582424327584</c:v>
                </c:pt>
                <c:pt idx="18">
                  <c:v>4.1224383227741868</c:v>
                </c:pt>
                <c:pt idx="19">
                  <c:v>4.8427747201414775</c:v>
                </c:pt>
                <c:pt idx="20">
                  <c:v>5.1873225860013008</c:v>
                </c:pt>
              </c:numCache>
            </c:numRef>
          </c:val>
        </c:ser>
        <c:marker val="1"/>
        <c:axId val="195048960"/>
        <c:axId val="195050496"/>
      </c:lineChart>
      <c:lineChart>
        <c:grouping val="standard"/>
        <c:ser>
          <c:idx val="2"/>
          <c:order val="2"/>
          <c:tx>
            <c:strRef>
              <c:f>'c3-30'!$D$10</c:f>
              <c:strCache>
                <c:ptCount val="1"/>
                <c:pt idx="0">
                  <c:v>Turizmus (jobb tengely)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'c3-30'!$A$12:$A$32</c:f>
              <c:numCache>
                <c:formatCode>yyyy/mm/dd</c:formatCode>
                <c:ptCount val="21"/>
                <c:pt idx="0">
                  <c:v>40268</c:v>
                </c:pt>
                <c:pt idx="1">
                  <c:v>40359</c:v>
                </c:pt>
                <c:pt idx="2">
                  <c:v>40451</c:v>
                </c:pt>
                <c:pt idx="3">
                  <c:v>40543</c:v>
                </c:pt>
                <c:pt idx="4">
                  <c:v>40633</c:v>
                </c:pt>
                <c:pt idx="5">
                  <c:v>40724</c:v>
                </c:pt>
                <c:pt idx="6">
                  <c:v>40816</c:v>
                </c:pt>
                <c:pt idx="7">
                  <c:v>40908</c:v>
                </c:pt>
                <c:pt idx="8">
                  <c:v>40999</c:v>
                </c:pt>
                <c:pt idx="9">
                  <c:v>41090</c:v>
                </c:pt>
                <c:pt idx="10">
                  <c:v>41182</c:v>
                </c:pt>
                <c:pt idx="11">
                  <c:v>41274</c:v>
                </c:pt>
                <c:pt idx="12">
                  <c:v>41364</c:v>
                </c:pt>
                <c:pt idx="13">
                  <c:v>41455</c:v>
                </c:pt>
                <c:pt idx="14">
                  <c:v>41547</c:v>
                </c:pt>
                <c:pt idx="15">
                  <c:v>41639</c:v>
                </c:pt>
                <c:pt idx="16">
                  <c:v>41729</c:v>
                </c:pt>
                <c:pt idx="17">
                  <c:v>41820</c:v>
                </c:pt>
                <c:pt idx="18">
                  <c:v>41912</c:v>
                </c:pt>
                <c:pt idx="19">
                  <c:v>42004</c:v>
                </c:pt>
                <c:pt idx="20">
                  <c:v>42094</c:v>
                </c:pt>
              </c:numCache>
            </c:numRef>
          </c:cat>
          <c:val>
            <c:numRef>
              <c:f>'c3-30'!$D$12:$D$32</c:f>
              <c:numCache>
                <c:formatCode>0.0</c:formatCode>
                <c:ptCount val="21"/>
                <c:pt idx="0">
                  <c:v>-3.1106288175208903</c:v>
                </c:pt>
                <c:pt idx="1">
                  <c:v>-10.555571104112602</c:v>
                </c:pt>
                <c:pt idx="2">
                  <c:v>-7.0706304112194402</c:v>
                </c:pt>
                <c:pt idx="3">
                  <c:v>-6.8350130340452182</c:v>
                </c:pt>
                <c:pt idx="4">
                  <c:v>-7.0093860141366378</c:v>
                </c:pt>
                <c:pt idx="5">
                  <c:v>-7.4588680054329757</c:v>
                </c:pt>
                <c:pt idx="6">
                  <c:v>-13.254688584779217</c:v>
                </c:pt>
                <c:pt idx="7">
                  <c:v>-8.8525430567057555</c:v>
                </c:pt>
                <c:pt idx="8">
                  <c:v>-8.6882072227126912</c:v>
                </c:pt>
                <c:pt idx="9">
                  <c:v>-13.472049987994922</c:v>
                </c:pt>
                <c:pt idx="10">
                  <c:v>-12.466986346670708</c:v>
                </c:pt>
                <c:pt idx="11">
                  <c:v>-13.240093284497007</c:v>
                </c:pt>
                <c:pt idx="12">
                  <c:v>-7.1523715968833699</c:v>
                </c:pt>
                <c:pt idx="13">
                  <c:v>8.1527493280045888</c:v>
                </c:pt>
                <c:pt idx="14">
                  <c:v>12.011327391752587</c:v>
                </c:pt>
                <c:pt idx="15">
                  <c:v>8.7008051650667255</c:v>
                </c:pt>
                <c:pt idx="16">
                  <c:v>9.702898088892681</c:v>
                </c:pt>
                <c:pt idx="17">
                  <c:v>8.8473291624276129</c:v>
                </c:pt>
                <c:pt idx="18">
                  <c:v>13.993956610516875</c:v>
                </c:pt>
                <c:pt idx="19">
                  <c:v>18.937913352890007</c:v>
                </c:pt>
                <c:pt idx="20">
                  <c:v>11.8</c:v>
                </c:pt>
              </c:numCache>
            </c:numRef>
          </c:val>
        </c:ser>
        <c:marker val="1"/>
        <c:axId val="195062784"/>
        <c:axId val="195060864"/>
      </c:lineChart>
      <c:catAx>
        <c:axId val="195048960"/>
        <c:scaling>
          <c:orientation val="minMax"/>
          <c:min val="1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5050496"/>
        <c:crosses val="autoZero"/>
        <c:lblAlgn val="ctr"/>
        <c:lblOffset val="100"/>
        <c:tickLblSkip val="4"/>
        <c:tickMarkSkip val="4"/>
      </c:catAx>
      <c:valAx>
        <c:axId val="195050496"/>
        <c:scaling>
          <c:orientation val="minMax"/>
          <c:max val="6"/>
          <c:min val="-8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Éves változás</a:t>
                </a:r>
                <a:r>
                  <a:rPr lang="hu-HU" baseline="0"/>
                  <a:t> (%)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1.5992063492063521E-3"/>
              <c:y val="0.16227083333333334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5048960"/>
        <c:crosses val="autoZero"/>
        <c:crossBetween val="midCat"/>
        <c:majorUnit val="2"/>
      </c:valAx>
      <c:valAx>
        <c:axId val="195060864"/>
        <c:scaling>
          <c:orientation val="minMax"/>
          <c:max val="24"/>
          <c:min val="-32"/>
        </c:scaling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Éves változás (%)</a:t>
                </a:r>
              </a:p>
            </c:rich>
          </c:tx>
          <c:layout>
            <c:manualLayout>
              <c:xMode val="edge"/>
              <c:yMode val="edge"/>
              <c:x val="0.94101884920634926"/>
              <c:y val="0.16453602430555517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5062784"/>
        <c:crosses val="max"/>
        <c:crossBetween val="between"/>
        <c:majorUnit val="8"/>
      </c:valAx>
      <c:dateAx>
        <c:axId val="195062784"/>
        <c:scaling>
          <c:orientation val="minMax"/>
        </c:scaling>
        <c:delete val="1"/>
        <c:axPos val="b"/>
        <c:numFmt formatCode="yyyy/mm/dd" sourceLinked="1"/>
        <c:tickLblPos val="none"/>
        <c:crossAx val="195060864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925500807401965"/>
          <c:w val="0.99850648148148147"/>
          <c:h val="0.15982542661371268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4212586805557992"/>
        </c:manualLayout>
      </c:layout>
      <c:barChart>
        <c:barDir val="col"/>
        <c:grouping val="clustered"/>
        <c:ser>
          <c:idx val="2"/>
          <c:order val="0"/>
          <c:tx>
            <c:strRef>
              <c:f>'c3-3'!$B$12</c:f>
              <c:strCache>
                <c:ptCount val="1"/>
                <c:pt idx="0">
                  <c:v>2014Q2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'c3-3'!$C$10:$F$10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'c3-3'!$C$12:$F$12</c:f>
              <c:numCache>
                <c:formatCode>General</c:formatCode>
                <c:ptCount val="4"/>
                <c:pt idx="0">
                  <c:v>0.3</c:v>
                </c:pt>
                <c:pt idx="1">
                  <c:v>0.7</c:v>
                </c:pt>
                <c:pt idx="2">
                  <c:v>0.6</c:v>
                </c:pt>
                <c:pt idx="3" formatCode="0.0">
                  <c:v>-0.6</c:v>
                </c:pt>
              </c:numCache>
            </c:numRef>
          </c:val>
        </c:ser>
        <c:ser>
          <c:idx val="3"/>
          <c:order val="1"/>
          <c:tx>
            <c:strRef>
              <c:f>'c3-3'!$B$13</c:f>
              <c:strCache>
                <c:ptCount val="1"/>
                <c:pt idx="0">
                  <c:v>2014Q3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strRef>
              <c:f>'c3-3'!$C$10:$F$10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'c3-3'!$C$13:$F$13</c:f>
              <c:numCache>
                <c:formatCode>General</c:formatCode>
                <c:ptCount val="4"/>
                <c:pt idx="0">
                  <c:v>0.4</c:v>
                </c:pt>
                <c:pt idx="1">
                  <c:v>0.6</c:v>
                </c:pt>
                <c:pt idx="2">
                  <c:v>0.9</c:v>
                </c:pt>
                <c:pt idx="3" formatCode="0.0">
                  <c:v>2.2000000000000002</c:v>
                </c:pt>
              </c:numCache>
            </c:numRef>
          </c:val>
        </c:ser>
        <c:ser>
          <c:idx val="4"/>
          <c:order val="2"/>
          <c:tx>
            <c:strRef>
              <c:f>'c3-3'!$B$14</c:f>
              <c:strCache>
                <c:ptCount val="1"/>
                <c:pt idx="0">
                  <c:v>2014Q4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strRef>
              <c:f>'c3-3'!$C$10:$F$10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'c3-3'!$C$14:$F$14</c:f>
              <c:numCache>
                <c:formatCode>General</c:formatCode>
                <c:ptCount val="4"/>
                <c:pt idx="0">
                  <c:v>0.4</c:v>
                </c:pt>
                <c:pt idx="1">
                  <c:v>0.7</c:v>
                </c:pt>
                <c:pt idx="2">
                  <c:v>0.7</c:v>
                </c:pt>
                <c:pt idx="3">
                  <c:v>1</c:v>
                </c:pt>
              </c:numCache>
            </c:numRef>
          </c:val>
        </c:ser>
        <c:ser>
          <c:idx val="0"/>
          <c:order val="3"/>
          <c:tx>
            <c:strRef>
              <c:f>'c3-3'!$B$15</c:f>
              <c:strCache>
                <c:ptCount val="1"/>
                <c:pt idx="0">
                  <c:v>2015Q1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strRef>
              <c:f>'c3-3'!$C$10:$F$10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'c3-3'!$C$15:$F$15</c:f>
              <c:numCache>
                <c:formatCode>General</c:formatCode>
                <c:ptCount val="4"/>
                <c:pt idx="0">
                  <c:v>3.1</c:v>
                </c:pt>
                <c:pt idx="1">
                  <c:v>0.8</c:v>
                </c:pt>
                <c:pt idx="2">
                  <c:v>1.1000000000000001</c:v>
                </c:pt>
                <c:pt idx="3">
                  <c:v>1.6</c:v>
                </c:pt>
              </c:numCache>
            </c:numRef>
          </c:val>
        </c:ser>
        <c:axId val="120318592"/>
        <c:axId val="120463744"/>
      </c:barChart>
      <c:catAx>
        <c:axId val="120318592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463744"/>
        <c:crosses val="autoZero"/>
        <c:auto val="1"/>
        <c:lblAlgn val="ctr"/>
        <c:lblOffset val="100"/>
      </c:catAx>
      <c:valAx>
        <c:axId val="120463744"/>
        <c:scaling>
          <c:orientation val="minMax"/>
          <c:max val="4"/>
          <c:min val="-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0282099961011923E-2"/>
              <c:y val="2.5737847222224866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31859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.15119052618734341"/>
          <c:y val="0.90509592013890061"/>
          <c:w val="0.75427009069780548"/>
          <c:h val="9.3018229166668048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3061738472333831"/>
          <c:y val="3.898305084745763E-2"/>
          <c:w val="0.72335394127252051"/>
          <c:h val="0.68431293402777749"/>
        </c:manualLayout>
      </c:layout>
      <c:lineChart>
        <c:grouping val="standard"/>
        <c:ser>
          <c:idx val="1"/>
          <c:order val="0"/>
          <c:tx>
            <c:strRef>
              <c:f>'c3-30'!$C$11</c:f>
              <c:strCache>
                <c:ptCount val="1"/>
                <c:pt idx="0">
                  <c:v>Consumption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'c3-30'!$A$12:$A$32</c:f>
              <c:numCache>
                <c:formatCode>yyyy/mm/dd</c:formatCode>
                <c:ptCount val="21"/>
                <c:pt idx="0">
                  <c:v>40268</c:v>
                </c:pt>
                <c:pt idx="1">
                  <c:v>40359</c:v>
                </c:pt>
                <c:pt idx="2">
                  <c:v>40451</c:v>
                </c:pt>
                <c:pt idx="3">
                  <c:v>40543</c:v>
                </c:pt>
                <c:pt idx="4">
                  <c:v>40633</c:v>
                </c:pt>
                <c:pt idx="5">
                  <c:v>40724</c:v>
                </c:pt>
                <c:pt idx="6">
                  <c:v>40816</c:v>
                </c:pt>
                <c:pt idx="7">
                  <c:v>40908</c:v>
                </c:pt>
                <c:pt idx="8">
                  <c:v>40999</c:v>
                </c:pt>
                <c:pt idx="9">
                  <c:v>41090</c:v>
                </c:pt>
                <c:pt idx="10">
                  <c:v>41182</c:v>
                </c:pt>
                <c:pt idx="11">
                  <c:v>41274</c:v>
                </c:pt>
                <c:pt idx="12">
                  <c:v>41364</c:v>
                </c:pt>
                <c:pt idx="13">
                  <c:v>41455</c:v>
                </c:pt>
                <c:pt idx="14">
                  <c:v>41547</c:v>
                </c:pt>
                <c:pt idx="15">
                  <c:v>41639</c:v>
                </c:pt>
                <c:pt idx="16">
                  <c:v>41729</c:v>
                </c:pt>
                <c:pt idx="17">
                  <c:v>41820</c:v>
                </c:pt>
                <c:pt idx="18">
                  <c:v>41912</c:v>
                </c:pt>
                <c:pt idx="19">
                  <c:v>42004</c:v>
                </c:pt>
                <c:pt idx="20">
                  <c:v>42094</c:v>
                </c:pt>
              </c:numCache>
            </c:numRef>
          </c:cat>
          <c:val>
            <c:numRef>
              <c:f>'c3-30'!$C$12:$C$32</c:f>
              <c:numCache>
                <c:formatCode>0.0</c:formatCode>
                <c:ptCount val="21"/>
                <c:pt idx="0">
                  <c:v>-4.0131970039234233</c:v>
                </c:pt>
                <c:pt idx="1">
                  <c:v>-4.1230816271496451</c:v>
                </c:pt>
                <c:pt idx="2">
                  <c:v>-1.5023615353811124</c:v>
                </c:pt>
                <c:pt idx="3">
                  <c:v>-1.5372094766044455</c:v>
                </c:pt>
                <c:pt idx="4">
                  <c:v>-0.38626973744368343</c:v>
                </c:pt>
                <c:pt idx="5">
                  <c:v>1.8707764222300511</c:v>
                </c:pt>
                <c:pt idx="6">
                  <c:v>1.4324053783910387</c:v>
                </c:pt>
                <c:pt idx="7">
                  <c:v>0.43614270712917858</c:v>
                </c:pt>
                <c:pt idx="8">
                  <c:v>-0.72850418926481098</c:v>
                </c:pt>
                <c:pt idx="9">
                  <c:v>-2.5259078387132092</c:v>
                </c:pt>
                <c:pt idx="10">
                  <c:v>-3.1988056345283695</c:v>
                </c:pt>
                <c:pt idx="11">
                  <c:v>-1.5282539919622735</c:v>
                </c:pt>
                <c:pt idx="12">
                  <c:v>-1.0890972388513234</c:v>
                </c:pt>
                <c:pt idx="13">
                  <c:v>-4.003468929623466E-2</c:v>
                </c:pt>
                <c:pt idx="14">
                  <c:v>0.80418163988926494</c:v>
                </c:pt>
                <c:pt idx="15">
                  <c:v>0.64869354183923633</c:v>
                </c:pt>
                <c:pt idx="16">
                  <c:v>1.4796153432155421</c:v>
                </c:pt>
                <c:pt idx="17">
                  <c:v>1.8657240925368654</c:v>
                </c:pt>
                <c:pt idx="18">
                  <c:v>1.7005220198509079</c:v>
                </c:pt>
                <c:pt idx="19">
                  <c:v>1.8106856345230398</c:v>
                </c:pt>
                <c:pt idx="20">
                  <c:v>2.1</c:v>
                </c:pt>
              </c:numCache>
            </c:numRef>
          </c:val>
        </c:ser>
        <c:ser>
          <c:idx val="0"/>
          <c:order val="1"/>
          <c:tx>
            <c:strRef>
              <c:f>'c3-30'!$B$11</c:f>
              <c:strCache>
                <c:ptCount val="1"/>
                <c:pt idx="0">
                  <c:v>Retail sales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'c3-30'!$A$12:$A$32</c:f>
              <c:numCache>
                <c:formatCode>yyyy/mm/dd</c:formatCode>
                <c:ptCount val="21"/>
                <c:pt idx="0">
                  <c:v>40268</c:v>
                </c:pt>
                <c:pt idx="1">
                  <c:v>40359</c:v>
                </c:pt>
                <c:pt idx="2">
                  <c:v>40451</c:v>
                </c:pt>
                <c:pt idx="3">
                  <c:v>40543</c:v>
                </c:pt>
                <c:pt idx="4">
                  <c:v>40633</c:v>
                </c:pt>
                <c:pt idx="5">
                  <c:v>40724</c:v>
                </c:pt>
                <c:pt idx="6">
                  <c:v>40816</c:v>
                </c:pt>
                <c:pt idx="7">
                  <c:v>40908</c:v>
                </c:pt>
                <c:pt idx="8">
                  <c:v>40999</c:v>
                </c:pt>
                <c:pt idx="9">
                  <c:v>41090</c:v>
                </c:pt>
                <c:pt idx="10">
                  <c:v>41182</c:v>
                </c:pt>
                <c:pt idx="11">
                  <c:v>41274</c:v>
                </c:pt>
                <c:pt idx="12">
                  <c:v>41364</c:v>
                </c:pt>
                <c:pt idx="13">
                  <c:v>41455</c:v>
                </c:pt>
                <c:pt idx="14">
                  <c:v>41547</c:v>
                </c:pt>
                <c:pt idx="15">
                  <c:v>41639</c:v>
                </c:pt>
                <c:pt idx="16">
                  <c:v>41729</c:v>
                </c:pt>
                <c:pt idx="17">
                  <c:v>41820</c:v>
                </c:pt>
                <c:pt idx="18">
                  <c:v>41912</c:v>
                </c:pt>
                <c:pt idx="19">
                  <c:v>42004</c:v>
                </c:pt>
                <c:pt idx="20">
                  <c:v>42094</c:v>
                </c:pt>
              </c:numCache>
            </c:numRef>
          </c:cat>
          <c:val>
            <c:numRef>
              <c:f>'c3-30'!$B$12:$B$32</c:f>
              <c:numCache>
                <c:formatCode>0.0</c:formatCode>
                <c:ptCount val="21"/>
                <c:pt idx="0">
                  <c:v>-7.1216641214159893</c:v>
                </c:pt>
                <c:pt idx="1">
                  <c:v>-5.2960408707666602</c:v>
                </c:pt>
                <c:pt idx="2">
                  <c:v>-0.92412991621807805</c:v>
                </c:pt>
                <c:pt idx="3">
                  <c:v>-8.9201672324506376E-2</c:v>
                </c:pt>
                <c:pt idx="4">
                  <c:v>-0.41250453847712265</c:v>
                </c:pt>
                <c:pt idx="5">
                  <c:v>0.59581210474919999</c:v>
                </c:pt>
                <c:pt idx="6">
                  <c:v>-0.55463084935118445</c:v>
                </c:pt>
                <c:pt idx="7">
                  <c:v>0.29387119046802468</c:v>
                </c:pt>
                <c:pt idx="8">
                  <c:v>-0.29587285503784244</c:v>
                </c:pt>
                <c:pt idx="9">
                  <c:v>-1.9871186313916667</c:v>
                </c:pt>
                <c:pt idx="10">
                  <c:v>-2.1172371109392145</c:v>
                </c:pt>
                <c:pt idx="11">
                  <c:v>-2.8251173728395145</c:v>
                </c:pt>
                <c:pt idx="12">
                  <c:v>-1.7757754407123372</c:v>
                </c:pt>
                <c:pt idx="13">
                  <c:v>0.43111909227538092</c:v>
                </c:pt>
                <c:pt idx="14">
                  <c:v>1.4536092674671579</c:v>
                </c:pt>
                <c:pt idx="15">
                  <c:v>2.9668056414923143</c:v>
                </c:pt>
                <c:pt idx="16">
                  <c:v>3.3605904526426968</c:v>
                </c:pt>
                <c:pt idx="17">
                  <c:v>3.603582424327584</c:v>
                </c:pt>
                <c:pt idx="18">
                  <c:v>4.1224383227741868</c:v>
                </c:pt>
                <c:pt idx="19">
                  <c:v>4.8427747201414775</c:v>
                </c:pt>
                <c:pt idx="20">
                  <c:v>5.1873225860013008</c:v>
                </c:pt>
              </c:numCache>
            </c:numRef>
          </c:val>
        </c:ser>
        <c:marker val="1"/>
        <c:axId val="195343488"/>
        <c:axId val="195345024"/>
      </c:lineChart>
      <c:lineChart>
        <c:grouping val="standard"/>
        <c:ser>
          <c:idx val="2"/>
          <c:order val="2"/>
          <c:tx>
            <c:strRef>
              <c:f>'c3-30'!$D$11</c:f>
              <c:strCache>
                <c:ptCount val="1"/>
                <c:pt idx="0">
                  <c:v>Turism (right hand scale)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'c3-30'!$A$12:$A$32</c:f>
              <c:numCache>
                <c:formatCode>yyyy/mm/dd</c:formatCode>
                <c:ptCount val="21"/>
                <c:pt idx="0">
                  <c:v>40268</c:v>
                </c:pt>
                <c:pt idx="1">
                  <c:v>40359</c:v>
                </c:pt>
                <c:pt idx="2">
                  <c:v>40451</c:v>
                </c:pt>
                <c:pt idx="3">
                  <c:v>40543</c:v>
                </c:pt>
                <c:pt idx="4">
                  <c:v>40633</c:v>
                </c:pt>
                <c:pt idx="5">
                  <c:v>40724</c:v>
                </c:pt>
                <c:pt idx="6">
                  <c:v>40816</c:v>
                </c:pt>
                <c:pt idx="7">
                  <c:v>40908</c:v>
                </c:pt>
                <c:pt idx="8">
                  <c:v>40999</c:v>
                </c:pt>
                <c:pt idx="9">
                  <c:v>41090</c:v>
                </c:pt>
                <c:pt idx="10">
                  <c:v>41182</c:v>
                </c:pt>
                <c:pt idx="11">
                  <c:v>41274</c:v>
                </c:pt>
                <c:pt idx="12">
                  <c:v>41364</c:v>
                </c:pt>
                <c:pt idx="13">
                  <c:v>41455</c:v>
                </c:pt>
                <c:pt idx="14">
                  <c:v>41547</c:v>
                </c:pt>
                <c:pt idx="15">
                  <c:v>41639</c:v>
                </c:pt>
                <c:pt idx="16">
                  <c:v>41729</c:v>
                </c:pt>
                <c:pt idx="17">
                  <c:v>41820</c:v>
                </c:pt>
                <c:pt idx="18">
                  <c:v>41912</c:v>
                </c:pt>
                <c:pt idx="19">
                  <c:v>42004</c:v>
                </c:pt>
                <c:pt idx="20">
                  <c:v>42094</c:v>
                </c:pt>
              </c:numCache>
            </c:numRef>
          </c:cat>
          <c:val>
            <c:numRef>
              <c:f>'c3-30'!$D$12:$D$32</c:f>
              <c:numCache>
                <c:formatCode>0.0</c:formatCode>
                <c:ptCount val="21"/>
                <c:pt idx="0">
                  <c:v>-3.1106288175208903</c:v>
                </c:pt>
                <c:pt idx="1">
                  <c:v>-10.555571104112602</c:v>
                </c:pt>
                <c:pt idx="2">
                  <c:v>-7.0706304112194402</c:v>
                </c:pt>
                <c:pt idx="3">
                  <c:v>-6.8350130340452182</c:v>
                </c:pt>
                <c:pt idx="4">
                  <c:v>-7.0093860141366378</c:v>
                </c:pt>
                <c:pt idx="5">
                  <c:v>-7.4588680054329757</c:v>
                </c:pt>
                <c:pt idx="6">
                  <c:v>-13.254688584779217</c:v>
                </c:pt>
                <c:pt idx="7">
                  <c:v>-8.8525430567057555</c:v>
                </c:pt>
                <c:pt idx="8">
                  <c:v>-8.6882072227126912</c:v>
                </c:pt>
                <c:pt idx="9">
                  <c:v>-13.472049987994922</c:v>
                </c:pt>
                <c:pt idx="10">
                  <c:v>-12.466986346670708</c:v>
                </c:pt>
                <c:pt idx="11">
                  <c:v>-13.240093284497007</c:v>
                </c:pt>
                <c:pt idx="12">
                  <c:v>-7.1523715968833699</c:v>
                </c:pt>
                <c:pt idx="13">
                  <c:v>8.1527493280045888</c:v>
                </c:pt>
                <c:pt idx="14">
                  <c:v>12.011327391752587</c:v>
                </c:pt>
                <c:pt idx="15">
                  <c:v>8.7008051650667255</c:v>
                </c:pt>
                <c:pt idx="16">
                  <c:v>9.702898088892681</c:v>
                </c:pt>
                <c:pt idx="17">
                  <c:v>8.8473291624276129</c:v>
                </c:pt>
                <c:pt idx="18">
                  <c:v>13.993956610516875</c:v>
                </c:pt>
                <c:pt idx="19">
                  <c:v>18.937913352890007</c:v>
                </c:pt>
                <c:pt idx="20">
                  <c:v>11.8</c:v>
                </c:pt>
              </c:numCache>
            </c:numRef>
          </c:val>
        </c:ser>
        <c:marker val="1"/>
        <c:axId val="195353216"/>
        <c:axId val="195351296"/>
      </c:lineChart>
      <c:catAx>
        <c:axId val="195343488"/>
        <c:scaling>
          <c:orientation val="minMax"/>
          <c:min val="1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5345024"/>
        <c:crosses val="autoZero"/>
        <c:lblAlgn val="ctr"/>
        <c:lblOffset val="100"/>
        <c:tickLblSkip val="4"/>
        <c:tickMarkSkip val="4"/>
      </c:catAx>
      <c:valAx>
        <c:axId val="195345024"/>
        <c:scaling>
          <c:orientation val="minMax"/>
          <c:max val="6"/>
          <c:min val="-8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Annual</a:t>
                </a:r>
                <a:r>
                  <a:rPr lang="hu-HU" baseline="0"/>
                  <a:t> growth (per cent)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1.5992063492063521E-3"/>
              <c:y val="0.10714930555555556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5343488"/>
        <c:crosses val="autoZero"/>
        <c:crossBetween val="midCat"/>
        <c:majorUnit val="2"/>
      </c:valAx>
      <c:valAx>
        <c:axId val="195351296"/>
        <c:scaling>
          <c:orientation val="minMax"/>
          <c:max val="24"/>
          <c:min val="-32"/>
        </c:scaling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Annual</a:t>
                </a:r>
                <a:r>
                  <a:rPr lang="hu-HU" baseline="0"/>
                  <a:t> growth (per cent)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94101884920634926"/>
              <c:y val="0.10941449652777745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5353216"/>
        <c:crosses val="max"/>
        <c:crossBetween val="between"/>
        <c:majorUnit val="8"/>
      </c:valAx>
      <c:dateAx>
        <c:axId val="195353216"/>
        <c:scaling>
          <c:orientation val="minMax"/>
        </c:scaling>
        <c:delete val="1"/>
        <c:axPos val="b"/>
        <c:numFmt formatCode="yyyy/mm/dd" sourceLinked="1"/>
        <c:tickLblPos val="none"/>
        <c:crossAx val="195351296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925500807401965"/>
          <c:w val="0.99850648148148147"/>
          <c:h val="0.15982542661371268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7907978806297691"/>
        </c:manualLayout>
      </c:layout>
      <c:barChart>
        <c:barDir val="col"/>
        <c:grouping val="stacked"/>
        <c:ser>
          <c:idx val="0"/>
          <c:order val="0"/>
          <c:tx>
            <c:strRef>
              <c:f>'c3-31'!$B$12</c:f>
              <c:strCache>
                <c:ptCount val="1"/>
                <c:pt idx="0">
                  <c:v>Mezőgazdaság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cat>
            <c:numRef>
              <c:f>'c3-31'!$A$45:$A$65</c:f>
              <c:numCache>
                <c:formatCode>yyyy/mm/dd</c:formatCode>
                <c:ptCount val="2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</c:numCache>
            </c:numRef>
          </c:cat>
          <c:val>
            <c:numRef>
              <c:f>'c3-31'!$B$45:$B$65</c:f>
              <c:numCache>
                <c:formatCode>0.0</c:formatCode>
                <c:ptCount val="21"/>
                <c:pt idx="0">
                  <c:v>-0.4</c:v>
                </c:pt>
                <c:pt idx="1">
                  <c:v>-0.6</c:v>
                </c:pt>
                <c:pt idx="2">
                  <c:v>-1</c:v>
                </c:pt>
                <c:pt idx="3">
                  <c:v>-0.6</c:v>
                </c:pt>
                <c:pt idx="4">
                  <c:v>0.3</c:v>
                </c:pt>
                <c:pt idx="5">
                  <c:v>0.4</c:v>
                </c:pt>
                <c:pt idx="6">
                  <c:v>0.6</c:v>
                </c:pt>
                <c:pt idx="7">
                  <c:v>0.4</c:v>
                </c:pt>
                <c:pt idx="8">
                  <c:v>-0.2</c:v>
                </c:pt>
                <c:pt idx="9">
                  <c:v>-0.7</c:v>
                </c:pt>
                <c:pt idx="10">
                  <c:v>-1.5</c:v>
                </c:pt>
                <c:pt idx="11">
                  <c:v>-1</c:v>
                </c:pt>
                <c:pt idx="12">
                  <c:v>-0.1</c:v>
                </c:pt>
                <c:pt idx="13">
                  <c:v>0.6</c:v>
                </c:pt>
                <c:pt idx="14">
                  <c:v>1.1000000000000001</c:v>
                </c:pt>
                <c:pt idx="15">
                  <c:v>0.6</c:v>
                </c:pt>
                <c:pt idx="16">
                  <c:v>0.2</c:v>
                </c:pt>
                <c:pt idx="17">
                  <c:v>0.5</c:v>
                </c:pt>
                <c:pt idx="18">
                  <c:v>0.7</c:v>
                </c:pt>
                <c:pt idx="19">
                  <c:v>0.4</c:v>
                </c:pt>
                <c:pt idx="20">
                  <c:v>-0.3</c:v>
                </c:pt>
              </c:numCache>
            </c:numRef>
          </c:val>
        </c:ser>
        <c:ser>
          <c:idx val="1"/>
          <c:order val="1"/>
          <c:tx>
            <c:strRef>
              <c:f>'c3-31'!$C$12</c:f>
              <c:strCache>
                <c:ptCount val="1"/>
                <c:pt idx="0">
                  <c:v>Ipar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cat>
            <c:numRef>
              <c:f>'c3-31'!$A$45:$A$65</c:f>
              <c:numCache>
                <c:formatCode>yyyy/mm/dd</c:formatCode>
                <c:ptCount val="2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</c:numCache>
            </c:numRef>
          </c:cat>
          <c:val>
            <c:numRef>
              <c:f>'c3-31'!$C$45:$C$65</c:f>
              <c:numCache>
                <c:formatCode>0.0</c:formatCode>
                <c:ptCount val="21"/>
                <c:pt idx="0">
                  <c:v>0.8</c:v>
                </c:pt>
                <c:pt idx="1">
                  <c:v>2.2999999999999998</c:v>
                </c:pt>
                <c:pt idx="2">
                  <c:v>2</c:v>
                </c:pt>
                <c:pt idx="3">
                  <c:v>2</c:v>
                </c:pt>
                <c:pt idx="4">
                  <c:v>0.9</c:v>
                </c:pt>
                <c:pt idx="5">
                  <c:v>-0.1</c:v>
                </c:pt>
                <c:pt idx="6">
                  <c:v>-0.5</c:v>
                </c:pt>
                <c:pt idx="7">
                  <c:v>-0.2</c:v>
                </c:pt>
                <c:pt idx="8">
                  <c:v>0.1</c:v>
                </c:pt>
                <c:pt idx="9">
                  <c:v>-0.1</c:v>
                </c:pt>
                <c:pt idx="10">
                  <c:v>-0.2</c:v>
                </c:pt>
                <c:pt idx="11">
                  <c:v>-0.7</c:v>
                </c:pt>
                <c:pt idx="12">
                  <c:v>-1.8</c:v>
                </c:pt>
                <c:pt idx="13">
                  <c:v>-0.9</c:v>
                </c:pt>
                <c:pt idx="14">
                  <c:v>-0.6</c:v>
                </c:pt>
                <c:pt idx="15">
                  <c:v>0</c:v>
                </c:pt>
                <c:pt idx="16">
                  <c:v>1.2</c:v>
                </c:pt>
                <c:pt idx="17">
                  <c:v>1.4</c:v>
                </c:pt>
                <c:pt idx="18">
                  <c:v>1.1000000000000001</c:v>
                </c:pt>
                <c:pt idx="19">
                  <c:v>1</c:v>
                </c:pt>
                <c:pt idx="20">
                  <c:v>1.8</c:v>
                </c:pt>
              </c:numCache>
            </c:numRef>
          </c:val>
        </c:ser>
        <c:ser>
          <c:idx val="2"/>
          <c:order val="2"/>
          <c:tx>
            <c:strRef>
              <c:f>'c3-31'!$D$12</c:f>
              <c:strCache>
                <c:ptCount val="1"/>
                <c:pt idx="0">
                  <c:v>Építőipar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cat>
            <c:numRef>
              <c:f>'c3-31'!$A$45:$A$65</c:f>
              <c:numCache>
                <c:formatCode>yyyy/mm/dd</c:formatCode>
                <c:ptCount val="2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</c:numCache>
            </c:numRef>
          </c:cat>
          <c:val>
            <c:numRef>
              <c:f>'c3-31'!$D$45:$D$65</c:f>
              <c:numCache>
                <c:formatCode>0.0</c:formatCode>
                <c:ptCount val="21"/>
                <c:pt idx="0">
                  <c:v>-0.2</c:v>
                </c:pt>
                <c:pt idx="1">
                  <c:v>-0.7</c:v>
                </c:pt>
                <c:pt idx="2">
                  <c:v>-0.3</c:v>
                </c:pt>
                <c:pt idx="3">
                  <c:v>-0.4</c:v>
                </c:pt>
                <c:pt idx="4">
                  <c:v>0.1</c:v>
                </c:pt>
                <c:pt idx="5">
                  <c:v>0.1</c:v>
                </c:pt>
                <c:pt idx="6">
                  <c:v>-0.1</c:v>
                </c:pt>
                <c:pt idx="7">
                  <c:v>0.4</c:v>
                </c:pt>
                <c:pt idx="8">
                  <c:v>-0.2</c:v>
                </c:pt>
                <c:pt idx="9">
                  <c:v>-0.3</c:v>
                </c:pt>
                <c:pt idx="10">
                  <c:v>0</c:v>
                </c:pt>
                <c:pt idx="11">
                  <c:v>-0.2</c:v>
                </c:pt>
                <c:pt idx="12">
                  <c:v>0</c:v>
                </c:pt>
                <c:pt idx="13">
                  <c:v>0.2</c:v>
                </c:pt>
                <c:pt idx="14">
                  <c:v>0.3</c:v>
                </c:pt>
                <c:pt idx="15">
                  <c:v>0.4</c:v>
                </c:pt>
                <c:pt idx="16">
                  <c:v>0.5</c:v>
                </c:pt>
                <c:pt idx="17">
                  <c:v>0.6</c:v>
                </c:pt>
                <c:pt idx="18">
                  <c:v>0.4</c:v>
                </c:pt>
                <c:pt idx="19">
                  <c:v>0.3</c:v>
                </c:pt>
                <c:pt idx="20">
                  <c:v>0.2</c:v>
                </c:pt>
              </c:numCache>
            </c:numRef>
          </c:val>
        </c:ser>
        <c:ser>
          <c:idx val="6"/>
          <c:order val="3"/>
          <c:tx>
            <c:strRef>
              <c:f>'c3-31'!$G$12</c:f>
              <c:strCache>
                <c:ptCount val="1"/>
                <c:pt idx="0">
                  <c:v>Piaci szolgáltatások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cat>
            <c:numRef>
              <c:f>'c3-31'!$A$45:$A$65</c:f>
              <c:numCache>
                <c:formatCode>yyyy/mm/dd</c:formatCode>
                <c:ptCount val="2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</c:numCache>
            </c:numRef>
          </c:cat>
          <c:val>
            <c:numRef>
              <c:f>'c3-31'!$G$45:$G$65</c:f>
              <c:numCache>
                <c:formatCode>0.0</c:formatCode>
                <c:ptCount val="21"/>
                <c:pt idx="0">
                  <c:v>-0.9</c:v>
                </c:pt>
                <c:pt idx="1">
                  <c:v>-0.4</c:v>
                </c:pt>
                <c:pt idx="2">
                  <c:v>0.3</c:v>
                </c:pt>
                <c:pt idx="3">
                  <c:v>0</c:v>
                </c:pt>
                <c:pt idx="4">
                  <c:v>1.0999999999999999</c:v>
                </c:pt>
                <c:pt idx="5">
                  <c:v>0.9</c:v>
                </c:pt>
                <c:pt idx="6">
                  <c:v>0.99999999999999989</c:v>
                </c:pt>
                <c:pt idx="7">
                  <c:v>0.5</c:v>
                </c:pt>
                <c:pt idx="8">
                  <c:v>-0.3</c:v>
                </c:pt>
                <c:pt idx="9">
                  <c:v>-0.30000000000000004</c:v>
                </c:pt>
                <c:pt idx="10">
                  <c:v>0</c:v>
                </c:pt>
                <c:pt idx="11">
                  <c:v>-0.30000000000000004</c:v>
                </c:pt>
                <c:pt idx="12">
                  <c:v>0.6</c:v>
                </c:pt>
                <c:pt idx="13">
                  <c:v>0.7</c:v>
                </c:pt>
                <c:pt idx="14">
                  <c:v>1</c:v>
                </c:pt>
                <c:pt idx="15">
                  <c:v>1.5999999999999999</c:v>
                </c:pt>
                <c:pt idx="16">
                  <c:v>1.3</c:v>
                </c:pt>
                <c:pt idx="17">
                  <c:v>1.2000000000000002</c:v>
                </c:pt>
                <c:pt idx="18">
                  <c:v>0.79999999999999993</c:v>
                </c:pt>
                <c:pt idx="19">
                  <c:v>1.4000000000000001</c:v>
                </c:pt>
                <c:pt idx="20">
                  <c:v>1.1000000000000001</c:v>
                </c:pt>
              </c:numCache>
            </c:numRef>
          </c:val>
        </c:ser>
        <c:ser>
          <c:idx val="3"/>
          <c:order val="4"/>
          <c:tx>
            <c:strRef>
              <c:f>'c3-31'!$E$12</c:f>
              <c:strCache>
                <c:ptCount val="1"/>
                <c:pt idx="0">
                  <c:v>Közösségi szolgáltatások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cat>
            <c:numRef>
              <c:f>'c3-31'!$A$45:$A$65</c:f>
              <c:numCache>
                <c:formatCode>yyyy/mm/dd</c:formatCode>
                <c:ptCount val="2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</c:numCache>
            </c:numRef>
          </c:cat>
          <c:val>
            <c:numRef>
              <c:f>'c3-31'!$E$45:$E$65</c:f>
              <c:numCache>
                <c:formatCode>0.0</c:formatCode>
                <c:ptCount val="21"/>
                <c:pt idx="0">
                  <c:v>0.5</c:v>
                </c:pt>
                <c:pt idx="1">
                  <c:v>0.1</c:v>
                </c:pt>
                <c:pt idx="2">
                  <c:v>0</c:v>
                </c:pt>
                <c:pt idx="3">
                  <c:v>0.2</c:v>
                </c:pt>
                <c:pt idx="4">
                  <c:v>0.3</c:v>
                </c:pt>
                <c:pt idx="5">
                  <c:v>0.1</c:v>
                </c:pt>
                <c:pt idx="6">
                  <c:v>0.4</c:v>
                </c:pt>
                <c:pt idx="7">
                  <c:v>0.3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  <c:pt idx="11">
                  <c:v>-0.1</c:v>
                </c:pt>
                <c:pt idx="12">
                  <c:v>0.9</c:v>
                </c:pt>
                <c:pt idx="13">
                  <c:v>0.8</c:v>
                </c:pt>
                <c:pt idx="14">
                  <c:v>0.7</c:v>
                </c:pt>
                <c:pt idx="15">
                  <c:v>0.7</c:v>
                </c:pt>
                <c:pt idx="16">
                  <c:v>-0.2</c:v>
                </c:pt>
                <c:pt idx="17">
                  <c:v>-0.1</c:v>
                </c:pt>
                <c:pt idx="18">
                  <c:v>-0.1</c:v>
                </c:pt>
                <c:pt idx="19">
                  <c:v>-0.3</c:v>
                </c:pt>
                <c:pt idx="20">
                  <c:v>0.2</c:v>
                </c:pt>
              </c:numCache>
            </c:numRef>
          </c:val>
        </c:ser>
        <c:ser>
          <c:idx val="4"/>
          <c:order val="5"/>
          <c:tx>
            <c:strRef>
              <c:f>'c3-31'!$F$12</c:f>
              <c:strCache>
                <c:ptCount val="1"/>
                <c:pt idx="0">
                  <c:v>Termékadók és -támogatások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cat>
            <c:numRef>
              <c:f>'c3-31'!$A$45:$A$65</c:f>
              <c:numCache>
                <c:formatCode>yyyy/mm/dd</c:formatCode>
                <c:ptCount val="2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</c:numCache>
            </c:numRef>
          </c:cat>
          <c:val>
            <c:numRef>
              <c:f>'c3-31'!$F$45:$F$65</c:f>
              <c:numCache>
                <c:formatCode>0.0</c:formatCode>
                <c:ptCount val="21"/>
                <c:pt idx="0">
                  <c:v>-0.1</c:v>
                </c:pt>
                <c:pt idx="1">
                  <c:v>-0.1</c:v>
                </c:pt>
                <c:pt idx="2">
                  <c:v>0.2</c:v>
                </c:pt>
                <c:pt idx="3">
                  <c:v>0.3</c:v>
                </c:pt>
                <c:pt idx="4">
                  <c:v>0.2</c:v>
                </c:pt>
                <c:pt idx="5">
                  <c:v>0.1</c:v>
                </c:pt>
                <c:pt idx="6">
                  <c:v>0.2</c:v>
                </c:pt>
                <c:pt idx="7">
                  <c:v>0.1</c:v>
                </c:pt>
                <c:pt idx="8">
                  <c:v>0</c:v>
                </c:pt>
                <c:pt idx="9">
                  <c:v>-0.3</c:v>
                </c:pt>
                <c:pt idx="10">
                  <c:v>-0.2</c:v>
                </c:pt>
                <c:pt idx="11">
                  <c:v>-0.2</c:v>
                </c:pt>
                <c:pt idx="12">
                  <c:v>-0.4</c:v>
                </c:pt>
                <c:pt idx="13">
                  <c:v>-0.2</c:v>
                </c:pt>
                <c:pt idx="14">
                  <c:v>-0.3</c:v>
                </c:pt>
                <c:pt idx="15">
                  <c:v>-0.1</c:v>
                </c:pt>
                <c:pt idx="16">
                  <c:v>0.7</c:v>
                </c:pt>
                <c:pt idx="17">
                  <c:v>0.3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</c:numCache>
            </c:numRef>
          </c:val>
        </c:ser>
        <c:gapWidth val="50"/>
        <c:overlap val="100"/>
        <c:axId val="195403136"/>
        <c:axId val="195433600"/>
      </c:barChart>
      <c:lineChart>
        <c:grouping val="standard"/>
        <c:ser>
          <c:idx val="5"/>
          <c:order val="6"/>
          <c:tx>
            <c:strRef>
              <c:f>'c3-31'!$H$12</c:f>
              <c:strCache>
                <c:ptCount val="1"/>
                <c:pt idx="0">
                  <c:v>GDP piaci áron (%)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'c3-31'!$A$45:$A$65</c:f>
              <c:numCache>
                <c:formatCode>yyyy/mm/dd</c:formatCode>
                <c:ptCount val="2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</c:numCache>
            </c:numRef>
          </c:cat>
          <c:val>
            <c:numRef>
              <c:f>'c3-31'!$H$45:$H$65</c:f>
              <c:numCache>
                <c:formatCode>0.0</c:formatCode>
                <c:ptCount val="21"/>
                <c:pt idx="0">
                  <c:v>-0.29999999999999716</c:v>
                </c:pt>
                <c:pt idx="1">
                  <c:v>0.59999999999999432</c:v>
                </c:pt>
                <c:pt idx="2">
                  <c:v>1.2999999999999972</c:v>
                </c:pt>
                <c:pt idx="3">
                  <c:v>1.4000000000000057</c:v>
                </c:pt>
                <c:pt idx="4">
                  <c:v>2.7999999999999972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-0.40000000000000568</c:v>
                </c:pt>
                <c:pt idx="9">
                  <c:v>-1.4000000000000057</c:v>
                </c:pt>
                <c:pt idx="10">
                  <c:v>-1.5</c:v>
                </c:pt>
                <c:pt idx="11">
                  <c:v>-2.5</c:v>
                </c:pt>
                <c:pt idx="12">
                  <c:v>-0.70000000000000284</c:v>
                </c:pt>
                <c:pt idx="13">
                  <c:v>1.2000000000000028</c:v>
                </c:pt>
                <c:pt idx="14">
                  <c:v>2.2000000000000028</c:v>
                </c:pt>
                <c:pt idx="15">
                  <c:v>3.2000000000000028</c:v>
                </c:pt>
                <c:pt idx="16">
                  <c:v>3.7000000000000028</c:v>
                </c:pt>
                <c:pt idx="17">
                  <c:v>4.0999999999999943</c:v>
                </c:pt>
                <c:pt idx="18">
                  <c:v>3.2999999999999972</c:v>
                </c:pt>
                <c:pt idx="19">
                  <c:v>3.2999999999999972</c:v>
                </c:pt>
                <c:pt idx="20">
                  <c:v>3.5</c:v>
                </c:pt>
              </c:numCache>
            </c:numRef>
          </c:val>
        </c:ser>
        <c:marker val="1"/>
        <c:axId val="195441024"/>
        <c:axId val="195435136"/>
      </c:lineChart>
      <c:catAx>
        <c:axId val="195403136"/>
        <c:scaling>
          <c:orientation val="minMax"/>
          <c:min val="1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5433600"/>
        <c:crosses val="autoZero"/>
        <c:lblAlgn val="ctr"/>
        <c:lblOffset val="100"/>
        <c:tickLblSkip val="4"/>
        <c:tickMarkSkip val="4"/>
      </c:catAx>
      <c:valAx>
        <c:axId val="195433600"/>
        <c:scaling>
          <c:orientation val="minMax"/>
          <c:max val="5"/>
          <c:min val="-3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5403136"/>
        <c:crosses val="autoZero"/>
        <c:crossBetween val="between"/>
        <c:majorUnit val="1"/>
      </c:valAx>
      <c:valAx>
        <c:axId val="195435136"/>
        <c:scaling>
          <c:orientation val="minMax"/>
          <c:max val="5"/>
          <c:min val="-3"/>
        </c:scaling>
        <c:axPos val="r"/>
        <c:numFmt formatCode="General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5441024"/>
        <c:crosses val="max"/>
        <c:crossBetween val="between"/>
        <c:majorUnit val="1"/>
      </c:valAx>
      <c:catAx>
        <c:axId val="195441024"/>
        <c:scaling>
          <c:orientation val="minMax"/>
          <c:min val="1"/>
        </c:scaling>
        <c:delete val="1"/>
        <c:axPos val="b"/>
        <c:numFmt formatCode="yyyy/mm/dd" sourceLinked="1"/>
        <c:tickLblPos val="none"/>
        <c:crossAx val="195435136"/>
        <c:crosses val="autoZero"/>
        <c:lblAlgn val="ctr"/>
        <c:lblOffset val="10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7907978806297702"/>
        </c:manualLayout>
      </c:layout>
      <c:barChart>
        <c:barDir val="col"/>
        <c:grouping val="stacked"/>
        <c:ser>
          <c:idx val="0"/>
          <c:order val="0"/>
          <c:tx>
            <c:strRef>
              <c:f>'c3-31'!$B$11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cat>
            <c:numRef>
              <c:f>'c3-31'!$A$45:$A$65</c:f>
              <c:numCache>
                <c:formatCode>yyyy/mm/dd</c:formatCode>
                <c:ptCount val="2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</c:numCache>
            </c:numRef>
          </c:cat>
          <c:val>
            <c:numRef>
              <c:f>'c3-31'!$B$45:$B$65</c:f>
              <c:numCache>
                <c:formatCode>0.0</c:formatCode>
                <c:ptCount val="21"/>
                <c:pt idx="0">
                  <c:v>-0.4</c:v>
                </c:pt>
                <c:pt idx="1">
                  <c:v>-0.6</c:v>
                </c:pt>
                <c:pt idx="2">
                  <c:v>-1</c:v>
                </c:pt>
                <c:pt idx="3">
                  <c:v>-0.6</c:v>
                </c:pt>
                <c:pt idx="4">
                  <c:v>0.3</c:v>
                </c:pt>
                <c:pt idx="5">
                  <c:v>0.4</c:v>
                </c:pt>
                <c:pt idx="6">
                  <c:v>0.6</c:v>
                </c:pt>
                <c:pt idx="7">
                  <c:v>0.4</c:v>
                </c:pt>
                <c:pt idx="8">
                  <c:v>-0.2</c:v>
                </c:pt>
                <c:pt idx="9">
                  <c:v>-0.7</c:v>
                </c:pt>
                <c:pt idx="10">
                  <c:v>-1.5</c:v>
                </c:pt>
                <c:pt idx="11">
                  <c:v>-1</c:v>
                </c:pt>
                <c:pt idx="12">
                  <c:v>-0.1</c:v>
                </c:pt>
                <c:pt idx="13">
                  <c:v>0.6</c:v>
                </c:pt>
                <c:pt idx="14">
                  <c:v>1.1000000000000001</c:v>
                </c:pt>
                <c:pt idx="15">
                  <c:v>0.6</c:v>
                </c:pt>
                <c:pt idx="16">
                  <c:v>0.2</c:v>
                </c:pt>
                <c:pt idx="17">
                  <c:v>0.5</c:v>
                </c:pt>
                <c:pt idx="18">
                  <c:v>0.7</c:v>
                </c:pt>
                <c:pt idx="19">
                  <c:v>0.4</c:v>
                </c:pt>
                <c:pt idx="20">
                  <c:v>-0.3</c:v>
                </c:pt>
              </c:numCache>
            </c:numRef>
          </c:val>
        </c:ser>
        <c:ser>
          <c:idx val="1"/>
          <c:order val="1"/>
          <c:tx>
            <c:strRef>
              <c:f>'c3-31'!$C$11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cat>
            <c:numRef>
              <c:f>'c3-31'!$A$45:$A$65</c:f>
              <c:numCache>
                <c:formatCode>yyyy/mm/dd</c:formatCode>
                <c:ptCount val="2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</c:numCache>
            </c:numRef>
          </c:cat>
          <c:val>
            <c:numRef>
              <c:f>'c3-31'!$C$45:$C$65</c:f>
              <c:numCache>
                <c:formatCode>0.0</c:formatCode>
                <c:ptCount val="21"/>
                <c:pt idx="0">
                  <c:v>0.8</c:v>
                </c:pt>
                <c:pt idx="1">
                  <c:v>2.2999999999999998</c:v>
                </c:pt>
                <c:pt idx="2">
                  <c:v>2</c:v>
                </c:pt>
                <c:pt idx="3">
                  <c:v>2</c:v>
                </c:pt>
                <c:pt idx="4">
                  <c:v>0.9</c:v>
                </c:pt>
                <c:pt idx="5">
                  <c:v>-0.1</c:v>
                </c:pt>
                <c:pt idx="6">
                  <c:v>-0.5</c:v>
                </c:pt>
                <c:pt idx="7">
                  <c:v>-0.2</c:v>
                </c:pt>
                <c:pt idx="8">
                  <c:v>0.1</c:v>
                </c:pt>
                <c:pt idx="9">
                  <c:v>-0.1</c:v>
                </c:pt>
                <c:pt idx="10">
                  <c:v>-0.2</c:v>
                </c:pt>
                <c:pt idx="11">
                  <c:v>-0.7</c:v>
                </c:pt>
                <c:pt idx="12">
                  <c:v>-1.8</c:v>
                </c:pt>
                <c:pt idx="13">
                  <c:v>-0.9</c:v>
                </c:pt>
                <c:pt idx="14">
                  <c:v>-0.6</c:v>
                </c:pt>
                <c:pt idx="15">
                  <c:v>0</c:v>
                </c:pt>
                <c:pt idx="16">
                  <c:v>1.2</c:v>
                </c:pt>
                <c:pt idx="17">
                  <c:v>1.4</c:v>
                </c:pt>
                <c:pt idx="18">
                  <c:v>1.1000000000000001</c:v>
                </c:pt>
                <c:pt idx="19">
                  <c:v>1</c:v>
                </c:pt>
                <c:pt idx="20">
                  <c:v>1.8</c:v>
                </c:pt>
              </c:numCache>
            </c:numRef>
          </c:val>
        </c:ser>
        <c:ser>
          <c:idx val="2"/>
          <c:order val="2"/>
          <c:tx>
            <c:strRef>
              <c:f>'c3-31'!$D$11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cat>
            <c:numRef>
              <c:f>'c3-31'!$A$45:$A$65</c:f>
              <c:numCache>
                <c:formatCode>yyyy/mm/dd</c:formatCode>
                <c:ptCount val="2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</c:numCache>
            </c:numRef>
          </c:cat>
          <c:val>
            <c:numRef>
              <c:f>'c3-31'!$D$45:$D$65</c:f>
              <c:numCache>
                <c:formatCode>0.0</c:formatCode>
                <c:ptCount val="21"/>
                <c:pt idx="0">
                  <c:v>-0.2</c:v>
                </c:pt>
                <c:pt idx="1">
                  <c:v>-0.7</c:v>
                </c:pt>
                <c:pt idx="2">
                  <c:v>-0.3</c:v>
                </c:pt>
                <c:pt idx="3">
                  <c:v>-0.4</c:v>
                </c:pt>
                <c:pt idx="4">
                  <c:v>0.1</c:v>
                </c:pt>
                <c:pt idx="5">
                  <c:v>0.1</c:v>
                </c:pt>
                <c:pt idx="6">
                  <c:v>-0.1</c:v>
                </c:pt>
                <c:pt idx="7">
                  <c:v>0.4</c:v>
                </c:pt>
                <c:pt idx="8">
                  <c:v>-0.2</c:v>
                </c:pt>
                <c:pt idx="9">
                  <c:v>-0.3</c:v>
                </c:pt>
                <c:pt idx="10">
                  <c:v>0</c:v>
                </c:pt>
                <c:pt idx="11">
                  <c:v>-0.2</c:v>
                </c:pt>
                <c:pt idx="12">
                  <c:v>0</c:v>
                </c:pt>
                <c:pt idx="13">
                  <c:v>0.2</c:v>
                </c:pt>
                <c:pt idx="14">
                  <c:v>0.3</c:v>
                </c:pt>
                <c:pt idx="15">
                  <c:v>0.4</c:v>
                </c:pt>
                <c:pt idx="16">
                  <c:v>0.5</c:v>
                </c:pt>
                <c:pt idx="17">
                  <c:v>0.6</c:v>
                </c:pt>
                <c:pt idx="18">
                  <c:v>0.4</c:v>
                </c:pt>
                <c:pt idx="19">
                  <c:v>0.3</c:v>
                </c:pt>
                <c:pt idx="20">
                  <c:v>0.2</c:v>
                </c:pt>
              </c:numCache>
            </c:numRef>
          </c:val>
        </c:ser>
        <c:ser>
          <c:idx val="6"/>
          <c:order val="3"/>
          <c:tx>
            <c:strRef>
              <c:f>'c3-31'!$G$11</c:f>
              <c:strCache>
                <c:ptCount val="1"/>
                <c:pt idx="0">
                  <c:v>Market services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cat>
            <c:numRef>
              <c:f>'c3-31'!$A$45:$A$65</c:f>
              <c:numCache>
                <c:formatCode>yyyy/mm/dd</c:formatCode>
                <c:ptCount val="2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</c:numCache>
            </c:numRef>
          </c:cat>
          <c:val>
            <c:numRef>
              <c:f>'c3-31'!$G$45:$G$65</c:f>
              <c:numCache>
                <c:formatCode>0.0</c:formatCode>
                <c:ptCount val="21"/>
                <c:pt idx="0">
                  <c:v>-0.9</c:v>
                </c:pt>
                <c:pt idx="1">
                  <c:v>-0.4</c:v>
                </c:pt>
                <c:pt idx="2">
                  <c:v>0.3</c:v>
                </c:pt>
                <c:pt idx="3">
                  <c:v>0</c:v>
                </c:pt>
                <c:pt idx="4">
                  <c:v>1.0999999999999999</c:v>
                </c:pt>
                <c:pt idx="5">
                  <c:v>0.9</c:v>
                </c:pt>
                <c:pt idx="6">
                  <c:v>0.99999999999999989</c:v>
                </c:pt>
                <c:pt idx="7">
                  <c:v>0.5</c:v>
                </c:pt>
                <c:pt idx="8">
                  <c:v>-0.3</c:v>
                </c:pt>
                <c:pt idx="9">
                  <c:v>-0.30000000000000004</c:v>
                </c:pt>
                <c:pt idx="10">
                  <c:v>0</c:v>
                </c:pt>
                <c:pt idx="11">
                  <c:v>-0.30000000000000004</c:v>
                </c:pt>
                <c:pt idx="12">
                  <c:v>0.6</c:v>
                </c:pt>
                <c:pt idx="13">
                  <c:v>0.7</c:v>
                </c:pt>
                <c:pt idx="14">
                  <c:v>1</c:v>
                </c:pt>
                <c:pt idx="15">
                  <c:v>1.5999999999999999</c:v>
                </c:pt>
                <c:pt idx="16">
                  <c:v>1.3</c:v>
                </c:pt>
                <c:pt idx="17">
                  <c:v>1.2000000000000002</c:v>
                </c:pt>
                <c:pt idx="18">
                  <c:v>0.79999999999999993</c:v>
                </c:pt>
                <c:pt idx="19">
                  <c:v>1.4000000000000001</c:v>
                </c:pt>
                <c:pt idx="20">
                  <c:v>1.1000000000000001</c:v>
                </c:pt>
              </c:numCache>
            </c:numRef>
          </c:val>
        </c:ser>
        <c:ser>
          <c:idx val="3"/>
          <c:order val="4"/>
          <c:tx>
            <c:strRef>
              <c:f>'c3-31'!$E$11</c:f>
              <c:strCache>
                <c:ptCount val="1"/>
                <c:pt idx="0">
                  <c:v>Public services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cat>
            <c:numRef>
              <c:f>'c3-31'!$A$45:$A$65</c:f>
              <c:numCache>
                <c:formatCode>yyyy/mm/dd</c:formatCode>
                <c:ptCount val="2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</c:numCache>
            </c:numRef>
          </c:cat>
          <c:val>
            <c:numRef>
              <c:f>'c3-31'!$E$45:$E$65</c:f>
              <c:numCache>
                <c:formatCode>0.0</c:formatCode>
                <c:ptCount val="21"/>
                <c:pt idx="0">
                  <c:v>0.5</c:v>
                </c:pt>
                <c:pt idx="1">
                  <c:v>0.1</c:v>
                </c:pt>
                <c:pt idx="2">
                  <c:v>0</c:v>
                </c:pt>
                <c:pt idx="3">
                  <c:v>0.2</c:v>
                </c:pt>
                <c:pt idx="4">
                  <c:v>0.3</c:v>
                </c:pt>
                <c:pt idx="5">
                  <c:v>0.1</c:v>
                </c:pt>
                <c:pt idx="6">
                  <c:v>0.4</c:v>
                </c:pt>
                <c:pt idx="7">
                  <c:v>0.3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  <c:pt idx="11">
                  <c:v>-0.1</c:v>
                </c:pt>
                <c:pt idx="12">
                  <c:v>0.9</c:v>
                </c:pt>
                <c:pt idx="13">
                  <c:v>0.8</c:v>
                </c:pt>
                <c:pt idx="14">
                  <c:v>0.7</c:v>
                </c:pt>
                <c:pt idx="15">
                  <c:v>0.7</c:v>
                </c:pt>
                <c:pt idx="16">
                  <c:v>-0.2</c:v>
                </c:pt>
                <c:pt idx="17">
                  <c:v>-0.1</c:v>
                </c:pt>
                <c:pt idx="18">
                  <c:v>-0.1</c:v>
                </c:pt>
                <c:pt idx="19">
                  <c:v>-0.3</c:v>
                </c:pt>
                <c:pt idx="20">
                  <c:v>0.2</c:v>
                </c:pt>
              </c:numCache>
            </c:numRef>
          </c:val>
        </c:ser>
        <c:ser>
          <c:idx val="4"/>
          <c:order val="5"/>
          <c:tx>
            <c:strRef>
              <c:f>'c3-31'!$F$11</c:f>
              <c:strCache>
                <c:ptCount val="1"/>
                <c:pt idx="0">
                  <c:v>Taxes less subsidies on products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cat>
            <c:numRef>
              <c:f>'c3-31'!$A$45:$A$65</c:f>
              <c:numCache>
                <c:formatCode>yyyy/mm/dd</c:formatCode>
                <c:ptCount val="2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</c:numCache>
            </c:numRef>
          </c:cat>
          <c:val>
            <c:numRef>
              <c:f>'c3-31'!$F$45:$F$65</c:f>
              <c:numCache>
                <c:formatCode>0.0</c:formatCode>
                <c:ptCount val="21"/>
                <c:pt idx="0">
                  <c:v>-0.1</c:v>
                </c:pt>
                <c:pt idx="1">
                  <c:v>-0.1</c:v>
                </c:pt>
                <c:pt idx="2">
                  <c:v>0.2</c:v>
                </c:pt>
                <c:pt idx="3">
                  <c:v>0.3</c:v>
                </c:pt>
                <c:pt idx="4">
                  <c:v>0.2</c:v>
                </c:pt>
                <c:pt idx="5">
                  <c:v>0.1</c:v>
                </c:pt>
                <c:pt idx="6">
                  <c:v>0.2</c:v>
                </c:pt>
                <c:pt idx="7">
                  <c:v>0.1</c:v>
                </c:pt>
                <c:pt idx="8">
                  <c:v>0</c:v>
                </c:pt>
                <c:pt idx="9">
                  <c:v>-0.3</c:v>
                </c:pt>
                <c:pt idx="10">
                  <c:v>-0.2</c:v>
                </c:pt>
                <c:pt idx="11">
                  <c:v>-0.2</c:v>
                </c:pt>
                <c:pt idx="12">
                  <c:v>-0.4</c:v>
                </c:pt>
                <c:pt idx="13">
                  <c:v>-0.2</c:v>
                </c:pt>
                <c:pt idx="14">
                  <c:v>-0.3</c:v>
                </c:pt>
                <c:pt idx="15">
                  <c:v>-0.1</c:v>
                </c:pt>
                <c:pt idx="16">
                  <c:v>0.7</c:v>
                </c:pt>
                <c:pt idx="17">
                  <c:v>0.3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</c:numCache>
            </c:numRef>
          </c:val>
        </c:ser>
        <c:gapWidth val="50"/>
        <c:overlap val="100"/>
        <c:axId val="195520000"/>
        <c:axId val="195521536"/>
      </c:barChart>
      <c:lineChart>
        <c:grouping val="standard"/>
        <c:ser>
          <c:idx val="5"/>
          <c:order val="6"/>
          <c:tx>
            <c:strRef>
              <c:f>'c3-31'!$H$11</c:f>
              <c:strCache>
                <c:ptCount val="1"/>
                <c:pt idx="0">
                  <c:v>GDP at market prices (per cent)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'c3-31'!$A$45:$A$65</c:f>
              <c:numCache>
                <c:formatCode>yyyy/mm/dd</c:formatCode>
                <c:ptCount val="2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</c:numCache>
            </c:numRef>
          </c:cat>
          <c:val>
            <c:numRef>
              <c:f>'c3-31'!$H$45:$H$65</c:f>
              <c:numCache>
                <c:formatCode>0.0</c:formatCode>
                <c:ptCount val="21"/>
                <c:pt idx="0">
                  <c:v>-0.29999999999999716</c:v>
                </c:pt>
                <c:pt idx="1">
                  <c:v>0.59999999999999432</c:v>
                </c:pt>
                <c:pt idx="2">
                  <c:v>1.2999999999999972</c:v>
                </c:pt>
                <c:pt idx="3">
                  <c:v>1.4000000000000057</c:v>
                </c:pt>
                <c:pt idx="4">
                  <c:v>2.7999999999999972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-0.40000000000000568</c:v>
                </c:pt>
                <c:pt idx="9">
                  <c:v>-1.4000000000000057</c:v>
                </c:pt>
                <c:pt idx="10">
                  <c:v>-1.5</c:v>
                </c:pt>
                <c:pt idx="11">
                  <c:v>-2.5</c:v>
                </c:pt>
                <c:pt idx="12">
                  <c:v>-0.70000000000000284</c:v>
                </c:pt>
                <c:pt idx="13">
                  <c:v>1.2000000000000028</c:v>
                </c:pt>
                <c:pt idx="14">
                  <c:v>2.2000000000000028</c:v>
                </c:pt>
                <c:pt idx="15">
                  <c:v>3.2000000000000028</c:v>
                </c:pt>
                <c:pt idx="16">
                  <c:v>3.7000000000000028</c:v>
                </c:pt>
                <c:pt idx="17">
                  <c:v>4.0999999999999943</c:v>
                </c:pt>
                <c:pt idx="18">
                  <c:v>3.2999999999999972</c:v>
                </c:pt>
                <c:pt idx="19">
                  <c:v>3.2999999999999972</c:v>
                </c:pt>
                <c:pt idx="20">
                  <c:v>3.5</c:v>
                </c:pt>
              </c:numCache>
            </c:numRef>
          </c:val>
        </c:ser>
        <c:marker val="1"/>
        <c:axId val="195533056"/>
        <c:axId val="195531520"/>
      </c:lineChart>
      <c:catAx>
        <c:axId val="195520000"/>
        <c:scaling>
          <c:orientation val="minMax"/>
          <c:min val="1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5521536"/>
        <c:crosses val="autoZero"/>
        <c:lblAlgn val="ctr"/>
        <c:lblOffset val="100"/>
        <c:tickLblSkip val="4"/>
        <c:tickMarkSkip val="4"/>
      </c:catAx>
      <c:valAx>
        <c:axId val="195521536"/>
        <c:scaling>
          <c:orientation val="minMax"/>
          <c:max val="5"/>
          <c:min val="-3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5520000"/>
        <c:crosses val="autoZero"/>
        <c:crossBetween val="between"/>
        <c:majorUnit val="1"/>
      </c:valAx>
      <c:valAx>
        <c:axId val="195531520"/>
        <c:scaling>
          <c:orientation val="minMax"/>
          <c:max val="5"/>
          <c:min val="-3"/>
        </c:scaling>
        <c:axPos val="r"/>
        <c:numFmt formatCode="General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5533056"/>
        <c:crosses val="max"/>
        <c:crossBetween val="between"/>
        <c:majorUnit val="1"/>
      </c:valAx>
      <c:catAx>
        <c:axId val="195533056"/>
        <c:scaling>
          <c:orientation val="minMax"/>
          <c:min val="1"/>
        </c:scaling>
        <c:delete val="1"/>
        <c:axPos val="b"/>
        <c:numFmt formatCode="yyyy/mm/dd" sourceLinked="1"/>
        <c:tickLblPos val="none"/>
        <c:crossAx val="195531520"/>
        <c:crosses val="autoZero"/>
        <c:lblAlgn val="ctr"/>
        <c:lblOffset val="10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6.0816490307054091E-2"/>
          <c:y val="8.9495225694444541E-2"/>
          <c:w val="0.81752837881229456"/>
          <c:h val="0.68765364583333333"/>
        </c:manualLayout>
      </c:layout>
      <c:lineChart>
        <c:grouping val="standard"/>
        <c:ser>
          <c:idx val="1"/>
          <c:order val="0"/>
          <c:tx>
            <c:strRef>
              <c:f>'c3-32'!$B$11</c:f>
              <c:strCache>
                <c:ptCount val="1"/>
                <c:pt idx="0">
                  <c:v>Kibocsátás</c:v>
                </c:pt>
              </c:strCache>
            </c:strRef>
          </c:tx>
          <c:spPr>
            <a:ln w="31750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'c3-32'!$A$13:$A$125</c:f>
              <c:numCache>
                <c:formatCode>yyyy/mm/dd</c:formatCode>
                <c:ptCount val="113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</c:numCache>
            </c:numRef>
          </c:cat>
          <c:val>
            <c:numRef>
              <c:f>'c3-32'!$B$13:$B$125</c:f>
              <c:numCache>
                <c:formatCode>0.0</c:formatCode>
                <c:ptCount val="113"/>
                <c:pt idx="0">
                  <c:v>1.6003284183841515</c:v>
                </c:pt>
                <c:pt idx="1">
                  <c:v>9.2716253901076442</c:v>
                </c:pt>
                <c:pt idx="2">
                  <c:v>8.3873886507998918</c:v>
                </c:pt>
                <c:pt idx="3">
                  <c:v>7.6146427861531407</c:v>
                </c:pt>
                <c:pt idx="4">
                  <c:v>12.83022111120664</c:v>
                </c:pt>
                <c:pt idx="5">
                  <c:v>7.5174519960322925</c:v>
                </c:pt>
                <c:pt idx="6">
                  <c:v>9.8658765066780063</c:v>
                </c:pt>
                <c:pt idx="7">
                  <c:v>9.6536704704958964</c:v>
                </c:pt>
                <c:pt idx="8">
                  <c:v>8.9837799085939594</c:v>
                </c:pt>
                <c:pt idx="9">
                  <c:v>6.7078352992405428</c:v>
                </c:pt>
                <c:pt idx="10">
                  <c:v>9.0356513740408531</c:v>
                </c:pt>
                <c:pt idx="11">
                  <c:v>6.9938543083874549</c:v>
                </c:pt>
                <c:pt idx="12">
                  <c:v>7.9743768955625995</c:v>
                </c:pt>
                <c:pt idx="13">
                  <c:v>5.6374361757672915</c:v>
                </c:pt>
                <c:pt idx="14">
                  <c:v>-0.72127728321331119</c:v>
                </c:pt>
                <c:pt idx="15">
                  <c:v>-11.527700875493778</c:v>
                </c:pt>
                <c:pt idx="16">
                  <c:v>-22.492640164914206</c:v>
                </c:pt>
                <c:pt idx="17">
                  <c:v>-22.793939087396481</c:v>
                </c:pt>
                <c:pt idx="18">
                  <c:v>-17.792978780095993</c:v>
                </c:pt>
                <c:pt idx="19">
                  <c:v>-6.8453254471775153</c:v>
                </c:pt>
                <c:pt idx="20">
                  <c:v>5.1651249013210787</c:v>
                </c:pt>
                <c:pt idx="21">
                  <c:v>13.550847428406598</c:v>
                </c:pt>
                <c:pt idx="22">
                  <c:v>12.793967065146305</c:v>
                </c:pt>
                <c:pt idx="23">
                  <c:v>10.584543864283418</c:v>
                </c:pt>
                <c:pt idx="24">
                  <c:v>12.600538505129009</c:v>
                </c:pt>
                <c:pt idx="25">
                  <c:v>4.1675916885016733</c:v>
                </c:pt>
                <c:pt idx="26">
                  <c:v>3.1468490907795399</c:v>
                </c:pt>
                <c:pt idx="27">
                  <c:v>3.1443367143870518</c:v>
                </c:pt>
                <c:pt idx="28">
                  <c:v>0.39948326944407597</c:v>
                </c:pt>
                <c:pt idx="29">
                  <c:v>-0.79645865783599845</c:v>
                </c:pt>
                <c:pt idx="30">
                  <c:v>-1.0928347187902716</c:v>
                </c:pt>
                <c:pt idx="31">
                  <c:v>-5.4096904421292322</c:v>
                </c:pt>
                <c:pt idx="32">
                  <c:v>-3.8763331729213348</c:v>
                </c:pt>
                <c:pt idx="33">
                  <c:v>0.26700822475447694</c:v>
                </c:pt>
                <c:pt idx="34">
                  <c:v>2.7869970890944842</c:v>
                </c:pt>
                <c:pt idx="35">
                  <c:v>5.1630227358604515</c:v>
                </c:pt>
                <c:pt idx="36">
                  <c:v>8.3325231786896836</c:v>
                </c:pt>
                <c:pt idx="37">
                  <c:v>10.449054951066501</c:v>
                </c:pt>
                <c:pt idx="38">
                  <c:v>7.0748887595113246</c:v>
                </c:pt>
                <c:pt idx="39">
                  <c:v>4.5828816882005583</c:v>
                </c:pt>
                <c:pt idx="40">
                  <c:v>8.0271994222396614</c:v>
                </c:pt>
              </c:numCache>
            </c:numRef>
          </c:val>
        </c:ser>
        <c:marker val="1"/>
        <c:axId val="195449216"/>
        <c:axId val="195694976"/>
      </c:lineChart>
      <c:lineChart>
        <c:grouping val="standard"/>
        <c:ser>
          <c:idx val="2"/>
          <c:order val="1"/>
          <c:tx>
            <c:strRef>
              <c:f>'c3-32'!$C$11</c:f>
              <c:strCache>
                <c:ptCount val="1"/>
                <c:pt idx="0">
                  <c:v>Hozzáadott érték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'c3-32'!$A$13:$A$125</c:f>
              <c:numCache>
                <c:formatCode>yyyy/mm/dd</c:formatCode>
                <c:ptCount val="113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</c:numCache>
            </c:numRef>
          </c:cat>
          <c:val>
            <c:numRef>
              <c:f>'c3-32'!$C$13:$C$125</c:f>
              <c:numCache>
                <c:formatCode>0.0</c:formatCode>
                <c:ptCount val="113"/>
                <c:pt idx="0">
                  <c:v>0.91274157873743889</c:v>
                </c:pt>
                <c:pt idx="1">
                  <c:v>4.4474091609740753</c:v>
                </c:pt>
                <c:pt idx="2">
                  <c:v>4.9162548584354511</c:v>
                </c:pt>
                <c:pt idx="3">
                  <c:v>4.9050429381714906</c:v>
                </c:pt>
                <c:pt idx="4">
                  <c:v>8.0686902694773437</c:v>
                </c:pt>
                <c:pt idx="5">
                  <c:v>5.4374723888671781</c:v>
                </c:pt>
                <c:pt idx="6">
                  <c:v>6.8553997774649815</c:v>
                </c:pt>
                <c:pt idx="7">
                  <c:v>4.3235408104504103</c:v>
                </c:pt>
                <c:pt idx="8">
                  <c:v>8.3186761669487197</c:v>
                </c:pt>
                <c:pt idx="9">
                  <c:v>7.3798595302849463</c:v>
                </c:pt>
                <c:pt idx="10">
                  <c:v>8.5492132262736931</c:v>
                </c:pt>
                <c:pt idx="11">
                  <c:v>5.7310064259303886</c:v>
                </c:pt>
                <c:pt idx="12">
                  <c:v>2.5973617367415471</c:v>
                </c:pt>
                <c:pt idx="13">
                  <c:v>-0.10476000627711812</c:v>
                </c:pt>
                <c:pt idx="14">
                  <c:v>-6.3621561771076074</c:v>
                </c:pt>
                <c:pt idx="15">
                  <c:v>-13.058979065455688</c:v>
                </c:pt>
                <c:pt idx="16">
                  <c:v>-17.067982470902649</c:v>
                </c:pt>
                <c:pt idx="17">
                  <c:v>-19.296480278520775</c:v>
                </c:pt>
                <c:pt idx="18">
                  <c:v>-13.623425574040951</c:v>
                </c:pt>
                <c:pt idx="19">
                  <c:v>-4.5877843771785933</c:v>
                </c:pt>
                <c:pt idx="20">
                  <c:v>3.7100169375043919</c:v>
                </c:pt>
                <c:pt idx="21">
                  <c:v>11.182776465471747</c:v>
                </c:pt>
                <c:pt idx="22">
                  <c:v>9.8983753627457531</c:v>
                </c:pt>
                <c:pt idx="23">
                  <c:v>9.3578400247598097</c:v>
                </c:pt>
                <c:pt idx="24">
                  <c:v>4.3554409966623666</c:v>
                </c:pt>
                <c:pt idx="25">
                  <c:v>-0.22980637590455899</c:v>
                </c:pt>
                <c:pt idx="26">
                  <c:v>-2.501176113869704</c:v>
                </c:pt>
                <c:pt idx="27">
                  <c:v>-1.1189255980124813</c:v>
                </c:pt>
                <c:pt idx="28">
                  <c:v>0.44358259402901012</c:v>
                </c:pt>
                <c:pt idx="29">
                  <c:v>-0.15887946502675732</c:v>
                </c:pt>
                <c:pt idx="30">
                  <c:v>-1.0911069930877062</c:v>
                </c:pt>
                <c:pt idx="31">
                  <c:v>-3.6730848955974409</c:v>
                </c:pt>
                <c:pt idx="32">
                  <c:v>-7.3215107958434373</c:v>
                </c:pt>
                <c:pt idx="33">
                  <c:v>-4.0927875860976997</c:v>
                </c:pt>
                <c:pt idx="34">
                  <c:v>-3.2266926198056893</c:v>
                </c:pt>
                <c:pt idx="35">
                  <c:v>0.3436907702027554</c:v>
                </c:pt>
                <c:pt idx="36">
                  <c:v>5.2367025728754584</c:v>
                </c:pt>
                <c:pt idx="37">
                  <c:v>6.5899567774252006</c:v>
                </c:pt>
                <c:pt idx="38">
                  <c:v>5.6101945987317094</c:v>
                </c:pt>
                <c:pt idx="39">
                  <c:v>4.0791780284557859</c:v>
                </c:pt>
                <c:pt idx="40">
                  <c:v>7.7251557748335955</c:v>
                </c:pt>
              </c:numCache>
            </c:numRef>
          </c:val>
        </c:ser>
        <c:marker val="1"/>
        <c:axId val="195698048"/>
        <c:axId val="195696512"/>
      </c:lineChart>
      <c:dateAx>
        <c:axId val="195449216"/>
        <c:scaling>
          <c:orientation val="minMax"/>
          <c:max val="42005"/>
          <c:min val="38353"/>
        </c:scaling>
        <c:axPos val="b"/>
        <c:numFmt formatCode="yyyy" sourceLinked="0"/>
        <c:majorTickMark val="none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5694976"/>
        <c:crosses val="autoZero"/>
        <c:auto val="1"/>
        <c:lblOffset val="100"/>
        <c:baseTimeUnit val="months"/>
        <c:majorUnit val="1"/>
        <c:majorTimeUnit val="years"/>
      </c:dateAx>
      <c:valAx>
        <c:axId val="195694976"/>
        <c:scaling>
          <c:orientation val="minMax"/>
          <c:max val="20"/>
          <c:min val="-3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5449216"/>
        <c:crosses val="autoZero"/>
        <c:crossBetween val="between"/>
        <c:majorUnit val="10"/>
      </c:valAx>
      <c:valAx>
        <c:axId val="195696512"/>
        <c:scaling>
          <c:orientation val="minMax"/>
          <c:max val="20"/>
          <c:min val="-30"/>
        </c:scaling>
        <c:axPos val="r"/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5698048"/>
        <c:crosses val="max"/>
        <c:crossBetween val="between"/>
        <c:majorUnit val="10"/>
      </c:valAx>
      <c:dateAx>
        <c:axId val="195698048"/>
        <c:scaling>
          <c:orientation val="minMax"/>
        </c:scaling>
        <c:delete val="1"/>
        <c:axPos val="b"/>
        <c:numFmt formatCode="yyyy/mm/dd" sourceLinked="1"/>
        <c:tickLblPos val="none"/>
        <c:crossAx val="195696512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1.0312503410219383E-2"/>
          <c:y val="0.9182764756944447"/>
          <c:w val="0.98598958333333331"/>
          <c:h val="7.892795138888889E-2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6.0816490307054112E-2"/>
          <c:y val="8.9495225694444569E-2"/>
          <c:w val="0.81752837881229456"/>
          <c:h val="0.68765364583333333"/>
        </c:manualLayout>
      </c:layout>
      <c:lineChart>
        <c:grouping val="standard"/>
        <c:ser>
          <c:idx val="1"/>
          <c:order val="0"/>
          <c:tx>
            <c:strRef>
              <c:f>'c3-32'!$B$12</c:f>
              <c:strCache>
                <c:ptCount val="1"/>
                <c:pt idx="0">
                  <c:v>Output</c:v>
                </c:pt>
              </c:strCache>
            </c:strRef>
          </c:tx>
          <c:spPr>
            <a:ln w="31750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'c3-32'!$A$13:$A$125</c:f>
              <c:numCache>
                <c:formatCode>yyyy/mm/dd</c:formatCode>
                <c:ptCount val="113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</c:numCache>
            </c:numRef>
          </c:cat>
          <c:val>
            <c:numRef>
              <c:f>'c3-32'!$B$13:$B$125</c:f>
              <c:numCache>
                <c:formatCode>0.0</c:formatCode>
                <c:ptCount val="113"/>
                <c:pt idx="0">
                  <c:v>1.6003284183841515</c:v>
                </c:pt>
                <c:pt idx="1">
                  <c:v>9.2716253901076442</c:v>
                </c:pt>
                <c:pt idx="2">
                  <c:v>8.3873886507998918</c:v>
                </c:pt>
                <c:pt idx="3">
                  <c:v>7.6146427861531407</c:v>
                </c:pt>
                <c:pt idx="4">
                  <c:v>12.83022111120664</c:v>
                </c:pt>
                <c:pt idx="5">
                  <c:v>7.5174519960322925</c:v>
                </c:pt>
                <c:pt idx="6">
                  <c:v>9.8658765066780063</c:v>
                </c:pt>
                <c:pt idx="7">
                  <c:v>9.6536704704958964</c:v>
                </c:pt>
                <c:pt idx="8">
                  <c:v>8.9837799085939594</c:v>
                </c:pt>
                <c:pt idx="9">
                  <c:v>6.7078352992405428</c:v>
                </c:pt>
                <c:pt idx="10">
                  <c:v>9.0356513740408531</c:v>
                </c:pt>
                <c:pt idx="11">
                  <c:v>6.9938543083874549</c:v>
                </c:pt>
                <c:pt idx="12">
                  <c:v>7.9743768955625995</c:v>
                </c:pt>
                <c:pt idx="13">
                  <c:v>5.6374361757672915</c:v>
                </c:pt>
                <c:pt idx="14">
                  <c:v>-0.72127728321331119</c:v>
                </c:pt>
                <c:pt idx="15">
                  <c:v>-11.527700875493778</c:v>
                </c:pt>
                <c:pt idx="16">
                  <c:v>-22.492640164914206</c:v>
                </c:pt>
                <c:pt idx="17">
                  <c:v>-22.793939087396481</c:v>
                </c:pt>
                <c:pt idx="18">
                  <c:v>-17.792978780095993</c:v>
                </c:pt>
                <c:pt idx="19">
                  <c:v>-6.8453254471775153</c:v>
                </c:pt>
                <c:pt idx="20">
                  <c:v>5.1651249013210787</c:v>
                </c:pt>
                <c:pt idx="21">
                  <c:v>13.550847428406598</c:v>
                </c:pt>
                <c:pt idx="22">
                  <c:v>12.793967065146305</c:v>
                </c:pt>
                <c:pt idx="23">
                  <c:v>10.584543864283418</c:v>
                </c:pt>
                <c:pt idx="24">
                  <c:v>12.600538505129009</c:v>
                </c:pt>
                <c:pt idx="25">
                  <c:v>4.1675916885016733</c:v>
                </c:pt>
                <c:pt idx="26">
                  <c:v>3.1468490907795399</c:v>
                </c:pt>
                <c:pt idx="27">
                  <c:v>3.1443367143870518</c:v>
                </c:pt>
                <c:pt idx="28">
                  <c:v>0.39948326944407597</c:v>
                </c:pt>
                <c:pt idx="29">
                  <c:v>-0.79645865783599845</c:v>
                </c:pt>
                <c:pt idx="30">
                  <c:v>-1.0928347187902716</c:v>
                </c:pt>
                <c:pt idx="31">
                  <c:v>-5.4096904421292322</c:v>
                </c:pt>
                <c:pt idx="32">
                  <c:v>-3.8763331729213348</c:v>
                </c:pt>
                <c:pt idx="33">
                  <c:v>0.26700822475447694</c:v>
                </c:pt>
                <c:pt idx="34">
                  <c:v>2.7869970890944842</c:v>
                </c:pt>
                <c:pt idx="35">
                  <c:v>5.1630227358604515</c:v>
                </c:pt>
                <c:pt idx="36">
                  <c:v>8.3325231786896836</c:v>
                </c:pt>
                <c:pt idx="37">
                  <c:v>10.449054951066501</c:v>
                </c:pt>
                <c:pt idx="38">
                  <c:v>7.0748887595113246</c:v>
                </c:pt>
                <c:pt idx="39">
                  <c:v>4.5828816882005583</c:v>
                </c:pt>
                <c:pt idx="40">
                  <c:v>8.0271994222396614</c:v>
                </c:pt>
              </c:numCache>
            </c:numRef>
          </c:val>
        </c:ser>
        <c:marker val="1"/>
        <c:axId val="196055808"/>
        <c:axId val="196057344"/>
      </c:lineChart>
      <c:lineChart>
        <c:grouping val="standard"/>
        <c:ser>
          <c:idx val="2"/>
          <c:order val="1"/>
          <c:tx>
            <c:strRef>
              <c:f>'c3-32'!$C$12</c:f>
              <c:strCache>
                <c:ptCount val="1"/>
                <c:pt idx="0">
                  <c:v>Value added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'c3-32'!$A$13:$A$125</c:f>
              <c:numCache>
                <c:formatCode>yyyy/mm/dd</c:formatCode>
                <c:ptCount val="113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</c:numCache>
            </c:numRef>
          </c:cat>
          <c:val>
            <c:numRef>
              <c:f>'c3-32'!$C$13:$C$125</c:f>
              <c:numCache>
                <c:formatCode>0.0</c:formatCode>
                <c:ptCount val="113"/>
                <c:pt idx="0">
                  <c:v>0.91274157873743889</c:v>
                </c:pt>
                <c:pt idx="1">
                  <c:v>4.4474091609740753</c:v>
                </c:pt>
                <c:pt idx="2">
                  <c:v>4.9162548584354511</c:v>
                </c:pt>
                <c:pt idx="3">
                  <c:v>4.9050429381714906</c:v>
                </c:pt>
                <c:pt idx="4">
                  <c:v>8.0686902694773437</c:v>
                </c:pt>
                <c:pt idx="5">
                  <c:v>5.4374723888671781</c:v>
                </c:pt>
                <c:pt idx="6">
                  <c:v>6.8553997774649815</c:v>
                </c:pt>
                <c:pt idx="7">
                  <c:v>4.3235408104504103</c:v>
                </c:pt>
                <c:pt idx="8">
                  <c:v>8.3186761669487197</c:v>
                </c:pt>
                <c:pt idx="9">
                  <c:v>7.3798595302849463</c:v>
                </c:pt>
                <c:pt idx="10">
                  <c:v>8.5492132262736931</c:v>
                </c:pt>
                <c:pt idx="11">
                  <c:v>5.7310064259303886</c:v>
                </c:pt>
                <c:pt idx="12">
                  <c:v>2.5973617367415471</c:v>
                </c:pt>
                <c:pt idx="13">
                  <c:v>-0.10476000627711812</c:v>
                </c:pt>
                <c:pt idx="14">
                  <c:v>-6.3621561771076074</c:v>
                </c:pt>
                <c:pt idx="15">
                  <c:v>-13.058979065455688</c:v>
                </c:pt>
                <c:pt idx="16">
                  <c:v>-17.067982470902649</c:v>
                </c:pt>
                <c:pt idx="17">
                  <c:v>-19.296480278520775</c:v>
                </c:pt>
                <c:pt idx="18">
                  <c:v>-13.623425574040951</c:v>
                </c:pt>
                <c:pt idx="19">
                  <c:v>-4.5877843771785933</c:v>
                </c:pt>
                <c:pt idx="20">
                  <c:v>3.7100169375043919</c:v>
                </c:pt>
                <c:pt idx="21">
                  <c:v>11.182776465471747</c:v>
                </c:pt>
                <c:pt idx="22">
                  <c:v>9.8983753627457531</c:v>
                </c:pt>
                <c:pt idx="23">
                  <c:v>9.3578400247598097</c:v>
                </c:pt>
                <c:pt idx="24">
                  <c:v>4.3554409966623666</c:v>
                </c:pt>
                <c:pt idx="25">
                  <c:v>-0.22980637590455899</c:v>
                </c:pt>
                <c:pt idx="26">
                  <c:v>-2.501176113869704</c:v>
                </c:pt>
                <c:pt idx="27">
                  <c:v>-1.1189255980124813</c:v>
                </c:pt>
                <c:pt idx="28">
                  <c:v>0.44358259402901012</c:v>
                </c:pt>
                <c:pt idx="29">
                  <c:v>-0.15887946502675732</c:v>
                </c:pt>
                <c:pt idx="30">
                  <c:v>-1.0911069930877062</c:v>
                </c:pt>
                <c:pt idx="31">
                  <c:v>-3.6730848955974409</c:v>
                </c:pt>
                <c:pt idx="32">
                  <c:v>-7.3215107958434373</c:v>
                </c:pt>
                <c:pt idx="33">
                  <c:v>-4.0927875860976997</c:v>
                </c:pt>
                <c:pt idx="34">
                  <c:v>-3.2266926198056893</c:v>
                </c:pt>
                <c:pt idx="35">
                  <c:v>0.3436907702027554</c:v>
                </c:pt>
                <c:pt idx="36">
                  <c:v>5.2367025728754584</c:v>
                </c:pt>
                <c:pt idx="37">
                  <c:v>6.5899567774252006</c:v>
                </c:pt>
                <c:pt idx="38">
                  <c:v>5.6101945987317094</c:v>
                </c:pt>
                <c:pt idx="39">
                  <c:v>4.0791780284557859</c:v>
                </c:pt>
                <c:pt idx="40">
                  <c:v>7.7251557748335955</c:v>
                </c:pt>
              </c:numCache>
            </c:numRef>
          </c:val>
        </c:ser>
        <c:marker val="1"/>
        <c:axId val="196077056"/>
        <c:axId val="196075520"/>
      </c:lineChart>
      <c:dateAx>
        <c:axId val="196055808"/>
        <c:scaling>
          <c:orientation val="minMax"/>
          <c:max val="42005"/>
          <c:min val="38353"/>
        </c:scaling>
        <c:axPos val="b"/>
        <c:numFmt formatCode="yyyy" sourceLinked="0"/>
        <c:majorTickMark val="none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057344"/>
        <c:crosses val="autoZero"/>
        <c:auto val="1"/>
        <c:lblOffset val="100"/>
        <c:baseTimeUnit val="months"/>
        <c:majorUnit val="1"/>
        <c:majorTimeUnit val="years"/>
      </c:dateAx>
      <c:valAx>
        <c:axId val="196057344"/>
        <c:scaling>
          <c:orientation val="minMax"/>
          <c:max val="20"/>
          <c:min val="-3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055808"/>
        <c:crosses val="autoZero"/>
        <c:crossBetween val="between"/>
        <c:majorUnit val="10"/>
      </c:valAx>
      <c:valAx>
        <c:axId val="196075520"/>
        <c:scaling>
          <c:orientation val="minMax"/>
          <c:max val="20"/>
          <c:min val="-30"/>
        </c:scaling>
        <c:axPos val="r"/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077056"/>
        <c:crosses val="max"/>
        <c:crossBetween val="between"/>
        <c:majorUnit val="10"/>
      </c:valAx>
      <c:dateAx>
        <c:axId val="196077056"/>
        <c:scaling>
          <c:orientation val="minMax"/>
        </c:scaling>
        <c:delete val="1"/>
        <c:axPos val="b"/>
        <c:numFmt formatCode="yyyy/mm/dd" sourceLinked="1"/>
        <c:tickLblPos val="none"/>
        <c:crossAx val="196075520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1.0312503410219383E-2"/>
          <c:y val="0.9182764756944447"/>
          <c:w val="0.98598958333333331"/>
          <c:h val="7.892795138888889E-2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6.0816490307054091E-2"/>
          <c:y val="7.2958937198067633E-2"/>
          <c:w val="0.81752837881229456"/>
          <c:h val="0.69867795138889921"/>
        </c:manualLayout>
      </c:layout>
      <c:lineChart>
        <c:grouping val="standard"/>
        <c:ser>
          <c:idx val="1"/>
          <c:order val="0"/>
          <c:tx>
            <c:strRef>
              <c:f>'c3-33'!$B$11</c:f>
              <c:strCache>
                <c:ptCount val="1"/>
                <c:pt idx="0">
                  <c:v> ESI bizalmi indikátor</c:v>
                </c:pt>
              </c:strCache>
            </c:strRef>
          </c:tx>
          <c:spPr>
            <a:ln w="31750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'c3-33'!$A$13:$A$125</c:f>
              <c:numCache>
                <c:formatCode>yyyy/mm/dd</c:formatCode>
                <c:ptCount val="113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</c:numCache>
            </c:numRef>
          </c:cat>
          <c:val>
            <c:numRef>
              <c:f>'c3-33'!$B$13:$B$125</c:f>
              <c:numCache>
                <c:formatCode>0.0</c:formatCode>
                <c:ptCount val="113"/>
                <c:pt idx="0">
                  <c:v>-5.6</c:v>
                </c:pt>
                <c:pt idx="1">
                  <c:v>-3.8</c:v>
                </c:pt>
                <c:pt idx="2">
                  <c:v>-0.2</c:v>
                </c:pt>
                <c:pt idx="3">
                  <c:v>1.4</c:v>
                </c:pt>
                <c:pt idx="4">
                  <c:v>0.7</c:v>
                </c:pt>
                <c:pt idx="5">
                  <c:v>-2.6</c:v>
                </c:pt>
                <c:pt idx="6">
                  <c:v>-0.4</c:v>
                </c:pt>
                <c:pt idx="7">
                  <c:v>-2.8</c:v>
                </c:pt>
                <c:pt idx="8">
                  <c:v>0.3</c:v>
                </c:pt>
                <c:pt idx="9">
                  <c:v>1.9</c:v>
                </c:pt>
                <c:pt idx="10">
                  <c:v>0.7</c:v>
                </c:pt>
                <c:pt idx="11" formatCode="0.00">
                  <c:v>-1.6</c:v>
                </c:pt>
                <c:pt idx="12" formatCode="0.00">
                  <c:v>1.9</c:v>
                </c:pt>
                <c:pt idx="13" formatCode="0.00">
                  <c:v>2.2000000000000002</c:v>
                </c:pt>
                <c:pt idx="14" formatCode="0.00">
                  <c:v>2.2999999999999998</c:v>
                </c:pt>
                <c:pt idx="15" formatCode="0.00">
                  <c:v>-0.3</c:v>
                </c:pt>
                <c:pt idx="16" formatCode="0.00">
                  <c:v>4</c:v>
                </c:pt>
                <c:pt idx="17" formatCode="0.00">
                  <c:v>3.7</c:v>
                </c:pt>
                <c:pt idx="18" formatCode="0.00">
                  <c:v>2.1</c:v>
                </c:pt>
                <c:pt idx="19" formatCode="0.00">
                  <c:v>2</c:v>
                </c:pt>
                <c:pt idx="20" formatCode="0.00">
                  <c:v>-2.7</c:v>
                </c:pt>
                <c:pt idx="21" formatCode="0.00">
                  <c:v>-5.9</c:v>
                </c:pt>
                <c:pt idx="22" formatCode="0.00">
                  <c:v>1.1000000000000001</c:v>
                </c:pt>
                <c:pt idx="23" formatCode="0.00">
                  <c:v>-1.9</c:v>
                </c:pt>
                <c:pt idx="24" formatCode="0.00">
                  <c:v>-5</c:v>
                </c:pt>
                <c:pt idx="25" formatCode="0.00">
                  <c:v>-4.3</c:v>
                </c:pt>
                <c:pt idx="26" formatCode="0.00">
                  <c:v>-4.2</c:v>
                </c:pt>
                <c:pt idx="27" formatCode="0.00">
                  <c:v>-7.3</c:v>
                </c:pt>
                <c:pt idx="28" formatCode="0.00">
                  <c:v>-2</c:v>
                </c:pt>
                <c:pt idx="29" formatCode="0.00">
                  <c:v>-5.9</c:v>
                </c:pt>
                <c:pt idx="30" formatCode="0.00">
                  <c:v>-4.4000000000000004</c:v>
                </c:pt>
                <c:pt idx="31" formatCode="0.00">
                  <c:v>-6.7</c:v>
                </c:pt>
                <c:pt idx="32" formatCode="0.00">
                  <c:v>-9.5</c:v>
                </c:pt>
                <c:pt idx="33" formatCode="0.00">
                  <c:v>-15</c:v>
                </c:pt>
                <c:pt idx="34" formatCode="0.00">
                  <c:v>-23.3</c:v>
                </c:pt>
                <c:pt idx="35" formatCode="0.00">
                  <c:v>-27.7</c:v>
                </c:pt>
                <c:pt idx="36" formatCode="0.00">
                  <c:v>-30.4</c:v>
                </c:pt>
                <c:pt idx="37" formatCode="0.00">
                  <c:v>-31.1</c:v>
                </c:pt>
                <c:pt idx="38" formatCode="0.00">
                  <c:v>-34.700000000000003</c:v>
                </c:pt>
                <c:pt idx="39" formatCode="0.00">
                  <c:v>-32.4</c:v>
                </c:pt>
                <c:pt idx="40" formatCode="0.00">
                  <c:v>-24.6</c:v>
                </c:pt>
                <c:pt idx="41" formatCode="0.00">
                  <c:v>-24.5</c:v>
                </c:pt>
                <c:pt idx="42" formatCode="0.00">
                  <c:v>-18.7</c:v>
                </c:pt>
                <c:pt idx="43" formatCode="0.00">
                  <c:v>-16.399999999999999</c:v>
                </c:pt>
                <c:pt idx="44" formatCode="0.00">
                  <c:v>-16.899999999999999</c:v>
                </c:pt>
                <c:pt idx="45" formatCode="0.00">
                  <c:v>-14.6</c:v>
                </c:pt>
                <c:pt idx="46" formatCode="0.00">
                  <c:v>-16.100000000000001</c:v>
                </c:pt>
                <c:pt idx="47" formatCode="0.00">
                  <c:v>-9.8000000000000007</c:v>
                </c:pt>
                <c:pt idx="48" formatCode="0.00">
                  <c:v>-6.4</c:v>
                </c:pt>
                <c:pt idx="49" formatCode="0.00">
                  <c:v>-8.1999999999999993</c:v>
                </c:pt>
                <c:pt idx="50" formatCode="0.00">
                  <c:v>-2.5</c:v>
                </c:pt>
                <c:pt idx="51" formatCode="0.00">
                  <c:v>-6.7</c:v>
                </c:pt>
                <c:pt idx="52" formatCode="0.00">
                  <c:v>-2.2999999999999998</c:v>
                </c:pt>
                <c:pt idx="53" formatCode="0.00">
                  <c:v>-4.2</c:v>
                </c:pt>
                <c:pt idx="54" formatCode="0.00">
                  <c:v>-2.7</c:v>
                </c:pt>
                <c:pt idx="55" formatCode="General">
                  <c:v>1</c:v>
                </c:pt>
                <c:pt idx="56" formatCode="General">
                  <c:v>0.1</c:v>
                </c:pt>
                <c:pt idx="57" formatCode="General">
                  <c:v>-0.8</c:v>
                </c:pt>
                <c:pt idx="58" formatCode="General">
                  <c:v>3.3</c:v>
                </c:pt>
                <c:pt idx="59" formatCode="General">
                  <c:v>5.7</c:v>
                </c:pt>
                <c:pt idx="60" formatCode="General">
                  <c:v>6.7</c:v>
                </c:pt>
                <c:pt idx="61" formatCode="General">
                  <c:v>8.1</c:v>
                </c:pt>
                <c:pt idx="62" formatCode="General">
                  <c:v>5.2</c:v>
                </c:pt>
                <c:pt idx="63" formatCode="General">
                  <c:v>9.8000000000000007</c:v>
                </c:pt>
                <c:pt idx="64" formatCode="General">
                  <c:v>0.4</c:v>
                </c:pt>
                <c:pt idx="65" formatCode="General">
                  <c:v>1.8</c:v>
                </c:pt>
                <c:pt idx="66" formatCode="General">
                  <c:v>-3</c:v>
                </c:pt>
                <c:pt idx="67" formatCode="General">
                  <c:v>-5</c:v>
                </c:pt>
                <c:pt idx="68" formatCode="General">
                  <c:v>-4.2</c:v>
                </c:pt>
                <c:pt idx="69" formatCode="General">
                  <c:v>-7.3</c:v>
                </c:pt>
                <c:pt idx="70" formatCode="General">
                  <c:v>-8.4</c:v>
                </c:pt>
                <c:pt idx="71" formatCode="General">
                  <c:v>-7.2</c:v>
                </c:pt>
                <c:pt idx="72" formatCode="General">
                  <c:v>-7.3</c:v>
                </c:pt>
                <c:pt idx="73" formatCode="General">
                  <c:v>-3.7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-8.6</c:v>
                </c:pt>
                <c:pt idx="77" formatCode="General">
                  <c:v>-9.1</c:v>
                </c:pt>
                <c:pt idx="78" formatCode="General">
                  <c:v>-7.9</c:v>
                </c:pt>
                <c:pt idx="79" formatCode="General">
                  <c:v>-10.9</c:v>
                </c:pt>
                <c:pt idx="80" formatCode="General">
                  <c:v>-11.5</c:v>
                </c:pt>
                <c:pt idx="81" formatCode="General">
                  <c:v>-7.3</c:v>
                </c:pt>
                <c:pt idx="82" formatCode="General">
                  <c:v>-8.6</c:v>
                </c:pt>
                <c:pt idx="83" formatCode="General">
                  <c:v>-8.6999999999999993</c:v>
                </c:pt>
                <c:pt idx="84" formatCode="General">
                  <c:v>-5.6</c:v>
                </c:pt>
                <c:pt idx="85" formatCode="General">
                  <c:v>-8</c:v>
                </c:pt>
                <c:pt idx="86" formatCode="General">
                  <c:v>-10</c:v>
                </c:pt>
                <c:pt idx="87" formatCode="General">
                  <c:v>-15.5</c:v>
                </c:pt>
                <c:pt idx="88" formatCode="General">
                  <c:v>-7.7</c:v>
                </c:pt>
                <c:pt idx="89" formatCode="General">
                  <c:v>-3.9</c:v>
                </c:pt>
                <c:pt idx="90" formatCode="General">
                  <c:v>-6.3</c:v>
                </c:pt>
                <c:pt idx="91" formatCode="General">
                  <c:v>-5.4</c:v>
                </c:pt>
                <c:pt idx="92" formatCode="General">
                  <c:v>-1.7</c:v>
                </c:pt>
                <c:pt idx="93" formatCode="General">
                  <c:v>-1.3</c:v>
                </c:pt>
                <c:pt idx="94" formatCode="General">
                  <c:v>2.2999999999999998</c:v>
                </c:pt>
                <c:pt idx="95" formatCode="General">
                  <c:v>5.6</c:v>
                </c:pt>
                <c:pt idx="96" formatCode="General">
                  <c:v>3.4</c:v>
                </c:pt>
                <c:pt idx="97" formatCode="General">
                  <c:v>6.7</c:v>
                </c:pt>
                <c:pt idx="98" formatCode="General">
                  <c:v>5.6</c:v>
                </c:pt>
                <c:pt idx="99" formatCode="General">
                  <c:v>8.6999999999999993</c:v>
                </c:pt>
                <c:pt idx="100" formatCode="General">
                  <c:v>6.4</c:v>
                </c:pt>
                <c:pt idx="101" formatCode="General">
                  <c:v>3.3</c:v>
                </c:pt>
                <c:pt idx="102" formatCode="General">
                  <c:v>0.7</c:v>
                </c:pt>
                <c:pt idx="103" formatCode="General">
                  <c:v>1.6</c:v>
                </c:pt>
                <c:pt idx="104" formatCode="General">
                  <c:v>2.5</c:v>
                </c:pt>
                <c:pt idx="105" formatCode="General">
                  <c:v>7.9</c:v>
                </c:pt>
                <c:pt idx="106" formatCode="General">
                  <c:v>8.3000000000000007</c:v>
                </c:pt>
                <c:pt idx="107" formatCode="General">
                  <c:v>5.2</c:v>
                </c:pt>
                <c:pt idx="108" formatCode="General">
                  <c:v>3.8</c:v>
                </c:pt>
                <c:pt idx="109" formatCode="General">
                  <c:v>4.4000000000000004</c:v>
                </c:pt>
                <c:pt idx="110" formatCode="General">
                  <c:v>6.2</c:v>
                </c:pt>
                <c:pt idx="111" formatCode="General">
                  <c:v>6.8</c:v>
                </c:pt>
                <c:pt idx="112" formatCode="General">
                  <c:v>2.8</c:v>
                </c:pt>
              </c:numCache>
            </c:numRef>
          </c:val>
        </c:ser>
        <c:marker val="1"/>
        <c:axId val="196123648"/>
        <c:axId val="196133632"/>
      </c:lineChart>
      <c:lineChart>
        <c:grouping val="standard"/>
        <c:ser>
          <c:idx val="2"/>
          <c:order val="1"/>
          <c:tx>
            <c:strRef>
              <c:f>'c3-33'!$C$11</c:f>
              <c:strCache>
                <c:ptCount val="1"/>
                <c:pt idx="0">
                  <c:v>Feldolgozóipar új exportrendelései* (jobb tengely)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'c3-33'!$A$13:$A$125</c:f>
              <c:numCache>
                <c:formatCode>yyyy/mm/dd</c:formatCode>
                <c:ptCount val="113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</c:numCache>
            </c:numRef>
          </c:cat>
          <c:val>
            <c:numRef>
              <c:f>'c3-33'!$C$13:$C$125</c:f>
              <c:numCache>
                <c:formatCode>0.0</c:formatCode>
                <c:ptCount val="113"/>
                <c:pt idx="0">
                  <c:v>20.765498846284633</c:v>
                </c:pt>
                <c:pt idx="1">
                  <c:v>12.504220721775107</c:v>
                </c:pt>
                <c:pt idx="2">
                  <c:v>31.272708468773015</c:v>
                </c:pt>
                <c:pt idx="3">
                  <c:v>10.524927097605101</c:v>
                </c:pt>
                <c:pt idx="4">
                  <c:v>8.497339422099353</c:v>
                </c:pt>
                <c:pt idx="5">
                  <c:v>-0.11057630179791052</c:v>
                </c:pt>
                <c:pt idx="6">
                  <c:v>10.72268976794536</c:v>
                </c:pt>
                <c:pt idx="7">
                  <c:v>10.489539835044766</c:v>
                </c:pt>
                <c:pt idx="8">
                  <c:v>1.8548317350053385</c:v>
                </c:pt>
                <c:pt idx="9">
                  <c:v>0.23422583294104507</c:v>
                </c:pt>
                <c:pt idx="10">
                  <c:v>-2.2919356124618893</c:v>
                </c:pt>
                <c:pt idx="11">
                  <c:v>14.979309151402427</c:v>
                </c:pt>
                <c:pt idx="12">
                  <c:v>21.129230499541933</c:v>
                </c:pt>
                <c:pt idx="13">
                  <c:v>31.397799549990754</c:v>
                </c:pt>
                <c:pt idx="14">
                  <c:v>18.600613931061286</c:v>
                </c:pt>
                <c:pt idx="15">
                  <c:v>16.617983977039813</c:v>
                </c:pt>
                <c:pt idx="16">
                  <c:v>11.433621985258887</c:v>
                </c:pt>
                <c:pt idx="17">
                  <c:v>8.1625360797161814</c:v>
                </c:pt>
                <c:pt idx="18">
                  <c:v>10.532183409559059</c:v>
                </c:pt>
                <c:pt idx="19">
                  <c:v>9.9909521717931966</c:v>
                </c:pt>
                <c:pt idx="20">
                  <c:v>17.512218159133937</c:v>
                </c:pt>
                <c:pt idx="21">
                  <c:v>18.573919377742218</c:v>
                </c:pt>
                <c:pt idx="22">
                  <c:v>17.100414864764314</c:v>
                </c:pt>
                <c:pt idx="23">
                  <c:v>14.878980413634659</c:v>
                </c:pt>
                <c:pt idx="24">
                  <c:v>8.4209203188929962</c:v>
                </c:pt>
                <c:pt idx="25">
                  <c:v>3.1140435366978303</c:v>
                </c:pt>
                <c:pt idx="26">
                  <c:v>-2.3132250242255501</c:v>
                </c:pt>
                <c:pt idx="27">
                  <c:v>0.80833900904252209</c:v>
                </c:pt>
                <c:pt idx="28">
                  <c:v>-1.7663310786331199</c:v>
                </c:pt>
                <c:pt idx="29">
                  <c:v>1.0478088784893724</c:v>
                </c:pt>
                <c:pt idx="30">
                  <c:v>-0.57217652051359857</c:v>
                </c:pt>
                <c:pt idx="31">
                  <c:v>2.5640991106846038</c:v>
                </c:pt>
                <c:pt idx="32">
                  <c:v>-0.49679631122086693</c:v>
                </c:pt>
                <c:pt idx="33">
                  <c:v>-5.3844146428260444</c:v>
                </c:pt>
                <c:pt idx="34">
                  <c:v>-12.216002926843595</c:v>
                </c:pt>
                <c:pt idx="35">
                  <c:v>-23.404487740326601</c:v>
                </c:pt>
                <c:pt idx="36">
                  <c:v>-29.909363264562824</c:v>
                </c:pt>
                <c:pt idx="37">
                  <c:v>-34.441709765910737</c:v>
                </c:pt>
                <c:pt idx="38">
                  <c:v>-27.303624026879572</c:v>
                </c:pt>
                <c:pt idx="39">
                  <c:v>-26.789981859710156</c:v>
                </c:pt>
                <c:pt idx="40">
                  <c:v>-23.778117494683599</c:v>
                </c:pt>
                <c:pt idx="41">
                  <c:v>-26.209733135140734</c:v>
                </c:pt>
                <c:pt idx="42">
                  <c:v>-25.342072627198231</c:v>
                </c:pt>
                <c:pt idx="43">
                  <c:v>-23.642472527008973</c:v>
                </c:pt>
                <c:pt idx="44">
                  <c:v>-21.869749506279661</c:v>
                </c:pt>
                <c:pt idx="45">
                  <c:v>-16.207002570988617</c:v>
                </c:pt>
                <c:pt idx="46">
                  <c:v>-9.1629637101707946</c:v>
                </c:pt>
                <c:pt idx="47">
                  <c:v>-0.6776015382081747</c:v>
                </c:pt>
                <c:pt idx="48">
                  <c:v>0.97191402806367455</c:v>
                </c:pt>
                <c:pt idx="49">
                  <c:v>8.6117296279600222</c:v>
                </c:pt>
                <c:pt idx="50">
                  <c:v>6.5162857871133655</c:v>
                </c:pt>
                <c:pt idx="51">
                  <c:v>18.005453718179595</c:v>
                </c:pt>
                <c:pt idx="52">
                  <c:v>26.136330245849233</c:v>
                </c:pt>
                <c:pt idx="53">
                  <c:v>35.008829571188564</c:v>
                </c:pt>
                <c:pt idx="54">
                  <c:v>35.106408722511681</c:v>
                </c:pt>
                <c:pt idx="55">
                  <c:v>27.077957876684845</c:v>
                </c:pt>
                <c:pt idx="56">
                  <c:v>24.869893614283885</c:v>
                </c:pt>
                <c:pt idx="57">
                  <c:v>15.709932797595172</c:v>
                </c:pt>
                <c:pt idx="58">
                  <c:v>20.812500718169677</c:v>
                </c:pt>
                <c:pt idx="59">
                  <c:v>19.136340024288717</c:v>
                </c:pt>
                <c:pt idx="60">
                  <c:v>26.838070470786974</c:v>
                </c:pt>
                <c:pt idx="61">
                  <c:v>24.585670906782045</c:v>
                </c:pt>
                <c:pt idx="62">
                  <c:v>26.975889529480369</c:v>
                </c:pt>
                <c:pt idx="63">
                  <c:v>17.05730136240895</c:v>
                </c:pt>
                <c:pt idx="64">
                  <c:v>8.3914179093426213</c:v>
                </c:pt>
                <c:pt idx="65">
                  <c:v>-1.9743223307859854</c:v>
                </c:pt>
                <c:pt idx="66">
                  <c:v>-3.3270102145002198</c:v>
                </c:pt>
                <c:pt idx="67">
                  <c:v>0.58215363496045336</c:v>
                </c:pt>
                <c:pt idx="68">
                  <c:v>6.5415389089239353</c:v>
                </c:pt>
                <c:pt idx="69">
                  <c:v>12.668643473895074</c:v>
                </c:pt>
                <c:pt idx="70">
                  <c:v>7.6373185341633842</c:v>
                </c:pt>
                <c:pt idx="71">
                  <c:v>6.4454108977355746</c:v>
                </c:pt>
                <c:pt idx="72">
                  <c:v>2.5084308785521521</c:v>
                </c:pt>
                <c:pt idx="73">
                  <c:v>-0.56852843686996357</c:v>
                </c:pt>
                <c:pt idx="74">
                  <c:v>3.8985151320264415</c:v>
                </c:pt>
                <c:pt idx="75">
                  <c:v>5.8779992452355572</c:v>
                </c:pt>
                <c:pt idx="76">
                  <c:v>7.0072061559939938</c:v>
                </c:pt>
                <c:pt idx="77">
                  <c:v>1.0110548276978051</c:v>
                </c:pt>
                <c:pt idx="78">
                  <c:v>-1.0673577871027931</c:v>
                </c:pt>
                <c:pt idx="79">
                  <c:v>-4.9559315013027145</c:v>
                </c:pt>
                <c:pt idx="80">
                  <c:v>-11.640426088118682</c:v>
                </c:pt>
                <c:pt idx="81">
                  <c:v>-14.790545704783218</c:v>
                </c:pt>
                <c:pt idx="82">
                  <c:v>8.6657188175802506</c:v>
                </c:pt>
                <c:pt idx="83">
                  <c:v>12.345717954411233</c:v>
                </c:pt>
                <c:pt idx="84">
                  <c:v>14.18129880909621</c:v>
                </c:pt>
                <c:pt idx="85">
                  <c:v>-4.3961245262492099</c:v>
                </c:pt>
                <c:pt idx="86">
                  <c:v>-11.229650415700078</c:v>
                </c:pt>
                <c:pt idx="87">
                  <c:v>-6.9090960412169125</c:v>
                </c:pt>
                <c:pt idx="88">
                  <c:v>-7.9251792611493714</c:v>
                </c:pt>
                <c:pt idx="89">
                  <c:v>-1.3726069994138375</c:v>
                </c:pt>
                <c:pt idx="90">
                  <c:v>-2.5075557480145627</c:v>
                </c:pt>
                <c:pt idx="91">
                  <c:v>2.0791477868668031</c:v>
                </c:pt>
                <c:pt idx="92">
                  <c:v>13.514528758861863</c:v>
                </c:pt>
                <c:pt idx="93">
                  <c:v>12.96949603983461</c:v>
                </c:pt>
                <c:pt idx="94">
                  <c:v>-5.0943868672118002</c:v>
                </c:pt>
                <c:pt idx="95">
                  <c:v>16.922955692222335</c:v>
                </c:pt>
                <c:pt idx="96">
                  <c:v>14.118736449154975</c:v>
                </c:pt>
                <c:pt idx="97">
                  <c:v>34.584872980507619</c:v>
                </c:pt>
                <c:pt idx="98">
                  <c:v>13.914870367003862</c:v>
                </c:pt>
                <c:pt idx="99">
                  <c:v>16.944711690889772</c:v>
                </c:pt>
                <c:pt idx="100">
                  <c:v>16.440120616882282</c:v>
                </c:pt>
                <c:pt idx="101">
                  <c:v>12.509594913492919</c:v>
                </c:pt>
                <c:pt idx="102">
                  <c:v>17.151897685719664</c:v>
                </c:pt>
                <c:pt idx="103">
                  <c:v>12.444556189527058</c:v>
                </c:pt>
                <c:pt idx="104">
                  <c:v>8.9370707291254465</c:v>
                </c:pt>
                <c:pt idx="105">
                  <c:v>3.8414704442644827</c:v>
                </c:pt>
                <c:pt idx="106">
                  <c:v>12.564768353450352</c:v>
                </c:pt>
                <c:pt idx="107">
                  <c:v>14.855127446698797</c:v>
                </c:pt>
                <c:pt idx="108">
                  <c:v>24.824469543190716</c:v>
                </c:pt>
                <c:pt idx="109">
                  <c:v>15.766271600252972</c:v>
                </c:pt>
                <c:pt idx="110">
                  <c:v>10.837015760099774</c:v>
                </c:pt>
                <c:pt idx="111">
                  <c:v>-0.16322219506353974</c:v>
                </c:pt>
                <c:pt idx="112">
                  <c:v>0.42679857994359338</c:v>
                </c:pt>
              </c:numCache>
            </c:numRef>
          </c:val>
        </c:ser>
        <c:marker val="1"/>
        <c:axId val="199819648"/>
        <c:axId val="196135552"/>
      </c:lineChart>
      <c:dateAx>
        <c:axId val="196123648"/>
        <c:scaling>
          <c:orientation val="minMax"/>
          <c:max val="42125"/>
          <c:min val="40179"/>
        </c:scaling>
        <c:axPos val="b"/>
        <c:numFmt formatCode="yyyy" sourceLinked="0"/>
        <c:majorTickMark val="none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133632"/>
        <c:crosses val="autoZero"/>
        <c:auto val="1"/>
        <c:lblOffset val="100"/>
        <c:baseTimeUnit val="months"/>
        <c:majorUnit val="1"/>
        <c:majorTimeUnit val="years"/>
      </c:dateAx>
      <c:valAx>
        <c:axId val="196133632"/>
        <c:scaling>
          <c:orientation val="minMax"/>
          <c:max val="20"/>
          <c:min val="-2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Egyenleg</a:t>
                </a:r>
              </a:p>
            </c:rich>
          </c:tx>
          <c:layout>
            <c:manualLayout>
              <c:xMode val="edge"/>
              <c:yMode val="edge"/>
              <c:x val="8.6733163602236665E-2"/>
              <c:y val="4.3402777777777933E-7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123648"/>
        <c:crosses val="autoZero"/>
        <c:crossBetween val="between"/>
        <c:majorUnit val="10"/>
      </c:valAx>
      <c:valAx>
        <c:axId val="196135552"/>
        <c:scaling>
          <c:orientation val="minMax"/>
          <c:max val="40"/>
          <c:min val="-20"/>
        </c:scaling>
        <c:axPos val="r"/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9819648"/>
        <c:crosses val="max"/>
        <c:crossBetween val="between"/>
        <c:majorUnit val="15"/>
      </c:valAx>
      <c:dateAx>
        <c:axId val="1998196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Éves változás (%)</a:t>
                </a:r>
              </a:p>
            </c:rich>
          </c:tx>
          <c:layout>
            <c:manualLayout>
              <c:xMode val="edge"/>
              <c:yMode val="edge"/>
              <c:x val="0.6345808976788786"/>
              <c:y val="1.0282118055555641E-3"/>
            </c:manualLayout>
          </c:layout>
        </c:title>
        <c:numFmt formatCode="yyyy/mm/dd" sourceLinked="1"/>
        <c:tickLblPos val="none"/>
        <c:crossAx val="196135552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1.0312503410219383E-2"/>
          <c:y val="0.87417925347223624"/>
          <c:w val="0.98598958333333331"/>
          <c:h val="0.12302517361111472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6.0816490307054091E-2"/>
          <c:y val="7.2958937198067633E-2"/>
          <c:w val="0.92416342880169156"/>
          <c:h val="0.69867795138889921"/>
        </c:manualLayout>
      </c:layout>
      <c:lineChart>
        <c:grouping val="standard"/>
        <c:ser>
          <c:idx val="1"/>
          <c:order val="0"/>
          <c:tx>
            <c:strRef>
              <c:f>'c3-33'!$B$12</c:f>
              <c:strCache>
                <c:ptCount val="1"/>
                <c:pt idx="0">
                  <c:v>ESI confidence indicator</c:v>
                </c:pt>
              </c:strCache>
            </c:strRef>
          </c:tx>
          <c:spPr>
            <a:ln w="31750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'c3-33'!$A$13:$A$125</c:f>
              <c:numCache>
                <c:formatCode>yyyy/mm/dd</c:formatCode>
                <c:ptCount val="113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</c:numCache>
            </c:numRef>
          </c:cat>
          <c:val>
            <c:numRef>
              <c:f>'c3-33'!$B$13:$B$125</c:f>
              <c:numCache>
                <c:formatCode>0.0</c:formatCode>
                <c:ptCount val="113"/>
                <c:pt idx="0">
                  <c:v>-5.6</c:v>
                </c:pt>
                <c:pt idx="1">
                  <c:v>-3.8</c:v>
                </c:pt>
                <c:pt idx="2">
                  <c:v>-0.2</c:v>
                </c:pt>
                <c:pt idx="3">
                  <c:v>1.4</c:v>
                </c:pt>
                <c:pt idx="4">
                  <c:v>0.7</c:v>
                </c:pt>
                <c:pt idx="5">
                  <c:v>-2.6</c:v>
                </c:pt>
                <c:pt idx="6">
                  <c:v>-0.4</c:v>
                </c:pt>
                <c:pt idx="7">
                  <c:v>-2.8</c:v>
                </c:pt>
                <c:pt idx="8">
                  <c:v>0.3</c:v>
                </c:pt>
                <c:pt idx="9">
                  <c:v>1.9</c:v>
                </c:pt>
                <c:pt idx="10">
                  <c:v>0.7</c:v>
                </c:pt>
                <c:pt idx="11" formatCode="0.00">
                  <c:v>-1.6</c:v>
                </c:pt>
                <c:pt idx="12" formatCode="0.00">
                  <c:v>1.9</c:v>
                </c:pt>
                <c:pt idx="13" formatCode="0.00">
                  <c:v>2.2000000000000002</c:v>
                </c:pt>
                <c:pt idx="14" formatCode="0.00">
                  <c:v>2.2999999999999998</c:v>
                </c:pt>
                <c:pt idx="15" formatCode="0.00">
                  <c:v>-0.3</c:v>
                </c:pt>
                <c:pt idx="16" formatCode="0.00">
                  <c:v>4</c:v>
                </c:pt>
                <c:pt idx="17" formatCode="0.00">
                  <c:v>3.7</c:v>
                </c:pt>
                <c:pt idx="18" formatCode="0.00">
                  <c:v>2.1</c:v>
                </c:pt>
                <c:pt idx="19" formatCode="0.00">
                  <c:v>2</c:v>
                </c:pt>
                <c:pt idx="20" formatCode="0.00">
                  <c:v>-2.7</c:v>
                </c:pt>
                <c:pt idx="21" formatCode="0.00">
                  <c:v>-5.9</c:v>
                </c:pt>
                <c:pt idx="22" formatCode="0.00">
                  <c:v>1.1000000000000001</c:v>
                </c:pt>
                <c:pt idx="23" formatCode="0.00">
                  <c:v>-1.9</c:v>
                </c:pt>
                <c:pt idx="24" formatCode="0.00">
                  <c:v>-5</c:v>
                </c:pt>
                <c:pt idx="25" formatCode="0.00">
                  <c:v>-4.3</c:v>
                </c:pt>
                <c:pt idx="26" formatCode="0.00">
                  <c:v>-4.2</c:v>
                </c:pt>
                <c:pt idx="27" formatCode="0.00">
                  <c:v>-7.3</c:v>
                </c:pt>
                <c:pt idx="28" formatCode="0.00">
                  <c:v>-2</c:v>
                </c:pt>
                <c:pt idx="29" formatCode="0.00">
                  <c:v>-5.9</c:v>
                </c:pt>
                <c:pt idx="30" formatCode="0.00">
                  <c:v>-4.4000000000000004</c:v>
                </c:pt>
                <c:pt idx="31" formatCode="0.00">
                  <c:v>-6.7</c:v>
                </c:pt>
                <c:pt idx="32" formatCode="0.00">
                  <c:v>-9.5</c:v>
                </c:pt>
                <c:pt idx="33" formatCode="0.00">
                  <c:v>-15</c:v>
                </c:pt>
                <c:pt idx="34" formatCode="0.00">
                  <c:v>-23.3</c:v>
                </c:pt>
                <c:pt idx="35" formatCode="0.00">
                  <c:v>-27.7</c:v>
                </c:pt>
                <c:pt idx="36" formatCode="0.00">
                  <c:v>-30.4</c:v>
                </c:pt>
                <c:pt idx="37" formatCode="0.00">
                  <c:v>-31.1</c:v>
                </c:pt>
                <c:pt idx="38" formatCode="0.00">
                  <c:v>-34.700000000000003</c:v>
                </c:pt>
                <c:pt idx="39" formatCode="0.00">
                  <c:v>-32.4</c:v>
                </c:pt>
                <c:pt idx="40" formatCode="0.00">
                  <c:v>-24.6</c:v>
                </c:pt>
                <c:pt idx="41" formatCode="0.00">
                  <c:v>-24.5</c:v>
                </c:pt>
                <c:pt idx="42" formatCode="0.00">
                  <c:v>-18.7</c:v>
                </c:pt>
                <c:pt idx="43" formatCode="0.00">
                  <c:v>-16.399999999999999</c:v>
                </c:pt>
                <c:pt idx="44" formatCode="0.00">
                  <c:v>-16.899999999999999</c:v>
                </c:pt>
                <c:pt idx="45" formatCode="0.00">
                  <c:v>-14.6</c:v>
                </c:pt>
                <c:pt idx="46" formatCode="0.00">
                  <c:v>-16.100000000000001</c:v>
                </c:pt>
                <c:pt idx="47" formatCode="0.00">
                  <c:v>-9.8000000000000007</c:v>
                </c:pt>
                <c:pt idx="48" formatCode="0.00">
                  <c:v>-6.4</c:v>
                </c:pt>
                <c:pt idx="49" formatCode="0.00">
                  <c:v>-8.1999999999999993</c:v>
                </c:pt>
                <c:pt idx="50" formatCode="0.00">
                  <c:v>-2.5</c:v>
                </c:pt>
                <c:pt idx="51" formatCode="0.00">
                  <c:v>-6.7</c:v>
                </c:pt>
                <c:pt idx="52" formatCode="0.00">
                  <c:v>-2.2999999999999998</c:v>
                </c:pt>
                <c:pt idx="53" formatCode="0.00">
                  <c:v>-4.2</c:v>
                </c:pt>
                <c:pt idx="54" formatCode="0.00">
                  <c:v>-2.7</c:v>
                </c:pt>
                <c:pt idx="55" formatCode="General">
                  <c:v>1</c:v>
                </c:pt>
                <c:pt idx="56" formatCode="General">
                  <c:v>0.1</c:v>
                </c:pt>
                <c:pt idx="57" formatCode="General">
                  <c:v>-0.8</c:v>
                </c:pt>
                <c:pt idx="58" formatCode="General">
                  <c:v>3.3</c:v>
                </c:pt>
                <c:pt idx="59" formatCode="General">
                  <c:v>5.7</c:v>
                </c:pt>
                <c:pt idx="60" formatCode="General">
                  <c:v>6.7</c:v>
                </c:pt>
                <c:pt idx="61" formatCode="General">
                  <c:v>8.1</c:v>
                </c:pt>
                <c:pt idx="62" formatCode="General">
                  <c:v>5.2</c:v>
                </c:pt>
                <c:pt idx="63" formatCode="General">
                  <c:v>9.8000000000000007</c:v>
                </c:pt>
                <c:pt idx="64" formatCode="General">
                  <c:v>0.4</c:v>
                </c:pt>
                <c:pt idx="65" formatCode="General">
                  <c:v>1.8</c:v>
                </c:pt>
                <c:pt idx="66" formatCode="General">
                  <c:v>-3</c:v>
                </c:pt>
                <c:pt idx="67" formatCode="General">
                  <c:v>-5</c:v>
                </c:pt>
                <c:pt idx="68" formatCode="General">
                  <c:v>-4.2</c:v>
                </c:pt>
                <c:pt idx="69" formatCode="General">
                  <c:v>-7.3</c:v>
                </c:pt>
                <c:pt idx="70" formatCode="General">
                  <c:v>-8.4</c:v>
                </c:pt>
                <c:pt idx="71" formatCode="General">
                  <c:v>-7.2</c:v>
                </c:pt>
                <c:pt idx="72" formatCode="General">
                  <c:v>-7.3</c:v>
                </c:pt>
                <c:pt idx="73" formatCode="General">
                  <c:v>-3.7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-8.6</c:v>
                </c:pt>
                <c:pt idx="77" formatCode="General">
                  <c:v>-9.1</c:v>
                </c:pt>
                <c:pt idx="78" formatCode="General">
                  <c:v>-7.9</c:v>
                </c:pt>
                <c:pt idx="79" formatCode="General">
                  <c:v>-10.9</c:v>
                </c:pt>
                <c:pt idx="80" formatCode="General">
                  <c:v>-11.5</c:v>
                </c:pt>
                <c:pt idx="81" formatCode="General">
                  <c:v>-7.3</c:v>
                </c:pt>
                <c:pt idx="82" formatCode="General">
                  <c:v>-8.6</c:v>
                </c:pt>
                <c:pt idx="83" formatCode="General">
                  <c:v>-8.6999999999999993</c:v>
                </c:pt>
                <c:pt idx="84" formatCode="General">
                  <c:v>-5.6</c:v>
                </c:pt>
                <c:pt idx="85" formatCode="General">
                  <c:v>-8</c:v>
                </c:pt>
                <c:pt idx="86" formatCode="General">
                  <c:v>-10</c:v>
                </c:pt>
                <c:pt idx="87" formatCode="General">
                  <c:v>-15.5</c:v>
                </c:pt>
                <c:pt idx="88" formatCode="General">
                  <c:v>-7.7</c:v>
                </c:pt>
                <c:pt idx="89" formatCode="General">
                  <c:v>-3.9</c:v>
                </c:pt>
                <c:pt idx="90" formatCode="General">
                  <c:v>-6.3</c:v>
                </c:pt>
                <c:pt idx="91" formatCode="General">
                  <c:v>-5.4</c:v>
                </c:pt>
                <c:pt idx="92" formatCode="General">
                  <c:v>-1.7</c:v>
                </c:pt>
                <c:pt idx="93" formatCode="General">
                  <c:v>-1.3</c:v>
                </c:pt>
                <c:pt idx="94" formatCode="General">
                  <c:v>2.2999999999999998</c:v>
                </c:pt>
                <c:pt idx="95" formatCode="General">
                  <c:v>5.6</c:v>
                </c:pt>
                <c:pt idx="96" formatCode="General">
                  <c:v>3.4</c:v>
                </c:pt>
                <c:pt idx="97" formatCode="General">
                  <c:v>6.7</c:v>
                </c:pt>
                <c:pt idx="98" formatCode="General">
                  <c:v>5.6</c:v>
                </c:pt>
                <c:pt idx="99" formatCode="General">
                  <c:v>8.6999999999999993</c:v>
                </c:pt>
                <c:pt idx="100" formatCode="General">
                  <c:v>6.4</c:v>
                </c:pt>
                <c:pt idx="101" formatCode="General">
                  <c:v>3.3</c:v>
                </c:pt>
                <c:pt idx="102" formatCode="General">
                  <c:v>0.7</c:v>
                </c:pt>
                <c:pt idx="103" formatCode="General">
                  <c:v>1.6</c:v>
                </c:pt>
                <c:pt idx="104" formatCode="General">
                  <c:v>2.5</c:v>
                </c:pt>
                <c:pt idx="105" formatCode="General">
                  <c:v>7.9</c:v>
                </c:pt>
                <c:pt idx="106" formatCode="General">
                  <c:v>8.3000000000000007</c:v>
                </c:pt>
                <c:pt idx="107" formatCode="General">
                  <c:v>5.2</c:v>
                </c:pt>
                <c:pt idx="108" formatCode="General">
                  <c:v>3.8</c:v>
                </c:pt>
                <c:pt idx="109" formatCode="General">
                  <c:v>4.4000000000000004</c:v>
                </c:pt>
                <c:pt idx="110" formatCode="General">
                  <c:v>6.2</c:v>
                </c:pt>
                <c:pt idx="111" formatCode="General">
                  <c:v>6.8</c:v>
                </c:pt>
                <c:pt idx="112" formatCode="General">
                  <c:v>2.8</c:v>
                </c:pt>
              </c:numCache>
            </c:numRef>
          </c:val>
        </c:ser>
        <c:marker val="1"/>
        <c:axId val="199874432"/>
        <c:axId val="199875968"/>
      </c:lineChart>
      <c:lineChart>
        <c:grouping val="standard"/>
        <c:ser>
          <c:idx val="2"/>
          <c:order val="1"/>
          <c:tx>
            <c:strRef>
              <c:f>'c3-33'!$C$12</c:f>
              <c:strCache>
                <c:ptCount val="1"/>
                <c:pt idx="0">
                  <c:v>New export orders of manufacturing* (right scale)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'c3-33'!$A$13:$A$125</c:f>
              <c:numCache>
                <c:formatCode>yyyy/mm/dd</c:formatCode>
                <c:ptCount val="113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</c:numCache>
            </c:numRef>
          </c:cat>
          <c:val>
            <c:numRef>
              <c:f>'c3-33'!$C$13:$C$125</c:f>
              <c:numCache>
                <c:formatCode>0.0</c:formatCode>
                <c:ptCount val="113"/>
                <c:pt idx="0">
                  <c:v>20.765498846284633</c:v>
                </c:pt>
                <c:pt idx="1">
                  <c:v>12.504220721775107</c:v>
                </c:pt>
                <c:pt idx="2">
                  <c:v>31.272708468773015</c:v>
                </c:pt>
                <c:pt idx="3">
                  <c:v>10.524927097605101</c:v>
                </c:pt>
                <c:pt idx="4">
                  <c:v>8.497339422099353</c:v>
                </c:pt>
                <c:pt idx="5">
                  <c:v>-0.11057630179791052</c:v>
                </c:pt>
                <c:pt idx="6">
                  <c:v>10.72268976794536</c:v>
                </c:pt>
                <c:pt idx="7">
                  <c:v>10.489539835044766</c:v>
                </c:pt>
                <c:pt idx="8">
                  <c:v>1.8548317350053385</c:v>
                </c:pt>
                <c:pt idx="9">
                  <c:v>0.23422583294104507</c:v>
                </c:pt>
                <c:pt idx="10">
                  <c:v>-2.2919356124618893</c:v>
                </c:pt>
                <c:pt idx="11">
                  <c:v>14.979309151402427</c:v>
                </c:pt>
                <c:pt idx="12">
                  <c:v>21.129230499541933</c:v>
                </c:pt>
                <c:pt idx="13">
                  <c:v>31.397799549990754</c:v>
                </c:pt>
                <c:pt idx="14">
                  <c:v>18.600613931061286</c:v>
                </c:pt>
                <c:pt idx="15">
                  <c:v>16.617983977039813</c:v>
                </c:pt>
                <c:pt idx="16">
                  <c:v>11.433621985258887</c:v>
                </c:pt>
                <c:pt idx="17">
                  <c:v>8.1625360797161814</c:v>
                </c:pt>
                <c:pt idx="18">
                  <c:v>10.532183409559059</c:v>
                </c:pt>
                <c:pt idx="19">
                  <c:v>9.9909521717931966</c:v>
                </c:pt>
                <c:pt idx="20">
                  <c:v>17.512218159133937</c:v>
                </c:pt>
                <c:pt idx="21">
                  <c:v>18.573919377742218</c:v>
                </c:pt>
                <c:pt idx="22">
                  <c:v>17.100414864764314</c:v>
                </c:pt>
                <c:pt idx="23">
                  <c:v>14.878980413634659</c:v>
                </c:pt>
                <c:pt idx="24">
                  <c:v>8.4209203188929962</c:v>
                </c:pt>
                <c:pt idx="25">
                  <c:v>3.1140435366978303</c:v>
                </c:pt>
                <c:pt idx="26">
                  <c:v>-2.3132250242255501</c:v>
                </c:pt>
                <c:pt idx="27">
                  <c:v>0.80833900904252209</c:v>
                </c:pt>
                <c:pt idx="28">
                  <c:v>-1.7663310786331199</c:v>
                </c:pt>
                <c:pt idx="29">
                  <c:v>1.0478088784893724</c:v>
                </c:pt>
                <c:pt idx="30">
                  <c:v>-0.57217652051359857</c:v>
                </c:pt>
                <c:pt idx="31">
                  <c:v>2.5640991106846038</c:v>
                </c:pt>
                <c:pt idx="32">
                  <c:v>-0.49679631122086693</c:v>
                </c:pt>
                <c:pt idx="33">
                  <c:v>-5.3844146428260444</c:v>
                </c:pt>
                <c:pt idx="34">
                  <c:v>-12.216002926843595</c:v>
                </c:pt>
                <c:pt idx="35">
                  <c:v>-23.404487740326601</c:v>
                </c:pt>
                <c:pt idx="36">
                  <c:v>-29.909363264562824</c:v>
                </c:pt>
                <c:pt idx="37">
                  <c:v>-34.441709765910737</c:v>
                </c:pt>
                <c:pt idx="38">
                  <c:v>-27.303624026879572</c:v>
                </c:pt>
                <c:pt idx="39">
                  <c:v>-26.789981859710156</c:v>
                </c:pt>
                <c:pt idx="40">
                  <c:v>-23.778117494683599</c:v>
                </c:pt>
                <c:pt idx="41">
                  <c:v>-26.209733135140734</c:v>
                </c:pt>
                <c:pt idx="42">
                  <c:v>-25.342072627198231</c:v>
                </c:pt>
                <c:pt idx="43">
                  <c:v>-23.642472527008973</c:v>
                </c:pt>
                <c:pt idx="44">
                  <c:v>-21.869749506279661</c:v>
                </c:pt>
                <c:pt idx="45">
                  <c:v>-16.207002570988617</c:v>
                </c:pt>
                <c:pt idx="46">
                  <c:v>-9.1629637101707946</c:v>
                </c:pt>
                <c:pt idx="47">
                  <c:v>-0.6776015382081747</c:v>
                </c:pt>
                <c:pt idx="48">
                  <c:v>0.97191402806367455</c:v>
                </c:pt>
                <c:pt idx="49">
                  <c:v>8.6117296279600222</c:v>
                </c:pt>
                <c:pt idx="50">
                  <c:v>6.5162857871133655</c:v>
                </c:pt>
                <c:pt idx="51">
                  <c:v>18.005453718179595</c:v>
                </c:pt>
                <c:pt idx="52">
                  <c:v>26.136330245849233</c:v>
                </c:pt>
                <c:pt idx="53">
                  <c:v>35.008829571188564</c:v>
                </c:pt>
                <c:pt idx="54">
                  <c:v>35.106408722511681</c:v>
                </c:pt>
                <c:pt idx="55">
                  <c:v>27.077957876684845</c:v>
                </c:pt>
                <c:pt idx="56">
                  <c:v>24.869893614283885</c:v>
                </c:pt>
                <c:pt idx="57">
                  <c:v>15.709932797595172</c:v>
                </c:pt>
                <c:pt idx="58">
                  <c:v>20.812500718169677</c:v>
                </c:pt>
                <c:pt idx="59">
                  <c:v>19.136340024288717</c:v>
                </c:pt>
                <c:pt idx="60">
                  <c:v>26.838070470786974</c:v>
                </c:pt>
                <c:pt idx="61">
                  <c:v>24.585670906782045</c:v>
                </c:pt>
                <c:pt idx="62">
                  <c:v>26.975889529480369</c:v>
                </c:pt>
                <c:pt idx="63">
                  <c:v>17.05730136240895</c:v>
                </c:pt>
                <c:pt idx="64">
                  <c:v>8.3914179093426213</c:v>
                </c:pt>
                <c:pt idx="65">
                  <c:v>-1.9743223307859854</c:v>
                </c:pt>
                <c:pt idx="66">
                  <c:v>-3.3270102145002198</c:v>
                </c:pt>
                <c:pt idx="67">
                  <c:v>0.58215363496045336</c:v>
                </c:pt>
                <c:pt idx="68">
                  <c:v>6.5415389089239353</c:v>
                </c:pt>
                <c:pt idx="69">
                  <c:v>12.668643473895074</c:v>
                </c:pt>
                <c:pt idx="70">
                  <c:v>7.6373185341633842</c:v>
                </c:pt>
                <c:pt idx="71">
                  <c:v>6.4454108977355746</c:v>
                </c:pt>
                <c:pt idx="72">
                  <c:v>2.5084308785521521</c:v>
                </c:pt>
                <c:pt idx="73">
                  <c:v>-0.56852843686996357</c:v>
                </c:pt>
                <c:pt idx="74">
                  <c:v>3.8985151320264415</c:v>
                </c:pt>
                <c:pt idx="75">
                  <c:v>5.8779992452355572</c:v>
                </c:pt>
                <c:pt idx="76">
                  <c:v>7.0072061559939938</c:v>
                </c:pt>
                <c:pt idx="77">
                  <c:v>1.0110548276978051</c:v>
                </c:pt>
                <c:pt idx="78">
                  <c:v>-1.0673577871027931</c:v>
                </c:pt>
                <c:pt idx="79">
                  <c:v>-4.9559315013027145</c:v>
                </c:pt>
                <c:pt idx="80">
                  <c:v>-11.640426088118682</c:v>
                </c:pt>
                <c:pt idx="81">
                  <c:v>-14.790545704783218</c:v>
                </c:pt>
                <c:pt idx="82">
                  <c:v>8.6657188175802506</c:v>
                </c:pt>
                <c:pt idx="83">
                  <c:v>12.345717954411233</c:v>
                </c:pt>
                <c:pt idx="84">
                  <c:v>14.18129880909621</c:v>
                </c:pt>
                <c:pt idx="85">
                  <c:v>-4.3961245262492099</c:v>
                </c:pt>
                <c:pt idx="86">
                  <c:v>-11.229650415700078</c:v>
                </c:pt>
                <c:pt idx="87">
                  <c:v>-6.9090960412169125</c:v>
                </c:pt>
                <c:pt idx="88">
                  <c:v>-7.9251792611493714</c:v>
                </c:pt>
                <c:pt idx="89">
                  <c:v>-1.3726069994138375</c:v>
                </c:pt>
                <c:pt idx="90">
                  <c:v>-2.5075557480145627</c:v>
                </c:pt>
                <c:pt idx="91">
                  <c:v>2.0791477868668031</c:v>
                </c:pt>
                <c:pt idx="92">
                  <c:v>13.514528758861863</c:v>
                </c:pt>
                <c:pt idx="93">
                  <c:v>12.96949603983461</c:v>
                </c:pt>
                <c:pt idx="94">
                  <c:v>-5.0943868672118002</c:v>
                </c:pt>
                <c:pt idx="95">
                  <c:v>16.922955692222335</c:v>
                </c:pt>
                <c:pt idx="96">
                  <c:v>14.118736449154975</c:v>
                </c:pt>
                <c:pt idx="97">
                  <c:v>34.584872980507619</c:v>
                </c:pt>
                <c:pt idx="98">
                  <c:v>13.914870367003862</c:v>
                </c:pt>
                <c:pt idx="99">
                  <c:v>16.944711690889772</c:v>
                </c:pt>
                <c:pt idx="100">
                  <c:v>16.440120616882282</c:v>
                </c:pt>
                <c:pt idx="101">
                  <c:v>12.509594913492919</c:v>
                </c:pt>
                <c:pt idx="102">
                  <c:v>17.151897685719664</c:v>
                </c:pt>
                <c:pt idx="103">
                  <c:v>12.444556189527058</c:v>
                </c:pt>
                <c:pt idx="104">
                  <c:v>8.9370707291254465</c:v>
                </c:pt>
                <c:pt idx="105">
                  <c:v>3.8414704442644827</c:v>
                </c:pt>
                <c:pt idx="106">
                  <c:v>12.564768353450352</c:v>
                </c:pt>
                <c:pt idx="107">
                  <c:v>14.855127446698797</c:v>
                </c:pt>
                <c:pt idx="108">
                  <c:v>24.824469543190716</c:v>
                </c:pt>
                <c:pt idx="109">
                  <c:v>15.766271600252972</c:v>
                </c:pt>
                <c:pt idx="110">
                  <c:v>10.837015760099774</c:v>
                </c:pt>
                <c:pt idx="111">
                  <c:v>-0.16322219506353974</c:v>
                </c:pt>
                <c:pt idx="112">
                  <c:v>0.42679857994359338</c:v>
                </c:pt>
              </c:numCache>
            </c:numRef>
          </c:val>
        </c:ser>
        <c:marker val="1"/>
        <c:axId val="199883776"/>
        <c:axId val="199882240"/>
      </c:lineChart>
      <c:dateAx>
        <c:axId val="199874432"/>
        <c:scaling>
          <c:orientation val="minMax"/>
          <c:max val="42125"/>
          <c:min val="40179"/>
        </c:scaling>
        <c:axPos val="b"/>
        <c:numFmt formatCode="yyyy" sourceLinked="0"/>
        <c:majorTickMark val="none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9875968"/>
        <c:crosses val="autoZero"/>
        <c:auto val="1"/>
        <c:lblOffset val="100"/>
        <c:baseTimeUnit val="months"/>
        <c:majorUnit val="1"/>
        <c:majorTimeUnit val="years"/>
      </c:dateAx>
      <c:valAx>
        <c:axId val="199875968"/>
        <c:scaling>
          <c:orientation val="minMax"/>
          <c:max val="20"/>
          <c:min val="-2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Balance</a:t>
                </a:r>
              </a:p>
            </c:rich>
          </c:tx>
          <c:layout>
            <c:manualLayout>
              <c:xMode val="edge"/>
              <c:yMode val="edge"/>
              <c:x val="8.2533426763700027E-2"/>
              <c:y val="4.3402777777777933E-7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9874432"/>
        <c:crosses val="autoZero"/>
        <c:crossBetween val="between"/>
        <c:majorUnit val="10"/>
      </c:valAx>
      <c:valAx>
        <c:axId val="199882240"/>
        <c:scaling>
          <c:orientation val="minMax"/>
          <c:min val="-20"/>
        </c:scaling>
        <c:axPos val="r"/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9883776"/>
        <c:crosses val="max"/>
        <c:crossBetween val="between"/>
        <c:majorUnit val="15"/>
      </c:valAx>
      <c:dateAx>
        <c:axId val="1998837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Annual change (per cent)</a:t>
                </a:r>
              </a:p>
            </c:rich>
          </c:tx>
          <c:layout>
            <c:manualLayout>
              <c:xMode val="edge"/>
              <c:yMode val="edge"/>
              <c:x val="0.50438905568421144"/>
              <c:y val="1.0282118055555641E-3"/>
            </c:manualLayout>
          </c:layout>
        </c:title>
        <c:numFmt formatCode="yyyy/mm/dd" sourceLinked="1"/>
        <c:tickLblPos val="none"/>
        <c:crossAx val="199882240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417925347223624"/>
          <c:w val="1"/>
          <c:h val="0.12302517361111472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9.1235810593854744E-2"/>
          <c:y val="7.9508680555555933E-2"/>
          <c:w val="0.81752837881229456"/>
          <c:h val="0.6252009548611116"/>
        </c:manualLayout>
      </c:layout>
      <c:barChart>
        <c:barDir val="col"/>
        <c:grouping val="clustered"/>
        <c:ser>
          <c:idx val="0"/>
          <c:order val="0"/>
          <c:tx>
            <c:strRef>
              <c:f>'c3-34'!$B$9</c:f>
              <c:strCache>
                <c:ptCount val="1"/>
                <c:pt idx="0">
                  <c:v>Építőipari termelés (jobb tengely)</c:v>
                </c:pt>
              </c:strCache>
            </c:strRef>
          </c:tx>
          <c:spPr>
            <a:solidFill>
              <a:srgbClr val="AC9F70"/>
            </a:solidFill>
            <a:ln w="28575">
              <a:noFill/>
              <a:prstDash val="sysDash"/>
            </a:ln>
          </c:spPr>
          <c:cat>
            <c:numRef>
              <c:f>'c3-34'!$A$15:$A$51</c:f>
              <c:numCache>
                <c:formatCode>yyyy/mm/dd</c:formatCode>
                <c:ptCount val="37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</c:numCache>
            </c:numRef>
          </c:cat>
          <c:val>
            <c:numRef>
              <c:f>'c3-34'!$B$15:$B$51</c:f>
              <c:numCache>
                <c:formatCode>0.0</c:formatCode>
                <c:ptCount val="37"/>
                <c:pt idx="0">
                  <c:v>10.366666666666674</c:v>
                </c:pt>
                <c:pt idx="1">
                  <c:v>-7.2999999999999972</c:v>
                </c:pt>
                <c:pt idx="2">
                  <c:v>-2.4666666666666544</c:v>
                </c:pt>
                <c:pt idx="3">
                  <c:v>0.93333333333333712</c:v>
                </c:pt>
                <c:pt idx="4">
                  <c:v>-0.6666666666666714</c:v>
                </c:pt>
                <c:pt idx="5">
                  <c:v>-5.6666666666666714</c:v>
                </c:pt>
                <c:pt idx="6">
                  <c:v>-19.466666666666669</c:v>
                </c:pt>
                <c:pt idx="7">
                  <c:v>-21.666666666666671</c:v>
                </c:pt>
                <c:pt idx="8">
                  <c:v>-17.733333333333334</c:v>
                </c:pt>
                <c:pt idx="9">
                  <c:v>-6</c:v>
                </c:pt>
                <c:pt idx="10">
                  <c:v>-5.9666666666666544</c:v>
                </c:pt>
                <c:pt idx="11">
                  <c:v>0.53333333333334565</c:v>
                </c:pt>
                <c:pt idx="12">
                  <c:v>-5.7666666666666657</c:v>
                </c:pt>
                <c:pt idx="13">
                  <c:v>-0.5</c:v>
                </c:pt>
                <c:pt idx="14">
                  <c:v>-4.1333333333333258</c:v>
                </c:pt>
                <c:pt idx="15">
                  <c:v>-7.6000000000000085</c:v>
                </c:pt>
                <c:pt idx="16">
                  <c:v>-11.233333333333348</c:v>
                </c:pt>
                <c:pt idx="17">
                  <c:v>-14.933333333333323</c:v>
                </c:pt>
                <c:pt idx="18">
                  <c:v>-5.5666666666666629</c:v>
                </c:pt>
                <c:pt idx="19">
                  <c:v>-9.8999999999999915</c:v>
                </c:pt>
                <c:pt idx="20">
                  <c:v>-6.8666666666666742</c:v>
                </c:pt>
                <c:pt idx="21">
                  <c:v>-9.7000000000000028</c:v>
                </c:pt>
                <c:pt idx="22">
                  <c:v>-13.866666666666674</c:v>
                </c:pt>
                <c:pt idx="23">
                  <c:v>-1.3999999999999915</c:v>
                </c:pt>
                <c:pt idx="24">
                  <c:v>-10.166666666666671</c:v>
                </c:pt>
                <c:pt idx="25">
                  <c:v>-9.8333333333333286</c:v>
                </c:pt>
                <c:pt idx="26">
                  <c:v>-0.43333333333333712</c:v>
                </c:pt>
                <c:pt idx="27">
                  <c:v>-6.2666666666666515</c:v>
                </c:pt>
                <c:pt idx="28">
                  <c:v>0.70000000000000284</c:v>
                </c:pt>
                <c:pt idx="29">
                  <c:v>8.9333333333333371</c:v>
                </c:pt>
                <c:pt idx="30">
                  <c:v>7.9000000000000199</c:v>
                </c:pt>
                <c:pt idx="31">
                  <c:v>11.966666666666654</c:v>
                </c:pt>
                <c:pt idx="32">
                  <c:v>24.600000000000009</c:v>
                </c:pt>
                <c:pt idx="33">
                  <c:v>21.333333333333329</c:v>
                </c:pt>
                <c:pt idx="34">
                  <c:v>12.299999999999997</c:v>
                </c:pt>
                <c:pt idx="35">
                  <c:v>7.2333333333333343</c:v>
                </c:pt>
                <c:pt idx="36">
                  <c:v>8.5333333333333456</c:v>
                </c:pt>
              </c:numCache>
            </c:numRef>
          </c:val>
        </c:ser>
        <c:gapWidth val="30"/>
        <c:axId val="200260992"/>
        <c:axId val="200259072"/>
      </c:barChart>
      <c:lineChart>
        <c:grouping val="standard"/>
        <c:ser>
          <c:idx val="1"/>
          <c:order val="1"/>
          <c:tx>
            <c:strRef>
              <c:f>'c3-34'!$D$9</c:f>
              <c:strCache>
                <c:ptCount val="1"/>
                <c:pt idx="0">
                  <c:v>Tárgyhavi új szerződések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'c3-34'!$A$15:$A$51</c:f>
              <c:numCache>
                <c:formatCode>yyyy/mm/dd</c:formatCode>
                <c:ptCount val="37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</c:numCache>
            </c:numRef>
          </c:cat>
          <c:val>
            <c:numRef>
              <c:f>'c3-34'!$D$15:$D$51</c:f>
              <c:numCache>
                <c:formatCode>0.0</c:formatCode>
                <c:ptCount val="37"/>
                <c:pt idx="0">
                  <c:v>49.26666666666668</c:v>
                </c:pt>
                <c:pt idx="1">
                  <c:v>0.8333333333333286</c:v>
                </c:pt>
                <c:pt idx="2">
                  <c:v>-13.933333333333323</c:v>
                </c:pt>
                <c:pt idx="3">
                  <c:v>-13.166666666666671</c:v>
                </c:pt>
                <c:pt idx="4">
                  <c:v>-32.833333333333329</c:v>
                </c:pt>
                <c:pt idx="5">
                  <c:v>-5.2000000000000028</c:v>
                </c:pt>
                <c:pt idx="6">
                  <c:v>-8.5333333333333456</c:v>
                </c:pt>
                <c:pt idx="7">
                  <c:v>22.233333333333348</c:v>
                </c:pt>
                <c:pt idx="8">
                  <c:v>8.8999999999999915</c:v>
                </c:pt>
                <c:pt idx="9">
                  <c:v>-22.733333333333334</c:v>
                </c:pt>
                <c:pt idx="10">
                  <c:v>0.79999999999999716</c:v>
                </c:pt>
                <c:pt idx="11">
                  <c:v>-20.399999999999991</c:v>
                </c:pt>
                <c:pt idx="12">
                  <c:v>-13.09999999999998</c:v>
                </c:pt>
                <c:pt idx="13">
                  <c:v>-4.3333333333333286</c:v>
                </c:pt>
                <c:pt idx="14">
                  <c:v>-3.6666666666666714</c:v>
                </c:pt>
                <c:pt idx="15">
                  <c:v>-3.7999999999999972</c:v>
                </c:pt>
                <c:pt idx="16">
                  <c:v>31.599999999999994</c:v>
                </c:pt>
                <c:pt idx="17">
                  <c:v>-12.899999999999991</c:v>
                </c:pt>
                <c:pt idx="18">
                  <c:v>-23.066666666666663</c:v>
                </c:pt>
                <c:pt idx="19">
                  <c:v>-28.033333333333331</c:v>
                </c:pt>
                <c:pt idx="20">
                  <c:v>-41.800000000000004</c:v>
                </c:pt>
                <c:pt idx="21">
                  <c:v>-12.333333333333329</c:v>
                </c:pt>
                <c:pt idx="22">
                  <c:v>-12.799999999999997</c:v>
                </c:pt>
                <c:pt idx="23">
                  <c:v>3.5333333333333456</c:v>
                </c:pt>
                <c:pt idx="24">
                  <c:v>45.799999999999983</c:v>
                </c:pt>
                <c:pt idx="25">
                  <c:v>26.299999999999997</c:v>
                </c:pt>
                <c:pt idx="26">
                  <c:v>3.1666666666666714</c:v>
                </c:pt>
                <c:pt idx="27">
                  <c:v>14.533333333333346</c:v>
                </c:pt>
                <c:pt idx="28">
                  <c:v>10</c:v>
                </c:pt>
                <c:pt idx="29">
                  <c:v>3.3333333333333286</c:v>
                </c:pt>
                <c:pt idx="30">
                  <c:v>42.966666666666669</c:v>
                </c:pt>
                <c:pt idx="31">
                  <c:v>68.200000000000017</c:v>
                </c:pt>
                <c:pt idx="32">
                  <c:v>14.100000000000009</c:v>
                </c:pt>
                <c:pt idx="33">
                  <c:v>4.6666666666666714</c:v>
                </c:pt>
                <c:pt idx="34">
                  <c:v>-25.833333333333329</c:v>
                </c:pt>
                <c:pt idx="35">
                  <c:v>-37.733333333333341</c:v>
                </c:pt>
                <c:pt idx="36">
                  <c:v>-33.666666666666671</c:v>
                </c:pt>
              </c:numCache>
            </c:numRef>
          </c:val>
        </c:ser>
        <c:ser>
          <c:idx val="2"/>
          <c:order val="2"/>
          <c:tx>
            <c:strRef>
              <c:f>'c3-34'!$C$9</c:f>
              <c:strCache>
                <c:ptCount val="1"/>
                <c:pt idx="0">
                  <c:v>Szerződésállomány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'c3-34'!$A$15:$A$51</c:f>
              <c:numCache>
                <c:formatCode>yyyy/mm/dd</c:formatCode>
                <c:ptCount val="37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</c:numCache>
            </c:numRef>
          </c:cat>
          <c:val>
            <c:numRef>
              <c:f>'c3-34'!$C$15:$C$51</c:f>
              <c:numCache>
                <c:formatCode>0.0</c:formatCode>
                <c:ptCount val="37"/>
                <c:pt idx="0">
                  <c:v>10.033333333333346</c:v>
                </c:pt>
                <c:pt idx="1">
                  <c:v>2</c:v>
                </c:pt>
                <c:pt idx="2">
                  <c:v>-4.4000000000000199</c:v>
                </c:pt>
                <c:pt idx="3">
                  <c:v>-17.366666666666674</c:v>
                </c:pt>
                <c:pt idx="4">
                  <c:v>-33.966666666666654</c:v>
                </c:pt>
                <c:pt idx="5">
                  <c:v>-36.266666666666673</c:v>
                </c:pt>
                <c:pt idx="6">
                  <c:v>-39.733333333333327</c:v>
                </c:pt>
                <c:pt idx="7">
                  <c:v>-31.63333333333334</c:v>
                </c:pt>
                <c:pt idx="8">
                  <c:v>-25.333333333333329</c:v>
                </c:pt>
                <c:pt idx="9">
                  <c:v>-33.466666666666669</c:v>
                </c:pt>
                <c:pt idx="10">
                  <c:v>-10.366666666666674</c:v>
                </c:pt>
                <c:pt idx="11">
                  <c:v>-18.36666666666666</c:v>
                </c:pt>
                <c:pt idx="12">
                  <c:v>-5.0666666666666629</c:v>
                </c:pt>
                <c:pt idx="13">
                  <c:v>25.399999999999991</c:v>
                </c:pt>
                <c:pt idx="14">
                  <c:v>7.0333333333333456</c:v>
                </c:pt>
                <c:pt idx="15">
                  <c:v>19.100000000000009</c:v>
                </c:pt>
                <c:pt idx="16">
                  <c:v>15.633333333333326</c:v>
                </c:pt>
                <c:pt idx="17">
                  <c:v>4.2000000000000028</c:v>
                </c:pt>
                <c:pt idx="18">
                  <c:v>-0.20000000000000284</c:v>
                </c:pt>
                <c:pt idx="19">
                  <c:v>-10.866666666666674</c:v>
                </c:pt>
                <c:pt idx="20">
                  <c:v>-28.966666666666654</c:v>
                </c:pt>
                <c:pt idx="21">
                  <c:v>-35.466666666666669</c:v>
                </c:pt>
                <c:pt idx="22">
                  <c:v>-37.633333333333333</c:v>
                </c:pt>
                <c:pt idx="23">
                  <c:v>-39.699999999999996</c:v>
                </c:pt>
                <c:pt idx="24">
                  <c:v>-20.266666666666666</c:v>
                </c:pt>
                <c:pt idx="25">
                  <c:v>-4.5666666666666629</c:v>
                </c:pt>
                <c:pt idx="26">
                  <c:v>3.1000000000000085</c:v>
                </c:pt>
                <c:pt idx="27">
                  <c:v>23.09999999999998</c:v>
                </c:pt>
                <c:pt idx="28">
                  <c:v>19.5</c:v>
                </c:pt>
                <c:pt idx="29">
                  <c:v>13.5</c:v>
                </c:pt>
                <c:pt idx="30">
                  <c:v>26.100000000000009</c:v>
                </c:pt>
                <c:pt idx="31">
                  <c:v>53.333333333333343</c:v>
                </c:pt>
                <c:pt idx="32">
                  <c:v>63.400000000000006</c:v>
                </c:pt>
                <c:pt idx="33">
                  <c:v>61.266666666666652</c:v>
                </c:pt>
                <c:pt idx="34">
                  <c:v>37.733333333333348</c:v>
                </c:pt>
                <c:pt idx="35">
                  <c:v>-4.1000000000000085</c:v>
                </c:pt>
                <c:pt idx="36">
                  <c:v>-25.966666666666669</c:v>
                </c:pt>
              </c:numCache>
            </c:numRef>
          </c:val>
        </c:ser>
        <c:marker val="1"/>
        <c:axId val="200238976"/>
        <c:axId val="200240512"/>
      </c:lineChart>
      <c:catAx>
        <c:axId val="200238976"/>
        <c:scaling>
          <c:orientation val="minMax"/>
        </c:scaling>
        <c:axPos val="b"/>
        <c:numFmt formatCode="yyyy" sourceLinked="0"/>
        <c:maj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240512"/>
        <c:crossesAt val="0"/>
        <c:lblAlgn val="ctr"/>
        <c:lblOffset val="100"/>
        <c:tickLblSkip val="4"/>
        <c:tickMarkSkip val="1"/>
      </c:catAx>
      <c:valAx>
        <c:axId val="200240512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8194473609288768E-2"/>
              <c:y val="3.5434027777780323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238976"/>
        <c:crosses val="autoZero"/>
        <c:crossBetween val="between"/>
      </c:valAx>
      <c:valAx>
        <c:axId val="200259072"/>
        <c:scaling>
          <c:orientation val="minMax"/>
          <c:max val="40"/>
          <c:min val="-3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958163345957295"/>
              <c:y val="3.5434027777780323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260992"/>
        <c:crosses val="max"/>
        <c:crossBetween val="between"/>
      </c:valAx>
      <c:dateAx>
        <c:axId val="200260992"/>
        <c:scaling>
          <c:orientation val="minMax"/>
        </c:scaling>
        <c:delete val="1"/>
        <c:axPos val="b"/>
        <c:numFmt formatCode="yyyy/mm/dd" sourceLinked="1"/>
        <c:tickLblPos val="none"/>
        <c:crossAx val="20025907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05368923611116"/>
          <c:w val="1"/>
          <c:h val="0.17872786458333986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9.1235810593854744E-2"/>
          <c:y val="7.9508680555555933E-2"/>
          <c:w val="0.81752837881229456"/>
          <c:h val="0.6252009548611116"/>
        </c:manualLayout>
      </c:layout>
      <c:barChart>
        <c:barDir val="col"/>
        <c:grouping val="clustered"/>
        <c:ser>
          <c:idx val="0"/>
          <c:order val="0"/>
          <c:tx>
            <c:strRef>
              <c:f>'c3-34'!$B$10</c:f>
              <c:strCache>
                <c:ptCount val="1"/>
                <c:pt idx="0">
                  <c:v>Construction output (right scale)</c:v>
                </c:pt>
              </c:strCache>
            </c:strRef>
          </c:tx>
          <c:spPr>
            <a:solidFill>
              <a:srgbClr val="AC9F70"/>
            </a:solidFill>
            <a:ln w="28575">
              <a:noFill/>
              <a:prstDash val="sysDash"/>
            </a:ln>
          </c:spPr>
          <c:cat>
            <c:numRef>
              <c:f>'c3-34'!$A$15:$A$51</c:f>
              <c:numCache>
                <c:formatCode>yyyy/mm/dd</c:formatCode>
                <c:ptCount val="37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</c:numCache>
            </c:numRef>
          </c:cat>
          <c:val>
            <c:numRef>
              <c:f>'c3-34'!$B$15:$B$51</c:f>
              <c:numCache>
                <c:formatCode>0.0</c:formatCode>
                <c:ptCount val="37"/>
                <c:pt idx="0">
                  <c:v>10.366666666666674</c:v>
                </c:pt>
                <c:pt idx="1">
                  <c:v>-7.2999999999999972</c:v>
                </c:pt>
                <c:pt idx="2">
                  <c:v>-2.4666666666666544</c:v>
                </c:pt>
                <c:pt idx="3">
                  <c:v>0.93333333333333712</c:v>
                </c:pt>
                <c:pt idx="4">
                  <c:v>-0.6666666666666714</c:v>
                </c:pt>
                <c:pt idx="5">
                  <c:v>-5.6666666666666714</c:v>
                </c:pt>
                <c:pt idx="6">
                  <c:v>-19.466666666666669</c:v>
                </c:pt>
                <c:pt idx="7">
                  <c:v>-21.666666666666671</c:v>
                </c:pt>
                <c:pt idx="8">
                  <c:v>-17.733333333333334</c:v>
                </c:pt>
                <c:pt idx="9">
                  <c:v>-6</c:v>
                </c:pt>
                <c:pt idx="10">
                  <c:v>-5.9666666666666544</c:v>
                </c:pt>
                <c:pt idx="11">
                  <c:v>0.53333333333334565</c:v>
                </c:pt>
                <c:pt idx="12">
                  <c:v>-5.7666666666666657</c:v>
                </c:pt>
                <c:pt idx="13">
                  <c:v>-0.5</c:v>
                </c:pt>
                <c:pt idx="14">
                  <c:v>-4.1333333333333258</c:v>
                </c:pt>
                <c:pt idx="15">
                  <c:v>-7.6000000000000085</c:v>
                </c:pt>
                <c:pt idx="16">
                  <c:v>-11.233333333333348</c:v>
                </c:pt>
                <c:pt idx="17">
                  <c:v>-14.933333333333323</c:v>
                </c:pt>
                <c:pt idx="18">
                  <c:v>-5.5666666666666629</c:v>
                </c:pt>
                <c:pt idx="19">
                  <c:v>-9.8999999999999915</c:v>
                </c:pt>
                <c:pt idx="20">
                  <c:v>-6.8666666666666742</c:v>
                </c:pt>
                <c:pt idx="21">
                  <c:v>-9.7000000000000028</c:v>
                </c:pt>
                <c:pt idx="22">
                  <c:v>-13.866666666666674</c:v>
                </c:pt>
                <c:pt idx="23">
                  <c:v>-1.3999999999999915</c:v>
                </c:pt>
                <c:pt idx="24">
                  <c:v>-10.166666666666671</c:v>
                </c:pt>
                <c:pt idx="25">
                  <c:v>-9.8333333333333286</c:v>
                </c:pt>
                <c:pt idx="26">
                  <c:v>-0.43333333333333712</c:v>
                </c:pt>
                <c:pt idx="27">
                  <c:v>-6.2666666666666515</c:v>
                </c:pt>
                <c:pt idx="28">
                  <c:v>0.70000000000000284</c:v>
                </c:pt>
                <c:pt idx="29">
                  <c:v>8.9333333333333371</c:v>
                </c:pt>
                <c:pt idx="30">
                  <c:v>7.9000000000000199</c:v>
                </c:pt>
                <c:pt idx="31">
                  <c:v>11.966666666666654</c:v>
                </c:pt>
                <c:pt idx="32">
                  <c:v>24.600000000000009</c:v>
                </c:pt>
                <c:pt idx="33">
                  <c:v>21.333333333333329</c:v>
                </c:pt>
                <c:pt idx="34">
                  <c:v>12.299999999999997</c:v>
                </c:pt>
                <c:pt idx="35">
                  <c:v>7.2333333333333343</c:v>
                </c:pt>
                <c:pt idx="36">
                  <c:v>8.5333333333333456</c:v>
                </c:pt>
              </c:numCache>
            </c:numRef>
          </c:val>
        </c:ser>
        <c:gapWidth val="30"/>
        <c:axId val="200326144"/>
        <c:axId val="200324224"/>
      </c:barChart>
      <c:lineChart>
        <c:grouping val="standard"/>
        <c:ser>
          <c:idx val="1"/>
          <c:order val="1"/>
          <c:tx>
            <c:strRef>
              <c:f>'c3-34'!$C$10</c:f>
              <c:strCache>
                <c:ptCount val="1"/>
                <c:pt idx="0">
                  <c:v>Total order book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'c3-34'!$A$15:$A$51</c:f>
              <c:numCache>
                <c:formatCode>yyyy/mm/dd</c:formatCode>
                <c:ptCount val="37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</c:numCache>
            </c:numRef>
          </c:cat>
          <c:val>
            <c:numRef>
              <c:f>'c3-34'!$C$15:$C$51</c:f>
              <c:numCache>
                <c:formatCode>0.0</c:formatCode>
                <c:ptCount val="37"/>
                <c:pt idx="0">
                  <c:v>10.033333333333346</c:v>
                </c:pt>
                <c:pt idx="1">
                  <c:v>2</c:v>
                </c:pt>
                <c:pt idx="2">
                  <c:v>-4.4000000000000199</c:v>
                </c:pt>
                <c:pt idx="3">
                  <c:v>-17.366666666666674</c:v>
                </c:pt>
                <c:pt idx="4">
                  <c:v>-33.966666666666654</c:v>
                </c:pt>
                <c:pt idx="5">
                  <c:v>-36.266666666666673</c:v>
                </c:pt>
                <c:pt idx="6">
                  <c:v>-39.733333333333327</c:v>
                </c:pt>
                <c:pt idx="7">
                  <c:v>-31.63333333333334</c:v>
                </c:pt>
                <c:pt idx="8">
                  <c:v>-25.333333333333329</c:v>
                </c:pt>
                <c:pt idx="9">
                  <c:v>-33.466666666666669</c:v>
                </c:pt>
                <c:pt idx="10">
                  <c:v>-10.366666666666674</c:v>
                </c:pt>
                <c:pt idx="11">
                  <c:v>-18.36666666666666</c:v>
                </c:pt>
                <c:pt idx="12">
                  <c:v>-5.0666666666666629</c:v>
                </c:pt>
                <c:pt idx="13">
                  <c:v>25.399999999999991</c:v>
                </c:pt>
                <c:pt idx="14">
                  <c:v>7.0333333333333456</c:v>
                </c:pt>
                <c:pt idx="15">
                  <c:v>19.100000000000009</c:v>
                </c:pt>
                <c:pt idx="16">
                  <c:v>15.633333333333326</c:v>
                </c:pt>
                <c:pt idx="17">
                  <c:v>4.2000000000000028</c:v>
                </c:pt>
                <c:pt idx="18">
                  <c:v>-0.20000000000000284</c:v>
                </c:pt>
                <c:pt idx="19">
                  <c:v>-10.866666666666674</c:v>
                </c:pt>
                <c:pt idx="20">
                  <c:v>-28.966666666666654</c:v>
                </c:pt>
                <c:pt idx="21">
                  <c:v>-35.466666666666669</c:v>
                </c:pt>
                <c:pt idx="22">
                  <c:v>-37.633333333333333</c:v>
                </c:pt>
                <c:pt idx="23">
                  <c:v>-39.699999999999996</c:v>
                </c:pt>
                <c:pt idx="24">
                  <c:v>-20.266666666666666</c:v>
                </c:pt>
                <c:pt idx="25">
                  <c:v>-4.5666666666666629</c:v>
                </c:pt>
                <c:pt idx="26">
                  <c:v>3.1000000000000085</c:v>
                </c:pt>
                <c:pt idx="27">
                  <c:v>23.09999999999998</c:v>
                </c:pt>
                <c:pt idx="28">
                  <c:v>19.5</c:v>
                </c:pt>
                <c:pt idx="29">
                  <c:v>13.5</c:v>
                </c:pt>
                <c:pt idx="30">
                  <c:v>26.100000000000009</c:v>
                </c:pt>
                <c:pt idx="31">
                  <c:v>53.333333333333343</c:v>
                </c:pt>
                <c:pt idx="32">
                  <c:v>63.400000000000006</c:v>
                </c:pt>
                <c:pt idx="33">
                  <c:v>61.266666666666652</c:v>
                </c:pt>
                <c:pt idx="34">
                  <c:v>37.733333333333348</c:v>
                </c:pt>
                <c:pt idx="35">
                  <c:v>-4.1000000000000085</c:v>
                </c:pt>
                <c:pt idx="36">
                  <c:v>-25.966666666666669</c:v>
                </c:pt>
              </c:numCache>
            </c:numRef>
          </c:val>
        </c:ser>
        <c:ser>
          <c:idx val="2"/>
          <c:order val="2"/>
          <c:tx>
            <c:strRef>
              <c:f>'c3-34'!$D$10</c:f>
              <c:strCache>
                <c:ptCount val="1"/>
                <c:pt idx="0">
                  <c:v>Monthly new orders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'c3-34'!$A$15:$A$51</c:f>
              <c:numCache>
                <c:formatCode>yyyy/mm/dd</c:formatCode>
                <c:ptCount val="37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</c:numCache>
            </c:numRef>
          </c:cat>
          <c:val>
            <c:numRef>
              <c:f>'c3-34'!$D$15:$D$51</c:f>
              <c:numCache>
                <c:formatCode>0.0</c:formatCode>
                <c:ptCount val="37"/>
                <c:pt idx="0">
                  <c:v>49.26666666666668</c:v>
                </c:pt>
                <c:pt idx="1">
                  <c:v>0.8333333333333286</c:v>
                </c:pt>
                <c:pt idx="2">
                  <c:v>-13.933333333333323</c:v>
                </c:pt>
                <c:pt idx="3">
                  <c:v>-13.166666666666671</c:v>
                </c:pt>
                <c:pt idx="4">
                  <c:v>-32.833333333333329</c:v>
                </c:pt>
                <c:pt idx="5">
                  <c:v>-5.2000000000000028</c:v>
                </c:pt>
                <c:pt idx="6">
                  <c:v>-8.5333333333333456</c:v>
                </c:pt>
                <c:pt idx="7">
                  <c:v>22.233333333333348</c:v>
                </c:pt>
                <c:pt idx="8">
                  <c:v>8.8999999999999915</c:v>
                </c:pt>
                <c:pt idx="9">
                  <c:v>-22.733333333333334</c:v>
                </c:pt>
                <c:pt idx="10">
                  <c:v>0.79999999999999716</c:v>
                </c:pt>
                <c:pt idx="11">
                  <c:v>-20.399999999999991</c:v>
                </c:pt>
                <c:pt idx="12">
                  <c:v>-13.09999999999998</c:v>
                </c:pt>
                <c:pt idx="13">
                  <c:v>-4.3333333333333286</c:v>
                </c:pt>
                <c:pt idx="14">
                  <c:v>-3.6666666666666714</c:v>
                </c:pt>
                <c:pt idx="15">
                  <c:v>-3.7999999999999972</c:v>
                </c:pt>
                <c:pt idx="16">
                  <c:v>31.599999999999994</c:v>
                </c:pt>
                <c:pt idx="17">
                  <c:v>-12.899999999999991</c:v>
                </c:pt>
                <c:pt idx="18">
                  <c:v>-23.066666666666663</c:v>
                </c:pt>
                <c:pt idx="19">
                  <c:v>-28.033333333333331</c:v>
                </c:pt>
                <c:pt idx="20">
                  <c:v>-41.800000000000004</c:v>
                </c:pt>
                <c:pt idx="21">
                  <c:v>-12.333333333333329</c:v>
                </c:pt>
                <c:pt idx="22">
                  <c:v>-12.799999999999997</c:v>
                </c:pt>
                <c:pt idx="23">
                  <c:v>3.5333333333333456</c:v>
                </c:pt>
                <c:pt idx="24">
                  <c:v>45.799999999999983</c:v>
                </c:pt>
                <c:pt idx="25">
                  <c:v>26.299999999999997</c:v>
                </c:pt>
                <c:pt idx="26">
                  <c:v>3.1666666666666714</c:v>
                </c:pt>
                <c:pt idx="27">
                  <c:v>14.533333333333346</c:v>
                </c:pt>
                <c:pt idx="28">
                  <c:v>10</c:v>
                </c:pt>
                <c:pt idx="29">
                  <c:v>3.3333333333333286</c:v>
                </c:pt>
                <c:pt idx="30">
                  <c:v>42.966666666666669</c:v>
                </c:pt>
                <c:pt idx="31">
                  <c:v>68.200000000000017</c:v>
                </c:pt>
                <c:pt idx="32">
                  <c:v>14.100000000000009</c:v>
                </c:pt>
                <c:pt idx="33">
                  <c:v>4.6666666666666714</c:v>
                </c:pt>
                <c:pt idx="34">
                  <c:v>-25.833333333333329</c:v>
                </c:pt>
                <c:pt idx="35">
                  <c:v>-37.733333333333341</c:v>
                </c:pt>
                <c:pt idx="36">
                  <c:v>-33.666666666666671</c:v>
                </c:pt>
              </c:numCache>
            </c:numRef>
          </c:val>
        </c:ser>
        <c:marker val="1"/>
        <c:axId val="200300032"/>
        <c:axId val="200301568"/>
      </c:lineChart>
      <c:catAx>
        <c:axId val="200300032"/>
        <c:scaling>
          <c:orientation val="minMax"/>
        </c:scaling>
        <c:axPos val="b"/>
        <c:numFmt formatCode="yyyy" sourceLinked="0"/>
        <c:maj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301568"/>
        <c:crossesAt val="0"/>
        <c:lblAlgn val="ctr"/>
        <c:lblOffset val="100"/>
        <c:tickLblSkip val="4"/>
        <c:tickMarkSkip val="1"/>
      </c:catAx>
      <c:valAx>
        <c:axId val="200301568"/>
        <c:scaling>
          <c:orientation val="minMax"/>
          <c:max val="80"/>
          <c:min val="-6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8194473609288768E-2"/>
              <c:y val="3.5434027777780344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300032"/>
        <c:crosses val="autoZero"/>
        <c:crossBetween val="between"/>
        <c:majorUnit val="20"/>
      </c:valAx>
      <c:valAx>
        <c:axId val="200324224"/>
        <c:scaling>
          <c:orientation val="minMax"/>
          <c:max val="40"/>
          <c:min val="-3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920792301849982"/>
              <c:y val="3.543402777777828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326144"/>
        <c:crosses val="max"/>
        <c:crossBetween val="between"/>
        <c:majorUnit val="10"/>
      </c:valAx>
      <c:dateAx>
        <c:axId val="200326144"/>
        <c:scaling>
          <c:orientation val="minMax"/>
        </c:scaling>
        <c:delete val="1"/>
        <c:axPos val="b"/>
        <c:numFmt formatCode="yyyy/mm/dd" sourceLinked="1"/>
        <c:tickLblPos val="none"/>
        <c:crossAx val="20032422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05368923611116"/>
          <c:w val="1"/>
          <c:h val="0.1787278645833399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7.4655921960355739E-2"/>
          <c:y val="6.8860677083334348E-2"/>
          <c:w val="0.89700269030166557"/>
          <c:h val="0.50808420138889065"/>
        </c:manualLayout>
      </c:layout>
      <c:barChart>
        <c:barDir val="col"/>
        <c:grouping val="stacked"/>
        <c:ser>
          <c:idx val="0"/>
          <c:order val="0"/>
          <c:tx>
            <c:strRef>
              <c:f>'c3-35'!$B$11</c:f>
              <c:strCache>
                <c:ptCount val="1"/>
                <c:pt idx="0">
                  <c:v>Tőke hozzájárulása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numRef>
              <c:f>'c3-35'!$A$13:$A$24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'c3-35'!$B$13:$B$24</c:f>
              <c:numCache>
                <c:formatCode>0.0</c:formatCode>
                <c:ptCount val="12"/>
                <c:pt idx="0">
                  <c:v>1.3928011550178354</c:v>
                </c:pt>
                <c:pt idx="1">
                  <c:v>1.6579459937383803</c:v>
                </c:pt>
                <c:pt idx="2">
                  <c:v>1.6638312746915886</c:v>
                </c:pt>
                <c:pt idx="3">
                  <c:v>1.6844967159595541</c:v>
                </c:pt>
                <c:pt idx="4">
                  <c:v>1.6358981143230267</c:v>
                </c:pt>
                <c:pt idx="5">
                  <c:v>1.8148889203070553</c:v>
                </c:pt>
                <c:pt idx="6">
                  <c:v>1.3546543942155154</c:v>
                </c:pt>
                <c:pt idx="7">
                  <c:v>0.75356345928516077</c:v>
                </c:pt>
                <c:pt idx="8">
                  <c:v>0.69982831034880633</c:v>
                </c:pt>
                <c:pt idx="9">
                  <c:v>0.58798681932891839</c:v>
                </c:pt>
                <c:pt idx="10">
                  <c:v>0.36466348053407671</c:v>
                </c:pt>
                <c:pt idx="11">
                  <c:v>0.68934093171783672</c:v>
                </c:pt>
              </c:numCache>
            </c:numRef>
          </c:val>
        </c:ser>
        <c:ser>
          <c:idx val="1"/>
          <c:order val="1"/>
          <c:tx>
            <c:strRef>
              <c:f>'c3-35'!$C$11</c:f>
              <c:strCache>
                <c:ptCount val="1"/>
                <c:pt idx="0">
                  <c:v>Munka hozzájárulása</c:v>
                </c:pt>
              </c:strCache>
            </c:strRef>
          </c:tx>
          <c:spPr>
            <a:solidFill>
              <a:srgbClr val="9C0000"/>
            </a:solidFill>
          </c:spPr>
          <c:cat>
            <c:numRef>
              <c:f>'c3-35'!$A$13:$A$24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'c3-35'!$C$13:$C$24</c:f>
              <c:numCache>
                <c:formatCode>0.0</c:formatCode>
                <c:ptCount val="12"/>
                <c:pt idx="0">
                  <c:v>-0.30128423727444442</c:v>
                </c:pt>
                <c:pt idx="1">
                  <c:v>-0.22458208114115052</c:v>
                </c:pt>
                <c:pt idx="2">
                  <c:v>-6.7225936422630639E-2</c:v>
                </c:pt>
                <c:pt idx="3">
                  <c:v>-1.0546189423436658E-2</c:v>
                </c:pt>
                <c:pt idx="4">
                  <c:v>-0.12499334131287299</c:v>
                </c:pt>
                <c:pt idx="5">
                  <c:v>-0.45909430028638099</c:v>
                </c:pt>
                <c:pt idx="6">
                  <c:v>-0.82047924629551972</c:v>
                </c:pt>
                <c:pt idx="7">
                  <c:v>-0.60276917208777547</c:v>
                </c:pt>
                <c:pt idx="8">
                  <c:v>-0.31825833740761311</c:v>
                </c:pt>
                <c:pt idx="9">
                  <c:v>8.8489897241885274E-2</c:v>
                </c:pt>
                <c:pt idx="10">
                  <c:v>0.61212993591696829</c:v>
                </c:pt>
                <c:pt idx="11">
                  <c:v>1.1555304573994079</c:v>
                </c:pt>
              </c:numCache>
            </c:numRef>
          </c:val>
        </c:ser>
        <c:ser>
          <c:idx val="4"/>
          <c:order val="2"/>
          <c:tx>
            <c:strRef>
              <c:f>'c3-35'!$D$11</c:f>
              <c:strCache>
                <c:ptCount val="1"/>
                <c:pt idx="0">
                  <c:v>Termelékenység hozzájárulása</c:v>
                </c:pt>
              </c:strCache>
            </c:strRef>
          </c:tx>
          <c:spPr>
            <a:solidFill>
              <a:schemeClr val="bg2"/>
            </a:solidFill>
          </c:spPr>
          <c:cat>
            <c:numRef>
              <c:f>'c3-35'!$A$13:$A$24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'c3-35'!$D$13:$D$24</c:f>
              <c:numCache>
                <c:formatCode>0.0</c:formatCode>
                <c:ptCount val="12"/>
                <c:pt idx="0">
                  <c:v>2.4676326098508099</c:v>
                </c:pt>
                <c:pt idx="1">
                  <c:v>1.9264661428436796</c:v>
                </c:pt>
                <c:pt idx="2">
                  <c:v>1.3340710515539485</c:v>
                </c:pt>
                <c:pt idx="3">
                  <c:v>0.67044189524243336</c:v>
                </c:pt>
                <c:pt idx="4">
                  <c:v>0.12077948718327036</c:v>
                </c:pt>
                <c:pt idx="5">
                  <c:v>-0.39566538826470321</c:v>
                </c:pt>
                <c:pt idx="6">
                  <c:v>-0.17930223984777172</c:v>
                </c:pt>
                <c:pt idx="7">
                  <c:v>-6.0747750109030108E-2</c:v>
                </c:pt>
                <c:pt idx="8">
                  <c:v>-8.3948315479659641E-2</c:v>
                </c:pt>
                <c:pt idx="9">
                  <c:v>0.15130695849694575</c:v>
                </c:pt>
                <c:pt idx="10">
                  <c:v>0.49416256795547042</c:v>
                </c:pt>
                <c:pt idx="11">
                  <c:v>9.7522901242925286E-2</c:v>
                </c:pt>
              </c:numCache>
            </c:numRef>
          </c:val>
        </c:ser>
        <c:gapWidth val="50"/>
        <c:overlap val="100"/>
        <c:axId val="200406528"/>
        <c:axId val="200408064"/>
      </c:barChart>
      <c:lineChart>
        <c:grouping val="standard"/>
        <c:ser>
          <c:idx val="2"/>
          <c:order val="3"/>
          <c:tx>
            <c:strRef>
              <c:f>'c3-35'!$E$11</c:f>
              <c:strCache>
                <c:ptCount val="1"/>
                <c:pt idx="0">
                  <c:v>Potenciális növekedés (%)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'c3-35'!$A$13:$A$24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'c3-35'!$E$13:$E$24</c:f>
              <c:numCache>
                <c:formatCode>0.0</c:formatCode>
                <c:ptCount val="12"/>
                <c:pt idx="0">
                  <c:v>3.5817843156330582</c:v>
                </c:pt>
                <c:pt idx="1">
                  <c:v>3.3836481453077596</c:v>
                </c:pt>
                <c:pt idx="2">
                  <c:v>2.9508427913597757</c:v>
                </c:pt>
                <c:pt idx="3">
                  <c:v>2.3554364461580803</c:v>
                </c:pt>
                <c:pt idx="4">
                  <c:v>1.6314618898613844</c:v>
                </c:pt>
                <c:pt idx="5">
                  <c:v>0.94646573716316595</c:v>
                </c:pt>
                <c:pt idx="6">
                  <c:v>0.34282039073481485</c:v>
                </c:pt>
                <c:pt idx="7">
                  <c:v>8.541544404054946E-2</c:v>
                </c:pt>
                <c:pt idx="8">
                  <c:v>0.29507594370052459</c:v>
                </c:pt>
                <c:pt idx="9">
                  <c:v>0.82932832760833719</c:v>
                </c:pt>
                <c:pt idx="10">
                  <c:v>1.4780261769341507</c:v>
                </c:pt>
                <c:pt idx="11">
                  <c:v>1.9521667751144918</c:v>
                </c:pt>
              </c:numCache>
            </c:numRef>
          </c:val>
        </c:ser>
        <c:marker val="1"/>
        <c:axId val="200406528"/>
        <c:axId val="200408064"/>
      </c:lineChart>
      <c:catAx>
        <c:axId val="200406528"/>
        <c:scaling>
          <c:orientation val="minMax"/>
        </c:scaling>
        <c:axPos val="b"/>
        <c:numFmt formatCode="General" sourceLinked="1"/>
        <c:maj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408064"/>
        <c:crosses val="autoZero"/>
        <c:auto val="1"/>
        <c:lblAlgn val="ctr"/>
        <c:lblOffset val="100"/>
      </c:catAx>
      <c:valAx>
        <c:axId val="200408064"/>
        <c:scaling>
          <c:orientation val="minMax"/>
          <c:max val="4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406528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2642881944445514"/>
          <c:w val="1"/>
          <c:h val="0.27357118055555557"/>
        </c:manualLayout>
      </c:layout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7.2085010610122568E-2"/>
          <c:y val="9.1465277777777784E-2"/>
          <c:w val="0.8643953931988394"/>
          <c:h val="0.71924522569447547"/>
        </c:manualLayout>
      </c:layout>
      <c:barChart>
        <c:barDir val="col"/>
        <c:grouping val="clustered"/>
        <c:ser>
          <c:idx val="2"/>
          <c:order val="0"/>
          <c:tx>
            <c:v>2014. II. né.</c:v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'c3-4'!$D$12:$F$12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'c3-4'!$D$13:$F$13</c:f>
              <c:numCache>
                <c:formatCode>0.0</c:formatCode>
                <c:ptCount val="3"/>
                <c:pt idx="0" formatCode="General">
                  <c:v>1.1000000000000001</c:v>
                </c:pt>
                <c:pt idx="1">
                  <c:v>-1.8</c:v>
                </c:pt>
                <c:pt idx="2">
                  <c:v>0.8</c:v>
                </c:pt>
              </c:numCache>
            </c:numRef>
          </c:val>
        </c:ser>
        <c:ser>
          <c:idx val="3"/>
          <c:order val="1"/>
          <c:tx>
            <c:v>2014. III. né.</c:v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strRef>
              <c:f>'c3-4'!$D$12:$F$12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'c3-4'!$D$14:$F$14</c:f>
              <c:numCache>
                <c:formatCode>0.0</c:formatCode>
                <c:ptCount val="3"/>
                <c:pt idx="0">
                  <c:v>1.2</c:v>
                </c:pt>
                <c:pt idx="1">
                  <c:v>-0.5</c:v>
                </c:pt>
                <c:pt idx="2">
                  <c:v>0.6</c:v>
                </c:pt>
              </c:numCache>
            </c:numRef>
          </c:val>
        </c:ser>
        <c:ser>
          <c:idx val="4"/>
          <c:order val="2"/>
          <c:tx>
            <c:v>2014. IV. né.</c:v>
          </c:tx>
          <c:spPr>
            <a:solidFill>
              <a:schemeClr val="accent6"/>
            </a:solidFill>
            <a:ln>
              <a:noFill/>
            </a:ln>
          </c:spPr>
          <c:cat>
            <c:strRef>
              <c:f>'c3-4'!$D$12:$F$12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'c3-4'!$D$15:$F$15</c:f>
              <c:numCache>
                <c:formatCode>General</c:formatCode>
                <c:ptCount val="3"/>
                <c:pt idx="0">
                  <c:v>0.5</c:v>
                </c:pt>
                <c:pt idx="1">
                  <c:v>0.3</c:v>
                </c:pt>
                <c:pt idx="2">
                  <c:v>0.6</c:v>
                </c:pt>
              </c:numCache>
            </c:numRef>
          </c:val>
        </c:ser>
        <c:ser>
          <c:idx val="0"/>
          <c:order val="3"/>
          <c:tx>
            <c:v>2015. I. né.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strRef>
              <c:f>'c3-4'!$D$12:$F$12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'c3-4'!$D$16:$F$16</c:f>
              <c:numCache>
                <c:formatCode>General</c:formatCode>
                <c:ptCount val="3"/>
                <c:pt idx="0">
                  <c:v>-0.2</c:v>
                </c:pt>
                <c:pt idx="1">
                  <c:v>1</c:v>
                </c:pt>
                <c:pt idx="2">
                  <c:v>0.3</c:v>
                </c:pt>
              </c:numCache>
            </c:numRef>
          </c:val>
        </c:ser>
        <c:axId val="120502912"/>
        <c:axId val="120512896"/>
      </c:barChart>
      <c:catAx>
        <c:axId val="120502912"/>
        <c:scaling>
          <c:orientation val="minMax"/>
          <c:min val="1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512896"/>
        <c:crosses val="autoZero"/>
        <c:auto val="1"/>
        <c:lblAlgn val="ctr"/>
        <c:lblOffset val="100"/>
      </c:catAx>
      <c:valAx>
        <c:axId val="120512896"/>
        <c:scaling>
          <c:orientation val="minMax"/>
          <c:max val="2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1395526255134414E-2"/>
              <c:y val="2.5733506944444454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50291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5.0396842062447773E-2"/>
          <c:y val="0.91060807291666668"/>
          <c:w val="0.89999996693120599"/>
          <c:h val="8.9391927083333364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7.4655921960355739E-2"/>
          <c:y val="6.8860677083334376E-2"/>
          <c:w val="0.89700269030166557"/>
          <c:h val="0.50808420138889065"/>
        </c:manualLayout>
      </c:layout>
      <c:barChart>
        <c:barDir val="col"/>
        <c:grouping val="stacked"/>
        <c:ser>
          <c:idx val="0"/>
          <c:order val="0"/>
          <c:tx>
            <c:strRef>
              <c:f>'c3-35'!$B$12</c:f>
              <c:strCache>
                <c:ptCount val="1"/>
                <c:pt idx="0">
                  <c:v>Growth contribution of capital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numRef>
              <c:f>'c3-35'!$A$13:$A$24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'c3-35'!$B$13:$B$24</c:f>
              <c:numCache>
                <c:formatCode>0.0</c:formatCode>
                <c:ptCount val="12"/>
                <c:pt idx="0">
                  <c:v>1.3928011550178354</c:v>
                </c:pt>
                <c:pt idx="1">
                  <c:v>1.6579459937383803</c:v>
                </c:pt>
                <c:pt idx="2">
                  <c:v>1.6638312746915886</c:v>
                </c:pt>
                <c:pt idx="3">
                  <c:v>1.6844967159595541</c:v>
                </c:pt>
                <c:pt idx="4">
                  <c:v>1.6358981143230267</c:v>
                </c:pt>
                <c:pt idx="5">
                  <c:v>1.8148889203070553</c:v>
                </c:pt>
                <c:pt idx="6">
                  <c:v>1.3546543942155154</c:v>
                </c:pt>
                <c:pt idx="7">
                  <c:v>0.75356345928516077</c:v>
                </c:pt>
                <c:pt idx="8">
                  <c:v>0.69982831034880633</c:v>
                </c:pt>
                <c:pt idx="9">
                  <c:v>0.58798681932891839</c:v>
                </c:pt>
                <c:pt idx="10">
                  <c:v>0.36466348053407671</c:v>
                </c:pt>
                <c:pt idx="11">
                  <c:v>0.68934093171783672</c:v>
                </c:pt>
              </c:numCache>
            </c:numRef>
          </c:val>
        </c:ser>
        <c:ser>
          <c:idx val="1"/>
          <c:order val="1"/>
          <c:tx>
            <c:strRef>
              <c:f>'c3-35'!$C$12</c:f>
              <c:strCache>
                <c:ptCount val="1"/>
                <c:pt idx="0">
                  <c:v>Growth contribution of labour</c:v>
                </c:pt>
              </c:strCache>
            </c:strRef>
          </c:tx>
          <c:spPr>
            <a:solidFill>
              <a:srgbClr val="9C0000"/>
            </a:solidFill>
          </c:spPr>
          <c:cat>
            <c:numRef>
              <c:f>'c3-35'!$A$13:$A$24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'c3-35'!$C$13:$C$24</c:f>
              <c:numCache>
                <c:formatCode>0.0</c:formatCode>
                <c:ptCount val="12"/>
                <c:pt idx="0">
                  <c:v>-0.30128423727444442</c:v>
                </c:pt>
                <c:pt idx="1">
                  <c:v>-0.22458208114115052</c:v>
                </c:pt>
                <c:pt idx="2">
                  <c:v>-6.7225936422630639E-2</c:v>
                </c:pt>
                <c:pt idx="3">
                  <c:v>-1.0546189423436658E-2</c:v>
                </c:pt>
                <c:pt idx="4">
                  <c:v>-0.12499334131287299</c:v>
                </c:pt>
                <c:pt idx="5">
                  <c:v>-0.45909430028638099</c:v>
                </c:pt>
                <c:pt idx="6">
                  <c:v>-0.82047924629551972</c:v>
                </c:pt>
                <c:pt idx="7">
                  <c:v>-0.60276917208777547</c:v>
                </c:pt>
                <c:pt idx="8">
                  <c:v>-0.31825833740761311</c:v>
                </c:pt>
                <c:pt idx="9">
                  <c:v>8.8489897241885274E-2</c:v>
                </c:pt>
                <c:pt idx="10">
                  <c:v>0.61212993591696829</c:v>
                </c:pt>
                <c:pt idx="11">
                  <c:v>1.1555304573994079</c:v>
                </c:pt>
              </c:numCache>
            </c:numRef>
          </c:val>
        </c:ser>
        <c:ser>
          <c:idx val="4"/>
          <c:order val="2"/>
          <c:tx>
            <c:strRef>
              <c:f>'c3-35'!$D$12</c:f>
              <c:strCache>
                <c:ptCount val="1"/>
                <c:pt idx="0">
                  <c:v>Growth contribution of productivity</c:v>
                </c:pt>
              </c:strCache>
            </c:strRef>
          </c:tx>
          <c:spPr>
            <a:solidFill>
              <a:schemeClr val="bg2"/>
            </a:solidFill>
          </c:spPr>
          <c:cat>
            <c:numRef>
              <c:f>'c3-35'!$A$13:$A$24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'c3-35'!$D$13:$D$24</c:f>
              <c:numCache>
                <c:formatCode>0.0</c:formatCode>
                <c:ptCount val="12"/>
                <c:pt idx="0">
                  <c:v>2.4676326098508099</c:v>
                </c:pt>
                <c:pt idx="1">
                  <c:v>1.9264661428436796</c:v>
                </c:pt>
                <c:pt idx="2">
                  <c:v>1.3340710515539485</c:v>
                </c:pt>
                <c:pt idx="3">
                  <c:v>0.67044189524243336</c:v>
                </c:pt>
                <c:pt idx="4">
                  <c:v>0.12077948718327036</c:v>
                </c:pt>
                <c:pt idx="5">
                  <c:v>-0.39566538826470321</c:v>
                </c:pt>
                <c:pt idx="6">
                  <c:v>-0.17930223984777172</c:v>
                </c:pt>
                <c:pt idx="7">
                  <c:v>-6.0747750109030108E-2</c:v>
                </c:pt>
                <c:pt idx="8">
                  <c:v>-8.3948315479659641E-2</c:v>
                </c:pt>
                <c:pt idx="9">
                  <c:v>0.15130695849694575</c:v>
                </c:pt>
                <c:pt idx="10">
                  <c:v>0.49416256795547042</c:v>
                </c:pt>
                <c:pt idx="11">
                  <c:v>9.7522901242925286E-2</c:v>
                </c:pt>
              </c:numCache>
            </c:numRef>
          </c:val>
        </c:ser>
        <c:gapWidth val="50"/>
        <c:overlap val="100"/>
        <c:axId val="208614528"/>
        <c:axId val="208616064"/>
      </c:barChart>
      <c:lineChart>
        <c:grouping val="standard"/>
        <c:ser>
          <c:idx val="2"/>
          <c:order val="3"/>
          <c:tx>
            <c:strRef>
              <c:f>'c3-35'!$E$12</c:f>
              <c:strCache>
                <c:ptCount val="1"/>
                <c:pt idx="0">
                  <c:v>Potential output growth (per cent)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'c3-35'!$A$13:$A$24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'c3-35'!$E$13:$E$24</c:f>
              <c:numCache>
                <c:formatCode>0.0</c:formatCode>
                <c:ptCount val="12"/>
                <c:pt idx="0">
                  <c:v>3.5817843156330582</c:v>
                </c:pt>
                <c:pt idx="1">
                  <c:v>3.3836481453077596</c:v>
                </c:pt>
                <c:pt idx="2">
                  <c:v>2.9508427913597757</c:v>
                </c:pt>
                <c:pt idx="3">
                  <c:v>2.3554364461580803</c:v>
                </c:pt>
                <c:pt idx="4">
                  <c:v>1.6314618898613844</c:v>
                </c:pt>
                <c:pt idx="5">
                  <c:v>0.94646573716316595</c:v>
                </c:pt>
                <c:pt idx="6">
                  <c:v>0.34282039073481485</c:v>
                </c:pt>
                <c:pt idx="7">
                  <c:v>8.541544404054946E-2</c:v>
                </c:pt>
                <c:pt idx="8">
                  <c:v>0.29507594370052459</c:v>
                </c:pt>
                <c:pt idx="9">
                  <c:v>0.82932832760833719</c:v>
                </c:pt>
                <c:pt idx="10">
                  <c:v>1.4780261769341507</c:v>
                </c:pt>
                <c:pt idx="11">
                  <c:v>1.9521667751144918</c:v>
                </c:pt>
              </c:numCache>
            </c:numRef>
          </c:val>
        </c:ser>
        <c:marker val="1"/>
        <c:axId val="208614528"/>
        <c:axId val="208616064"/>
      </c:lineChart>
      <c:catAx>
        <c:axId val="208614528"/>
        <c:scaling>
          <c:orientation val="minMax"/>
        </c:scaling>
        <c:axPos val="b"/>
        <c:numFmt formatCode="General" sourceLinked="1"/>
        <c:maj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8616064"/>
        <c:crosses val="autoZero"/>
        <c:auto val="1"/>
        <c:lblAlgn val="ctr"/>
        <c:lblOffset val="100"/>
      </c:catAx>
      <c:valAx>
        <c:axId val="208616064"/>
        <c:scaling>
          <c:orientation val="minMax"/>
          <c:max val="4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8614528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2642881944445536"/>
          <c:w val="1"/>
          <c:h val="0.27357118055555557"/>
        </c:manualLayout>
      </c:layout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1944378306878348"/>
          <c:y val="8.8759548611111225E-2"/>
          <c:w val="0.83435912698412695"/>
          <c:h val="0.61659071180555569"/>
        </c:manualLayout>
      </c:layout>
      <c:lineChart>
        <c:grouping val="standard"/>
        <c:ser>
          <c:idx val="0"/>
          <c:order val="0"/>
          <c:tx>
            <c:strRef>
              <c:f>'c3-36'!$B$12</c:f>
              <c:strCache>
                <c:ptCount val="1"/>
                <c:pt idx="0">
                  <c:v>SZNSZ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'c3-36'!$D$85:$D$93</c:f>
              <c:strCache>
                <c:ptCount val="9"/>
                <c:pt idx="0">
                  <c:v>2013.I.</c:v>
                </c:pt>
                <c:pt idx="1">
                  <c:v>2013.II.</c:v>
                </c:pt>
                <c:pt idx="2">
                  <c:v>2013.III.</c:v>
                </c:pt>
                <c:pt idx="3">
                  <c:v>2013.IV.</c:v>
                </c:pt>
                <c:pt idx="4">
                  <c:v>2014.I.</c:v>
                </c:pt>
                <c:pt idx="5">
                  <c:v>2014.II.</c:v>
                </c:pt>
                <c:pt idx="6">
                  <c:v>2014.III.</c:v>
                </c:pt>
                <c:pt idx="7">
                  <c:v>2014.IV.</c:v>
                </c:pt>
                <c:pt idx="8">
                  <c:v>2015.I.</c:v>
                </c:pt>
              </c:strCache>
            </c:strRef>
          </c:cat>
          <c:val>
            <c:numRef>
              <c:f>'c3-36'!$B$85:$B$93</c:f>
              <c:numCache>
                <c:formatCode>0.0</c:formatCode>
                <c:ptCount val="9"/>
                <c:pt idx="0">
                  <c:v>0.38991456535433144</c:v>
                </c:pt>
                <c:pt idx="1">
                  <c:v>0.71308664622662832</c:v>
                </c:pt>
                <c:pt idx="2">
                  <c:v>1.0456396880237122</c:v>
                </c:pt>
                <c:pt idx="3">
                  <c:v>1.0220190655120405</c:v>
                </c:pt>
                <c:pt idx="4">
                  <c:v>0.74575302118982734</c:v>
                </c:pt>
                <c:pt idx="5">
                  <c:v>1.0022158475629936</c:v>
                </c:pt>
                <c:pt idx="6">
                  <c:v>0.64555168272570995</c:v>
                </c:pt>
                <c:pt idx="7">
                  <c:v>0.84551806407635866</c:v>
                </c:pt>
                <c:pt idx="8">
                  <c:v>0.99523203182363318</c:v>
                </c:pt>
              </c:numCache>
            </c:numRef>
          </c:val>
        </c:ser>
        <c:ser>
          <c:idx val="1"/>
          <c:order val="1"/>
          <c:tx>
            <c:strRef>
              <c:f>'c3-36'!$C$12</c:f>
              <c:strCache>
                <c:ptCount val="1"/>
                <c:pt idx="0">
                  <c:v>SZNSZK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strRef>
              <c:f>'c3-36'!$D$85:$D$93</c:f>
              <c:strCache>
                <c:ptCount val="9"/>
                <c:pt idx="0">
                  <c:v>2013.I.</c:v>
                </c:pt>
                <c:pt idx="1">
                  <c:v>2013.II.</c:v>
                </c:pt>
                <c:pt idx="2">
                  <c:v>2013.III.</c:v>
                </c:pt>
                <c:pt idx="3">
                  <c:v>2013.IV.</c:v>
                </c:pt>
                <c:pt idx="4">
                  <c:v>2014.I.</c:v>
                </c:pt>
                <c:pt idx="5">
                  <c:v>2014.II.</c:v>
                </c:pt>
                <c:pt idx="6">
                  <c:v>2014.III.</c:v>
                </c:pt>
                <c:pt idx="7">
                  <c:v>2014.IV.</c:v>
                </c:pt>
                <c:pt idx="8">
                  <c:v>2015.I.</c:v>
                </c:pt>
              </c:strCache>
            </c:strRef>
          </c:cat>
          <c:val>
            <c:numRef>
              <c:f>'c3-36'!$C$85:$C$93</c:f>
              <c:numCache>
                <c:formatCode>0.0</c:formatCode>
                <c:ptCount val="9"/>
                <c:pt idx="0">
                  <c:v>0.40000000000000568</c:v>
                </c:pt>
                <c:pt idx="1">
                  <c:v>0.70000000000000284</c:v>
                </c:pt>
                <c:pt idx="2">
                  <c:v>1</c:v>
                </c:pt>
                <c:pt idx="3">
                  <c:v>1</c:v>
                </c:pt>
                <c:pt idx="4">
                  <c:v>0.70000000000000284</c:v>
                </c:pt>
                <c:pt idx="5">
                  <c:v>1</c:v>
                </c:pt>
                <c:pt idx="6">
                  <c:v>0.59999999999999432</c:v>
                </c:pt>
                <c:pt idx="7">
                  <c:v>0.79999999999999716</c:v>
                </c:pt>
                <c:pt idx="8">
                  <c:v>0.79999999999999716</c:v>
                </c:pt>
              </c:numCache>
            </c:numRef>
          </c:val>
        </c:ser>
        <c:marker val="1"/>
        <c:axId val="209288192"/>
        <c:axId val="209289984"/>
      </c:lineChart>
      <c:catAx>
        <c:axId val="20928819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289984"/>
        <c:crosses val="autoZero"/>
        <c:lblAlgn val="ctr"/>
        <c:lblOffset val="100"/>
        <c:tickLblSkip val="1"/>
      </c:catAx>
      <c:valAx>
        <c:axId val="209289984"/>
        <c:scaling>
          <c:orientation val="minMax"/>
          <c:max val="1.1000000000000001"/>
          <c:min val="0.30000000000000032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.0" sourceLinked="1"/>
        <c:tickLblPos val="nextTo"/>
        <c:crossAx val="209288192"/>
        <c:crosses val="autoZero"/>
        <c:crossBetween val="midCat"/>
        <c:majorUnit val="0.1"/>
      </c:valAx>
    </c:plotArea>
    <c:legend>
      <c:legendPos val="b"/>
      <c:layout>
        <c:manualLayout>
          <c:xMode val="edge"/>
          <c:yMode val="edge"/>
          <c:x val="0"/>
          <c:y val="0.92788498263889296"/>
          <c:w val="1"/>
          <c:h val="7.2115017361111131E-2"/>
        </c:manualLayout>
      </c:layout>
    </c:legend>
    <c:plotVisOnly val="1"/>
    <c:dispBlanksAs val="gap"/>
  </c:chart>
  <c:spPr>
    <a:solidFill>
      <a:schemeClr val="bg1"/>
    </a:solidFill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1944378306878352"/>
          <c:y val="8.8759548611111225E-2"/>
          <c:w val="0.83435912698412695"/>
          <c:h val="0.61659071180555569"/>
        </c:manualLayout>
      </c:layout>
      <c:lineChart>
        <c:grouping val="standard"/>
        <c:ser>
          <c:idx val="0"/>
          <c:order val="0"/>
          <c:tx>
            <c:strRef>
              <c:f>'c3-36'!$B$13</c:f>
              <c:strCache>
                <c:ptCount val="1"/>
                <c:pt idx="0">
                  <c:v>SWDA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'c3-36'!$D$85:$D$93</c:f>
              <c:strCache>
                <c:ptCount val="9"/>
                <c:pt idx="0">
                  <c:v>2013.I.</c:v>
                </c:pt>
                <c:pt idx="1">
                  <c:v>2013.II.</c:v>
                </c:pt>
                <c:pt idx="2">
                  <c:v>2013.III.</c:v>
                </c:pt>
                <c:pt idx="3">
                  <c:v>2013.IV.</c:v>
                </c:pt>
                <c:pt idx="4">
                  <c:v>2014.I.</c:v>
                </c:pt>
                <c:pt idx="5">
                  <c:v>2014.II.</c:v>
                </c:pt>
                <c:pt idx="6">
                  <c:v>2014.III.</c:v>
                </c:pt>
                <c:pt idx="7">
                  <c:v>2014.IV.</c:v>
                </c:pt>
                <c:pt idx="8">
                  <c:v>2015.I.</c:v>
                </c:pt>
              </c:strCache>
            </c:strRef>
          </c:cat>
          <c:val>
            <c:numRef>
              <c:f>'c3-36'!$B$85:$B$93</c:f>
              <c:numCache>
                <c:formatCode>0.0</c:formatCode>
                <c:ptCount val="9"/>
                <c:pt idx="0">
                  <c:v>0.38991456535433144</c:v>
                </c:pt>
                <c:pt idx="1">
                  <c:v>0.71308664622662832</c:v>
                </c:pt>
                <c:pt idx="2">
                  <c:v>1.0456396880237122</c:v>
                </c:pt>
                <c:pt idx="3">
                  <c:v>1.0220190655120405</c:v>
                </c:pt>
                <c:pt idx="4">
                  <c:v>0.74575302118982734</c:v>
                </c:pt>
                <c:pt idx="5">
                  <c:v>1.0022158475629936</c:v>
                </c:pt>
                <c:pt idx="6">
                  <c:v>0.64555168272570995</c:v>
                </c:pt>
                <c:pt idx="7">
                  <c:v>0.84551806407635866</c:v>
                </c:pt>
                <c:pt idx="8">
                  <c:v>0.99523203182363318</c:v>
                </c:pt>
              </c:numCache>
            </c:numRef>
          </c:val>
        </c:ser>
        <c:ser>
          <c:idx val="1"/>
          <c:order val="1"/>
          <c:tx>
            <c:strRef>
              <c:f>'c3-36'!$C$13</c:f>
              <c:strCache>
                <c:ptCount val="1"/>
                <c:pt idx="0">
                  <c:v>SWDAR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strRef>
              <c:f>'c3-36'!$D$85:$D$93</c:f>
              <c:strCache>
                <c:ptCount val="9"/>
                <c:pt idx="0">
                  <c:v>2013.I.</c:v>
                </c:pt>
                <c:pt idx="1">
                  <c:v>2013.II.</c:v>
                </c:pt>
                <c:pt idx="2">
                  <c:v>2013.III.</c:v>
                </c:pt>
                <c:pt idx="3">
                  <c:v>2013.IV.</c:v>
                </c:pt>
                <c:pt idx="4">
                  <c:v>2014.I.</c:v>
                </c:pt>
                <c:pt idx="5">
                  <c:v>2014.II.</c:v>
                </c:pt>
                <c:pt idx="6">
                  <c:v>2014.III.</c:v>
                </c:pt>
                <c:pt idx="7">
                  <c:v>2014.IV.</c:v>
                </c:pt>
                <c:pt idx="8">
                  <c:v>2015.I.</c:v>
                </c:pt>
              </c:strCache>
            </c:strRef>
          </c:cat>
          <c:val>
            <c:numRef>
              <c:f>'c3-36'!$C$85:$C$93</c:f>
              <c:numCache>
                <c:formatCode>0.0</c:formatCode>
                <c:ptCount val="9"/>
                <c:pt idx="0">
                  <c:v>0.40000000000000568</c:v>
                </c:pt>
                <c:pt idx="1">
                  <c:v>0.70000000000000284</c:v>
                </c:pt>
                <c:pt idx="2">
                  <c:v>1</c:v>
                </c:pt>
                <c:pt idx="3">
                  <c:v>1</c:v>
                </c:pt>
                <c:pt idx="4">
                  <c:v>0.70000000000000284</c:v>
                </c:pt>
                <c:pt idx="5">
                  <c:v>1</c:v>
                </c:pt>
                <c:pt idx="6">
                  <c:v>0.59999999999999432</c:v>
                </c:pt>
                <c:pt idx="7">
                  <c:v>0.79999999999999716</c:v>
                </c:pt>
                <c:pt idx="8">
                  <c:v>0.79999999999999716</c:v>
                </c:pt>
              </c:numCache>
            </c:numRef>
          </c:val>
        </c:ser>
        <c:marker val="1"/>
        <c:axId val="209326848"/>
        <c:axId val="209328384"/>
      </c:lineChart>
      <c:catAx>
        <c:axId val="2093268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328384"/>
        <c:crosses val="autoZero"/>
        <c:lblAlgn val="ctr"/>
        <c:lblOffset val="100"/>
        <c:tickLblSkip val="1"/>
      </c:catAx>
      <c:valAx>
        <c:axId val="209328384"/>
        <c:scaling>
          <c:orientation val="minMax"/>
          <c:max val="1.1000000000000001"/>
          <c:min val="0.30000000000000032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.0" sourceLinked="1"/>
        <c:tickLblPos val="nextTo"/>
        <c:crossAx val="209326848"/>
        <c:crosses val="autoZero"/>
        <c:crossBetween val="midCat"/>
        <c:majorUnit val="0.1"/>
      </c:valAx>
    </c:plotArea>
    <c:legend>
      <c:legendPos val="b"/>
      <c:layout>
        <c:manualLayout>
          <c:xMode val="edge"/>
          <c:yMode val="edge"/>
          <c:x val="0"/>
          <c:y val="0.92788498263889341"/>
          <c:w val="1"/>
          <c:h val="7.2115017361111131E-2"/>
        </c:manualLayout>
      </c:layout>
    </c:legend>
    <c:plotVisOnly val="1"/>
    <c:dispBlanksAs val="gap"/>
  </c:chart>
  <c:spPr>
    <a:solidFill>
      <a:schemeClr val="bg1"/>
    </a:solidFill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0816490307053911E-2"/>
          <c:y val="8.9495225694444708E-2"/>
          <c:w val="0.87474995858134086"/>
          <c:h val="0.51266579861111128"/>
        </c:manualLayout>
      </c:layout>
      <c:barChart>
        <c:barDir val="col"/>
        <c:grouping val="stacked"/>
        <c:ser>
          <c:idx val="1"/>
          <c:order val="0"/>
          <c:tx>
            <c:strRef>
              <c:f>'c3-37'!$B$33</c:f>
              <c:strCache>
                <c:ptCount val="1"/>
                <c:pt idx="0">
                  <c:v>Distortion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 w="12700">
              <a:noFill/>
              <a:prstDash val="solid"/>
            </a:ln>
          </c:spPr>
          <c:cat>
            <c:strRef>
              <c:f>'c3-37'!$A$34:$A$53</c:f>
              <c:strCache>
                <c:ptCount val="20"/>
                <c:pt idx="0">
                  <c:v>2011Q1</c:v>
                </c:pt>
                <c:pt idx="1">
                  <c:v>2011Q2</c:v>
                </c:pt>
                <c:pt idx="2">
                  <c:v>2011Q3</c:v>
                </c:pt>
                <c:pt idx="3">
                  <c:v>2011Q4</c:v>
                </c:pt>
                <c:pt idx="4">
                  <c:v>Actual</c:v>
                </c:pt>
                <c:pt idx="5">
                  <c:v>2012Q1</c:v>
                </c:pt>
                <c:pt idx="6">
                  <c:v>2012Q2</c:v>
                </c:pt>
                <c:pt idx="7">
                  <c:v>2012Q3</c:v>
                </c:pt>
                <c:pt idx="8">
                  <c:v>2012Q4</c:v>
                </c:pt>
                <c:pt idx="9">
                  <c:v>Actual</c:v>
                </c:pt>
                <c:pt idx="10">
                  <c:v>2013Q1</c:v>
                </c:pt>
                <c:pt idx="11">
                  <c:v>2013Q2</c:v>
                </c:pt>
                <c:pt idx="12">
                  <c:v>2013Q3</c:v>
                </c:pt>
                <c:pt idx="13">
                  <c:v>2013Q4</c:v>
                </c:pt>
                <c:pt idx="14">
                  <c:v>Actual</c:v>
                </c:pt>
                <c:pt idx="15">
                  <c:v>2014Q1</c:v>
                </c:pt>
                <c:pt idx="16">
                  <c:v>2014Q2</c:v>
                </c:pt>
                <c:pt idx="17">
                  <c:v>2014Q3</c:v>
                </c:pt>
                <c:pt idx="18">
                  <c:v>2014Q4</c:v>
                </c:pt>
                <c:pt idx="19">
                  <c:v>Actual</c:v>
                </c:pt>
              </c:strCache>
            </c:strRef>
          </c:cat>
          <c:val>
            <c:numRef>
              <c:f>'c3-37'!$B$34:$B$53</c:f>
              <c:numCache>
                <c:formatCode>0.0</c:formatCode>
                <c:ptCount val="20"/>
                <c:pt idx="0">
                  <c:v>-0.21322488174432408</c:v>
                </c:pt>
                <c:pt idx="1">
                  <c:v>-0.17777415527007179</c:v>
                </c:pt>
                <c:pt idx="2">
                  <c:v>-0.15699349917277061</c:v>
                </c:pt>
                <c:pt idx="3">
                  <c:v>-2.1902514841656284E-2</c:v>
                </c:pt>
                <c:pt idx="5">
                  <c:v>-0.15639943902229447</c:v>
                </c:pt>
                <c:pt idx="6">
                  <c:v>-0.14688355324278746</c:v>
                </c:pt>
                <c:pt idx="7">
                  <c:v>-0.14554099548546162</c:v>
                </c:pt>
                <c:pt idx="8">
                  <c:v>-6.1082715215334815E-2</c:v>
                </c:pt>
                <c:pt idx="10">
                  <c:v>2.146888264613267E-2</c:v>
                </c:pt>
                <c:pt idx="11">
                  <c:v>2.9746010251344046E-2</c:v>
                </c:pt>
                <c:pt idx="12">
                  <c:v>-2.0613656085771481E-2</c:v>
                </c:pt>
                <c:pt idx="13">
                  <c:v>0.13764131768289189</c:v>
                </c:pt>
                <c:pt idx="15">
                  <c:v>-0.15643477034811326</c:v>
                </c:pt>
                <c:pt idx="16">
                  <c:v>-0.18898857818393822</c:v>
                </c:pt>
                <c:pt idx="17">
                  <c:v>-0.121442284343388</c:v>
                </c:pt>
                <c:pt idx="18">
                  <c:v>7.9114206555601641E-3</c:v>
                </c:pt>
              </c:numCache>
            </c:numRef>
          </c:val>
        </c:ser>
        <c:ser>
          <c:idx val="0"/>
          <c:order val="1"/>
          <c:tx>
            <c:strRef>
              <c:f>'c3-37'!$C$33</c:f>
              <c:strCache>
                <c:ptCount val="1"/>
                <c:pt idx="0">
                  <c:v>Actual publication (2015Q1)</c:v>
                </c:pt>
              </c:strCache>
            </c:strRef>
          </c:tx>
          <c:spPr>
            <a:solidFill>
              <a:srgbClr val="AC9F70"/>
            </a:solidFill>
            <a:ln>
              <a:noFill/>
            </a:ln>
          </c:spPr>
          <c:cat>
            <c:strRef>
              <c:f>'c3-37'!$A$34:$A$53</c:f>
              <c:strCache>
                <c:ptCount val="20"/>
                <c:pt idx="0">
                  <c:v>2011Q1</c:v>
                </c:pt>
                <c:pt idx="1">
                  <c:v>2011Q2</c:v>
                </c:pt>
                <c:pt idx="2">
                  <c:v>2011Q3</c:v>
                </c:pt>
                <c:pt idx="3">
                  <c:v>2011Q4</c:v>
                </c:pt>
                <c:pt idx="4">
                  <c:v>Actual</c:v>
                </c:pt>
                <c:pt idx="5">
                  <c:v>2012Q1</c:v>
                </c:pt>
                <c:pt idx="6">
                  <c:v>2012Q2</c:v>
                </c:pt>
                <c:pt idx="7">
                  <c:v>2012Q3</c:v>
                </c:pt>
                <c:pt idx="8">
                  <c:v>2012Q4</c:v>
                </c:pt>
                <c:pt idx="9">
                  <c:v>Actual</c:v>
                </c:pt>
                <c:pt idx="10">
                  <c:v>2013Q1</c:v>
                </c:pt>
                <c:pt idx="11">
                  <c:v>2013Q2</c:v>
                </c:pt>
                <c:pt idx="12">
                  <c:v>2013Q3</c:v>
                </c:pt>
                <c:pt idx="13">
                  <c:v>2013Q4</c:v>
                </c:pt>
                <c:pt idx="14">
                  <c:v>Actual</c:v>
                </c:pt>
                <c:pt idx="15">
                  <c:v>2014Q1</c:v>
                </c:pt>
                <c:pt idx="16">
                  <c:v>2014Q2</c:v>
                </c:pt>
                <c:pt idx="17">
                  <c:v>2014Q3</c:v>
                </c:pt>
                <c:pt idx="18">
                  <c:v>2014Q4</c:v>
                </c:pt>
                <c:pt idx="19">
                  <c:v>Actual</c:v>
                </c:pt>
              </c:strCache>
            </c:strRef>
          </c:cat>
          <c:val>
            <c:numRef>
              <c:f>'c3-37'!$C$34:$C$53</c:f>
              <c:numCache>
                <c:formatCode>0.0</c:formatCode>
                <c:ptCount val="20"/>
                <c:pt idx="4" formatCode="0.00">
                  <c:v>1.7379202368914548E-3</c:v>
                </c:pt>
                <c:pt idx="9" formatCode="0.00">
                  <c:v>4.716436748931585E-2</c:v>
                </c:pt>
                <c:pt idx="14" formatCode="0.00">
                  <c:v>1.0085434645674241E-2</c:v>
                </c:pt>
                <c:pt idx="19" formatCode="0.00">
                  <c:v>-4.5753021189824494E-2</c:v>
                </c:pt>
              </c:numCache>
            </c:numRef>
          </c:val>
        </c:ser>
        <c:gapWidth val="50"/>
        <c:overlap val="100"/>
        <c:axId val="209365632"/>
        <c:axId val="209625856"/>
      </c:barChart>
      <c:catAx>
        <c:axId val="2093656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 of data release</a:t>
                </a:r>
              </a:p>
            </c:rich>
          </c:tx>
          <c:layout>
            <c:manualLayout>
              <c:xMode val="edge"/>
              <c:yMode val="edge"/>
              <c:x val="0.37192803304498467"/>
              <c:y val="0.79639105902777774"/>
            </c:manualLayout>
          </c:layout>
        </c:title>
        <c:numFmt formatCode="General" sourceLinked="0"/>
        <c:majorTickMark val="none"/>
        <c:tickLblPos val="low"/>
        <c:txPr>
          <a:bodyPr rot="-5400000" vert="horz"/>
          <a:lstStyle/>
          <a:p>
            <a:pPr>
              <a:defRPr sz="8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625856"/>
        <c:crossesAt val="0"/>
        <c:lblAlgn val="ctr"/>
        <c:lblOffset val="100"/>
        <c:noMultiLvlLbl val="1"/>
      </c:catAx>
      <c:valAx>
        <c:axId val="209625856"/>
        <c:scaling>
          <c:orientation val="minMax"/>
          <c:max val="0.2"/>
          <c:min val="-0.30000000000000032"/>
        </c:scaling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numFmt formatCode="#,##0.0" sourceLinked="0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365632"/>
        <c:crosses val="autoZero"/>
        <c:crossBetween val="between"/>
        <c:majorUnit val="0.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.10270671385804034"/>
          <c:y val="0.90174001736111153"/>
          <c:w val="0.83154094958364733"/>
          <c:h val="9.3018229166667285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0816490307053939E-2"/>
          <c:y val="8.9495225694444708E-2"/>
          <c:w val="0.8747499585813413"/>
          <c:h val="0.46856857638888905"/>
        </c:manualLayout>
      </c:layout>
      <c:barChart>
        <c:barDir val="col"/>
        <c:grouping val="stacked"/>
        <c:ser>
          <c:idx val="1"/>
          <c:order val="0"/>
          <c:tx>
            <c:strRef>
              <c:f>'c3-37'!$B$11</c:f>
              <c:strCache>
                <c:ptCount val="1"/>
                <c:pt idx="0">
                  <c:v>Torzítás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 w="12700">
              <a:noFill/>
              <a:prstDash val="solid"/>
            </a:ln>
          </c:spPr>
          <c:cat>
            <c:strRef>
              <c:f>'c3-37'!$A$12:$A$31</c:f>
              <c:strCache>
                <c:ptCount val="20"/>
                <c:pt idx="0">
                  <c:v>2011.I.né.</c:v>
                </c:pt>
                <c:pt idx="1">
                  <c:v>2011.II.né.</c:v>
                </c:pt>
                <c:pt idx="2">
                  <c:v>2011.III.né.</c:v>
                </c:pt>
                <c:pt idx="3">
                  <c:v>2011.IV.né.</c:v>
                </c:pt>
                <c:pt idx="4">
                  <c:v>Aktuális</c:v>
                </c:pt>
                <c:pt idx="5">
                  <c:v>2012.I.né.</c:v>
                </c:pt>
                <c:pt idx="6">
                  <c:v>2012.II.né.</c:v>
                </c:pt>
                <c:pt idx="7">
                  <c:v>2012.III.né.</c:v>
                </c:pt>
                <c:pt idx="8">
                  <c:v>2012.IV.né.</c:v>
                </c:pt>
                <c:pt idx="9">
                  <c:v>Aktuális</c:v>
                </c:pt>
                <c:pt idx="10">
                  <c:v>2013.I.né.</c:v>
                </c:pt>
                <c:pt idx="11">
                  <c:v>2013.II.né.</c:v>
                </c:pt>
                <c:pt idx="12">
                  <c:v>2013.III.né.</c:v>
                </c:pt>
                <c:pt idx="13">
                  <c:v>2013.IV.né.</c:v>
                </c:pt>
                <c:pt idx="14">
                  <c:v>Aktuális</c:v>
                </c:pt>
                <c:pt idx="15">
                  <c:v>2014.I.né.</c:v>
                </c:pt>
                <c:pt idx="16">
                  <c:v>2014.II.né.</c:v>
                </c:pt>
                <c:pt idx="17">
                  <c:v>2014.III.né.</c:v>
                </c:pt>
                <c:pt idx="18">
                  <c:v>2014.IV.né.</c:v>
                </c:pt>
                <c:pt idx="19">
                  <c:v>Aktuális</c:v>
                </c:pt>
              </c:strCache>
            </c:strRef>
          </c:cat>
          <c:val>
            <c:numRef>
              <c:f>'c3-37'!$B$12:$B$31</c:f>
              <c:numCache>
                <c:formatCode>0.0</c:formatCode>
                <c:ptCount val="20"/>
                <c:pt idx="0">
                  <c:v>-0.21322488174432408</c:v>
                </c:pt>
                <c:pt idx="1">
                  <c:v>-0.17777415527007179</c:v>
                </c:pt>
                <c:pt idx="2">
                  <c:v>-0.15699349917277061</c:v>
                </c:pt>
                <c:pt idx="3">
                  <c:v>-2.1902514841656284E-2</c:v>
                </c:pt>
                <c:pt idx="5">
                  <c:v>-0.15639943902229447</c:v>
                </c:pt>
                <c:pt idx="6">
                  <c:v>-0.14688355324278746</c:v>
                </c:pt>
                <c:pt idx="7">
                  <c:v>-0.14554099548546162</c:v>
                </c:pt>
                <c:pt idx="8">
                  <c:v>-6.1082715215334815E-2</c:v>
                </c:pt>
                <c:pt idx="10">
                  <c:v>2.146888264613267E-2</c:v>
                </c:pt>
                <c:pt idx="11">
                  <c:v>2.9746010251344046E-2</c:v>
                </c:pt>
                <c:pt idx="12">
                  <c:v>-2.0613656085771481E-2</c:v>
                </c:pt>
                <c:pt idx="13">
                  <c:v>0.13764131768289189</c:v>
                </c:pt>
                <c:pt idx="15">
                  <c:v>-0.15643477034811326</c:v>
                </c:pt>
                <c:pt idx="16">
                  <c:v>-0.18898857818393822</c:v>
                </c:pt>
                <c:pt idx="17">
                  <c:v>-0.121442284343388</c:v>
                </c:pt>
                <c:pt idx="18" formatCode="0.00">
                  <c:v>7.9114206555601641E-3</c:v>
                </c:pt>
              </c:numCache>
            </c:numRef>
          </c:val>
        </c:ser>
        <c:ser>
          <c:idx val="0"/>
          <c:order val="1"/>
          <c:tx>
            <c:strRef>
              <c:f>'c3-37'!$C$11</c:f>
              <c:strCache>
                <c:ptCount val="1"/>
                <c:pt idx="0">
                  <c:v>Aktuális adatközlés (2015. I. né.)</c:v>
                </c:pt>
              </c:strCache>
            </c:strRef>
          </c:tx>
          <c:spPr>
            <a:solidFill>
              <a:srgbClr val="AC9F70"/>
            </a:solidFill>
            <a:ln>
              <a:noFill/>
            </a:ln>
          </c:spPr>
          <c:cat>
            <c:strRef>
              <c:f>'c3-37'!$A$12:$A$31</c:f>
              <c:strCache>
                <c:ptCount val="20"/>
                <c:pt idx="0">
                  <c:v>2011.I.né.</c:v>
                </c:pt>
                <c:pt idx="1">
                  <c:v>2011.II.né.</c:v>
                </c:pt>
                <c:pt idx="2">
                  <c:v>2011.III.né.</c:v>
                </c:pt>
                <c:pt idx="3">
                  <c:v>2011.IV.né.</c:v>
                </c:pt>
                <c:pt idx="4">
                  <c:v>Aktuális</c:v>
                </c:pt>
                <c:pt idx="5">
                  <c:v>2012.I.né.</c:v>
                </c:pt>
                <c:pt idx="6">
                  <c:v>2012.II.né.</c:v>
                </c:pt>
                <c:pt idx="7">
                  <c:v>2012.III.né.</c:v>
                </c:pt>
                <c:pt idx="8">
                  <c:v>2012.IV.né.</c:v>
                </c:pt>
                <c:pt idx="9">
                  <c:v>Aktuális</c:v>
                </c:pt>
                <c:pt idx="10">
                  <c:v>2013.I.né.</c:v>
                </c:pt>
                <c:pt idx="11">
                  <c:v>2013.II.né.</c:v>
                </c:pt>
                <c:pt idx="12">
                  <c:v>2013.III.né.</c:v>
                </c:pt>
                <c:pt idx="13">
                  <c:v>2013.IV.né.</c:v>
                </c:pt>
                <c:pt idx="14">
                  <c:v>Aktuális</c:v>
                </c:pt>
                <c:pt idx="15">
                  <c:v>2014.I.né.</c:v>
                </c:pt>
                <c:pt idx="16">
                  <c:v>2014.II.né.</c:v>
                </c:pt>
                <c:pt idx="17">
                  <c:v>2014.III.né.</c:v>
                </c:pt>
                <c:pt idx="18">
                  <c:v>2014.IV.né.</c:v>
                </c:pt>
                <c:pt idx="19">
                  <c:v>Aktuális</c:v>
                </c:pt>
              </c:strCache>
            </c:strRef>
          </c:cat>
          <c:val>
            <c:numRef>
              <c:f>'c3-37'!$C$12:$C$31</c:f>
              <c:numCache>
                <c:formatCode>0.0</c:formatCode>
                <c:ptCount val="20"/>
                <c:pt idx="4" formatCode="0.00">
                  <c:v>1.7379202368914548E-3</c:v>
                </c:pt>
                <c:pt idx="9" formatCode="0.00">
                  <c:v>4.716436748931585E-2</c:v>
                </c:pt>
                <c:pt idx="14" formatCode="0.00">
                  <c:v>1.0085434645674241E-2</c:v>
                </c:pt>
                <c:pt idx="19" formatCode="0.00">
                  <c:v>-4.5753021189824494E-2</c:v>
                </c:pt>
              </c:numCache>
            </c:numRef>
          </c:val>
        </c:ser>
        <c:gapWidth val="50"/>
        <c:overlap val="100"/>
        <c:axId val="209636352"/>
        <c:axId val="209648256"/>
      </c:barChart>
      <c:catAx>
        <c:axId val="2096363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GDP adatközlés</a:t>
                </a:r>
                <a:r>
                  <a:rPr lang="hu-HU" baseline="0"/>
                  <a:t> ideje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35745977429225362"/>
              <c:y val="0.81491189236111161"/>
            </c:manualLayout>
          </c:layout>
        </c:title>
        <c:numFmt formatCode="General" sourceLinked="0"/>
        <c:majorTickMark val="none"/>
        <c:tickLblPos val="low"/>
        <c:txPr>
          <a:bodyPr rot="-5400000" vert="horz"/>
          <a:lstStyle/>
          <a:p>
            <a:pPr>
              <a:defRPr sz="8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648256"/>
        <c:crossesAt val="0"/>
        <c:lblAlgn val="ctr"/>
        <c:lblOffset val="100"/>
        <c:noMultiLvlLbl val="1"/>
      </c:catAx>
      <c:valAx>
        <c:axId val="209648256"/>
        <c:scaling>
          <c:orientation val="minMax"/>
          <c:max val="0.2"/>
          <c:min val="-0.30000000000000032"/>
        </c:scaling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numFmt formatCode="#,##0.0" sourceLinked="0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636352"/>
        <c:crosses val="autoZero"/>
        <c:crossBetween val="between"/>
        <c:majorUnit val="0.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.10270671385804071"/>
          <c:y val="0.91276432291666632"/>
          <c:w val="0.83154094958364733"/>
          <c:h val="8.1993923611111089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59367534722222226"/>
        </c:manualLayout>
      </c:layout>
      <c:lineChart>
        <c:grouping val="standard"/>
        <c:ser>
          <c:idx val="0"/>
          <c:order val="0"/>
          <c:tx>
            <c:strRef>
              <c:f>'c3-38'!$B$9</c:f>
              <c:strCache>
                <c:ptCount val="1"/>
                <c:pt idx="0">
                  <c:v>Aktivitási ráta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'c3-38'!$A$11:$A$51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</c:numCache>
            </c:numRef>
          </c:cat>
          <c:val>
            <c:numRef>
              <c:f>'c3-38'!$B$11:$B$51</c:f>
              <c:numCache>
                <c:formatCode>0.00</c:formatCode>
                <c:ptCount val="41"/>
                <c:pt idx="0">
                  <c:v>54.179855773587825</c:v>
                </c:pt>
                <c:pt idx="1">
                  <c:v>54.339042559160298</c:v>
                </c:pt>
                <c:pt idx="2">
                  <c:v>54.643089322098291</c:v>
                </c:pt>
                <c:pt idx="3">
                  <c:v>54.66402371104644</c:v>
                </c:pt>
                <c:pt idx="4">
                  <c:v>54.850644624343445</c:v>
                </c:pt>
                <c:pt idx="5">
                  <c:v>55.077193018670336</c:v>
                </c:pt>
                <c:pt idx="6">
                  <c:v>55.008549062363819</c:v>
                </c:pt>
                <c:pt idx="7">
                  <c:v>55.042267086910591</c:v>
                </c:pt>
                <c:pt idx="8">
                  <c:v>54.968461601594555</c:v>
                </c:pt>
                <c:pt idx="9">
                  <c:v>54.768909059894845</c:v>
                </c:pt>
                <c:pt idx="10">
                  <c:v>54.525948983648689</c:v>
                </c:pt>
                <c:pt idx="11">
                  <c:v>54.460908215749882</c:v>
                </c:pt>
                <c:pt idx="12">
                  <c:v>54.283850289432742</c:v>
                </c:pt>
                <c:pt idx="13">
                  <c:v>54.122575378391993</c:v>
                </c:pt>
                <c:pt idx="14">
                  <c:v>54.445006923609817</c:v>
                </c:pt>
                <c:pt idx="15">
                  <c:v>54.348837136673254</c:v>
                </c:pt>
                <c:pt idx="16">
                  <c:v>54.15472592857207</c:v>
                </c:pt>
                <c:pt idx="17">
                  <c:v>54.310520520669151</c:v>
                </c:pt>
                <c:pt idx="18">
                  <c:v>54.194143232037362</c:v>
                </c:pt>
                <c:pt idx="19">
                  <c:v>54.478327182566325</c:v>
                </c:pt>
                <c:pt idx="20">
                  <c:v>54.706341341014323</c:v>
                </c:pt>
                <c:pt idx="21">
                  <c:v>54.805177137491548</c:v>
                </c:pt>
                <c:pt idx="22">
                  <c:v>54.95102290247722</c:v>
                </c:pt>
                <c:pt idx="23">
                  <c:v>54.893240173034705</c:v>
                </c:pt>
                <c:pt idx="24">
                  <c:v>54.904552240492691</c:v>
                </c:pt>
                <c:pt idx="25">
                  <c:v>55.151740968610682</c:v>
                </c:pt>
                <c:pt idx="26">
                  <c:v>55.338519066695277</c:v>
                </c:pt>
                <c:pt idx="27">
                  <c:v>55.570091059434077</c:v>
                </c:pt>
                <c:pt idx="28">
                  <c:v>55.920890825347747</c:v>
                </c:pt>
                <c:pt idx="29">
                  <c:v>56.214654638407879</c:v>
                </c:pt>
                <c:pt idx="30">
                  <c:v>56.44306477964809</c:v>
                </c:pt>
                <c:pt idx="31">
                  <c:v>56.618116719108393</c:v>
                </c:pt>
                <c:pt idx="32">
                  <c:v>56.391752735101832</c:v>
                </c:pt>
                <c:pt idx="33">
                  <c:v>56.828887374990259</c:v>
                </c:pt>
                <c:pt idx="34">
                  <c:v>57.092463793727347</c:v>
                </c:pt>
                <c:pt idx="35">
                  <c:v>57.463260525527204</c:v>
                </c:pt>
                <c:pt idx="36">
                  <c:v>58.341847259962961</c:v>
                </c:pt>
                <c:pt idx="37">
                  <c:v>58.502460449891238</c:v>
                </c:pt>
                <c:pt idx="38">
                  <c:v>58.825218563117666</c:v>
                </c:pt>
                <c:pt idx="39">
                  <c:v>59.090224383899105</c:v>
                </c:pt>
                <c:pt idx="40">
                  <c:v>59.391005500252724</c:v>
                </c:pt>
              </c:numCache>
            </c:numRef>
          </c:val>
        </c:ser>
        <c:ser>
          <c:idx val="1"/>
          <c:order val="1"/>
          <c:tx>
            <c:strRef>
              <c:f>'c3-38'!$C$9</c:f>
              <c:strCache>
                <c:ptCount val="1"/>
                <c:pt idx="0">
                  <c:v>Foglalkoztatási ráta</c:v>
                </c:pt>
              </c:strCache>
            </c:strRef>
          </c:tx>
          <c:spPr>
            <a:ln w="28575" cmpd="sng"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numRef>
              <c:f>'c3-38'!$A$11:$A$51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</c:numCache>
            </c:numRef>
          </c:cat>
          <c:val>
            <c:numRef>
              <c:f>'c3-38'!$C$11:$C$51</c:f>
              <c:numCache>
                <c:formatCode>0.00</c:formatCode>
                <c:ptCount val="41"/>
                <c:pt idx="0">
                  <c:v>50.546589187766209</c:v>
                </c:pt>
                <c:pt idx="1">
                  <c:v>50.405057379985422</c:v>
                </c:pt>
                <c:pt idx="2">
                  <c:v>50.575711399661571</c:v>
                </c:pt>
                <c:pt idx="3">
                  <c:v>50.555494296742097</c:v>
                </c:pt>
                <c:pt idx="4">
                  <c:v>50.864386860763744</c:v>
                </c:pt>
                <c:pt idx="5">
                  <c:v>51.018877024193955</c:v>
                </c:pt>
                <c:pt idx="6">
                  <c:v>50.780879599495343</c:v>
                </c:pt>
                <c:pt idx="7">
                  <c:v>50.951438330950261</c:v>
                </c:pt>
                <c:pt idx="8">
                  <c:v>50.937779044666101</c:v>
                </c:pt>
                <c:pt idx="9">
                  <c:v>50.830242365425725</c:v>
                </c:pt>
                <c:pt idx="10">
                  <c:v>50.622000200992865</c:v>
                </c:pt>
                <c:pt idx="11">
                  <c:v>50.210165663860238</c:v>
                </c:pt>
                <c:pt idx="12">
                  <c:v>50.042213039656815</c:v>
                </c:pt>
                <c:pt idx="13">
                  <c:v>49.962206631397713</c:v>
                </c:pt>
                <c:pt idx="14">
                  <c:v>50.290466437726664</c:v>
                </c:pt>
                <c:pt idx="15">
                  <c:v>49.873250148583445</c:v>
                </c:pt>
                <c:pt idx="16">
                  <c:v>49.098668630213723</c:v>
                </c:pt>
                <c:pt idx="17">
                  <c:v>49.024961819315166</c:v>
                </c:pt>
                <c:pt idx="18">
                  <c:v>48.509677452980895</c:v>
                </c:pt>
                <c:pt idx="19">
                  <c:v>48.652082548464179</c:v>
                </c:pt>
                <c:pt idx="20">
                  <c:v>48.490379788733691</c:v>
                </c:pt>
                <c:pt idx="21">
                  <c:v>48.655041541963939</c:v>
                </c:pt>
                <c:pt idx="22">
                  <c:v>48.875489304323636</c:v>
                </c:pt>
                <c:pt idx="23">
                  <c:v>48.805015929101685</c:v>
                </c:pt>
                <c:pt idx="24">
                  <c:v>48.677180215220766</c:v>
                </c:pt>
                <c:pt idx="25">
                  <c:v>49.141609451725579</c:v>
                </c:pt>
                <c:pt idx="26">
                  <c:v>49.307665497663116</c:v>
                </c:pt>
                <c:pt idx="27">
                  <c:v>49.435526386298271</c:v>
                </c:pt>
                <c:pt idx="28">
                  <c:v>49.404579602714058</c:v>
                </c:pt>
                <c:pt idx="29">
                  <c:v>50.050960666368226</c:v>
                </c:pt>
                <c:pt idx="30">
                  <c:v>50.555114757461652</c:v>
                </c:pt>
                <c:pt idx="31">
                  <c:v>50.475280710560192</c:v>
                </c:pt>
                <c:pt idx="32">
                  <c:v>50.025862181678768</c:v>
                </c:pt>
                <c:pt idx="33">
                  <c:v>51.099883013386027</c:v>
                </c:pt>
                <c:pt idx="34">
                  <c:v>51.433709754445324</c:v>
                </c:pt>
                <c:pt idx="35">
                  <c:v>52.06437618161133</c:v>
                </c:pt>
                <c:pt idx="36">
                  <c:v>53.750752960179035</c:v>
                </c:pt>
                <c:pt idx="37">
                  <c:v>53.808199458500425</c:v>
                </c:pt>
                <c:pt idx="38">
                  <c:v>54.434091680019336</c:v>
                </c:pt>
                <c:pt idx="39">
                  <c:v>54.606217922974885</c:v>
                </c:pt>
                <c:pt idx="40">
                  <c:v>55.084273834814887</c:v>
                </c:pt>
              </c:numCache>
            </c:numRef>
          </c:val>
        </c:ser>
        <c:marker val="1"/>
        <c:axId val="213978496"/>
        <c:axId val="213988480"/>
      </c:lineChart>
      <c:lineChart>
        <c:grouping val="standard"/>
        <c:ser>
          <c:idx val="2"/>
          <c:order val="2"/>
          <c:tx>
            <c:strRef>
              <c:f>'c3-38'!$D$9</c:f>
              <c:strCache>
                <c:ptCount val="1"/>
                <c:pt idx="0">
                  <c:v>Munkanélküliségi ráta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'c3-38'!$A$11:$A$51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</c:numCache>
            </c:numRef>
          </c:cat>
          <c:val>
            <c:numRef>
              <c:f>'c3-38'!$D$11:$D$51</c:f>
              <c:numCache>
                <c:formatCode>0.00</c:formatCode>
                <c:ptCount val="41"/>
                <c:pt idx="0">
                  <c:v>6.7566292952121882</c:v>
                </c:pt>
                <c:pt idx="1">
                  <c:v>7.2557635829268623</c:v>
                </c:pt>
                <c:pt idx="2">
                  <c:v>7.3898965663076117</c:v>
                </c:pt>
                <c:pt idx="3">
                  <c:v>7.5021731617866152</c:v>
                </c:pt>
                <c:pt idx="4">
                  <c:v>7.3250651872983603</c:v>
                </c:pt>
                <c:pt idx="5">
                  <c:v>7.3400960353967477</c:v>
                </c:pt>
                <c:pt idx="6">
                  <c:v>7.6626886804778289</c:v>
                </c:pt>
                <c:pt idx="7">
                  <c:v>7.6770296872775257</c:v>
                </c:pt>
                <c:pt idx="8">
                  <c:v>7.1079869165581773</c:v>
                </c:pt>
                <c:pt idx="9">
                  <c:v>7.1532844899172154</c:v>
                </c:pt>
                <c:pt idx="10">
                  <c:v>7.4092529969917571</c:v>
                </c:pt>
                <c:pt idx="11">
                  <c:v>7.988676534387837</c:v>
                </c:pt>
                <c:pt idx="12">
                  <c:v>7.4843326407728172</c:v>
                </c:pt>
                <c:pt idx="13">
                  <c:v>7.7060857207942712</c:v>
                </c:pt>
                <c:pt idx="14">
                  <c:v>7.8377139902414639</c:v>
                </c:pt>
                <c:pt idx="15">
                  <c:v>8.2513902646434492</c:v>
                </c:pt>
                <c:pt idx="16">
                  <c:v>9.2679148335487689</c:v>
                </c:pt>
                <c:pt idx="17">
                  <c:v>9.7347513094482601</c:v>
                </c:pt>
                <c:pt idx="18">
                  <c:v>10.505324740297972</c:v>
                </c:pt>
                <c:pt idx="19">
                  <c:v>10.615429630562137</c:v>
                </c:pt>
                <c:pt idx="20">
                  <c:v>11.303771049572745</c:v>
                </c:pt>
                <c:pt idx="21">
                  <c:v>11.326801277823717</c:v>
                </c:pt>
                <c:pt idx="22">
                  <c:v>11.0429125363606</c:v>
                </c:pt>
                <c:pt idx="23">
                  <c:v>11.025713261056133</c:v>
                </c:pt>
                <c:pt idx="24">
                  <c:v>11.232237376201878</c:v>
                </c:pt>
                <c:pt idx="25">
                  <c:v>11.009409323959165</c:v>
                </c:pt>
                <c:pt idx="26">
                  <c:v>10.943354089428947</c:v>
                </c:pt>
                <c:pt idx="27">
                  <c:v>10.93796440672245</c:v>
                </c:pt>
                <c:pt idx="28">
                  <c:v>11.349025076402459</c:v>
                </c:pt>
                <c:pt idx="29">
                  <c:v>11.114652746540994</c:v>
                </c:pt>
                <c:pt idx="30">
                  <c:v>10.711615118638187</c:v>
                </c:pt>
                <c:pt idx="31">
                  <c:v>10.861830241420137</c:v>
                </c:pt>
                <c:pt idx="32">
                  <c:v>11.017016394711796</c:v>
                </c:pt>
                <c:pt idx="33">
                  <c:v>10.298920567058634</c:v>
                </c:pt>
                <c:pt idx="34">
                  <c:v>10.056516952782781</c:v>
                </c:pt>
                <c:pt idx="35">
                  <c:v>9.3538869878314426</c:v>
                </c:pt>
                <c:pt idx="36">
                  <c:v>7.7299200669509949</c:v>
                </c:pt>
                <c:pt idx="37">
                  <c:v>8.2153836381010557</c:v>
                </c:pt>
                <c:pt idx="38">
                  <c:v>7.6057169449184183</c:v>
                </c:pt>
                <c:pt idx="39">
                  <c:v>7.3518957426876046</c:v>
                </c:pt>
                <c:pt idx="40">
                  <c:v>7.2646469785823395</c:v>
                </c:pt>
              </c:numCache>
            </c:numRef>
          </c:val>
        </c:ser>
        <c:marker val="1"/>
        <c:axId val="213992576"/>
        <c:axId val="213990400"/>
      </c:lineChart>
      <c:dateAx>
        <c:axId val="213978496"/>
        <c:scaling>
          <c:orientation val="minMax"/>
          <c:min val="38718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3988480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213988480"/>
        <c:scaling>
          <c:orientation val="minMax"/>
          <c:max val="60"/>
          <c:min val="48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1695906432748544E-2"/>
              <c:y val="1.486340291300838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3978496"/>
        <c:crosses val="autoZero"/>
        <c:crossBetween val="between"/>
      </c:valAx>
      <c:valAx>
        <c:axId val="213990400"/>
        <c:scaling>
          <c:orientation val="minMax"/>
          <c:max val="12"/>
          <c:min val="6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212748538011764"/>
              <c:y val="1.486286426679180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3992576"/>
        <c:crosses val="max"/>
        <c:crossBetween val="between"/>
      </c:valAx>
      <c:dateAx>
        <c:axId val="213992576"/>
        <c:scaling>
          <c:orientation val="minMax"/>
        </c:scaling>
        <c:delete val="1"/>
        <c:axPos val="b"/>
        <c:numFmt formatCode="yyyy/mm/dd" sourceLinked="1"/>
        <c:tickLblPos val="none"/>
        <c:crossAx val="21399040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543049711703287"/>
          <c:w val="1"/>
          <c:h val="0.15972619438108077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59918749999998955"/>
        </c:manualLayout>
      </c:layout>
      <c:lineChart>
        <c:grouping val="standard"/>
        <c:ser>
          <c:idx val="0"/>
          <c:order val="0"/>
          <c:tx>
            <c:strRef>
              <c:f>'c3-38'!$B$10</c:f>
              <c:strCache>
                <c:ptCount val="1"/>
                <c:pt idx="0">
                  <c:v>Participation rate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'c3-38'!$A$11:$A$51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</c:numCache>
            </c:numRef>
          </c:cat>
          <c:val>
            <c:numRef>
              <c:f>'c3-38'!$B$11:$B$51</c:f>
              <c:numCache>
                <c:formatCode>0.00</c:formatCode>
                <c:ptCount val="41"/>
                <c:pt idx="0">
                  <c:v>54.179855773587825</c:v>
                </c:pt>
                <c:pt idx="1">
                  <c:v>54.339042559160298</c:v>
                </c:pt>
                <c:pt idx="2">
                  <c:v>54.643089322098291</c:v>
                </c:pt>
                <c:pt idx="3">
                  <c:v>54.66402371104644</c:v>
                </c:pt>
                <c:pt idx="4">
                  <c:v>54.850644624343445</c:v>
                </c:pt>
                <c:pt idx="5">
                  <c:v>55.077193018670336</c:v>
                </c:pt>
                <c:pt idx="6">
                  <c:v>55.008549062363819</c:v>
                </c:pt>
                <c:pt idx="7">
                  <c:v>55.042267086910591</c:v>
                </c:pt>
                <c:pt idx="8">
                  <c:v>54.968461601594555</c:v>
                </c:pt>
                <c:pt idx="9">
                  <c:v>54.768909059894845</c:v>
                </c:pt>
                <c:pt idx="10">
                  <c:v>54.525948983648689</c:v>
                </c:pt>
                <c:pt idx="11">
                  <c:v>54.460908215749882</c:v>
                </c:pt>
                <c:pt idx="12">
                  <c:v>54.283850289432742</c:v>
                </c:pt>
                <c:pt idx="13">
                  <c:v>54.122575378391993</c:v>
                </c:pt>
                <c:pt idx="14">
                  <c:v>54.445006923609817</c:v>
                </c:pt>
                <c:pt idx="15">
                  <c:v>54.348837136673254</c:v>
                </c:pt>
                <c:pt idx="16">
                  <c:v>54.15472592857207</c:v>
                </c:pt>
                <c:pt idx="17">
                  <c:v>54.310520520669151</c:v>
                </c:pt>
                <c:pt idx="18">
                  <c:v>54.194143232037362</c:v>
                </c:pt>
                <c:pt idx="19">
                  <c:v>54.478327182566325</c:v>
                </c:pt>
                <c:pt idx="20">
                  <c:v>54.706341341014323</c:v>
                </c:pt>
                <c:pt idx="21">
                  <c:v>54.805177137491548</c:v>
                </c:pt>
                <c:pt idx="22">
                  <c:v>54.95102290247722</c:v>
                </c:pt>
                <c:pt idx="23">
                  <c:v>54.893240173034705</c:v>
                </c:pt>
                <c:pt idx="24">
                  <c:v>54.904552240492691</c:v>
                </c:pt>
                <c:pt idx="25">
                  <c:v>55.151740968610682</c:v>
                </c:pt>
                <c:pt idx="26">
                  <c:v>55.338519066695277</c:v>
                </c:pt>
                <c:pt idx="27">
                  <c:v>55.570091059434077</c:v>
                </c:pt>
                <c:pt idx="28">
                  <c:v>55.920890825347747</c:v>
                </c:pt>
                <c:pt idx="29">
                  <c:v>56.214654638407879</c:v>
                </c:pt>
                <c:pt idx="30">
                  <c:v>56.44306477964809</c:v>
                </c:pt>
                <c:pt idx="31">
                  <c:v>56.618116719108393</c:v>
                </c:pt>
                <c:pt idx="32">
                  <c:v>56.391752735101832</c:v>
                </c:pt>
                <c:pt idx="33">
                  <c:v>56.828887374990259</c:v>
                </c:pt>
                <c:pt idx="34">
                  <c:v>57.092463793727347</c:v>
                </c:pt>
                <c:pt idx="35">
                  <c:v>57.463260525527204</c:v>
                </c:pt>
                <c:pt idx="36">
                  <c:v>58.341847259962961</c:v>
                </c:pt>
                <c:pt idx="37">
                  <c:v>58.502460449891238</c:v>
                </c:pt>
                <c:pt idx="38">
                  <c:v>58.825218563117666</c:v>
                </c:pt>
                <c:pt idx="39">
                  <c:v>59.090224383899105</c:v>
                </c:pt>
                <c:pt idx="40">
                  <c:v>59.391005500252724</c:v>
                </c:pt>
              </c:numCache>
            </c:numRef>
          </c:val>
        </c:ser>
        <c:ser>
          <c:idx val="1"/>
          <c:order val="1"/>
          <c:tx>
            <c:strRef>
              <c:f>'c3-38'!$C$10</c:f>
              <c:strCache>
                <c:ptCount val="1"/>
                <c:pt idx="0">
                  <c:v>Employment rate</c:v>
                </c:pt>
              </c:strCache>
            </c:strRef>
          </c:tx>
          <c:spPr>
            <a:ln w="28575"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numRef>
              <c:f>'c3-38'!$A$11:$A$51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</c:numCache>
            </c:numRef>
          </c:cat>
          <c:val>
            <c:numRef>
              <c:f>'c3-38'!$C$11:$C$51</c:f>
              <c:numCache>
                <c:formatCode>0.00</c:formatCode>
                <c:ptCount val="41"/>
                <c:pt idx="0">
                  <c:v>50.546589187766209</c:v>
                </c:pt>
                <c:pt idx="1">
                  <c:v>50.405057379985422</c:v>
                </c:pt>
                <c:pt idx="2">
                  <c:v>50.575711399661571</c:v>
                </c:pt>
                <c:pt idx="3">
                  <c:v>50.555494296742097</c:v>
                </c:pt>
                <c:pt idx="4">
                  <c:v>50.864386860763744</c:v>
                </c:pt>
                <c:pt idx="5">
                  <c:v>51.018877024193955</c:v>
                </c:pt>
                <c:pt idx="6">
                  <c:v>50.780879599495343</c:v>
                </c:pt>
                <c:pt idx="7">
                  <c:v>50.951438330950261</c:v>
                </c:pt>
                <c:pt idx="8">
                  <c:v>50.937779044666101</c:v>
                </c:pt>
                <c:pt idx="9">
                  <c:v>50.830242365425725</c:v>
                </c:pt>
                <c:pt idx="10">
                  <c:v>50.622000200992865</c:v>
                </c:pt>
                <c:pt idx="11">
                  <c:v>50.210165663860238</c:v>
                </c:pt>
                <c:pt idx="12">
                  <c:v>50.042213039656815</c:v>
                </c:pt>
                <c:pt idx="13">
                  <c:v>49.962206631397713</c:v>
                </c:pt>
                <c:pt idx="14">
                  <c:v>50.290466437726664</c:v>
                </c:pt>
                <c:pt idx="15">
                  <c:v>49.873250148583445</c:v>
                </c:pt>
                <c:pt idx="16">
                  <c:v>49.098668630213723</c:v>
                </c:pt>
                <c:pt idx="17">
                  <c:v>49.024961819315166</c:v>
                </c:pt>
                <c:pt idx="18">
                  <c:v>48.509677452980895</c:v>
                </c:pt>
                <c:pt idx="19">
                  <c:v>48.652082548464179</c:v>
                </c:pt>
                <c:pt idx="20">
                  <c:v>48.490379788733691</c:v>
                </c:pt>
                <c:pt idx="21">
                  <c:v>48.655041541963939</c:v>
                </c:pt>
                <c:pt idx="22">
                  <c:v>48.875489304323636</c:v>
                </c:pt>
                <c:pt idx="23">
                  <c:v>48.805015929101685</c:v>
                </c:pt>
                <c:pt idx="24">
                  <c:v>48.677180215220766</c:v>
                </c:pt>
                <c:pt idx="25">
                  <c:v>49.141609451725579</c:v>
                </c:pt>
                <c:pt idx="26">
                  <c:v>49.307665497663116</c:v>
                </c:pt>
                <c:pt idx="27">
                  <c:v>49.435526386298271</c:v>
                </c:pt>
                <c:pt idx="28">
                  <c:v>49.404579602714058</c:v>
                </c:pt>
                <c:pt idx="29">
                  <c:v>50.050960666368226</c:v>
                </c:pt>
                <c:pt idx="30">
                  <c:v>50.555114757461652</c:v>
                </c:pt>
                <c:pt idx="31">
                  <c:v>50.475280710560192</c:v>
                </c:pt>
                <c:pt idx="32">
                  <c:v>50.025862181678768</c:v>
                </c:pt>
                <c:pt idx="33">
                  <c:v>51.099883013386027</c:v>
                </c:pt>
                <c:pt idx="34">
                  <c:v>51.433709754445324</c:v>
                </c:pt>
                <c:pt idx="35">
                  <c:v>52.06437618161133</c:v>
                </c:pt>
                <c:pt idx="36">
                  <c:v>53.750752960179035</c:v>
                </c:pt>
                <c:pt idx="37">
                  <c:v>53.808199458500425</c:v>
                </c:pt>
                <c:pt idx="38">
                  <c:v>54.434091680019336</c:v>
                </c:pt>
                <c:pt idx="39">
                  <c:v>54.606217922974885</c:v>
                </c:pt>
                <c:pt idx="40">
                  <c:v>55.084273834814887</c:v>
                </c:pt>
              </c:numCache>
            </c:numRef>
          </c:val>
        </c:ser>
        <c:marker val="1"/>
        <c:axId val="234563072"/>
        <c:axId val="234564608"/>
      </c:lineChart>
      <c:lineChart>
        <c:grouping val="standard"/>
        <c:ser>
          <c:idx val="2"/>
          <c:order val="2"/>
          <c:tx>
            <c:strRef>
              <c:f>'c3-38'!$D$10</c:f>
              <c:strCache>
                <c:ptCount val="1"/>
                <c:pt idx="0">
                  <c:v>Unemployment rate (rhs)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'c3-38'!$A$11:$A$51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</c:numCache>
            </c:numRef>
          </c:cat>
          <c:val>
            <c:numRef>
              <c:f>'c3-38'!$D$11:$D$51</c:f>
              <c:numCache>
                <c:formatCode>0.00</c:formatCode>
                <c:ptCount val="41"/>
                <c:pt idx="0">
                  <c:v>6.7566292952121882</c:v>
                </c:pt>
                <c:pt idx="1">
                  <c:v>7.2557635829268623</c:v>
                </c:pt>
                <c:pt idx="2">
                  <c:v>7.3898965663076117</c:v>
                </c:pt>
                <c:pt idx="3">
                  <c:v>7.5021731617866152</c:v>
                </c:pt>
                <c:pt idx="4">
                  <c:v>7.3250651872983603</c:v>
                </c:pt>
                <c:pt idx="5">
                  <c:v>7.3400960353967477</c:v>
                </c:pt>
                <c:pt idx="6">
                  <c:v>7.6626886804778289</c:v>
                </c:pt>
                <c:pt idx="7">
                  <c:v>7.6770296872775257</c:v>
                </c:pt>
                <c:pt idx="8">
                  <c:v>7.1079869165581773</c:v>
                </c:pt>
                <c:pt idx="9">
                  <c:v>7.1532844899172154</c:v>
                </c:pt>
                <c:pt idx="10">
                  <c:v>7.4092529969917571</c:v>
                </c:pt>
                <c:pt idx="11">
                  <c:v>7.988676534387837</c:v>
                </c:pt>
                <c:pt idx="12">
                  <c:v>7.4843326407728172</c:v>
                </c:pt>
                <c:pt idx="13">
                  <c:v>7.7060857207942712</c:v>
                </c:pt>
                <c:pt idx="14">
                  <c:v>7.8377139902414639</c:v>
                </c:pt>
                <c:pt idx="15">
                  <c:v>8.2513902646434492</c:v>
                </c:pt>
                <c:pt idx="16">
                  <c:v>9.2679148335487689</c:v>
                </c:pt>
                <c:pt idx="17">
                  <c:v>9.7347513094482601</c:v>
                </c:pt>
                <c:pt idx="18">
                  <c:v>10.505324740297972</c:v>
                </c:pt>
                <c:pt idx="19">
                  <c:v>10.615429630562137</c:v>
                </c:pt>
                <c:pt idx="20">
                  <c:v>11.303771049572745</c:v>
                </c:pt>
                <c:pt idx="21">
                  <c:v>11.326801277823717</c:v>
                </c:pt>
                <c:pt idx="22">
                  <c:v>11.0429125363606</c:v>
                </c:pt>
                <c:pt idx="23">
                  <c:v>11.025713261056133</c:v>
                </c:pt>
                <c:pt idx="24">
                  <c:v>11.232237376201878</c:v>
                </c:pt>
                <c:pt idx="25">
                  <c:v>11.009409323959165</c:v>
                </c:pt>
                <c:pt idx="26">
                  <c:v>10.943354089428947</c:v>
                </c:pt>
                <c:pt idx="27">
                  <c:v>10.93796440672245</c:v>
                </c:pt>
                <c:pt idx="28">
                  <c:v>11.349025076402459</c:v>
                </c:pt>
                <c:pt idx="29">
                  <c:v>11.114652746540994</c:v>
                </c:pt>
                <c:pt idx="30">
                  <c:v>10.711615118638187</c:v>
                </c:pt>
                <c:pt idx="31">
                  <c:v>10.861830241420137</c:v>
                </c:pt>
                <c:pt idx="32">
                  <c:v>11.017016394711796</c:v>
                </c:pt>
                <c:pt idx="33">
                  <c:v>10.298920567058634</c:v>
                </c:pt>
                <c:pt idx="34">
                  <c:v>10.056516952782781</c:v>
                </c:pt>
                <c:pt idx="35">
                  <c:v>9.3538869878314426</c:v>
                </c:pt>
                <c:pt idx="36">
                  <c:v>7.7299200669509949</c:v>
                </c:pt>
                <c:pt idx="37">
                  <c:v>8.2153836381010557</c:v>
                </c:pt>
                <c:pt idx="38">
                  <c:v>7.6057169449184183</c:v>
                </c:pt>
                <c:pt idx="39">
                  <c:v>7.3518957426876046</c:v>
                </c:pt>
                <c:pt idx="40">
                  <c:v>7.2646469785823395</c:v>
                </c:pt>
              </c:numCache>
            </c:numRef>
          </c:val>
        </c:ser>
        <c:marker val="1"/>
        <c:axId val="234580992"/>
        <c:axId val="234579072"/>
      </c:lineChart>
      <c:dateAx>
        <c:axId val="234563072"/>
        <c:scaling>
          <c:orientation val="minMax"/>
          <c:min val="38718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4564608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234564608"/>
        <c:scaling>
          <c:orientation val="minMax"/>
          <c:max val="60"/>
          <c:min val="48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1695906432748544E-2"/>
              <c:y val="1.486340291300838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4563072"/>
        <c:crosses val="autoZero"/>
        <c:crossBetween val="between"/>
      </c:valAx>
      <c:valAx>
        <c:axId val="234579072"/>
        <c:scaling>
          <c:orientation val="minMax"/>
          <c:max val="12"/>
          <c:min val="6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6340765985703041"/>
              <c:y val="1.4861111111111717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4580992"/>
        <c:crosses val="max"/>
        <c:crossBetween val="between"/>
      </c:valAx>
      <c:dateAx>
        <c:axId val="234580992"/>
        <c:scaling>
          <c:orientation val="minMax"/>
        </c:scaling>
        <c:delete val="1"/>
        <c:axPos val="b"/>
        <c:numFmt formatCode="yyyy/mm/dd" sourceLinked="1"/>
        <c:tickLblPos val="none"/>
        <c:crossAx val="23457907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543049711703287"/>
          <c:w val="1"/>
          <c:h val="0.15972619438108088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181352835445207"/>
          <c:y val="7.894179162923548E-2"/>
          <c:w val="0.76432088860041858"/>
          <c:h val="0.66508463541666663"/>
        </c:manualLayout>
      </c:layout>
      <c:lineChart>
        <c:grouping val="standard"/>
        <c:ser>
          <c:idx val="0"/>
          <c:order val="1"/>
          <c:tx>
            <c:strRef>
              <c:f>'c3-39'!$B$10</c:f>
              <c:strCache>
                <c:ptCount val="1"/>
                <c:pt idx="0">
                  <c:v>Teljes versenyszféra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'c3-39'!$A$12:$A$52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</c:numCache>
            </c:numRef>
          </c:cat>
          <c:val>
            <c:numRef>
              <c:f>'c3-39'!$B$12:$B$52</c:f>
              <c:numCache>
                <c:formatCode>0.00</c:formatCode>
                <c:ptCount val="41"/>
                <c:pt idx="0">
                  <c:v>3015.9978999999998</c:v>
                </c:pt>
                <c:pt idx="1">
                  <c:v>3014.9856</c:v>
                </c:pt>
                <c:pt idx="2">
                  <c:v>3024.1669000000002</c:v>
                </c:pt>
                <c:pt idx="3">
                  <c:v>3020.9389000000001</c:v>
                </c:pt>
                <c:pt idx="4">
                  <c:v>3023.2653</c:v>
                </c:pt>
                <c:pt idx="5">
                  <c:v>3037.2689</c:v>
                </c:pt>
                <c:pt idx="6">
                  <c:v>3034.6826000000001</c:v>
                </c:pt>
                <c:pt idx="7">
                  <c:v>3064.9656</c:v>
                </c:pt>
                <c:pt idx="8">
                  <c:v>3068.8022000000001</c:v>
                </c:pt>
                <c:pt idx="9">
                  <c:v>3080.6878000000002</c:v>
                </c:pt>
                <c:pt idx="10">
                  <c:v>3070.6626999999999</c:v>
                </c:pt>
                <c:pt idx="11">
                  <c:v>3042.4708000000001</c:v>
                </c:pt>
                <c:pt idx="12">
                  <c:v>3022.3962000000001</c:v>
                </c:pt>
                <c:pt idx="13">
                  <c:v>3000.6033000000002</c:v>
                </c:pt>
                <c:pt idx="14">
                  <c:v>3021.0819000000001</c:v>
                </c:pt>
                <c:pt idx="15">
                  <c:v>2993.2085000000002</c:v>
                </c:pt>
                <c:pt idx="16">
                  <c:v>2947.1111000000001</c:v>
                </c:pt>
                <c:pt idx="17">
                  <c:v>2907.8890000000001</c:v>
                </c:pt>
                <c:pt idx="18">
                  <c:v>2840.6482000000001</c:v>
                </c:pt>
                <c:pt idx="19">
                  <c:v>2856.1133</c:v>
                </c:pt>
                <c:pt idx="20">
                  <c:v>2848.268</c:v>
                </c:pt>
                <c:pt idx="21">
                  <c:v>2851.0796999999998</c:v>
                </c:pt>
                <c:pt idx="22">
                  <c:v>2845.9513000000002</c:v>
                </c:pt>
                <c:pt idx="23">
                  <c:v>2841.8015</c:v>
                </c:pt>
                <c:pt idx="24">
                  <c:v>2867.3103000000001</c:v>
                </c:pt>
                <c:pt idx="25">
                  <c:v>2879.7015999999999</c:v>
                </c:pt>
                <c:pt idx="26">
                  <c:v>2885.0654</c:v>
                </c:pt>
                <c:pt idx="27">
                  <c:v>2896.2035000000001</c:v>
                </c:pt>
                <c:pt idx="28">
                  <c:v>2891.6804000000002</c:v>
                </c:pt>
                <c:pt idx="29">
                  <c:v>2925.0459999999998</c:v>
                </c:pt>
                <c:pt idx="30">
                  <c:v>2945.0196000000001</c:v>
                </c:pt>
                <c:pt idx="31">
                  <c:v>2939.1482000000001</c:v>
                </c:pt>
                <c:pt idx="32">
                  <c:v>2921.7170999999998</c:v>
                </c:pt>
                <c:pt idx="33">
                  <c:v>2948.2745</c:v>
                </c:pt>
                <c:pt idx="34">
                  <c:v>2970.0315999999998</c:v>
                </c:pt>
                <c:pt idx="35">
                  <c:v>2983.9425000000001</c:v>
                </c:pt>
                <c:pt idx="36">
                  <c:v>3072.57</c:v>
                </c:pt>
                <c:pt idx="37">
                  <c:v>3084.3618999999999</c:v>
                </c:pt>
                <c:pt idx="38">
                  <c:v>3110.9704999999999</c:v>
                </c:pt>
                <c:pt idx="39">
                  <c:v>3101.1541000000002</c:v>
                </c:pt>
                <c:pt idx="40">
                  <c:v>3137.5873000000001</c:v>
                </c:pt>
              </c:numCache>
            </c:numRef>
          </c:val>
        </c:ser>
        <c:marker val="1"/>
        <c:axId val="234645760"/>
        <c:axId val="234659840"/>
      </c:lineChart>
      <c:lineChart>
        <c:grouping val="standard"/>
        <c:ser>
          <c:idx val="1"/>
          <c:order val="0"/>
          <c:tx>
            <c:strRef>
              <c:f>'c3-39'!$C$10</c:f>
              <c:strCache>
                <c:ptCount val="1"/>
                <c:pt idx="0">
                  <c:v>TME hazai versenyszféra*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'c3-39'!$A$12:$A$52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</c:numCache>
            </c:numRef>
          </c:cat>
          <c:val>
            <c:numRef>
              <c:f>'c3-39'!$C$12:$C$52</c:f>
              <c:numCache>
                <c:formatCode>0.00</c:formatCode>
                <c:ptCount val="41"/>
                <c:pt idx="0">
                  <c:v>2917.2832803718698</c:v>
                </c:pt>
                <c:pt idx="1">
                  <c:v>2932.2270799878966</c:v>
                </c:pt>
                <c:pt idx="2">
                  <c:v>2934.3844445635882</c:v>
                </c:pt>
                <c:pt idx="3">
                  <c:v>2953.1342513015802</c:v>
                </c:pt>
                <c:pt idx="4">
                  <c:v>2937.8936522415488</c:v>
                </c:pt>
                <c:pt idx="5">
                  <c:v>2915.2973941643604</c:v>
                </c:pt>
                <c:pt idx="6">
                  <c:v>2940.7488190084127</c:v>
                </c:pt>
                <c:pt idx="7">
                  <c:v>2970.0681847136002</c:v>
                </c:pt>
                <c:pt idx="8">
                  <c:v>2956.8771101036259</c:v>
                </c:pt>
                <c:pt idx="9">
                  <c:v>2932.9167158929081</c:v>
                </c:pt>
                <c:pt idx="10">
                  <c:v>2935.8558143023151</c:v>
                </c:pt>
                <c:pt idx="11">
                  <c:v>2931.3247061338607</c:v>
                </c:pt>
                <c:pt idx="12">
                  <c:v>2917.2966175283859</c:v>
                </c:pt>
                <c:pt idx="13">
                  <c:v>2898.5241508830304</c:v>
                </c:pt>
                <c:pt idx="14">
                  <c:v>2905.4490121111044</c:v>
                </c:pt>
                <c:pt idx="15">
                  <c:v>2855.7804234718506</c:v>
                </c:pt>
                <c:pt idx="16">
                  <c:v>2789.7665800182099</c:v>
                </c:pt>
                <c:pt idx="17">
                  <c:v>2765.4995543391942</c:v>
                </c:pt>
                <c:pt idx="18">
                  <c:v>2712.726723325035</c:v>
                </c:pt>
                <c:pt idx="19">
                  <c:v>2702.4366170688058</c:v>
                </c:pt>
                <c:pt idx="20">
                  <c:v>2709.3966605453925</c:v>
                </c:pt>
                <c:pt idx="21">
                  <c:v>2707.1368294457011</c:v>
                </c:pt>
                <c:pt idx="22">
                  <c:v>2707.7268587153076</c:v>
                </c:pt>
                <c:pt idx="23">
                  <c:v>2697.8542414578037</c:v>
                </c:pt>
                <c:pt idx="24">
                  <c:v>2682.3042223467473</c:v>
                </c:pt>
                <c:pt idx="25">
                  <c:v>2689.5040118655047</c:v>
                </c:pt>
                <c:pt idx="26">
                  <c:v>2729.2728079461094</c:v>
                </c:pt>
                <c:pt idx="27">
                  <c:v>2716.5404830343368</c:v>
                </c:pt>
                <c:pt idx="28">
                  <c:v>2681.3424102874419</c:v>
                </c:pt>
                <c:pt idx="29">
                  <c:v>2707.6566905120626</c:v>
                </c:pt>
                <c:pt idx="30">
                  <c:v>2727.1125510379261</c:v>
                </c:pt>
                <c:pt idx="31">
                  <c:v>2533.0568514972824</c:v>
                </c:pt>
                <c:pt idx="32">
                  <c:v>2606.4758247361356</c:v>
                </c:pt>
                <c:pt idx="33">
                  <c:v>2685.5899203880654</c:v>
                </c:pt>
                <c:pt idx="34">
                  <c:v>2693.866694452181</c:v>
                </c:pt>
                <c:pt idx="35">
                  <c:v>2716.9740854593661</c:v>
                </c:pt>
                <c:pt idx="36">
                  <c:v>2781.484297687738</c:v>
                </c:pt>
                <c:pt idx="37">
                  <c:v>2810.297235837791</c:v>
                </c:pt>
                <c:pt idx="38">
                  <c:v>2819.6136944645327</c:v>
                </c:pt>
                <c:pt idx="39">
                  <c:v>2796.2051726148061</c:v>
                </c:pt>
                <c:pt idx="40">
                  <c:v>2815.0662529416618</c:v>
                </c:pt>
              </c:numCache>
            </c:numRef>
          </c:val>
        </c:ser>
        <c:marker val="1"/>
        <c:axId val="234680320"/>
        <c:axId val="234661760"/>
      </c:lineChart>
      <c:dateAx>
        <c:axId val="234645760"/>
        <c:scaling>
          <c:orientation val="minMax"/>
          <c:min val="38718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4659840"/>
        <c:crosses val="autoZero"/>
        <c:auto val="1"/>
        <c:lblOffset val="100"/>
        <c:baseTimeUnit val="months"/>
        <c:majorUnit val="1"/>
        <c:majorTimeUnit val="years"/>
      </c:dateAx>
      <c:valAx>
        <c:axId val="234659840"/>
        <c:scaling>
          <c:orientation val="minMax"/>
          <c:max val="3200"/>
          <c:min val="250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fő</a:t>
                </a:r>
              </a:p>
            </c:rich>
          </c:tx>
          <c:layout>
            <c:manualLayout>
              <c:xMode val="edge"/>
              <c:yMode val="edge"/>
              <c:x val="0.12185272259080657"/>
              <c:y val="7.4089704813490537E-4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4645760"/>
        <c:crosses val="autoZero"/>
        <c:crossBetween val="between"/>
        <c:majorUnit val="100"/>
      </c:valAx>
      <c:valAx>
        <c:axId val="234661760"/>
        <c:scaling>
          <c:orientation val="minMax"/>
          <c:max val="3200"/>
          <c:min val="250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fő</a:t>
                </a:r>
              </a:p>
            </c:rich>
          </c:tx>
          <c:layout>
            <c:manualLayout>
              <c:xMode val="edge"/>
              <c:yMode val="edge"/>
              <c:x val="0.75565931073391601"/>
              <c:y val="3.6258680555555202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4680320"/>
        <c:crosses val="max"/>
        <c:crossBetween val="between"/>
        <c:majorUnit val="100"/>
      </c:valAx>
      <c:dateAx>
        <c:axId val="234680320"/>
        <c:scaling>
          <c:orientation val="minMax"/>
        </c:scaling>
        <c:delete val="1"/>
        <c:axPos val="b"/>
        <c:numFmt formatCode="yyyy/mm/dd" sourceLinked="1"/>
        <c:tickLblPos val="none"/>
        <c:crossAx val="234661760"/>
        <c:crosses val="autoZero"/>
        <c:auto val="1"/>
        <c:lblOffset val="100"/>
        <c:baseTimeUnit val="months"/>
        <c:majorUnit val="1"/>
        <c:minorUnit val="1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8.0833360063943746E-3"/>
          <c:y val="0.87252951388890065"/>
          <c:w val="0.98383299729927154"/>
          <c:h val="0.12747048611111444"/>
        </c:manualLayout>
      </c:layout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1813528354452076"/>
          <c:y val="0.10099045138889012"/>
          <c:w val="0.76432088860041913"/>
          <c:h val="0.60445095486111111"/>
        </c:manualLayout>
      </c:layout>
      <c:lineChart>
        <c:grouping val="standard"/>
        <c:ser>
          <c:idx val="0"/>
          <c:order val="1"/>
          <c:tx>
            <c:strRef>
              <c:f>'c3-39'!$B$11</c:f>
              <c:strCache>
                <c:ptCount val="1"/>
                <c:pt idx="0">
                  <c:v>Total private sector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'c3-39'!$A$12:$A$52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</c:numCache>
            </c:numRef>
          </c:cat>
          <c:val>
            <c:numRef>
              <c:f>'c3-39'!$B$12:$B$52</c:f>
              <c:numCache>
                <c:formatCode>0.00</c:formatCode>
                <c:ptCount val="41"/>
                <c:pt idx="0">
                  <c:v>3015.9978999999998</c:v>
                </c:pt>
                <c:pt idx="1">
                  <c:v>3014.9856</c:v>
                </c:pt>
                <c:pt idx="2">
                  <c:v>3024.1669000000002</c:v>
                </c:pt>
                <c:pt idx="3">
                  <c:v>3020.9389000000001</c:v>
                </c:pt>
                <c:pt idx="4">
                  <c:v>3023.2653</c:v>
                </c:pt>
                <c:pt idx="5">
                  <c:v>3037.2689</c:v>
                </c:pt>
                <c:pt idx="6">
                  <c:v>3034.6826000000001</c:v>
                </c:pt>
                <c:pt idx="7">
                  <c:v>3064.9656</c:v>
                </c:pt>
                <c:pt idx="8">
                  <c:v>3068.8022000000001</c:v>
                </c:pt>
                <c:pt idx="9">
                  <c:v>3080.6878000000002</c:v>
                </c:pt>
                <c:pt idx="10">
                  <c:v>3070.6626999999999</c:v>
                </c:pt>
                <c:pt idx="11">
                  <c:v>3042.4708000000001</c:v>
                </c:pt>
                <c:pt idx="12">
                  <c:v>3022.3962000000001</c:v>
                </c:pt>
                <c:pt idx="13">
                  <c:v>3000.6033000000002</c:v>
                </c:pt>
                <c:pt idx="14">
                  <c:v>3021.0819000000001</c:v>
                </c:pt>
                <c:pt idx="15">
                  <c:v>2993.2085000000002</c:v>
                </c:pt>
                <c:pt idx="16">
                  <c:v>2947.1111000000001</c:v>
                </c:pt>
                <c:pt idx="17">
                  <c:v>2907.8890000000001</c:v>
                </c:pt>
                <c:pt idx="18">
                  <c:v>2840.6482000000001</c:v>
                </c:pt>
                <c:pt idx="19">
                  <c:v>2856.1133</c:v>
                </c:pt>
                <c:pt idx="20">
                  <c:v>2848.268</c:v>
                </c:pt>
                <c:pt idx="21">
                  <c:v>2851.0796999999998</c:v>
                </c:pt>
                <c:pt idx="22">
                  <c:v>2845.9513000000002</c:v>
                </c:pt>
                <c:pt idx="23">
                  <c:v>2841.8015</c:v>
                </c:pt>
                <c:pt idx="24">
                  <c:v>2867.3103000000001</c:v>
                </c:pt>
                <c:pt idx="25">
                  <c:v>2879.7015999999999</c:v>
                </c:pt>
                <c:pt idx="26">
                  <c:v>2885.0654</c:v>
                </c:pt>
                <c:pt idx="27">
                  <c:v>2896.2035000000001</c:v>
                </c:pt>
                <c:pt idx="28">
                  <c:v>2891.6804000000002</c:v>
                </c:pt>
                <c:pt idx="29">
                  <c:v>2925.0459999999998</c:v>
                </c:pt>
                <c:pt idx="30">
                  <c:v>2945.0196000000001</c:v>
                </c:pt>
                <c:pt idx="31">
                  <c:v>2939.1482000000001</c:v>
                </c:pt>
                <c:pt idx="32">
                  <c:v>2921.7170999999998</c:v>
                </c:pt>
                <c:pt idx="33">
                  <c:v>2948.2745</c:v>
                </c:pt>
                <c:pt idx="34">
                  <c:v>2970.0315999999998</c:v>
                </c:pt>
                <c:pt idx="35">
                  <c:v>2983.9425000000001</c:v>
                </c:pt>
                <c:pt idx="36">
                  <c:v>3072.57</c:v>
                </c:pt>
                <c:pt idx="37">
                  <c:v>3084.3618999999999</c:v>
                </c:pt>
                <c:pt idx="38">
                  <c:v>3110.9704999999999</c:v>
                </c:pt>
                <c:pt idx="39">
                  <c:v>3101.1541000000002</c:v>
                </c:pt>
                <c:pt idx="40">
                  <c:v>3137.5873000000001</c:v>
                </c:pt>
              </c:numCache>
            </c:numRef>
          </c:val>
        </c:ser>
        <c:marker val="1"/>
        <c:axId val="234723968"/>
        <c:axId val="234742144"/>
      </c:lineChart>
      <c:lineChart>
        <c:grouping val="standard"/>
        <c:ser>
          <c:idx val="1"/>
          <c:order val="0"/>
          <c:tx>
            <c:strRef>
              <c:f>'c3-39'!$C$11</c:f>
              <c:strCache>
                <c:ptCount val="1"/>
                <c:pt idx="0">
                  <c:v>FTE domestic private sector*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dPt>
            <c:idx val="0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4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8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12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16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20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24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28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32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36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cat>
            <c:numRef>
              <c:f>'c3-39'!$A$12:$A$52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</c:numCache>
            </c:numRef>
          </c:cat>
          <c:val>
            <c:numRef>
              <c:f>'c3-39'!$C$12:$C$52</c:f>
              <c:numCache>
                <c:formatCode>0.00</c:formatCode>
                <c:ptCount val="41"/>
                <c:pt idx="0">
                  <c:v>2917.2832803718698</c:v>
                </c:pt>
                <c:pt idx="1">
                  <c:v>2932.2270799878966</c:v>
                </c:pt>
                <c:pt idx="2">
                  <c:v>2934.3844445635882</c:v>
                </c:pt>
                <c:pt idx="3">
                  <c:v>2953.1342513015802</c:v>
                </c:pt>
                <c:pt idx="4">
                  <c:v>2937.8936522415488</c:v>
                </c:pt>
                <c:pt idx="5">
                  <c:v>2915.2973941643604</c:v>
                </c:pt>
                <c:pt idx="6">
                  <c:v>2940.7488190084127</c:v>
                </c:pt>
                <c:pt idx="7">
                  <c:v>2970.0681847136002</c:v>
                </c:pt>
                <c:pt idx="8">
                  <c:v>2956.8771101036259</c:v>
                </c:pt>
                <c:pt idx="9">
                  <c:v>2932.9167158929081</c:v>
                </c:pt>
                <c:pt idx="10">
                  <c:v>2935.8558143023151</c:v>
                </c:pt>
                <c:pt idx="11">
                  <c:v>2931.3247061338607</c:v>
                </c:pt>
                <c:pt idx="12">
                  <c:v>2917.2966175283859</c:v>
                </c:pt>
                <c:pt idx="13">
                  <c:v>2898.5241508830304</c:v>
                </c:pt>
                <c:pt idx="14">
                  <c:v>2905.4490121111044</c:v>
                </c:pt>
                <c:pt idx="15">
                  <c:v>2855.7804234718506</c:v>
                </c:pt>
                <c:pt idx="16">
                  <c:v>2789.7665800182099</c:v>
                </c:pt>
                <c:pt idx="17">
                  <c:v>2765.4995543391942</c:v>
                </c:pt>
                <c:pt idx="18">
                  <c:v>2712.726723325035</c:v>
                </c:pt>
                <c:pt idx="19">
                  <c:v>2702.4366170688058</c:v>
                </c:pt>
                <c:pt idx="20">
                  <c:v>2709.3966605453925</c:v>
                </c:pt>
                <c:pt idx="21">
                  <c:v>2707.1368294457011</c:v>
                </c:pt>
                <c:pt idx="22">
                  <c:v>2707.7268587153076</c:v>
                </c:pt>
                <c:pt idx="23">
                  <c:v>2697.8542414578037</c:v>
                </c:pt>
                <c:pt idx="24">
                  <c:v>2682.3042223467473</c:v>
                </c:pt>
                <c:pt idx="25">
                  <c:v>2689.5040118655047</c:v>
                </c:pt>
                <c:pt idx="26">
                  <c:v>2729.2728079461094</c:v>
                </c:pt>
                <c:pt idx="27">
                  <c:v>2716.5404830343368</c:v>
                </c:pt>
                <c:pt idx="28">
                  <c:v>2681.3424102874419</c:v>
                </c:pt>
                <c:pt idx="29">
                  <c:v>2707.6566905120626</c:v>
                </c:pt>
                <c:pt idx="30">
                  <c:v>2727.1125510379261</c:v>
                </c:pt>
                <c:pt idx="31">
                  <c:v>2533.0568514972824</c:v>
                </c:pt>
                <c:pt idx="32">
                  <c:v>2606.4758247361356</c:v>
                </c:pt>
                <c:pt idx="33">
                  <c:v>2685.5899203880654</c:v>
                </c:pt>
                <c:pt idx="34">
                  <c:v>2693.866694452181</c:v>
                </c:pt>
                <c:pt idx="35">
                  <c:v>2716.9740854593661</c:v>
                </c:pt>
                <c:pt idx="36">
                  <c:v>2781.484297687738</c:v>
                </c:pt>
                <c:pt idx="37">
                  <c:v>2810.297235837791</c:v>
                </c:pt>
                <c:pt idx="38">
                  <c:v>2819.6136944645327</c:v>
                </c:pt>
                <c:pt idx="39">
                  <c:v>2796.2051726148061</c:v>
                </c:pt>
                <c:pt idx="40">
                  <c:v>2815.0662529416618</c:v>
                </c:pt>
              </c:numCache>
            </c:numRef>
          </c:val>
        </c:ser>
        <c:marker val="1"/>
        <c:axId val="234745216"/>
        <c:axId val="234743680"/>
      </c:lineChart>
      <c:dateAx>
        <c:axId val="234723968"/>
        <c:scaling>
          <c:orientation val="minMax"/>
          <c:min val="38718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4742144"/>
        <c:crosses val="autoZero"/>
        <c:auto val="1"/>
        <c:lblOffset val="100"/>
        <c:baseTimeUnit val="months"/>
        <c:majorUnit val="1"/>
        <c:majorTimeUnit val="years"/>
      </c:dateAx>
      <c:valAx>
        <c:axId val="234742144"/>
        <c:scaling>
          <c:orientation val="minMax"/>
          <c:max val="3200"/>
          <c:min val="250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4723968"/>
        <c:crosses val="autoZero"/>
        <c:crossBetween val="between"/>
        <c:majorUnit val="100"/>
      </c:valAx>
      <c:valAx>
        <c:axId val="234743680"/>
        <c:scaling>
          <c:orientation val="minMax"/>
          <c:max val="3200"/>
          <c:min val="2500"/>
        </c:scaling>
        <c:axPos val="r"/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4745216"/>
        <c:crosses val="max"/>
        <c:crossBetween val="between"/>
        <c:majorUnit val="100"/>
      </c:valAx>
      <c:dateAx>
        <c:axId val="234745216"/>
        <c:scaling>
          <c:orientation val="minMax"/>
        </c:scaling>
        <c:delete val="1"/>
        <c:axPos val="b"/>
        <c:numFmt formatCode="yyyy/mm/dd" sourceLinked="1"/>
        <c:tickLblPos val="none"/>
        <c:crossAx val="234743680"/>
        <c:crosses val="autoZero"/>
        <c:auto val="1"/>
        <c:lblOffset val="100"/>
        <c:baseTimeUnit val="month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7440491878469934E-3"/>
          <c:y val="0.84979253472222227"/>
          <c:w val="0.99051190162430558"/>
          <c:h val="0.13367100694444417"/>
        </c:manualLayout>
      </c:layout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7922029736121262"/>
          <c:y val="6.4289062500000008E-2"/>
          <c:w val="0.74856539304411163"/>
          <c:h val="0.74908767361112583"/>
        </c:manualLayout>
      </c:layout>
      <c:scatterChart>
        <c:scatterStyle val="smoothMarker"/>
        <c:ser>
          <c:idx val="0"/>
          <c:order val="0"/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Pt>
            <c:idx val="0"/>
            <c:marker>
              <c:spPr>
                <a:solidFill>
                  <a:srgbClr val="9C0000"/>
                </a:solidFill>
                <a:ln>
                  <a:solidFill>
                    <a:srgbClr val="9C0000"/>
                  </a:solidFill>
                </a:ln>
              </c:spPr>
            </c:marker>
          </c:dPt>
          <c:dPt>
            <c:idx val="13"/>
            <c:marker>
              <c:spPr>
                <a:solidFill>
                  <a:srgbClr val="9C0000"/>
                </a:solidFill>
                <a:ln>
                  <a:solidFill>
                    <a:srgbClr val="9C0000"/>
                  </a:solidFill>
                </a:ln>
              </c:spPr>
            </c:marker>
          </c:dPt>
          <c:dPt>
            <c:idx val="38"/>
            <c:marker>
              <c:spPr>
                <a:solidFill>
                  <a:srgbClr val="295B7E"/>
                </a:solidFill>
                <a:ln>
                  <a:solidFill>
                    <a:srgbClr val="295B7E"/>
                  </a:solidFill>
                </a:ln>
              </c:spPr>
            </c:marker>
          </c:dPt>
          <c:dPt>
            <c:idx val="39"/>
            <c:marker>
              <c:spPr>
                <a:solidFill>
                  <a:srgbClr val="295B7E"/>
                </a:solidFill>
                <a:ln>
                  <a:solidFill>
                    <a:srgbClr val="295B7E"/>
                  </a:solidFill>
                </a:ln>
              </c:spPr>
            </c:marker>
          </c:dPt>
          <c:dPt>
            <c:idx val="40"/>
            <c:marker>
              <c:spPr>
                <a:solidFill>
                  <a:srgbClr val="9C0000"/>
                </a:solidFill>
                <a:ln>
                  <a:solidFill>
                    <a:srgbClr val="9C0000"/>
                  </a:solidFill>
                </a:ln>
              </c:spPr>
            </c:marker>
          </c:dPt>
          <c:xVal>
            <c:numRef>
              <c:f>'c3-40'!$C$11:$C$51</c:f>
              <c:numCache>
                <c:formatCode>0.0000</c:formatCode>
                <c:ptCount val="41"/>
                <c:pt idx="0">
                  <c:v>6.7566292952121881E-2</c:v>
                </c:pt>
                <c:pt idx="1">
                  <c:v>7.2557635829268621E-2</c:v>
                </c:pt>
                <c:pt idx="2">
                  <c:v>7.3898965663076119E-2</c:v>
                </c:pt>
                <c:pt idx="3">
                  <c:v>7.5021731617866155E-2</c:v>
                </c:pt>
                <c:pt idx="4">
                  <c:v>7.3250651872983602E-2</c:v>
                </c:pt>
                <c:pt idx="5">
                  <c:v>7.3400960353967482E-2</c:v>
                </c:pt>
                <c:pt idx="6">
                  <c:v>7.6626886804778291E-2</c:v>
                </c:pt>
                <c:pt idx="7">
                  <c:v>7.6770296872775257E-2</c:v>
                </c:pt>
                <c:pt idx="8">
                  <c:v>7.1079869165581774E-2</c:v>
                </c:pt>
                <c:pt idx="9">
                  <c:v>7.1532844899172152E-2</c:v>
                </c:pt>
                <c:pt idx="10">
                  <c:v>7.4092529969917567E-2</c:v>
                </c:pt>
                <c:pt idx="11">
                  <c:v>7.9886765343878369E-2</c:v>
                </c:pt>
                <c:pt idx="12">
                  <c:v>7.4843326407728172E-2</c:v>
                </c:pt>
                <c:pt idx="13">
                  <c:v>7.7060857207942715E-2</c:v>
                </c:pt>
                <c:pt idx="14">
                  <c:v>7.8377139902414641E-2</c:v>
                </c:pt>
                <c:pt idx="15">
                  <c:v>8.2513902646434489E-2</c:v>
                </c:pt>
                <c:pt idx="16">
                  <c:v>9.2679148335487682E-2</c:v>
                </c:pt>
                <c:pt idx="17">
                  <c:v>9.7347513094482599E-2</c:v>
                </c:pt>
                <c:pt idx="18">
                  <c:v>0.10505324740297972</c:v>
                </c:pt>
                <c:pt idx="19">
                  <c:v>0.10615429630562137</c:v>
                </c:pt>
                <c:pt idx="20">
                  <c:v>0.11303771049572746</c:v>
                </c:pt>
                <c:pt idx="21">
                  <c:v>0.11326801277823717</c:v>
                </c:pt>
                <c:pt idx="22">
                  <c:v>0.110429125363606</c:v>
                </c:pt>
                <c:pt idx="23">
                  <c:v>0.11025713261056133</c:v>
                </c:pt>
                <c:pt idx="24">
                  <c:v>0.11232237376201878</c:v>
                </c:pt>
                <c:pt idx="25">
                  <c:v>0.11009409323959166</c:v>
                </c:pt>
                <c:pt idx="26">
                  <c:v>0.10943354089428947</c:v>
                </c:pt>
                <c:pt idx="27">
                  <c:v>0.1093796440672245</c:v>
                </c:pt>
                <c:pt idx="28">
                  <c:v>0.11349025076402458</c:v>
                </c:pt>
                <c:pt idx="29">
                  <c:v>0.11114652746540994</c:v>
                </c:pt>
                <c:pt idx="30">
                  <c:v>0.10711615118638187</c:v>
                </c:pt>
                <c:pt idx="31">
                  <c:v>0.10861830241420137</c:v>
                </c:pt>
                <c:pt idx="32">
                  <c:v>0.11017016394711796</c:v>
                </c:pt>
                <c:pt idx="33">
                  <c:v>0.10298920567058634</c:v>
                </c:pt>
                <c:pt idx="34">
                  <c:v>0.10056516952782781</c:v>
                </c:pt>
                <c:pt idx="35">
                  <c:v>9.3538869878314432E-2</c:v>
                </c:pt>
                <c:pt idx="36">
                  <c:v>7.7299200669509946E-2</c:v>
                </c:pt>
                <c:pt idx="37">
                  <c:v>8.215383638101055E-2</c:v>
                </c:pt>
                <c:pt idx="38">
                  <c:v>7.6057169449184184E-2</c:v>
                </c:pt>
                <c:pt idx="39">
                  <c:v>7.3518957426876044E-2</c:v>
                </c:pt>
                <c:pt idx="40">
                  <c:v>7.2646469785823398E-2</c:v>
                </c:pt>
              </c:numCache>
            </c:numRef>
          </c:xVal>
          <c:yVal>
            <c:numRef>
              <c:f>'c3-40'!$B$11:$B$51</c:f>
              <c:numCache>
                <c:formatCode>0.0000</c:formatCode>
                <c:ptCount val="41"/>
                <c:pt idx="0">
                  <c:v>2.5272924448763296E-2</c:v>
                </c:pt>
                <c:pt idx="1">
                  <c:v>2.5356782730992289E-2</c:v>
                </c:pt>
                <c:pt idx="2">
                  <c:v>2.4572917604319101E-2</c:v>
                </c:pt>
                <c:pt idx="3">
                  <c:v>2.5033539686843045E-2</c:v>
                </c:pt>
                <c:pt idx="4">
                  <c:v>2.5859520464353532E-2</c:v>
                </c:pt>
                <c:pt idx="5">
                  <c:v>2.8281117269325654E-2</c:v>
                </c:pt>
                <c:pt idx="6">
                  <c:v>2.8706409489112964E-2</c:v>
                </c:pt>
                <c:pt idx="7">
                  <c:v>2.7610342785153334E-2</c:v>
                </c:pt>
                <c:pt idx="8">
                  <c:v>2.3767579902707441E-2</c:v>
                </c:pt>
                <c:pt idx="9">
                  <c:v>2.3065472690731555E-2</c:v>
                </c:pt>
                <c:pt idx="10">
                  <c:v>2.1880907429987974E-2</c:v>
                </c:pt>
                <c:pt idx="11">
                  <c:v>2.1745237386141581E-2</c:v>
                </c:pt>
                <c:pt idx="12">
                  <c:v>2.1889921812273436E-2</c:v>
                </c:pt>
                <c:pt idx="13">
                  <c:v>2.0318544370012209E-2</c:v>
                </c:pt>
                <c:pt idx="14">
                  <c:v>2.0960301032429806E-2</c:v>
                </c:pt>
                <c:pt idx="15">
                  <c:v>1.9357973776126632E-2</c:v>
                </c:pt>
                <c:pt idx="16">
                  <c:v>1.386907457025156E-2</c:v>
                </c:pt>
                <c:pt idx="17">
                  <c:v>1.1780113824007022E-2</c:v>
                </c:pt>
                <c:pt idx="18">
                  <c:v>1.0012603120455776E-2</c:v>
                </c:pt>
                <c:pt idx="19">
                  <c:v>1.1423012226126742E-2</c:v>
                </c:pt>
                <c:pt idx="20">
                  <c:v>1.2257467818986673E-2</c:v>
                </c:pt>
                <c:pt idx="21">
                  <c:v>1.4282451601705749E-2</c:v>
                </c:pt>
                <c:pt idx="22">
                  <c:v>1.3540141374644661E-2</c:v>
                </c:pt>
                <c:pt idx="23">
                  <c:v>1.3068322754964846E-2</c:v>
                </c:pt>
                <c:pt idx="24">
                  <c:v>1.3587505788789396E-2</c:v>
                </c:pt>
                <c:pt idx="25">
                  <c:v>1.3642745353093379E-2</c:v>
                </c:pt>
                <c:pt idx="26">
                  <c:v>1.2403980020870535E-2</c:v>
                </c:pt>
                <c:pt idx="27">
                  <c:v>1.1808416049728217E-2</c:v>
                </c:pt>
                <c:pt idx="28">
                  <c:v>1.1243376234498786E-2</c:v>
                </c:pt>
                <c:pt idx="29">
                  <c:v>1.1515565007228565E-2</c:v>
                </c:pt>
                <c:pt idx="30">
                  <c:v>1.1221332739386013E-2</c:v>
                </c:pt>
                <c:pt idx="31">
                  <c:v>1.0592524460740842E-2</c:v>
                </c:pt>
                <c:pt idx="32">
                  <c:v>1.1430598005252214E-2</c:v>
                </c:pt>
                <c:pt idx="33">
                  <c:v>1.1862830572548206E-2</c:v>
                </c:pt>
                <c:pt idx="34">
                  <c:v>1.3860322690831456E-2</c:v>
                </c:pt>
                <c:pt idx="35">
                  <c:v>1.5978908126039946E-2</c:v>
                </c:pt>
                <c:pt idx="36">
                  <c:v>1.895748539396843E-2</c:v>
                </c:pt>
                <c:pt idx="37">
                  <c:v>1.8252785302107152E-2</c:v>
                </c:pt>
                <c:pt idx="38">
                  <c:v>1.8635951957063385E-2</c:v>
                </c:pt>
                <c:pt idx="39">
                  <c:v>1.7581748310768579E-2</c:v>
                </c:pt>
                <c:pt idx="40">
                  <c:v>1.7464635365335483E-2</c:v>
                </c:pt>
              </c:numCache>
            </c:numRef>
          </c:yVal>
          <c:smooth val="1"/>
        </c:ser>
        <c:axId val="237246336"/>
        <c:axId val="237256704"/>
      </c:scatterChart>
      <c:valAx>
        <c:axId val="237246336"/>
        <c:scaling>
          <c:orientation val="minMax"/>
          <c:max val="0.11500000000000002"/>
          <c:min val="6.500000000000003E-2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Munkanélküliségi ráta</a:t>
                </a:r>
              </a:p>
            </c:rich>
          </c:tx>
          <c:layout>
            <c:manualLayout>
              <c:xMode val="edge"/>
              <c:yMode val="edge"/>
              <c:x val="0.32677887790308058"/>
              <c:y val="0.91920052083333337"/>
            </c:manualLayout>
          </c:layout>
        </c:title>
        <c:numFmt formatCode="0.0%" sourceLinked="0"/>
        <c:maj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7256704"/>
        <c:crosses val="autoZero"/>
        <c:crossBetween val="midCat"/>
        <c:majorUnit val="1.0000000000000005E-2"/>
      </c:valAx>
      <c:valAx>
        <c:axId val="237256704"/>
        <c:scaling>
          <c:orientation val="minMax"/>
          <c:max val="3.0000000000000016E-2"/>
          <c:min val="5.0000000000000114E-3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Nem</a:t>
                </a:r>
                <a:r>
                  <a:rPr lang="hu-HU" baseline="0"/>
                  <a:t> támogatott </a:t>
                </a:r>
                <a:r>
                  <a:rPr lang="hu-HU"/>
                  <a:t>üres álláshely ráta</a:t>
                </a:r>
              </a:p>
            </c:rich>
          </c:tx>
          <c:layout>
            <c:manualLayout>
              <c:xMode val="edge"/>
              <c:yMode val="edge"/>
              <c:x val="6.3161396548084084E-5"/>
              <c:y val="6.8416232638889032E-2"/>
            </c:manualLayout>
          </c:layout>
        </c:title>
        <c:numFmt formatCode="0.0%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7246336"/>
        <c:crosses val="autoZero"/>
        <c:crossBetween val="midCat"/>
        <c:majorUnit val="5.0000000000000114E-3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7.2085010610122568E-2"/>
          <c:y val="9.1465277777777784E-2"/>
          <c:w val="0.86439539319883973"/>
          <c:h val="0.71924522569447602"/>
        </c:manualLayout>
      </c:layout>
      <c:barChart>
        <c:barDir val="col"/>
        <c:grouping val="clustered"/>
        <c:ser>
          <c:idx val="2"/>
          <c:order val="0"/>
          <c:tx>
            <c:strRef>
              <c:f>'c3-4'!$C$13</c:f>
              <c:strCache>
                <c:ptCount val="1"/>
                <c:pt idx="0">
                  <c:v>2014Q2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'c3-4'!$D$11:$F$11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United Kingdom</c:v>
                </c:pt>
              </c:strCache>
            </c:strRef>
          </c:cat>
          <c:val>
            <c:numRef>
              <c:f>'c3-4'!$D$13:$F$13</c:f>
              <c:numCache>
                <c:formatCode>0.0</c:formatCode>
                <c:ptCount val="3"/>
                <c:pt idx="0" formatCode="General">
                  <c:v>1.1000000000000001</c:v>
                </c:pt>
                <c:pt idx="1">
                  <c:v>-1.8</c:v>
                </c:pt>
                <c:pt idx="2">
                  <c:v>0.8</c:v>
                </c:pt>
              </c:numCache>
            </c:numRef>
          </c:val>
        </c:ser>
        <c:ser>
          <c:idx val="3"/>
          <c:order val="1"/>
          <c:tx>
            <c:strRef>
              <c:f>'c3-4'!$C$14</c:f>
              <c:strCache>
                <c:ptCount val="1"/>
                <c:pt idx="0">
                  <c:v>2014Q3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strRef>
              <c:f>'c3-4'!$D$11:$F$11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United Kingdom</c:v>
                </c:pt>
              </c:strCache>
            </c:strRef>
          </c:cat>
          <c:val>
            <c:numRef>
              <c:f>'c3-4'!$D$14:$F$14</c:f>
              <c:numCache>
                <c:formatCode>0.0</c:formatCode>
                <c:ptCount val="3"/>
                <c:pt idx="0">
                  <c:v>1.2</c:v>
                </c:pt>
                <c:pt idx="1">
                  <c:v>-0.5</c:v>
                </c:pt>
                <c:pt idx="2">
                  <c:v>0.6</c:v>
                </c:pt>
              </c:numCache>
            </c:numRef>
          </c:val>
        </c:ser>
        <c:ser>
          <c:idx val="4"/>
          <c:order val="2"/>
          <c:tx>
            <c:strRef>
              <c:f>'c3-4'!$C$15</c:f>
              <c:strCache>
                <c:ptCount val="1"/>
                <c:pt idx="0">
                  <c:v>2014Q4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strRef>
              <c:f>'c3-4'!$D$11:$F$11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United Kingdom</c:v>
                </c:pt>
              </c:strCache>
            </c:strRef>
          </c:cat>
          <c:val>
            <c:numRef>
              <c:f>'c3-4'!$D$15:$F$15</c:f>
              <c:numCache>
                <c:formatCode>General</c:formatCode>
                <c:ptCount val="3"/>
                <c:pt idx="0">
                  <c:v>0.5</c:v>
                </c:pt>
                <c:pt idx="1">
                  <c:v>0.3</c:v>
                </c:pt>
                <c:pt idx="2">
                  <c:v>0.6</c:v>
                </c:pt>
              </c:numCache>
            </c:numRef>
          </c:val>
        </c:ser>
        <c:ser>
          <c:idx val="0"/>
          <c:order val="3"/>
          <c:tx>
            <c:strRef>
              <c:f>'c3-4'!$C$16</c:f>
              <c:strCache>
                <c:ptCount val="1"/>
                <c:pt idx="0">
                  <c:v>2015Q1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strRef>
              <c:f>'c3-4'!$D$11:$F$11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United Kingdom</c:v>
                </c:pt>
              </c:strCache>
            </c:strRef>
          </c:cat>
          <c:val>
            <c:numRef>
              <c:f>'c3-4'!$D$16:$F$16</c:f>
              <c:numCache>
                <c:formatCode>General</c:formatCode>
                <c:ptCount val="3"/>
                <c:pt idx="0">
                  <c:v>-0.2</c:v>
                </c:pt>
                <c:pt idx="1">
                  <c:v>1</c:v>
                </c:pt>
                <c:pt idx="2">
                  <c:v>0.3</c:v>
                </c:pt>
              </c:numCache>
            </c:numRef>
          </c:val>
        </c:ser>
        <c:axId val="122575104"/>
        <c:axId val="122597376"/>
      </c:barChart>
      <c:catAx>
        <c:axId val="122575104"/>
        <c:scaling>
          <c:orientation val="minMax"/>
          <c:min val="1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2597376"/>
        <c:crosses val="autoZero"/>
        <c:auto val="1"/>
        <c:lblAlgn val="ctr"/>
        <c:lblOffset val="100"/>
      </c:catAx>
      <c:valAx>
        <c:axId val="122597376"/>
        <c:scaling>
          <c:orientation val="minMax"/>
          <c:max val="2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1395526255134414E-2"/>
              <c:y val="2.5733506944444454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2575104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8.3994736770746745E-2"/>
          <c:y val="0.91060807291666668"/>
          <c:w val="0.75427009069780548"/>
          <c:h val="8.9391927083333364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7922029736121273"/>
          <c:y val="6.4289062500000008E-2"/>
          <c:w val="0.74856539304411163"/>
          <c:h val="0.74908767361112605"/>
        </c:manualLayout>
      </c:layout>
      <c:scatterChart>
        <c:scatterStyle val="smoothMarker"/>
        <c:ser>
          <c:idx val="0"/>
          <c:order val="0"/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Pt>
            <c:idx val="0"/>
            <c:marker>
              <c:spPr>
                <a:solidFill>
                  <a:srgbClr val="9C0000"/>
                </a:solidFill>
                <a:ln>
                  <a:solidFill>
                    <a:srgbClr val="9C0000"/>
                  </a:solidFill>
                </a:ln>
              </c:spPr>
            </c:marker>
          </c:dPt>
          <c:dPt>
            <c:idx val="13"/>
            <c:marker>
              <c:spPr>
                <a:solidFill>
                  <a:srgbClr val="9C0000"/>
                </a:solidFill>
                <a:ln>
                  <a:solidFill>
                    <a:srgbClr val="9C0000"/>
                  </a:solidFill>
                </a:ln>
              </c:spPr>
            </c:marker>
          </c:dPt>
          <c:dPt>
            <c:idx val="38"/>
            <c:marker>
              <c:spPr>
                <a:solidFill>
                  <a:srgbClr val="295B7E"/>
                </a:solidFill>
                <a:ln>
                  <a:solidFill>
                    <a:srgbClr val="295B7E"/>
                  </a:solidFill>
                </a:ln>
              </c:spPr>
            </c:marker>
          </c:dPt>
          <c:dPt>
            <c:idx val="39"/>
            <c:marker>
              <c:spPr>
                <a:solidFill>
                  <a:srgbClr val="295B7E"/>
                </a:solidFill>
                <a:ln>
                  <a:solidFill>
                    <a:srgbClr val="295B7E"/>
                  </a:solidFill>
                </a:ln>
              </c:spPr>
            </c:marker>
          </c:dPt>
          <c:dPt>
            <c:idx val="40"/>
            <c:marker>
              <c:spPr>
                <a:solidFill>
                  <a:srgbClr val="9C0000"/>
                </a:solidFill>
                <a:ln>
                  <a:solidFill>
                    <a:srgbClr val="9C0000"/>
                  </a:solidFill>
                </a:ln>
              </c:spPr>
            </c:marker>
          </c:dPt>
          <c:xVal>
            <c:numRef>
              <c:f>'c3-40'!$C$11:$C$51</c:f>
              <c:numCache>
                <c:formatCode>0.0000</c:formatCode>
                <c:ptCount val="41"/>
                <c:pt idx="0">
                  <c:v>6.7566292952121881E-2</c:v>
                </c:pt>
                <c:pt idx="1">
                  <c:v>7.2557635829268621E-2</c:v>
                </c:pt>
                <c:pt idx="2">
                  <c:v>7.3898965663076119E-2</c:v>
                </c:pt>
                <c:pt idx="3">
                  <c:v>7.5021731617866155E-2</c:v>
                </c:pt>
                <c:pt idx="4">
                  <c:v>7.3250651872983602E-2</c:v>
                </c:pt>
                <c:pt idx="5">
                  <c:v>7.3400960353967482E-2</c:v>
                </c:pt>
                <c:pt idx="6">
                  <c:v>7.6626886804778291E-2</c:v>
                </c:pt>
                <c:pt idx="7">
                  <c:v>7.6770296872775257E-2</c:v>
                </c:pt>
                <c:pt idx="8">
                  <c:v>7.1079869165581774E-2</c:v>
                </c:pt>
                <c:pt idx="9">
                  <c:v>7.1532844899172152E-2</c:v>
                </c:pt>
                <c:pt idx="10">
                  <c:v>7.4092529969917567E-2</c:v>
                </c:pt>
                <c:pt idx="11">
                  <c:v>7.9886765343878369E-2</c:v>
                </c:pt>
                <c:pt idx="12">
                  <c:v>7.4843326407728172E-2</c:v>
                </c:pt>
                <c:pt idx="13">
                  <c:v>7.7060857207942715E-2</c:v>
                </c:pt>
                <c:pt idx="14">
                  <c:v>7.8377139902414641E-2</c:v>
                </c:pt>
                <c:pt idx="15">
                  <c:v>8.2513902646434489E-2</c:v>
                </c:pt>
                <c:pt idx="16">
                  <c:v>9.2679148335487682E-2</c:v>
                </c:pt>
                <c:pt idx="17">
                  <c:v>9.7347513094482599E-2</c:v>
                </c:pt>
                <c:pt idx="18">
                  <c:v>0.10505324740297972</c:v>
                </c:pt>
                <c:pt idx="19">
                  <c:v>0.10615429630562137</c:v>
                </c:pt>
                <c:pt idx="20">
                  <c:v>0.11303771049572746</c:v>
                </c:pt>
                <c:pt idx="21">
                  <c:v>0.11326801277823717</c:v>
                </c:pt>
                <c:pt idx="22">
                  <c:v>0.110429125363606</c:v>
                </c:pt>
                <c:pt idx="23">
                  <c:v>0.11025713261056133</c:v>
                </c:pt>
                <c:pt idx="24">
                  <c:v>0.11232237376201878</c:v>
                </c:pt>
                <c:pt idx="25">
                  <c:v>0.11009409323959166</c:v>
                </c:pt>
                <c:pt idx="26">
                  <c:v>0.10943354089428947</c:v>
                </c:pt>
                <c:pt idx="27">
                  <c:v>0.1093796440672245</c:v>
                </c:pt>
                <c:pt idx="28">
                  <c:v>0.11349025076402458</c:v>
                </c:pt>
                <c:pt idx="29">
                  <c:v>0.11114652746540994</c:v>
                </c:pt>
                <c:pt idx="30">
                  <c:v>0.10711615118638187</c:v>
                </c:pt>
                <c:pt idx="31">
                  <c:v>0.10861830241420137</c:v>
                </c:pt>
                <c:pt idx="32">
                  <c:v>0.11017016394711796</c:v>
                </c:pt>
                <c:pt idx="33">
                  <c:v>0.10298920567058634</c:v>
                </c:pt>
                <c:pt idx="34">
                  <c:v>0.10056516952782781</c:v>
                </c:pt>
                <c:pt idx="35">
                  <c:v>9.3538869878314432E-2</c:v>
                </c:pt>
                <c:pt idx="36">
                  <c:v>7.7299200669509946E-2</c:v>
                </c:pt>
                <c:pt idx="37">
                  <c:v>8.215383638101055E-2</c:v>
                </c:pt>
                <c:pt idx="38">
                  <c:v>7.6057169449184184E-2</c:v>
                </c:pt>
                <c:pt idx="39">
                  <c:v>7.3518957426876044E-2</c:v>
                </c:pt>
                <c:pt idx="40">
                  <c:v>7.2646469785823398E-2</c:v>
                </c:pt>
              </c:numCache>
            </c:numRef>
          </c:xVal>
          <c:yVal>
            <c:numRef>
              <c:f>'c3-40'!$B$11:$B$51</c:f>
              <c:numCache>
                <c:formatCode>0.0000</c:formatCode>
                <c:ptCount val="41"/>
                <c:pt idx="0">
                  <c:v>2.5272924448763296E-2</c:v>
                </c:pt>
                <c:pt idx="1">
                  <c:v>2.5356782730992289E-2</c:v>
                </c:pt>
                <c:pt idx="2">
                  <c:v>2.4572917604319101E-2</c:v>
                </c:pt>
                <c:pt idx="3">
                  <c:v>2.5033539686843045E-2</c:v>
                </c:pt>
                <c:pt idx="4">
                  <c:v>2.5859520464353532E-2</c:v>
                </c:pt>
                <c:pt idx="5">
                  <c:v>2.8281117269325654E-2</c:v>
                </c:pt>
                <c:pt idx="6">
                  <c:v>2.8706409489112964E-2</c:v>
                </c:pt>
                <c:pt idx="7">
                  <c:v>2.7610342785153334E-2</c:v>
                </c:pt>
                <c:pt idx="8">
                  <c:v>2.3767579902707441E-2</c:v>
                </c:pt>
                <c:pt idx="9">
                  <c:v>2.3065472690731555E-2</c:v>
                </c:pt>
                <c:pt idx="10">
                  <c:v>2.1880907429987974E-2</c:v>
                </c:pt>
                <c:pt idx="11">
                  <c:v>2.1745237386141581E-2</c:v>
                </c:pt>
                <c:pt idx="12">
                  <c:v>2.1889921812273436E-2</c:v>
                </c:pt>
                <c:pt idx="13">
                  <c:v>2.0318544370012209E-2</c:v>
                </c:pt>
                <c:pt idx="14">
                  <c:v>2.0960301032429806E-2</c:v>
                </c:pt>
                <c:pt idx="15">
                  <c:v>1.9357973776126632E-2</c:v>
                </c:pt>
                <c:pt idx="16">
                  <c:v>1.386907457025156E-2</c:v>
                </c:pt>
                <c:pt idx="17">
                  <c:v>1.1780113824007022E-2</c:v>
                </c:pt>
                <c:pt idx="18">
                  <c:v>1.0012603120455776E-2</c:v>
                </c:pt>
                <c:pt idx="19">
                  <c:v>1.1423012226126742E-2</c:v>
                </c:pt>
                <c:pt idx="20">
                  <c:v>1.2257467818986673E-2</c:v>
                </c:pt>
                <c:pt idx="21">
                  <c:v>1.4282451601705749E-2</c:v>
                </c:pt>
                <c:pt idx="22">
                  <c:v>1.3540141374644661E-2</c:v>
                </c:pt>
                <c:pt idx="23">
                  <c:v>1.3068322754964846E-2</c:v>
                </c:pt>
                <c:pt idx="24">
                  <c:v>1.3587505788789396E-2</c:v>
                </c:pt>
                <c:pt idx="25">
                  <c:v>1.3642745353093379E-2</c:v>
                </c:pt>
                <c:pt idx="26">
                  <c:v>1.2403980020870535E-2</c:v>
                </c:pt>
                <c:pt idx="27">
                  <c:v>1.1808416049728217E-2</c:v>
                </c:pt>
                <c:pt idx="28">
                  <c:v>1.1243376234498786E-2</c:v>
                </c:pt>
                <c:pt idx="29">
                  <c:v>1.1515565007228565E-2</c:v>
                </c:pt>
                <c:pt idx="30">
                  <c:v>1.1221332739386013E-2</c:v>
                </c:pt>
                <c:pt idx="31">
                  <c:v>1.0592524460740842E-2</c:v>
                </c:pt>
                <c:pt idx="32">
                  <c:v>1.1430598005252214E-2</c:v>
                </c:pt>
                <c:pt idx="33">
                  <c:v>1.1862830572548206E-2</c:v>
                </c:pt>
                <c:pt idx="34">
                  <c:v>1.3860322690831456E-2</c:v>
                </c:pt>
                <c:pt idx="35">
                  <c:v>1.5978908126039946E-2</c:v>
                </c:pt>
                <c:pt idx="36">
                  <c:v>1.895748539396843E-2</c:v>
                </c:pt>
                <c:pt idx="37">
                  <c:v>1.8252785302107152E-2</c:v>
                </c:pt>
                <c:pt idx="38">
                  <c:v>1.8635951957063385E-2</c:v>
                </c:pt>
                <c:pt idx="39">
                  <c:v>1.7581748310768579E-2</c:v>
                </c:pt>
                <c:pt idx="40">
                  <c:v>1.7464635365335483E-2</c:v>
                </c:pt>
              </c:numCache>
            </c:numRef>
          </c:yVal>
          <c:smooth val="1"/>
        </c:ser>
        <c:axId val="237291392"/>
        <c:axId val="237301760"/>
      </c:scatterChart>
      <c:valAx>
        <c:axId val="237291392"/>
        <c:scaling>
          <c:orientation val="minMax"/>
          <c:max val="0.11500000000000002"/>
          <c:min val="6.500000000000003E-2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Unemployment rate</a:t>
                </a:r>
              </a:p>
            </c:rich>
          </c:tx>
          <c:layout>
            <c:manualLayout>
              <c:xMode val="edge"/>
              <c:yMode val="edge"/>
              <c:x val="0.32677887790308086"/>
              <c:y val="0.91920052083333337"/>
            </c:manualLayout>
          </c:layout>
        </c:title>
        <c:numFmt formatCode="0.0%" sourceLinked="0"/>
        <c:maj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7301760"/>
        <c:crosses val="autoZero"/>
        <c:crossBetween val="midCat"/>
        <c:majorUnit val="1.0000000000000005E-2"/>
      </c:valAx>
      <c:valAx>
        <c:axId val="237301760"/>
        <c:scaling>
          <c:orientation val="minMax"/>
          <c:max val="3.0000000000000016E-2"/>
          <c:min val="5.0000000000000114E-3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Unsusbsidised</a:t>
                </a:r>
                <a:r>
                  <a:rPr lang="hu-HU" baseline="0"/>
                  <a:t>  vacancy rate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6.3161396548080912E-5"/>
              <c:y val="0.13456206597222531"/>
            </c:manualLayout>
          </c:layout>
        </c:title>
        <c:numFmt formatCode="0.0%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7291392"/>
        <c:crosses val="autoZero"/>
        <c:crossBetween val="midCat"/>
        <c:majorUnit val="5.0000000000000114E-3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8.8403366416064846E-2"/>
          <c:y val="6.8564830686303382E-2"/>
          <c:w val="0.82729107699265969"/>
          <c:h val="0.58377604166666175"/>
        </c:manualLayout>
      </c:layout>
      <c:areaChart>
        <c:grouping val="stacked"/>
        <c:ser>
          <c:idx val="2"/>
          <c:order val="2"/>
          <c:tx>
            <c:strRef>
              <c:f>'c3-41'!$D$12</c:f>
              <c:strCache>
                <c:ptCount val="1"/>
                <c:pt idx="0">
                  <c:v>Bizonytalansági sáv minimum</c:v>
                </c:pt>
              </c:strCache>
            </c:strRef>
          </c:tx>
          <c:spPr>
            <a:noFill/>
          </c:spPr>
          <c:cat>
            <c:numRef>
              <c:f>'c3-41'!$A$14:$A$67</c:f>
              <c:numCache>
                <c:formatCode>yyyy/mm/dd</c:formatCode>
                <c:ptCount val="54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</c:numCache>
            </c:numRef>
          </c:cat>
          <c:val>
            <c:numRef>
              <c:f>'c3-41'!$D$14:$D$67</c:f>
              <c:numCache>
                <c:formatCode>0.00</c:formatCode>
                <c:ptCount val="54"/>
                <c:pt idx="0">
                  <c:v>0.39286497029493805</c:v>
                </c:pt>
                <c:pt idx="1">
                  <c:v>-0.205839952035305</c:v>
                </c:pt>
                <c:pt idx="2">
                  <c:v>-0.24698197165795299</c:v>
                </c:pt>
                <c:pt idx="3">
                  <c:v>-0.44484561177315701</c:v>
                </c:pt>
                <c:pt idx="4">
                  <c:v>-0.58612147340615195</c:v>
                </c:pt>
                <c:pt idx="5">
                  <c:v>-0.633499781123398</c:v>
                </c:pt>
                <c:pt idx="6">
                  <c:v>-0.51342180655198399</c:v>
                </c:pt>
                <c:pt idx="7">
                  <c:v>-0.36309208286035899</c:v>
                </c:pt>
                <c:pt idx="8">
                  <c:v>-6.0087442707408505E-2</c:v>
                </c:pt>
                <c:pt idx="9">
                  <c:v>0.30687956004600903</c:v>
                </c:pt>
                <c:pt idx="10">
                  <c:v>0.44617524639496403</c:v>
                </c:pt>
                <c:pt idx="11">
                  <c:v>0.34516306871671099</c:v>
                </c:pt>
                <c:pt idx="12">
                  <c:v>0.39408506271372201</c:v>
                </c:pt>
                <c:pt idx="13">
                  <c:v>1.51712824127276</c:v>
                </c:pt>
                <c:pt idx="14">
                  <c:v>1.4210422179831701</c:v>
                </c:pt>
                <c:pt idx="15">
                  <c:v>1.8673208400113599</c:v>
                </c:pt>
                <c:pt idx="16">
                  <c:v>2.2854955390523601</c:v>
                </c:pt>
                <c:pt idx="17">
                  <c:v>2.7424474325916099</c:v>
                </c:pt>
                <c:pt idx="18">
                  <c:v>2.79137504738372</c:v>
                </c:pt>
                <c:pt idx="19">
                  <c:v>3.1705846098628196</c:v>
                </c:pt>
                <c:pt idx="20">
                  <c:v>1.97982499036808</c:v>
                </c:pt>
                <c:pt idx="21">
                  <c:v>1.19666194001527</c:v>
                </c:pt>
                <c:pt idx="22">
                  <c:v>1.11104800428741</c:v>
                </c:pt>
                <c:pt idx="23">
                  <c:v>1.65058407001954</c:v>
                </c:pt>
                <c:pt idx="24">
                  <c:v>2.4656170389702901</c:v>
                </c:pt>
                <c:pt idx="25">
                  <c:v>2.3786035443370199</c:v>
                </c:pt>
                <c:pt idx="26">
                  <c:v>1.4222654506074499</c:v>
                </c:pt>
                <c:pt idx="27">
                  <c:v>-1.5545578758723499</c:v>
                </c:pt>
                <c:pt idx="28">
                  <c:v>-4.9950741448495801</c:v>
                </c:pt>
                <c:pt idx="29">
                  <c:v>-5.9604922106057394</c:v>
                </c:pt>
                <c:pt idx="30">
                  <c:v>-6.5857986040551406</c:v>
                </c:pt>
                <c:pt idx="31">
                  <c:v>-6.3035120055145999</c:v>
                </c:pt>
                <c:pt idx="32">
                  <c:v>-5.8680867123902605</c:v>
                </c:pt>
                <c:pt idx="33">
                  <c:v>-5.4299122234380199</c:v>
                </c:pt>
                <c:pt idx="34">
                  <c:v>-5.1569017277205402</c:v>
                </c:pt>
                <c:pt idx="35">
                  <c:v>-4.81179722913304</c:v>
                </c:pt>
                <c:pt idx="36">
                  <c:v>-3.4677949462007396</c:v>
                </c:pt>
                <c:pt idx="37">
                  <c:v>-3.7729699797153802</c:v>
                </c:pt>
                <c:pt idx="38">
                  <c:v>-3.6317661765378197</c:v>
                </c:pt>
                <c:pt idx="39">
                  <c:v>-3.1287507038521603</c:v>
                </c:pt>
                <c:pt idx="40">
                  <c:v>-4.3892523911083901</c:v>
                </c:pt>
                <c:pt idx="41">
                  <c:v>-5.1198429311976499</c:v>
                </c:pt>
                <c:pt idx="42">
                  <c:v>-5.1535889793368304</c:v>
                </c:pt>
                <c:pt idx="43">
                  <c:v>-5.7081626612893697</c:v>
                </c:pt>
                <c:pt idx="44">
                  <c:v>-4.9267695564805596</c:v>
                </c:pt>
                <c:pt idx="45">
                  <c:v>-4.5150839422348499</c:v>
                </c:pt>
                <c:pt idx="46">
                  <c:v>-3.6066762763612004</c:v>
                </c:pt>
                <c:pt idx="47">
                  <c:v>-3.0194546349828499</c:v>
                </c:pt>
                <c:pt idx="48">
                  <c:v>-2.1412983250300299</c:v>
                </c:pt>
                <c:pt idx="49">
                  <c:v>-1.4705512461138099</c:v>
                </c:pt>
                <c:pt idx="50">
                  <c:v>-1.23061453937041</c:v>
                </c:pt>
                <c:pt idx="51">
                  <c:v>-0.750414943828424</c:v>
                </c:pt>
                <c:pt idx="52">
                  <c:v>-0.22295060581258899</c:v>
                </c:pt>
                <c:pt idx="53">
                  <c:v>0.33014177651189702</c:v>
                </c:pt>
              </c:numCache>
            </c:numRef>
          </c:val>
        </c:ser>
        <c:ser>
          <c:idx val="3"/>
          <c:order val="3"/>
          <c:tx>
            <c:strRef>
              <c:f>'c3-41'!$E$12</c:f>
              <c:strCache>
                <c:ptCount val="1"/>
                <c:pt idx="0">
                  <c:v>Bizonytalansági sáv (90%)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numRef>
              <c:f>'c3-41'!$A$14:$A$67</c:f>
              <c:numCache>
                <c:formatCode>yyyy/mm/dd</c:formatCode>
                <c:ptCount val="54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</c:numCache>
            </c:numRef>
          </c:cat>
          <c:val>
            <c:numRef>
              <c:f>'c3-41'!$E$14:$E$67</c:f>
              <c:numCache>
                <c:formatCode>0.00</c:formatCode>
                <c:ptCount val="54"/>
                <c:pt idx="0">
                  <c:v>1.423566877411272</c:v>
                </c:pt>
                <c:pt idx="1">
                  <c:v>1.4351985018178148</c:v>
                </c:pt>
                <c:pt idx="2">
                  <c:v>1.4639836801615731</c:v>
                </c:pt>
                <c:pt idx="3">
                  <c:v>1.503435855831867</c:v>
                </c:pt>
                <c:pt idx="4">
                  <c:v>1.5855262485805397</c:v>
                </c:pt>
                <c:pt idx="5">
                  <c:v>1.6548181306040681</c:v>
                </c:pt>
                <c:pt idx="6">
                  <c:v>1.7280539929402741</c:v>
                </c:pt>
                <c:pt idx="7">
                  <c:v>1.804496641284729</c:v>
                </c:pt>
                <c:pt idx="8">
                  <c:v>1.8693581674618784</c:v>
                </c:pt>
                <c:pt idx="9">
                  <c:v>1.918008417801111</c:v>
                </c:pt>
                <c:pt idx="10">
                  <c:v>2.003163137635406</c:v>
                </c:pt>
                <c:pt idx="11">
                  <c:v>2.0928711344046289</c:v>
                </c:pt>
                <c:pt idx="12">
                  <c:v>2.1714984549714282</c:v>
                </c:pt>
                <c:pt idx="13">
                  <c:v>2.2703439531573397</c:v>
                </c:pt>
                <c:pt idx="14">
                  <c:v>2.3596327683568603</c:v>
                </c:pt>
                <c:pt idx="15">
                  <c:v>2.4739282016517898</c:v>
                </c:pt>
                <c:pt idx="16">
                  <c:v>2.5515235620300603</c:v>
                </c:pt>
                <c:pt idx="17">
                  <c:v>2.6234080937214999</c:v>
                </c:pt>
                <c:pt idx="18">
                  <c:v>2.7467264001517799</c:v>
                </c:pt>
                <c:pt idx="19">
                  <c:v>2.8389927455174804</c:v>
                </c:pt>
                <c:pt idx="20">
                  <c:v>2.95399696162188</c:v>
                </c:pt>
                <c:pt idx="21">
                  <c:v>3.0170558426596896</c:v>
                </c:pt>
                <c:pt idx="22">
                  <c:v>3.0786617215676797</c:v>
                </c:pt>
                <c:pt idx="23">
                  <c:v>3.1066950367941502</c:v>
                </c:pt>
                <c:pt idx="24">
                  <c:v>3.1077027239695498</c:v>
                </c:pt>
                <c:pt idx="25">
                  <c:v>3.1186290178784799</c:v>
                </c:pt>
                <c:pt idx="26">
                  <c:v>3.08505147588063</c:v>
                </c:pt>
                <c:pt idx="27">
                  <c:v>3.0341554064762799</c:v>
                </c:pt>
                <c:pt idx="28">
                  <c:v>2.9847313899258903</c:v>
                </c:pt>
                <c:pt idx="29">
                  <c:v>2.8753126959897397</c:v>
                </c:pt>
                <c:pt idx="30">
                  <c:v>2.7657071803249202</c:v>
                </c:pt>
                <c:pt idx="31">
                  <c:v>2.6817339919728496</c:v>
                </c:pt>
                <c:pt idx="32">
                  <c:v>2.5655271966584903</c:v>
                </c:pt>
                <c:pt idx="33">
                  <c:v>2.4244554825738902</c:v>
                </c:pt>
                <c:pt idx="34">
                  <c:v>2.2950256007553</c:v>
                </c:pt>
                <c:pt idx="35">
                  <c:v>2.2096450062924298</c:v>
                </c:pt>
                <c:pt idx="36">
                  <c:v>2.0951903111075598</c:v>
                </c:pt>
                <c:pt idx="37">
                  <c:v>1.9426239416298099</c:v>
                </c:pt>
                <c:pt idx="38">
                  <c:v>1.8107979618337999</c:v>
                </c:pt>
                <c:pt idx="39">
                  <c:v>1.6916348391206502</c:v>
                </c:pt>
                <c:pt idx="40">
                  <c:v>1.5991492292206699</c:v>
                </c:pt>
                <c:pt idx="41">
                  <c:v>1.5129639854490298</c:v>
                </c:pt>
                <c:pt idx="42">
                  <c:v>1.5233473632007604</c:v>
                </c:pt>
                <c:pt idx="43">
                  <c:v>1.5754983918691901</c:v>
                </c:pt>
                <c:pt idx="44">
                  <c:v>1.6533144177756296</c:v>
                </c:pt>
                <c:pt idx="45">
                  <c:v>1.8354358006108999</c:v>
                </c:pt>
                <c:pt idx="46">
                  <c:v>2.0751312863182401</c:v>
                </c:pt>
                <c:pt idx="47">
                  <c:v>2.3564860348890271</c:v>
                </c:pt>
                <c:pt idx="48">
                  <c:v>2.6224791685180011</c:v>
                </c:pt>
                <c:pt idx="49">
                  <c:v>2.9522410500328</c:v>
                </c:pt>
                <c:pt idx="50">
                  <c:v>3.2949399942732596</c:v>
                </c:pt>
                <c:pt idx="51">
                  <c:v>3.7489929468634635</c:v>
                </c:pt>
                <c:pt idx="52">
                  <c:v>4.1637828148195695</c:v>
                </c:pt>
                <c:pt idx="53">
                  <c:v>4.5845688237965536</c:v>
                </c:pt>
              </c:numCache>
            </c:numRef>
          </c:val>
        </c:ser>
        <c:axId val="237875968"/>
        <c:axId val="237857408"/>
      </c:areaChart>
      <c:lineChart>
        <c:grouping val="standard"/>
        <c:ser>
          <c:idx val="0"/>
          <c:order val="0"/>
          <c:tx>
            <c:strRef>
              <c:f>'c3-41'!$B$12</c:f>
              <c:strCache>
                <c:ptCount val="1"/>
                <c:pt idx="0">
                  <c:v>Erőforrás-kihasználtság alapú kibocsátási rés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'c3-41'!$A$14:$A$67</c:f>
              <c:numCache>
                <c:formatCode>yyyy/mm/dd</c:formatCode>
                <c:ptCount val="54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</c:numCache>
            </c:numRef>
          </c:cat>
          <c:val>
            <c:numRef>
              <c:f>'c3-41'!$B$14:$B$67</c:f>
              <c:numCache>
                <c:formatCode>0.00</c:formatCode>
                <c:ptCount val="54"/>
                <c:pt idx="0">
                  <c:v>1.07611157905171</c:v>
                </c:pt>
                <c:pt idx="1">
                  <c:v>0.49705172806442899</c:v>
                </c:pt>
                <c:pt idx="2">
                  <c:v>0.47272530329262502</c:v>
                </c:pt>
                <c:pt idx="3">
                  <c:v>0.30043388944781202</c:v>
                </c:pt>
                <c:pt idx="4">
                  <c:v>0.20797658760020199</c:v>
                </c:pt>
                <c:pt idx="5">
                  <c:v>0.20861780449900102</c:v>
                </c:pt>
                <c:pt idx="6">
                  <c:v>0.381264709310557</c:v>
                </c:pt>
                <c:pt idx="7">
                  <c:v>0.58882266747332901</c:v>
                </c:pt>
                <c:pt idx="8">
                  <c:v>0.94241951179833294</c:v>
                </c:pt>
                <c:pt idx="9">
                  <c:v>1.3388326325242002</c:v>
                </c:pt>
                <c:pt idx="10">
                  <c:v>1.5328745796058099</c:v>
                </c:pt>
                <c:pt idx="11">
                  <c:v>1.4951398125493101</c:v>
                </c:pt>
                <c:pt idx="12">
                  <c:v>1.5979886542214599</c:v>
                </c:pt>
                <c:pt idx="13">
                  <c:v>2.7980333283168601</c:v>
                </c:pt>
                <c:pt idx="14">
                  <c:v>2.77588151365378</c:v>
                </c:pt>
                <c:pt idx="15">
                  <c:v>3.3054402712361401</c:v>
                </c:pt>
                <c:pt idx="16">
                  <c:v>3.7833221469033202</c:v>
                </c:pt>
                <c:pt idx="17">
                  <c:v>4.3125157185518397</c:v>
                </c:pt>
                <c:pt idx="18">
                  <c:v>4.4739350113582201</c:v>
                </c:pt>
                <c:pt idx="19">
                  <c:v>4.9491243054978602</c:v>
                </c:pt>
                <c:pt idx="20">
                  <c:v>3.8629544569163397</c:v>
                </c:pt>
                <c:pt idx="21">
                  <c:v>3.1439863897073601</c:v>
                </c:pt>
                <c:pt idx="22">
                  <c:v>3.1022226666968198</c:v>
                </c:pt>
                <c:pt idx="23">
                  <c:v>3.6580006084873005</c:v>
                </c:pt>
                <c:pt idx="24">
                  <c:v>4.4954754407717203</c:v>
                </c:pt>
                <c:pt idx="25">
                  <c:v>4.4152741542070704</c:v>
                </c:pt>
                <c:pt idx="26">
                  <c:v>3.4246198297498198</c:v>
                </c:pt>
                <c:pt idx="27">
                  <c:v>0.41178274159521905</c:v>
                </c:pt>
                <c:pt idx="28">
                  <c:v>-3.08097026731763</c:v>
                </c:pt>
                <c:pt idx="29">
                  <c:v>-4.1256661114852999</c:v>
                </c:pt>
                <c:pt idx="30">
                  <c:v>-4.8150168155545705</c:v>
                </c:pt>
                <c:pt idx="31">
                  <c:v>-4.6013913001522297</c:v>
                </c:pt>
                <c:pt idx="32">
                  <c:v>-4.2575758260833299</c:v>
                </c:pt>
                <c:pt idx="33">
                  <c:v>-3.9344863069243301</c:v>
                </c:pt>
                <c:pt idx="34">
                  <c:v>-3.7728934028123002</c:v>
                </c:pt>
                <c:pt idx="35">
                  <c:v>-3.5081170853758197</c:v>
                </c:pt>
                <c:pt idx="36">
                  <c:v>-2.21986481774801</c:v>
                </c:pt>
                <c:pt idx="37">
                  <c:v>-2.6308353515583902</c:v>
                </c:pt>
                <c:pt idx="38">
                  <c:v>-2.6061083101919</c:v>
                </c:pt>
                <c:pt idx="39">
                  <c:v>-2.1970231291728299</c:v>
                </c:pt>
                <c:pt idx="40">
                  <c:v>-3.5214321510962003</c:v>
                </c:pt>
                <c:pt idx="41">
                  <c:v>-4.2998840826548701</c:v>
                </c:pt>
                <c:pt idx="42">
                  <c:v>-4.3345362725745495</c:v>
                </c:pt>
                <c:pt idx="43">
                  <c:v>-4.8664800668656705</c:v>
                </c:pt>
                <c:pt idx="44">
                  <c:v>-4.0847922496575002</c:v>
                </c:pt>
                <c:pt idx="45">
                  <c:v>-3.6105361197107904</c:v>
                </c:pt>
                <c:pt idx="46">
                  <c:v>-2.6457066109932801</c:v>
                </c:pt>
                <c:pt idx="47">
                  <c:v>-1.9749176201956899</c:v>
                </c:pt>
                <c:pt idx="48">
                  <c:v>-1.0460095133960001</c:v>
                </c:pt>
                <c:pt idx="49">
                  <c:v>-0.30404939557799998</c:v>
                </c:pt>
                <c:pt idx="50">
                  <c:v>2.6437230655341797E-2</c:v>
                </c:pt>
                <c:pt idx="51">
                  <c:v>0.67517859078217801</c:v>
                </c:pt>
                <c:pt idx="52">
                  <c:v>1.29038299299495</c:v>
                </c:pt>
                <c:pt idx="53">
                  <c:v>1.9810565015505801</c:v>
                </c:pt>
              </c:numCache>
            </c:numRef>
          </c:val>
        </c:ser>
        <c:ser>
          <c:idx val="1"/>
          <c:order val="1"/>
          <c:tx>
            <c:strRef>
              <c:f>'c3-41'!$C$12</c:f>
              <c:strCache>
                <c:ptCount val="1"/>
                <c:pt idx="0">
                  <c:v>Kibocsátási rés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'c3-41'!$A$14:$A$67</c:f>
              <c:numCache>
                <c:formatCode>yyyy/mm/dd</c:formatCode>
                <c:ptCount val="54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</c:numCache>
            </c:numRef>
          </c:cat>
          <c:val>
            <c:numRef>
              <c:f>'c3-41'!$C$14:$C$67</c:f>
              <c:numCache>
                <c:formatCode>0.00</c:formatCode>
                <c:ptCount val="54"/>
                <c:pt idx="0">
                  <c:v>0.60546668086873812</c:v>
                </c:pt>
                <c:pt idx="1">
                  <c:v>0.402747632254985</c:v>
                </c:pt>
                <c:pt idx="2">
                  <c:v>0.59841795934434394</c:v>
                </c:pt>
                <c:pt idx="3">
                  <c:v>0.56445305349126507</c:v>
                </c:pt>
                <c:pt idx="4">
                  <c:v>0.64067524721638236</c:v>
                </c:pt>
                <c:pt idx="5">
                  <c:v>0.73803689968858777</c:v>
                </c:pt>
                <c:pt idx="6">
                  <c:v>0.94831982316083696</c:v>
                </c:pt>
                <c:pt idx="7">
                  <c:v>1.0757093360777681</c:v>
                </c:pt>
                <c:pt idx="8">
                  <c:v>1.3995964109659864</c:v>
                </c:pt>
                <c:pt idx="9">
                  <c:v>1.6649165991369674</c:v>
                </c:pt>
                <c:pt idx="10">
                  <c:v>1.8915108879632436</c:v>
                </c:pt>
                <c:pt idx="11">
                  <c:v>1.9258941985592415</c:v>
                </c:pt>
                <c:pt idx="12">
                  <c:v>2.1223637166176923</c:v>
                </c:pt>
                <c:pt idx="13">
                  <c:v>3.3214781917507041</c:v>
                </c:pt>
                <c:pt idx="14">
                  <c:v>3.3643559564859427</c:v>
                </c:pt>
                <c:pt idx="15">
                  <c:v>3.8102575066854882</c:v>
                </c:pt>
                <c:pt idx="16">
                  <c:v>4.1305488224491205</c:v>
                </c:pt>
                <c:pt idx="17">
                  <c:v>4.5588275078474849</c:v>
                </c:pt>
                <c:pt idx="18">
                  <c:v>4.6754981706407017</c:v>
                </c:pt>
                <c:pt idx="19">
                  <c:v>5.0950954348080391</c:v>
                </c:pt>
                <c:pt idx="20">
                  <c:v>4.0285456523063923</c:v>
                </c:pt>
                <c:pt idx="21">
                  <c:v>3.3865577215454135</c:v>
                </c:pt>
                <c:pt idx="22">
                  <c:v>3.3617877137388952</c:v>
                </c:pt>
                <c:pt idx="23">
                  <c:v>3.8430486737734526</c:v>
                </c:pt>
                <c:pt idx="24">
                  <c:v>4.4449837996806352</c:v>
                </c:pt>
                <c:pt idx="25">
                  <c:v>4.3484397839551825</c:v>
                </c:pt>
                <c:pt idx="26">
                  <c:v>3.4807276812034438</c:v>
                </c:pt>
                <c:pt idx="27">
                  <c:v>0.50530553799050804</c:v>
                </c:pt>
                <c:pt idx="28">
                  <c:v>-2.7416762992344412</c:v>
                </c:pt>
                <c:pt idx="29">
                  <c:v>-3.520012090801472</c:v>
                </c:pt>
                <c:pt idx="30">
                  <c:v>-3.9388521335662618</c:v>
                </c:pt>
                <c:pt idx="31">
                  <c:v>-3.5702220973032106</c:v>
                </c:pt>
                <c:pt idx="32">
                  <c:v>-2.8957743702679783</c:v>
                </c:pt>
                <c:pt idx="33">
                  <c:v>-2.5119201127408619</c:v>
                </c:pt>
                <c:pt idx="34">
                  <c:v>-2.3494909126831387</c:v>
                </c:pt>
                <c:pt idx="35">
                  <c:v>-2.059490215824844</c:v>
                </c:pt>
                <c:pt idx="36">
                  <c:v>-0.72234777581464682</c:v>
                </c:pt>
                <c:pt idx="37">
                  <c:v>-1.0697703632670863</c:v>
                </c:pt>
                <c:pt idx="38">
                  <c:v>-1.0657728462841742</c:v>
                </c:pt>
                <c:pt idx="39">
                  <c:v>-0.77054373142068089</c:v>
                </c:pt>
                <c:pt idx="40">
                  <c:v>-2.1603672755048597</c:v>
                </c:pt>
                <c:pt idx="41">
                  <c:v>-2.9520049060032805</c:v>
                </c:pt>
                <c:pt idx="42">
                  <c:v>-3.1725908328797958</c:v>
                </c:pt>
                <c:pt idx="43">
                  <c:v>-3.7171429835734071</c:v>
                </c:pt>
                <c:pt idx="44">
                  <c:v>-3.2464545752718177</c:v>
                </c:pt>
                <c:pt idx="45">
                  <c:v>-3.3258376433782266</c:v>
                </c:pt>
                <c:pt idx="46">
                  <c:v>-3.0966459577759342</c:v>
                </c:pt>
                <c:pt idx="47">
                  <c:v>-2.7592894867832785</c:v>
                </c:pt>
                <c:pt idx="48">
                  <c:v>-2.0010120130388387</c:v>
                </c:pt>
                <c:pt idx="49">
                  <c:v>-1.7219194104949542</c:v>
                </c:pt>
                <c:pt idx="50">
                  <c:v>-1.399909017285228</c:v>
                </c:pt>
                <c:pt idx="51">
                  <c:v>-0.89308916443497921</c:v>
                </c:pt>
                <c:pt idx="52">
                  <c:v>-0.83882660815263188</c:v>
                </c:pt>
                <c:pt idx="53">
                  <c:v>-0.60942645206761847</c:v>
                </c:pt>
              </c:numCache>
            </c:numRef>
          </c:val>
        </c:ser>
        <c:marker val="1"/>
        <c:axId val="237849600"/>
        <c:axId val="237855488"/>
      </c:lineChart>
      <c:dateAx>
        <c:axId val="237849600"/>
        <c:scaling>
          <c:orientation val="minMax"/>
          <c:max val="42095"/>
          <c:min val="38718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7855488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37855488"/>
        <c:scaling>
          <c:orientation val="minMax"/>
          <c:min val="-8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8352545751504081E-2"/>
              <c:y val="1.200086805555560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7849600"/>
        <c:crosses val="autoZero"/>
        <c:crossBetween val="between"/>
      </c:valAx>
      <c:valAx>
        <c:axId val="237857408"/>
        <c:scaling>
          <c:orientation val="minMax"/>
          <c:max val="6"/>
          <c:min val="-8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578103696463326"/>
              <c:y val="1.200086805555560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7875968"/>
        <c:crosses val="max"/>
        <c:crossBetween val="between"/>
        <c:majorUnit val="2"/>
      </c:valAx>
      <c:dateAx>
        <c:axId val="237875968"/>
        <c:scaling>
          <c:orientation val="minMax"/>
        </c:scaling>
        <c:delete val="1"/>
        <c:axPos val="b"/>
        <c:numFmt formatCode="yyyy/mm/dd" sourceLinked="1"/>
        <c:tickLblPos val="none"/>
        <c:crossAx val="23785740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1.6704701291237477E-2"/>
          <c:y val="0.82843229166666277"/>
          <c:w val="0.98329529870876253"/>
          <c:h val="0.1715677083333334"/>
        </c:manualLayout>
      </c:layout>
    </c:legend>
    <c:plotVisOnly val="1"/>
    <c:dispBlanksAs val="zero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8.8403366416064846E-2"/>
          <c:y val="6.8564830686303382E-2"/>
          <c:w val="0.82729107699265969"/>
          <c:h val="0.6113368055555557"/>
        </c:manualLayout>
      </c:layout>
      <c:areaChart>
        <c:grouping val="stacked"/>
        <c:ser>
          <c:idx val="2"/>
          <c:order val="2"/>
          <c:tx>
            <c:strRef>
              <c:f>'c3-41'!$D$13</c:f>
              <c:strCache>
                <c:ptCount val="1"/>
                <c:pt idx="0">
                  <c:v>Uncertainty band minimum</c:v>
                </c:pt>
              </c:strCache>
            </c:strRef>
          </c:tx>
          <c:spPr>
            <a:noFill/>
          </c:spPr>
          <c:cat>
            <c:numRef>
              <c:f>'c3-41'!$A$14:$A$67</c:f>
              <c:numCache>
                <c:formatCode>yyyy/mm/dd</c:formatCode>
                <c:ptCount val="54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</c:numCache>
            </c:numRef>
          </c:cat>
          <c:val>
            <c:numRef>
              <c:f>'c3-41'!$D$14:$D$67</c:f>
              <c:numCache>
                <c:formatCode>0.00</c:formatCode>
                <c:ptCount val="54"/>
                <c:pt idx="0">
                  <c:v>0.39286497029493805</c:v>
                </c:pt>
                <c:pt idx="1">
                  <c:v>-0.205839952035305</c:v>
                </c:pt>
                <c:pt idx="2">
                  <c:v>-0.24698197165795299</c:v>
                </c:pt>
                <c:pt idx="3">
                  <c:v>-0.44484561177315701</c:v>
                </c:pt>
                <c:pt idx="4">
                  <c:v>-0.58612147340615195</c:v>
                </c:pt>
                <c:pt idx="5">
                  <c:v>-0.633499781123398</c:v>
                </c:pt>
                <c:pt idx="6">
                  <c:v>-0.51342180655198399</c:v>
                </c:pt>
                <c:pt idx="7">
                  <c:v>-0.36309208286035899</c:v>
                </c:pt>
                <c:pt idx="8">
                  <c:v>-6.0087442707408505E-2</c:v>
                </c:pt>
                <c:pt idx="9">
                  <c:v>0.30687956004600903</c:v>
                </c:pt>
                <c:pt idx="10">
                  <c:v>0.44617524639496403</c:v>
                </c:pt>
                <c:pt idx="11">
                  <c:v>0.34516306871671099</c:v>
                </c:pt>
                <c:pt idx="12">
                  <c:v>0.39408506271372201</c:v>
                </c:pt>
                <c:pt idx="13">
                  <c:v>1.51712824127276</c:v>
                </c:pt>
                <c:pt idx="14">
                  <c:v>1.4210422179831701</c:v>
                </c:pt>
                <c:pt idx="15">
                  <c:v>1.8673208400113599</c:v>
                </c:pt>
                <c:pt idx="16">
                  <c:v>2.2854955390523601</c:v>
                </c:pt>
                <c:pt idx="17">
                  <c:v>2.7424474325916099</c:v>
                </c:pt>
                <c:pt idx="18">
                  <c:v>2.79137504738372</c:v>
                </c:pt>
                <c:pt idx="19">
                  <c:v>3.1705846098628196</c:v>
                </c:pt>
                <c:pt idx="20">
                  <c:v>1.97982499036808</c:v>
                </c:pt>
                <c:pt idx="21">
                  <c:v>1.19666194001527</c:v>
                </c:pt>
                <c:pt idx="22">
                  <c:v>1.11104800428741</c:v>
                </c:pt>
                <c:pt idx="23">
                  <c:v>1.65058407001954</c:v>
                </c:pt>
                <c:pt idx="24">
                  <c:v>2.4656170389702901</c:v>
                </c:pt>
                <c:pt idx="25">
                  <c:v>2.3786035443370199</c:v>
                </c:pt>
                <c:pt idx="26">
                  <c:v>1.4222654506074499</c:v>
                </c:pt>
                <c:pt idx="27">
                  <c:v>-1.5545578758723499</c:v>
                </c:pt>
                <c:pt idx="28">
                  <c:v>-4.9950741448495801</c:v>
                </c:pt>
                <c:pt idx="29">
                  <c:v>-5.9604922106057394</c:v>
                </c:pt>
                <c:pt idx="30">
                  <c:v>-6.5857986040551406</c:v>
                </c:pt>
                <c:pt idx="31">
                  <c:v>-6.3035120055145999</c:v>
                </c:pt>
                <c:pt idx="32">
                  <c:v>-5.8680867123902605</c:v>
                </c:pt>
                <c:pt idx="33">
                  <c:v>-5.4299122234380199</c:v>
                </c:pt>
                <c:pt idx="34">
                  <c:v>-5.1569017277205402</c:v>
                </c:pt>
                <c:pt idx="35">
                  <c:v>-4.81179722913304</c:v>
                </c:pt>
                <c:pt idx="36">
                  <c:v>-3.4677949462007396</c:v>
                </c:pt>
                <c:pt idx="37">
                  <c:v>-3.7729699797153802</c:v>
                </c:pt>
                <c:pt idx="38">
                  <c:v>-3.6317661765378197</c:v>
                </c:pt>
                <c:pt idx="39">
                  <c:v>-3.1287507038521603</c:v>
                </c:pt>
                <c:pt idx="40">
                  <c:v>-4.3892523911083901</c:v>
                </c:pt>
                <c:pt idx="41">
                  <c:v>-5.1198429311976499</c:v>
                </c:pt>
                <c:pt idx="42">
                  <c:v>-5.1535889793368304</c:v>
                </c:pt>
                <c:pt idx="43">
                  <c:v>-5.7081626612893697</c:v>
                </c:pt>
                <c:pt idx="44">
                  <c:v>-4.9267695564805596</c:v>
                </c:pt>
                <c:pt idx="45">
                  <c:v>-4.5150839422348499</c:v>
                </c:pt>
                <c:pt idx="46">
                  <c:v>-3.6066762763612004</c:v>
                </c:pt>
                <c:pt idx="47">
                  <c:v>-3.0194546349828499</c:v>
                </c:pt>
                <c:pt idx="48">
                  <c:v>-2.1412983250300299</c:v>
                </c:pt>
                <c:pt idx="49">
                  <c:v>-1.4705512461138099</c:v>
                </c:pt>
                <c:pt idx="50">
                  <c:v>-1.23061453937041</c:v>
                </c:pt>
                <c:pt idx="51">
                  <c:v>-0.750414943828424</c:v>
                </c:pt>
                <c:pt idx="52">
                  <c:v>-0.22295060581258899</c:v>
                </c:pt>
                <c:pt idx="53">
                  <c:v>0.33014177651189702</c:v>
                </c:pt>
              </c:numCache>
            </c:numRef>
          </c:val>
        </c:ser>
        <c:ser>
          <c:idx val="3"/>
          <c:order val="3"/>
          <c:tx>
            <c:strRef>
              <c:f>'c3-41'!$E$13</c:f>
              <c:strCache>
                <c:ptCount val="1"/>
                <c:pt idx="0">
                  <c:v>Uncertainty band (90%)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numRef>
              <c:f>'c3-41'!$A$14:$A$67</c:f>
              <c:numCache>
                <c:formatCode>yyyy/mm/dd</c:formatCode>
                <c:ptCount val="54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</c:numCache>
            </c:numRef>
          </c:cat>
          <c:val>
            <c:numRef>
              <c:f>'c3-41'!$E$14:$E$67</c:f>
              <c:numCache>
                <c:formatCode>0.00</c:formatCode>
                <c:ptCount val="54"/>
                <c:pt idx="0">
                  <c:v>1.423566877411272</c:v>
                </c:pt>
                <c:pt idx="1">
                  <c:v>1.4351985018178148</c:v>
                </c:pt>
                <c:pt idx="2">
                  <c:v>1.4639836801615731</c:v>
                </c:pt>
                <c:pt idx="3">
                  <c:v>1.503435855831867</c:v>
                </c:pt>
                <c:pt idx="4">
                  <c:v>1.5855262485805397</c:v>
                </c:pt>
                <c:pt idx="5">
                  <c:v>1.6548181306040681</c:v>
                </c:pt>
                <c:pt idx="6">
                  <c:v>1.7280539929402741</c:v>
                </c:pt>
                <c:pt idx="7">
                  <c:v>1.804496641284729</c:v>
                </c:pt>
                <c:pt idx="8">
                  <c:v>1.8693581674618784</c:v>
                </c:pt>
                <c:pt idx="9">
                  <c:v>1.918008417801111</c:v>
                </c:pt>
                <c:pt idx="10">
                  <c:v>2.003163137635406</c:v>
                </c:pt>
                <c:pt idx="11">
                  <c:v>2.0928711344046289</c:v>
                </c:pt>
                <c:pt idx="12">
                  <c:v>2.1714984549714282</c:v>
                </c:pt>
                <c:pt idx="13">
                  <c:v>2.2703439531573397</c:v>
                </c:pt>
                <c:pt idx="14">
                  <c:v>2.3596327683568603</c:v>
                </c:pt>
                <c:pt idx="15">
                  <c:v>2.4739282016517898</c:v>
                </c:pt>
                <c:pt idx="16">
                  <c:v>2.5515235620300603</c:v>
                </c:pt>
                <c:pt idx="17">
                  <c:v>2.6234080937214999</c:v>
                </c:pt>
                <c:pt idx="18">
                  <c:v>2.7467264001517799</c:v>
                </c:pt>
                <c:pt idx="19">
                  <c:v>2.8389927455174804</c:v>
                </c:pt>
                <c:pt idx="20">
                  <c:v>2.95399696162188</c:v>
                </c:pt>
                <c:pt idx="21">
                  <c:v>3.0170558426596896</c:v>
                </c:pt>
                <c:pt idx="22">
                  <c:v>3.0786617215676797</c:v>
                </c:pt>
                <c:pt idx="23">
                  <c:v>3.1066950367941502</c:v>
                </c:pt>
                <c:pt idx="24">
                  <c:v>3.1077027239695498</c:v>
                </c:pt>
                <c:pt idx="25">
                  <c:v>3.1186290178784799</c:v>
                </c:pt>
                <c:pt idx="26">
                  <c:v>3.08505147588063</c:v>
                </c:pt>
                <c:pt idx="27">
                  <c:v>3.0341554064762799</c:v>
                </c:pt>
                <c:pt idx="28">
                  <c:v>2.9847313899258903</c:v>
                </c:pt>
                <c:pt idx="29">
                  <c:v>2.8753126959897397</c:v>
                </c:pt>
                <c:pt idx="30">
                  <c:v>2.7657071803249202</c:v>
                </c:pt>
                <c:pt idx="31">
                  <c:v>2.6817339919728496</c:v>
                </c:pt>
                <c:pt idx="32">
                  <c:v>2.5655271966584903</c:v>
                </c:pt>
                <c:pt idx="33">
                  <c:v>2.4244554825738902</c:v>
                </c:pt>
                <c:pt idx="34">
                  <c:v>2.2950256007553</c:v>
                </c:pt>
                <c:pt idx="35">
                  <c:v>2.2096450062924298</c:v>
                </c:pt>
                <c:pt idx="36">
                  <c:v>2.0951903111075598</c:v>
                </c:pt>
                <c:pt idx="37">
                  <c:v>1.9426239416298099</c:v>
                </c:pt>
                <c:pt idx="38">
                  <c:v>1.8107979618337999</c:v>
                </c:pt>
                <c:pt idx="39">
                  <c:v>1.6916348391206502</c:v>
                </c:pt>
                <c:pt idx="40">
                  <c:v>1.5991492292206699</c:v>
                </c:pt>
                <c:pt idx="41">
                  <c:v>1.5129639854490298</c:v>
                </c:pt>
                <c:pt idx="42">
                  <c:v>1.5233473632007604</c:v>
                </c:pt>
                <c:pt idx="43">
                  <c:v>1.5754983918691901</c:v>
                </c:pt>
                <c:pt idx="44">
                  <c:v>1.6533144177756296</c:v>
                </c:pt>
                <c:pt idx="45">
                  <c:v>1.8354358006108999</c:v>
                </c:pt>
                <c:pt idx="46">
                  <c:v>2.0751312863182401</c:v>
                </c:pt>
                <c:pt idx="47">
                  <c:v>2.3564860348890271</c:v>
                </c:pt>
                <c:pt idx="48">
                  <c:v>2.6224791685180011</c:v>
                </c:pt>
                <c:pt idx="49">
                  <c:v>2.9522410500328</c:v>
                </c:pt>
                <c:pt idx="50">
                  <c:v>3.2949399942732596</c:v>
                </c:pt>
                <c:pt idx="51">
                  <c:v>3.7489929468634635</c:v>
                </c:pt>
                <c:pt idx="52">
                  <c:v>4.1637828148195695</c:v>
                </c:pt>
                <c:pt idx="53">
                  <c:v>4.5845688237965536</c:v>
                </c:pt>
              </c:numCache>
            </c:numRef>
          </c:val>
        </c:ser>
        <c:axId val="238200320"/>
        <c:axId val="238087552"/>
      </c:areaChart>
      <c:lineChart>
        <c:grouping val="standard"/>
        <c:ser>
          <c:idx val="0"/>
          <c:order val="0"/>
          <c:tx>
            <c:strRef>
              <c:f>'c3-41'!$B$13</c:f>
              <c:strCache>
                <c:ptCount val="1"/>
                <c:pt idx="0">
                  <c:v>Resource utilisation based output gap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'c3-41'!$A$14:$A$67</c:f>
              <c:numCache>
                <c:formatCode>yyyy/mm/dd</c:formatCode>
                <c:ptCount val="54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</c:numCache>
            </c:numRef>
          </c:cat>
          <c:val>
            <c:numRef>
              <c:f>'c3-41'!$B$14:$B$67</c:f>
              <c:numCache>
                <c:formatCode>0.00</c:formatCode>
                <c:ptCount val="54"/>
                <c:pt idx="0">
                  <c:v>1.07611157905171</c:v>
                </c:pt>
                <c:pt idx="1">
                  <c:v>0.49705172806442899</c:v>
                </c:pt>
                <c:pt idx="2">
                  <c:v>0.47272530329262502</c:v>
                </c:pt>
                <c:pt idx="3">
                  <c:v>0.30043388944781202</c:v>
                </c:pt>
                <c:pt idx="4">
                  <c:v>0.20797658760020199</c:v>
                </c:pt>
                <c:pt idx="5">
                  <c:v>0.20861780449900102</c:v>
                </c:pt>
                <c:pt idx="6">
                  <c:v>0.381264709310557</c:v>
                </c:pt>
                <c:pt idx="7">
                  <c:v>0.58882266747332901</c:v>
                </c:pt>
                <c:pt idx="8">
                  <c:v>0.94241951179833294</c:v>
                </c:pt>
                <c:pt idx="9">
                  <c:v>1.3388326325242002</c:v>
                </c:pt>
                <c:pt idx="10">
                  <c:v>1.5328745796058099</c:v>
                </c:pt>
                <c:pt idx="11">
                  <c:v>1.4951398125493101</c:v>
                </c:pt>
                <c:pt idx="12">
                  <c:v>1.5979886542214599</c:v>
                </c:pt>
                <c:pt idx="13">
                  <c:v>2.7980333283168601</c:v>
                </c:pt>
                <c:pt idx="14">
                  <c:v>2.77588151365378</c:v>
                </c:pt>
                <c:pt idx="15">
                  <c:v>3.3054402712361401</c:v>
                </c:pt>
                <c:pt idx="16">
                  <c:v>3.7833221469033202</c:v>
                </c:pt>
                <c:pt idx="17">
                  <c:v>4.3125157185518397</c:v>
                </c:pt>
                <c:pt idx="18">
                  <c:v>4.4739350113582201</c:v>
                </c:pt>
                <c:pt idx="19">
                  <c:v>4.9491243054978602</c:v>
                </c:pt>
                <c:pt idx="20">
                  <c:v>3.8629544569163397</c:v>
                </c:pt>
                <c:pt idx="21">
                  <c:v>3.1439863897073601</c:v>
                </c:pt>
                <c:pt idx="22">
                  <c:v>3.1022226666968198</c:v>
                </c:pt>
                <c:pt idx="23">
                  <c:v>3.6580006084873005</c:v>
                </c:pt>
                <c:pt idx="24">
                  <c:v>4.4954754407717203</c:v>
                </c:pt>
                <c:pt idx="25">
                  <c:v>4.4152741542070704</c:v>
                </c:pt>
                <c:pt idx="26">
                  <c:v>3.4246198297498198</c:v>
                </c:pt>
                <c:pt idx="27">
                  <c:v>0.41178274159521905</c:v>
                </c:pt>
                <c:pt idx="28">
                  <c:v>-3.08097026731763</c:v>
                </c:pt>
                <c:pt idx="29">
                  <c:v>-4.1256661114852999</c:v>
                </c:pt>
                <c:pt idx="30">
                  <c:v>-4.8150168155545705</c:v>
                </c:pt>
                <c:pt idx="31">
                  <c:v>-4.6013913001522297</c:v>
                </c:pt>
                <c:pt idx="32">
                  <c:v>-4.2575758260833299</c:v>
                </c:pt>
                <c:pt idx="33">
                  <c:v>-3.9344863069243301</c:v>
                </c:pt>
                <c:pt idx="34">
                  <c:v>-3.7728934028123002</c:v>
                </c:pt>
                <c:pt idx="35">
                  <c:v>-3.5081170853758197</c:v>
                </c:pt>
                <c:pt idx="36">
                  <c:v>-2.21986481774801</c:v>
                </c:pt>
                <c:pt idx="37">
                  <c:v>-2.6308353515583902</c:v>
                </c:pt>
                <c:pt idx="38">
                  <c:v>-2.6061083101919</c:v>
                </c:pt>
                <c:pt idx="39">
                  <c:v>-2.1970231291728299</c:v>
                </c:pt>
                <c:pt idx="40">
                  <c:v>-3.5214321510962003</c:v>
                </c:pt>
                <c:pt idx="41">
                  <c:v>-4.2998840826548701</c:v>
                </c:pt>
                <c:pt idx="42">
                  <c:v>-4.3345362725745495</c:v>
                </c:pt>
                <c:pt idx="43">
                  <c:v>-4.8664800668656705</c:v>
                </c:pt>
                <c:pt idx="44">
                  <c:v>-4.0847922496575002</c:v>
                </c:pt>
                <c:pt idx="45">
                  <c:v>-3.6105361197107904</c:v>
                </c:pt>
                <c:pt idx="46">
                  <c:v>-2.6457066109932801</c:v>
                </c:pt>
                <c:pt idx="47">
                  <c:v>-1.9749176201956899</c:v>
                </c:pt>
                <c:pt idx="48">
                  <c:v>-1.0460095133960001</c:v>
                </c:pt>
                <c:pt idx="49">
                  <c:v>-0.30404939557799998</c:v>
                </c:pt>
                <c:pt idx="50">
                  <c:v>2.6437230655341797E-2</c:v>
                </c:pt>
                <c:pt idx="51">
                  <c:v>0.67517859078217801</c:v>
                </c:pt>
                <c:pt idx="52">
                  <c:v>1.29038299299495</c:v>
                </c:pt>
                <c:pt idx="53">
                  <c:v>1.9810565015505801</c:v>
                </c:pt>
              </c:numCache>
            </c:numRef>
          </c:val>
        </c:ser>
        <c:ser>
          <c:idx val="1"/>
          <c:order val="1"/>
          <c:tx>
            <c:strRef>
              <c:f>'c3-41'!$C$13</c:f>
              <c:strCache>
                <c:ptCount val="1"/>
                <c:pt idx="0">
                  <c:v>Output gap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'c3-41'!$A$14:$A$67</c:f>
              <c:numCache>
                <c:formatCode>yyyy/mm/dd</c:formatCode>
                <c:ptCount val="54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</c:numCache>
            </c:numRef>
          </c:cat>
          <c:val>
            <c:numRef>
              <c:f>'c3-41'!$C$14:$C$67</c:f>
              <c:numCache>
                <c:formatCode>0.00</c:formatCode>
                <c:ptCount val="54"/>
                <c:pt idx="0">
                  <c:v>0.60546668086873812</c:v>
                </c:pt>
                <c:pt idx="1">
                  <c:v>0.402747632254985</c:v>
                </c:pt>
                <c:pt idx="2">
                  <c:v>0.59841795934434394</c:v>
                </c:pt>
                <c:pt idx="3">
                  <c:v>0.56445305349126507</c:v>
                </c:pt>
                <c:pt idx="4">
                  <c:v>0.64067524721638236</c:v>
                </c:pt>
                <c:pt idx="5">
                  <c:v>0.73803689968858777</c:v>
                </c:pt>
                <c:pt idx="6">
                  <c:v>0.94831982316083696</c:v>
                </c:pt>
                <c:pt idx="7">
                  <c:v>1.0757093360777681</c:v>
                </c:pt>
                <c:pt idx="8">
                  <c:v>1.3995964109659864</c:v>
                </c:pt>
                <c:pt idx="9">
                  <c:v>1.6649165991369674</c:v>
                </c:pt>
                <c:pt idx="10">
                  <c:v>1.8915108879632436</c:v>
                </c:pt>
                <c:pt idx="11">
                  <c:v>1.9258941985592415</c:v>
                </c:pt>
                <c:pt idx="12">
                  <c:v>2.1223637166176923</c:v>
                </c:pt>
                <c:pt idx="13">
                  <c:v>3.3214781917507041</c:v>
                </c:pt>
                <c:pt idx="14">
                  <c:v>3.3643559564859427</c:v>
                </c:pt>
                <c:pt idx="15">
                  <c:v>3.8102575066854882</c:v>
                </c:pt>
                <c:pt idx="16">
                  <c:v>4.1305488224491205</c:v>
                </c:pt>
                <c:pt idx="17">
                  <c:v>4.5588275078474849</c:v>
                </c:pt>
                <c:pt idx="18">
                  <c:v>4.6754981706407017</c:v>
                </c:pt>
                <c:pt idx="19">
                  <c:v>5.0950954348080391</c:v>
                </c:pt>
                <c:pt idx="20">
                  <c:v>4.0285456523063923</c:v>
                </c:pt>
                <c:pt idx="21">
                  <c:v>3.3865577215454135</c:v>
                </c:pt>
                <c:pt idx="22">
                  <c:v>3.3617877137388952</c:v>
                </c:pt>
                <c:pt idx="23">
                  <c:v>3.8430486737734526</c:v>
                </c:pt>
                <c:pt idx="24">
                  <c:v>4.4449837996806352</c:v>
                </c:pt>
                <c:pt idx="25">
                  <c:v>4.3484397839551825</c:v>
                </c:pt>
                <c:pt idx="26">
                  <c:v>3.4807276812034438</c:v>
                </c:pt>
                <c:pt idx="27">
                  <c:v>0.50530553799050804</c:v>
                </c:pt>
                <c:pt idx="28">
                  <c:v>-2.7416762992344412</c:v>
                </c:pt>
                <c:pt idx="29">
                  <c:v>-3.520012090801472</c:v>
                </c:pt>
                <c:pt idx="30">
                  <c:v>-3.9388521335662618</c:v>
                </c:pt>
                <c:pt idx="31">
                  <c:v>-3.5702220973032106</c:v>
                </c:pt>
                <c:pt idx="32">
                  <c:v>-2.8957743702679783</c:v>
                </c:pt>
                <c:pt idx="33">
                  <c:v>-2.5119201127408619</c:v>
                </c:pt>
                <c:pt idx="34">
                  <c:v>-2.3494909126831387</c:v>
                </c:pt>
                <c:pt idx="35">
                  <c:v>-2.059490215824844</c:v>
                </c:pt>
                <c:pt idx="36">
                  <c:v>-0.72234777581464682</c:v>
                </c:pt>
                <c:pt idx="37">
                  <c:v>-1.0697703632670863</c:v>
                </c:pt>
                <c:pt idx="38">
                  <c:v>-1.0657728462841742</c:v>
                </c:pt>
                <c:pt idx="39">
                  <c:v>-0.77054373142068089</c:v>
                </c:pt>
                <c:pt idx="40">
                  <c:v>-2.1603672755048597</c:v>
                </c:pt>
                <c:pt idx="41">
                  <c:v>-2.9520049060032805</c:v>
                </c:pt>
                <c:pt idx="42">
                  <c:v>-3.1725908328797958</c:v>
                </c:pt>
                <c:pt idx="43">
                  <c:v>-3.7171429835734071</c:v>
                </c:pt>
                <c:pt idx="44">
                  <c:v>-3.2464545752718177</c:v>
                </c:pt>
                <c:pt idx="45">
                  <c:v>-3.3258376433782266</c:v>
                </c:pt>
                <c:pt idx="46">
                  <c:v>-3.0966459577759342</c:v>
                </c:pt>
                <c:pt idx="47">
                  <c:v>-2.7592894867832785</c:v>
                </c:pt>
                <c:pt idx="48">
                  <c:v>-2.0010120130388387</c:v>
                </c:pt>
                <c:pt idx="49">
                  <c:v>-1.7219194104949542</c:v>
                </c:pt>
                <c:pt idx="50">
                  <c:v>-1.399909017285228</c:v>
                </c:pt>
                <c:pt idx="51">
                  <c:v>-0.89308916443497921</c:v>
                </c:pt>
                <c:pt idx="52">
                  <c:v>-0.83882660815263188</c:v>
                </c:pt>
                <c:pt idx="53">
                  <c:v>-0.60942645206761847</c:v>
                </c:pt>
              </c:numCache>
            </c:numRef>
          </c:val>
        </c:ser>
        <c:marker val="1"/>
        <c:axId val="238084096"/>
        <c:axId val="238085632"/>
      </c:lineChart>
      <c:dateAx>
        <c:axId val="238084096"/>
        <c:scaling>
          <c:orientation val="minMax"/>
          <c:min val="38718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08563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38085632"/>
        <c:scaling>
          <c:orientation val="minMax"/>
          <c:min val="-8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4152808912966818E-2"/>
              <c:y val="1.200086805555560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084096"/>
        <c:crosses val="autoZero"/>
        <c:crossBetween val="between"/>
      </c:valAx>
      <c:valAx>
        <c:axId val="238087552"/>
        <c:scaling>
          <c:orientation val="minMax"/>
          <c:max val="6"/>
          <c:min val="-8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6340765985703041"/>
              <c:y val="1.200086805555560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200320"/>
        <c:crosses val="max"/>
        <c:crossBetween val="between"/>
        <c:majorUnit val="2"/>
      </c:valAx>
      <c:dateAx>
        <c:axId val="238200320"/>
        <c:scaling>
          <c:orientation val="minMax"/>
        </c:scaling>
        <c:delete val="1"/>
        <c:axPos val="b"/>
        <c:numFmt formatCode="yyyy/mm/dd" sourceLinked="1"/>
        <c:tickLblPos val="none"/>
        <c:crossAx val="23808755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1.7534066644863323E-2"/>
          <c:y val="0.8284322916666621"/>
          <c:w val="0.98246593335513666"/>
          <c:h val="0.16054340277777929"/>
        </c:manualLayout>
      </c:layout>
    </c:legend>
    <c:plotVisOnly val="1"/>
    <c:dispBlanksAs val="zero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7.7002854914299104E-2"/>
          <c:y val="7.8253331933233333E-2"/>
          <c:w val="0.84426432748538061"/>
          <c:h val="0.58095920138889479"/>
        </c:manualLayout>
      </c:layout>
      <c:lineChart>
        <c:grouping val="standard"/>
        <c:ser>
          <c:idx val="2"/>
          <c:order val="2"/>
          <c:tx>
            <c:strRef>
              <c:f>'c3-42'!$D$10</c:f>
              <c:strCache>
                <c:ptCount val="1"/>
                <c:pt idx="0">
                  <c:v>Nem támogatott álláshelyek / munkanélküliek száma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'c3-42'!$A$12:$A$52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</c:numCache>
            </c:numRef>
          </c:cat>
          <c:val>
            <c:numRef>
              <c:f>'c3-42'!$D$12:$D$52</c:f>
              <c:numCache>
                <c:formatCode>0.00</c:formatCode>
                <c:ptCount val="41"/>
                <c:pt idx="0">
                  <c:v>37.42359534650862</c:v>
                </c:pt>
                <c:pt idx="1">
                  <c:v>34.95270338124044</c:v>
                </c:pt>
                <c:pt idx="2">
                  <c:v>33.234209242741059</c:v>
                </c:pt>
                <c:pt idx="3">
                  <c:v>33.363781828986632</c:v>
                </c:pt>
                <c:pt idx="4">
                  <c:v>35.32311581537175</c:v>
                </c:pt>
                <c:pt idx="5">
                  <c:v>38.518717322309342</c:v>
                </c:pt>
                <c:pt idx="6">
                  <c:v>37.454043792638039</c:v>
                </c:pt>
                <c:pt idx="7">
                  <c:v>36.052944399594992</c:v>
                </c:pt>
                <c:pt idx="8">
                  <c:v>33.362704406667028</c:v>
                </c:pt>
                <c:pt idx="9">
                  <c:v>32.232290954475779</c:v>
                </c:pt>
                <c:pt idx="10">
                  <c:v>29.605535218547764</c:v>
                </c:pt>
                <c:pt idx="11">
                  <c:v>27.270037501032668</c:v>
                </c:pt>
                <c:pt idx="12">
                  <c:v>29.151295634613145</c:v>
                </c:pt>
                <c:pt idx="13">
                  <c:v>26.371929497522402</c:v>
                </c:pt>
                <c:pt idx="14">
                  <c:v>26.798234481800048</c:v>
                </c:pt>
                <c:pt idx="15">
                  <c:v>23.464119544095329</c:v>
                </c:pt>
                <c:pt idx="16">
                  <c:v>14.954375353428215</c:v>
                </c:pt>
                <c:pt idx="17">
                  <c:v>12.101413578442052</c:v>
                </c:pt>
                <c:pt idx="18">
                  <c:v>9.5325276677849011</c:v>
                </c:pt>
                <c:pt idx="19">
                  <c:v>10.752242573802024</c:v>
                </c:pt>
                <c:pt idx="20">
                  <c:v>10.837338705750314</c:v>
                </c:pt>
                <c:pt idx="21">
                  <c:v>12.622668892639011</c:v>
                </c:pt>
                <c:pt idx="22">
                  <c:v>12.259748210927603</c:v>
                </c:pt>
                <c:pt idx="23">
                  <c:v>11.84484576970133</c:v>
                </c:pt>
                <c:pt idx="24">
                  <c:v>12.083583306260802</c:v>
                </c:pt>
                <c:pt idx="25">
                  <c:v>12.405770138561675</c:v>
                </c:pt>
                <c:pt idx="26">
                  <c:v>11.339843148688136</c:v>
                </c:pt>
                <c:pt idx="27">
                  <c:v>10.784864683582368</c:v>
                </c:pt>
                <c:pt idx="28">
                  <c:v>9.8768214104333474</c:v>
                </c:pt>
                <c:pt idx="29">
                  <c:v>10.37625591138853</c:v>
                </c:pt>
                <c:pt idx="30">
                  <c:v>10.505182486171016</c:v>
                </c:pt>
                <c:pt idx="31">
                  <c:v>9.7532554938640299</c:v>
                </c:pt>
                <c:pt idx="32">
                  <c:v>10.347215251140739</c:v>
                </c:pt>
                <c:pt idx="33">
                  <c:v>11.543602517418469</c:v>
                </c:pt>
                <c:pt idx="34">
                  <c:v>13.802407135986808</c:v>
                </c:pt>
                <c:pt idx="35">
                  <c:v>17.075553786745076</c:v>
                </c:pt>
                <c:pt idx="36">
                  <c:v>24.490631885799839</c:v>
                </c:pt>
                <c:pt idx="37">
                  <c:v>22.260324776076978</c:v>
                </c:pt>
                <c:pt idx="38">
                  <c:v>24.537110296234342</c:v>
                </c:pt>
                <c:pt idx="39">
                  <c:v>23.858017290769308</c:v>
                </c:pt>
                <c:pt idx="40">
                  <c:v>24.043747171852608</c:v>
                </c:pt>
              </c:numCache>
            </c:numRef>
          </c:val>
        </c:ser>
        <c:marker val="1"/>
        <c:axId val="238381696"/>
        <c:axId val="238383488"/>
      </c:lineChart>
      <c:lineChart>
        <c:grouping val="standard"/>
        <c:ser>
          <c:idx val="1"/>
          <c:order val="0"/>
          <c:tx>
            <c:strRef>
              <c:f>'c3-42'!$C$10</c:f>
              <c:strCache>
                <c:ptCount val="1"/>
                <c:pt idx="0">
                  <c:v>2012-es minimálbér hatástól szűrt index (jobb tengely)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'c3-42'!$A$12:$A$52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</c:numCache>
            </c:numRef>
          </c:cat>
          <c:val>
            <c:numRef>
              <c:f>'c3-42'!$C$12:$C$52</c:f>
              <c:numCache>
                <c:formatCode>0.00</c:formatCode>
                <c:ptCount val="41"/>
                <c:pt idx="0">
                  <c:v>5.7502999481630956</c:v>
                </c:pt>
                <c:pt idx="1">
                  <c:v>7.8681906248974753</c:v>
                </c:pt>
                <c:pt idx="2">
                  <c:v>7.1416555428692963</c:v>
                </c:pt>
                <c:pt idx="3">
                  <c:v>6.870072237449909</c:v>
                </c:pt>
                <c:pt idx="4">
                  <c:v>8.0116528233031623</c:v>
                </c:pt>
                <c:pt idx="5">
                  <c:v>7.2089518842947564</c:v>
                </c:pt>
                <c:pt idx="6">
                  <c:v>8.0064728769487115</c:v>
                </c:pt>
                <c:pt idx="7">
                  <c:v>8.0357390900560368</c:v>
                </c:pt>
                <c:pt idx="8">
                  <c:v>7.6255742874389298</c:v>
                </c:pt>
                <c:pt idx="9">
                  <c:v>8.4172292784471026</c:v>
                </c:pt>
                <c:pt idx="10">
                  <c:v>8.1794535457416995</c:v>
                </c:pt>
                <c:pt idx="11">
                  <c:v>8.5700556107350288</c:v>
                </c:pt>
                <c:pt idx="12">
                  <c:v>8.5231441504513228</c:v>
                </c:pt>
                <c:pt idx="13">
                  <c:v>8.0803975736872591</c:v>
                </c:pt>
                <c:pt idx="14">
                  <c:v>7.5533425093904816</c:v>
                </c:pt>
                <c:pt idx="15">
                  <c:v>6.6393655370362792</c:v>
                </c:pt>
                <c:pt idx="16">
                  <c:v>5.1500562190892385</c:v>
                </c:pt>
                <c:pt idx="17">
                  <c:v>4.8301677033117496</c:v>
                </c:pt>
                <c:pt idx="18">
                  <c:v>4.1236700579703411</c:v>
                </c:pt>
                <c:pt idx="19">
                  <c:v>3.6541550235919873</c:v>
                </c:pt>
                <c:pt idx="20">
                  <c:v>4.4194439630279581</c:v>
                </c:pt>
                <c:pt idx="21">
                  <c:v>3.3789504170423923</c:v>
                </c:pt>
                <c:pt idx="22">
                  <c:v>3.7193203904141825</c:v>
                </c:pt>
                <c:pt idx="23">
                  <c:v>3.6810376522409705</c:v>
                </c:pt>
                <c:pt idx="24">
                  <c:v>3.5249676536419194</c:v>
                </c:pt>
                <c:pt idx="25">
                  <c:v>4.5918992039096329</c:v>
                </c:pt>
                <c:pt idx="26">
                  <c:v>4.3197055923136718</c:v>
                </c:pt>
                <c:pt idx="27">
                  <c:v>4.3949524789429706</c:v>
                </c:pt>
                <c:pt idx="28">
                  <c:v>4.7285883722673718</c:v>
                </c:pt>
                <c:pt idx="29">
                  <c:v>3.6620938408354746</c:v>
                </c:pt>
                <c:pt idx="30">
                  <c:v>3.5814381497967154</c:v>
                </c:pt>
                <c:pt idx="31">
                  <c:v>4.0525746224806314</c:v>
                </c:pt>
                <c:pt idx="32">
                  <c:v>2.7807111085517366</c:v>
                </c:pt>
                <c:pt idx="33">
                  <c:v>3.6246120751922906</c:v>
                </c:pt>
                <c:pt idx="34">
                  <c:v>3.9204289591840746</c:v>
                </c:pt>
                <c:pt idx="35">
                  <c:v>4.0066131670215333</c:v>
                </c:pt>
                <c:pt idx="36">
                  <c:v>4.7822696318231328</c:v>
                </c:pt>
                <c:pt idx="37">
                  <c:v>4.3978033055398713</c:v>
                </c:pt>
                <c:pt idx="38">
                  <c:v>4.1377631129241754</c:v>
                </c:pt>
                <c:pt idx="39">
                  <c:v>3.9190397893343665</c:v>
                </c:pt>
                <c:pt idx="40">
                  <c:v>3.4480743156230176</c:v>
                </c:pt>
              </c:numCache>
            </c:numRef>
          </c:val>
        </c:ser>
        <c:ser>
          <c:idx val="0"/>
          <c:order val="1"/>
          <c:tx>
            <c:strRef>
              <c:f>'c3-42'!$B$10</c:f>
              <c:strCache>
                <c:ptCount val="1"/>
                <c:pt idx="0">
                  <c:v>Bruttó átlagkeresetek (jobb tengely)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cat>
            <c:numRef>
              <c:f>'c3-42'!$A$12:$A$52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</c:numCache>
            </c:numRef>
          </c:cat>
          <c:val>
            <c:numRef>
              <c:f>'c3-42'!$B$12:$B$52</c:f>
              <c:numCache>
                <c:formatCode>0.00</c:formatCode>
                <c:ptCount val="41"/>
                <c:pt idx="0">
                  <c:v>5.7502999481630956</c:v>
                </c:pt>
                <c:pt idx="1">
                  <c:v>7.8681906248974753</c:v>
                </c:pt>
                <c:pt idx="2">
                  <c:v>7.1416555428692963</c:v>
                </c:pt>
                <c:pt idx="3">
                  <c:v>6.870072237449909</c:v>
                </c:pt>
                <c:pt idx="4">
                  <c:v>8.0116528233031623</c:v>
                </c:pt>
                <c:pt idx="5">
                  <c:v>7.2089518842947564</c:v>
                </c:pt>
                <c:pt idx="6">
                  <c:v>8.0064728769487115</c:v>
                </c:pt>
                <c:pt idx="7">
                  <c:v>8.0357390900560368</c:v>
                </c:pt>
                <c:pt idx="8">
                  <c:v>7.6255742874389298</c:v>
                </c:pt>
                <c:pt idx="9">
                  <c:v>8.4172292784471026</c:v>
                </c:pt>
                <c:pt idx="10">
                  <c:v>8.1794535457416995</c:v>
                </c:pt>
                <c:pt idx="11">
                  <c:v>8.5700556107350288</c:v>
                </c:pt>
                <c:pt idx="12">
                  <c:v>8.5231441504513228</c:v>
                </c:pt>
                <c:pt idx="13">
                  <c:v>8.0803975736872591</c:v>
                </c:pt>
                <c:pt idx="14">
                  <c:v>7.5533425093904816</c:v>
                </c:pt>
                <c:pt idx="15">
                  <c:v>6.6393655370362792</c:v>
                </c:pt>
                <c:pt idx="16">
                  <c:v>5.1500562190892385</c:v>
                </c:pt>
                <c:pt idx="17">
                  <c:v>4.8301677033117496</c:v>
                </c:pt>
                <c:pt idx="18">
                  <c:v>4.1236700579703411</c:v>
                </c:pt>
                <c:pt idx="19">
                  <c:v>3.6541550235919873</c:v>
                </c:pt>
                <c:pt idx="20">
                  <c:v>4.4194439630279581</c:v>
                </c:pt>
                <c:pt idx="21">
                  <c:v>3.3789504170423923</c:v>
                </c:pt>
                <c:pt idx="22">
                  <c:v>3.7193203904141825</c:v>
                </c:pt>
                <c:pt idx="23">
                  <c:v>3.6810376522409705</c:v>
                </c:pt>
                <c:pt idx="24">
                  <c:v>3.5249676536419194</c:v>
                </c:pt>
                <c:pt idx="25">
                  <c:v>4.5918992039096329</c:v>
                </c:pt>
                <c:pt idx="26">
                  <c:v>4.3197055923136718</c:v>
                </c:pt>
                <c:pt idx="27">
                  <c:v>4.3949524789429706</c:v>
                </c:pt>
                <c:pt idx="28">
                  <c:v>8.6549470697829136</c:v>
                </c:pt>
                <c:pt idx="29">
                  <c:v>7.6512174513943876</c:v>
                </c:pt>
                <c:pt idx="30">
                  <c:v>7.5848967013023794</c:v>
                </c:pt>
                <c:pt idx="31">
                  <c:v>7.6329718535044666</c:v>
                </c:pt>
                <c:pt idx="32">
                  <c:v>2.7807111085517366</c:v>
                </c:pt>
                <c:pt idx="33">
                  <c:v>3.6246120751922906</c:v>
                </c:pt>
                <c:pt idx="34">
                  <c:v>3.9204289591840746</c:v>
                </c:pt>
                <c:pt idx="35">
                  <c:v>4.0066131670215333</c:v>
                </c:pt>
                <c:pt idx="36">
                  <c:v>4.7822696318231328</c:v>
                </c:pt>
                <c:pt idx="37">
                  <c:v>4.3978033055398713</c:v>
                </c:pt>
                <c:pt idx="38">
                  <c:v>4.1377631129241754</c:v>
                </c:pt>
                <c:pt idx="39">
                  <c:v>3.9190397893343665</c:v>
                </c:pt>
                <c:pt idx="40">
                  <c:v>3.4480743156230176</c:v>
                </c:pt>
              </c:numCache>
            </c:numRef>
          </c:val>
        </c:ser>
        <c:marker val="1"/>
        <c:axId val="238412160"/>
        <c:axId val="238385408"/>
      </c:lineChart>
      <c:dateAx>
        <c:axId val="238381696"/>
        <c:scaling>
          <c:orientation val="minMax"/>
          <c:min val="38718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383488"/>
        <c:crosses val="autoZero"/>
        <c:auto val="1"/>
        <c:lblOffset val="100"/>
        <c:baseTimeUnit val="months"/>
        <c:majorUnit val="1"/>
        <c:majorTimeUnit val="years"/>
      </c:dateAx>
      <c:valAx>
        <c:axId val="238383488"/>
        <c:scaling>
          <c:orientation val="minMax"/>
          <c:max val="4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3991804824630223E-2"/>
              <c:y val="2.1252720418218616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381696"/>
        <c:crosses val="autoZero"/>
        <c:crossBetween val="between"/>
        <c:majorUnit val="10"/>
      </c:valAx>
      <c:valAx>
        <c:axId val="238385408"/>
        <c:scaling>
          <c:orientation val="minMax"/>
          <c:max val="10"/>
          <c:min val="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701483366893161"/>
              <c:y val="5.0729166666666665E-3"/>
            </c:manualLayout>
          </c:layout>
        </c:title>
        <c:numFmt formatCode="General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412160"/>
        <c:crosses val="max"/>
        <c:crossBetween val="between"/>
        <c:majorUnit val="2"/>
      </c:valAx>
      <c:dateAx>
        <c:axId val="238412160"/>
        <c:scaling>
          <c:orientation val="minMax"/>
        </c:scaling>
        <c:delete val="1"/>
        <c:axPos val="b"/>
        <c:numFmt formatCode="yyyy/mm/dd" sourceLinked="1"/>
        <c:tickLblPos val="none"/>
        <c:crossAx val="238385408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8.2592824405778552E-3"/>
          <c:y val="0.8332183159722093"/>
          <c:w val="0.99174074074074059"/>
          <c:h val="0.16485546875000001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7.7002854914299104E-2"/>
          <c:y val="7.8253331933233417E-2"/>
          <c:w val="0.84426432748538061"/>
          <c:h val="0.60300781250001212"/>
        </c:manualLayout>
      </c:layout>
      <c:lineChart>
        <c:grouping val="standard"/>
        <c:ser>
          <c:idx val="2"/>
          <c:order val="2"/>
          <c:tx>
            <c:strRef>
              <c:f>'c3-42'!$D$11</c:f>
              <c:strCache>
                <c:ptCount val="1"/>
                <c:pt idx="0">
                  <c:v>Non-subsidised vacancies / unemployment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'c3-42'!$A$12:$A$52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</c:numCache>
            </c:numRef>
          </c:cat>
          <c:val>
            <c:numRef>
              <c:f>'c3-42'!$D$12:$D$52</c:f>
              <c:numCache>
                <c:formatCode>0.00</c:formatCode>
                <c:ptCount val="41"/>
                <c:pt idx="0">
                  <c:v>37.42359534650862</c:v>
                </c:pt>
                <c:pt idx="1">
                  <c:v>34.95270338124044</c:v>
                </c:pt>
                <c:pt idx="2">
                  <c:v>33.234209242741059</c:v>
                </c:pt>
                <c:pt idx="3">
                  <c:v>33.363781828986632</c:v>
                </c:pt>
                <c:pt idx="4">
                  <c:v>35.32311581537175</c:v>
                </c:pt>
                <c:pt idx="5">
                  <c:v>38.518717322309342</c:v>
                </c:pt>
                <c:pt idx="6">
                  <c:v>37.454043792638039</c:v>
                </c:pt>
                <c:pt idx="7">
                  <c:v>36.052944399594992</c:v>
                </c:pt>
                <c:pt idx="8">
                  <c:v>33.362704406667028</c:v>
                </c:pt>
                <c:pt idx="9">
                  <c:v>32.232290954475779</c:v>
                </c:pt>
                <c:pt idx="10">
                  <c:v>29.605535218547764</c:v>
                </c:pt>
                <c:pt idx="11">
                  <c:v>27.270037501032668</c:v>
                </c:pt>
                <c:pt idx="12">
                  <c:v>29.151295634613145</c:v>
                </c:pt>
                <c:pt idx="13">
                  <c:v>26.371929497522402</c:v>
                </c:pt>
                <c:pt idx="14">
                  <c:v>26.798234481800048</c:v>
                </c:pt>
                <c:pt idx="15">
                  <c:v>23.464119544095329</c:v>
                </c:pt>
                <c:pt idx="16">
                  <c:v>14.954375353428215</c:v>
                </c:pt>
                <c:pt idx="17">
                  <c:v>12.101413578442052</c:v>
                </c:pt>
                <c:pt idx="18">
                  <c:v>9.5325276677849011</c:v>
                </c:pt>
                <c:pt idx="19">
                  <c:v>10.752242573802024</c:v>
                </c:pt>
                <c:pt idx="20">
                  <c:v>10.837338705750314</c:v>
                </c:pt>
                <c:pt idx="21">
                  <c:v>12.622668892639011</c:v>
                </c:pt>
                <c:pt idx="22">
                  <c:v>12.259748210927603</c:v>
                </c:pt>
                <c:pt idx="23">
                  <c:v>11.84484576970133</c:v>
                </c:pt>
                <c:pt idx="24">
                  <c:v>12.083583306260802</c:v>
                </c:pt>
                <c:pt idx="25">
                  <c:v>12.405770138561675</c:v>
                </c:pt>
                <c:pt idx="26">
                  <c:v>11.339843148688136</c:v>
                </c:pt>
                <c:pt idx="27">
                  <c:v>10.784864683582368</c:v>
                </c:pt>
                <c:pt idx="28">
                  <c:v>9.8768214104333474</c:v>
                </c:pt>
                <c:pt idx="29">
                  <c:v>10.37625591138853</c:v>
                </c:pt>
                <c:pt idx="30">
                  <c:v>10.505182486171016</c:v>
                </c:pt>
                <c:pt idx="31">
                  <c:v>9.7532554938640299</c:v>
                </c:pt>
                <c:pt idx="32">
                  <c:v>10.347215251140739</c:v>
                </c:pt>
                <c:pt idx="33">
                  <c:v>11.543602517418469</c:v>
                </c:pt>
                <c:pt idx="34">
                  <c:v>13.802407135986808</c:v>
                </c:pt>
                <c:pt idx="35">
                  <c:v>17.075553786745076</c:v>
                </c:pt>
                <c:pt idx="36">
                  <c:v>24.490631885799839</c:v>
                </c:pt>
                <c:pt idx="37">
                  <c:v>22.260324776076978</c:v>
                </c:pt>
                <c:pt idx="38">
                  <c:v>24.537110296234342</c:v>
                </c:pt>
                <c:pt idx="39">
                  <c:v>23.858017290769308</c:v>
                </c:pt>
                <c:pt idx="40">
                  <c:v>24.043747171852608</c:v>
                </c:pt>
              </c:numCache>
            </c:numRef>
          </c:val>
        </c:ser>
        <c:marker val="1"/>
        <c:axId val="238457600"/>
        <c:axId val="238459136"/>
      </c:lineChart>
      <c:lineChart>
        <c:grouping val="standard"/>
        <c:ser>
          <c:idx val="1"/>
          <c:order val="0"/>
          <c:tx>
            <c:strRef>
              <c:f>'c3-42'!$C$11</c:f>
              <c:strCache>
                <c:ptCount val="1"/>
                <c:pt idx="0">
                  <c:v>Filtered by minimum wage effect in 2012 (rhs)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'c3-42'!$A$12:$A$52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</c:numCache>
            </c:numRef>
          </c:cat>
          <c:val>
            <c:numRef>
              <c:f>'c3-42'!$C$12:$C$52</c:f>
              <c:numCache>
                <c:formatCode>0.00</c:formatCode>
                <c:ptCount val="41"/>
                <c:pt idx="0">
                  <c:v>5.7502999481630956</c:v>
                </c:pt>
                <c:pt idx="1">
                  <c:v>7.8681906248974753</c:v>
                </c:pt>
                <c:pt idx="2">
                  <c:v>7.1416555428692963</c:v>
                </c:pt>
                <c:pt idx="3">
                  <c:v>6.870072237449909</c:v>
                </c:pt>
                <c:pt idx="4">
                  <c:v>8.0116528233031623</c:v>
                </c:pt>
                <c:pt idx="5">
                  <c:v>7.2089518842947564</c:v>
                </c:pt>
                <c:pt idx="6">
                  <c:v>8.0064728769487115</c:v>
                </c:pt>
                <c:pt idx="7">
                  <c:v>8.0357390900560368</c:v>
                </c:pt>
                <c:pt idx="8">
                  <c:v>7.6255742874389298</c:v>
                </c:pt>
                <c:pt idx="9">
                  <c:v>8.4172292784471026</c:v>
                </c:pt>
                <c:pt idx="10">
                  <c:v>8.1794535457416995</c:v>
                </c:pt>
                <c:pt idx="11">
                  <c:v>8.5700556107350288</c:v>
                </c:pt>
                <c:pt idx="12">
                  <c:v>8.5231441504513228</c:v>
                </c:pt>
                <c:pt idx="13">
                  <c:v>8.0803975736872591</c:v>
                </c:pt>
                <c:pt idx="14">
                  <c:v>7.5533425093904816</c:v>
                </c:pt>
                <c:pt idx="15">
                  <c:v>6.6393655370362792</c:v>
                </c:pt>
                <c:pt idx="16">
                  <c:v>5.1500562190892385</c:v>
                </c:pt>
                <c:pt idx="17">
                  <c:v>4.8301677033117496</c:v>
                </c:pt>
                <c:pt idx="18">
                  <c:v>4.1236700579703411</c:v>
                </c:pt>
                <c:pt idx="19">
                  <c:v>3.6541550235919873</c:v>
                </c:pt>
                <c:pt idx="20">
                  <c:v>4.4194439630279581</c:v>
                </c:pt>
                <c:pt idx="21">
                  <c:v>3.3789504170423923</c:v>
                </c:pt>
                <c:pt idx="22">
                  <c:v>3.7193203904141825</c:v>
                </c:pt>
                <c:pt idx="23">
                  <c:v>3.6810376522409705</c:v>
                </c:pt>
                <c:pt idx="24">
                  <c:v>3.5249676536419194</c:v>
                </c:pt>
                <c:pt idx="25">
                  <c:v>4.5918992039096329</c:v>
                </c:pt>
                <c:pt idx="26">
                  <c:v>4.3197055923136718</c:v>
                </c:pt>
                <c:pt idx="27">
                  <c:v>4.3949524789429706</c:v>
                </c:pt>
                <c:pt idx="28">
                  <c:v>4.7285883722673718</c:v>
                </c:pt>
                <c:pt idx="29">
                  <c:v>3.6620938408354746</c:v>
                </c:pt>
                <c:pt idx="30">
                  <c:v>3.5814381497967154</c:v>
                </c:pt>
                <c:pt idx="31">
                  <c:v>4.0525746224806314</c:v>
                </c:pt>
                <c:pt idx="32">
                  <c:v>2.7807111085517366</c:v>
                </c:pt>
                <c:pt idx="33">
                  <c:v>3.6246120751922906</c:v>
                </c:pt>
                <c:pt idx="34">
                  <c:v>3.9204289591840746</c:v>
                </c:pt>
                <c:pt idx="35">
                  <c:v>4.0066131670215333</c:v>
                </c:pt>
                <c:pt idx="36">
                  <c:v>4.7822696318231328</c:v>
                </c:pt>
                <c:pt idx="37">
                  <c:v>4.3978033055398713</c:v>
                </c:pt>
                <c:pt idx="38">
                  <c:v>4.1377631129241754</c:v>
                </c:pt>
                <c:pt idx="39">
                  <c:v>3.9190397893343665</c:v>
                </c:pt>
                <c:pt idx="40">
                  <c:v>3.4480743156230176</c:v>
                </c:pt>
              </c:numCache>
            </c:numRef>
          </c:val>
        </c:ser>
        <c:ser>
          <c:idx val="0"/>
          <c:order val="1"/>
          <c:tx>
            <c:strRef>
              <c:f>'c3-42'!$B$11</c:f>
              <c:strCache>
                <c:ptCount val="1"/>
                <c:pt idx="0">
                  <c:v>Gross average wages (rhs)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cat>
            <c:numRef>
              <c:f>'c3-42'!$A$12:$A$52</c:f>
              <c:numCache>
                <c:formatCode>yyyy/mm/dd</c:formatCode>
                <c:ptCount val="41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</c:numCache>
            </c:numRef>
          </c:cat>
          <c:val>
            <c:numRef>
              <c:f>'c3-42'!$B$12:$B$52</c:f>
              <c:numCache>
                <c:formatCode>0.00</c:formatCode>
                <c:ptCount val="41"/>
                <c:pt idx="0">
                  <c:v>5.7502999481630956</c:v>
                </c:pt>
                <c:pt idx="1">
                  <c:v>7.8681906248974753</c:v>
                </c:pt>
                <c:pt idx="2">
                  <c:v>7.1416555428692963</c:v>
                </c:pt>
                <c:pt idx="3">
                  <c:v>6.870072237449909</c:v>
                </c:pt>
                <c:pt idx="4">
                  <c:v>8.0116528233031623</c:v>
                </c:pt>
                <c:pt idx="5">
                  <c:v>7.2089518842947564</c:v>
                </c:pt>
                <c:pt idx="6">
                  <c:v>8.0064728769487115</c:v>
                </c:pt>
                <c:pt idx="7">
                  <c:v>8.0357390900560368</c:v>
                </c:pt>
                <c:pt idx="8">
                  <c:v>7.6255742874389298</c:v>
                </c:pt>
                <c:pt idx="9">
                  <c:v>8.4172292784471026</c:v>
                </c:pt>
                <c:pt idx="10">
                  <c:v>8.1794535457416995</c:v>
                </c:pt>
                <c:pt idx="11">
                  <c:v>8.5700556107350288</c:v>
                </c:pt>
                <c:pt idx="12">
                  <c:v>8.5231441504513228</c:v>
                </c:pt>
                <c:pt idx="13">
                  <c:v>8.0803975736872591</c:v>
                </c:pt>
                <c:pt idx="14">
                  <c:v>7.5533425093904816</c:v>
                </c:pt>
                <c:pt idx="15">
                  <c:v>6.6393655370362792</c:v>
                </c:pt>
                <c:pt idx="16">
                  <c:v>5.1500562190892385</c:v>
                </c:pt>
                <c:pt idx="17">
                  <c:v>4.8301677033117496</c:v>
                </c:pt>
                <c:pt idx="18">
                  <c:v>4.1236700579703411</c:v>
                </c:pt>
                <c:pt idx="19">
                  <c:v>3.6541550235919873</c:v>
                </c:pt>
                <c:pt idx="20">
                  <c:v>4.4194439630279581</c:v>
                </c:pt>
                <c:pt idx="21">
                  <c:v>3.3789504170423923</c:v>
                </c:pt>
                <c:pt idx="22">
                  <c:v>3.7193203904141825</c:v>
                </c:pt>
                <c:pt idx="23">
                  <c:v>3.6810376522409705</c:v>
                </c:pt>
                <c:pt idx="24">
                  <c:v>3.5249676536419194</c:v>
                </c:pt>
                <c:pt idx="25">
                  <c:v>4.5918992039096329</c:v>
                </c:pt>
                <c:pt idx="26">
                  <c:v>4.3197055923136718</c:v>
                </c:pt>
                <c:pt idx="27">
                  <c:v>4.3949524789429706</c:v>
                </c:pt>
                <c:pt idx="28">
                  <c:v>8.6549470697829136</c:v>
                </c:pt>
                <c:pt idx="29">
                  <c:v>7.6512174513943876</c:v>
                </c:pt>
                <c:pt idx="30">
                  <c:v>7.5848967013023794</c:v>
                </c:pt>
                <c:pt idx="31">
                  <c:v>7.6329718535044666</c:v>
                </c:pt>
                <c:pt idx="32">
                  <c:v>2.7807111085517366</c:v>
                </c:pt>
                <c:pt idx="33">
                  <c:v>3.6246120751922906</c:v>
                </c:pt>
                <c:pt idx="34">
                  <c:v>3.9204289591840746</c:v>
                </c:pt>
                <c:pt idx="35">
                  <c:v>4.0066131670215333</c:v>
                </c:pt>
                <c:pt idx="36">
                  <c:v>4.7822696318231328</c:v>
                </c:pt>
                <c:pt idx="37">
                  <c:v>4.3978033055398713</c:v>
                </c:pt>
                <c:pt idx="38">
                  <c:v>4.1377631129241754</c:v>
                </c:pt>
                <c:pt idx="39">
                  <c:v>3.9190397893343665</c:v>
                </c:pt>
                <c:pt idx="40">
                  <c:v>3.4480743156230176</c:v>
                </c:pt>
              </c:numCache>
            </c:numRef>
          </c:val>
        </c:ser>
        <c:marker val="1"/>
        <c:axId val="238467328"/>
        <c:axId val="238465408"/>
      </c:lineChart>
      <c:dateAx>
        <c:axId val="238457600"/>
        <c:scaling>
          <c:orientation val="minMax"/>
          <c:min val="38718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459136"/>
        <c:crosses val="autoZero"/>
        <c:auto val="1"/>
        <c:lblOffset val="100"/>
        <c:baseTimeUnit val="months"/>
        <c:majorUnit val="1"/>
        <c:majorTimeUnit val="years"/>
      </c:dateAx>
      <c:valAx>
        <c:axId val="238459136"/>
        <c:scaling>
          <c:orientation val="minMax"/>
          <c:max val="4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9.3991804824630223E-2"/>
              <c:y val="2.1252720418218616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457600"/>
        <c:crosses val="autoZero"/>
        <c:crossBetween val="between"/>
        <c:majorUnit val="10"/>
      </c:valAx>
      <c:valAx>
        <c:axId val="238465408"/>
        <c:scaling>
          <c:orientation val="minMax"/>
          <c:max val="10"/>
          <c:min val="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6340765985703041"/>
              <c:y val="5.0729166666666665E-3"/>
            </c:manualLayout>
          </c:layout>
        </c:title>
        <c:numFmt formatCode="General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467328"/>
        <c:crosses val="max"/>
        <c:crossBetween val="between"/>
        <c:majorUnit val="2"/>
      </c:valAx>
      <c:dateAx>
        <c:axId val="238467328"/>
        <c:scaling>
          <c:orientation val="minMax"/>
        </c:scaling>
        <c:delete val="1"/>
        <c:axPos val="b"/>
        <c:numFmt formatCode="yyyy/mm/dd" sourceLinked="1"/>
        <c:tickLblPos val="none"/>
        <c:crossAx val="238465408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8.2592824405778552E-3"/>
          <c:y val="0.83321831597220886"/>
          <c:w val="0.99174074074074059"/>
          <c:h val="0.16485546875000001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9.624041005291005E-2"/>
          <c:y val="8.8759548611111225E-2"/>
          <c:w val="0.81569477513227562"/>
          <c:h val="0.57564236111111111"/>
        </c:manualLayout>
      </c:layout>
      <c:barChart>
        <c:barDir val="col"/>
        <c:grouping val="stacked"/>
        <c:ser>
          <c:idx val="0"/>
          <c:order val="0"/>
          <c:tx>
            <c:strRef>
              <c:f>'c3-43'!$B$10</c:f>
              <c:strCache>
                <c:ptCount val="1"/>
                <c:pt idx="0">
                  <c:v>Munkaköltség/fő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numRef>
              <c:f>'c3-43'!$A$20:$A$52</c:f>
              <c:numCache>
                <c:formatCode>yyyy/mm/dd</c:formatCode>
                <c:ptCount val="33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</c:numCache>
            </c:numRef>
          </c:cat>
          <c:val>
            <c:numRef>
              <c:f>'c3-43'!$B$20:$B$52</c:f>
              <c:numCache>
                <c:formatCode>0.00</c:formatCode>
                <c:ptCount val="33"/>
                <c:pt idx="0">
                  <c:v>8.5262389098054427</c:v>
                </c:pt>
                <c:pt idx="1">
                  <c:v>9.3147952176248765</c:v>
                </c:pt>
                <c:pt idx="2">
                  <c:v>8.6615948612948301</c:v>
                </c:pt>
                <c:pt idx="3">
                  <c:v>8.7147798270573986</c:v>
                </c:pt>
                <c:pt idx="4">
                  <c:v>8.6978523414806403</c:v>
                </c:pt>
                <c:pt idx="5">
                  <c:v>8.2596248698772143</c:v>
                </c:pt>
                <c:pt idx="6">
                  <c:v>7.7374013611701145</c:v>
                </c:pt>
                <c:pt idx="7">
                  <c:v>6.8307043268707588</c:v>
                </c:pt>
                <c:pt idx="8">
                  <c:v>5.4330466428396278</c:v>
                </c:pt>
                <c:pt idx="9">
                  <c:v>5.115612301607527</c:v>
                </c:pt>
                <c:pt idx="10">
                  <c:v>0.69968169059451668</c:v>
                </c:pt>
                <c:pt idx="11">
                  <c:v>0.24940345803538833</c:v>
                </c:pt>
                <c:pt idx="12">
                  <c:v>0.49893968435799252</c:v>
                </c:pt>
                <c:pt idx="13">
                  <c:v>-0.49291024688929497</c:v>
                </c:pt>
                <c:pt idx="14">
                  <c:v>3.5179700579324162</c:v>
                </c:pt>
                <c:pt idx="15">
                  <c:v>3.4833500368444561</c:v>
                </c:pt>
                <c:pt idx="16">
                  <c:v>3.8356693431164501</c:v>
                </c:pt>
                <c:pt idx="17">
                  <c:v>4.8995804125766114</c:v>
                </c:pt>
                <c:pt idx="18">
                  <c:v>4.6271811741795119</c:v>
                </c:pt>
                <c:pt idx="19">
                  <c:v>4.701592415490353</c:v>
                </c:pt>
                <c:pt idx="20">
                  <c:v>7.6815789410644726</c:v>
                </c:pt>
                <c:pt idx="21">
                  <c:v>6.6926794889858172</c:v>
                </c:pt>
                <c:pt idx="22">
                  <c:v>6.6279538790574577</c:v>
                </c:pt>
                <c:pt idx="23">
                  <c:v>6.6760910586140199</c:v>
                </c:pt>
                <c:pt idx="24">
                  <c:v>1.7776642413278125</c:v>
                </c:pt>
                <c:pt idx="25">
                  <c:v>2.6271293326812781</c:v>
                </c:pt>
                <c:pt idx="26">
                  <c:v>2.933852679060962</c:v>
                </c:pt>
                <c:pt idx="27">
                  <c:v>3.0328929435203094</c:v>
                </c:pt>
                <c:pt idx="28">
                  <c:v>4.4532388992384995</c:v>
                </c:pt>
                <c:pt idx="29">
                  <c:v>4.0658910624208602</c:v>
                </c:pt>
                <c:pt idx="30">
                  <c:v>3.8037853790110319</c:v>
                </c:pt>
                <c:pt idx="31">
                  <c:v>3.5832935302613294</c:v>
                </c:pt>
                <c:pt idx="32">
                  <c:v>3.5003070112246348</c:v>
                </c:pt>
              </c:numCache>
            </c:numRef>
          </c:val>
        </c:ser>
        <c:ser>
          <c:idx val="1"/>
          <c:order val="1"/>
          <c:tx>
            <c:strRef>
              <c:f>'c3-43'!$C$10</c:f>
              <c:strCache>
                <c:ptCount val="1"/>
                <c:pt idx="0">
                  <c:v>Hozzáadott érték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cat>
            <c:numRef>
              <c:f>'c3-43'!$A$20:$A$52</c:f>
              <c:numCache>
                <c:formatCode>yyyy/mm/dd</c:formatCode>
                <c:ptCount val="33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</c:numCache>
            </c:numRef>
          </c:cat>
          <c:val>
            <c:numRef>
              <c:f>'c3-43'!$C$20:$C$52</c:f>
              <c:numCache>
                <c:formatCode>0.00</c:formatCode>
                <c:ptCount val="33"/>
                <c:pt idx="0">
                  <c:v>-3.071096567277138</c:v>
                </c:pt>
                <c:pt idx="1">
                  <c:v>-1.3919865110005816</c:v>
                </c:pt>
                <c:pt idx="2">
                  <c:v>-1.239740223410962</c:v>
                </c:pt>
                <c:pt idx="3">
                  <c:v>-0.17259955021906137</c:v>
                </c:pt>
                <c:pt idx="4">
                  <c:v>-2.590202029304038</c:v>
                </c:pt>
                <c:pt idx="5">
                  <c:v>-2.8174424253773367</c:v>
                </c:pt>
                <c:pt idx="6">
                  <c:v>-2.4984664542984092E-3</c:v>
                </c:pt>
                <c:pt idx="7">
                  <c:v>3.0489691409181034</c:v>
                </c:pt>
                <c:pt idx="8">
                  <c:v>9.5185316710103933</c:v>
                </c:pt>
                <c:pt idx="9">
                  <c:v>10.600139026655867</c:v>
                </c:pt>
                <c:pt idx="10">
                  <c:v>8.8123418820566144</c:v>
                </c:pt>
                <c:pt idx="11">
                  <c:v>5.7634589261661802</c:v>
                </c:pt>
                <c:pt idx="12">
                  <c:v>1.0807011531263555</c:v>
                </c:pt>
                <c:pt idx="13">
                  <c:v>-0.53027699739492107</c:v>
                </c:pt>
                <c:pt idx="14">
                  <c:v>-2.0777852440967166</c:v>
                </c:pt>
                <c:pt idx="15">
                  <c:v>-1.1814140851279262</c:v>
                </c:pt>
                <c:pt idx="16">
                  <c:v>-3.0678415993578056</c:v>
                </c:pt>
                <c:pt idx="17">
                  <c:v>-1.8156454580276318</c:v>
                </c:pt>
                <c:pt idx="18">
                  <c:v>-0.37409620808578836</c:v>
                </c:pt>
                <c:pt idx="19">
                  <c:v>-1.9573142666926628</c:v>
                </c:pt>
                <c:pt idx="20">
                  <c:v>1.2263293435214848</c:v>
                </c:pt>
                <c:pt idx="21">
                  <c:v>1.8662158976258922</c:v>
                </c:pt>
                <c:pt idx="22">
                  <c:v>1.6021924907356606</c:v>
                </c:pt>
                <c:pt idx="23">
                  <c:v>2.9772764503992448</c:v>
                </c:pt>
                <c:pt idx="24">
                  <c:v>0.7589583775312434</c:v>
                </c:pt>
                <c:pt idx="25">
                  <c:v>-1.2408433101901437</c:v>
                </c:pt>
                <c:pt idx="26">
                  <c:v>-2.1196559197602909</c:v>
                </c:pt>
                <c:pt idx="27">
                  <c:v>-4.2267146675397953</c:v>
                </c:pt>
                <c:pt idx="28">
                  <c:v>-4.2098084694868163</c:v>
                </c:pt>
                <c:pt idx="29">
                  <c:v>-5.1124721696817375</c:v>
                </c:pt>
                <c:pt idx="30">
                  <c:v>-4.2350495589118111</c:v>
                </c:pt>
                <c:pt idx="31">
                  <c:v>-3.6269625831539116</c:v>
                </c:pt>
                <c:pt idx="32">
                  <c:v>-3.2668142594405936</c:v>
                </c:pt>
              </c:numCache>
            </c:numRef>
          </c:val>
        </c:ser>
        <c:ser>
          <c:idx val="2"/>
          <c:order val="2"/>
          <c:tx>
            <c:strRef>
              <c:f>'c3-43'!$D$10</c:f>
              <c:strCache>
                <c:ptCount val="1"/>
                <c:pt idx="0">
                  <c:v>TME* létszám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cat>
            <c:numRef>
              <c:f>'c3-43'!$A$20:$A$52</c:f>
              <c:numCache>
                <c:formatCode>yyyy/mm/dd</c:formatCode>
                <c:ptCount val="33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</c:numCache>
            </c:numRef>
          </c:cat>
          <c:val>
            <c:numRef>
              <c:f>'c3-43'!$D$20:$D$52</c:f>
              <c:numCache>
                <c:formatCode>0.00</c:formatCode>
                <c:ptCount val="33"/>
                <c:pt idx="0">
                  <c:v>0.64615878275897387</c:v>
                </c:pt>
                <c:pt idx="1">
                  <c:v>0.60437476340551655</c:v>
                </c:pt>
                <c:pt idx="2">
                  <c:v>-0.16638635283877079</c:v>
                </c:pt>
                <c:pt idx="3">
                  <c:v>-1.3044642806230797</c:v>
                </c:pt>
                <c:pt idx="4">
                  <c:v>-1.3385910574367017</c:v>
                </c:pt>
                <c:pt idx="5">
                  <c:v>-1.1726403557083955</c:v>
                </c:pt>
                <c:pt idx="6">
                  <c:v>-1.0357048886079809</c:v>
                </c:pt>
                <c:pt idx="7">
                  <c:v>-2.577137991704987</c:v>
                </c:pt>
                <c:pt idx="8">
                  <c:v>-4.3715142554898279</c:v>
                </c:pt>
                <c:pt idx="9">
                  <c:v>-4.589390656045083</c:v>
                </c:pt>
                <c:pt idx="10">
                  <c:v>-6.6331327097024797</c:v>
                </c:pt>
                <c:pt idx="11">
                  <c:v>-5.3695937244579994</c:v>
                </c:pt>
                <c:pt idx="12">
                  <c:v>-2.8808832985694721</c:v>
                </c:pt>
                <c:pt idx="13">
                  <c:v>-2.1103863423850271</c:v>
                </c:pt>
                <c:pt idx="14">
                  <c:v>-0.184311400287271</c:v>
                </c:pt>
                <c:pt idx="15">
                  <c:v>-0.16956459152675052</c:v>
                </c:pt>
                <c:pt idx="16">
                  <c:v>-0.99994358866565847</c:v>
                </c:pt>
                <c:pt idx="17">
                  <c:v>-0.65134563530011746</c:v>
                </c:pt>
                <c:pt idx="18">
                  <c:v>0.79572092589221199</c:v>
                </c:pt>
                <c:pt idx="19">
                  <c:v>0.69263347475865089</c:v>
                </c:pt>
                <c:pt idx="20">
                  <c:v>-3.5857679799789821E-2</c:v>
                </c:pt>
                <c:pt idx="21">
                  <c:v>0.67494521541786412</c:v>
                </c:pt>
                <c:pt idx="22">
                  <c:v>-7.9151373284986448E-2</c:v>
                </c:pt>
                <c:pt idx="23">
                  <c:v>-6.7543124309381142</c:v>
                </c:pt>
                <c:pt idx="24">
                  <c:v>-2.7921307351149096</c:v>
                </c:pt>
                <c:pt idx="25">
                  <c:v>-0.81497666234133703</c:v>
                </c:pt>
                <c:pt idx="26">
                  <c:v>-1.2190863399859353</c:v>
                </c:pt>
                <c:pt idx="27">
                  <c:v>7.2606832275939865</c:v>
                </c:pt>
                <c:pt idx="28">
                  <c:v>6.714371615908604</c:v>
                </c:pt>
                <c:pt idx="29">
                  <c:v>4.6435725165257367</c:v>
                </c:pt>
                <c:pt idx="30">
                  <c:v>4.6678998731198647</c:v>
                </c:pt>
                <c:pt idx="31">
                  <c:v>2.9161517432008992</c:v>
                </c:pt>
                <c:pt idx="32">
                  <c:v>1.2073393792602332</c:v>
                </c:pt>
              </c:numCache>
            </c:numRef>
          </c:val>
        </c:ser>
        <c:gapWidth val="50"/>
        <c:overlap val="100"/>
        <c:axId val="238577152"/>
        <c:axId val="238578688"/>
      </c:barChart>
      <c:lineChart>
        <c:grouping val="standard"/>
        <c:ser>
          <c:idx val="3"/>
          <c:order val="3"/>
          <c:tx>
            <c:strRef>
              <c:f>'c3-43'!$E$10</c:f>
              <c:strCache>
                <c:ptCount val="1"/>
                <c:pt idx="0">
                  <c:v>TME* fajlagos-munkaerőköltség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'c3-43'!$A$20:$A$52</c:f>
              <c:numCache>
                <c:formatCode>yyyy/mm/dd</c:formatCode>
                <c:ptCount val="33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</c:numCache>
            </c:numRef>
          </c:cat>
          <c:val>
            <c:numRef>
              <c:f>'c3-43'!$E$20:$E$52</c:f>
              <c:numCache>
                <c:formatCode>0.00</c:formatCode>
                <c:ptCount val="33"/>
                <c:pt idx="0">
                  <c:v>6.9923756106314983</c:v>
                </c:pt>
                <c:pt idx="1">
                  <c:v>9.3678410517602089</c:v>
                </c:pt>
                <c:pt idx="2">
                  <c:v>7.7367840883504471</c:v>
                </c:pt>
                <c:pt idx="3">
                  <c:v>7.7869873178515263</c:v>
                </c:pt>
                <c:pt idx="4">
                  <c:v>5.1704653585917555</c:v>
                </c:pt>
                <c:pt idx="5">
                  <c:v>4.4717196979943594</c:v>
                </c:pt>
                <c:pt idx="6">
                  <c:v>6.7819213458351868</c:v>
                </c:pt>
                <c:pt idx="7">
                  <c:v>7.5431442460029103</c:v>
                </c:pt>
                <c:pt idx="8">
                  <c:v>10.943357038219133</c:v>
                </c:pt>
                <c:pt idx="9">
                  <c:v>11.336789220375891</c:v>
                </c:pt>
                <c:pt idx="10">
                  <c:v>3.501240795845348</c:v>
                </c:pt>
                <c:pt idx="11">
                  <c:v>0.88859197760810105</c:v>
                </c:pt>
                <c:pt idx="12">
                  <c:v>-1.4180266240349795</c:v>
                </c:pt>
                <c:pt idx="13">
                  <c:v>-2.5825809192899669</c:v>
                </c:pt>
                <c:pt idx="14">
                  <c:v>1.7787702160161984</c:v>
                </c:pt>
                <c:pt idx="15">
                  <c:v>2.5194843976631205</c:v>
                </c:pt>
                <c:pt idx="16">
                  <c:v>2.3212748343155454E-2</c:v>
                </c:pt>
                <c:pt idx="17">
                  <c:v>2.3860719696852613</c:v>
                </c:pt>
                <c:pt idx="18">
                  <c:v>5.090704236402928</c:v>
                </c:pt>
                <c:pt idx="19">
                  <c:v>4.1361995172178325</c:v>
                </c:pt>
                <c:pt idx="20">
                  <c:v>9.3891296190915057</c:v>
                </c:pt>
                <c:pt idx="21">
                  <c:v>8.8953590927012556</c:v>
                </c:pt>
                <c:pt idx="22">
                  <c:v>7.680531584140482</c:v>
                </c:pt>
                <c:pt idx="23">
                  <c:v>2.9338165046689113</c:v>
                </c:pt>
                <c:pt idx="24">
                  <c:v>-0.51440097030634035</c:v>
                </c:pt>
                <c:pt idx="25">
                  <c:v>0.27893772027601926</c:v>
                </c:pt>
                <c:pt idx="26">
                  <c:v>3.4284530024820015E-2</c:v>
                </c:pt>
                <c:pt idx="27">
                  <c:v>5.465990998898917</c:v>
                </c:pt>
                <c:pt idx="28">
                  <c:v>6.5253903171681742</c:v>
                </c:pt>
                <c:pt idx="29">
                  <c:v>3.1548353409107222</c:v>
                </c:pt>
                <c:pt idx="30">
                  <c:v>3.0231042741524163</c:v>
                </c:pt>
                <c:pt idx="31">
                  <c:v>2.8282747972237985</c:v>
                </c:pt>
                <c:pt idx="32">
                  <c:v>0.88923915103720219</c:v>
                </c:pt>
              </c:numCache>
            </c:numRef>
          </c:val>
        </c:ser>
        <c:marker val="1"/>
        <c:axId val="238623744"/>
        <c:axId val="238621824"/>
      </c:lineChart>
      <c:catAx>
        <c:axId val="238577152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578688"/>
        <c:crosses val="autoZero"/>
        <c:lblAlgn val="ctr"/>
        <c:lblOffset val="100"/>
        <c:tickLblSkip val="4"/>
        <c:tickMarkSkip val="4"/>
      </c:catAx>
      <c:valAx>
        <c:axId val="238578688"/>
        <c:scaling>
          <c:orientation val="minMax"/>
          <c:max val="16"/>
          <c:min val="-8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551649305555629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577152"/>
        <c:crosses val="autoZero"/>
        <c:crossBetween val="between"/>
        <c:majorUnit val="4"/>
      </c:valAx>
      <c:valAx>
        <c:axId val="238621824"/>
        <c:scaling>
          <c:orientation val="minMax"/>
          <c:max val="16"/>
          <c:min val="-8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118220899470898"/>
              <c:y val="1.795572916666673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623744"/>
        <c:crosses val="max"/>
        <c:crossBetween val="between"/>
        <c:majorUnit val="4"/>
      </c:valAx>
      <c:dateAx>
        <c:axId val="238623744"/>
        <c:scaling>
          <c:orientation val="minMax"/>
        </c:scaling>
        <c:delete val="1"/>
        <c:axPos val="b"/>
        <c:numFmt formatCode="yyyy/mm/dd" sourceLinked="1"/>
        <c:tickLblPos val="none"/>
        <c:crossAx val="238621824"/>
        <c:crosses val="autoZero"/>
        <c:auto val="1"/>
        <c:lblOffset val="100"/>
        <c:baseTimeUnit val="months"/>
      </c:date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887630208333836"/>
          <c:w val="1"/>
          <c:h val="0.22112369791666667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9.624041005291005E-2"/>
          <c:y val="8.8759548611111225E-2"/>
          <c:w val="0.81569477513227562"/>
          <c:h val="0.65281250000000002"/>
        </c:manualLayout>
      </c:layout>
      <c:barChart>
        <c:barDir val="col"/>
        <c:grouping val="stacked"/>
        <c:ser>
          <c:idx val="0"/>
          <c:order val="0"/>
          <c:tx>
            <c:strRef>
              <c:f>'c3-43'!$B$11</c:f>
              <c:strCache>
                <c:ptCount val="1"/>
                <c:pt idx="0">
                  <c:v>Labour cost per capita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numRef>
              <c:f>'c3-43'!$A$20:$A$52</c:f>
              <c:numCache>
                <c:formatCode>yyyy/mm/dd</c:formatCode>
                <c:ptCount val="33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</c:numCache>
            </c:numRef>
          </c:cat>
          <c:val>
            <c:numRef>
              <c:f>'c3-43'!$B$20:$B$52</c:f>
              <c:numCache>
                <c:formatCode>0.00</c:formatCode>
                <c:ptCount val="33"/>
                <c:pt idx="0">
                  <c:v>8.5262389098054427</c:v>
                </c:pt>
                <c:pt idx="1">
                  <c:v>9.3147952176248765</c:v>
                </c:pt>
                <c:pt idx="2">
                  <c:v>8.6615948612948301</c:v>
                </c:pt>
                <c:pt idx="3">
                  <c:v>8.7147798270573986</c:v>
                </c:pt>
                <c:pt idx="4">
                  <c:v>8.6978523414806403</c:v>
                </c:pt>
                <c:pt idx="5">
                  <c:v>8.2596248698772143</c:v>
                </c:pt>
                <c:pt idx="6">
                  <c:v>7.7374013611701145</c:v>
                </c:pt>
                <c:pt idx="7">
                  <c:v>6.8307043268707588</c:v>
                </c:pt>
                <c:pt idx="8">
                  <c:v>5.4330466428396278</c:v>
                </c:pt>
                <c:pt idx="9">
                  <c:v>5.115612301607527</c:v>
                </c:pt>
                <c:pt idx="10">
                  <c:v>0.69968169059451668</c:v>
                </c:pt>
                <c:pt idx="11">
                  <c:v>0.24940345803538833</c:v>
                </c:pt>
                <c:pt idx="12">
                  <c:v>0.49893968435799252</c:v>
                </c:pt>
                <c:pt idx="13">
                  <c:v>-0.49291024688929497</c:v>
                </c:pt>
                <c:pt idx="14">
                  <c:v>3.5179700579324162</c:v>
                </c:pt>
                <c:pt idx="15">
                  <c:v>3.4833500368444561</c:v>
                </c:pt>
                <c:pt idx="16">
                  <c:v>3.8356693431164501</c:v>
                </c:pt>
                <c:pt idx="17">
                  <c:v>4.8995804125766114</c:v>
                </c:pt>
                <c:pt idx="18">
                  <c:v>4.6271811741795119</c:v>
                </c:pt>
                <c:pt idx="19">
                  <c:v>4.701592415490353</c:v>
                </c:pt>
                <c:pt idx="20">
                  <c:v>7.6815789410644726</c:v>
                </c:pt>
                <c:pt idx="21">
                  <c:v>6.6926794889858172</c:v>
                </c:pt>
                <c:pt idx="22">
                  <c:v>6.6279538790574577</c:v>
                </c:pt>
                <c:pt idx="23">
                  <c:v>6.6760910586140199</c:v>
                </c:pt>
                <c:pt idx="24">
                  <c:v>1.7776642413278125</c:v>
                </c:pt>
                <c:pt idx="25">
                  <c:v>2.6271293326812781</c:v>
                </c:pt>
                <c:pt idx="26">
                  <c:v>2.933852679060962</c:v>
                </c:pt>
                <c:pt idx="27">
                  <c:v>3.0328929435203094</c:v>
                </c:pt>
                <c:pt idx="28">
                  <c:v>4.4532388992384995</c:v>
                </c:pt>
                <c:pt idx="29">
                  <c:v>4.0658910624208602</c:v>
                </c:pt>
                <c:pt idx="30">
                  <c:v>3.8037853790110319</c:v>
                </c:pt>
                <c:pt idx="31">
                  <c:v>3.5832935302613294</c:v>
                </c:pt>
                <c:pt idx="32">
                  <c:v>3.5003070112246348</c:v>
                </c:pt>
              </c:numCache>
            </c:numRef>
          </c:val>
        </c:ser>
        <c:ser>
          <c:idx val="1"/>
          <c:order val="1"/>
          <c:tx>
            <c:strRef>
              <c:f>'c3-43'!$C$11</c:f>
              <c:strCache>
                <c:ptCount val="1"/>
                <c:pt idx="0">
                  <c:v>Value added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cat>
            <c:numRef>
              <c:f>'c3-43'!$A$20:$A$52</c:f>
              <c:numCache>
                <c:formatCode>yyyy/mm/dd</c:formatCode>
                <c:ptCount val="33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</c:numCache>
            </c:numRef>
          </c:cat>
          <c:val>
            <c:numRef>
              <c:f>'c3-43'!$C$20:$C$52</c:f>
              <c:numCache>
                <c:formatCode>0.00</c:formatCode>
                <c:ptCount val="33"/>
                <c:pt idx="0">
                  <c:v>-3.071096567277138</c:v>
                </c:pt>
                <c:pt idx="1">
                  <c:v>-1.3919865110005816</c:v>
                </c:pt>
                <c:pt idx="2">
                  <c:v>-1.239740223410962</c:v>
                </c:pt>
                <c:pt idx="3">
                  <c:v>-0.17259955021906137</c:v>
                </c:pt>
                <c:pt idx="4">
                  <c:v>-2.590202029304038</c:v>
                </c:pt>
                <c:pt idx="5">
                  <c:v>-2.8174424253773367</c:v>
                </c:pt>
                <c:pt idx="6">
                  <c:v>-2.4984664542984092E-3</c:v>
                </c:pt>
                <c:pt idx="7">
                  <c:v>3.0489691409181034</c:v>
                </c:pt>
                <c:pt idx="8">
                  <c:v>9.5185316710103933</c:v>
                </c:pt>
                <c:pt idx="9">
                  <c:v>10.600139026655867</c:v>
                </c:pt>
                <c:pt idx="10">
                  <c:v>8.8123418820566144</c:v>
                </c:pt>
                <c:pt idx="11">
                  <c:v>5.7634589261661802</c:v>
                </c:pt>
                <c:pt idx="12">
                  <c:v>1.0807011531263555</c:v>
                </c:pt>
                <c:pt idx="13">
                  <c:v>-0.53027699739492107</c:v>
                </c:pt>
                <c:pt idx="14">
                  <c:v>-2.0777852440967166</c:v>
                </c:pt>
                <c:pt idx="15">
                  <c:v>-1.1814140851279262</c:v>
                </c:pt>
                <c:pt idx="16">
                  <c:v>-3.0678415993578056</c:v>
                </c:pt>
                <c:pt idx="17">
                  <c:v>-1.8156454580276318</c:v>
                </c:pt>
                <c:pt idx="18">
                  <c:v>-0.37409620808578836</c:v>
                </c:pt>
                <c:pt idx="19">
                  <c:v>-1.9573142666926628</c:v>
                </c:pt>
                <c:pt idx="20">
                  <c:v>1.2263293435214848</c:v>
                </c:pt>
                <c:pt idx="21">
                  <c:v>1.8662158976258922</c:v>
                </c:pt>
                <c:pt idx="22">
                  <c:v>1.6021924907356606</c:v>
                </c:pt>
                <c:pt idx="23">
                  <c:v>2.9772764503992448</c:v>
                </c:pt>
                <c:pt idx="24">
                  <c:v>0.7589583775312434</c:v>
                </c:pt>
                <c:pt idx="25">
                  <c:v>-1.2408433101901437</c:v>
                </c:pt>
                <c:pt idx="26">
                  <c:v>-2.1196559197602909</c:v>
                </c:pt>
                <c:pt idx="27">
                  <c:v>-4.2267146675397953</c:v>
                </c:pt>
                <c:pt idx="28">
                  <c:v>-4.2098084694868163</c:v>
                </c:pt>
                <c:pt idx="29">
                  <c:v>-5.1124721696817375</c:v>
                </c:pt>
                <c:pt idx="30">
                  <c:v>-4.2350495589118111</c:v>
                </c:pt>
                <c:pt idx="31">
                  <c:v>-3.6269625831539116</c:v>
                </c:pt>
                <c:pt idx="32">
                  <c:v>-3.2668142594405936</c:v>
                </c:pt>
              </c:numCache>
            </c:numRef>
          </c:val>
        </c:ser>
        <c:ser>
          <c:idx val="2"/>
          <c:order val="2"/>
          <c:tx>
            <c:strRef>
              <c:f>'c3-43'!$D$11</c:f>
              <c:strCache>
                <c:ptCount val="1"/>
                <c:pt idx="0">
                  <c:v>FTE* employment 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cat>
            <c:numRef>
              <c:f>'c3-43'!$A$20:$A$52</c:f>
              <c:numCache>
                <c:formatCode>yyyy/mm/dd</c:formatCode>
                <c:ptCount val="33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</c:numCache>
            </c:numRef>
          </c:cat>
          <c:val>
            <c:numRef>
              <c:f>'c3-43'!$D$20:$D$52</c:f>
              <c:numCache>
                <c:formatCode>0.00</c:formatCode>
                <c:ptCount val="33"/>
                <c:pt idx="0">
                  <c:v>0.64615878275897387</c:v>
                </c:pt>
                <c:pt idx="1">
                  <c:v>0.60437476340551655</c:v>
                </c:pt>
                <c:pt idx="2">
                  <c:v>-0.16638635283877079</c:v>
                </c:pt>
                <c:pt idx="3">
                  <c:v>-1.3044642806230797</c:v>
                </c:pt>
                <c:pt idx="4">
                  <c:v>-1.3385910574367017</c:v>
                </c:pt>
                <c:pt idx="5">
                  <c:v>-1.1726403557083955</c:v>
                </c:pt>
                <c:pt idx="6">
                  <c:v>-1.0357048886079809</c:v>
                </c:pt>
                <c:pt idx="7">
                  <c:v>-2.577137991704987</c:v>
                </c:pt>
                <c:pt idx="8">
                  <c:v>-4.3715142554898279</c:v>
                </c:pt>
                <c:pt idx="9">
                  <c:v>-4.589390656045083</c:v>
                </c:pt>
                <c:pt idx="10">
                  <c:v>-6.6331327097024797</c:v>
                </c:pt>
                <c:pt idx="11">
                  <c:v>-5.3695937244579994</c:v>
                </c:pt>
                <c:pt idx="12">
                  <c:v>-2.8808832985694721</c:v>
                </c:pt>
                <c:pt idx="13">
                  <c:v>-2.1103863423850271</c:v>
                </c:pt>
                <c:pt idx="14">
                  <c:v>-0.184311400287271</c:v>
                </c:pt>
                <c:pt idx="15">
                  <c:v>-0.16956459152675052</c:v>
                </c:pt>
                <c:pt idx="16">
                  <c:v>-0.99994358866565847</c:v>
                </c:pt>
                <c:pt idx="17">
                  <c:v>-0.65134563530011746</c:v>
                </c:pt>
                <c:pt idx="18">
                  <c:v>0.79572092589221199</c:v>
                </c:pt>
                <c:pt idx="19">
                  <c:v>0.69263347475865089</c:v>
                </c:pt>
                <c:pt idx="20">
                  <c:v>-3.5857679799789821E-2</c:v>
                </c:pt>
                <c:pt idx="21">
                  <c:v>0.67494521541786412</c:v>
                </c:pt>
                <c:pt idx="22">
                  <c:v>-7.9151373284986448E-2</c:v>
                </c:pt>
                <c:pt idx="23">
                  <c:v>-6.7543124309381142</c:v>
                </c:pt>
                <c:pt idx="24">
                  <c:v>-2.7921307351149096</c:v>
                </c:pt>
                <c:pt idx="25">
                  <c:v>-0.81497666234133703</c:v>
                </c:pt>
                <c:pt idx="26">
                  <c:v>-1.2190863399859353</c:v>
                </c:pt>
                <c:pt idx="27">
                  <c:v>7.2606832275939865</c:v>
                </c:pt>
                <c:pt idx="28">
                  <c:v>6.714371615908604</c:v>
                </c:pt>
                <c:pt idx="29">
                  <c:v>4.6435725165257367</c:v>
                </c:pt>
                <c:pt idx="30">
                  <c:v>4.6678998731198647</c:v>
                </c:pt>
                <c:pt idx="31">
                  <c:v>2.9161517432008992</c:v>
                </c:pt>
                <c:pt idx="32">
                  <c:v>1.2073393792602332</c:v>
                </c:pt>
              </c:numCache>
            </c:numRef>
          </c:val>
        </c:ser>
        <c:gapWidth val="50"/>
        <c:overlap val="100"/>
        <c:axId val="238671744"/>
        <c:axId val="238673280"/>
      </c:barChart>
      <c:lineChart>
        <c:grouping val="standard"/>
        <c:ser>
          <c:idx val="3"/>
          <c:order val="3"/>
          <c:tx>
            <c:strRef>
              <c:f>'c3-43'!$E$11</c:f>
              <c:strCache>
                <c:ptCount val="1"/>
                <c:pt idx="0">
                  <c:v>FTE* unit labour cost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'c3-43'!$A$20:$A$52</c:f>
              <c:numCache>
                <c:formatCode>yyyy/mm/dd</c:formatCode>
                <c:ptCount val="33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</c:numCache>
            </c:numRef>
          </c:cat>
          <c:val>
            <c:numRef>
              <c:f>'c3-43'!$E$20:$E$52</c:f>
              <c:numCache>
                <c:formatCode>0.00</c:formatCode>
                <c:ptCount val="33"/>
                <c:pt idx="0">
                  <c:v>6.9923756106314983</c:v>
                </c:pt>
                <c:pt idx="1">
                  <c:v>9.3678410517602089</c:v>
                </c:pt>
                <c:pt idx="2">
                  <c:v>7.7367840883504471</c:v>
                </c:pt>
                <c:pt idx="3">
                  <c:v>7.7869873178515263</c:v>
                </c:pt>
                <c:pt idx="4">
                  <c:v>5.1704653585917555</c:v>
                </c:pt>
                <c:pt idx="5">
                  <c:v>4.4717196979943594</c:v>
                </c:pt>
                <c:pt idx="6">
                  <c:v>6.7819213458351868</c:v>
                </c:pt>
                <c:pt idx="7">
                  <c:v>7.5431442460029103</c:v>
                </c:pt>
                <c:pt idx="8">
                  <c:v>10.943357038219133</c:v>
                </c:pt>
                <c:pt idx="9">
                  <c:v>11.336789220375891</c:v>
                </c:pt>
                <c:pt idx="10">
                  <c:v>3.501240795845348</c:v>
                </c:pt>
                <c:pt idx="11">
                  <c:v>0.88859197760810105</c:v>
                </c:pt>
                <c:pt idx="12">
                  <c:v>-1.4180266240349795</c:v>
                </c:pt>
                <c:pt idx="13">
                  <c:v>-2.5825809192899669</c:v>
                </c:pt>
                <c:pt idx="14">
                  <c:v>1.7787702160161984</c:v>
                </c:pt>
                <c:pt idx="15">
                  <c:v>2.5194843976631205</c:v>
                </c:pt>
                <c:pt idx="16">
                  <c:v>2.3212748343155454E-2</c:v>
                </c:pt>
                <c:pt idx="17">
                  <c:v>2.3860719696852613</c:v>
                </c:pt>
                <c:pt idx="18">
                  <c:v>5.090704236402928</c:v>
                </c:pt>
                <c:pt idx="19">
                  <c:v>4.1361995172178325</c:v>
                </c:pt>
                <c:pt idx="20">
                  <c:v>9.3891296190915057</c:v>
                </c:pt>
                <c:pt idx="21">
                  <c:v>8.8953590927012556</c:v>
                </c:pt>
                <c:pt idx="22">
                  <c:v>7.680531584140482</c:v>
                </c:pt>
                <c:pt idx="23">
                  <c:v>2.9338165046689113</c:v>
                </c:pt>
                <c:pt idx="24">
                  <c:v>-0.51440097030634035</c:v>
                </c:pt>
                <c:pt idx="25">
                  <c:v>0.27893772027601926</c:v>
                </c:pt>
                <c:pt idx="26">
                  <c:v>3.4284530024820015E-2</c:v>
                </c:pt>
                <c:pt idx="27">
                  <c:v>5.465990998898917</c:v>
                </c:pt>
                <c:pt idx="28">
                  <c:v>6.5253903171681742</c:v>
                </c:pt>
                <c:pt idx="29">
                  <c:v>3.1548353409107222</c:v>
                </c:pt>
                <c:pt idx="30">
                  <c:v>3.0231042741524163</c:v>
                </c:pt>
                <c:pt idx="31">
                  <c:v>2.8282747972237985</c:v>
                </c:pt>
                <c:pt idx="32">
                  <c:v>0.88923915103720219</c:v>
                </c:pt>
              </c:numCache>
            </c:numRef>
          </c:val>
        </c:ser>
        <c:marker val="1"/>
        <c:axId val="238706048"/>
        <c:axId val="238704128"/>
      </c:lineChart>
      <c:catAx>
        <c:axId val="238671744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673280"/>
        <c:crosses val="autoZero"/>
        <c:lblAlgn val="ctr"/>
        <c:lblOffset val="100"/>
        <c:tickLblSkip val="4"/>
        <c:tickMarkSkip val="4"/>
      </c:catAx>
      <c:valAx>
        <c:axId val="238673280"/>
        <c:scaling>
          <c:orientation val="minMax"/>
          <c:max val="16"/>
          <c:min val="-8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5516493055556342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671744"/>
        <c:crosses val="autoZero"/>
        <c:crossBetween val="between"/>
        <c:majorUnit val="4"/>
      </c:valAx>
      <c:valAx>
        <c:axId val="238704128"/>
        <c:scaling>
          <c:orientation val="minMax"/>
          <c:max val="16"/>
          <c:min val="-8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920800264551092"/>
              <c:y val="1.7955729166666801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706048"/>
        <c:crosses val="max"/>
        <c:crossBetween val="between"/>
        <c:majorUnit val="4"/>
      </c:valAx>
      <c:dateAx>
        <c:axId val="238706048"/>
        <c:scaling>
          <c:orientation val="minMax"/>
        </c:scaling>
        <c:delete val="1"/>
        <c:axPos val="b"/>
        <c:numFmt formatCode="yyyy/mm/dd" sourceLinked="1"/>
        <c:tickLblPos val="none"/>
        <c:crossAx val="238704128"/>
        <c:crosses val="autoZero"/>
        <c:auto val="1"/>
        <c:lblOffset val="100"/>
        <c:baseTimeUnit val="months"/>
      </c:date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502213541666649"/>
          <c:w val="1"/>
          <c:h val="0.15497786458333457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9.3262311238793527E-2"/>
          <c:y val="7.5960503472222218E-2"/>
          <c:w val="0.81788838464784541"/>
          <c:h val="0.56265277777777778"/>
        </c:manualLayout>
      </c:layout>
      <c:lineChart>
        <c:grouping val="standard"/>
        <c:ser>
          <c:idx val="2"/>
          <c:order val="2"/>
          <c:tx>
            <c:strRef>
              <c:f>'c3-44'!$D$13</c:f>
              <c:strCache>
                <c:ptCount val="1"/>
                <c:pt idx="0">
                  <c:v>Fogyasztási cikkeket gyártó ágazatok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'c3-44'!$A$63:$A$186</c:f>
              <c:numCache>
                <c:formatCode>yyyy/mm/dd</c:formatCode>
                <c:ptCount val="12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</c:numCache>
            </c:numRef>
          </c:cat>
          <c:val>
            <c:numRef>
              <c:f>'c3-44'!$D$63:$D$186</c:f>
              <c:numCache>
                <c:formatCode>General</c:formatCode>
                <c:ptCount val="124"/>
                <c:pt idx="0">
                  <c:v>3.3900000000000006</c:v>
                </c:pt>
                <c:pt idx="1">
                  <c:v>3.0699999999999932</c:v>
                </c:pt>
                <c:pt idx="2">
                  <c:v>2.9000000000000057</c:v>
                </c:pt>
                <c:pt idx="3">
                  <c:v>3.0900000000000034</c:v>
                </c:pt>
                <c:pt idx="4">
                  <c:v>3.2099999999999937</c:v>
                </c:pt>
                <c:pt idx="5">
                  <c:v>3.4500000000000028</c:v>
                </c:pt>
                <c:pt idx="6">
                  <c:v>2.1400000000000006</c:v>
                </c:pt>
                <c:pt idx="7">
                  <c:v>1.9899999999999949</c:v>
                </c:pt>
                <c:pt idx="8">
                  <c:v>1.7199999999999989</c:v>
                </c:pt>
                <c:pt idx="9">
                  <c:v>1.1400000000000006</c:v>
                </c:pt>
                <c:pt idx="10">
                  <c:v>1.4699999999999989</c:v>
                </c:pt>
                <c:pt idx="11">
                  <c:v>0.90999999999999659</c:v>
                </c:pt>
                <c:pt idx="12">
                  <c:v>1.3100000000000023</c:v>
                </c:pt>
                <c:pt idx="13">
                  <c:v>1.3900000000000006</c:v>
                </c:pt>
                <c:pt idx="14">
                  <c:v>1.3799999999999955</c:v>
                </c:pt>
                <c:pt idx="15">
                  <c:v>0.92000000000000171</c:v>
                </c:pt>
                <c:pt idx="16">
                  <c:v>0.65000000000000568</c:v>
                </c:pt>
                <c:pt idx="17">
                  <c:v>0.92000000000000171</c:v>
                </c:pt>
                <c:pt idx="18">
                  <c:v>2.4200000000000017</c:v>
                </c:pt>
                <c:pt idx="19">
                  <c:v>3.1899999999999977</c:v>
                </c:pt>
                <c:pt idx="20">
                  <c:v>4.0600000000000023</c:v>
                </c:pt>
                <c:pt idx="21">
                  <c:v>4.5900000000000034</c:v>
                </c:pt>
                <c:pt idx="22">
                  <c:v>4.2600000000000051</c:v>
                </c:pt>
                <c:pt idx="23">
                  <c:v>4.980000000000004</c:v>
                </c:pt>
                <c:pt idx="24">
                  <c:v>4.9500000000000028</c:v>
                </c:pt>
                <c:pt idx="25">
                  <c:v>5.1099999999999994</c:v>
                </c:pt>
                <c:pt idx="26">
                  <c:v>5.4300000000000068</c:v>
                </c:pt>
                <c:pt idx="27">
                  <c:v>5.3400000000000034</c:v>
                </c:pt>
                <c:pt idx="28">
                  <c:v>5.2000000000000028</c:v>
                </c:pt>
                <c:pt idx="29">
                  <c:v>4.9699999999999989</c:v>
                </c:pt>
                <c:pt idx="30">
                  <c:v>4.3400000000000034</c:v>
                </c:pt>
                <c:pt idx="31">
                  <c:v>4.5499999999999972</c:v>
                </c:pt>
                <c:pt idx="32">
                  <c:v>4.5600000000000023</c:v>
                </c:pt>
                <c:pt idx="33">
                  <c:v>5.4099999999999966</c:v>
                </c:pt>
                <c:pt idx="34">
                  <c:v>6.25</c:v>
                </c:pt>
                <c:pt idx="35">
                  <c:v>7.1200000000000045</c:v>
                </c:pt>
                <c:pt idx="36">
                  <c:v>7.0100000000000051</c:v>
                </c:pt>
                <c:pt idx="37">
                  <c:v>6.9300000000000068</c:v>
                </c:pt>
                <c:pt idx="38">
                  <c:v>7.3700000000000045</c:v>
                </c:pt>
                <c:pt idx="39">
                  <c:v>7.6599999999999966</c:v>
                </c:pt>
                <c:pt idx="40">
                  <c:v>8.2800000000000011</c:v>
                </c:pt>
                <c:pt idx="41">
                  <c:v>8.2800000000000011</c:v>
                </c:pt>
                <c:pt idx="42">
                  <c:v>7.7999999999999972</c:v>
                </c:pt>
                <c:pt idx="43">
                  <c:v>7.2600000000000051</c:v>
                </c:pt>
                <c:pt idx="44">
                  <c:v>6.3299999999999983</c:v>
                </c:pt>
                <c:pt idx="45">
                  <c:v>5.4500000000000028</c:v>
                </c:pt>
                <c:pt idx="46">
                  <c:v>4.2600000000000051</c:v>
                </c:pt>
                <c:pt idx="47">
                  <c:v>4.0499999999999972</c:v>
                </c:pt>
                <c:pt idx="48">
                  <c:v>3.6800000000000068</c:v>
                </c:pt>
                <c:pt idx="49">
                  <c:v>4.0900000000000034</c:v>
                </c:pt>
                <c:pt idx="50">
                  <c:v>3.6700000000000017</c:v>
                </c:pt>
                <c:pt idx="51">
                  <c:v>3.5900000000000034</c:v>
                </c:pt>
                <c:pt idx="52">
                  <c:v>2.8400000000000034</c:v>
                </c:pt>
                <c:pt idx="53">
                  <c:v>2.8100000000000023</c:v>
                </c:pt>
                <c:pt idx="54">
                  <c:v>2.4899999999999949</c:v>
                </c:pt>
                <c:pt idx="55">
                  <c:v>1.2600000000000051</c:v>
                </c:pt>
                <c:pt idx="56">
                  <c:v>0.85999999999999943</c:v>
                </c:pt>
                <c:pt idx="57">
                  <c:v>-0.34999999999999432</c:v>
                </c:pt>
                <c:pt idx="58">
                  <c:v>-0.25</c:v>
                </c:pt>
                <c:pt idx="59">
                  <c:v>-0.98999999999999488</c:v>
                </c:pt>
                <c:pt idx="60">
                  <c:v>-1.1299999999999955</c:v>
                </c:pt>
                <c:pt idx="61">
                  <c:v>-1.6800000000000068</c:v>
                </c:pt>
                <c:pt idx="62">
                  <c:v>-1.8599999999999994</c:v>
                </c:pt>
                <c:pt idx="63">
                  <c:v>-2.6700000000000017</c:v>
                </c:pt>
                <c:pt idx="64">
                  <c:v>-2.6800000000000068</c:v>
                </c:pt>
                <c:pt idx="65">
                  <c:v>-2.8900000000000006</c:v>
                </c:pt>
                <c:pt idx="66">
                  <c:v>-2.5100000000000051</c:v>
                </c:pt>
                <c:pt idx="67">
                  <c:v>-1.7000000000000028</c:v>
                </c:pt>
                <c:pt idx="68">
                  <c:v>-0.32999999999999829</c:v>
                </c:pt>
                <c:pt idx="69">
                  <c:v>1.1899999999999977</c:v>
                </c:pt>
                <c:pt idx="70">
                  <c:v>2.0600000000000023</c:v>
                </c:pt>
                <c:pt idx="71">
                  <c:v>2.9099999999999966</c:v>
                </c:pt>
                <c:pt idx="72">
                  <c:v>3.1599999999999966</c:v>
                </c:pt>
                <c:pt idx="73">
                  <c:v>3.0499999999999972</c:v>
                </c:pt>
                <c:pt idx="74">
                  <c:v>3.5400000000000063</c:v>
                </c:pt>
                <c:pt idx="75">
                  <c:v>4.3900000000000006</c:v>
                </c:pt>
                <c:pt idx="76">
                  <c:v>4.5100000000000051</c:v>
                </c:pt>
                <c:pt idx="77">
                  <c:v>4.9399999999999977</c:v>
                </c:pt>
                <c:pt idx="78">
                  <c:v>5.1500000000000057</c:v>
                </c:pt>
                <c:pt idx="79">
                  <c:v>5.2800000000000011</c:v>
                </c:pt>
                <c:pt idx="80">
                  <c:v>4.3700000000000045</c:v>
                </c:pt>
                <c:pt idx="81">
                  <c:v>3.5900000000000034</c:v>
                </c:pt>
                <c:pt idx="82">
                  <c:v>3.6500000000000057</c:v>
                </c:pt>
                <c:pt idx="83">
                  <c:v>3.0699999999999932</c:v>
                </c:pt>
                <c:pt idx="84">
                  <c:v>3.9599999999999937</c:v>
                </c:pt>
                <c:pt idx="85">
                  <c:v>4.7600000000000051</c:v>
                </c:pt>
                <c:pt idx="86">
                  <c:v>4.3400000000000034</c:v>
                </c:pt>
                <c:pt idx="87">
                  <c:v>3.7800000000000011</c:v>
                </c:pt>
                <c:pt idx="88">
                  <c:v>3.6299999999999955</c:v>
                </c:pt>
                <c:pt idx="89">
                  <c:v>3.1200000000000045</c:v>
                </c:pt>
                <c:pt idx="90">
                  <c:v>2.7600000000000051</c:v>
                </c:pt>
                <c:pt idx="91">
                  <c:v>2.7399999999999949</c:v>
                </c:pt>
                <c:pt idx="92">
                  <c:v>3.269999999999996</c:v>
                </c:pt>
                <c:pt idx="93">
                  <c:v>4.1400000000000006</c:v>
                </c:pt>
                <c:pt idx="94">
                  <c:v>4.019999999999996</c:v>
                </c:pt>
                <c:pt idx="95">
                  <c:v>4.1400000000000006</c:v>
                </c:pt>
                <c:pt idx="96">
                  <c:v>3.7000000000000028</c:v>
                </c:pt>
                <c:pt idx="97">
                  <c:v>2.8199999999999932</c:v>
                </c:pt>
                <c:pt idx="98">
                  <c:v>2.8199999999999932</c:v>
                </c:pt>
                <c:pt idx="99">
                  <c:v>3.5</c:v>
                </c:pt>
                <c:pt idx="100">
                  <c:v>4.0799999999999983</c:v>
                </c:pt>
                <c:pt idx="101">
                  <c:v>3.7099999999999937</c:v>
                </c:pt>
                <c:pt idx="102">
                  <c:v>3.5600000000000023</c:v>
                </c:pt>
                <c:pt idx="103">
                  <c:v>3.9000000000000057</c:v>
                </c:pt>
                <c:pt idx="104">
                  <c:v>3.230000000000004</c:v>
                </c:pt>
                <c:pt idx="105">
                  <c:v>2.1299999999999955</c:v>
                </c:pt>
                <c:pt idx="106">
                  <c:v>1.4300000000000068</c:v>
                </c:pt>
                <c:pt idx="107">
                  <c:v>1.0799999999999983</c:v>
                </c:pt>
                <c:pt idx="108">
                  <c:v>1.230000000000004</c:v>
                </c:pt>
                <c:pt idx="109">
                  <c:v>1.6899999999999977</c:v>
                </c:pt>
                <c:pt idx="110">
                  <c:v>1.3900000000000006</c:v>
                </c:pt>
                <c:pt idx="111">
                  <c:v>0.95999999999999375</c:v>
                </c:pt>
                <c:pt idx="112">
                  <c:v>0.45999999999999375</c:v>
                </c:pt>
                <c:pt idx="113">
                  <c:v>1.0100000000000051</c:v>
                </c:pt>
                <c:pt idx="114">
                  <c:v>1.2399999999999949</c:v>
                </c:pt>
                <c:pt idx="115">
                  <c:v>0.70000000000000284</c:v>
                </c:pt>
                <c:pt idx="116">
                  <c:v>0.65999999999999659</c:v>
                </c:pt>
                <c:pt idx="117">
                  <c:v>0.56000000000000227</c:v>
                </c:pt>
                <c:pt idx="118">
                  <c:v>0.82999999999999829</c:v>
                </c:pt>
                <c:pt idx="119">
                  <c:v>0.90000000000000568</c:v>
                </c:pt>
                <c:pt idx="120">
                  <c:v>3.0000000000001137E-2</c:v>
                </c:pt>
                <c:pt idx="121">
                  <c:v>-0.26000000000000512</c:v>
                </c:pt>
                <c:pt idx="122">
                  <c:v>-0.42000000000000171</c:v>
                </c:pt>
                <c:pt idx="123">
                  <c:v>-0.20000000000000284</c:v>
                </c:pt>
              </c:numCache>
            </c:numRef>
          </c:val>
        </c:ser>
        <c:marker val="1"/>
        <c:axId val="238856064"/>
        <c:axId val="238857600"/>
      </c:lineChart>
      <c:lineChart>
        <c:grouping val="standard"/>
        <c:ser>
          <c:idx val="0"/>
          <c:order val="0"/>
          <c:tx>
            <c:strRef>
              <c:f>'c3-44'!$B$13</c:f>
              <c:strCache>
                <c:ptCount val="1"/>
                <c:pt idx="0">
                  <c:v>Energiatermelő ágazatok (jobb tengely)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'c3-44'!$A$63:$A$186</c:f>
              <c:numCache>
                <c:formatCode>yyyy/mm/dd</c:formatCode>
                <c:ptCount val="12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</c:numCache>
            </c:numRef>
          </c:cat>
          <c:val>
            <c:numRef>
              <c:f>'c3-44'!$B$63:$B$186</c:f>
              <c:numCache>
                <c:formatCode>General</c:formatCode>
                <c:ptCount val="124"/>
                <c:pt idx="0">
                  <c:v>9.5799999999999983</c:v>
                </c:pt>
                <c:pt idx="1">
                  <c:v>11.689999999999998</c:v>
                </c:pt>
                <c:pt idx="2">
                  <c:v>12.409999999999997</c:v>
                </c:pt>
                <c:pt idx="3">
                  <c:v>13.730000000000004</c:v>
                </c:pt>
                <c:pt idx="4">
                  <c:v>11.549999999999997</c:v>
                </c:pt>
                <c:pt idx="5">
                  <c:v>12.209999999999994</c:v>
                </c:pt>
                <c:pt idx="6">
                  <c:v>12.310000000000002</c:v>
                </c:pt>
                <c:pt idx="7">
                  <c:v>13.900000000000006</c:v>
                </c:pt>
                <c:pt idx="8">
                  <c:v>14.670000000000002</c:v>
                </c:pt>
                <c:pt idx="9">
                  <c:v>14.099999999999994</c:v>
                </c:pt>
                <c:pt idx="10">
                  <c:v>16.730000000000004</c:v>
                </c:pt>
                <c:pt idx="11">
                  <c:v>19.340000000000003</c:v>
                </c:pt>
                <c:pt idx="12">
                  <c:v>18.47</c:v>
                </c:pt>
                <c:pt idx="13">
                  <c:v>16.060000000000002</c:v>
                </c:pt>
                <c:pt idx="14">
                  <c:v>15.189999999999998</c:v>
                </c:pt>
                <c:pt idx="15">
                  <c:v>15.129999999999995</c:v>
                </c:pt>
                <c:pt idx="16">
                  <c:v>16.269999999999996</c:v>
                </c:pt>
                <c:pt idx="17">
                  <c:v>16.079999999999998</c:v>
                </c:pt>
                <c:pt idx="18">
                  <c:v>16.670000000000002</c:v>
                </c:pt>
                <c:pt idx="19">
                  <c:v>22.760000000000005</c:v>
                </c:pt>
                <c:pt idx="20">
                  <c:v>22.33</c:v>
                </c:pt>
                <c:pt idx="21">
                  <c:v>19.950000000000003</c:v>
                </c:pt>
                <c:pt idx="22">
                  <c:v>16.939999999999998</c:v>
                </c:pt>
                <c:pt idx="23">
                  <c:v>15.920000000000002</c:v>
                </c:pt>
                <c:pt idx="24">
                  <c:v>13.709999999999994</c:v>
                </c:pt>
                <c:pt idx="25">
                  <c:v>13.86</c:v>
                </c:pt>
                <c:pt idx="26">
                  <c:v>14.049999999999997</c:v>
                </c:pt>
                <c:pt idx="27">
                  <c:v>12.969999999999999</c:v>
                </c:pt>
                <c:pt idx="28">
                  <c:v>12.530000000000001</c:v>
                </c:pt>
                <c:pt idx="29">
                  <c:v>12.349999999999994</c:v>
                </c:pt>
                <c:pt idx="30">
                  <c:v>10.900000000000006</c:v>
                </c:pt>
                <c:pt idx="31">
                  <c:v>3.0600000000000023</c:v>
                </c:pt>
                <c:pt idx="32">
                  <c:v>2.2800000000000011</c:v>
                </c:pt>
                <c:pt idx="33">
                  <c:v>4.3799999999999955</c:v>
                </c:pt>
                <c:pt idx="34">
                  <c:v>6.5100000000000051</c:v>
                </c:pt>
                <c:pt idx="35">
                  <c:v>7.3199999999999932</c:v>
                </c:pt>
                <c:pt idx="36">
                  <c:v>18.069999999999993</c:v>
                </c:pt>
                <c:pt idx="37">
                  <c:v>16.450000000000003</c:v>
                </c:pt>
                <c:pt idx="38">
                  <c:v>15.959999999999994</c:v>
                </c:pt>
                <c:pt idx="39">
                  <c:v>17.829999999999998</c:v>
                </c:pt>
                <c:pt idx="40">
                  <c:v>18.22</c:v>
                </c:pt>
                <c:pt idx="41">
                  <c:v>19.120000000000005</c:v>
                </c:pt>
                <c:pt idx="42">
                  <c:v>21.83</c:v>
                </c:pt>
                <c:pt idx="43">
                  <c:v>21.560000000000002</c:v>
                </c:pt>
                <c:pt idx="44">
                  <c:v>21.939999999999998</c:v>
                </c:pt>
                <c:pt idx="45">
                  <c:v>23.569999999999993</c:v>
                </c:pt>
                <c:pt idx="46">
                  <c:v>19.090000000000003</c:v>
                </c:pt>
                <c:pt idx="47">
                  <c:v>14.290000000000006</c:v>
                </c:pt>
                <c:pt idx="48">
                  <c:v>4.9699999999999989</c:v>
                </c:pt>
                <c:pt idx="49">
                  <c:v>8.8299999999999983</c:v>
                </c:pt>
                <c:pt idx="50">
                  <c:v>5.6800000000000068</c:v>
                </c:pt>
                <c:pt idx="51">
                  <c:v>2.2199999999999989</c:v>
                </c:pt>
                <c:pt idx="52">
                  <c:v>1.2900000000000063</c:v>
                </c:pt>
                <c:pt idx="53">
                  <c:v>2</c:v>
                </c:pt>
                <c:pt idx="54">
                  <c:v>-2.8599999999999994</c:v>
                </c:pt>
                <c:pt idx="55">
                  <c:v>-2.6800000000000068</c:v>
                </c:pt>
                <c:pt idx="56">
                  <c:v>-3.4099999999999966</c:v>
                </c:pt>
                <c:pt idx="57">
                  <c:v>-5.75</c:v>
                </c:pt>
                <c:pt idx="58">
                  <c:v>-2.3900000000000006</c:v>
                </c:pt>
                <c:pt idx="59">
                  <c:v>1.019999999999996</c:v>
                </c:pt>
                <c:pt idx="60">
                  <c:v>2.0699999999999932</c:v>
                </c:pt>
                <c:pt idx="61">
                  <c:v>-0.29000000000000625</c:v>
                </c:pt>
                <c:pt idx="62">
                  <c:v>2.7099999999999937</c:v>
                </c:pt>
                <c:pt idx="63">
                  <c:v>9.2099999999999937</c:v>
                </c:pt>
                <c:pt idx="64">
                  <c:v>15.260000000000005</c:v>
                </c:pt>
                <c:pt idx="65">
                  <c:v>14.409999999999997</c:v>
                </c:pt>
                <c:pt idx="66">
                  <c:v>16.010000000000005</c:v>
                </c:pt>
                <c:pt idx="67">
                  <c:v>16.319999999999993</c:v>
                </c:pt>
                <c:pt idx="68">
                  <c:v>14.799999999999997</c:v>
                </c:pt>
                <c:pt idx="69">
                  <c:v>14.629999999999995</c:v>
                </c:pt>
                <c:pt idx="70">
                  <c:v>15.120000000000005</c:v>
                </c:pt>
                <c:pt idx="71">
                  <c:v>14.909999999999997</c:v>
                </c:pt>
                <c:pt idx="72">
                  <c:v>12.310000000000002</c:v>
                </c:pt>
                <c:pt idx="73">
                  <c:v>11.760000000000005</c:v>
                </c:pt>
                <c:pt idx="74">
                  <c:v>10.400000000000006</c:v>
                </c:pt>
                <c:pt idx="75">
                  <c:v>7.0499999999999972</c:v>
                </c:pt>
                <c:pt idx="76">
                  <c:v>2.1899999999999977</c:v>
                </c:pt>
                <c:pt idx="77">
                  <c:v>-0.23000000000000398</c:v>
                </c:pt>
                <c:pt idx="78">
                  <c:v>2.9899999999999949</c:v>
                </c:pt>
                <c:pt idx="79">
                  <c:v>3.2399999999999949</c:v>
                </c:pt>
                <c:pt idx="80">
                  <c:v>7.5799999999999983</c:v>
                </c:pt>
                <c:pt idx="81">
                  <c:v>10.480000000000004</c:v>
                </c:pt>
                <c:pt idx="82">
                  <c:v>11.260000000000005</c:v>
                </c:pt>
                <c:pt idx="83">
                  <c:v>10.989999999999995</c:v>
                </c:pt>
                <c:pt idx="84">
                  <c:v>11.680000000000007</c:v>
                </c:pt>
                <c:pt idx="85">
                  <c:v>11.659999999999997</c:v>
                </c:pt>
                <c:pt idx="86">
                  <c:v>11.409999999999997</c:v>
                </c:pt>
                <c:pt idx="87">
                  <c:v>10.459999999999994</c:v>
                </c:pt>
                <c:pt idx="88">
                  <c:v>10.780000000000001</c:v>
                </c:pt>
                <c:pt idx="89">
                  <c:v>10.099999999999994</c:v>
                </c:pt>
                <c:pt idx="90">
                  <c:v>9.6299999999999955</c:v>
                </c:pt>
                <c:pt idx="91">
                  <c:v>8.75</c:v>
                </c:pt>
                <c:pt idx="92">
                  <c:v>5.6800000000000068</c:v>
                </c:pt>
                <c:pt idx="93">
                  <c:v>2.8799999999999955</c:v>
                </c:pt>
                <c:pt idx="94">
                  <c:v>-0.56000000000000227</c:v>
                </c:pt>
                <c:pt idx="95">
                  <c:v>-0.71999999999999886</c:v>
                </c:pt>
                <c:pt idx="96">
                  <c:v>-2.8400000000000034</c:v>
                </c:pt>
                <c:pt idx="97">
                  <c:v>-1.5100000000000051</c:v>
                </c:pt>
                <c:pt idx="98">
                  <c:v>-1.5799999999999983</c:v>
                </c:pt>
                <c:pt idx="99">
                  <c:v>-3.9399999999999977</c:v>
                </c:pt>
                <c:pt idx="100">
                  <c:v>-4.9599999999999937</c:v>
                </c:pt>
                <c:pt idx="101">
                  <c:v>-2.7600000000000051</c:v>
                </c:pt>
                <c:pt idx="102">
                  <c:v>-3.5400000000000063</c:v>
                </c:pt>
                <c:pt idx="103">
                  <c:v>-2.4000000000000057</c:v>
                </c:pt>
                <c:pt idx="104">
                  <c:v>-2.4300000000000068</c:v>
                </c:pt>
                <c:pt idx="105">
                  <c:v>-3.7900000000000063</c:v>
                </c:pt>
                <c:pt idx="106">
                  <c:v>-4.8299999999999983</c:v>
                </c:pt>
                <c:pt idx="107">
                  <c:v>-3.1299999999999955</c:v>
                </c:pt>
                <c:pt idx="108">
                  <c:v>-3.3900000000000006</c:v>
                </c:pt>
                <c:pt idx="109">
                  <c:v>-5.25</c:v>
                </c:pt>
                <c:pt idx="110">
                  <c:v>-5.6400000000000006</c:v>
                </c:pt>
                <c:pt idx="111">
                  <c:v>-4.3799999999999955</c:v>
                </c:pt>
                <c:pt idx="112">
                  <c:v>-5.4300000000000068</c:v>
                </c:pt>
                <c:pt idx="113">
                  <c:v>-5.4899999999999949</c:v>
                </c:pt>
                <c:pt idx="114">
                  <c:v>-6.2800000000000011</c:v>
                </c:pt>
                <c:pt idx="115">
                  <c:v>-7.1700000000000017</c:v>
                </c:pt>
                <c:pt idx="116">
                  <c:v>-6.1500000000000057</c:v>
                </c:pt>
                <c:pt idx="117">
                  <c:v>-4.9300000000000068</c:v>
                </c:pt>
                <c:pt idx="118">
                  <c:v>-4.1400000000000006</c:v>
                </c:pt>
                <c:pt idx="119">
                  <c:v>-6.5300000000000011</c:v>
                </c:pt>
                <c:pt idx="120">
                  <c:v>-8.6599999999999966</c:v>
                </c:pt>
                <c:pt idx="121">
                  <c:v>-7.8900000000000006</c:v>
                </c:pt>
                <c:pt idx="122">
                  <c:v>-5.7099999999999937</c:v>
                </c:pt>
                <c:pt idx="123">
                  <c:v>-6.8700000000000045</c:v>
                </c:pt>
              </c:numCache>
            </c:numRef>
          </c:val>
        </c:ser>
        <c:ser>
          <c:idx val="1"/>
          <c:order val="1"/>
          <c:tx>
            <c:strRef>
              <c:f>'c3-44'!$C$13</c:f>
              <c:strCache>
                <c:ptCount val="1"/>
                <c:pt idx="0">
                  <c:v>Továbbfelhasználásra termelő ágazatok (jobb tengely)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'c3-44'!$A$63:$A$186</c:f>
              <c:numCache>
                <c:formatCode>yyyy/mm/dd</c:formatCode>
                <c:ptCount val="12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</c:numCache>
            </c:numRef>
          </c:cat>
          <c:val>
            <c:numRef>
              <c:f>'c3-44'!$C$63:$C$186</c:f>
              <c:numCache>
                <c:formatCode>General</c:formatCode>
                <c:ptCount val="124"/>
                <c:pt idx="0">
                  <c:v>7.2800000000000011</c:v>
                </c:pt>
                <c:pt idx="1">
                  <c:v>7.0400000000000063</c:v>
                </c:pt>
                <c:pt idx="2">
                  <c:v>6.5699999999999932</c:v>
                </c:pt>
                <c:pt idx="3">
                  <c:v>5.3599999999999994</c:v>
                </c:pt>
                <c:pt idx="4">
                  <c:v>3.3199999999999932</c:v>
                </c:pt>
                <c:pt idx="5">
                  <c:v>1.7600000000000051</c:v>
                </c:pt>
                <c:pt idx="6">
                  <c:v>0.5</c:v>
                </c:pt>
                <c:pt idx="7">
                  <c:v>0.90999999999999659</c:v>
                </c:pt>
                <c:pt idx="8">
                  <c:v>1.1899999999999977</c:v>
                </c:pt>
                <c:pt idx="9">
                  <c:v>1.730000000000004</c:v>
                </c:pt>
                <c:pt idx="10">
                  <c:v>2.0600000000000023</c:v>
                </c:pt>
                <c:pt idx="11">
                  <c:v>1.980000000000004</c:v>
                </c:pt>
                <c:pt idx="12">
                  <c:v>1.8199999999999932</c:v>
                </c:pt>
                <c:pt idx="13">
                  <c:v>2.0699999999999932</c:v>
                </c:pt>
                <c:pt idx="14">
                  <c:v>3</c:v>
                </c:pt>
                <c:pt idx="15">
                  <c:v>3.9899999999999949</c:v>
                </c:pt>
                <c:pt idx="16">
                  <c:v>5.1099999999999994</c:v>
                </c:pt>
                <c:pt idx="17">
                  <c:v>7.4399999999999977</c:v>
                </c:pt>
                <c:pt idx="18">
                  <c:v>8.6200000000000045</c:v>
                </c:pt>
                <c:pt idx="19">
                  <c:v>9.4399999999999977</c:v>
                </c:pt>
                <c:pt idx="20">
                  <c:v>9.7000000000000028</c:v>
                </c:pt>
                <c:pt idx="21">
                  <c:v>9.0900000000000034</c:v>
                </c:pt>
                <c:pt idx="22">
                  <c:v>7.9500000000000028</c:v>
                </c:pt>
                <c:pt idx="23">
                  <c:v>7.7900000000000063</c:v>
                </c:pt>
                <c:pt idx="24">
                  <c:v>8.6700000000000017</c:v>
                </c:pt>
                <c:pt idx="25">
                  <c:v>8.3199999999999932</c:v>
                </c:pt>
                <c:pt idx="26">
                  <c:v>7.2000000000000028</c:v>
                </c:pt>
                <c:pt idx="27">
                  <c:v>6.4500000000000028</c:v>
                </c:pt>
                <c:pt idx="28">
                  <c:v>6.4500000000000028</c:v>
                </c:pt>
                <c:pt idx="29">
                  <c:v>5.0999999999999943</c:v>
                </c:pt>
                <c:pt idx="30">
                  <c:v>4.1500000000000057</c:v>
                </c:pt>
                <c:pt idx="31">
                  <c:v>3.4399999999999977</c:v>
                </c:pt>
                <c:pt idx="32">
                  <c:v>3.4300000000000068</c:v>
                </c:pt>
                <c:pt idx="33">
                  <c:v>3.980000000000004</c:v>
                </c:pt>
                <c:pt idx="34">
                  <c:v>5.2600000000000051</c:v>
                </c:pt>
                <c:pt idx="35">
                  <c:v>6.0499999999999972</c:v>
                </c:pt>
                <c:pt idx="36">
                  <c:v>6.1899999999999977</c:v>
                </c:pt>
                <c:pt idx="37">
                  <c:v>6.7600000000000051</c:v>
                </c:pt>
                <c:pt idx="38">
                  <c:v>7.7000000000000028</c:v>
                </c:pt>
                <c:pt idx="39">
                  <c:v>8.0499999999999972</c:v>
                </c:pt>
                <c:pt idx="40">
                  <c:v>7.1099999999999994</c:v>
                </c:pt>
                <c:pt idx="41">
                  <c:v>7.5600000000000023</c:v>
                </c:pt>
                <c:pt idx="42">
                  <c:v>8.3700000000000045</c:v>
                </c:pt>
                <c:pt idx="43">
                  <c:v>8.39</c:v>
                </c:pt>
                <c:pt idx="44">
                  <c:v>7.75</c:v>
                </c:pt>
                <c:pt idx="45">
                  <c:v>6.8400000000000034</c:v>
                </c:pt>
                <c:pt idx="46">
                  <c:v>4.7900000000000063</c:v>
                </c:pt>
                <c:pt idx="47">
                  <c:v>2.769999999999996</c:v>
                </c:pt>
                <c:pt idx="48">
                  <c:v>1.8599999999999994</c:v>
                </c:pt>
                <c:pt idx="49">
                  <c:v>2.5999999999999943</c:v>
                </c:pt>
                <c:pt idx="50">
                  <c:v>2.6500000000000057</c:v>
                </c:pt>
                <c:pt idx="51">
                  <c:v>1.7399999999999949</c:v>
                </c:pt>
                <c:pt idx="52">
                  <c:v>0.85999999999999943</c:v>
                </c:pt>
                <c:pt idx="53">
                  <c:v>0.40000000000000568</c:v>
                </c:pt>
                <c:pt idx="54">
                  <c:v>-0.25</c:v>
                </c:pt>
                <c:pt idx="55">
                  <c:v>-1.25</c:v>
                </c:pt>
                <c:pt idx="56">
                  <c:v>-0.89000000000000057</c:v>
                </c:pt>
                <c:pt idx="57">
                  <c:v>-1.2800000000000011</c:v>
                </c:pt>
                <c:pt idx="58">
                  <c:v>-0.10999999999999943</c:v>
                </c:pt>
                <c:pt idx="59">
                  <c:v>1.5400000000000063</c:v>
                </c:pt>
                <c:pt idx="60">
                  <c:v>2.4599999999999937</c:v>
                </c:pt>
                <c:pt idx="61">
                  <c:v>1.4200000000000017</c:v>
                </c:pt>
                <c:pt idx="62">
                  <c:v>0.62999999999999545</c:v>
                </c:pt>
                <c:pt idx="63">
                  <c:v>2.3799999999999955</c:v>
                </c:pt>
                <c:pt idx="64">
                  <c:v>5.2000000000000028</c:v>
                </c:pt>
                <c:pt idx="65">
                  <c:v>6.5499999999999972</c:v>
                </c:pt>
                <c:pt idx="66">
                  <c:v>6.6099999999999994</c:v>
                </c:pt>
                <c:pt idx="67">
                  <c:v>7.3700000000000045</c:v>
                </c:pt>
                <c:pt idx="68">
                  <c:v>7.3900000000000006</c:v>
                </c:pt>
                <c:pt idx="69">
                  <c:v>8.4200000000000017</c:v>
                </c:pt>
                <c:pt idx="70">
                  <c:v>9.7000000000000028</c:v>
                </c:pt>
                <c:pt idx="71">
                  <c:v>10.150000000000006</c:v>
                </c:pt>
                <c:pt idx="72">
                  <c:v>10.409999999999997</c:v>
                </c:pt>
                <c:pt idx="73">
                  <c:v>10.549999999999997</c:v>
                </c:pt>
                <c:pt idx="74">
                  <c:v>11.200000000000003</c:v>
                </c:pt>
                <c:pt idx="75">
                  <c:v>9.75</c:v>
                </c:pt>
                <c:pt idx="76">
                  <c:v>7.8299999999999983</c:v>
                </c:pt>
                <c:pt idx="77">
                  <c:v>6.1099999999999994</c:v>
                </c:pt>
                <c:pt idx="78">
                  <c:v>5.8599999999999994</c:v>
                </c:pt>
                <c:pt idx="79">
                  <c:v>5.7000000000000028</c:v>
                </c:pt>
                <c:pt idx="80">
                  <c:v>6.2900000000000063</c:v>
                </c:pt>
                <c:pt idx="81">
                  <c:v>6.730000000000004</c:v>
                </c:pt>
                <c:pt idx="82">
                  <c:v>6.4399999999999977</c:v>
                </c:pt>
                <c:pt idx="83">
                  <c:v>5.7399999999999949</c:v>
                </c:pt>
                <c:pt idx="84">
                  <c:v>5.3400000000000034</c:v>
                </c:pt>
                <c:pt idx="85">
                  <c:v>4.3400000000000034</c:v>
                </c:pt>
                <c:pt idx="86">
                  <c:v>4.6200000000000045</c:v>
                </c:pt>
                <c:pt idx="87">
                  <c:v>4.980000000000004</c:v>
                </c:pt>
                <c:pt idx="88">
                  <c:v>5.5699999999999932</c:v>
                </c:pt>
                <c:pt idx="89">
                  <c:v>4.7099999999999937</c:v>
                </c:pt>
                <c:pt idx="90">
                  <c:v>3.7999999999999972</c:v>
                </c:pt>
                <c:pt idx="91">
                  <c:v>3.9500000000000028</c:v>
                </c:pt>
                <c:pt idx="92">
                  <c:v>4.4599999999999937</c:v>
                </c:pt>
                <c:pt idx="93">
                  <c:v>3.8900000000000006</c:v>
                </c:pt>
                <c:pt idx="94">
                  <c:v>2.9899999999999949</c:v>
                </c:pt>
                <c:pt idx="95">
                  <c:v>3.3400000000000034</c:v>
                </c:pt>
                <c:pt idx="96">
                  <c:v>3.7199999999999989</c:v>
                </c:pt>
                <c:pt idx="97">
                  <c:v>4.2800000000000011</c:v>
                </c:pt>
                <c:pt idx="98">
                  <c:v>3.9599999999999937</c:v>
                </c:pt>
                <c:pt idx="99">
                  <c:v>3.2099999999999937</c:v>
                </c:pt>
                <c:pt idx="100">
                  <c:v>1.7199999999999989</c:v>
                </c:pt>
                <c:pt idx="101">
                  <c:v>2.9899999999999949</c:v>
                </c:pt>
                <c:pt idx="102">
                  <c:v>3.9500000000000028</c:v>
                </c:pt>
                <c:pt idx="103">
                  <c:v>3.5100000000000051</c:v>
                </c:pt>
                <c:pt idx="104">
                  <c:v>1.8799999999999955</c:v>
                </c:pt>
                <c:pt idx="105">
                  <c:v>0.96999999999999886</c:v>
                </c:pt>
                <c:pt idx="106">
                  <c:v>0.73000000000000398</c:v>
                </c:pt>
                <c:pt idx="107">
                  <c:v>0.20999999999999375</c:v>
                </c:pt>
                <c:pt idx="108">
                  <c:v>0.34999999999999432</c:v>
                </c:pt>
                <c:pt idx="109">
                  <c:v>0.65999999999999659</c:v>
                </c:pt>
                <c:pt idx="110">
                  <c:v>-9.0000000000003411E-2</c:v>
                </c:pt>
                <c:pt idx="111">
                  <c:v>0.28000000000000114</c:v>
                </c:pt>
                <c:pt idx="112">
                  <c:v>0.87000000000000455</c:v>
                </c:pt>
                <c:pt idx="113">
                  <c:v>1</c:v>
                </c:pt>
                <c:pt idx="114">
                  <c:v>1.6500000000000057</c:v>
                </c:pt>
                <c:pt idx="115">
                  <c:v>2.1700000000000017</c:v>
                </c:pt>
                <c:pt idx="116">
                  <c:v>1.8499999999999943</c:v>
                </c:pt>
                <c:pt idx="117">
                  <c:v>1.8900000000000006</c:v>
                </c:pt>
                <c:pt idx="118">
                  <c:v>1.6099999999999994</c:v>
                </c:pt>
                <c:pt idx="119">
                  <c:v>1.3799999999999955</c:v>
                </c:pt>
                <c:pt idx="120">
                  <c:v>-0.81999999999999318</c:v>
                </c:pt>
                <c:pt idx="121">
                  <c:v>-2.8900000000000006</c:v>
                </c:pt>
                <c:pt idx="122">
                  <c:v>-1.8700000000000045</c:v>
                </c:pt>
                <c:pt idx="123">
                  <c:v>-0.5</c:v>
                </c:pt>
              </c:numCache>
            </c:numRef>
          </c:val>
        </c:ser>
        <c:marker val="1"/>
        <c:axId val="238880256"/>
        <c:axId val="238881792"/>
      </c:lineChart>
      <c:dateAx>
        <c:axId val="238856064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857600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38857600"/>
        <c:scaling>
          <c:orientation val="minMax"/>
          <c:max val="10"/>
          <c:min val="-4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286075491427075E-2"/>
              <c:y val="1.4552951388888901E-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856064"/>
        <c:crosses val="autoZero"/>
        <c:crossBetween val="midCat"/>
        <c:majorUnit val="2"/>
      </c:valAx>
      <c:dateAx>
        <c:axId val="238880256"/>
        <c:scaling>
          <c:orientation val="minMax"/>
        </c:scaling>
        <c:delete val="1"/>
        <c:axPos val="b"/>
        <c:numFmt formatCode="yyyy/mm/dd" sourceLinked="1"/>
        <c:tickLblPos val="none"/>
        <c:crossAx val="238881792"/>
        <c:crosses val="autoZero"/>
        <c:auto val="1"/>
        <c:lblOffset val="100"/>
        <c:baseTimeUnit val="months"/>
      </c:dateAx>
      <c:valAx>
        <c:axId val="238881792"/>
        <c:scaling>
          <c:orientation val="minMax"/>
          <c:max val="25"/>
          <c:min val="-1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329790122285099"/>
              <c:y val="3.3723958333333349E-4"/>
            </c:manualLayout>
          </c:layout>
        </c:title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880256"/>
        <c:crosses val="max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616579861111115"/>
          <c:w val="1"/>
          <c:h val="0.19383420138888888"/>
        </c:manualLayout>
      </c:layout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9.3262311238793527E-2"/>
          <c:y val="7.5960503472222218E-2"/>
          <c:w val="0.81788838464784541"/>
          <c:h val="0.56265277777777778"/>
        </c:manualLayout>
      </c:layout>
      <c:lineChart>
        <c:grouping val="standard"/>
        <c:ser>
          <c:idx val="2"/>
          <c:order val="2"/>
          <c:tx>
            <c:strRef>
              <c:f>'c3-44'!$D$14</c:f>
              <c:strCache>
                <c:ptCount val="1"/>
                <c:pt idx="0">
                  <c:v>Consumer goods producer branches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'c3-44'!$A$63:$A$186</c:f>
              <c:numCache>
                <c:formatCode>yyyy/mm/dd</c:formatCode>
                <c:ptCount val="12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</c:numCache>
            </c:numRef>
          </c:cat>
          <c:val>
            <c:numRef>
              <c:f>'c3-44'!$D$63:$D$186</c:f>
              <c:numCache>
                <c:formatCode>General</c:formatCode>
                <c:ptCount val="124"/>
                <c:pt idx="0">
                  <c:v>3.3900000000000006</c:v>
                </c:pt>
                <c:pt idx="1">
                  <c:v>3.0699999999999932</c:v>
                </c:pt>
                <c:pt idx="2">
                  <c:v>2.9000000000000057</c:v>
                </c:pt>
                <c:pt idx="3">
                  <c:v>3.0900000000000034</c:v>
                </c:pt>
                <c:pt idx="4">
                  <c:v>3.2099999999999937</c:v>
                </c:pt>
                <c:pt idx="5">
                  <c:v>3.4500000000000028</c:v>
                </c:pt>
                <c:pt idx="6">
                  <c:v>2.1400000000000006</c:v>
                </c:pt>
                <c:pt idx="7">
                  <c:v>1.9899999999999949</c:v>
                </c:pt>
                <c:pt idx="8">
                  <c:v>1.7199999999999989</c:v>
                </c:pt>
                <c:pt idx="9">
                  <c:v>1.1400000000000006</c:v>
                </c:pt>
                <c:pt idx="10">
                  <c:v>1.4699999999999989</c:v>
                </c:pt>
                <c:pt idx="11">
                  <c:v>0.90999999999999659</c:v>
                </c:pt>
                <c:pt idx="12">
                  <c:v>1.3100000000000023</c:v>
                </c:pt>
                <c:pt idx="13">
                  <c:v>1.3900000000000006</c:v>
                </c:pt>
                <c:pt idx="14">
                  <c:v>1.3799999999999955</c:v>
                </c:pt>
                <c:pt idx="15">
                  <c:v>0.92000000000000171</c:v>
                </c:pt>
                <c:pt idx="16">
                  <c:v>0.65000000000000568</c:v>
                </c:pt>
                <c:pt idx="17">
                  <c:v>0.92000000000000171</c:v>
                </c:pt>
                <c:pt idx="18">
                  <c:v>2.4200000000000017</c:v>
                </c:pt>
                <c:pt idx="19">
                  <c:v>3.1899999999999977</c:v>
                </c:pt>
                <c:pt idx="20">
                  <c:v>4.0600000000000023</c:v>
                </c:pt>
                <c:pt idx="21">
                  <c:v>4.5900000000000034</c:v>
                </c:pt>
                <c:pt idx="22">
                  <c:v>4.2600000000000051</c:v>
                </c:pt>
                <c:pt idx="23">
                  <c:v>4.980000000000004</c:v>
                </c:pt>
                <c:pt idx="24">
                  <c:v>4.9500000000000028</c:v>
                </c:pt>
                <c:pt idx="25">
                  <c:v>5.1099999999999994</c:v>
                </c:pt>
                <c:pt idx="26">
                  <c:v>5.4300000000000068</c:v>
                </c:pt>
                <c:pt idx="27">
                  <c:v>5.3400000000000034</c:v>
                </c:pt>
                <c:pt idx="28">
                  <c:v>5.2000000000000028</c:v>
                </c:pt>
                <c:pt idx="29">
                  <c:v>4.9699999999999989</c:v>
                </c:pt>
                <c:pt idx="30">
                  <c:v>4.3400000000000034</c:v>
                </c:pt>
                <c:pt idx="31">
                  <c:v>4.5499999999999972</c:v>
                </c:pt>
                <c:pt idx="32">
                  <c:v>4.5600000000000023</c:v>
                </c:pt>
                <c:pt idx="33">
                  <c:v>5.4099999999999966</c:v>
                </c:pt>
                <c:pt idx="34">
                  <c:v>6.25</c:v>
                </c:pt>
                <c:pt idx="35">
                  <c:v>7.1200000000000045</c:v>
                </c:pt>
                <c:pt idx="36">
                  <c:v>7.0100000000000051</c:v>
                </c:pt>
                <c:pt idx="37">
                  <c:v>6.9300000000000068</c:v>
                </c:pt>
                <c:pt idx="38">
                  <c:v>7.3700000000000045</c:v>
                </c:pt>
                <c:pt idx="39">
                  <c:v>7.6599999999999966</c:v>
                </c:pt>
                <c:pt idx="40">
                  <c:v>8.2800000000000011</c:v>
                </c:pt>
                <c:pt idx="41">
                  <c:v>8.2800000000000011</c:v>
                </c:pt>
                <c:pt idx="42">
                  <c:v>7.7999999999999972</c:v>
                </c:pt>
                <c:pt idx="43">
                  <c:v>7.2600000000000051</c:v>
                </c:pt>
                <c:pt idx="44">
                  <c:v>6.3299999999999983</c:v>
                </c:pt>
                <c:pt idx="45">
                  <c:v>5.4500000000000028</c:v>
                </c:pt>
                <c:pt idx="46">
                  <c:v>4.2600000000000051</c:v>
                </c:pt>
                <c:pt idx="47">
                  <c:v>4.0499999999999972</c:v>
                </c:pt>
                <c:pt idx="48">
                  <c:v>3.6800000000000068</c:v>
                </c:pt>
                <c:pt idx="49">
                  <c:v>4.0900000000000034</c:v>
                </c:pt>
                <c:pt idx="50">
                  <c:v>3.6700000000000017</c:v>
                </c:pt>
                <c:pt idx="51">
                  <c:v>3.5900000000000034</c:v>
                </c:pt>
                <c:pt idx="52">
                  <c:v>2.8400000000000034</c:v>
                </c:pt>
                <c:pt idx="53">
                  <c:v>2.8100000000000023</c:v>
                </c:pt>
                <c:pt idx="54">
                  <c:v>2.4899999999999949</c:v>
                </c:pt>
                <c:pt idx="55">
                  <c:v>1.2600000000000051</c:v>
                </c:pt>
                <c:pt idx="56">
                  <c:v>0.85999999999999943</c:v>
                </c:pt>
                <c:pt idx="57">
                  <c:v>-0.34999999999999432</c:v>
                </c:pt>
                <c:pt idx="58">
                  <c:v>-0.25</c:v>
                </c:pt>
                <c:pt idx="59">
                  <c:v>-0.98999999999999488</c:v>
                </c:pt>
                <c:pt idx="60">
                  <c:v>-1.1299999999999955</c:v>
                </c:pt>
                <c:pt idx="61">
                  <c:v>-1.6800000000000068</c:v>
                </c:pt>
                <c:pt idx="62">
                  <c:v>-1.8599999999999994</c:v>
                </c:pt>
                <c:pt idx="63">
                  <c:v>-2.6700000000000017</c:v>
                </c:pt>
                <c:pt idx="64">
                  <c:v>-2.6800000000000068</c:v>
                </c:pt>
                <c:pt idx="65">
                  <c:v>-2.8900000000000006</c:v>
                </c:pt>
                <c:pt idx="66">
                  <c:v>-2.5100000000000051</c:v>
                </c:pt>
                <c:pt idx="67">
                  <c:v>-1.7000000000000028</c:v>
                </c:pt>
                <c:pt idx="68">
                  <c:v>-0.32999999999999829</c:v>
                </c:pt>
                <c:pt idx="69">
                  <c:v>1.1899999999999977</c:v>
                </c:pt>
                <c:pt idx="70">
                  <c:v>2.0600000000000023</c:v>
                </c:pt>
                <c:pt idx="71">
                  <c:v>2.9099999999999966</c:v>
                </c:pt>
                <c:pt idx="72">
                  <c:v>3.1599999999999966</c:v>
                </c:pt>
                <c:pt idx="73">
                  <c:v>3.0499999999999972</c:v>
                </c:pt>
                <c:pt idx="74">
                  <c:v>3.5400000000000063</c:v>
                </c:pt>
                <c:pt idx="75">
                  <c:v>4.3900000000000006</c:v>
                </c:pt>
                <c:pt idx="76">
                  <c:v>4.5100000000000051</c:v>
                </c:pt>
                <c:pt idx="77">
                  <c:v>4.9399999999999977</c:v>
                </c:pt>
                <c:pt idx="78">
                  <c:v>5.1500000000000057</c:v>
                </c:pt>
                <c:pt idx="79">
                  <c:v>5.2800000000000011</c:v>
                </c:pt>
                <c:pt idx="80">
                  <c:v>4.3700000000000045</c:v>
                </c:pt>
                <c:pt idx="81">
                  <c:v>3.5900000000000034</c:v>
                </c:pt>
                <c:pt idx="82">
                  <c:v>3.6500000000000057</c:v>
                </c:pt>
                <c:pt idx="83">
                  <c:v>3.0699999999999932</c:v>
                </c:pt>
                <c:pt idx="84">
                  <c:v>3.9599999999999937</c:v>
                </c:pt>
                <c:pt idx="85">
                  <c:v>4.7600000000000051</c:v>
                </c:pt>
                <c:pt idx="86">
                  <c:v>4.3400000000000034</c:v>
                </c:pt>
                <c:pt idx="87">
                  <c:v>3.7800000000000011</c:v>
                </c:pt>
                <c:pt idx="88">
                  <c:v>3.6299999999999955</c:v>
                </c:pt>
                <c:pt idx="89">
                  <c:v>3.1200000000000045</c:v>
                </c:pt>
                <c:pt idx="90">
                  <c:v>2.7600000000000051</c:v>
                </c:pt>
                <c:pt idx="91">
                  <c:v>2.7399999999999949</c:v>
                </c:pt>
                <c:pt idx="92">
                  <c:v>3.269999999999996</c:v>
                </c:pt>
                <c:pt idx="93">
                  <c:v>4.1400000000000006</c:v>
                </c:pt>
                <c:pt idx="94">
                  <c:v>4.019999999999996</c:v>
                </c:pt>
                <c:pt idx="95">
                  <c:v>4.1400000000000006</c:v>
                </c:pt>
                <c:pt idx="96">
                  <c:v>3.7000000000000028</c:v>
                </c:pt>
                <c:pt idx="97">
                  <c:v>2.8199999999999932</c:v>
                </c:pt>
                <c:pt idx="98">
                  <c:v>2.8199999999999932</c:v>
                </c:pt>
                <c:pt idx="99">
                  <c:v>3.5</c:v>
                </c:pt>
                <c:pt idx="100">
                  <c:v>4.0799999999999983</c:v>
                </c:pt>
                <c:pt idx="101">
                  <c:v>3.7099999999999937</c:v>
                </c:pt>
                <c:pt idx="102">
                  <c:v>3.5600000000000023</c:v>
                </c:pt>
                <c:pt idx="103">
                  <c:v>3.9000000000000057</c:v>
                </c:pt>
                <c:pt idx="104">
                  <c:v>3.230000000000004</c:v>
                </c:pt>
                <c:pt idx="105">
                  <c:v>2.1299999999999955</c:v>
                </c:pt>
                <c:pt idx="106">
                  <c:v>1.4300000000000068</c:v>
                </c:pt>
                <c:pt idx="107">
                  <c:v>1.0799999999999983</c:v>
                </c:pt>
                <c:pt idx="108">
                  <c:v>1.230000000000004</c:v>
                </c:pt>
                <c:pt idx="109">
                  <c:v>1.6899999999999977</c:v>
                </c:pt>
                <c:pt idx="110">
                  <c:v>1.3900000000000006</c:v>
                </c:pt>
                <c:pt idx="111">
                  <c:v>0.95999999999999375</c:v>
                </c:pt>
                <c:pt idx="112">
                  <c:v>0.45999999999999375</c:v>
                </c:pt>
                <c:pt idx="113">
                  <c:v>1.0100000000000051</c:v>
                </c:pt>
                <c:pt idx="114">
                  <c:v>1.2399999999999949</c:v>
                </c:pt>
                <c:pt idx="115">
                  <c:v>0.70000000000000284</c:v>
                </c:pt>
                <c:pt idx="116">
                  <c:v>0.65999999999999659</c:v>
                </c:pt>
                <c:pt idx="117">
                  <c:v>0.56000000000000227</c:v>
                </c:pt>
                <c:pt idx="118">
                  <c:v>0.82999999999999829</c:v>
                </c:pt>
                <c:pt idx="119">
                  <c:v>0.90000000000000568</c:v>
                </c:pt>
                <c:pt idx="120">
                  <c:v>3.0000000000001137E-2</c:v>
                </c:pt>
                <c:pt idx="121">
                  <c:v>-0.26000000000000512</c:v>
                </c:pt>
                <c:pt idx="122">
                  <c:v>-0.42000000000000171</c:v>
                </c:pt>
                <c:pt idx="123">
                  <c:v>-0.20000000000000284</c:v>
                </c:pt>
              </c:numCache>
            </c:numRef>
          </c:val>
        </c:ser>
        <c:marker val="1"/>
        <c:axId val="238970368"/>
        <c:axId val="238971904"/>
      </c:lineChart>
      <c:lineChart>
        <c:grouping val="standard"/>
        <c:ser>
          <c:idx val="0"/>
          <c:order val="0"/>
          <c:tx>
            <c:strRef>
              <c:f>'c3-44'!$B$14</c:f>
              <c:strCache>
                <c:ptCount val="1"/>
                <c:pt idx="0">
                  <c:v>Energy producer branches (rhs)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'c3-44'!$A$63:$A$186</c:f>
              <c:numCache>
                <c:formatCode>yyyy/mm/dd</c:formatCode>
                <c:ptCount val="12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</c:numCache>
            </c:numRef>
          </c:cat>
          <c:val>
            <c:numRef>
              <c:f>'c3-44'!$B$63:$B$186</c:f>
              <c:numCache>
                <c:formatCode>General</c:formatCode>
                <c:ptCount val="124"/>
                <c:pt idx="0">
                  <c:v>9.5799999999999983</c:v>
                </c:pt>
                <c:pt idx="1">
                  <c:v>11.689999999999998</c:v>
                </c:pt>
                <c:pt idx="2">
                  <c:v>12.409999999999997</c:v>
                </c:pt>
                <c:pt idx="3">
                  <c:v>13.730000000000004</c:v>
                </c:pt>
                <c:pt idx="4">
                  <c:v>11.549999999999997</c:v>
                </c:pt>
                <c:pt idx="5">
                  <c:v>12.209999999999994</c:v>
                </c:pt>
                <c:pt idx="6">
                  <c:v>12.310000000000002</c:v>
                </c:pt>
                <c:pt idx="7">
                  <c:v>13.900000000000006</c:v>
                </c:pt>
                <c:pt idx="8">
                  <c:v>14.670000000000002</c:v>
                </c:pt>
                <c:pt idx="9">
                  <c:v>14.099999999999994</c:v>
                </c:pt>
                <c:pt idx="10">
                  <c:v>16.730000000000004</c:v>
                </c:pt>
                <c:pt idx="11">
                  <c:v>19.340000000000003</c:v>
                </c:pt>
                <c:pt idx="12">
                  <c:v>18.47</c:v>
                </c:pt>
                <c:pt idx="13">
                  <c:v>16.060000000000002</c:v>
                </c:pt>
                <c:pt idx="14">
                  <c:v>15.189999999999998</c:v>
                </c:pt>
                <c:pt idx="15">
                  <c:v>15.129999999999995</c:v>
                </c:pt>
                <c:pt idx="16">
                  <c:v>16.269999999999996</c:v>
                </c:pt>
                <c:pt idx="17">
                  <c:v>16.079999999999998</c:v>
                </c:pt>
                <c:pt idx="18">
                  <c:v>16.670000000000002</c:v>
                </c:pt>
                <c:pt idx="19">
                  <c:v>22.760000000000005</c:v>
                </c:pt>
                <c:pt idx="20">
                  <c:v>22.33</c:v>
                </c:pt>
                <c:pt idx="21">
                  <c:v>19.950000000000003</c:v>
                </c:pt>
                <c:pt idx="22">
                  <c:v>16.939999999999998</c:v>
                </c:pt>
                <c:pt idx="23">
                  <c:v>15.920000000000002</c:v>
                </c:pt>
                <c:pt idx="24">
                  <c:v>13.709999999999994</c:v>
                </c:pt>
                <c:pt idx="25">
                  <c:v>13.86</c:v>
                </c:pt>
                <c:pt idx="26">
                  <c:v>14.049999999999997</c:v>
                </c:pt>
                <c:pt idx="27">
                  <c:v>12.969999999999999</c:v>
                </c:pt>
                <c:pt idx="28">
                  <c:v>12.530000000000001</c:v>
                </c:pt>
                <c:pt idx="29">
                  <c:v>12.349999999999994</c:v>
                </c:pt>
                <c:pt idx="30">
                  <c:v>10.900000000000006</c:v>
                </c:pt>
                <c:pt idx="31">
                  <c:v>3.0600000000000023</c:v>
                </c:pt>
                <c:pt idx="32">
                  <c:v>2.2800000000000011</c:v>
                </c:pt>
                <c:pt idx="33">
                  <c:v>4.3799999999999955</c:v>
                </c:pt>
                <c:pt idx="34">
                  <c:v>6.5100000000000051</c:v>
                </c:pt>
                <c:pt idx="35">
                  <c:v>7.3199999999999932</c:v>
                </c:pt>
                <c:pt idx="36">
                  <c:v>18.069999999999993</c:v>
                </c:pt>
                <c:pt idx="37">
                  <c:v>16.450000000000003</c:v>
                </c:pt>
                <c:pt idx="38">
                  <c:v>15.959999999999994</c:v>
                </c:pt>
                <c:pt idx="39">
                  <c:v>17.829999999999998</c:v>
                </c:pt>
                <c:pt idx="40">
                  <c:v>18.22</c:v>
                </c:pt>
                <c:pt idx="41">
                  <c:v>19.120000000000005</c:v>
                </c:pt>
                <c:pt idx="42">
                  <c:v>21.83</c:v>
                </c:pt>
                <c:pt idx="43">
                  <c:v>21.560000000000002</c:v>
                </c:pt>
                <c:pt idx="44">
                  <c:v>21.939999999999998</c:v>
                </c:pt>
                <c:pt idx="45">
                  <c:v>23.569999999999993</c:v>
                </c:pt>
                <c:pt idx="46">
                  <c:v>19.090000000000003</c:v>
                </c:pt>
                <c:pt idx="47">
                  <c:v>14.290000000000006</c:v>
                </c:pt>
                <c:pt idx="48">
                  <c:v>4.9699999999999989</c:v>
                </c:pt>
                <c:pt idx="49">
                  <c:v>8.8299999999999983</c:v>
                </c:pt>
                <c:pt idx="50">
                  <c:v>5.6800000000000068</c:v>
                </c:pt>
                <c:pt idx="51">
                  <c:v>2.2199999999999989</c:v>
                </c:pt>
                <c:pt idx="52">
                  <c:v>1.2900000000000063</c:v>
                </c:pt>
                <c:pt idx="53">
                  <c:v>2</c:v>
                </c:pt>
                <c:pt idx="54">
                  <c:v>-2.8599999999999994</c:v>
                </c:pt>
                <c:pt idx="55">
                  <c:v>-2.6800000000000068</c:v>
                </c:pt>
                <c:pt idx="56">
                  <c:v>-3.4099999999999966</c:v>
                </c:pt>
                <c:pt idx="57">
                  <c:v>-5.75</c:v>
                </c:pt>
                <c:pt idx="58">
                  <c:v>-2.3900000000000006</c:v>
                </c:pt>
                <c:pt idx="59">
                  <c:v>1.019999999999996</c:v>
                </c:pt>
                <c:pt idx="60">
                  <c:v>2.0699999999999932</c:v>
                </c:pt>
                <c:pt idx="61">
                  <c:v>-0.29000000000000625</c:v>
                </c:pt>
                <c:pt idx="62">
                  <c:v>2.7099999999999937</c:v>
                </c:pt>
                <c:pt idx="63">
                  <c:v>9.2099999999999937</c:v>
                </c:pt>
                <c:pt idx="64">
                  <c:v>15.260000000000005</c:v>
                </c:pt>
                <c:pt idx="65">
                  <c:v>14.409999999999997</c:v>
                </c:pt>
                <c:pt idx="66">
                  <c:v>16.010000000000005</c:v>
                </c:pt>
                <c:pt idx="67">
                  <c:v>16.319999999999993</c:v>
                </c:pt>
                <c:pt idx="68">
                  <c:v>14.799999999999997</c:v>
                </c:pt>
                <c:pt idx="69">
                  <c:v>14.629999999999995</c:v>
                </c:pt>
                <c:pt idx="70">
                  <c:v>15.120000000000005</c:v>
                </c:pt>
                <c:pt idx="71">
                  <c:v>14.909999999999997</c:v>
                </c:pt>
                <c:pt idx="72">
                  <c:v>12.310000000000002</c:v>
                </c:pt>
                <c:pt idx="73">
                  <c:v>11.760000000000005</c:v>
                </c:pt>
                <c:pt idx="74">
                  <c:v>10.400000000000006</c:v>
                </c:pt>
                <c:pt idx="75">
                  <c:v>7.0499999999999972</c:v>
                </c:pt>
                <c:pt idx="76">
                  <c:v>2.1899999999999977</c:v>
                </c:pt>
                <c:pt idx="77">
                  <c:v>-0.23000000000000398</c:v>
                </c:pt>
                <c:pt idx="78">
                  <c:v>2.9899999999999949</c:v>
                </c:pt>
                <c:pt idx="79">
                  <c:v>3.2399999999999949</c:v>
                </c:pt>
                <c:pt idx="80">
                  <c:v>7.5799999999999983</c:v>
                </c:pt>
                <c:pt idx="81">
                  <c:v>10.480000000000004</c:v>
                </c:pt>
                <c:pt idx="82">
                  <c:v>11.260000000000005</c:v>
                </c:pt>
                <c:pt idx="83">
                  <c:v>10.989999999999995</c:v>
                </c:pt>
                <c:pt idx="84">
                  <c:v>11.680000000000007</c:v>
                </c:pt>
                <c:pt idx="85">
                  <c:v>11.659999999999997</c:v>
                </c:pt>
                <c:pt idx="86">
                  <c:v>11.409999999999997</c:v>
                </c:pt>
                <c:pt idx="87">
                  <c:v>10.459999999999994</c:v>
                </c:pt>
                <c:pt idx="88">
                  <c:v>10.780000000000001</c:v>
                </c:pt>
                <c:pt idx="89">
                  <c:v>10.099999999999994</c:v>
                </c:pt>
                <c:pt idx="90">
                  <c:v>9.6299999999999955</c:v>
                </c:pt>
                <c:pt idx="91">
                  <c:v>8.75</c:v>
                </c:pt>
                <c:pt idx="92">
                  <c:v>5.6800000000000068</c:v>
                </c:pt>
                <c:pt idx="93">
                  <c:v>2.8799999999999955</c:v>
                </c:pt>
                <c:pt idx="94">
                  <c:v>-0.56000000000000227</c:v>
                </c:pt>
                <c:pt idx="95">
                  <c:v>-0.71999999999999886</c:v>
                </c:pt>
                <c:pt idx="96">
                  <c:v>-2.8400000000000034</c:v>
                </c:pt>
                <c:pt idx="97">
                  <c:v>-1.5100000000000051</c:v>
                </c:pt>
                <c:pt idx="98">
                  <c:v>-1.5799999999999983</c:v>
                </c:pt>
                <c:pt idx="99">
                  <c:v>-3.9399999999999977</c:v>
                </c:pt>
                <c:pt idx="100">
                  <c:v>-4.9599999999999937</c:v>
                </c:pt>
                <c:pt idx="101">
                  <c:v>-2.7600000000000051</c:v>
                </c:pt>
                <c:pt idx="102">
                  <c:v>-3.5400000000000063</c:v>
                </c:pt>
                <c:pt idx="103">
                  <c:v>-2.4000000000000057</c:v>
                </c:pt>
                <c:pt idx="104">
                  <c:v>-2.4300000000000068</c:v>
                </c:pt>
                <c:pt idx="105">
                  <c:v>-3.7900000000000063</c:v>
                </c:pt>
                <c:pt idx="106">
                  <c:v>-4.8299999999999983</c:v>
                </c:pt>
                <c:pt idx="107">
                  <c:v>-3.1299999999999955</c:v>
                </c:pt>
                <c:pt idx="108">
                  <c:v>-3.3900000000000006</c:v>
                </c:pt>
                <c:pt idx="109">
                  <c:v>-5.25</c:v>
                </c:pt>
                <c:pt idx="110">
                  <c:v>-5.6400000000000006</c:v>
                </c:pt>
                <c:pt idx="111">
                  <c:v>-4.3799999999999955</c:v>
                </c:pt>
                <c:pt idx="112">
                  <c:v>-5.4300000000000068</c:v>
                </c:pt>
                <c:pt idx="113">
                  <c:v>-5.4899999999999949</c:v>
                </c:pt>
                <c:pt idx="114">
                  <c:v>-6.2800000000000011</c:v>
                </c:pt>
                <c:pt idx="115">
                  <c:v>-7.1700000000000017</c:v>
                </c:pt>
                <c:pt idx="116">
                  <c:v>-6.1500000000000057</c:v>
                </c:pt>
                <c:pt idx="117">
                  <c:v>-4.9300000000000068</c:v>
                </c:pt>
                <c:pt idx="118">
                  <c:v>-4.1400000000000006</c:v>
                </c:pt>
                <c:pt idx="119">
                  <c:v>-6.5300000000000011</c:v>
                </c:pt>
                <c:pt idx="120">
                  <c:v>-8.6599999999999966</c:v>
                </c:pt>
                <c:pt idx="121">
                  <c:v>-7.8900000000000006</c:v>
                </c:pt>
                <c:pt idx="122">
                  <c:v>-5.7099999999999937</c:v>
                </c:pt>
                <c:pt idx="123">
                  <c:v>-6.8700000000000045</c:v>
                </c:pt>
              </c:numCache>
            </c:numRef>
          </c:val>
        </c:ser>
        <c:ser>
          <c:idx val="1"/>
          <c:order val="1"/>
          <c:tx>
            <c:strRef>
              <c:f>'c3-44'!$C$14</c:f>
              <c:strCache>
                <c:ptCount val="1"/>
                <c:pt idx="0">
                  <c:v>Intermediate goods producer branches (rhs)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'c3-44'!$A$63:$A$186</c:f>
              <c:numCache>
                <c:formatCode>yyyy/mm/dd</c:formatCode>
                <c:ptCount val="12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</c:numCache>
            </c:numRef>
          </c:cat>
          <c:val>
            <c:numRef>
              <c:f>'c3-44'!$C$63:$C$186</c:f>
              <c:numCache>
                <c:formatCode>General</c:formatCode>
                <c:ptCount val="124"/>
                <c:pt idx="0">
                  <c:v>7.2800000000000011</c:v>
                </c:pt>
                <c:pt idx="1">
                  <c:v>7.0400000000000063</c:v>
                </c:pt>
                <c:pt idx="2">
                  <c:v>6.5699999999999932</c:v>
                </c:pt>
                <c:pt idx="3">
                  <c:v>5.3599999999999994</c:v>
                </c:pt>
                <c:pt idx="4">
                  <c:v>3.3199999999999932</c:v>
                </c:pt>
                <c:pt idx="5">
                  <c:v>1.7600000000000051</c:v>
                </c:pt>
                <c:pt idx="6">
                  <c:v>0.5</c:v>
                </c:pt>
                <c:pt idx="7">
                  <c:v>0.90999999999999659</c:v>
                </c:pt>
                <c:pt idx="8">
                  <c:v>1.1899999999999977</c:v>
                </c:pt>
                <c:pt idx="9">
                  <c:v>1.730000000000004</c:v>
                </c:pt>
                <c:pt idx="10">
                  <c:v>2.0600000000000023</c:v>
                </c:pt>
                <c:pt idx="11">
                  <c:v>1.980000000000004</c:v>
                </c:pt>
                <c:pt idx="12">
                  <c:v>1.8199999999999932</c:v>
                </c:pt>
                <c:pt idx="13">
                  <c:v>2.0699999999999932</c:v>
                </c:pt>
                <c:pt idx="14">
                  <c:v>3</c:v>
                </c:pt>
                <c:pt idx="15">
                  <c:v>3.9899999999999949</c:v>
                </c:pt>
                <c:pt idx="16">
                  <c:v>5.1099999999999994</c:v>
                </c:pt>
                <c:pt idx="17">
                  <c:v>7.4399999999999977</c:v>
                </c:pt>
                <c:pt idx="18">
                  <c:v>8.6200000000000045</c:v>
                </c:pt>
                <c:pt idx="19">
                  <c:v>9.4399999999999977</c:v>
                </c:pt>
                <c:pt idx="20">
                  <c:v>9.7000000000000028</c:v>
                </c:pt>
                <c:pt idx="21">
                  <c:v>9.0900000000000034</c:v>
                </c:pt>
                <c:pt idx="22">
                  <c:v>7.9500000000000028</c:v>
                </c:pt>
                <c:pt idx="23">
                  <c:v>7.7900000000000063</c:v>
                </c:pt>
                <c:pt idx="24">
                  <c:v>8.6700000000000017</c:v>
                </c:pt>
                <c:pt idx="25">
                  <c:v>8.3199999999999932</c:v>
                </c:pt>
                <c:pt idx="26">
                  <c:v>7.2000000000000028</c:v>
                </c:pt>
                <c:pt idx="27">
                  <c:v>6.4500000000000028</c:v>
                </c:pt>
                <c:pt idx="28">
                  <c:v>6.4500000000000028</c:v>
                </c:pt>
                <c:pt idx="29">
                  <c:v>5.0999999999999943</c:v>
                </c:pt>
                <c:pt idx="30">
                  <c:v>4.1500000000000057</c:v>
                </c:pt>
                <c:pt idx="31">
                  <c:v>3.4399999999999977</c:v>
                </c:pt>
                <c:pt idx="32">
                  <c:v>3.4300000000000068</c:v>
                </c:pt>
                <c:pt idx="33">
                  <c:v>3.980000000000004</c:v>
                </c:pt>
                <c:pt idx="34">
                  <c:v>5.2600000000000051</c:v>
                </c:pt>
                <c:pt idx="35">
                  <c:v>6.0499999999999972</c:v>
                </c:pt>
                <c:pt idx="36">
                  <c:v>6.1899999999999977</c:v>
                </c:pt>
                <c:pt idx="37">
                  <c:v>6.7600000000000051</c:v>
                </c:pt>
                <c:pt idx="38">
                  <c:v>7.7000000000000028</c:v>
                </c:pt>
                <c:pt idx="39">
                  <c:v>8.0499999999999972</c:v>
                </c:pt>
                <c:pt idx="40">
                  <c:v>7.1099999999999994</c:v>
                </c:pt>
                <c:pt idx="41">
                  <c:v>7.5600000000000023</c:v>
                </c:pt>
                <c:pt idx="42">
                  <c:v>8.3700000000000045</c:v>
                </c:pt>
                <c:pt idx="43">
                  <c:v>8.39</c:v>
                </c:pt>
                <c:pt idx="44">
                  <c:v>7.75</c:v>
                </c:pt>
                <c:pt idx="45">
                  <c:v>6.8400000000000034</c:v>
                </c:pt>
                <c:pt idx="46">
                  <c:v>4.7900000000000063</c:v>
                </c:pt>
                <c:pt idx="47">
                  <c:v>2.769999999999996</c:v>
                </c:pt>
                <c:pt idx="48">
                  <c:v>1.8599999999999994</c:v>
                </c:pt>
                <c:pt idx="49">
                  <c:v>2.5999999999999943</c:v>
                </c:pt>
                <c:pt idx="50">
                  <c:v>2.6500000000000057</c:v>
                </c:pt>
                <c:pt idx="51">
                  <c:v>1.7399999999999949</c:v>
                </c:pt>
                <c:pt idx="52">
                  <c:v>0.85999999999999943</c:v>
                </c:pt>
                <c:pt idx="53">
                  <c:v>0.40000000000000568</c:v>
                </c:pt>
                <c:pt idx="54">
                  <c:v>-0.25</c:v>
                </c:pt>
                <c:pt idx="55">
                  <c:v>-1.25</c:v>
                </c:pt>
                <c:pt idx="56">
                  <c:v>-0.89000000000000057</c:v>
                </c:pt>
                <c:pt idx="57">
                  <c:v>-1.2800000000000011</c:v>
                </c:pt>
                <c:pt idx="58">
                  <c:v>-0.10999999999999943</c:v>
                </c:pt>
                <c:pt idx="59">
                  <c:v>1.5400000000000063</c:v>
                </c:pt>
                <c:pt idx="60">
                  <c:v>2.4599999999999937</c:v>
                </c:pt>
                <c:pt idx="61">
                  <c:v>1.4200000000000017</c:v>
                </c:pt>
                <c:pt idx="62">
                  <c:v>0.62999999999999545</c:v>
                </c:pt>
                <c:pt idx="63">
                  <c:v>2.3799999999999955</c:v>
                </c:pt>
                <c:pt idx="64">
                  <c:v>5.2000000000000028</c:v>
                </c:pt>
                <c:pt idx="65">
                  <c:v>6.5499999999999972</c:v>
                </c:pt>
                <c:pt idx="66">
                  <c:v>6.6099999999999994</c:v>
                </c:pt>
                <c:pt idx="67">
                  <c:v>7.3700000000000045</c:v>
                </c:pt>
                <c:pt idx="68">
                  <c:v>7.3900000000000006</c:v>
                </c:pt>
                <c:pt idx="69">
                  <c:v>8.4200000000000017</c:v>
                </c:pt>
                <c:pt idx="70">
                  <c:v>9.7000000000000028</c:v>
                </c:pt>
                <c:pt idx="71">
                  <c:v>10.150000000000006</c:v>
                </c:pt>
                <c:pt idx="72">
                  <c:v>10.409999999999997</c:v>
                </c:pt>
                <c:pt idx="73">
                  <c:v>10.549999999999997</c:v>
                </c:pt>
                <c:pt idx="74">
                  <c:v>11.200000000000003</c:v>
                </c:pt>
                <c:pt idx="75">
                  <c:v>9.75</c:v>
                </c:pt>
                <c:pt idx="76">
                  <c:v>7.8299999999999983</c:v>
                </c:pt>
                <c:pt idx="77">
                  <c:v>6.1099999999999994</c:v>
                </c:pt>
                <c:pt idx="78">
                  <c:v>5.8599999999999994</c:v>
                </c:pt>
                <c:pt idx="79">
                  <c:v>5.7000000000000028</c:v>
                </c:pt>
                <c:pt idx="80">
                  <c:v>6.2900000000000063</c:v>
                </c:pt>
                <c:pt idx="81">
                  <c:v>6.730000000000004</c:v>
                </c:pt>
                <c:pt idx="82">
                  <c:v>6.4399999999999977</c:v>
                </c:pt>
                <c:pt idx="83">
                  <c:v>5.7399999999999949</c:v>
                </c:pt>
                <c:pt idx="84">
                  <c:v>5.3400000000000034</c:v>
                </c:pt>
                <c:pt idx="85">
                  <c:v>4.3400000000000034</c:v>
                </c:pt>
                <c:pt idx="86">
                  <c:v>4.6200000000000045</c:v>
                </c:pt>
                <c:pt idx="87">
                  <c:v>4.980000000000004</c:v>
                </c:pt>
                <c:pt idx="88">
                  <c:v>5.5699999999999932</c:v>
                </c:pt>
                <c:pt idx="89">
                  <c:v>4.7099999999999937</c:v>
                </c:pt>
                <c:pt idx="90">
                  <c:v>3.7999999999999972</c:v>
                </c:pt>
                <c:pt idx="91">
                  <c:v>3.9500000000000028</c:v>
                </c:pt>
                <c:pt idx="92">
                  <c:v>4.4599999999999937</c:v>
                </c:pt>
                <c:pt idx="93">
                  <c:v>3.8900000000000006</c:v>
                </c:pt>
                <c:pt idx="94">
                  <c:v>2.9899999999999949</c:v>
                </c:pt>
                <c:pt idx="95">
                  <c:v>3.3400000000000034</c:v>
                </c:pt>
                <c:pt idx="96">
                  <c:v>3.7199999999999989</c:v>
                </c:pt>
                <c:pt idx="97">
                  <c:v>4.2800000000000011</c:v>
                </c:pt>
                <c:pt idx="98">
                  <c:v>3.9599999999999937</c:v>
                </c:pt>
                <c:pt idx="99">
                  <c:v>3.2099999999999937</c:v>
                </c:pt>
                <c:pt idx="100">
                  <c:v>1.7199999999999989</c:v>
                </c:pt>
                <c:pt idx="101">
                  <c:v>2.9899999999999949</c:v>
                </c:pt>
                <c:pt idx="102">
                  <c:v>3.9500000000000028</c:v>
                </c:pt>
                <c:pt idx="103">
                  <c:v>3.5100000000000051</c:v>
                </c:pt>
                <c:pt idx="104">
                  <c:v>1.8799999999999955</c:v>
                </c:pt>
                <c:pt idx="105">
                  <c:v>0.96999999999999886</c:v>
                </c:pt>
                <c:pt idx="106">
                  <c:v>0.73000000000000398</c:v>
                </c:pt>
                <c:pt idx="107">
                  <c:v>0.20999999999999375</c:v>
                </c:pt>
                <c:pt idx="108">
                  <c:v>0.34999999999999432</c:v>
                </c:pt>
                <c:pt idx="109">
                  <c:v>0.65999999999999659</c:v>
                </c:pt>
                <c:pt idx="110">
                  <c:v>-9.0000000000003411E-2</c:v>
                </c:pt>
                <c:pt idx="111">
                  <c:v>0.28000000000000114</c:v>
                </c:pt>
                <c:pt idx="112">
                  <c:v>0.87000000000000455</c:v>
                </c:pt>
                <c:pt idx="113">
                  <c:v>1</c:v>
                </c:pt>
                <c:pt idx="114">
                  <c:v>1.6500000000000057</c:v>
                </c:pt>
                <c:pt idx="115">
                  <c:v>2.1700000000000017</c:v>
                </c:pt>
                <c:pt idx="116">
                  <c:v>1.8499999999999943</c:v>
                </c:pt>
                <c:pt idx="117">
                  <c:v>1.8900000000000006</c:v>
                </c:pt>
                <c:pt idx="118">
                  <c:v>1.6099999999999994</c:v>
                </c:pt>
                <c:pt idx="119">
                  <c:v>1.3799999999999955</c:v>
                </c:pt>
                <c:pt idx="120">
                  <c:v>-0.81999999999999318</c:v>
                </c:pt>
                <c:pt idx="121">
                  <c:v>-2.8900000000000006</c:v>
                </c:pt>
                <c:pt idx="122">
                  <c:v>-1.8700000000000045</c:v>
                </c:pt>
                <c:pt idx="123">
                  <c:v>-0.5</c:v>
                </c:pt>
              </c:numCache>
            </c:numRef>
          </c:val>
        </c:ser>
        <c:marker val="1"/>
        <c:axId val="238978176"/>
        <c:axId val="238979712"/>
      </c:lineChart>
      <c:dateAx>
        <c:axId val="238970368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971904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38971904"/>
        <c:scaling>
          <c:orientation val="minMax"/>
          <c:max val="10"/>
          <c:min val="-4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80863386528907E-2"/>
              <c:y val="1.4552951388888901E-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970368"/>
        <c:crosses val="autoZero"/>
        <c:crossBetween val="midCat"/>
        <c:majorUnit val="2"/>
      </c:valAx>
      <c:dateAx>
        <c:axId val="238978176"/>
        <c:scaling>
          <c:orientation val="minMax"/>
        </c:scaling>
        <c:delete val="1"/>
        <c:axPos val="b"/>
        <c:numFmt formatCode="yyyy/mm/dd" sourceLinked="1"/>
        <c:tickLblPos val="none"/>
        <c:crossAx val="238979712"/>
        <c:crosses val="autoZero"/>
        <c:auto val="1"/>
        <c:lblOffset val="100"/>
        <c:baseTimeUnit val="months"/>
      </c:dateAx>
      <c:valAx>
        <c:axId val="238979712"/>
        <c:scaling>
          <c:orientation val="minMax"/>
          <c:max val="25"/>
          <c:min val="-1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676073966955772"/>
              <c:y val="3.3723958333333349E-4"/>
            </c:manualLayout>
          </c:layout>
        </c:title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978176"/>
        <c:crosses val="max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065364583333332"/>
          <c:w val="1"/>
          <c:h val="0.19934635416666907"/>
        </c:manualLayout>
      </c:layout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6832829861115235"/>
          <c:h val="0.55852300347222217"/>
        </c:manualLayout>
      </c:layout>
      <c:lineChart>
        <c:grouping val="standard"/>
        <c:ser>
          <c:idx val="0"/>
          <c:order val="0"/>
          <c:tx>
            <c:strRef>
              <c:f>'c3-45'!$B$14</c:f>
              <c:strCache>
                <c:ptCount val="1"/>
                <c:pt idx="0">
                  <c:v>Adószűrt maginfláció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'c3-45'!$A$16:$A$176</c:f>
              <c:numCache>
                <c:formatCode>yyyy/mm/dd</c:formatCode>
                <c:ptCount val="16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</c:numCache>
            </c:numRef>
          </c:cat>
          <c:val>
            <c:numRef>
              <c:f>'c3-45'!$B$16:$B$176</c:f>
              <c:numCache>
                <c:formatCode>0.0</c:formatCode>
                <c:ptCount val="161"/>
                <c:pt idx="0">
                  <c:v>6.7446071509838816</c:v>
                </c:pt>
                <c:pt idx="1">
                  <c:v>6.3241751806992568</c:v>
                </c:pt>
                <c:pt idx="2">
                  <c:v>5.7490660114227126</c:v>
                </c:pt>
                <c:pt idx="3">
                  <c:v>5.6613292114008402</c:v>
                </c:pt>
                <c:pt idx="4">
                  <c:v>5.5875058845251004</c:v>
                </c:pt>
                <c:pt idx="5">
                  <c:v>5.3549497481055823</c:v>
                </c:pt>
                <c:pt idx="6">
                  <c:v>5.3095229570893139</c:v>
                </c:pt>
                <c:pt idx="7">
                  <c:v>5.1484075017302899</c:v>
                </c:pt>
                <c:pt idx="8">
                  <c:v>5.0281533820599122</c:v>
                </c:pt>
                <c:pt idx="9">
                  <c:v>4.9503644088300973</c:v>
                </c:pt>
                <c:pt idx="10">
                  <c:v>4.8259594814513065</c:v>
                </c:pt>
                <c:pt idx="11">
                  <c:v>4.7103461686796919</c:v>
                </c:pt>
                <c:pt idx="12">
                  <c:v>4.4236614532074299</c:v>
                </c:pt>
                <c:pt idx="13">
                  <c:v>4.0125256457397001</c:v>
                </c:pt>
                <c:pt idx="14">
                  <c:v>3.8854459452815462</c:v>
                </c:pt>
                <c:pt idx="15">
                  <c:v>3.6781130858815487</c:v>
                </c:pt>
                <c:pt idx="16">
                  <c:v>3.4707047852134281</c:v>
                </c:pt>
                <c:pt idx="17">
                  <c:v>3.7317848008981684</c:v>
                </c:pt>
                <c:pt idx="18">
                  <c:v>3.6330083604998293</c:v>
                </c:pt>
                <c:pt idx="19">
                  <c:v>3.7478534477353804</c:v>
                </c:pt>
                <c:pt idx="20">
                  <c:v>3.6661469203872485</c:v>
                </c:pt>
                <c:pt idx="21">
                  <c:v>3.878038751771868</c:v>
                </c:pt>
                <c:pt idx="22">
                  <c:v>4.1166393050140471</c:v>
                </c:pt>
                <c:pt idx="23">
                  <c:v>4.1756195474962112</c:v>
                </c:pt>
                <c:pt idx="24">
                  <c:v>4.1976442199914459</c:v>
                </c:pt>
                <c:pt idx="25">
                  <c:v>4.0993952834344327</c:v>
                </c:pt>
                <c:pt idx="26">
                  <c:v>3.9323685778809789</c:v>
                </c:pt>
                <c:pt idx="27">
                  <c:v>4.0285151753876249</c:v>
                </c:pt>
                <c:pt idx="28">
                  <c:v>4.3878656361503232</c:v>
                </c:pt>
                <c:pt idx="29">
                  <c:v>4.1413293239474456</c:v>
                </c:pt>
                <c:pt idx="30">
                  <c:v>3.9664420409546892</c:v>
                </c:pt>
                <c:pt idx="31">
                  <c:v>3.9500131274074306</c:v>
                </c:pt>
                <c:pt idx="32">
                  <c:v>3.978735096694578</c:v>
                </c:pt>
                <c:pt idx="33">
                  <c:v>3.6775805505894255</c:v>
                </c:pt>
                <c:pt idx="34">
                  <c:v>3.3875530479637206</c:v>
                </c:pt>
                <c:pt idx="35">
                  <c:v>3.1717895916689258</c:v>
                </c:pt>
                <c:pt idx="36">
                  <c:v>3.0714839621871874</c:v>
                </c:pt>
                <c:pt idx="37">
                  <c:v>2.7938663123132415</c:v>
                </c:pt>
                <c:pt idx="38">
                  <c:v>2.7187822367059908</c:v>
                </c:pt>
                <c:pt idx="39">
                  <c:v>2.5804103009982953</c:v>
                </c:pt>
                <c:pt idx="40">
                  <c:v>2.1157791393978016</c:v>
                </c:pt>
                <c:pt idx="41">
                  <c:v>1.839810154230932</c:v>
                </c:pt>
                <c:pt idx="42">
                  <c:v>1.6037859523303979</c:v>
                </c:pt>
                <c:pt idx="43">
                  <c:v>1.6554290283845319</c:v>
                </c:pt>
                <c:pt idx="44">
                  <c:v>1.4571579155182803</c:v>
                </c:pt>
                <c:pt idx="45">
                  <c:v>1.3664751764622451</c:v>
                </c:pt>
                <c:pt idx="46">
                  <c:v>1.3765478207757269</c:v>
                </c:pt>
                <c:pt idx="47">
                  <c:v>1.2690345878512375</c:v>
                </c:pt>
                <c:pt idx="48">
                  <c:v>1.040491052632305</c:v>
                </c:pt>
                <c:pt idx="49">
                  <c:v>1.0010254146489928</c:v>
                </c:pt>
                <c:pt idx="50">
                  <c:v>1.0292811878324528</c:v>
                </c:pt>
                <c:pt idx="51">
                  <c:v>0.96967256868354923</c:v>
                </c:pt>
                <c:pt idx="52">
                  <c:v>1.2613651452374484</c:v>
                </c:pt>
                <c:pt idx="53">
                  <c:v>1.5175557149705128</c:v>
                </c:pt>
                <c:pt idx="54">
                  <c:v>2.0894223923594808</c:v>
                </c:pt>
                <c:pt idx="55">
                  <c:v>2.633210355022797</c:v>
                </c:pt>
                <c:pt idx="56">
                  <c:v>3.171868860721986</c:v>
                </c:pt>
                <c:pt idx="57">
                  <c:v>3.5985740347616257</c:v>
                </c:pt>
                <c:pt idx="58">
                  <c:v>3.7172702072230948</c:v>
                </c:pt>
                <c:pt idx="59">
                  <c:v>4.036383129625932</c:v>
                </c:pt>
                <c:pt idx="60">
                  <c:v>4.1897089382400736</c:v>
                </c:pt>
                <c:pt idx="61">
                  <c:v>4.5030792222887897</c:v>
                </c:pt>
                <c:pt idx="62">
                  <c:v>4.8336792942467781</c:v>
                </c:pt>
                <c:pt idx="63">
                  <c:v>4.7848261504380929</c:v>
                </c:pt>
                <c:pt idx="64">
                  <c:v>4.5797307336633821</c:v>
                </c:pt>
                <c:pt idx="65">
                  <c:v>4.6506987288349961</c:v>
                </c:pt>
                <c:pt idx="66">
                  <c:v>4.3544724403188866</c:v>
                </c:pt>
                <c:pt idx="67">
                  <c:v>4.1218938521538462</c:v>
                </c:pt>
                <c:pt idx="68">
                  <c:v>4.1736218638207561</c:v>
                </c:pt>
                <c:pt idx="69">
                  <c:v>4.1792502568962107</c:v>
                </c:pt>
                <c:pt idx="70">
                  <c:v>4.3281017043085939</c:v>
                </c:pt>
                <c:pt idx="71">
                  <c:v>4.5320984509423141</c:v>
                </c:pt>
                <c:pt idx="72">
                  <c:v>4.8539762117038521</c:v>
                </c:pt>
                <c:pt idx="73">
                  <c:v>4.9144943963108574</c:v>
                </c:pt>
                <c:pt idx="74">
                  <c:v>4.9275542302947599</c:v>
                </c:pt>
                <c:pt idx="75">
                  <c:v>5.3014602840012941</c:v>
                </c:pt>
                <c:pt idx="76">
                  <c:v>5.5556100725613362</c:v>
                </c:pt>
                <c:pt idx="77">
                  <c:v>5.5250015111311939</c:v>
                </c:pt>
                <c:pt idx="78">
                  <c:v>5.6430916147371306</c:v>
                </c:pt>
                <c:pt idx="79">
                  <c:v>5.4521967666700419</c:v>
                </c:pt>
                <c:pt idx="80">
                  <c:v>4.8235190267347718</c:v>
                </c:pt>
                <c:pt idx="81">
                  <c:v>4.4355382703342485</c:v>
                </c:pt>
                <c:pt idx="82">
                  <c:v>3.9756779073936883</c:v>
                </c:pt>
                <c:pt idx="83">
                  <c:v>3.6549570313306958</c:v>
                </c:pt>
                <c:pt idx="84">
                  <c:v>3.2357191258027882</c:v>
                </c:pt>
                <c:pt idx="85">
                  <c:v>3.0878309059388442</c:v>
                </c:pt>
                <c:pt idx="86">
                  <c:v>2.9226428638188082</c:v>
                </c:pt>
                <c:pt idx="87">
                  <c:v>2.9247531573404899</c:v>
                </c:pt>
                <c:pt idx="88">
                  <c:v>2.9421246642052523</c:v>
                </c:pt>
                <c:pt idx="89">
                  <c:v>3.0287212744394481</c:v>
                </c:pt>
                <c:pt idx="90">
                  <c:v>2.9460062647330005</c:v>
                </c:pt>
                <c:pt idx="91">
                  <c:v>2.8301283881508823</c:v>
                </c:pt>
                <c:pt idx="92">
                  <c:v>2.8463033714881192</c:v>
                </c:pt>
                <c:pt idx="93">
                  <c:v>2.6205638502632951</c:v>
                </c:pt>
                <c:pt idx="94">
                  <c:v>2.6536254773196646</c:v>
                </c:pt>
                <c:pt idx="95">
                  <c:v>2.5066579856100759</c:v>
                </c:pt>
                <c:pt idx="96">
                  <c:v>2.5268848844320502</c:v>
                </c:pt>
                <c:pt idx="97">
                  <c:v>2.1762344218173553</c:v>
                </c:pt>
                <c:pt idx="98">
                  <c:v>2.0208465767938151</c:v>
                </c:pt>
                <c:pt idx="99">
                  <c:v>1.6347716761440125</c:v>
                </c:pt>
                <c:pt idx="100">
                  <c:v>1.1821133639973169</c:v>
                </c:pt>
                <c:pt idx="101">
                  <c:v>0.72497782999798233</c:v>
                </c:pt>
                <c:pt idx="102">
                  <c:v>0.56716164963386007</c:v>
                </c:pt>
                <c:pt idx="103">
                  <c:v>0.75855061753034647</c:v>
                </c:pt>
                <c:pt idx="104">
                  <c:v>0.83587247036678036</c:v>
                </c:pt>
                <c:pt idx="105">
                  <c:v>1.216360102525897</c:v>
                </c:pt>
                <c:pt idx="106">
                  <c:v>1.3530005186817249</c:v>
                </c:pt>
                <c:pt idx="107">
                  <c:v>1.4999044866376181</c:v>
                </c:pt>
                <c:pt idx="108">
                  <c:v>1.3086087756557703</c:v>
                </c:pt>
                <c:pt idx="109">
                  <c:v>1.5671438309658612</c:v>
                </c:pt>
                <c:pt idx="110">
                  <c:v>2.2380003019004704</c:v>
                </c:pt>
                <c:pt idx="111">
                  <c:v>2.4050079980215457</c:v>
                </c:pt>
                <c:pt idx="112">
                  <c:v>2.5999168640696837</c:v>
                </c:pt>
                <c:pt idx="113">
                  <c:v>2.9210131350022124</c:v>
                </c:pt>
                <c:pt idx="114">
                  <c:v>3.0937434434336097</c:v>
                </c:pt>
                <c:pt idx="115">
                  <c:v>2.9847210561041493</c:v>
                </c:pt>
                <c:pt idx="116">
                  <c:v>2.8780433494328861</c:v>
                </c:pt>
                <c:pt idx="117">
                  <c:v>2.7703036502943519</c:v>
                </c:pt>
                <c:pt idx="118">
                  <c:v>2.7547427816577255</c:v>
                </c:pt>
                <c:pt idx="119">
                  <c:v>2.6650751855336523</c:v>
                </c:pt>
                <c:pt idx="120">
                  <c:v>2.9610439706621321</c:v>
                </c:pt>
                <c:pt idx="121">
                  <c:v>3.1761824468277382</c:v>
                </c:pt>
                <c:pt idx="122">
                  <c:v>2.6095852079041748</c:v>
                </c:pt>
                <c:pt idx="123">
                  <c:v>2.5684378478725733</c:v>
                </c:pt>
                <c:pt idx="124">
                  <c:v>2.3233968326068464</c:v>
                </c:pt>
                <c:pt idx="125">
                  <c:v>2.4716764953168564</c:v>
                </c:pt>
                <c:pt idx="126">
                  <c:v>2.4421758931732143</c:v>
                </c:pt>
                <c:pt idx="127">
                  <c:v>2.3964639784087751</c:v>
                </c:pt>
                <c:pt idx="128">
                  <c:v>2.3840908259312101</c:v>
                </c:pt>
                <c:pt idx="129">
                  <c:v>2.1767220628716046</c:v>
                </c:pt>
                <c:pt idx="130">
                  <c:v>2.3845467251108374</c:v>
                </c:pt>
                <c:pt idx="131">
                  <c:v>2.4878153291391101</c:v>
                </c:pt>
                <c:pt idx="132">
                  <c:v>1.9064686284899039</c:v>
                </c:pt>
                <c:pt idx="133">
                  <c:v>1.7528181061974095</c:v>
                </c:pt>
                <c:pt idx="134">
                  <c:v>1.6847675807402993</c:v>
                </c:pt>
                <c:pt idx="135">
                  <c:v>1.6524573036227537</c:v>
                </c:pt>
                <c:pt idx="136">
                  <c:v>1.6795303252652474</c:v>
                </c:pt>
                <c:pt idx="137">
                  <c:v>1.4499035675298728</c:v>
                </c:pt>
                <c:pt idx="138">
                  <c:v>1.4474612327302054</c:v>
                </c:pt>
                <c:pt idx="139">
                  <c:v>1.5276853441450413</c:v>
                </c:pt>
                <c:pt idx="140">
                  <c:v>1.5123731514850647</c:v>
                </c:pt>
                <c:pt idx="141">
                  <c:v>1.3057105399155944</c:v>
                </c:pt>
                <c:pt idx="142">
                  <c:v>1.2400687924635605</c:v>
                </c:pt>
                <c:pt idx="143">
                  <c:v>1.1082129349543095</c:v>
                </c:pt>
                <c:pt idx="144">
                  <c:v>1.5702581315272539</c:v>
                </c:pt>
                <c:pt idx="145">
                  <c:v>1.5746938985115548</c:v>
                </c:pt>
                <c:pt idx="146">
                  <c:v>1.4885031360490473</c:v>
                </c:pt>
                <c:pt idx="147">
                  <c:v>1.2092392564800178</c:v>
                </c:pt>
                <c:pt idx="148">
                  <c:v>1.3824866804778964</c:v>
                </c:pt>
                <c:pt idx="149">
                  <c:v>1.4179909535670987</c:v>
                </c:pt>
                <c:pt idx="150">
                  <c:v>1.4184787513555221</c:v>
                </c:pt>
                <c:pt idx="151">
                  <c:v>1.457049371831971</c:v>
                </c:pt>
                <c:pt idx="152">
                  <c:v>1.1626847378165053</c:v>
                </c:pt>
                <c:pt idx="153">
                  <c:v>1.3722519749043443</c:v>
                </c:pt>
                <c:pt idx="154">
                  <c:v>1.223161366849439</c:v>
                </c:pt>
                <c:pt idx="155">
                  <c:v>1.1256649933868914</c:v>
                </c:pt>
                <c:pt idx="156">
                  <c:v>1.0086821445410123</c:v>
                </c:pt>
                <c:pt idx="157">
                  <c:v>1.0846590521015713</c:v>
                </c:pt>
                <c:pt idx="158">
                  <c:v>1.0314918549658927</c:v>
                </c:pt>
                <c:pt idx="159">
                  <c:v>1.1785366558085428</c:v>
                </c:pt>
                <c:pt idx="160">
                  <c:v>1.2082035613280055</c:v>
                </c:pt>
              </c:numCache>
            </c:numRef>
          </c:val>
        </c:ser>
        <c:marker val="1"/>
        <c:axId val="239528192"/>
        <c:axId val="239562752"/>
      </c:lineChart>
      <c:lineChart>
        <c:grouping val="standard"/>
        <c:ser>
          <c:idx val="1"/>
          <c:order val="1"/>
          <c:tx>
            <c:strRef>
              <c:f>'c3-45'!$C$14</c:f>
              <c:strCache>
                <c:ptCount val="1"/>
                <c:pt idx="0">
                  <c:v>Keresletérzékeny termékek inflációja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'c3-45'!$A$16:$A$176</c:f>
              <c:numCache>
                <c:formatCode>yyyy/mm/dd</c:formatCode>
                <c:ptCount val="16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</c:numCache>
            </c:numRef>
          </c:cat>
          <c:val>
            <c:numRef>
              <c:f>'c3-45'!$C$16:$C$176</c:f>
              <c:numCache>
                <c:formatCode>0.0</c:formatCode>
                <c:ptCount val="161"/>
                <c:pt idx="0">
                  <c:v>6.1942700428347308</c:v>
                </c:pt>
                <c:pt idx="1">
                  <c:v>5.8877012964896522</c:v>
                </c:pt>
                <c:pt idx="2">
                  <c:v>5.569972832728979</c:v>
                </c:pt>
                <c:pt idx="3">
                  <c:v>5.4623891114490277</c:v>
                </c:pt>
                <c:pt idx="4">
                  <c:v>5.420600874933811</c:v>
                </c:pt>
                <c:pt idx="5">
                  <c:v>5.3118961283279873</c:v>
                </c:pt>
                <c:pt idx="6">
                  <c:v>5.3250048767551164</c:v>
                </c:pt>
                <c:pt idx="7">
                  <c:v>5.1544825470245144</c:v>
                </c:pt>
                <c:pt idx="8">
                  <c:v>5.0720982722339585</c:v>
                </c:pt>
                <c:pt idx="9">
                  <c:v>5.1312882742245307</c:v>
                </c:pt>
                <c:pt idx="10">
                  <c:v>5.0300785541265185</c:v>
                </c:pt>
                <c:pt idx="11">
                  <c:v>4.9578968505009584</c:v>
                </c:pt>
                <c:pt idx="12">
                  <c:v>4.7721687999750628</c:v>
                </c:pt>
                <c:pt idx="13">
                  <c:v>4.3227226063074795</c:v>
                </c:pt>
                <c:pt idx="14">
                  <c:v>4.3107419475900741</c:v>
                </c:pt>
                <c:pt idx="15">
                  <c:v>4.2334518889140469</c:v>
                </c:pt>
                <c:pt idx="16">
                  <c:v>4.0995959921545762</c:v>
                </c:pt>
                <c:pt idx="17">
                  <c:v>4.385881904243135</c:v>
                </c:pt>
                <c:pt idx="18">
                  <c:v>4.3266490081580287</c:v>
                </c:pt>
                <c:pt idx="19">
                  <c:v>4.3897963382291181</c:v>
                </c:pt>
                <c:pt idx="20">
                  <c:v>4.0742206953892151</c:v>
                </c:pt>
                <c:pt idx="21">
                  <c:v>4.2767652438549817</c:v>
                </c:pt>
                <c:pt idx="22">
                  <c:v>4.5548203060609183</c:v>
                </c:pt>
                <c:pt idx="23">
                  <c:v>4.527313086129638</c:v>
                </c:pt>
                <c:pt idx="24">
                  <c:v>4.4149699656759651</c:v>
                </c:pt>
                <c:pt idx="25">
                  <c:v>4.2652217449328731</c:v>
                </c:pt>
                <c:pt idx="26">
                  <c:v>3.9822390274488697</c:v>
                </c:pt>
                <c:pt idx="27">
                  <c:v>4.1186502994382295</c:v>
                </c:pt>
                <c:pt idx="28">
                  <c:v>4.4267360356845984</c:v>
                </c:pt>
                <c:pt idx="29">
                  <c:v>4.0471443922677253</c:v>
                </c:pt>
                <c:pt idx="30">
                  <c:v>3.7763887170830372</c:v>
                </c:pt>
                <c:pt idx="31">
                  <c:v>3.8007115789622645</c:v>
                </c:pt>
                <c:pt idx="32">
                  <c:v>4.0135018773696203</c:v>
                </c:pt>
                <c:pt idx="33">
                  <c:v>3.7140697738020236</c:v>
                </c:pt>
                <c:pt idx="34">
                  <c:v>3.3497661110738477</c:v>
                </c:pt>
                <c:pt idx="35">
                  <c:v>3.1326275239443362</c:v>
                </c:pt>
                <c:pt idx="36">
                  <c:v>3.1726746974546529</c:v>
                </c:pt>
                <c:pt idx="37">
                  <c:v>3.1211309464270585</c:v>
                </c:pt>
                <c:pt idx="38">
                  <c:v>3.0989912551687553</c:v>
                </c:pt>
                <c:pt idx="39">
                  <c:v>2.8234316199548175</c:v>
                </c:pt>
                <c:pt idx="40">
                  <c:v>2.3929110959333997</c:v>
                </c:pt>
                <c:pt idx="41">
                  <c:v>2.2116425493313017</c:v>
                </c:pt>
                <c:pt idx="42">
                  <c:v>2.0314804473690344</c:v>
                </c:pt>
                <c:pt idx="43">
                  <c:v>2.1128529825028153</c:v>
                </c:pt>
                <c:pt idx="44">
                  <c:v>1.7973443195563874</c:v>
                </c:pt>
                <c:pt idx="45">
                  <c:v>1.7409042566618638</c:v>
                </c:pt>
                <c:pt idx="46">
                  <c:v>1.7324916361516358</c:v>
                </c:pt>
                <c:pt idx="47">
                  <c:v>1.5875236091317504</c:v>
                </c:pt>
                <c:pt idx="48">
                  <c:v>1.3616080423781227</c:v>
                </c:pt>
                <c:pt idx="49">
                  <c:v>1.2346180345395652</c:v>
                </c:pt>
                <c:pt idx="50">
                  <c:v>1.217565984661249</c:v>
                </c:pt>
                <c:pt idx="51">
                  <c:v>1.1768685948622988</c:v>
                </c:pt>
                <c:pt idx="52">
                  <c:v>1.2956971333452572</c:v>
                </c:pt>
                <c:pt idx="53">
                  <c:v>1.4121794490216928</c:v>
                </c:pt>
                <c:pt idx="54">
                  <c:v>1.6189434648971996</c:v>
                </c:pt>
                <c:pt idx="55">
                  <c:v>1.9354393942446961</c:v>
                </c:pt>
                <c:pt idx="56">
                  <c:v>2.3796355621673797</c:v>
                </c:pt>
                <c:pt idx="57">
                  <c:v>2.7312054908945811</c:v>
                </c:pt>
                <c:pt idx="58">
                  <c:v>2.736200128623139</c:v>
                </c:pt>
                <c:pt idx="59">
                  <c:v>2.9946469546289194</c:v>
                </c:pt>
                <c:pt idx="60">
                  <c:v>3.037434907755781</c:v>
                </c:pt>
                <c:pt idx="61">
                  <c:v>3.3402719142103763</c:v>
                </c:pt>
                <c:pt idx="62">
                  <c:v>3.5076011260432267</c:v>
                </c:pt>
                <c:pt idx="63">
                  <c:v>3.3584742429748644</c:v>
                </c:pt>
                <c:pt idx="64">
                  <c:v>3.3180162366872139</c:v>
                </c:pt>
                <c:pt idx="65">
                  <c:v>3.4191004208292952</c:v>
                </c:pt>
                <c:pt idx="66">
                  <c:v>3.5228454470704946</c:v>
                </c:pt>
                <c:pt idx="67">
                  <c:v>3.2712785176660617</c:v>
                </c:pt>
                <c:pt idx="68">
                  <c:v>3.0840023614414207</c:v>
                </c:pt>
                <c:pt idx="69">
                  <c:v>2.7692034400407266</c:v>
                </c:pt>
                <c:pt idx="70">
                  <c:v>2.6316272175000961</c:v>
                </c:pt>
                <c:pt idx="71">
                  <c:v>2.5727676451200949</c:v>
                </c:pt>
                <c:pt idx="72">
                  <c:v>2.7018190442865233</c:v>
                </c:pt>
                <c:pt idx="73">
                  <c:v>2.6280725686964672</c:v>
                </c:pt>
                <c:pt idx="74">
                  <c:v>2.8115200815285846</c:v>
                </c:pt>
                <c:pt idx="75">
                  <c:v>2.9714546695136903</c:v>
                </c:pt>
                <c:pt idx="76">
                  <c:v>3.1411890589856455</c:v>
                </c:pt>
                <c:pt idx="77">
                  <c:v>3.147603694033549</c:v>
                </c:pt>
                <c:pt idx="78">
                  <c:v>3.1085512765610019</c:v>
                </c:pt>
                <c:pt idx="79">
                  <c:v>3.0350843578196276</c:v>
                </c:pt>
                <c:pt idx="80">
                  <c:v>2.8922482827947533</c:v>
                </c:pt>
                <c:pt idx="81">
                  <c:v>3.0334039187526827</c:v>
                </c:pt>
                <c:pt idx="82">
                  <c:v>3.02589632389423</c:v>
                </c:pt>
                <c:pt idx="83">
                  <c:v>3.0611482796829392</c:v>
                </c:pt>
                <c:pt idx="84">
                  <c:v>2.7558750851153633</c:v>
                </c:pt>
                <c:pt idx="85">
                  <c:v>2.8454315773817456</c:v>
                </c:pt>
                <c:pt idx="86">
                  <c:v>2.6602704507409953</c:v>
                </c:pt>
                <c:pt idx="87">
                  <c:v>3.1321621132958342</c:v>
                </c:pt>
                <c:pt idx="88">
                  <c:v>3.195914212670516</c:v>
                </c:pt>
                <c:pt idx="89">
                  <c:v>3.3394827820620918</c:v>
                </c:pt>
                <c:pt idx="90">
                  <c:v>3.3706721356392677</c:v>
                </c:pt>
                <c:pt idx="91">
                  <c:v>3.4976024461398367</c:v>
                </c:pt>
                <c:pt idx="92">
                  <c:v>3.4646520404361354</c:v>
                </c:pt>
                <c:pt idx="93">
                  <c:v>3.1234287276795669</c:v>
                </c:pt>
                <c:pt idx="94">
                  <c:v>3.1858589369766435</c:v>
                </c:pt>
                <c:pt idx="95">
                  <c:v>3.0184651599969357</c:v>
                </c:pt>
                <c:pt idx="96">
                  <c:v>3.0124037323380861</c:v>
                </c:pt>
                <c:pt idx="97">
                  <c:v>2.7421038314629982</c:v>
                </c:pt>
                <c:pt idx="98">
                  <c:v>2.5849387799605381</c:v>
                </c:pt>
                <c:pt idx="99">
                  <c:v>1.971000153999384</c:v>
                </c:pt>
                <c:pt idx="100">
                  <c:v>1.4529269522714117</c:v>
                </c:pt>
                <c:pt idx="101">
                  <c:v>1.0284591169466921</c:v>
                </c:pt>
                <c:pt idx="102">
                  <c:v>0.94315375129725965</c:v>
                </c:pt>
                <c:pt idx="103">
                  <c:v>0.96352390214879335</c:v>
                </c:pt>
                <c:pt idx="104">
                  <c:v>0.92046737478052876</c:v>
                </c:pt>
                <c:pt idx="105">
                  <c:v>0.88619608581007014</c:v>
                </c:pt>
                <c:pt idx="106">
                  <c:v>0.75655376407004837</c:v>
                </c:pt>
                <c:pt idx="107">
                  <c:v>0.76356371666858536</c:v>
                </c:pt>
                <c:pt idx="108">
                  <c:v>0.51786559836834556</c:v>
                </c:pt>
                <c:pt idx="109">
                  <c:v>0.47849144937197252</c:v>
                </c:pt>
                <c:pt idx="110">
                  <c:v>0.55539625943816873</c:v>
                </c:pt>
                <c:pt idx="111">
                  <c:v>0.53958047968293954</c:v>
                </c:pt>
                <c:pt idx="112">
                  <c:v>0.72017243970657319</c:v>
                </c:pt>
                <c:pt idx="113">
                  <c:v>0.88594317799291389</c:v>
                </c:pt>
                <c:pt idx="114">
                  <c:v>0.96082645630374941</c:v>
                </c:pt>
                <c:pt idx="115">
                  <c:v>0.98861142542396863</c:v>
                </c:pt>
                <c:pt idx="116">
                  <c:v>1.0509396494738752</c:v>
                </c:pt>
                <c:pt idx="117">
                  <c:v>1.3147111217519267</c:v>
                </c:pt>
                <c:pt idx="118">
                  <c:v>1.4378384446093833</c:v>
                </c:pt>
                <c:pt idx="119">
                  <c:v>1.604085116632902</c:v>
                </c:pt>
                <c:pt idx="120">
                  <c:v>1.9171005626066489</c:v>
                </c:pt>
                <c:pt idx="121">
                  <c:v>2.0403394428990964</c:v>
                </c:pt>
                <c:pt idx="122">
                  <c:v>2.1011614146492263</c:v>
                </c:pt>
                <c:pt idx="123">
                  <c:v>2.2343993518401533</c:v>
                </c:pt>
                <c:pt idx="124">
                  <c:v>2.1436398077009073</c:v>
                </c:pt>
                <c:pt idx="125">
                  <c:v>2.4515557046445196</c:v>
                </c:pt>
                <c:pt idx="126">
                  <c:v>2.3955973141881657</c:v>
                </c:pt>
                <c:pt idx="127">
                  <c:v>2.3452597657175573</c:v>
                </c:pt>
                <c:pt idx="128">
                  <c:v>2.2531999159659364</c:v>
                </c:pt>
                <c:pt idx="129">
                  <c:v>1.9369971585143588</c:v>
                </c:pt>
                <c:pt idx="130">
                  <c:v>2.1327068896682704</c:v>
                </c:pt>
                <c:pt idx="131">
                  <c:v>2.1263793634941806</c:v>
                </c:pt>
                <c:pt idx="132">
                  <c:v>1.6146095325258329</c:v>
                </c:pt>
                <c:pt idx="133">
                  <c:v>1.8682540716957732</c:v>
                </c:pt>
                <c:pt idx="134">
                  <c:v>1.7665510521742931</c:v>
                </c:pt>
                <c:pt idx="135">
                  <c:v>1.6897357377358304</c:v>
                </c:pt>
                <c:pt idx="136">
                  <c:v>1.6385253927219168</c:v>
                </c:pt>
                <c:pt idx="137">
                  <c:v>1.4464065955409779</c:v>
                </c:pt>
                <c:pt idx="138">
                  <c:v>1.448034707430466</c:v>
                </c:pt>
                <c:pt idx="139">
                  <c:v>1.4498382808064889</c:v>
                </c:pt>
                <c:pt idx="140">
                  <c:v>1.5249351057308616</c:v>
                </c:pt>
                <c:pt idx="141">
                  <c:v>1.3841853949630831</c:v>
                </c:pt>
                <c:pt idx="142">
                  <c:v>1.4353304104105291</c:v>
                </c:pt>
                <c:pt idx="143">
                  <c:v>1.2766268914038932</c:v>
                </c:pt>
                <c:pt idx="144">
                  <c:v>1.8488479765674413</c:v>
                </c:pt>
                <c:pt idx="145">
                  <c:v>1.7368278154408898</c:v>
                </c:pt>
                <c:pt idx="146">
                  <c:v>1.5596366310196998</c:v>
                </c:pt>
                <c:pt idx="147">
                  <c:v>1.2941786677834273</c:v>
                </c:pt>
                <c:pt idx="148">
                  <c:v>1.43677728862761</c:v>
                </c:pt>
                <c:pt idx="149">
                  <c:v>1.3816072287094983</c:v>
                </c:pt>
                <c:pt idx="150">
                  <c:v>1.4830643091113558</c:v>
                </c:pt>
                <c:pt idx="151">
                  <c:v>1.6613824195450775</c:v>
                </c:pt>
                <c:pt idx="152">
                  <c:v>1.3442888411077831</c:v>
                </c:pt>
                <c:pt idx="153">
                  <c:v>1.7127376376391794</c:v>
                </c:pt>
                <c:pt idx="154">
                  <c:v>1.6003694771726771</c:v>
                </c:pt>
                <c:pt idx="155">
                  <c:v>1.5920398508637419</c:v>
                </c:pt>
                <c:pt idx="156">
                  <c:v>1.4259379070691267</c:v>
                </c:pt>
                <c:pt idx="157">
                  <c:v>1.6081751218831641</c:v>
                </c:pt>
                <c:pt idx="158">
                  <c:v>1.616657173622599</c:v>
                </c:pt>
                <c:pt idx="159">
                  <c:v>1.8775620081509459</c:v>
                </c:pt>
                <c:pt idx="160">
                  <c:v>1.9689274649082193</c:v>
                </c:pt>
              </c:numCache>
            </c:numRef>
          </c:val>
        </c:ser>
        <c:ser>
          <c:idx val="2"/>
          <c:order val="2"/>
          <c:tx>
            <c:strRef>
              <c:f>'c3-45'!$D$14</c:f>
              <c:strCache>
                <c:ptCount val="1"/>
                <c:pt idx="0">
                  <c:v>Ritkán változó árú termékek inflációja</c:v>
                </c:pt>
              </c:strCache>
            </c:strRef>
          </c:tx>
          <c:spPr>
            <a:ln>
              <a:solidFill>
                <a:srgbClr val="7BAFD4"/>
              </a:solidFill>
              <a:prstDash val="sysDot"/>
            </a:ln>
          </c:spPr>
          <c:marker>
            <c:symbol val="none"/>
          </c:marker>
          <c:cat>
            <c:numRef>
              <c:f>'c3-45'!$A$16:$A$176</c:f>
              <c:numCache>
                <c:formatCode>yyyy/mm/dd</c:formatCode>
                <c:ptCount val="16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</c:numCache>
            </c:numRef>
          </c:cat>
          <c:val>
            <c:numRef>
              <c:f>'c3-45'!$D$16:$D$176</c:f>
              <c:numCache>
                <c:formatCode>0.0</c:formatCode>
                <c:ptCount val="161"/>
                <c:pt idx="0">
                  <c:v>6.5070839344815425</c:v>
                </c:pt>
                <c:pt idx="1">
                  <c:v>6.2714886454891143</c:v>
                </c:pt>
                <c:pt idx="2">
                  <c:v>5.8976815148469512</c:v>
                </c:pt>
                <c:pt idx="3">
                  <c:v>5.7408003679007891</c:v>
                </c:pt>
                <c:pt idx="4">
                  <c:v>5.7711203100977713</c:v>
                </c:pt>
                <c:pt idx="5">
                  <c:v>5.6572933806386487</c:v>
                </c:pt>
                <c:pt idx="6">
                  <c:v>5.7041326044557934</c:v>
                </c:pt>
                <c:pt idx="7">
                  <c:v>5.7043651943610314</c:v>
                </c:pt>
                <c:pt idx="8">
                  <c:v>5.6259967047173944</c:v>
                </c:pt>
                <c:pt idx="9">
                  <c:v>5.709871610593936</c:v>
                </c:pt>
                <c:pt idx="10">
                  <c:v>5.4699153976404347</c:v>
                </c:pt>
                <c:pt idx="11">
                  <c:v>5.3065652454356211</c:v>
                </c:pt>
                <c:pt idx="12">
                  <c:v>5.0612835439811477</c:v>
                </c:pt>
                <c:pt idx="13">
                  <c:v>4.7492957047711002</c:v>
                </c:pt>
                <c:pt idx="14">
                  <c:v>4.8221678637166718</c:v>
                </c:pt>
                <c:pt idx="15">
                  <c:v>4.8398934576308505</c:v>
                </c:pt>
                <c:pt idx="16">
                  <c:v>4.6817119504715947</c:v>
                </c:pt>
                <c:pt idx="17">
                  <c:v>4.7494751780217541</c:v>
                </c:pt>
                <c:pt idx="18">
                  <c:v>4.9216396526084623</c:v>
                </c:pt>
                <c:pt idx="19">
                  <c:v>4.9320060504167884</c:v>
                </c:pt>
                <c:pt idx="20">
                  <c:v>4.7605625641804039</c:v>
                </c:pt>
                <c:pt idx="21">
                  <c:v>4.9487862608387161</c:v>
                </c:pt>
                <c:pt idx="22">
                  <c:v>5.1965622237456444</c:v>
                </c:pt>
                <c:pt idx="23">
                  <c:v>5.2755150363604741</c:v>
                </c:pt>
                <c:pt idx="24">
                  <c:v>5.5415833232973739</c:v>
                </c:pt>
                <c:pt idx="25">
                  <c:v>5.9149705656119806</c:v>
                </c:pt>
                <c:pt idx="26">
                  <c:v>5.8058143477539943</c:v>
                </c:pt>
                <c:pt idx="27">
                  <c:v>5.7133929974157809</c:v>
                </c:pt>
                <c:pt idx="28">
                  <c:v>5.9398619508495898</c:v>
                </c:pt>
                <c:pt idx="29">
                  <c:v>5.7494521302881481</c:v>
                </c:pt>
                <c:pt idx="30">
                  <c:v>5.4860984531106141</c:v>
                </c:pt>
                <c:pt idx="31">
                  <c:v>5.4655704495581716</c:v>
                </c:pt>
                <c:pt idx="32">
                  <c:v>5.3021522258988512</c:v>
                </c:pt>
                <c:pt idx="33">
                  <c:v>4.9905586399629129</c:v>
                </c:pt>
                <c:pt idx="34">
                  <c:v>4.9263765798967256</c:v>
                </c:pt>
                <c:pt idx="35">
                  <c:v>4.7204196665851157</c:v>
                </c:pt>
                <c:pt idx="36">
                  <c:v>4.2901794955134847</c:v>
                </c:pt>
                <c:pt idx="37">
                  <c:v>3.7905424105947532</c:v>
                </c:pt>
                <c:pt idx="38">
                  <c:v>3.5861213108524055</c:v>
                </c:pt>
                <c:pt idx="39">
                  <c:v>3.5337082809675309</c:v>
                </c:pt>
                <c:pt idx="40">
                  <c:v>3.2236331779714078</c:v>
                </c:pt>
                <c:pt idx="41">
                  <c:v>3.0220903733300588</c:v>
                </c:pt>
                <c:pt idx="42">
                  <c:v>2.8641463068262141</c:v>
                </c:pt>
                <c:pt idx="43">
                  <c:v>2.7487748960711258</c:v>
                </c:pt>
                <c:pt idx="44">
                  <c:v>2.6203187381605346</c:v>
                </c:pt>
                <c:pt idx="45">
                  <c:v>2.546283966781175</c:v>
                </c:pt>
                <c:pt idx="46">
                  <c:v>2.4516927648031697</c:v>
                </c:pt>
                <c:pt idx="47">
                  <c:v>2.341791089545751</c:v>
                </c:pt>
                <c:pt idx="48">
                  <c:v>2.2815400753140409</c:v>
                </c:pt>
                <c:pt idx="49">
                  <c:v>2.0288240373935054</c:v>
                </c:pt>
                <c:pt idx="50">
                  <c:v>2.0055898766498785</c:v>
                </c:pt>
                <c:pt idx="51">
                  <c:v>1.8715431798520967</c:v>
                </c:pt>
                <c:pt idx="52">
                  <c:v>1.9222351612354487</c:v>
                </c:pt>
                <c:pt idx="53">
                  <c:v>2.0236067858715501</c:v>
                </c:pt>
                <c:pt idx="54">
                  <c:v>2.1761423719220119</c:v>
                </c:pt>
                <c:pt idx="55">
                  <c:v>2.6609025947757203</c:v>
                </c:pt>
                <c:pt idx="56">
                  <c:v>3.2658231848313761</c:v>
                </c:pt>
                <c:pt idx="57">
                  <c:v>3.6260949039418335</c:v>
                </c:pt>
                <c:pt idx="58">
                  <c:v>3.6268470520494134</c:v>
                </c:pt>
                <c:pt idx="59">
                  <c:v>3.9126130587382875</c:v>
                </c:pt>
                <c:pt idx="60">
                  <c:v>3.8990533196824799</c:v>
                </c:pt>
                <c:pt idx="61">
                  <c:v>4.1659879063955998</c:v>
                </c:pt>
                <c:pt idx="62">
                  <c:v>4.296671730285567</c:v>
                </c:pt>
                <c:pt idx="63">
                  <c:v>4.3480560899418634</c:v>
                </c:pt>
                <c:pt idx="64">
                  <c:v>4.3525226700293018</c:v>
                </c:pt>
                <c:pt idx="65">
                  <c:v>4.5357283034132223</c:v>
                </c:pt>
                <c:pt idx="66">
                  <c:v>4.6595855735831293</c:v>
                </c:pt>
                <c:pt idx="67">
                  <c:v>4.4431955222907362</c:v>
                </c:pt>
                <c:pt idx="68">
                  <c:v>3.874173036326269</c:v>
                </c:pt>
                <c:pt idx="69">
                  <c:v>3.5605719639168996</c:v>
                </c:pt>
                <c:pt idx="70">
                  <c:v>3.5493351660596204</c:v>
                </c:pt>
                <c:pt idx="71">
                  <c:v>3.4227791352538333</c:v>
                </c:pt>
                <c:pt idx="72">
                  <c:v>3.5114582068597002</c:v>
                </c:pt>
                <c:pt idx="73">
                  <c:v>3.6262376316164193</c:v>
                </c:pt>
                <c:pt idx="74">
                  <c:v>3.6612315324871219</c:v>
                </c:pt>
                <c:pt idx="75">
                  <c:v>3.6781211232554938</c:v>
                </c:pt>
                <c:pt idx="76">
                  <c:v>3.8110651508316664</c:v>
                </c:pt>
                <c:pt idx="77">
                  <c:v>3.7544916319105539</c:v>
                </c:pt>
                <c:pt idx="78">
                  <c:v>3.5805443174075151</c:v>
                </c:pt>
                <c:pt idx="79">
                  <c:v>3.5093299801078217</c:v>
                </c:pt>
                <c:pt idx="80">
                  <c:v>3.3712913318433237</c:v>
                </c:pt>
                <c:pt idx="81">
                  <c:v>3.4685550173051922</c:v>
                </c:pt>
                <c:pt idx="82">
                  <c:v>3.5543397413027975</c:v>
                </c:pt>
                <c:pt idx="83">
                  <c:v>3.559259919553682</c:v>
                </c:pt>
                <c:pt idx="84">
                  <c:v>3.3528129547995889</c:v>
                </c:pt>
                <c:pt idx="85">
                  <c:v>3.3070898758885221</c:v>
                </c:pt>
                <c:pt idx="86">
                  <c:v>3.0638471354227619</c:v>
                </c:pt>
                <c:pt idx="87">
                  <c:v>3.353445835168543</c:v>
                </c:pt>
                <c:pt idx="88">
                  <c:v>3.4664688547648268</c:v>
                </c:pt>
                <c:pt idx="89">
                  <c:v>3.4603645504776921</c:v>
                </c:pt>
                <c:pt idx="90">
                  <c:v>3.4733358530872636</c:v>
                </c:pt>
                <c:pt idx="91">
                  <c:v>3.5342748583556869</c:v>
                </c:pt>
                <c:pt idx="92">
                  <c:v>3.8299819173858367</c:v>
                </c:pt>
                <c:pt idx="93">
                  <c:v>3.6002363189552966</c:v>
                </c:pt>
                <c:pt idx="94">
                  <c:v>3.3414577703603072</c:v>
                </c:pt>
                <c:pt idx="95">
                  <c:v>3.1947604628412165</c:v>
                </c:pt>
                <c:pt idx="96">
                  <c:v>3.0133684120940103</c:v>
                </c:pt>
                <c:pt idx="97">
                  <c:v>2.6914992535012345</c:v>
                </c:pt>
                <c:pt idx="98">
                  <c:v>2.5437466310467727</c:v>
                </c:pt>
                <c:pt idx="99">
                  <c:v>2.0631982562341307</c:v>
                </c:pt>
                <c:pt idx="100">
                  <c:v>1.6451930682241027</c:v>
                </c:pt>
                <c:pt idx="101">
                  <c:v>1.414441838128198</c:v>
                </c:pt>
                <c:pt idx="102">
                  <c:v>1.3906343767111196</c:v>
                </c:pt>
                <c:pt idx="103">
                  <c:v>1.1939852642743887</c:v>
                </c:pt>
                <c:pt idx="104">
                  <c:v>0.9403248284959318</c:v>
                </c:pt>
                <c:pt idx="105">
                  <c:v>1.0396055237400788</c:v>
                </c:pt>
                <c:pt idx="106">
                  <c:v>1.1885180812665368</c:v>
                </c:pt>
                <c:pt idx="107">
                  <c:v>1.3757153041617016</c:v>
                </c:pt>
                <c:pt idx="108">
                  <c:v>1.0920191044408512</c:v>
                </c:pt>
                <c:pt idx="109">
                  <c:v>1.1925060990184022</c:v>
                </c:pt>
                <c:pt idx="110">
                  <c:v>1.3454405624862176</c:v>
                </c:pt>
                <c:pt idx="111">
                  <c:v>1.4069939189131446</c:v>
                </c:pt>
                <c:pt idx="112">
                  <c:v>1.5696042026953592</c:v>
                </c:pt>
                <c:pt idx="113">
                  <c:v>1.6311502742449591</c:v>
                </c:pt>
                <c:pt idx="114">
                  <c:v>1.6011637832382632</c:v>
                </c:pt>
                <c:pt idx="115">
                  <c:v>1.5626613243058074</c:v>
                </c:pt>
                <c:pt idx="116">
                  <c:v>1.6396184062358259</c:v>
                </c:pt>
                <c:pt idx="117">
                  <c:v>1.7294470301320075</c:v>
                </c:pt>
                <c:pt idx="118">
                  <c:v>1.8412988843808762</c:v>
                </c:pt>
                <c:pt idx="119">
                  <c:v>1.925910105591953</c:v>
                </c:pt>
                <c:pt idx="120">
                  <c:v>2.3898421602399651</c:v>
                </c:pt>
                <c:pt idx="121">
                  <c:v>2.363197791028071</c:v>
                </c:pt>
                <c:pt idx="122">
                  <c:v>2.3221840613638136</c:v>
                </c:pt>
                <c:pt idx="123">
                  <c:v>2.3471067387660156</c:v>
                </c:pt>
                <c:pt idx="124">
                  <c:v>2.2870841286692638</c:v>
                </c:pt>
                <c:pt idx="125">
                  <c:v>2.4757527605643048</c:v>
                </c:pt>
                <c:pt idx="126">
                  <c:v>2.4273471902380521</c:v>
                </c:pt>
                <c:pt idx="127">
                  <c:v>2.501829876475739</c:v>
                </c:pt>
                <c:pt idx="128">
                  <c:v>2.4658338316918815</c:v>
                </c:pt>
                <c:pt idx="129">
                  <c:v>2.3261509924324031</c:v>
                </c:pt>
                <c:pt idx="130">
                  <c:v>2.235637448207072</c:v>
                </c:pt>
                <c:pt idx="131">
                  <c:v>1.9743946714599474</c:v>
                </c:pt>
                <c:pt idx="132">
                  <c:v>1.4581363507805349</c:v>
                </c:pt>
                <c:pt idx="133">
                  <c:v>1.6486424907485002</c:v>
                </c:pt>
                <c:pt idx="134">
                  <c:v>1.672301759630173</c:v>
                </c:pt>
                <c:pt idx="135">
                  <c:v>1.715266893894011</c:v>
                </c:pt>
                <c:pt idx="136">
                  <c:v>1.5797138042475893</c:v>
                </c:pt>
                <c:pt idx="137">
                  <c:v>1.3471642622820355</c:v>
                </c:pt>
                <c:pt idx="138">
                  <c:v>1.227344005193487</c:v>
                </c:pt>
                <c:pt idx="139">
                  <c:v>1.0943986803020493</c:v>
                </c:pt>
                <c:pt idx="140">
                  <c:v>1.5275079824876627</c:v>
                </c:pt>
                <c:pt idx="141">
                  <c:v>1.4651276908959545</c:v>
                </c:pt>
                <c:pt idx="142">
                  <c:v>1.5687263157409603</c:v>
                </c:pt>
                <c:pt idx="143">
                  <c:v>1.5019924587771953</c:v>
                </c:pt>
                <c:pt idx="144">
                  <c:v>1.9225131897395471</c:v>
                </c:pt>
                <c:pt idx="145">
                  <c:v>1.6515561223700246</c:v>
                </c:pt>
                <c:pt idx="146">
                  <c:v>1.5996982509815183</c:v>
                </c:pt>
                <c:pt idx="147">
                  <c:v>1.4061739085346403</c:v>
                </c:pt>
                <c:pt idx="148">
                  <c:v>1.3965599911147706</c:v>
                </c:pt>
                <c:pt idx="149">
                  <c:v>1.4486283460337148</c:v>
                </c:pt>
                <c:pt idx="150">
                  <c:v>1.6249321170210891</c:v>
                </c:pt>
                <c:pt idx="151">
                  <c:v>1.6718414307423473</c:v>
                </c:pt>
                <c:pt idx="152">
                  <c:v>1.5795249826499287</c:v>
                </c:pt>
                <c:pt idx="153">
                  <c:v>2.1425217277685817</c:v>
                </c:pt>
                <c:pt idx="154">
                  <c:v>2.0651520223766511</c:v>
                </c:pt>
                <c:pt idx="155">
                  <c:v>2.1624341884697031</c:v>
                </c:pt>
                <c:pt idx="156">
                  <c:v>1.8765619711523556</c:v>
                </c:pt>
                <c:pt idx="157">
                  <c:v>2.0790128142940603</c:v>
                </c:pt>
                <c:pt idx="158">
                  <c:v>2.0996283559446169</c:v>
                </c:pt>
                <c:pt idx="159">
                  <c:v>2.208839590295824</c:v>
                </c:pt>
                <c:pt idx="160">
                  <c:v>2.310723808846376</c:v>
                </c:pt>
              </c:numCache>
            </c:numRef>
          </c:val>
        </c:ser>
        <c:ser>
          <c:idx val="3"/>
          <c:order val="3"/>
          <c:tx>
            <c:strRef>
              <c:f>'c3-45'!$E$14</c:f>
              <c:strCache>
                <c:ptCount val="1"/>
                <c:pt idx="0">
                  <c:v>Infláció</c:v>
                </c:pt>
              </c:strCache>
            </c:strRef>
          </c:tx>
          <c:spPr>
            <a:ln>
              <a:solidFill>
                <a:srgbClr val="AC9F70"/>
              </a:solidFill>
              <a:prstDash val="solid"/>
            </a:ln>
          </c:spPr>
          <c:marker>
            <c:symbol val="none"/>
          </c:marker>
          <c:cat>
            <c:numRef>
              <c:f>'c3-45'!$A$16:$A$176</c:f>
              <c:numCache>
                <c:formatCode>yyyy/mm/dd</c:formatCode>
                <c:ptCount val="16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</c:numCache>
            </c:numRef>
          </c:cat>
          <c:val>
            <c:numRef>
              <c:f>'c3-45'!$E$16:$E$176</c:f>
              <c:numCache>
                <c:formatCode>0.0</c:formatCode>
                <c:ptCount val="161"/>
                <c:pt idx="0">
                  <c:v>6.6250322567067741</c:v>
                </c:pt>
                <c:pt idx="1">
                  <c:v>6.149523731445683</c:v>
                </c:pt>
                <c:pt idx="2">
                  <c:v>5.8897200646864007</c:v>
                </c:pt>
                <c:pt idx="3">
                  <c:v>6.0484920144809138</c:v>
                </c:pt>
                <c:pt idx="4">
                  <c:v>5.5883685875014351</c:v>
                </c:pt>
                <c:pt idx="5">
                  <c:v>4.8214160216919311</c:v>
                </c:pt>
                <c:pt idx="6">
                  <c:v>4.5885298404736261</c:v>
                </c:pt>
                <c:pt idx="7">
                  <c:v>4.4958753209965323</c:v>
                </c:pt>
                <c:pt idx="8">
                  <c:v>4.6300460764207401</c:v>
                </c:pt>
                <c:pt idx="9">
                  <c:v>4.8754224007914786</c:v>
                </c:pt>
                <c:pt idx="10">
                  <c:v>4.7729716641543689</c:v>
                </c:pt>
                <c:pt idx="11">
                  <c:v>4.8202379999999891</c:v>
                </c:pt>
                <c:pt idx="12">
                  <c:v>4.7304125622326296</c:v>
                </c:pt>
                <c:pt idx="13">
                  <c:v>4.5189098446063554</c:v>
                </c:pt>
                <c:pt idx="14">
                  <c:v>4.6897313890459174</c:v>
                </c:pt>
                <c:pt idx="15">
                  <c:v>3.8605060283329067</c:v>
                </c:pt>
                <c:pt idx="16">
                  <c:v>3.6311829810659191</c:v>
                </c:pt>
                <c:pt idx="17">
                  <c:v>4.3343501264749733</c:v>
                </c:pt>
                <c:pt idx="18">
                  <c:v>4.7283250442206537</c:v>
                </c:pt>
                <c:pt idx="19">
                  <c:v>4.7203928989011956</c:v>
                </c:pt>
                <c:pt idx="20">
                  <c:v>4.6634094121172609</c:v>
                </c:pt>
                <c:pt idx="21">
                  <c:v>4.8854134054471814</c:v>
                </c:pt>
                <c:pt idx="22">
                  <c:v>5.5704966237045852</c:v>
                </c:pt>
                <c:pt idx="23">
                  <c:v>5.6526451664779245</c:v>
                </c:pt>
                <c:pt idx="24">
                  <c:v>6.6</c:v>
                </c:pt>
                <c:pt idx="25">
                  <c:v>7.1</c:v>
                </c:pt>
                <c:pt idx="26">
                  <c:v>6.7</c:v>
                </c:pt>
                <c:pt idx="27">
                  <c:v>6.9</c:v>
                </c:pt>
                <c:pt idx="28">
                  <c:v>7.6</c:v>
                </c:pt>
                <c:pt idx="29">
                  <c:v>7.4</c:v>
                </c:pt>
                <c:pt idx="30">
                  <c:v>7.2</c:v>
                </c:pt>
                <c:pt idx="31">
                  <c:v>7.2</c:v>
                </c:pt>
                <c:pt idx="32">
                  <c:v>6.6</c:v>
                </c:pt>
                <c:pt idx="33">
                  <c:v>6.3</c:v>
                </c:pt>
                <c:pt idx="34">
                  <c:v>5.8</c:v>
                </c:pt>
                <c:pt idx="35">
                  <c:v>5.5</c:v>
                </c:pt>
                <c:pt idx="36">
                  <c:v>4.0999999999999996</c:v>
                </c:pt>
                <c:pt idx="37">
                  <c:v>3.2</c:v>
                </c:pt>
                <c:pt idx="38">
                  <c:v>3.5</c:v>
                </c:pt>
                <c:pt idx="39">
                  <c:v>3.9</c:v>
                </c:pt>
                <c:pt idx="40">
                  <c:v>3.5</c:v>
                </c:pt>
                <c:pt idx="41">
                  <c:v>3.8</c:v>
                </c:pt>
                <c:pt idx="42">
                  <c:v>3.7</c:v>
                </c:pt>
                <c:pt idx="43">
                  <c:v>3.6</c:v>
                </c:pt>
                <c:pt idx="44">
                  <c:v>3.7</c:v>
                </c:pt>
                <c:pt idx="45">
                  <c:v>3.2</c:v>
                </c:pt>
                <c:pt idx="46">
                  <c:v>3.3</c:v>
                </c:pt>
                <c:pt idx="47">
                  <c:v>3.3</c:v>
                </c:pt>
                <c:pt idx="48">
                  <c:v>2.7</c:v>
                </c:pt>
                <c:pt idx="49">
                  <c:v>2.5</c:v>
                </c:pt>
                <c:pt idx="50">
                  <c:v>2.2999999999999998</c:v>
                </c:pt>
                <c:pt idx="51">
                  <c:v>2.2999999999999998</c:v>
                </c:pt>
                <c:pt idx="52">
                  <c:v>2.8</c:v>
                </c:pt>
                <c:pt idx="53">
                  <c:v>2.7</c:v>
                </c:pt>
                <c:pt idx="54">
                  <c:v>3</c:v>
                </c:pt>
                <c:pt idx="55">
                  <c:v>3.5</c:v>
                </c:pt>
                <c:pt idx="56">
                  <c:v>5.9</c:v>
                </c:pt>
                <c:pt idx="57">
                  <c:v>6.3</c:v>
                </c:pt>
                <c:pt idx="58">
                  <c:v>6.4</c:v>
                </c:pt>
                <c:pt idx="59">
                  <c:v>6.5</c:v>
                </c:pt>
                <c:pt idx="60">
                  <c:v>7.8</c:v>
                </c:pt>
                <c:pt idx="61">
                  <c:v>8.8000000000000007</c:v>
                </c:pt>
                <c:pt idx="62">
                  <c:v>9.1</c:v>
                </c:pt>
                <c:pt idx="63">
                  <c:v>8.8000000000000007</c:v>
                </c:pt>
                <c:pt idx="64">
                  <c:v>8.5</c:v>
                </c:pt>
                <c:pt idx="65">
                  <c:v>8.6</c:v>
                </c:pt>
                <c:pt idx="66">
                  <c:v>8.4</c:v>
                </c:pt>
                <c:pt idx="67">
                  <c:v>8.3000000000000007</c:v>
                </c:pt>
                <c:pt idx="68">
                  <c:v>6.4</c:v>
                </c:pt>
                <c:pt idx="69">
                  <c:v>6.7</c:v>
                </c:pt>
                <c:pt idx="70">
                  <c:v>7.1</c:v>
                </c:pt>
                <c:pt idx="71">
                  <c:v>7.4</c:v>
                </c:pt>
                <c:pt idx="72">
                  <c:v>7.1</c:v>
                </c:pt>
                <c:pt idx="73">
                  <c:v>6.9</c:v>
                </c:pt>
                <c:pt idx="74">
                  <c:v>6.7</c:v>
                </c:pt>
                <c:pt idx="75">
                  <c:v>6.6</c:v>
                </c:pt>
                <c:pt idx="76">
                  <c:v>6.9</c:v>
                </c:pt>
                <c:pt idx="77">
                  <c:v>6.7</c:v>
                </c:pt>
                <c:pt idx="78">
                  <c:v>6.7</c:v>
                </c:pt>
                <c:pt idx="79">
                  <c:v>6.5</c:v>
                </c:pt>
                <c:pt idx="80">
                  <c:v>5.7</c:v>
                </c:pt>
                <c:pt idx="81">
                  <c:v>5.0999999999999996</c:v>
                </c:pt>
                <c:pt idx="82">
                  <c:v>4.2</c:v>
                </c:pt>
                <c:pt idx="83">
                  <c:v>3.5</c:v>
                </c:pt>
                <c:pt idx="84">
                  <c:v>3.1</c:v>
                </c:pt>
                <c:pt idx="85">
                  <c:v>3</c:v>
                </c:pt>
                <c:pt idx="86">
                  <c:v>2.9</c:v>
                </c:pt>
                <c:pt idx="87">
                  <c:v>3.4</c:v>
                </c:pt>
                <c:pt idx="88">
                  <c:v>3.8</c:v>
                </c:pt>
                <c:pt idx="89">
                  <c:v>3.7</c:v>
                </c:pt>
                <c:pt idx="90">
                  <c:v>5</c:v>
                </c:pt>
                <c:pt idx="91">
                  <c:v>5</c:v>
                </c:pt>
                <c:pt idx="92">
                  <c:v>4.9000000000000004</c:v>
                </c:pt>
                <c:pt idx="93">
                  <c:v>4.7</c:v>
                </c:pt>
                <c:pt idx="94">
                  <c:v>5.2</c:v>
                </c:pt>
                <c:pt idx="95">
                  <c:v>5.6</c:v>
                </c:pt>
                <c:pt idx="96">
                  <c:v>6.4</c:v>
                </c:pt>
                <c:pt idx="97">
                  <c:v>5.7</c:v>
                </c:pt>
                <c:pt idx="98">
                  <c:v>5.9</c:v>
                </c:pt>
                <c:pt idx="99">
                  <c:v>5.6</c:v>
                </c:pt>
                <c:pt idx="100">
                  <c:v>5.0999999999999996</c:v>
                </c:pt>
                <c:pt idx="101">
                  <c:v>5.3</c:v>
                </c:pt>
                <c:pt idx="102">
                  <c:v>4</c:v>
                </c:pt>
                <c:pt idx="103">
                  <c:v>3.7</c:v>
                </c:pt>
                <c:pt idx="104">
                  <c:v>3.8</c:v>
                </c:pt>
                <c:pt idx="105">
                  <c:v>4.2</c:v>
                </c:pt>
                <c:pt idx="106">
                  <c:v>4.2</c:v>
                </c:pt>
                <c:pt idx="107">
                  <c:v>4.7</c:v>
                </c:pt>
                <c:pt idx="108">
                  <c:v>4</c:v>
                </c:pt>
                <c:pt idx="109">
                  <c:v>4.0999999999999996</c:v>
                </c:pt>
                <c:pt idx="110">
                  <c:v>4.5</c:v>
                </c:pt>
                <c:pt idx="111">
                  <c:v>4.7</c:v>
                </c:pt>
                <c:pt idx="112">
                  <c:v>3.9</c:v>
                </c:pt>
                <c:pt idx="113">
                  <c:v>3.5</c:v>
                </c:pt>
                <c:pt idx="114">
                  <c:v>3.1</c:v>
                </c:pt>
                <c:pt idx="115">
                  <c:v>3.6</c:v>
                </c:pt>
                <c:pt idx="116">
                  <c:v>3.6</c:v>
                </c:pt>
                <c:pt idx="117">
                  <c:v>3.9</c:v>
                </c:pt>
                <c:pt idx="118">
                  <c:v>4.3</c:v>
                </c:pt>
                <c:pt idx="119">
                  <c:v>4.0999999999999996</c:v>
                </c:pt>
                <c:pt idx="120">
                  <c:v>5.4</c:v>
                </c:pt>
                <c:pt idx="121">
                  <c:v>5.9</c:v>
                </c:pt>
                <c:pt idx="122">
                  <c:v>5.5</c:v>
                </c:pt>
                <c:pt idx="123">
                  <c:v>5.7</c:v>
                </c:pt>
                <c:pt idx="124">
                  <c:v>5.3</c:v>
                </c:pt>
                <c:pt idx="125">
                  <c:v>5.6</c:v>
                </c:pt>
                <c:pt idx="126">
                  <c:v>5.8</c:v>
                </c:pt>
                <c:pt idx="127">
                  <c:v>6</c:v>
                </c:pt>
                <c:pt idx="128">
                  <c:v>6.6</c:v>
                </c:pt>
                <c:pt idx="129">
                  <c:v>6</c:v>
                </c:pt>
                <c:pt idx="130">
                  <c:v>5.2</c:v>
                </c:pt>
                <c:pt idx="131">
                  <c:v>5</c:v>
                </c:pt>
                <c:pt idx="132">
                  <c:v>3.7</c:v>
                </c:pt>
                <c:pt idx="133">
                  <c:v>2.8</c:v>
                </c:pt>
                <c:pt idx="134">
                  <c:v>2.2000000000000002</c:v>
                </c:pt>
                <c:pt idx="135">
                  <c:v>1.7</c:v>
                </c:pt>
                <c:pt idx="136">
                  <c:v>1.8</c:v>
                </c:pt>
                <c:pt idx="137">
                  <c:v>1.9</c:v>
                </c:pt>
                <c:pt idx="138">
                  <c:v>1.8</c:v>
                </c:pt>
                <c:pt idx="139">
                  <c:v>1.3</c:v>
                </c:pt>
                <c:pt idx="140">
                  <c:v>1.4</c:v>
                </c:pt>
                <c:pt idx="141">
                  <c:v>0.9</c:v>
                </c:pt>
                <c:pt idx="142">
                  <c:v>0.9</c:v>
                </c:pt>
                <c:pt idx="143">
                  <c:v>0.4</c:v>
                </c:pt>
                <c:pt idx="144">
                  <c:v>-0.1</c:v>
                </c:pt>
                <c:pt idx="145">
                  <c:v>0.1</c:v>
                </c:pt>
                <c:pt idx="146">
                  <c:v>0.1</c:v>
                </c:pt>
                <c:pt idx="147">
                  <c:v>-0.1</c:v>
                </c:pt>
                <c:pt idx="148">
                  <c:v>-0.1</c:v>
                </c:pt>
                <c:pt idx="149">
                  <c:v>-0.3</c:v>
                </c:pt>
                <c:pt idx="150">
                  <c:v>0.1</c:v>
                </c:pt>
                <c:pt idx="151">
                  <c:v>0.2</c:v>
                </c:pt>
                <c:pt idx="152">
                  <c:v>-0.5</c:v>
                </c:pt>
                <c:pt idx="153">
                  <c:v>-0.4</c:v>
                </c:pt>
                <c:pt idx="154">
                  <c:v>-0.7</c:v>
                </c:pt>
                <c:pt idx="155">
                  <c:v>-0.9</c:v>
                </c:pt>
                <c:pt idx="156">
                  <c:v>-1.5</c:v>
                </c:pt>
                <c:pt idx="157">
                  <c:v>-1</c:v>
                </c:pt>
                <c:pt idx="158">
                  <c:v>-0.6</c:v>
                </c:pt>
                <c:pt idx="159">
                  <c:v>-0.3</c:v>
                </c:pt>
                <c:pt idx="160">
                  <c:v>0.5</c:v>
                </c:pt>
              </c:numCache>
            </c:numRef>
          </c:val>
        </c:ser>
        <c:marker val="1"/>
        <c:axId val="239566848"/>
        <c:axId val="239564672"/>
      </c:lineChart>
      <c:dateAx>
        <c:axId val="239528192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9562752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239562752"/>
        <c:scaling>
          <c:orientation val="minMax"/>
          <c:max val="10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1144206727581533E-2"/>
              <c:y val="2.5998263888888889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9528192"/>
        <c:crosses val="autoZero"/>
        <c:crossBetween val="between"/>
        <c:majorUnit val="2"/>
      </c:valAx>
      <c:valAx>
        <c:axId val="239564672"/>
        <c:scaling>
          <c:orientation val="minMax"/>
          <c:max val="10"/>
          <c:min val="-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5978236103914052"/>
              <c:y val="3.5312500000000001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9566848"/>
        <c:crosses val="max"/>
        <c:crossBetween val="between"/>
        <c:majorUnit val="2"/>
      </c:valAx>
      <c:dateAx>
        <c:axId val="239566848"/>
        <c:scaling>
          <c:orientation val="minMax"/>
        </c:scaling>
        <c:delete val="1"/>
        <c:axPos val="b"/>
        <c:numFmt formatCode="yyyy/mm/dd" sourceLinked="1"/>
        <c:tickLblPos val="none"/>
        <c:crossAx val="23956467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8594314236111162"/>
          <c:w val="0.98793999714834668"/>
          <c:h val="0.21405685763888888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7.1988407699037624E-2"/>
          <c:y val="8.3807961504815245E-2"/>
          <c:w val="0.8560231846019245"/>
          <c:h val="0.71627777777777779"/>
        </c:manualLayout>
      </c:layout>
      <c:lineChart>
        <c:grouping val="standard"/>
        <c:ser>
          <c:idx val="0"/>
          <c:order val="0"/>
          <c:tx>
            <c:strRef>
              <c:f>'c3-5'!$B$11</c:f>
              <c:strCache>
                <c:ptCount val="1"/>
                <c:pt idx="0">
                  <c:v>Munkanélküliségi ráta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'c3-5'!$A$12:$A$148</c:f>
              <c:numCache>
                <c:formatCode>mmm/yy</c:formatCode>
                <c:ptCount val="137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</c:numCache>
            </c:numRef>
          </c:cat>
          <c:val>
            <c:numRef>
              <c:f>'c3-5'!$B$12:$B$148</c:f>
              <c:numCache>
                <c:formatCode>#0.0</c:formatCode>
                <c:ptCount val="137"/>
                <c:pt idx="0">
                  <c:v>5.7</c:v>
                </c:pt>
                <c:pt idx="1">
                  <c:v>5.6</c:v>
                </c:pt>
                <c:pt idx="2">
                  <c:v>5.8</c:v>
                </c:pt>
                <c:pt idx="3">
                  <c:v>5.6</c:v>
                </c:pt>
                <c:pt idx="4">
                  <c:v>5.6</c:v>
                </c:pt>
                <c:pt idx="5">
                  <c:v>5.6</c:v>
                </c:pt>
                <c:pt idx="6">
                  <c:v>5.5</c:v>
                </c:pt>
                <c:pt idx="7">
                  <c:v>5.4</c:v>
                </c:pt>
                <c:pt idx="8">
                  <c:v>5.4</c:v>
                </c:pt>
                <c:pt idx="9">
                  <c:v>5.5</c:v>
                </c:pt>
                <c:pt idx="10">
                  <c:v>5.4</c:v>
                </c:pt>
                <c:pt idx="11">
                  <c:v>5.4</c:v>
                </c:pt>
                <c:pt idx="12">
                  <c:v>5.3</c:v>
                </c:pt>
                <c:pt idx="13">
                  <c:v>5.4</c:v>
                </c:pt>
                <c:pt idx="14">
                  <c:v>5.2</c:v>
                </c:pt>
                <c:pt idx="15">
                  <c:v>5.2</c:v>
                </c:pt>
                <c:pt idx="16">
                  <c:v>5.0999999999999996</c:v>
                </c:pt>
                <c:pt idx="17">
                  <c:v>5</c:v>
                </c:pt>
                <c:pt idx="18">
                  <c:v>5</c:v>
                </c:pt>
                <c:pt idx="19">
                  <c:v>4.9000000000000004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4.9000000000000004</c:v>
                </c:pt>
                <c:pt idx="24">
                  <c:v>4.7</c:v>
                </c:pt>
                <c:pt idx="25">
                  <c:v>4.8</c:v>
                </c:pt>
                <c:pt idx="26">
                  <c:v>4.7</c:v>
                </c:pt>
                <c:pt idx="27">
                  <c:v>4.7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4.7</c:v>
                </c:pt>
                <c:pt idx="31">
                  <c:v>4.7</c:v>
                </c:pt>
                <c:pt idx="32">
                  <c:v>4.5</c:v>
                </c:pt>
                <c:pt idx="33">
                  <c:v>4.4000000000000004</c:v>
                </c:pt>
                <c:pt idx="34">
                  <c:v>4.5</c:v>
                </c:pt>
                <c:pt idx="35">
                  <c:v>4.4000000000000004</c:v>
                </c:pt>
                <c:pt idx="36">
                  <c:v>4.5999999999999996</c:v>
                </c:pt>
                <c:pt idx="37">
                  <c:v>4.5</c:v>
                </c:pt>
                <c:pt idx="38">
                  <c:v>4.4000000000000004</c:v>
                </c:pt>
                <c:pt idx="39">
                  <c:v>4.5</c:v>
                </c:pt>
                <c:pt idx="40">
                  <c:v>4.4000000000000004</c:v>
                </c:pt>
                <c:pt idx="41">
                  <c:v>4.5999999999999996</c:v>
                </c:pt>
                <c:pt idx="42">
                  <c:v>4.7</c:v>
                </c:pt>
                <c:pt idx="43">
                  <c:v>4.5999999999999996</c:v>
                </c:pt>
                <c:pt idx="44">
                  <c:v>4.7</c:v>
                </c:pt>
                <c:pt idx="45">
                  <c:v>4.7</c:v>
                </c:pt>
                <c:pt idx="46">
                  <c:v>4.7</c:v>
                </c:pt>
                <c:pt idx="47">
                  <c:v>5</c:v>
                </c:pt>
                <c:pt idx="48">
                  <c:v>5</c:v>
                </c:pt>
                <c:pt idx="49">
                  <c:v>4.9000000000000004</c:v>
                </c:pt>
                <c:pt idx="50">
                  <c:v>5.0999999999999996</c:v>
                </c:pt>
                <c:pt idx="51">
                  <c:v>5</c:v>
                </c:pt>
                <c:pt idx="52">
                  <c:v>5.4</c:v>
                </c:pt>
                <c:pt idx="53">
                  <c:v>5.6</c:v>
                </c:pt>
                <c:pt idx="54">
                  <c:v>5.8</c:v>
                </c:pt>
                <c:pt idx="55">
                  <c:v>6.1</c:v>
                </c:pt>
                <c:pt idx="56">
                  <c:v>6.1</c:v>
                </c:pt>
                <c:pt idx="57">
                  <c:v>6.5</c:v>
                </c:pt>
                <c:pt idx="58">
                  <c:v>6.8</c:v>
                </c:pt>
                <c:pt idx="59">
                  <c:v>7.3</c:v>
                </c:pt>
                <c:pt idx="60">
                  <c:v>7.8</c:v>
                </c:pt>
                <c:pt idx="61">
                  <c:v>8.3000000000000007</c:v>
                </c:pt>
                <c:pt idx="62">
                  <c:v>8.6999999999999993</c:v>
                </c:pt>
                <c:pt idx="63">
                  <c:v>9</c:v>
                </c:pt>
                <c:pt idx="64">
                  <c:v>9.4</c:v>
                </c:pt>
                <c:pt idx="65">
                  <c:v>9.5</c:v>
                </c:pt>
                <c:pt idx="66">
                  <c:v>9.5</c:v>
                </c:pt>
                <c:pt idx="67">
                  <c:v>9.6</c:v>
                </c:pt>
                <c:pt idx="68">
                  <c:v>9.8000000000000007</c:v>
                </c:pt>
                <c:pt idx="69">
                  <c:v>10</c:v>
                </c:pt>
                <c:pt idx="70">
                  <c:v>9.9</c:v>
                </c:pt>
                <c:pt idx="71">
                  <c:v>9.9</c:v>
                </c:pt>
                <c:pt idx="72">
                  <c:v>9.6999999999999993</c:v>
                </c:pt>
                <c:pt idx="73">
                  <c:v>9.8000000000000007</c:v>
                </c:pt>
                <c:pt idx="74">
                  <c:v>9.9</c:v>
                </c:pt>
                <c:pt idx="75">
                  <c:v>9.9</c:v>
                </c:pt>
                <c:pt idx="76">
                  <c:v>9.6</c:v>
                </c:pt>
                <c:pt idx="77">
                  <c:v>9.4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9.8000000000000007</c:v>
                </c:pt>
                <c:pt idx="83">
                  <c:v>9.4</c:v>
                </c:pt>
                <c:pt idx="84">
                  <c:v>9.1</c:v>
                </c:pt>
                <c:pt idx="85">
                  <c:v>9</c:v>
                </c:pt>
                <c:pt idx="86">
                  <c:v>9</c:v>
                </c:pt>
                <c:pt idx="87">
                  <c:v>9.1</c:v>
                </c:pt>
                <c:pt idx="88">
                  <c:v>9</c:v>
                </c:pt>
                <c:pt idx="89">
                  <c:v>9.1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8.8000000000000007</c:v>
                </c:pt>
                <c:pt idx="94">
                  <c:v>8.6</c:v>
                </c:pt>
                <c:pt idx="95">
                  <c:v>8.5</c:v>
                </c:pt>
                <c:pt idx="96">
                  <c:v>8.1999999999999993</c:v>
                </c:pt>
                <c:pt idx="97">
                  <c:v>8.3000000000000007</c:v>
                </c:pt>
                <c:pt idx="98">
                  <c:v>8.1999999999999993</c:v>
                </c:pt>
                <c:pt idx="99">
                  <c:v>8.1999999999999993</c:v>
                </c:pt>
                <c:pt idx="100">
                  <c:v>8.1999999999999993</c:v>
                </c:pt>
                <c:pt idx="101">
                  <c:v>8.1999999999999993</c:v>
                </c:pt>
                <c:pt idx="102">
                  <c:v>8.1999999999999993</c:v>
                </c:pt>
                <c:pt idx="103">
                  <c:v>8.1</c:v>
                </c:pt>
                <c:pt idx="104">
                  <c:v>7.8</c:v>
                </c:pt>
                <c:pt idx="105">
                  <c:v>7.8</c:v>
                </c:pt>
                <c:pt idx="106">
                  <c:v>7.8</c:v>
                </c:pt>
                <c:pt idx="107">
                  <c:v>7.9</c:v>
                </c:pt>
                <c:pt idx="108">
                  <c:v>7.9</c:v>
                </c:pt>
                <c:pt idx="109">
                  <c:v>7.7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7.3</c:v>
                </c:pt>
                <c:pt idx="115">
                  <c:v>7.2</c:v>
                </c:pt>
                <c:pt idx="116">
                  <c:v>7.2</c:v>
                </c:pt>
                <c:pt idx="117">
                  <c:v>7.2</c:v>
                </c:pt>
                <c:pt idx="118">
                  <c:v>7</c:v>
                </c:pt>
                <c:pt idx="119">
                  <c:v>6.7</c:v>
                </c:pt>
                <c:pt idx="120">
                  <c:v>6.6</c:v>
                </c:pt>
                <c:pt idx="121">
                  <c:v>6.7</c:v>
                </c:pt>
                <c:pt idx="122">
                  <c:v>6.7</c:v>
                </c:pt>
                <c:pt idx="123">
                  <c:v>6.3</c:v>
                </c:pt>
                <c:pt idx="124">
                  <c:v>6.3</c:v>
                </c:pt>
                <c:pt idx="125">
                  <c:v>6.1</c:v>
                </c:pt>
                <c:pt idx="126">
                  <c:v>6.2</c:v>
                </c:pt>
                <c:pt idx="127" formatCode="General">
                  <c:v>6.1</c:v>
                </c:pt>
                <c:pt idx="128" formatCode="General">
                  <c:v>5.9</c:v>
                </c:pt>
                <c:pt idx="129" formatCode="General">
                  <c:v>5.7</c:v>
                </c:pt>
                <c:pt idx="130" formatCode="General">
                  <c:v>5.8</c:v>
                </c:pt>
                <c:pt idx="131" formatCode="General">
                  <c:v>5.6</c:v>
                </c:pt>
                <c:pt idx="132" formatCode="General">
                  <c:v>5.7</c:v>
                </c:pt>
                <c:pt idx="133" formatCode="General">
                  <c:v>5.5</c:v>
                </c:pt>
                <c:pt idx="134" formatCode="General">
                  <c:v>5.5</c:v>
                </c:pt>
                <c:pt idx="135" formatCode="General">
                  <c:v>5.4</c:v>
                </c:pt>
                <c:pt idx="136" formatCode="General">
                  <c:v>5.5</c:v>
                </c:pt>
              </c:numCache>
            </c:numRef>
          </c:val>
        </c:ser>
        <c:marker val="1"/>
        <c:axId val="122877824"/>
        <c:axId val="122879360"/>
      </c:lineChart>
      <c:lineChart>
        <c:grouping val="standard"/>
        <c:ser>
          <c:idx val="1"/>
          <c:order val="1"/>
          <c:tx>
            <c:strRef>
              <c:f>'c3-5'!$C$11</c:f>
              <c:strCache>
                <c:ptCount val="1"/>
                <c:pt idx="0">
                  <c:v>Aktivitási ráta (jobb tengely)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'c3-5'!$A$12:$A$148</c:f>
              <c:numCache>
                <c:formatCode>mmm/yy</c:formatCode>
                <c:ptCount val="137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</c:numCache>
            </c:numRef>
          </c:cat>
          <c:val>
            <c:numRef>
              <c:f>'c3-5'!$C$12:$C$148</c:f>
              <c:numCache>
                <c:formatCode>#0.0</c:formatCode>
                <c:ptCount val="137"/>
                <c:pt idx="0">
                  <c:v>66.099999999999994</c:v>
                </c:pt>
                <c:pt idx="1">
                  <c:v>66</c:v>
                </c:pt>
                <c:pt idx="2">
                  <c:v>66</c:v>
                </c:pt>
                <c:pt idx="3">
                  <c:v>65.900000000000006</c:v>
                </c:pt>
                <c:pt idx="4">
                  <c:v>66</c:v>
                </c:pt>
                <c:pt idx="5">
                  <c:v>66.099999999999994</c:v>
                </c:pt>
                <c:pt idx="6">
                  <c:v>66.099999999999994</c:v>
                </c:pt>
                <c:pt idx="7">
                  <c:v>66</c:v>
                </c:pt>
                <c:pt idx="8">
                  <c:v>65.8</c:v>
                </c:pt>
                <c:pt idx="9">
                  <c:v>65.900000000000006</c:v>
                </c:pt>
                <c:pt idx="10">
                  <c:v>66</c:v>
                </c:pt>
                <c:pt idx="11">
                  <c:v>65.900000000000006</c:v>
                </c:pt>
                <c:pt idx="12">
                  <c:v>65.8</c:v>
                </c:pt>
                <c:pt idx="13">
                  <c:v>65.900000000000006</c:v>
                </c:pt>
                <c:pt idx="14">
                  <c:v>65.900000000000006</c:v>
                </c:pt>
                <c:pt idx="15">
                  <c:v>66.099999999999994</c:v>
                </c:pt>
                <c:pt idx="16">
                  <c:v>66.099999999999994</c:v>
                </c:pt>
                <c:pt idx="17">
                  <c:v>66.099999999999994</c:v>
                </c:pt>
                <c:pt idx="18">
                  <c:v>66.099999999999994</c:v>
                </c:pt>
                <c:pt idx="19">
                  <c:v>66.2</c:v>
                </c:pt>
                <c:pt idx="20">
                  <c:v>66.099999999999994</c:v>
                </c:pt>
                <c:pt idx="21">
                  <c:v>66.099999999999994</c:v>
                </c:pt>
                <c:pt idx="22">
                  <c:v>66</c:v>
                </c:pt>
                <c:pt idx="23">
                  <c:v>66</c:v>
                </c:pt>
                <c:pt idx="24">
                  <c:v>66</c:v>
                </c:pt>
                <c:pt idx="25">
                  <c:v>66.099999999999994</c:v>
                </c:pt>
                <c:pt idx="26">
                  <c:v>66.2</c:v>
                </c:pt>
                <c:pt idx="27">
                  <c:v>66.099999999999994</c:v>
                </c:pt>
                <c:pt idx="28">
                  <c:v>66.099999999999994</c:v>
                </c:pt>
                <c:pt idx="29">
                  <c:v>66.2</c:v>
                </c:pt>
                <c:pt idx="30">
                  <c:v>66.099999999999994</c:v>
                </c:pt>
                <c:pt idx="31">
                  <c:v>66.2</c:v>
                </c:pt>
                <c:pt idx="32">
                  <c:v>66.099999999999994</c:v>
                </c:pt>
                <c:pt idx="33">
                  <c:v>66.2</c:v>
                </c:pt>
                <c:pt idx="34">
                  <c:v>66.3</c:v>
                </c:pt>
                <c:pt idx="35">
                  <c:v>66.400000000000006</c:v>
                </c:pt>
                <c:pt idx="36">
                  <c:v>66.400000000000006</c:v>
                </c:pt>
                <c:pt idx="37">
                  <c:v>66.3</c:v>
                </c:pt>
                <c:pt idx="38">
                  <c:v>66.2</c:v>
                </c:pt>
                <c:pt idx="39">
                  <c:v>65.900000000000006</c:v>
                </c:pt>
                <c:pt idx="40">
                  <c:v>66</c:v>
                </c:pt>
                <c:pt idx="41">
                  <c:v>66</c:v>
                </c:pt>
                <c:pt idx="42">
                  <c:v>66</c:v>
                </c:pt>
                <c:pt idx="43">
                  <c:v>65.8</c:v>
                </c:pt>
                <c:pt idx="44">
                  <c:v>66</c:v>
                </c:pt>
                <c:pt idx="45">
                  <c:v>65.8</c:v>
                </c:pt>
                <c:pt idx="46">
                  <c:v>66</c:v>
                </c:pt>
                <c:pt idx="47">
                  <c:v>66</c:v>
                </c:pt>
                <c:pt idx="48">
                  <c:v>66.2</c:v>
                </c:pt>
                <c:pt idx="49">
                  <c:v>66</c:v>
                </c:pt>
                <c:pt idx="50">
                  <c:v>66.099999999999994</c:v>
                </c:pt>
                <c:pt idx="51">
                  <c:v>65.900000000000006</c:v>
                </c:pt>
                <c:pt idx="52">
                  <c:v>66.099999999999994</c:v>
                </c:pt>
                <c:pt idx="53">
                  <c:v>66.099999999999994</c:v>
                </c:pt>
                <c:pt idx="54">
                  <c:v>66.099999999999994</c:v>
                </c:pt>
                <c:pt idx="55">
                  <c:v>66.099999999999994</c:v>
                </c:pt>
                <c:pt idx="56">
                  <c:v>66</c:v>
                </c:pt>
                <c:pt idx="57">
                  <c:v>66</c:v>
                </c:pt>
                <c:pt idx="58">
                  <c:v>65.900000000000006</c:v>
                </c:pt>
                <c:pt idx="59">
                  <c:v>65.8</c:v>
                </c:pt>
                <c:pt idx="60">
                  <c:v>65.7</c:v>
                </c:pt>
                <c:pt idx="61">
                  <c:v>65.8</c:v>
                </c:pt>
                <c:pt idx="62">
                  <c:v>65.599999999999994</c:v>
                </c:pt>
                <c:pt idx="63">
                  <c:v>65.7</c:v>
                </c:pt>
                <c:pt idx="64">
                  <c:v>65.7</c:v>
                </c:pt>
                <c:pt idx="65">
                  <c:v>65.7</c:v>
                </c:pt>
                <c:pt idx="66">
                  <c:v>65.5</c:v>
                </c:pt>
                <c:pt idx="67">
                  <c:v>65.400000000000006</c:v>
                </c:pt>
                <c:pt idx="68">
                  <c:v>65.099999999999994</c:v>
                </c:pt>
                <c:pt idx="69">
                  <c:v>65</c:v>
                </c:pt>
                <c:pt idx="70">
                  <c:v>65</c:v>
                </c:pt>
                <c:pt idx="71">
                  <c:v>64.599999999999994</c:v>
                </c:pt>
                <c:pt idx="72">
                  <c:v>64.8</c:v>
                </c:pt>
                <c:pt idx="73">
                  <c:v>64.900000000000006</c:v>
                </c:pt>
                <c:pt idx="74">
                  <c:v>64.900000000000006</c:v>
                </c:pt>
                <c:pt idx="75">
                  <c:v>65.2</c:v>
                </c:pt>
                <c:pt idx="76">
                  <c:v>64.900000000000006</c:v>
                </c:pt>
                <c:pt idx="77">
                  <c:v>64.599999999999994</c:v>
                </c:pt>
                <c:pt idx="78">
                  <c:v>64.599999999999994</c:v>
                </c:pt>
                <c:pt idx="79">
                  <c:v>64.7</c:v>
                </c:pt>
                <c:pt idx="80">
                  <c:v>64.599999999999994</c:v>
                </c:pt>
                <c:pt idx="81">
                  <c:v>64.400000000000006</c:v>
                </c:pt>
                <c:pt idx="82">
                  <c:v>64.599999999999994</c:v>
                </c:pt>
                <c:pt idx="83">
                  <c:v>64.3</c:v>
                </c:pt>
                <c:pt idx="84">
                  <c:v>64.2</c:v>
                </c:pt>
                <c:pt idx="85">
                  <c:v>64.2</c:v>
                </c:pt>
                <c:pt idx="86">
                  <c:v>64.2</c:v>
                </c:pt>
                <c:pt idx="87">
                  <c:v>64.2</c:v>
                </c:pt>
                <c:pt idx="88">
                  <c:v>64.2</c:v>
                </c:pt>
                <c:pt idx="89">
                  <c:v>64</c:v>
                </c:pt>
                <c:pt idx="90">
                  <c:v>64</c:v>
                </c:pt>
                <c:pt idx="91">
                  <c:v>64.099999999999994</c:v>
                </c:pt>
                <c:pt idx="92">
                  <c:v>64.2</c:v>
                </c:pt>
                <c:pt idx="93">
                  <c:v>64.099999999999994</c:v>
                </c:pt>
                <c:pt idx="94">
                  <c:v>64.099999999999994</c:v>
                </c:pt>
                <c:pt idx="95">
                  <c:v>64</c:v>
                </c:pt>
                <c:pt idx="96">
                  <c:v>63.7</c:v>
                </c:pt>
                <c:pt idx="97">
                  <c:v>63.9</c:v>
                </c:pt>
                <c:pt idx="98">
                  <c:v>63.8</c:v>
                </c:pt>
                <c:pt idx="99">
                  <c:v>63.7</c:v>
                </c:pt>
                <c:pt idx="100">
                  <c:v>63.8</c:v>
                </c:pt>
                <c:pt idx="101">
                  <c:v>63.8</c:v>
                </c:pt>
                <c:pt idx="102">
                  <c:v>63.7</c:v>
                </c:pt>
                <c:pt idx="103">
                  <c:v>63.5</c:v>
                </c:pt>
                <c:pt idx="104">
                  <c:v>63.6</c:v>
                </c:pt>
                <c:pt idx="105">
                  <c:v>63.7</c:v>
                </c:pt>
                <c:pt idx="106">
                  <c:v>63.6</c:v>
                </c:pt>
                <c:pt idx="107">
                  <c:v>63.6</c:v>
                </c:pt>
                <c:pt idx="108">
                  <c:v>63.6</c:v>
                </c:pt>
                <c:pt idx="109">
                  <c:v>63.5</c:v>
                </c:pt>
                <c:pt idx="110">
                  <c:v>63.3</c:v>
                </c:pt>
                <c:pt idx="111">
                  <c:v>63.4</c:v>
                </c:pt>
                <c:pt idx="112">
                  <c:v>63.4</c:v>
                </c:pt>
                <c:pt idx="113">
                  <c:v>63.5</c:v>
                </c:pt>
                <c:pt idx="114">
                  <c:v>63.4</c:v>
                </c:pt>
                <c:pt idx="115">
                  <c:v>63.2</c:v>
                </c:pt>
                <c:pt idx="116">
                  <c:v>63.2</c:v>
                </c:pt>
                <c:pt idx="117">
                  <c:v>62.8</c:v>
                </c:pt>
                <c:pt idx="118">
                  <c:v>63</c:v>
                </c:pt>
                <c:pt idx="119">
                  <c:v>62.8</c:v>
                </c:pt>
                <c:pt idx="120">
                  <c:v>63</c:v>
                </c:pt>
                <c:pt idx="121">
                  <c:v>63</c:v>
                </c:pt>
                <c:pt idx="122">
                  <c:v>63.2</c:v>
                </c:pt>
                <c:pt idx="123">
                  <c:v>62.8</c:v>
                </c:pt>
                <c:pt idx="124">
                  <c:v>62.8</c:v>
                </c:pt>
                <c:pt idx="125">
                  <c:v>62.8</c:v>
                </c:pt>
                <c:pt idx="126">
                  <c:v>62.9</c:v>
                </c:pt>
                <c:pt idx="127">
                  <c:v>62.8</c:v>
                </c:pt>
                <c:pt idx="128">
                  <c:v>62.7</c:v>
                </c:pt>
                <c:pt idx="129">
                  <c:v>62.8</c:v>
                </c:pt>
                <c:pt idx="130">
                  <c:v>62.9</c:v>
                </c:pt>
                <c:pt idx="131">
                  <c:v>62.7</c:v>
                </c:pt>
                <c:pt idx="132">
                  <c:v>62.9</c:v>
                </c:pt>
                <c:pt idx="133">
                  <c:v>62.8</c:v>
                </c:pt>
                <c:pt idx="134" formatCode="General">
                  <c:v>62.7</c:v>
                </c:pt>
                <c:pt idx="135" formatCode="General">
                  <c:v>62.8</c:v>
                </c:pt>
                <c:pt idx="136" formatCode="General">
                  <c:v>62.9</c:v>
                </c:pt>
              </c:numCache>
            </c:numRef>
          </c:val>
        </c:ser>
        <c:marker val="1"/>
        <c:axId val="122887552"/>
        <c:axId val="122885632"/>
      </c:lineChart>
      <c:dateAx>
        <c:axId val="122877824"/>
        <c:scaling>
          <c:orientation val="minMax"/>
          <c:min val="38718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2879360"/>
        <c:crosses val="autoZero"/>
        <c:auto val="1"/>
        <c:lblOffset val="100"/>
        <c:baseTimeUnit val="months"/>
        <c:majorUnit val="12"/>
        <c:majorTimeUnit val="months"/>
      </c:dateAx>
      <c:valAx>
        <c:axId val="122879360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7.64881205317859E-2"/>
              <c:y val="1.433159722222224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2877824"/>
        <c:crosses val="autoZero"/>
        <c:crossBetween val="between"/>
      </c:valAx>
      <c:valAx>
        <c:axId val="122885632"/>
        <c:scaling>
          <c:orientation val="minMax"/>
          <c:max val="68"/>
          <c:min val="6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6320762672209883"/>
              <c:y val="1.433159722222224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2887552"/>
        <c:crosses val="max"/>
        <c:crossBetween val="between"/>
      </c:valAx>
      <c:dateAx>
        <c:axId val="122887552"/>
        <c:scaling>
          <c:orientation val="minMax"/>
        </c:scaling>
        <c:delete val="1"/>
        <c:axPos val="b"/>
        <c:numFmt formatCode="mmm/yy" sourceLinked="1"/>
        <c:tickLblPos val="none"/>
        <c:crossAx val="122885632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606597222222219"/>
          <c:w val="1"/>
          <c:h val="8.3717191601050026E-2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6832829861115268"/>
          <c:h val="0.55852300347222217"/>
        </c:manualLayout>
      </c:layout>
      <c:lineChart>
        <c:grouping val="standard"/>
        <c:ser>
          <c:idx val="0"/>
          <c:order val="0"/>
          <c:tx>
            <c:strRef>
              <c:f>'c3-45'!$B$15</c:f>
              <c:strCache>
                <c:ptCount val="1"/>
                <c:pt idx="0">
                  <c:v>Core inflation excluding indirect tax effect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'c3-45'!$A$16:$A$176</c:f>
              <c:numCache>
                <c:formatCode>yyyy/mm/dd</c:formatCode>
                <c:ptCount val="16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</c:numCache>
            </c:numRef>
          </c:cat>
          <c:val>
            <c:numRef>
              <c:f>'c3-45'!$B$16:$B$176</c:f>
              <c:numCache>
                <c:formatCode>0.0</c:formatCode>
                <c:ptCount val="161"/>
                <c:pt idx="0">
                  <c:v>6.7446071509838816</c:v>
                </c:pt>
                <c:pt idx="1">
                  <c:v>6.3241751806992568</c:v>
                </c:pt>
                <c:pt idx="2">
                  <c:v>5.7490660114227126</c:v>
                </c:pt>
                <c:pt idx="3">
                  <c:v>5.6613292114008402</c:v>
                </c:pt>
                <c:pt idx="4">
                  <c:v>5.5875058845251004</c:v>
                </c:pt>
                <c:pt idx="5">
                  <c:v>5.3549497481055823</c:v>
                </c:pt>
                <c:pt idx="6">
                  <c:v>5.3095229570893139</c:v>
                </c:pt>
                <c:pt idx="7">
                  <c:v>5.1484075017302899</c:v>
                </c:pt>
                <c:pt idx="8">
                  <c:v>5.0281533820599122</c:v>
                </c:pt>
                <c:pt idx="9">
                  <c:v>4.9503644088300973</c:v>
                </c:pt>
                <c:pt idx="10">
                  <c:v>4.8259594814513065</c:v>
                </c:pt>
                <c:pt idx="11">
                  <c:v>4.7103461686796919</c:v>
                </c:pt>
                <c:pt idx="12">
                  <c:v>4.4236614532074299</c:v>
                </c:pt>
                <c:pt idx="13">
                  <c:v>4.0125256457397001</c:v>
                </c:pt>
                <c:pt idx="14">
                  <c:v>3.8854459452815462</c:v>
                </c:pt>
                <c:pt idx="15">
                  <c:v>3.6781130858815487</c:v>
                </c:pt>
                <c:pt idx="16">
                  <c:v>3.4707047852134281</c:v>
                </c:pt>
                <c:pt idx="17">
                  <c:v>3.7317848008981684</c:v>
                </c:pt>
                <c:pt idx="18">
                  <c:v>3.6330083604998293</c:v>
                </c:pt>
                <c:pt idx="19">
                  <c:v>3.7478534477353804</c:v>
                </c:pt>
                <c:pt idx="20">
                  <c:v>3.6661469203872485</c:v>
                </c:pt>
                <c:pt idx="21">
                  <c:v>3.878038751771868</c:v>
                </c:pt>
                <c:pt idx="22">
                  <c:v>4.1166393050140471</c:v>
                </c:pt>
                <c:pt idx="23">
                  <c:v>4.1756195474962112</c:v>
                </c:pt>
                <c:pt idx="24">
                  <c:v>4.1976442199914459</c:v>
                </c:pt>
                <c:pt idx="25">
                  <c:v>4.0993952834344327</c:v>
                </c:pt>
                <c:pt idx="26">
                  <c:v>3.9323685778809789</c:v>
                </c:pt>
                <c:pt idx="27">
                  <c:v>4.0285151753876249</c:v>
                </c:pt>
                <c:pt idx="28">
                  <c:v>4.3878656361503232</c:v>
                </c:pt>
                <c:pt idx="29">
                  <c:v>4.1413293239474456</c:v>
                </c:pt>
                <c:pt idx="30">
                  <c:v>3.9664420409546892</c:v>
                </c:pt>
                <c:pt idx="31">
                  <c:v>3.9500131274074306</c:v>
                </c:pt>
                <c:pt idx="32">
                  <c:v>3.978735096694578</c:v>
                </c:pt>
                <c:pt idx="33">
                  <c:v>3.6775805505894255</c:v>
                </c:pt>
                <c:pt idx="34">
                  <c:v>3.3875530479637206</c:v>
                </c:pt>
                <c:pt idx="35">
                  <c:v>3.1717895916689258</c:v>
                </c:pt>
                <c:pt idx="36">
                  <c:v>3.0714839621871874</c:v>
                </c:pt>
                <c:pt idx="37">
                  <c:v>2.7938663123132415</c:v>
                </c:pt>
                <c:pt idx="38">
                  <c:v>2.7187822367059908</c:v>
                </c:pt>
                <c:pt idx="39">
                  <c:v>2.5804103009982953</c:v>
                </c:pt>
                <c:pt idx="40">
                  <c:v>2.1157791393978016</c:v>
                </c:pt>
                <c:pt idx="41">
                  <c:v>1.839810154230932</c:v>
                </c:pt>
                <c:pt idx="42">
                  <c:v>1.6037859523303979</c:v>
                </c:pt>
                <c:pt idx="43">
                  <c:v>1.6554290283845319</c:v>
                </c:pt>
                <c:pt idx="44">
                  <c:v>1.4571579155182803</c:v>
                </c:pt>
                <c:pt idx="45">
                  <c:v>1.3664751764622451</c:v>
                </c:pt>
                <c:pt idx="46">
                  <c:v>1.3765478207757269</c:v>
                </c:pt>
                <c:pt idx="47">
                  <c:v>1.2690345878512375</c:v>
                </c:pt>
                <c:pt idx="48">
                  <c:v>1.040491052632305</c:v>
                </c:pt>
                <c:pt idx="49">
                  <c:v>1.0010254146489928</c:v>
                </c:pt>
                <c:pt idx="50">
                  <c:v>1.0292811878324528</c:v>
                </c:pt>
                <c:pt idx="51">
                  <c:v>0.96967256868354923</c:v>
                </c:pt>
                <c:pt idx="52">
                  <c:v>1.2613651452374484</c:v>
                </c:pt>
                <c:pt idx="53">
                  <c:v>1.5175557149705128</c:v>
                </c:pt>
                <c:pt idx="54">
                  <c:v>2.0894223923594808</c:v>
                </c:pt>
                <c:pt idx="55">
                  <c:v>2.633210355022797</c:v>
                </c:pt>
                <c:pt idx="56">
                  <c:v>3.171868860721986</c:v>
                </c:pt>
                <c:pt idx="57">
                  <c:v>3.5985740347616257</c:v>
                </c:pt>
                <c:pt idx="58">
                  <c:v>3.7172702072230948</c:v>
                </c:pt>
                <c:pt idx="59">
                  <c:v>4.036383129625932</c:v>
                </c:pt>
                <c:pt idx="60">
                  <c:v>4.1897089382400736</c:v>
                </c:pt>
                <c:pt idx="61">
                  <c:v>4.5030792222887897</c:v>
                </c:pt>
                <c:pt idx="62">
                  <c:v>4.8336792942467781</c:v>
                </c:pt>
                <c:pt idx="63">
                  <c:v>4.7848261504380929</c:v>
                </c:pt>
                <c:pt idx="64">
                  <c:v>4.5797307336633821</c:v>
                </c:pt>
                <c:pt idx="65">
                  <c:v>4.6506987288349961</c:v>
                </c:pt>
                <c:pt idx="66">
                  <c:v>4.3544724403188866</c:v>
                </c:pt>
                <c:pt idx="67">
                  <c:v>4.1218938521538462</c:v>
                </c:pt>
                <c:pt idx="68">
                  <c:v>4.1736218638207561</c:v>
                </c:pt>
                <c:pt idx="69">
                  <c:v>4.1792502568962107</c:v>
                </c:pt>
                <c:pt idx="70">
                  <c:v>4.3281017043085939</c:v>
                </c:pt>
                <c:pt idx="71">
                  <c:v>4.5320984509423141</c:v>
                </c:pt>
                <c:pt idx="72">
                  <c:v>4.8539762117038521</c:v>
                </c:pt>
                <c:pt idx="73">
                  <c:v>4.9144943963108574</c:v>
                </c:pt>
                <c:pt idx="74">
                  <c:v>4.9275542302947599</c:v>
                </c:pt>
                <c:pt idx="75">
                  <c:v>5.3014602840012941</c:v>
                </c:pt>
                <c:pt idx="76">
                  <c:v>5.5556100725613362</c:v>
                </c:pt>
                <c:pt idx="77">
                  <c:v>5.5250015111311939</c:v>
                </c:pt>
                <c:pt idx="78">
                  <c:v>5.6430916147371306</c:v>
                </c:pt>
                <c:pt idx="79">
                  <c:v>5.4521967666700419</c:v>
                </c:pt>
                <c:pt idx="80">
                  <c:v>4.8235190267347718</c:v>
                </c:pt>
                <c:pt idx="81">
                  <c:v>4.4355382703342485</c:v>
                </c:pt>
                <c:pt idx="82">
                  <c:v>3.9756779073936883</c:v>
                </c:pt>
                <c:pt idx="83">
                  <c:v>3.6549570313306958</c:v>
                </c:pt>
                <c:pt idx="84">
                  <c:v>3.2357191258027882</c:v>
                </c:pt>
                <c:pt idx="85">
                  <c:v>3.0878309059388442</c:v>
                </c:pt>
                <c:pt idx="86">
                  <c:v>2.9226428638188082</c:v>
                </c:pt>
                <c:pt idx="87">
                  <c:v>2.9247531573404899</c:v>
                </c:pt>
                <c:pt idx="88">
                  <c:v>2.9421246642052523</c:v>
                </c:pt>
                <c:pt idx="89">
                  <c:v>3.0287212744394481</c:v>
                </c:pt>
                <c:pt idx="90">
                  <c:v>2.9460062647330005</c:v>
                </c:pt>
                <c:pt idx="91">
                  <c:v>2.8301283881508823</c:v>
                </c:pt>
                <c:pt idx="92">
                  <c:v>2.8463033714881192</c:v>
                </c:pt>
                <c:pt idx="93">
                  <c:v>2.6205638502632951</c:v>
                </c:pt>
                <c:pt idx="94">
                  <c:v>2.6536254773196646</c:v>
                </c:pt>
                <c:pt idx="95">
                  <c:v>2.5066579856100759</c:v>
                </c:pt>
                <c:pt idx="96">
                  <c:v>2.5268848844320502</c:v>
                </c:pt>
                <c:pt idx="97">
                  <c:v>2.1762344218173553</c:v>
                </c:pt>
                <c:pt idx="98">
                  <c:v>2.0208465767938151</c:v>
                </c:pt>
                <c:pt idx="99">
                  <c:v>1.6347716761440125</c:v>
                </c:pt>
                <c:pt idx="100">
                  <c:v>1.1821133639973169</c:v>
                </c:pt>
                <c:pt idx="101">
                  <c:v>0.72497782999798233</c:v>
                </c:pt>
                <c:pt idx="102">
                  <c:v>0.56716164963386007</c:v>
                </c:pt>
                <c:pt idx="103">
                  <c:v>0.75855061753034647</c:v>
                </c:pt>
                <c:pt idx="104">
                  <c:v>0.83587247036678036</c:v>
                </c:pt>
                <c:pt idx="105">
                  <c:v>1.216360102525897</c:v>
                </c:pt>
                <c:pt idx="106">
                  <c:v>1.3530005186817249</c:v>
                </c:pt>
                <c:pt idx="107">
                  <c:v>1.4999044866376181</c:v>
                </c:pt>
                <c:pt idx="108">
                  <c:v>1.3086087756557703</c:v>
                </c:pt>
                <c:pt idx="109">
                  <c:v>1.5671438309658612</c:v>
                </c:pt>
                <c:pt idx="110">
                  <c:v>2.2380003019004704</c:v>
                </c:pt>
                <c:pt idx="111">
                  <c:v>2.4050079980215457</c:v>
                </c:pt>
                <c:pt idx="112">
                  <c:v>2.5999168640696837</c:v>
                </c:pt>
                <c:pt idx="113">
                  <c:v>2.9210131350022124</c:v>
                </c:pt>
                <c:pt idx="114">
                  <c:v>3.0937434434336097</c:v>
                </c:pt>
                <c:pt idx="115">
                  <c:v>2.9847210561041493</c:v>
                </c:pt>
                <c:pt idx="116">
                  <c:v>2.8780433494328861</c:v>
                </c:pt>
                <c:pt idx="117">
                  <c:v>2.7703036502943519</c:v>
                </c:pt>
                <c:pt idx="118">
                  <c:v>2.7547427816577255</c:v>
                </c:pt>
                <c:pt idx="119">
                  <c:v>2.6650751855336523</c:v>
                </c:pt>
                <c:pt idx="120">
                  <c:v>2.9610439706621321</c:v>
                </c:pt>
                <c:pt idx="121">
                  <c:v>3.1761824468277382</c:v>
                </c:pt>
                <c:pt idx="122">
                  <c:v>2.6095852079041748</c:v>
                </c:pt>
                <c:pt idx="123">
                  <c:v>2.5684378478725733</c:v>
                </c:pt>
                <c:pt idx="124">
                  <c:v>2.3233968326068464</c:v>
                </c:pt>
                <c:pt idx="125">
                  <c:v>2.4716764953168564</c:v>
                </c:pt>
                <c:pt idx="126">
                  <c:v>2.4421758931732143</c:v>
                </c:pt>
                <c:pt idx="127">
                  <c:v>2.3964639784087751</c:v>
                </c:pt>
                <c:pt idx="128">
                  <c:v>2.3840908259312101</c:v>
                </c:pt>
                <c:pt idx="129">
                  <c:v>2.1767220628716046</c:v>
                </c:pt>
                <c:pt idx="130">
                  <c:v>2.3845467251108374</c:v>
                </c:pt>
                <c:pt idx="131">
                  <c:v>2.4878153291391101</c:v>
                </c:pt>
                <c:pt idx="132">
                  <c:v>1.9064686284899039</c:v>
                </c:pt>
                <c:pt idx="133">
                  <c:v>1.7528181061974095</c:v>
                </c:pt>
                <c:pt idx="134">
                  <c:v>1.6847675807402993</c:v>
                </c:pt>
                <c:pt idx="135">
                  <c:v>1.6524573036227537</c:v>
                </c:pt>
                <c:pt idx="136">
                  <c:v>1.6795303252652474</c:v>
                </c:pt>
                <c:pt idx="137">
                  <c:v>1.4499035675298728</c:v>
                </c:pt>
                <c:pt idx="138">
                  <c:v>1.4474612327302054</c:v>
                </c:pt>
                <c:pt idx="139">
                  <c:v>1.5276853441450413</c:v>
                </c:pt>
                <c:pt idx="140">
                  <c:v>1.5123731514850647</c:v>
                </c:pt>
                <c:pt idx="141">
                  <c:v>1.3057105399155944</c:v>
                </c:pt>
                <c:pt idx="142">
                  <c:v>1.2400687924635605</c:v>
                </c:pt>
                <c:pt idx="143">
                  <c:v>1.1082129349543095</c:v>
                </c:pt>
                <c:pt idx="144">
                  <c:v>1.5702581315272539</c:v>
                </c:pt>
                <c:pt idx="145">
                  <c:v>1.5746938985115548</c:v>
                </c:pt>
                <c:pt idx="146">
                  <c:v>1.4885031360490473</c:v>
                </c:pt>
                <c:pt idx="147">
                  <c:v>1.2092392564800178</c:v>
                </c:pt>
                <c:pt idx="148">
                  <c:v>1.3824866804778964</c:v>
                </c:pt>
                <c:pt idx="149">
                  <c:v>1.4179909535670987</c:v>
                </c:pt>
                <c:pt idx="150">
                  <c:v>1.4184787513555221</c:v>
                </c:pt>
                <c:pt idx="151">
                  <c:v>1.457049371831971</c:v>
                </c:pt>
                <c:pt idx="152">
                  <c:v>1.1626847378165053</c:v>
                </c:pt>
                <c:pt idx="153">
                  <c:v>1.3722519749043443</c:v>
                </c:pt>
                <c:pt idx="154">
                  <c:v>1.223161366849439</c:v>
                </c:pt>
                <c:pt idx="155">
                  <c:v>1.1256649933868914</c:v>
                </c:pt>
                <c:pt idx="156">
                  <c:v>1.0086821445410123</c:v>
                </c:pt>
                <c:pt idx="157">
                  <c:v>1.0846590521015713</c:v>
                </c:pt>
                <c:pt idx="158">
                  <c:v>1.0314918549658927</c:v>
                </c:pt>
                <c:pt idx="159">
                  <c:v>1.1785366558085428</c:v>
                </c:pt>
                <c:pt idx="160">
                  <c:v>1.2082035613280055</c:v>
                </c:pt>
              </c:numCache>
            </c:numRef>
          </c:val>
        </c:ser>
        <c:marker val="1"/>
        <c:axId val="239602304"/>
        <c:axId val="239620480"/>
      </c:lineChart>
      <c:lineChart>
        <c:grouping val="standard"/>
        <c:ser>
          <c:idx val="1"/>
          <c:order val="1"/>
          <c:tx>
            <c:strRef>
              <c:f>'c3-45'!$C$15</c:f>
              <c:strCache>
                <c:ptCount val="1"/>
                <c:pt idx="0">
                  <c:v>Demand sensitive inflation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'c3-45'!$A$16:$A$176</c:f>
              <c:numCache>
                <c:formatCode>yyyy/mm/dd</c:formatCode>
                <c:ptCount val="16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</c:numCache>
            </c:numRef>
          </c:cat>
          <c:val>
            <c:numRef>
              <c:f>'c3-45'!$C$16:$C$176</c:f>
              <c:numCache>
                <c:formatCode>0.0</c:formatCode>
                <c:ptCount val="161"/>
                <c:pt idx="0">
                  <c:v>6.1942700428347308</c:v>
                </c:pt>
                <c:pt idx="1">
                  <c:v>5.8877012964896522</c:v>
                </c:pt>
                <c:pt idx="2">
                  <c:v>5.569972832728979</c:v>
                </c:pt>
                <c:pt idx="3">
                  <c:v>5.4623891114490277</c:v>
                </c:pt>
                <c:pt idx="4">
                  <c:v>5.420600874933811</c:v>
                </c:pt>
                <c:pt idx="5">
                  <c:v>5.3118961283279873</c:v>
                </c:pt>
                <c:pt idx="6">
                  <c:v>5.3250048767551164</c:v>
                </c:pt>
                <c:pt idx="7">
                  <c:v>5.1544825470245144</c:v>
                </c:pt>
                <c:pt idx="8">
                  <c:v>5.0720982722339585</c:v>
                </c:pt>
                <c:pt idx="9">
                  <c:v>5.1312882742245307</c:v>
                </c:pt>
                <c:pt idx="10">
                  <c:v>5.0300785541265185</c:v>
                </c:pt>
                <c:pt idx="11">
                  <c:v>4.9578968505009584</c:v>
                </c:pt>
                <c:pt idx="12">
                  <c:v>4.7721687999750628</c:v>
                </c:pt>
                <c:pt idx="13">
                  <c:v>4.3227226063074795</c:v>
                </c:pt>
                <c:pt idx="14">
                  <c:v>4.3107419475900741</c:v>
                </c:pt>
                <c:pt idx="15">
                  <c:v>4.2334518889140469</c:v>
                </c:pt>
                <c:pt idx="16">
                  <c:v>4.0995959921545762</c:v>
                </c:pt>
                <c:pt idx="17">
                  <c:v>4.385881904243135</c:v>
                </c:pt>
                <c:pt idx="18">
                  <c:v>4.3266490081580287</c:v>
                </c:pt>
                <c:pt idx="19">
                  <c:v>4.3897963382291181</c:v>
                </c:pt>
                <c:pt idx="20">
                  <c:v>4.0742206953892151</c:v>
                </c:pt>
                <c:pt idx="21">
                  <c:v>4.2767652438549817</c:v>
                </c:pt>
                <c:pt idx="22">
                  <c:v>4.5548203060609183</c:v>
                </c:pt>
                <c:pt idx="23">
                  <c:v>4.527313086129638</c:v>
                </c:pt>
                <c:pt idx="24">
                  <c:v>4.4149699656759651</c:v>
                </c:pt>
                <c:pt idx="25">
                  <c:v>4.2652217449328731</c:v>
                </c:pt>
                <c:pt idx="26">
                  <c:v>3.9822390274488697</c:v>
                </c:pt>
                <c:pt idx="27">
                  <c:v>4.1186502994382295</c:v>
                </c:pt>
                <c:pt idx="28">
                  <c:v>4.4267360356845984</c:v>
                </c:pt>
                <c:pt idx="29">
                  <c:v>4.0471443922677253</c:v>
                </c:pt>
                <c:pt idx="30">
                  <c:v>3.7763887170830372</c:v>
                </c:pt>
                <c:pt idx="31">
                  <c:v>3.8007115789622645</c:v>
                </c:pt>
                <c:pt idx="32">
                  <c:v>4.0135018773696203</c:v>
                </c:pt>
                <c:pt idx="33">
                  <c:v>3.7140697738020236</c:v>
                </c:pt>
                <c:pt idx="34">
                  <c:v>3.3497661110738477</c:v>
                </c:pt>
                <c:pt idx="35">
                  <c:v>3.1326275239443362</c:v>
                </c:pt>
                <c:pt idx="36">
                  <c:v>3.1726746974546529</c:v>
                </c:pt>
                <c:pt idx="37">
                  <c:v>3.1211309464270585</c:v>
                </c:pt>
                <c:pt idx="38">
                  <c:v>3.0989912551687553</c:v>
                </c:pt>
                <c:pt idx="39">
                  <c:v>2.8234316199548175</c:v>
                </c:pt>
                <c:pt idx="40">
                  <c:v>2.3929110959333997</c:v>
                </c:pt>
                <c:pt idx="41">
                  <c:v>2.2116425493313017</c:v>
                </c:pt>
                <c:pt idx="42">
                  <c:v>2.0314804473690344</c:v>
                </c:pt>
                <c:pt idx="43">
                  <c:v>2.1128529825028153</c:v>
                </c:pt>
                <c:pt idx="44">
                  <c:v>1.7973443195563874</c:v>
                </c:pt>
                <c:pt idx="45">
                  <c:v>1.7409042566618638</c:v>
                </c:pt>
                <c:pt idx="46">
                  <c:v>1.7324916361516358</c:v>
                </c:pt>
                <c:pt idx="47">
                  <c:v>1.5875236091317504</c:v>
                </c:pt>
                <c:pt idx="48">
                  <c:v>1.3616080423781227</c:v>
                </c:pt>
                <c:pt idx="49">
                  <c:v>1.2346180345395652</c:v>
                </c:pt>
                <c:pt idx="50">
                  <c:v>1.217565984661249</c:v>
                </c:pt>
                <c:pt idx="51">
                  <c:v>1.1768685948622988</c:v>
                </c:pt>
                <c:pt idx="52">
                  <c:v>1.2956971333452572</c:v>
                </c:pt>
                <c:pt idx="53">
                  <c:v>1.4121794490216928</c:v>
                </c:pt>
                <c:pt idx="54">
                  <c:v>1.6189434648971996</c:v>
                </c:pt>
                <c:pt idx="55">
                  <c:v>1.9354393942446961</c:v>
                </c:pt>
                <c:pt idx="56">
                  <c:v>2.3796355621673797</c:v>
                </c:pt>
                <c:pt idx="57">
                  <c:v>2.7312054908945811</c:v>
                </c:pt>
                <c:pt idx="58">
                  <c:v>2.736200128623139</c:v>
                </c:pt>
                <c:pt idx="59">
                  <c:v>2.9946469546289194</c:v>
                </c:pt>
                <c:pt idx="60">
                  <c:v>3.037434907755781</c:v>
                </c:pt>
                <c:pt idx="61">
                  <c:v>3.3402719142103763</c:v>
                </c:pt>
                <c:pt idx="62">
                  <c:v>3.5076011260432267</c:v>
                </c:pt>
                <c:pt idx="63">
                  <c:v>3.3584742429748644</c:v>
                </c:pt>
                <c:pt idx="64">
                  <c:v>3.3180162366872139</c:v>
                </c:pt>
                <c:pt idx="65">
                  <c:v>3.4191004208292952</c:v>
                </c:pt>
                <c:pt idx="66">
                  <c:v>3.5228454470704946</c:v>
                </c:pt>
                <c:pt idx="67">
                  <c:v>3.2712785176660617</c:v>
                </c:pt>
                <c:pt idx="68">
                  <c:v>3.0840023614414207</c:v>
                </c:pt>
                <c:pt idx="69">
                  <c:v>2.7692034400407266</c:v>
                </c:pt>
                <c:pt idx="70">
                  <c:v>2.6316272175000961</c:v>
                </c:pt>
                <c:pt idx="71">
                  <c:v>2.5727676451200949</c:v>
                </c:pt>
                <c:pt idx="72">
                  <c:v>2.7018190442865233</c:v>
                </c:pt>
                <c:pt idx="73">
                  <c:v>2.6280725686964672</c:v>
                </c:pt>
                <c:pt idx="74">
                  <c:v>2.8115200815285846</c:v>
                </c:pt>
                <c:pt idx="75">
                  <c:v>2.9714546695136903</c:v>
                </c:pt>
                <c:pt idx="76">
                  <c:v>3.1411890589856455</c:v>
                </c:pt>
                <c:pt idx="77">
                  <c:v>3.147603694033549</c:v>
                </c:pt>
                <c:pt idx="78">
                  <c:v>3.1085512765610019</c:v>
                </c:pt>
                <c:pt idx="79">
                  <c:v>3.0350843578196276</c:v>
                </c:pt>
                <c:pt idx="80">
                  <c:v>2.8922482827947533</c:v>
                </c:pt>
                <c:pt idx="81">
                  <c:v>3.0334039187526827</c:v>
                </c:pt>
                <c:pt idx="82">
                  <c:v>3.02589632389423</c:v>
                </c:pt>
                <c:pt idx="83">
                  <c:v>3.0611482796829392</c:v>
                </c:pt>
                <c:pt idx="84">
                  <c:v>2.7558750851153633</c:v>
                </c:pt>
                <c:pt idx="85">
                  <c:v>2.8454315773817456</c:v>
                </c:pt>
                <c:pt idx="86">
                  <c:v>2.6602704507409953</c:v>
                </c:pt>
                <c:pt idx="87">
                  <c:v>3.1321621132958342</c:v>
                </c:pt>
                <c:pt idx="88">
                  <c:v>3.195914212670516</c:v>
                </c:pt>
                <c:pt idx="89">
                  <c:v>3.3394827820620918</c:v>
                </c:pt>
                <c:pt idx="90">
                  <c:v>3.3706721356392677</c:v>
                </c:pt>
                <c:pt idx="91">
                  <c:v>3.4976024461398367</c:v>
                </c:pt>
                <c:pt idx="92">
                  <c:v>3.4646520404361354</c:v>
                </c:pt>
                <c:pt idx="93">
                  <c:v>3.1234287276795669</c:v>
                </c:pt>
                <c:pt idx="94">
                  <c:v>3.1858589369766435</c:v>
                </c:pt>
                <c:pt idx="95">
                  <c:v>3.0184651599969357</c:v>
                </c:pt>
                <c:pt idx="96">
                  <c:v>3.0124037323380861</c:v>
                </c:pt>
                <c:pt idx="97">
                  <c:v>2.7421038314629982</c:v>
                </c:pt>
                <c:pt idx="98">
                  <c:v>2.5849387799605381</c:v>
                </c:pt>
                <c:pt idx="99">
                  <c:v>1.971000153999384</c:v>
                </c:pt>
                <c:pt idx="100">
                  <c:v>1.4529269522714117</c:v>
                </c:pt>
                <c:pt idx="101">
                  <c:v>1.0284591169466921</c:v>
                </c:pt>
                <c:pt idx="102">
                  <c:v>0.94315375129725965</c:v>
                </c:pt>
                <c:pt idx="103">
                  <c:v>0.96352390214879335</c:v>
                </c:pt>
                <c:pt idx="104">
                  <c:v>0.92046737478052876</c:v>
                </c:pt>
                <c:pt idx="105">
                  <c:v>0.88619608581007014</c:v>
                </c:pt>
                <c:pt idx="106">
                  <c:v>0.75655376407004837</c:v>
                </c:pt>
                <c:pt idx="107">
                  <c:v>0.76356371666858536</c:v>
                </c:pt>
                <c:pt idx="108">
                  <c:v>0.51786559836834556</c:v>
                </c:pt>
                <c:pt idx="109">
                  <c:v>0.47849144937197252</c:v>
                </c:pt>
                <c:pt idx="110">
                  <c:v>0.55539625943816873</c:v>
                </c:pt>
                <c:pt idx="111">
                  <c:v>0.53958047968293954</c:v>
                </c:pt>
                <c:pt idx="112">
                  <c:v>0.72017243970657319</c:v>
                </c:pt>
                <c:pt idx="113">
                  <c:v>0.88594317799291389</c:v>
                </c:pt>
                <c:pt idx="114">
                  <c:v>0.96082645630374941</c:v>
                </c:pt>
                <c:pt idx="115">
                  <c:v>0.98861142542396863</c:v>
                </c:pt>
                <c:pt idx="116">
                  <c:v>1.0509396494738752</c:v>
                </c:pt>
                <c:pt idx="117">
                  <c:v>1.3147111217519267</c:v>
                </c:pt>
                <c:pt idx="118">
                  <c:v>1.4378384446093833</c:v>
                </c:pt>
                <c:pt idx="119">
                  <c:v>1.604085116632902</c:v>
                </c:pt>
                <c:pt idx="120">
                  <c:v>1.9171005626066489</c:v>
                </c:pt>
                <c:pt idx="121">
                  <c:v>2.0403394428990964</c:v>
                </c:pt>
                <c:pt idx="122">
                  <c:v>2.1011614146492263</c:v>
                </c:pt>
                <c:pt idx="123">
                  <c:v>2.2343993518401533</c:v>
                </c:pt>
                <c:pt idx="124">
                  <c:v>2.1436398077009073</c:v>
                </c:pt>
                <c:pt idx="125">
                  <c:v>2.4515557046445196</c:v>
                </c:pt>
                <c:pt idx="126">
                  <c:v>2.3955973141881657</c:v>
                </c:pt>
                <c:pt idx="127">
                  <c:v>2.3452597657175573</c:v>
                </c:pt>
                <c:pt idx="128">
                  <c:v>2.2531999159659364</c:v>
                </c:pt>
                <c:pt idx="129">
                  <c:v>1.9369971585143588</c:v>
                </c:pt>
                <c:pt idx="130">
                  <c:v>2.1327068896682704</c:v>
                </c:pt>
                <c:pt idx="131">
                  <c:v>2.1263793634941806</c:v>
                </c:pt>
                <c:pt idx="132">
                  <c:v>1.6146095325258329</c:v>
                </c:pt>
                <c:pt idx="133">
                  <c:v>1.8682540716957732</c:v>
                </c:pt>
                <c:pt idx="134">
                  <c:v>1.7665510521742931</c:v>
                </c:pt>
                <c:pt idx="135">
                  <c:v>1.6897357377358304</c:v>
                </c:pt>
                <c:pt idx="136">
                  <c:v>1.6385253927219168</c:v>
                </c:pt>
                <c:pt idx="137">
                  <c:v>1.4464065955409779</c:v>
                </c:pt>
                <c:pt idx="138">
                  <c:v>1.448034707430466</c:v>
                </c:pt>
                <c:pt idx="139">
                  <c:v>1.4498382808064889</c:v>
                </c:pt>
                <c:pt idx="140">
                  <c:v>1.5249351057308616</c:v>
                </c:pt>
                <c:pt idx="141">
                  <c:v>1.3841853949630831</c:v>
                </c:pt>
                <c:pt idx="142">
                  <c:v>1.4353304104105291</c:v>
                </c:pt>
                <c:pt idx="143">
                  <c:v>1.2766268914038932</c:v>
                </c:pt>
                <c:pt idx="144">
                  <c:v>1.8488479765674413</c:v>
                </c:pt>
                <c:pt idx="145">
                  <c:v>1.7368278154408898</c:v>
                </c:pt>
                <c:pt idx="146">
                  <c:v>1.5596366310196998</c:v>
                </c:pt>
                <c:pt idx="147">
                  <c:v>1.2941786677834273</c:v>
                </c:pt>
                <c:pt idx="148">
                  <c:v>1.43677728862761</c:v>
                </c:pt>
                <c:pt idx="149">
                  <c:v>1.3816072287094983</c:v>
                </c:pt>
                <c:pt idx="150">
                  <c:v>1.4830643091113558</c:v>
                </c:pt>
                <c:pt idx="151">
                  <c:v>1.6613824195450775</c:v>
                </c:pt>
                <c:pt idx="152">
                  <c:v>1.3442888411077831</c:v>
                </c:pt>
                <c:pt idx="153">
                  <c:v>1.7127376376391794</c:v>
                </c:pt>
                <c:pt idx="154">
                  <c:v>1.6003694771726771</c:v>
                </c:pt>
                <c:pt idx="155">
                  <c:v>1.5920398508637419</c:v>
                </c:pt>
                <c:pt idx="156">
                  <c:v>1.4259379070691267</c:v>
                </c:pt>
                <c:pt idx="157">
                  <c:v>1.6081751218831641</c:v>
                </c:pt>
                <c:pt idx="158">
                  <c:v>1.616657173622599</c:v>
                </c:pt>
                <c:pt idx="159">
                  <c:v>1.8775620081509459</c:v>
                </c:pt>
                <c:pt idx="160">
                  <c:v>1.9689274649082193</c:v>
                </c:pt>
              </c:numCache>
            </c:numRef>
          </c:val>
        </c:ser>
        <c:ser>
          <c:idx val="2"/>
          <c:order val="2"/>
          <c:tx>
            <c:strRef>
              <c:f>'c3-45'!$D$15</c:f>
              <c:strCache>
                <c:ptCount val="1"/>
                <c:pt idx="0">
                  <c:v>Sticky Price Inflation</c:v>
                </c:pt>
              </c:strCache>
            </c:strRef>
          </c:tx>
          <c:spPr>
            <a:ln>
              <a:solidFill>
                <a:srgbClr val="7BAFD4"/>
              </a:solidFill>
              <a:prstDash val="sysDot"/>
            </a:ln>
          </c:spPr>
          <c:marker>
            <c:symbol val="none"/>
          </c:marker>
          <c:cat>
            <c:numRef>
              <c:f>'c3-45'!$A$16:$A$176</c:f>
              <c:numCache>
                <c:formatCode>yyyy/mm/dd</c:formatCode>
                <c:ptCount val="16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</c:numCache>
            </c:numRef>
          </c:cat>
          <c:val>
            <c:numRef>
              <c:f>'c3-45'!$D$16:$D$176</c:f>
              <c:numCache>
                <c:formatCode>0.0</c:formatCode>
                <c:ptCount val="161"/>
                <c:pt idx="0">
                  <c:v>6.5070839344815425</c:v>
                </c:pt>
                <c:pt idx="1">
                  <c:v>6.2714886454891143</c:v>
                </c:pt>
                <c:pt idx="2">
                  <c:v>5.8976815148469512</c:v>
                </c:pt>
                <c:pt idx="3">
                  <c:v>5.7408003679007891</c:v>
                </c:pt>
                <c:pt idx="4">
                  <c:v>5.7711203100977713</c:v>
                </c:pt>
                <c:pt idx="5">
                  <c:v>5.6572933806386487</c:v>
                </c:pt>
                <c:pt idx="6">
                  <c:v>5.7041326044557934</c:v>
                </c:pt>
                <c:pt idx="7">
                  <c:v>5.7043651943610314</c:v>
                </c:pt>
                <c:pt idx="8">
                  <c:v>5.6259967047173944</c:v>
                </c:pt>
                <c:pt idx="9">
                  <c:v>5.709871610593936</c:v>
                </c:pt>
                <c:pt idx="10">
                  <c:v>5.4699153976404347</c:v>
                </c:pt>
                <c:pt idx="11">
                  <c:v>5.3065652454356211</c:v>
                </c:pt>
                <c:pt idx="12">
                  <c:v>5.0612835439811477</c:v>
                </c:pt>
                <c:pt idx="13">
                  <c:v>4.7492957047711002</c:v>
                </c:pt>
                <c:pt idx="14">
                  <c:v>4.8221678637166718</c:v>
                </c:pt>
                <c:pt idx="15">
                  <c:v>4.8398934576308505</c:v>
                </c:pt>
                <c:pt idx="16">
                  <c:v>4.6817119504715947</c:v>
                </c:pt>
                <c:pt idx="17">
                  <c:v>4.7494751780217541</c:v>
                </c:pt>
                <c:pt idx="18">
                  <c:v>4.9216396526084623</c:v>
                </c:pt>
                <c:pt idx="19">
                  <c:v>4.9320060504167884</c:v>
                </c:pt>
                <c:pt idx="20">
                  <c:v>4.7605625641804039</c:v>
                </c:pt>
                <c:pt idx="21">
                  <c:v>4.9487862608387161</c:v>
                </c:pt>
                <c:pt idx="22">
                  <c:v>5.1965622237456444</c:v>
                </c:pt>
                <c:pt idx="23">
                  <c:v>5.2755150363604741</c:v>
                </c:pt>
                <c:pt idx="24">
                  <c:v>5.5415833232973739</c:v>
                </c:pt>
                <c:pt idx="25">
                  <c:v>5.9149705656119806</c:v>
                </c:pt>
                <c:pt idx="26">
                  <c:v>5.8058143477539943</c:v>
                </c:pt>
                <c:pt idx="27">
                  <c:v>5.7133929974157809</c:v>
                </c:pt>
                <c:pt idx="28">
                  <c:v>5.9398619508495898</c:v>
                </c:pt>
                <c:pt idx="29">
                  <c:v>5.7494521302881481</c:v>
                </c:pt>
                <c:pt idx="30">
                  <c:v>5.4860984531106141</c:v>
                </c:pt>
                <c:pt idx="31">
                  <c:v>5.4655704495581716</c:v>
                </c:pt>
                <c:pt idx="32">
                  <c:v>5.3021522258988512</c:v>
                </c:pt>
                <c:pt idx="33">
                  <c:v>4.9905586399629129</c:v>
                </c:pt>
                <c:pt idx="34">
                  <c:v>4.9263765798967256</c:v>
                </c:pt>
                <c:pt idx="35">
                  <c:v>4.7204196665851157</c:v>
                </c:pt>
                <c:pt idx="36">
                  <c:v>4.2901794955134847</c:v>
                </c:pt>
                <c:pt idx="37">
                  <c:v>3.7905424105947532</c:v>
                </c:pt>
                <c:pt idx="38">
                  <c:v>3.5861213108524055</c:v>
                </c:pt>
                <c:pt idx="39">
                  <c:v>3.5337082809675309</c:v>
                </c:pt>
                <c:pt idx="40">
                  <c:v>3.2236331779714078</c:v>
                </c:pt>
                <c:pt idx="41">
                  <c:v>3.0220903733300588</c:v>
                </c:pt>
                <c:pt idx="42">
                  <c:v>2.8641463068262141</c:v>
                </c:pt>
                <c:pt idx="43">
                  <c:v>2.7487748960711258</c:v>
                </c:pt>
                <c:pt idx="44">
                  <c:v>2.6203187381605346</c:v>
                </c:pt>
                <c:pt idx="45">
                  <c:v>2.546283966781175</c:v>
                </c:pt>
                <c:pt idx="46">
                  <c:v>2.4516927648031697</c:v>
                </c:pt>
                <c:pt idx="47">
                  <c:v>2.341791089545751</c:v>
                </c:pt>
                <c:pt idx="48">
                  <c:v>2.2815400753140409</c:v>
                </c:pt>
                <c:pt idx="49">
                  <c:v>2.0288240373935054</c:v>
                </c:pt>
                <c:pt idx="50">
                  <c:v>2.0055898766498785</c:v>
                </c:pt>
                <c:pt idx="51">
                  <c:v>1.8715431798520967</c:v>
                </c:pt>
                <c:pt idx="52">
                  <c:v>1.9222351612354487</c:v>
                </c:pt>
                <c:pt idx="53">
                  <c:v>2.0236067858715501</c:v>
                </c:pt>
                <c:pt idx="54">
                  <c:v>2.1761423719220119</c:v>
                </c:pt>
                <c:pt idx="55">
                  <c:v>2.6609025947757203</c:v>
                </c:pt>
                <c:pt idx="56">
                  <c:v>3.2658231848313761</c:v>
                </c:pt>
                <c:pt idx="57">
                  <c:v>3.6260949039418335</c:v>
                </c:pt>
                <c:pt idx="58">
                  <c:v>3.6268470520494134</c:v>
                </c:pt>
                <c:pt idx="59">
                  <c:v>3.9126130587382875</c:v>
                </c:pt>
                <c:pt idx="60">
                  <c:v>3.8990533196824799</c:v>
                </c:pt>
                <c:pt idx="61">
                  <c:v>4.1659879063955998</c:v>
                </c:pt>
                <c:pt idx="62">
                  <c:v>4.296671730285567</c:v>
                </c:pt>
                <c:pt idx="63">
                  <c:v>4.3480560899418634</c:v>
                </c:pt>
                <c:pt idx="64">
                  <c:v>4.3525226700293018</c:v>
                </c:pt>
                <c:pt idx="65">
                  <c:v>4.5357283034132223</c:v>
                </c:pt>
                <c:pt idx="66">
                  <c:v>4.6595855735831293</c:v>
                </c:pt>
                <c:pt idx="67">
                  <c:v>4.4431955222907362</c:v>
                </c:pt>
                <c:pt idx="68">
                  <c:v>3.874173036326269</c:v>
                </c:pt>
                <c:pt idx="69">
                  <c:v>3.5605719639168996</c:v>
                </c:pt>
                <c:pt idx="70">
                  <c:v>3.5493351660596204</c:v>
                </c:pt>
                <c:pt idx="71">
                  <c:v>3.4227791352538333</c:v>
                </c:pt>
                <c:pt idx="72">
                  <c:v>3.5114582068597002</c:v>
                </c:pt>
                <c:pt idx="73">
                  <c:v>3.6262376316164193</c:v>
                </c:pt>
                <c:pt idx="74">
                  <c:v>3.6612315324871219</c:v>
                </c:pt>
                <c:pt idx="75">
                  <c:v>3.6781211232554938</c:v>
                </c:pt>
                <c:pt idx="76">
                  <c:v>3.8110651508316664</c:v>
                </c:pt>
                <c:pt idx="77">
                  <c:v>3.7544916319105539</c:v>
                </c:pt>
                <c:pt idx="78">
                  <c:v>3.5805443174075151</c:v>
                </c:pt>
                <c:pt idx="79">
                  <c:v>3.5093299801078217</c:v>
                </c:pt>
                <c:pt idx="80">
                  <c:v>3.3712913318433237</c:v>
                </c:pt>
                <c:pt idx="81">
                  <c:v>3.4685550173051922</c:v>
                </c:pt>
                <c:pt idx="82">
                  <c:v>3.5543397413027975</c:v>
                </c:pt>
                <c:pt idx="83">
                  <c:v>3.559259919553682</c:v>
                </c:pt>
                <c:pt idx="84">
                  <c:v>3.3528129547995889</c:v>
                </c:pt>
                <c:pt idx="85">
                  <c:v>3.3070898758885221</c:v>
                </c:pt>
                <c:pt idx="86">
                  <c:v>3.0638471354227619</c:v>
                </c:pt>
                <c:pt idx="87">
                  <c:v>3.353445835168543</c:v>
                </c:pt>
                <c:pt idx="88">
                  <c:v>3.4664688547648268</c:v>
                </c:pt>
                <c:pt idx="89">
                  <c:v>3.4603645504776921</c:v>
                </c:pt>
                <c:pt idx="90">
                  <c:v>3.4733358530872636</c:v>
                </c:pt>
                <c:pt idx="91">
                  <c:v>3.5342748583556869</c:v>
                </c:pt>
                <c:pt idx="92">
                  <c:v>3.8299819173858367</c:v>
                </c:pt>
                <c:pt idx="93">
                  <c:v>3.6002363189552966</c:v>
                </c:pt>
                <c:pt idx="94">
                  <c:v>3.3414577703603072</c:v>
                </c:pt>
                <c:pt idx="95">
                  <c:v>3.1947604628412165</c:v>
                </c:pt>
                <c:pt idx="96">
                  <c:v>3.0133684120940103</c:v>
                </c:pt>
                <c:pt idx="97">
                  <c:v>2.6914992535012345</c:v>
                </c:pt>
                <c:pt idx="98">
                  <c:v>2.5437466310467727</c:v>
                </c:pt>
                <c:pt idx="99">
                  <c:v>2.0631982562341307</c:v>
                </c:pt>
                <c:pt idx="100">
                  <c:v>1.6451930682241027</c:v>
                </c:pt>
                <c:pt idx="101">
                  <c:v>1.414441838128198</c:v>
                </c:pt>
                <c:pt idx="102">
                  <c:v>1.3906343767111196</c:v>
                </c:pt>
                <c:pt idx="103">
                  <c:v>1.1939852642743887</c:v>
                </c:pt>
                <c:pt idx="104">
                  <c:v>0.9403248284959318</c:v>
                </c:pt>
                <c:pt idx="105">
                  <c:v>1.0396055237400788</c:v>
                </c:pt>
                <c:pt idx="106">
                  <c:v>1.1885180812665368</c:v>
                </c:pt>
                <c:pt idx="107">
                  <c:v>1.3757153041617016</c:v>
                </c:pt>
                <c:pt idx="108">
                  <c:v>1.0920191044408512</c:v>
                </c:pt>
                <c:pt idx="109">
                  <c:v>1.1925060990184022</c:v>
                </c:pt>
                <c:pt idx="110">
                  <c:v>1.3454405624862176</c:v>
                </c:pt>
                <c:pt idx="111">
                  <c:v>1.4069939189131446</c:v>
                </c:pt>
                <c:pt idx="112">
                  <c:v>1.5696042026953592</c:v>
                </c:pt>
                <c:pt idx="113">
                  <c:v>1.6311502742449591</c:v>
                </c:pt>
                <c:pt idx="114">
                  <c:v>1.6011637832382632</c:v>
                </c:pt>
                <c:pt idx="115">
                  <c:v>1.5626613243058074</c:v>
                </c:pt>
                <c:pt idx="116">
                  <c:v>1.6396184062358259</c:v>
                </c:pt>
                <c:pt idx="117">
                  <c:v>1.7294470301320075</c:v>
                </c:pt>
                <c:pt idx="118">
                  <c:v>1.8412988843808762</c:v>
                </c:pt>
                <c:pt idx="119">
                  <c:v>1.925910105591953</c:v>
                </c:pt>
                <c:pt idx="120">
                  <c:v>2.3898421602399651</c:v>
                </c:pt>
                <c:pt idx="121">
                  <c:v>2.363197791028071</c:v>
                </c:pt>
                <c:pt idx="122">
                  <c:v>2.3221840613638136</c:v>
                </c:pt>
                <c:pt idx="123">
                  <c:v>2.3471067387660156</c:v>
                </c:pt>
                <c:pt idx="124">
                  <c:v>2.2870841286692638</c:v>
                </c:pt>
                <c:pt idx="125">
                  <c:v>2.4757527605643048</c:v>
                </c:pt>
                <c:pt idx="126">
                  <c:v>2.4273471902380521</c:v>
                </c:pt>
                <c:pt idx="127">
                  <c:v>2.501829876475739</c:v>
                </c:pt>
                <c:pt idx="128">
                  <c:v>2.4658338316918815</c:v>
                </c:pt>
                <c:pt idx="129">
                  <c:v>2.3261509924324031</c:v>
                </c:pt>
                <c:pt idx="130">
                  <c:v>2.235637448207072</c:v>
                </c:pt>
                <c:pt idx="131">
                  <c:v>1.9743946714599474</c:v>
                </c:pt>
                <c:pt idx="132">
                  <c:v>1.4581363507805349</c:v>
                </c:pt>
                <c:pt idx="133">
                  <c:v>1.6486424907485002</c:v>
                </c:pt>
                <c:pt idx="134">
                  <c:v>1.672301759630173</c:v>
                </c:pt>
                <c:pt idx="135">
                  <c:v>1.715266893894011</c:v>
                </c:pt>
                <c:pt idx="136">
                  <c:v>1.5797138042475893</c:v>
                </c:pt>
                <c:pt idx="137">
                  <c:v>1.3471642622820355</c:v>
                </c:pt>
                <c:pt idx="138">
                  <c:v>1.227344005193487</c:v>
                </c:pt>
                <c:pt idx="139">
                  <c:v>1.0943986803020493</c:v>
                </c:pt>
                <c:pt idx="140">
                  <c:v>1.5275079824876627</c:v>
                </c:pt>
                <c:pt idx="141">
                  <c:v>1.4651276908959545</c:v>
                </c:pt>
                <c:pt idx="142">
                  <c:v>1.5687263157409603</c:v>
                </c:pt>
                <c:pt idx="143">
                  <c:v>1.5019924587771953</c:v>
                </c:pt>
                <c:pt idx="144">
                  <c:v>1.9225131897395471</c:v>
                </c:pt>
                <c:pt idx="145">
                  <c:v>1.6515561223700246</c:v>
                </c:pt>
                <c:pt idx="146">
                  <c:v>1.5996982509815183</c:v>
                </c:pt>
                <c:pt idx="147">
                  <c:v>1.4061739085346403</c:v>
                </c:pt>
                <c:pt idx="148">
                  <c:v>1.3965599911147706</c:v>
                </c:pt>
                <c:pt idx="149">
                  <c:v>1.4486283460337148</c:v>
                </c:pt>
                <c:pt idx="150">
                  <c:v>1.6249321170210891</c:v>
                </c:pt>
                <c:pt idx="151">
                  <c:v>1.6718414307423473</c:v>
                </c:pt>
                <c:pt idx="152">
                  <c:v>1.5795249826499287</c:v>
                </c:pt>
                <c:pt idx="153">
                  <c:v>2.1425217277685817</c:v>
                </c:pt>
                <c:pt idx="154">
                  <c:v>2.0651520223766511</c:v>
                </c:pt>
                <c:pt idx="155">
                  <c:v>2.1624341884697031</c:v>
                </c:pt>
                <c:pt idx="156">
                  <c:v>1.8765619711523556</c:v>
                </c:pt>
                <c:pt idx="157">
                  <c:v>2.0790128142940603</c:v>
                </c:pt>
                <c:pt idx="158">
                  <c:v>2.0996283559446169</c:v>
                </c:pt>
                <c:pt idx="159">
                  <c:v>2.208839590295824</c:v>
                </c:pt>
                <c:pt idx="160">
                  <c:v>2.310723808846376</c:v>
                </c:pt>
              </c:numCache>
            </c:numRef>
          </c:val>
        </c:ser>
        <c:ser>
          <c:idx val="3"/>
          <c:order val="3"/>
          <c:tx>
            <c:strRef>
              <c:f>'c3-45'!$E$15</c:f>
              <c:strCache>
                <c:ptCount val="1"/>
                <c:pt idx="0">
                  <c:v>Inflation</c:v>
                </c:pt>
              </c:strCache>
            </c:strRef>
          </c:tx>
          <c:spPr>
            <a:ln>
              <a:solidFill>
                <a:srgbClr val="AC9F70"/>
              </a:solidFill>
              <a:prstDash val="solid"/>
            </a:ln>
          </c:spPr>
          <c:marker>
            <c:symbol val="none"/>
          </c:marker>
          <c:cat>
            <c:numRef>
              <c:f>'c3-45'!$A$16:$A$176</c:f>
              <c:numCache>
                <c:formatCode>yyyy/mm/dd</c:formatCode>
                <c:ptCount val="16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</c:numCache>
            </c:numRef>
          </c:cat>
          <c:val>
            <c:numRef>
              <c:f>'c3-45'!$E$16:$E$176</c:f>
              <c:numCache>
                <c:formatCode>0.0</c:formatCode>
                <c:ptCount val="161"/>
                <c:pt idx="0">
                  <c:v>6.6250322567067741</c:v>
                </c:pt>
                <c:pt idx="1">
                  <c:v>6.149523731445683</c:v>
                </c:pt>
                <c:pt idx="2">
                  <c:v>5.8897200646864007</c:v>
                </c:pt>
                <c:pt idx="3">
                  <c:v>6.0484920144809138</c:v>
                </c:pt>
                <c:pt idx="4">
                  <c:v>5.5883685875014351</c:v>
                </c:pt>
                <c:pt idx="5">
                  <c:v>4.8214160216919311</c:v>
                </c:pt>
                <c:pt idx="6">
                  <c:v>4.5885298404736261</c:v>
                </c:pt>
                <c:pt idx="7">
                  <c:v>4.4958753209965323</c:v>
                </c:pt>
                <c:pt idx="8">
                  <c:v>4.6300460764207401</c:v>
                </c:pt>
                <c:pt idx="9">
                  <c:v>4.8754224007914786</c:v>
                </c:pt>
                <c:pt idx="10">
                  <c:v>4.7729716641543689</c:v>
                </c:pt>
                <c:pt idx="11">
                  <c:v>4.8202379999999891</c:v>
                </c:pt>
                <c:pt idx="12">
                  <c:v>4.7304125622326296</c:v>
                </c:pt>
                <c:pt idx="13">
                  <c:v>4.5189098446063554</c:v>
                </c:pt>
                <c:pt idx="14">
                  <c:v>4.6897313890459174</c:v>
                </c:pt>
                <c:pt idx="15">
                  <c:v>3.8605060283329067</c:v>
                </c:pt>
                <c:pt idx="16">
                  <c:v>3.6311829810659191</c:v>
                </c:pt>
                <c:pt idx="17">
                  <c:v>4.3343501264749733</c:v>
                </c:pt>
                <c:pt idx="18">
                  <c:v>4.7283250442206537</c:v>
                </c:pt>
                <c:pt idx="19">
                  <c:v>4.7203928989011956</c:v>
                </c:pt>
                <c:pt idx="20">
                  <c:v>4.6634094121172609</c:v>
                </c:pt>
                <c:pt idx="21">
                  <c:v>4.8854134054471814</c:v>
                </c:pt>
                <c:pt idx="22">
                  <c:v>5.5704966237045852</c:v>
                </c:pt>
                <c:pt idx="23">
                  <c:v>5.6526451664779245</c:v>
                </c:pt>
                <c:pt idx="24">
                  <c:v>6.6</c:v>
                </c:pt>
                <c:pt idx="25">
                  <c:v>7.1</c:v>
                </c:pt>
                <c:pt idx="26">
                  <c:v>6.7</c:v>
                </c:pt>
                <c:pt idx="27">
                  <c:v>6.9</c:v>
                </c:pt>
                <c:pt idx="28">
                  <c:v>7.6</c:v>
                </c:pt>
                <c:pt idx="29">
                  <c:v>7.4</c:v>
                </c:pt>
                <c:pt idx="30">
                  <c:v>7.2</c:v>
                </c:pt>
                <c:pt idx="31">
                  <c:v>7.2</c:v>
                </c:pt>
                <c:pt idx="32">
                  <c:v>6.6</c:v>
                </c:pt>
                <c:pt idx="33">
                  <c:v>6.3</c:v>
                </c:pt>
                <c:pt idx="34">
                  <c:v>5.8</c:v>
                </c:pt>
                <c:pt idx="35">
                  <c:v>5.5</c:v>
                </c:pt>
                <c:pt idx="36">
                  <c:v>4.0999999999999996</c:v>
                </c:pt>
                <c:pt idx="37">
                  <c:v>3.2</c:v>
                </c:pt>
                <c:pt idx="38">
                  <c:v>3.5</c:v>
                </c:pt>
                <c:pt idx="39">
                  <c:v>3.9</c:v>
                </c:pt>
                <c:pt idx="40">
                  <c:v>3.5</c:v>
                </c:pt>
                <c:pt idx="41">
                  <c:v>3.8</c:v>
                </c:pt>
                <c:pt idx="42">
                  <c:v>3.7</c:v>
                </c:pt>
                <c:pt idx="43">
                  <c:v>3.6</c:v>
                </c:pt>
                <c:pt idx="44">
                  <c:v>3.7</c:v>
                </c:pt>
                <c:pt idx="45">
                  <c:v>3.2</c:v>
                </c:pt>
                <c:pt idx="46">
                  <c:v>3.3</c:v>
                </c:pt>
                <c:pt idx="47">
                  <c:v>3.3</c:v>
                </c:pt>
                <c:pt idx="48">
                  <c:v>2.7</c:v>
                </c:pt>
                <c:pt idx="49">
                  <c:v>2.5</c:v>
                </c:pt>
                <c:pt idx="50">
                  <c:v>2.2999999999999998</c:v>
                </c:pt>
                <c:pt idx="51">
                  <c:v>2.2999999999999998</c:v>
                </c:pt>
                <c:pt idx="52">
                  <c:v>2.8</c:v>
                </c:pt>
                <c:pt idx="53">
                  <c:v>2.7</c:v>
                </c:pt>
                <c:pt idx="54">
                  <c:v>3</c:v>
                </c:pt>
                <c:pt idx="55">
                  <c:v>3.5</c:v>
                </c:pt>
                <c:pt idx="56">
                  <c:v>5.9</c:v>
                </c:pt>
                <c:pt idx="57">
                  <c:v>6.3</c:v>
                </c:pt>
                <c:pt idx="58">
                  <c:v>6.4</c:v>
                </c:pt>
                <c:pt idx="59">
                  <c:v>6.5</c:v>
                </c:pt>
                <c:pt idx="60">
                  <c:v>7.8</c:v>
                </c:pt>
                <c:pt idx="61">
                  <c:v>8.8000000000000007</c:v>
                </c:pt>
                <c:pt idx="62">
                  <c:v>9.1</c:v>
                </c:pt>
                <c:pt idx="63">
                  <c:v>8.8000000000000007</c:v>
                </c:pt>
                <c:pt idx="64">
                  <c:v>8.5</c:v>
                </c:pt>
                <c:pt idx="65">
                  <c:v>8.6</c:v>
                </c:pt>
                <c:pt idx="66">
                  <c:v>8.4</c:v>
                </c:pt>
                <c:pt idx="67">
                  <c:v>8.3000000000000007</c:v>
                </c:pt>
                <c:pt idx="68">
                  <c:v>6.4</c:v>
                </c:pt>
                <c:pt idx="69">
                  <c:v>6.7</c:v>
                </c:pt>
                <c:pt idx="70">
                  <c:v>7.1</c:v>
                </c:pt>
                <c:pt idx="71">
                  <c:v>7.4</c:v>
                </c:pt>
                <c:pt idx="72">
                  <c:v>7.1</c:v>
                </c:pt>
                <c:pt idx="73">
                  <c:v>6.9</c:v>
                </c:pt>
                <c:pt idx="74">
                  <c:v>6.7</c:v>
                </c:pt>
                <c:pt idx="75">
                  <c:v>6.6</c:v>
                </c:pt>
                <c:pt idx="76">
                  <c:v>6.9</c:v>
                </c:pt>
                <c:pt idx="77">
                  <c:v>6.7</c:v>
                </c:pt>
                <c:pt idx="78">
                  <c:v>6.7</c:v>
                </c:pt>
                <c:pt idx="79">
                  <c:v>6.5</c:v>
                </c:pt>
                <c:pt idx="80">
                  <c:v>5.7</c:v>
                </c:pt>
                <c:pt idx="81">
                  <c:v>5.0999999999999996</c:v>
                </c:pt>
                <c:pt idx="82">
                  <c:v>4.2</c:v>
                </c:pt>
                <c:pt idx="83">
                  <c:v>3.5</c:v>
                </c:pt>
                <c:pt idx="84">
                  <c:v>3.1</c:v>
                </c:pt>
                <c:pt idx="85">
                  <c:v>3</c:v>
                </c:pt>
                <c:pt idx="86">
                  <c:v>2.9</c:v>
                </c:pt>
                <c:pt idx="87">
                  <c:v>3.4</c:v>
                </c:pt>
                <c:pt idx="88">
                  <c:v>3.8</c:v>
                </c:pt>
                <c:pt idx="89">
                  <c:v>3.7</c:v>
                </c:pt>
                <c:pt idx="90">
                  <c:v>5</c:v>
                </c:pt>
                <c:pt idx="91">
                  <c:v>5</c:v>
                </c:pt>
                <c:pt idx="92">
                  <c:v>4.9000000000000004</c:v>
                </c:pt>
                <c:pt idx="93">
                  <c:v>4.7</c:v>
                </c:pt>
                <c:pt idx="94">
                  <c:v>5.2</c:v>
                </c:pt>
                <c:pt idx="95">
                  <c:v>5.6</c:v>
                </c:pt>
                <c:pt idx="96">
                  <c:v>6.4</c:v>
                </c:pt>
                <c:pt idx="97">
                  <c:v>5.7</c:v>
                </c:pt>
                <c:pt idx="98">
                  <c:v>5.9</c:v>
                </c:pt>
                <c:pt idx="99">
                  <c:v>5.6</c:v>
                </c:pt>
                <c:pt idx="100">
                  <c:v>5.0999999999999996</c:v>
                </c:pt>
                <c:pt idx="101">
                  <c:v>5.3</c:v>
                </c:pt>
                <c:pt idx="102">
                  <c:v>4</c:v>
                </c:pt>
                <c:pt idx="103">
                  <c:v>3.7</c:v>
                </c:pt>
                <c:pt idx="104">
                  <c:v>3.8</c:v>
                </c:pt>
                <c:pt idx="105">
                  <c:v>4.2</c:v>
                </c:pt>
                <c:pt idx="106">
                  <c:v>4.2</c:v>
                </c:pt>
                <c:pt idx="107">
                  <c:v>4.7</c:v>
                </c:pt>
                <c:pt idx="108">
                  <c:v>4</c:v>
                </c:pt>
                <c:pt idx="109">
                  <c:v>4.0999999999999996</c:v>
                </c:pt>
                <c:pt idx="110">
                  <c:v>4.5</c:v>
                </c:pt>
                <c:pt idx="111">
                  <c:v>4.7</c:v>
                </c:pt>
                <c:pt idx="112">
                  <c:v>3.9</c:v>
                </c:pt>
                <c:pt idx="113">
                  <c:v>3.5</c:v>
                </c:pt>
                <c:pt idx="114">
                  <c:v>3.1</c:v>
                </c:pt>
                <c:pt idx="115">
                  <c:v>3.6</c:v>
                </c:pt>
                <c:pt idx="116">
                  <c:v>3.6</c:v>
                </c:pt>
                <c:pt idx="117">
                  <c:v>3.9</c:v>
                </c:pt>
                <c:pt idx="118">
                  <c:v>4.3</c:v>
                </c:pt>
                <c:pt idx="119">
                  <c:v>4.0999999999999996</c:v>
                </c:pt>
                <c:pt idx="120">
                  <c:v>5.4</c:v>
                </c:pt>
                <c:pt idx="121">
                  <c:v>5.9</c:v>
                </c:pt>
                <c:pt idx="122">
                  <c:v>5.5</c:v>
                </c:pt>
                <c:pt idx="123">
                  <c:v>5.7</c:v>
                </c:pt>
                <c:pt idx="124">
                  <c:v>5.3</c:v>
                </c:pt>
                <c:pt idx="125">
                  <c:v>5.6</c:v>
                </c:pt>
                <c:pt idx="126">
                  <c:v>5.8</c:v>
                </c:pt>
                <c:pt idx="127">
                  <c:v>6</c:v>
                </c:pt>
                <c:pt idx="128">
                  <c:v>6.6</c:v>
                </c:pt>
                <c:pt idx="129">
                  <c:v>6</c:v>
                </c:pt>
                <c:pt idx="130">
                  <c:v>5.2</c:v>
                </c:pt>
                <c:pt idx="131">
                  <c:v>5</c:v>
                </c:pt>
                <c:pt idx="132">
                  <c:v>3.7</c:v>
                </c:pt>
                <c:pt idx="133">
                  <c:v>2.8</c:v>
                </c:pt>
                <c:pt idx="134">
                  <c:v>2.2000000000000002</c:v>
                </c:pt>
                <c:pt idx="135">
                  <c:v>1.7</c:v>
                </c:pt>
                <c:pt idx="136">
                  <c:v>1.8</c:v>
                </c:pt>
                <c:pt idx="137">
                  <c:v>1.9</c:v>
                </c:pt>
                <c:pt idx="138">
                  <c:v>1.8</c:v>
                </c:pt>
                <c:pt idx="139">
                  <c:v>1.3</c:v>
                </c:pt>
                <c:pt idx="140">
                  <c:v>1.4</c:v>
                </c:pt>
                <c:pt idx="141">
                  <c:v>0.9</c:v>
                </c:pt>
                <c:pt idx="142">
                  <c:v>0.9</c:v>
                </c:pt>
                <c:pt idx="143">
                  <c:v>0.4</c:v>
                </c:pt>
                <c:pt idx="144">
                  <c:v>-0.1</c:v>
                </c:pt>
                <c:pt idx="145">
                  <c:v>0.1</c:v>
                </c:pt>
                <c:pt idx="146">
                  <c:v>0.1</c:v>
                </c:pt>
                <c:pt idx="147">
                  <c:v>-0.1</c:v>
                </c:pt>
                <c:pt idx="148">
                  <c:v>-0.1</c:v>
                </c:pt>
                <c:pt idx="149">
                  <c:v>-0.3</c:v>
                </c:pt>
                <c:pt idx="150">
                  <c:v>0.1</c:v>
                </c:pt>
                <c:pt idx="151">
                  <c:v>0.2</c:v>
                </c:pt>
                <c:pt idx="152">
                  <c:v>-0.5</c:v>
                </c:pt>
                <c:pt idx="153">
                  <c:v>-0.4</c:v>
                </c:pt>
                <c:pt idx="154">
                  <c:v>-0.7</c:v>
                </c:pt>
                <c:pt idx="155">
                  <c:v>-0.9</c:v>
                </c:pt>
                <c:pt idx="156">
                  <c:v>-1.5</c:v>
                </c:pt>
                <c:pt idx="157">
                  <c:v>-1</c:v>
                </c:pt>
                <c:pt idx="158">
                  <c:v>-0.6</c:v>
                </c:pt>
                <c:pt idx="159">
                  <c:v>-0.3</c:v>
                </c:pt>
                <c:pt idx="160">
                  <c:v>0.5</c:v>
                </c:pt>
              </c:numCache>
            </c:numRef>
          </c:val>
        </c:ser>
        <c:marker val="1"/>
        <c:axId val="239628672"/>
        <c:axId val="239622400"/>
      </c:lineChart>
      <c:dateAx>
        <c:axId val="239602304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9620480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239620480"/>
        <c:scaling>
          <c:orientation val="minMax"/>
          <c:max val="10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5343943566118879E-2"/>
              <c:y val="2.5998263888888889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9602304"/>
        <c:crosses val="autoZero"/>
        <c:crossBetween val="between"/>
        <c:majorUnit val="2"/>
      </c:valAx>
      <c:valAx>
        <c:axId val="239622400"/>
        <c:scaling>
          <c:orientation val="minMax"/>
          <c:max val="10"/>
          <c:min val="-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6340765985703041"/>
              <c:y val="3.5312500000000001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9628672"/>
        <c:crosses val="max"/>
        <c:crossBetween val="between"/>
        <c:majorUnit val="2"/>
      </c:valAx>
      <c:dateAx>
        <c:axId val="239628672"/>
        <c:scaling>
          <c:orientation val="minMax"/>
        </c:scaling>
        <c:delete val="1"/>
        <c:axPos val="b"/>
        <c:numFmt formatCode="yyyy/mm/dd" sourceLinked="1"/>
        <c:tickLblPos val="none"/>
        <c:crossAx val="23962240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491883680556095"/>
          <c:w val="0.98793999714834668"/>
          <c:h val="0.22508116319444441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4217101262268717"/>
          <c:y val="4.9738444717539132E-2"/>
          <c:w val="0.71323965384912102"/>
          <c:h val="0.68827734374999949"/>
        </c:manualLayout>
      </c:layout>
      <c:lineChart>
        <c:grouping val="standard"/>
        <c:ser>
          <c:idx val="0"/>
          <c:order val="0"/>
          <c:tx>
            <c:strRef>
              <c:f>'c3-46'!$B$12</c:f>
              <c:strCache>
                <c:ptCount val="1"/>
                <c:pt idx="0">
                  <c:v>Egyenlegmutató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'c3-46'!$A$14:$A$198</c:f>
              <c:numCache>
                <c:formatCode>yyyy/mm/dd</c:formatCode>
                <c:ptCount val="18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</c:numCache>
            </c:numRef>
          </c:cat>
          <c:val>
            <c:numRef>
              <c:f>'c3-46'!$B$14:$B$198</c:f>
              <c:numCache>
                <c:formatCode>0.0</c:formatCode>
                <c:ptCount val="185"/>
                <c:pt idx="0">
                  <c:v>71.2</c:v>
                </c:pt>
                <c:pt idx="1">
                  <c:v>68.900000000000006</c:v>
                </c:pt>
                <c:pt idx="2">
                  <c:v>74.2</c:v>
                </c:pt>
                <c:pt idx="3">
                  <c:v>69.3</c:v>
                </c:pt>
                <c:pt idx="4">
                  <c:v>72.900000000000006</c:v>
                </c:pt>
                <c:pt idx="5">
                  <c:v>80.8</c:v>
                </c:pt>
                <c:pt idx="6">
                  <c:v>70.400000000000006</c:v>
                </c:pt>
                <c:pt idx="7">
                  <c:v>69.900000000000006</c:v>
                </c:pt>
                <c:pt idx="8">
                  <c:v>69.599999999999994</c:v>
                </c:pt>
                <c:pt idx="9">
                  <c:v>72.5</c:v>
                </c:pt>
                <c:pt idx="10">
                  <c:v>75.400000000000006</c:v>
                </c:pt>
                <c:pt idx="11">
                  <c:v>70.7</c:v>
                </c:pt>
                <c:pt idx="12">
                  <c:v>69.2</c:v>
                </c:pt>
                <c:pt idx="13">
                  <c:v>68.400000000000006</c:v>
                </c:pt>
                <c:pt idx="14">
                  <c:v>67.7</c:v>
                </c:pt>
                <c:pt idx="15">
                  <c:v>63.7</c:v>
                </c:pt>
                <c:pt idx="16">
                  <c:v>66.900000000000006</c:v>
                </c:pt>
                <c:pt idx="17">
                  <c:v>58.2</c:v>
                </c:pt>
                <c:pt idx="18">
                  <c:v>50</c:v>
                </c:pt>
                <c:pt idx="19">
                  <c:v>50.4</c:v>
                </c:pt>
                <c:pt idx="20">
                  <c:v>48.2</c:v>
                </c:pt>
                <c:pt idx="21">
                  <c:v>41.5</c:v>
                </c:pt>
                <c:pt idx="22">
                  <c:v>40</c:v>
                </c:pt>
                <c:pt idx="23">
                  <c:v>55.4</c:v>
                </c:pt>
                <c:pt idx="24">
                  <c:v>45.9</c:v>
                </c:pt>
                <c:pt idx="25">
                  <c:v>45.1</c:v>
                </c:pt>
                <c:pt idx="26">
                  <c:v>38.799999999999997</c:v>
                </c:pt>
                <c:pt idx="27">
                  <c:v>48.3</c:v>
                </c:pt>
                <c:pt idx="28">
                  <c:v>43.4</c:v>
                </c:pt>
                <c:pt idx="29">
                  <c:v>41.7</c:v>
                </c:pt>
                <c:pt idx="30">
                  <c:v>51.7</c:v>
                </c:pt>
                <c:pt idx="31">
                  <c:v>47.2</c:v>
                </c:pt>
                <c:pt idx="32">
                  <c:v>41.3</c:v>
                </c:pt>
                <c:pt idx="33">
                  <c:v>43.8</c:v>
                </c:pt>
                <c:pt idx="34">
                  <c:v>39.6</c:v>
                </c:pt>
                <c:pt idx="35">
                  <c:v>46.6</c:v>
                </c:pt>
                <c:pt idx="36">
                  <c:v>41</c:v>
                </c:pt>
                <c:pt idx="37">
                  <c:v>46.5</c:v>
                </c:pt>
                <c:pt idx="38">
                  <c:v>48.9</c:v>
                </c:pt>
                <c:pt idx="39">
                  <c:v>38.1</c:v>
                </c:pt>
                <c:pt idx="40">
                  <c:v>38</c:v>
                </c:pt>
                <c:pt idx="41">
                  <c:v>53.8</c:v>
                </c:pt>
                <c:pt idx="42">
                  <c:v>64.400000000000006</c:v>
                </c:pt>
                <c:pt idx="43">
                  <c:v>62.5</c:v>
                </c:pt>
                <c:pt idx="44">
                  <c:v>56</c:v>
                </c:pt>
                <c:pt idx="45">
                  <c:v>51.7</c:v>
                </c:pt>
                <c:pt idx="46">
                  <c:v>50.8</c:v>
                </c:pt>
                <c:pt idx="47">
                  <c:v>58</c:v>
                </c:pt>
                <c:pt idx="48">
                  <c:v>59.4</c:v>
                </c:pt>
                <c:pt idx="49">
                  <c:v>58.3</c:v>
                </c:pt>
                <c:pt idx="50">
                  <c:v>52.6</c:v>
                </c:pt>
                <c:pt idx="51">
                  <c:v>54.4</c:v>
                </c:pt>
                <c:pt idx="52">
                  <c:v>53.1</c:v>
                </c:pt>
                <c:pt idx="53">
                  <c:v>45.9</c:v>
                </c:pt>
                <c:pt idx="54">
                  <c:v>45.1</c:v>
                </c:pt>
                <c:pt idx="55">
                  <c:v>43.7</c:v>
                </c:pt>
                <c:pt idx="56">
                  <c:v>41.4</c:v>
                </c:pt>
                <c:pt idx="57">
                  <c:v>45</c:v>
                </c:pt>
                <c:pt idx="58">
                  <c:v>40</c:v>
                </c:pt>
                <c:pt idx="59">
                  <c:v>33.799999999999997</c:v>
                </c:pt>
                <c:pt idx="60">
                  <c:v>37.700000000000003</c:v>
                </c:pt>
                <c:pt idx="61">
                  <c:v>37.700000000000003</c:v>
                </c:pt>
                <c:pt idx="62">
                  <c:v>32.200000000000003</c:v>
                </c:pt>
                <c:pt idx="63">
                  <c:v>36.1</c:v>
                </c:pt>
                <c:pt idx="64">
                  <c:v>32.9</c:v>
                </c:pt>
                <c:pt idx="65">
                  <c:v>26.9</c:v>
                </c:pt>
                <c:pt idx="66">
                  <c:v>26</c:v>
                </c:pt>
                <c:pt idx="67">
                  <c:v>23.2</c:v>
                </c:pt>
                <c:pt idx="68">
                  <c:v>32.700000000000003</c:v>
                </c:pt>
                <c:pt idx="69">
                  <c:v>34</c:v>
                </c:pt>
                <c:pt idx="70">
                  <c:v>24.1</c:v>
                </c:pt>
                <c:pt idx="71">
                  <c:v>19.7</c:v>
                </c:pt>
                <c:pt idx="72">
                  <c:v>11.6</c:v>
                </c:pt>
                <c:pt idx="73">
                  <c:v>22.2</c:v>
                </c:pt>
                <c:pt idx="74">
                  <c:v>24.2</c:v>
                </c:pt>
                <c:pt idx="75">
                  <c:v>36.9</c:v>
                </c:pt>
                <c:pt idx="76">
                  <c:v>46.4</c:v>
                </c:pt>
                <c:pt idx="77">
                  <c:v>42.9</c:v>
                </c:pt>
                <c:pt idx="78">
                  <c:v>63.2</c:v>
                </c:pt>
                <c:pt idx="79">
                  <c:v>64</c:v>
                </c:pt>
                <c:pt idx="80">
                  <c:v>64.599999999999994</c:v>
                </c:pt>
                <c:pt idx="81">
                  <c:v>59.7</c:v>
                </c:pt>
                <c:pt idx="82">
                  <c:v>56.7</c:v>
                </c:pt>
                <c:pt idx="83">
                  <c:v>55.7</c:v>
                </c:pt>
                <c:pt idx="84">
                  <c:v>62.5</c:v>
                </c:pt>
                <c:pt idx="85">
                  <c:v>56.9</c:v>
                </c:pt>
                <c:pt idx="86">
                  <c:v>58</c:v>
                </c:pt>
                <c:pt idx="87">
                  <c:v>60</c:v>
                </c:pt>
                <c:pt idx="88">
                  <c:v>52.2</c:v>
                </c:pt>
                <c:pt idx="89">
                  <c:v>47.9</c:v>
                </c:pt>
                <c:pt idx="90">
                  <c:v>45.3</c:v>
                </c:pt>
                <c:pt idx="91">
                  <c:v>46.6</c:v>
                </c:pt>
                <c:pt idx="92">
                  <c:v>45.9</c:v>
                </c:pt>
                <c:pt idx="93">
                  <c:v>52.4</c:v>
                </c:pt>
                <c:pt idx="94">
                  <c:v>48.7</c:v>
                </c:pt>
                <c:pt idx="95">
                  <c:v>54.6</c:v>
                </c:pt>
                <c:pt idx="96">
                  <c:v>61.7</c:v>
                </c:pt>
                <c:pt idx="97">
                  <c:v>55.3</c:v>
                </c:pt>
                <c:pt idx="98">
                  <c:v>60.7</c:v>
                </c:pt>
                <c:pt idx="99">
                  <c:v>58.6</c:v>
                </c:pt>
                <c:pt idx="100">
                  <c:v>60.2</c:v>
                </c:pt>
                <c:pt idx="101">
                  <c:v>47</c:v>
                </c:pt>
                <c:pt idx="102">
                  <c:v>25</c:v>
                </c:pt>
                <c:pt idx="103">
                  <c:v>25.1</c:v>
                </c:pt>
                <c:pt idx="104">
                  <c:v>25.5</c:v>
                </c:pt>
                <c:pt idx="105">
                  <c:v>22.7</c:v>
                </c:pt>
                <c:pt idx="106">
                  <c:v>20</c:v>
                </c:pt>
                <c:pt idx="107">
                  <c:v>12.8</c:v>
                </c:pt>
                <c:pt idx="108">
                  <c:v>17.2</c:v>
                </c:pt>
                <c:pt idx="109">
                  <c:v>12.2</c:v>
                </c:pt>
                <c:pt idx="110">
                  <c:v>28.3</c:v>
                </c:pt>
                <c:pt idx="111">
                  <c:v>15.7</c:v>
                </c:pt>
                <c:pt idx="112">
                  <c:v>26.5</c:v>
                </c:pt>
                <c:pt idx="113">
                  <c:v>42.9</c:v>
                </c:pt>
                <c:pt idx="114">
                  <c:v>37.6</c:v>
                </c:pt>
                <c:pt idx="115">
                  <c:v>9.4</c:v>
                </c:pt>
                <c:pt idx="116">
                  <c:v>7.8</c:v>
                </c:pt>
                <c:pt idx="117">
                  <c:v>4</c:v>
                </c:pt>
                <c:pt idx="118">
                  <c:v>9.8000000000000007</c:v>
                </c:pt>
                <c:pt idx="119">
                  <c:v>5.9</c:v>
                </c:pt>
                <c:pt idx="120">
                  <c:v>11</c:v>
                </c:pt>
                <c:pt idx="121">
                  <c:v>7.1</c:v>
                </c:pt>
                <c:pt idx="122">
                  <c:v>3.6</c:v>
                </c:pt>
                <c:pt idx="123">
                  <c:v>5.6</c:v>
                </c:pt>
                <c:pt idx="124">
                  <c:v>6.5</c:v>
                </c:pt>
                <c:pt idx="125">
                  <c:v>7.9</c:v>
                </c:pt>
                <c:pt idx="126">
                  <c:v>9.5</c:v>
                </c:pt>
                <c:pt idx="127">
                  <c:v>21.4</c:v>
                </c:pt>
                <c:pt idx="128">
                  <c:v>20.100000000000001</c:v>
                </c:pt>
                <c:pt idx="129">
                  <c:v>25.1</c:v>
                </c:pt>
                <c:pt idx="130">
                  <c:v>24.1</c:v>
                </c:pt>
                <c:pt idx="131">
                  <c:v>26.7</c:v>
                </c:pt>
                <c:pt idx="132">
                  <c:v>30.3</c:v>
                </c:pt>
                <c:pt idx="133">
                  <c:v>25.7</c:v>
                </c:pt>
                <c:pt idx="134">
                  <c:v>32.5</c:v>
                </c:pt>
                <c:pt idx="135">
                  <c:v>24.6</c:v>
                </c:pt>
                <c:pt idx="136">
                  <c:v>14.9</c:v>
                </c:pt>
                <c:pt idx="137">
                  <c:v>15</c:v>
                </c:pt>
                <c:pt idx="138">
                  <c:v>13.3</c:v>
                </c:pt>
                <c:pt idx="139">
                  <c:v>23.2</c:v>
                </c:pt>
                <c:pt idx="140">
                  <c:v>22.4</c:v>
                </c:pt>
                <c:pt idx="141">
                  <c:v>31.9</c:v>
                </c:pt>
                <c:pt idx="142">
                  <c:v>51.5</c:v>
                </c:pt>
                <c:pt idx="143">
                  <c:v>49.5</c:v>
                </c:pt>
                <c:pt idx="144">
                  <c:v>44.4</c:v>
                </c:pt>
                <c:pt idx="145">
                  <c:v>31.9</c:v>
                </c:pt>
                <c:pt idx="146">
                  <c:v>23.2</c:v>
                </c:pt>
                <c:pt idx="147">
                  <c:v>24</c:v>
                </c:pt>
                <c:pt idx="148">
                  <c:v>21.8</c:v>
                </c:pt>
                <c:pt idx="149">
                  <c:v>18.2</c:v>
                </c:pt>
                <c:pt idx="150">
                  <c:v>14.7</c:v>
                </c:pt>
                <c:pt idx="151">
                  <c:v>26.7</c:v>
                </c:pt>
                <c:pt idx="152">
                  <c:v>26.4</c:v>
                </c:pt>
                <c:pt idx="153">
                  <c:v>25.9</c:v>
                </c:pt>
                <c:pt idx="154">
                  <c:v>22</c:v>
                </c:pt>
                <c:pt idx="155">
                  <c:v>28.9</c:v>
                </c:pt>
                <c:pt idx="156">
                  <c:v>20.2</c:v>
                </c:pt>
                <c:pt idx="157" formatCode="General">
                  <c:v>23.8</c:v>
                </c:pt>
                <c:pt idx="158" formatCode="General">
                  <c:v>25.7</c:v>
                </c:pt>
                <c:pt idx="159" formatCode="General">
                  <c:v>17.899999999999999</c:v>
                </c:pt>
                <c:pt idx="160" formatCode="General">
                  <c:v>14.5</c:v>
                </c:pt>
                <c:pt idx="161" formatCode="General">
                  <c:v>12.9</c:v>
                </c:pt>
                <c:pt idx="162" formatCode="General">
                  <c:v>16.8</c:v>
                </c:pt>
                <c:pt idx="163" formatCode="General">
                  <c:v>21.4</c:v>
                </c:pt>
                <c:pt idx="164" formatCode="General">
                  <c:v>16.8</c:v>
                </c:pt>
                <c:pt idx="165" formatCode="General">
                  <c:v>10.7</c:v>
                </c:pt>
                <c:pt idx="166" formatCode="General">
                  <c:v>14.4</c:v>
                </c:pt>
                <c:pt idx="167" formatCode="General">
                  <c:v>9.4</c:v>
                </c:pt>
                <c:pt idx="168" formatCode="General">
                  <c:v>11.4</c:v>
                </c:pt>
                <c:pt idx="169" formatCode="General">
                  <c:v>17.100000000000001</c:v>
                </c:pt>
                <c:pt idx="170" formatCode="General">
                  <c:v>20.399999999999999</c:v>
                </c:pt>
                <c:pt idx="171" formatCode="General">
                  <c:v>17</c:v>
                </c:pt>
                <c:pt idx="172" formatCode="General">
                  <c:v>12.2</c:v>
                </c:pt>
                <c:pt idx="173" formatCode="General">
                  <c:v>10.3</c:v>
                </c:pt>
                <c:pt idx="174" formatCode="General">
                  <c:v>14.7</c:v>
                </c:pt>
                <c:pt idx="175" formatCode="General">
                  <c:v>10.7</c:v>
                </c:pt>
                <c:pt idx="176" formatCode="General">
                  <c:v>15.3</c:v>
                </c:pt>
                <c:pt idx="177" formatCode="General">
                  <c:v>7.8</c:v>
                </c:pt>
                <c:pt idx="178" formatCode="General">
                  <c:v>6.7</c:v>
                </c:pt>
                <c:pt idx="179" formatCode="General">
                  <c:v>12.5</c:v>
                </c:pt>
                <c:pt idx="180" formatCode="General">
                  <c:v>13.7</c:v>
                </c:pt>
                <c:pt idx="181" formatCode="General">
                  <c:v>16.100000000000001</c:v>
                </c:pt>
                <c:pt idx="182" formatCode="General">
                  <c:v>7.9</c:v>
                </c:pt>
                <c:pt idx="183" formatCode="General">
                  <c:v>12.3</c:v>
                </c:pt>
                <c:pt idx="184" formatCode="General">
                  <c:v>21</c:v>
                </c:pt>
              </c:numCache>
            </c:numRef>
          </c:val>
        </c:ser>
        <c:marker val="1"/>
        <c:axId val="239748992"/>
        <c:axId val="239750528"/>
      </c:lineChart>
      <c:lineChart>
        <c:grouping val="standard"/>
        <c:ser>
          <c:idx val="1"/>
          <c:order val="1"/>
          <c:tx>
            <c:strRef>
              <c:f>'c3-46'!$C$12</c:f>
              <c:strCache>
                <c:ptCount val="1"/>
                <c:pt idx="0">
                  <c:v>CPI 3 havi átlagok változása (jobb tengely)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'c3-46'!$A$14:$A$198</c:f>
              <c:numCache>
                <c:formatCode>yyyy/mm/dd</c:formatCode>
                <c:ptCount val="18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</c:numCache>
            </c:numRef>
          </c:cat>
          <c:val>
            <c:numRef>
              <c:f>'c3-46'!$C$14:$C$198</c:f>
              <c:numCache>
                <c:formatCode>0.0</c:formatCode>
                <c:ptCount val="185"/>
                <c:pt idx="0">
                  <c:v>2.1271903547791453</c:v>
                </c:pt>
                <c:pt idx="1">
                  <c:v>2.1556080596709251</c:v>
                </c:pt>
                <c:pt idx="2">
                  <c:v>1.8834191525002524</c:v>
                </c:pt>
                <c:pt idx="3">
                  <c:v>1.8582714682235775</c:v>
                </c:pt>
                <c:pt idx="4">
                  <c:v>1.8416187048737527</c:v>
                </c:pt>
                <c:pt idx="5">
                  <c:v>2.0373739606312142</c:v>
                </c:pt>
                <c:pt idx="6">
                  <c:v>2.3267494596981493</c:v>
                </c:pt>
                <c:pt idx="7">
                  <c:v>2.847249765881088</c:v>
                </c:pt>
                <c:pt idx="8">
                  <c:v>3.3240632854873269</c:v>
                </c:pt>
                <c:pt idx="9">
                  <c:v>3.3440766093571312</c:v>
                </c:pt>
                <c:pt idx="10">
                  <c:v>3.0762412133713042</c:v>
                </c:pt>
                <c:pt idx="11">
                  <c:v>2.61036636711016</c:v>
                </c:pt>
                <c:pt idx="12">
                  <c:v>2.2982934185801156</c:v>
                </c:pt>
                <c:pt idx="13">
                  <c:v>2.093783303939972</c:v>
                </c:pt>
                <c:pt idx="14">
                  <c:v>2.0553508228423425</c:v>
                </c:pt>
                <c:pt idx="15">
                  <c:v>2.1097527899577244</c:v>
                </c:pt>
                <c:pt idx="16">
                  <c:v>2.1324143528607351</c:v>
                </c:pt>
                <c:pt idx="17">
                  <c:v>2.1493463923018652</c:v>
                </c:pt>
                <c:pt idx="18">
                  <c:v>2.0864042652558794</c:v>
                </c:pt>
                <c:pt idx="19">
                  <c:v>1.9027103925150328</c:v>
                </c:pt>
                <c:pt idx="20">
                  <c:v>1.617587893425025</c:v>
                </c:pt>
                <c:pt idx="21">
                  <c:v>1.3561543674569094</c:v>
                </c:pt>
                <c:pt idx="22">
                  <c:v>1.199921304364878</c:v>
                </c:pt>
                <c:pt idx="23">
                  <c:v>1.1261614398570003</c:v>
                </c:pt>
                <c:pt idx="24">
                  <c:v>1.1173211112333519</c:v>
                </c:pt>
                <c:pt idx="25">
                  <c:v>1.1638400322721907</c:v>
                </c:pt>
                <c:pt idx="26">
                  <c:v>1.2308323463916366</c:v>
                </c:pt>
                <c:pt idx="27">
                  <c:v>1.379107812628888</c:v>
                </c:pt>
                <c:pt idx="28">
                  <c:v>1.4748746210252506</c:v>
                </c:pt>
                <c:pt idx="29">
                  <c:v>1.4126917485991015</c:v>
                </c:pt>
                <c:pt idx="30">
                  <c:v>1.0600619018704833</c:v>
                </c:pt>
                <c:pt idx="31">
                  <c:v>0.73847249172720808</c:v>
                </c:pt>
                <c:pt idx="32">
                  <c:v>0.76143253888740503</c:v>
                </c:pt>
                <c:pt idx="33">
                  <c:v>1.0512949552878439</c:v>
                </c:pt>
                <c:pt idx="34">
                  <c:v>1.2787579602508146</c:v>
                </c:pt>
                <c:pt idx="35">
                  <c:v>1.2639728299097754</c:v>
                </c:pt>
                <c:pt idx="36">
                  <c:v>1.131770322028828</c:v>
                </c:pt>
                <c:pt idx="37">
                  <c:v>1.0857845720194632</c:v>
                </c:pt>
                <c:pt idx="38">
                  <c:v>1.1388329531056343</c:v>
                </c:pt>
                <c:pt idx="39">
                  <c:v>1.0920565551625856</c:v>
                </c:pt>
                <c:pt idx="40">
                  <c:v>0.9527033382803296</c:v>
                </c:pt>
                <c:pt idx="41">
                  <c:v>0.76558794890407</c:v>
                </c:pt>
                <c:pt idx="42">
                  <c:v>0.8970694333212208</c:v>
                </c:pt>
                <c:pt idx="43">
                  <c:v>1.1877928455018179</c:v>
                </c:pt>
                <c:pt idx="44">
                  <c:v>1.4608584673165126</c:v>
                </c:pt>
                <c:pt idx="45">
                  <c:v>1.570353498566007</c:v>
                </c:pt>
                <c:pt idx="46">
                  <c:v>1.7230522031651532</c:v>
                </c:pt>
                <c:pt idx="47">
                  <c:v>1.8694903842089587</c:v>
                </c:pt>
                <c:pt idx="48">
                  <c:v>2.2306827372796647</c:v>
                </c:pt>
                <c:pt idx="49">
                  <c:v>2.458965898652508</c:v>
                </c:pt>
                <c:pt idx="50">
                  <c:v>2.6089766069373326</c:v>
                </c:pt>
                <c:pt idx="51">
                  <c:v>2.1190480086752359</c:v>
                </c:pt>
                <c:pt idx="52">
                  <c:v>1.581101154509426</c:v>
                </c:pt>
                <c:pt idx="53">
                  <c:v>1.1774596068476768</c:v>
                </c:pt>
                <c:pt idx="54">
                  <c:v>1.2082242784489807</c:v>
                </c:pt>
                <c:pt idx="55">
                  <c:v>1.1843838746803215</c:v>
                </c:pt>
                <c:pt idx="56">
                  <c:v>1.0630386721375089</c:v>
                </c:pt>
                <c:pt idx="57">
                  <c:v>0.92313533055529717</c:v>
                </c:pt>
                <c:pt idx="58">
                  <c:v>0.8476610534749085</c:v>
                </c:pt>
                <c:pt idx="59">
                  <c:v>0.88626008488064656</c:v>
                </c:pt>
                <c:pt idx="60">
                  <c:v>0.79222282663455701</c:v>
                </c:pt>
                <c:pt idx="61">
                  <c:v>0.66629621811327411</c:v>
                </c:pt>
                <c:pt idx="62">
                  <c:v>0.55015637605038137</c:v>
                </c:pt>
                <c:pt idx="63">
                  <c:v>0.71071134822831539</c:v>
                </c:pt>
                <c:pt idx="64">
                  <c:v>0.98766176174804343</c:v>
                </c:pt>
                <c:pt idx="65">
                  <c:v>1.2108888088420144</c:v>
                </c:pt>
                <c:pt idx="66">
                  <c:v>1.1583890627210707</c:v>
                </c:pt>
                <c:pt idx="67">
                  <c:v>1.0503461356857713</c:v>
                </c:pt>
                <c:pt idx="68">
                  <c:v>0.85999276799535096</c:v>
                </c:pt>
                <c:pt idx="69">
                  <c:v>0.69819712737779582</c:v>
                </c:pt>
                <c:pt idx="70">
                  <c:v>0.6015886959223451</c:v>
                </c:pt>
                <c:pt idx="71">
                  <c:v>0.59961148637680139</c:v>
                </c:pt>
                <c:pt idx="72">
                  <c:v>0.51088229441174349</c:v>
                </c:pt>
                <c:pt idx="73">
                  <c:v>0.21299357403906072</c:v>
                </c:pt>
                <c:pt idx="74">
                  <c:v>-0.10931980968214816</c:v>
                </c:pt>
                <c:pt idx="75">
                  <c:v>7.1627932000168926E-2</c:v>
                </c:pt>
                <c:pt idx="76">
                  <c:v>0.63978306506729155</c:v>
                </c:pt>
                <c:pt idx="77">
                  <c:v>1.2677047269013002</c:v>
                </c:pt>
                <c:pt idx="78">
                  <c:v>1.5507001639176679</c:v>
                </c:pt>
                <c:pt idx="79">
                  <c:v>1.6017006792837094</c:v>
                </c:pt>
                <c:pt idx="80">
                  <c:v>2.3190194255730887</c:v>
                </c:pt>
                <c:pt idx="81">
                  <c:v>3.0149992971832091</c:v>
                </c:pt>
                <c:pt idx="82">
                  <c:v>3.627664603579376</c:v>
                </c:pt>
                <c:pt idx="83">
                  <c:v>2.8106169080437553</c:v>
                </c:pt>
                <c:pt idx="84">
                  <c:v>2.0994970049447801</c:v>
                </c:pt>
                <c:pt idx="85">
                  <c:v>1.619114934594478</c:v>
                </c:pt>
                <c:pt idx="86">
                  <c:v>1.8542584288441617</c:v>
                </c:pt>
                <c:pt idx="87">
                  <c:v>1.8951912003308422</c:v>
                </c:pt>
                <c:pt idx="88">
                  <c:v>1.6201566779112682</c:v>
                </c:pt>
                <c:pt idx="89">
                  <c:v>1.3396648729757459</c:v>
                </c:pt>
                <c:pt idx="90">
                  <c:v>1.2101029556131238</c:v>
                </c:pt>
                <c:pt idx="91">
                  <c:v>1.3282098787152421</c:v>
                </c:pt>
                <c:pt idx="92">
                  <c:v>1.5056184143910798</c:v>
                </c:pt>
                <c:pt idx="93">
                  <c:v>1.7906100782630716</c:v>
                </c:pt>
                <c:pt idx="94">
                  <c:v>2.0736164546447213</c:v>
                </c:pt>
                <c:pt idx="95">
                  <c:v>2.2448292405967436</c:v>
                </c:pt>
                <c:pt idx="96">
                  <c:v>2.1548480088662672</c:v>
                </c:pt>
                <c:pt idx="97">
                  <c:v>1.9447334846263402</c:v>
                </c:pt>
                <c:pt idx="98">
                  <c:v>1.661722319272485</c:v>
                </c:pt>
                <c:pt idx="99">
                  <c:v>1.4352961199036258</c:v>
                </c:pt>
                <c:pt idx="100">
                  <c:v>1.2158431949571593</c:v>
                </c:pt>
                <c:pt idx="101">
                  <c:v>1.1045120440098941</c:v>
                </c:pt>
                <c:pt idx="102">
                  <c:v>1.1321389693586923</c:v>
                </c:pt>
                <c:pt idx="103">
                  <c:v>1.1338132489684654</c:v>
                </c:pt>
                <c:pt idx="104">
                  <c:v>1.085182631689193</c:v>
                </c:pt>
                <c:pt idx="105">
                  <c:v>0.91025733883658688</c:v>
                </c:pt>
                <c:pt idx="106">
                  <c:v>0.67087802752445214</c:v>
                </c:pt>
                <c:pt idx="107">
                  <c:v>0.41901431812809165</c:v>
                </c:pt>
                <c:pt idx="108">
                  <c:v>0.16697269455407593</c:v>
                </c:pt>
                <c:pt idx="109">
                  <c:v>0.25359419295918428</c:v>
                </c:pt>
                <c:pt idx="110">
                  <c:v>0.47129099807017383</c:v>
                </c:pt>
                <c:pt idx="111">
                  <c:v>0.9228104121574745</c:v>
                </c:pt>
                <c:pt idx="112">
                  <c:v>1.2708740921040942</c:v>
                </c:pt>
                <c:pt idx="113">
                  <c:v>1.5809637688070097</c:v>
                </c:pt>
                <c:pt idx="114">
                  <c:v>2.0911590283861017</c:v>
                </c:pt>
                <c:pt idx="115">
                  <c:v>2.2930976008108956</c:v>
                </c:pt>
                <c:pt idx="116">
                  <c:v>2.41872060285489</c:v>
                </c:pt>
                <c:pt idx="117">
                  <c:v>1.6273679609099361</c:v>
                </c:pt>
                <c:pt idx="118">
                  <c:v>1.0657588340052087</c:v>
                </c:pt>
                <c:pt idx="119">
                  <c:v>0.59977567352089523</c:v>
                </c:pt>
                <c:pt idx="120">
                  <c:v>0.91385467871461401</c:v>
                </c:pt>
                <c:pt idx="121">
                  <c:v>1.1061862419687145</c:v>
                </c:pt>
                <c:pt idx="122">
                  <c:v>1.2620917880987719</c:v>
                </c:pt>
                <c:pt idx="123">
                  <c:v>0.99250753151758886</c:v>
                </c:pt>
                <c:pt idx="124">
                  <c:v>0.9650427494503333</c:v>
                </c:pt>
                <c:pt idx="125">
                  <c:v>0.98691661392027186</c:v>
                </c:pt>
                <c:pt idx="126">
                  <c:v>1.2486059243466343</c:v>
                </c:pt>
                <c:pt idx="127">
                  <c:v>1.1891281806927054</c:v>
                </c:pt>
                <c:pt idx="128">
                  <c:v>0.98070792237241733</c:v>
                </c:pt>
                <c:pt idx="129">
                  <c:v>0.70278720469319467</c:v>
                </c:pt>
                <c:pt idx="130">
                  <c:v>0.72107151801974112</c:v>
                </c:pt>
                <c:pt idx="131">
                  <c:v>0.98263909547267758</c:v>
                </c:pt>
                <c:pt idx="132">
                  <c:v>1.1708976492146945</c:v>
                </c:pt>
                <c:pt idx="133">
                  <c:v>1.2035029740344214</c:v>
                </c:pt>
                <c:pt idx="134">
                  <c:v>1.1060660150037336</c:v>
                </c:pt>
                <c:pt idx="135">
                  <c:v>1.1579318307764765</c:v>
                </c:pt>
                <c:pt idx="136">
                  <c:v>1.188000976002229</c:v>
                </c:pt>
                <c:pt idx="137">
                  <c:v>0.95905987033326312</c:v>
                </c:pt>
                <c:pt idx="138">
                  <c:v>0.57294361913295688</c:v>
                </c:pt>
                <c:pt idx="139">
                  <c:v>0.33789704416176392</c:v>
                </c:pt>
                <c:pt idx="140">
                  <c:v>0.37461374281781445</c:v>
                </c:pt>
                <c:pt idx="141">
                  <c:v>0.69881868191585284</c:v>
                </c:pt>
                <c:pt idx="142">
                  <c:v>1.0519531889021181</c:v>
                </c:pt>
                <c:pt idx="143">
                  <c:v>1.4888495295965356</c:v>
                </c:pt>
                <c:pt idx="144">
                  <c:v>2.0212903479187361</c:v>
                </c:pt>
                <c:pt idx="145">
                  <c:v>2.4354293864823404</c:v>
                </c:pt>
                <c:pt idx="146">
                  <c:v>2.7071690143747134</c:v>
                </c:pt>
                <c:pt idx="147">
                  <c:v>2.3384246861734965</c:v>
                </c:pt>
                <c:pt idx="148">
                  <c:v>1.6717539335358254</c:v>
                </c:pt>
                <c:pt idx="149">
                  <c:v>0.96164785621972726</c:v>
                </c:pt>
                <c:pt idx="150">
                  <c:v>0.4978592848199952</c:v>
                </c:pt>
                <c:pt idx="151">
                  <c:v>0.54367329050096203</c:v>
                </c:pt>
                <c:pt idx="152">
                  <c:v>0.75635367488176541</c:v>
                </c:pt>
                <c:pt idx="153">
                  <c:v>1.0633147029713825</c:v>
                </c:pt>
                <c:pt idx="154">
                  <c:v>0.99751861254826224</c:v>
                </c:pt>
                <c:pt idx="155">
                  <c:v>0.786758444505125</c:v>
                </c:pt>
                <c:pt idx="156">
                  <c:v>0.64309456161623757</c:v>
                </c:pt>
                <c:pt idx="157">
                  <c:v>0.596169104342124</c:v>
                </c:pt>
                <c:pt idx="158">
                  <c:v>0.45569051643758485</c:v>
                </c:pt>
                <c:pt idx="159">
                  <c:v>0.13290116872322244</c:v>
                </c:pt>
                <c:pt idx="160">
                  <c:v>-0.10569249024264593</c:v>
                </c:pt>
                <c:pt idx="161">
                  <c:v>-9.7911307289635374E-2</c:v>
                </c:pt>
                <c:pt idx="162">
                  <c:v>8.4692835355326679E-4</c:v>
                </c:pt>
                <c:pt idx="163">
                  <c:v>0.11295184554420246</c:v>
                </c:pt>
                <c:pt idx="164">
                  <c:v>0.18720054983643308</c:v>
                </c:pt>
                <c:pt idx="165">
                  <c:v>0.26235142661153077</c:v>
                </c:pt>
                <c:pt idx="166">
                  <c:v>0.31866465031649227</c:v>
                </c:pt>
                <c:pt idx="167">
                  <c:v>0.15337551794382875</c:v>
                </c:pt>
                <c:pt idx="168">
                  <c:v>8.2703855442574081E-2</c:v>
                </c:pt>
                <c:pt idx="169">
                  <c:v>-5.0245145126197599E-2</c:v>
                </c:pt>
                <c:pt idx="170">
                  <c:v>-5.5070405683466106E-2</c:v>
                </c:pt>
                <c:pt idx="171">
                  <c:v>-0.18221394168382687</c:v>
                </c:pt>
                <c:pt idx="172">
                  <c:v>-0.32368161901869996</c:v>
                </c:pt>
                <c:pt idx="173">
                  <c:v>-0.40426239797953656</c:v>
                </c:pt>
                <c:pt idx="174">
                  <c:v>-0.31123285678530976</c:v>
                </c:pt>
                <c:pt idx="175">
                  <c:v>-7.2968789908486542E-2</c:v>
                </c:pt>
                <c:pt idx="176">
                  <c:v>7.3503853903659433E-2</c:v>
                </c:pt>
                <c:pt idx="177">
                  <c:v>1.277337120555444E-2</c:v>
                </c:pt>
                <c:pt idx="178">
                  <c:v>-0.18675359334120856</c:v>
                </c:pt>
                <c:pt idx="179">
                  <c:v>-0.32657535391916781</c:v>
                </c:pt>
                <c:pt idx="180">
                  <c:v>-0.4684085021730624</c:v>
                </c:pt>
                <c:pt idx="181">
                  <c:v>-0.41726208768577067</c:v>
                </c:pt>
                <c:pt idx="182">
                  <c:v>-0.22073950654217356</c:v>
                </c:pt>
                <c:pt idx="183">
                  <c:v>0.22722456968563165</c:v>
                </c:pt>
                <c:pt idx="184">
                  <c:v>0.61835914218507071</c:v>
                </c:pt>
              </c:numCache>
            </c:numRef>
          </c:val>
        </c:ser>
        <c:marker val="1"/>
        <c:axId val="239758720"/>
        <c:axId val="239756800"/>
      </c:lineChart>
      <c:dateAx>
        <c:axId val="239748992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9750528"/>
        <c:crossesAt val="-2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39750528"/>
        <c:scaling>
          <c:orientation val="minMax"/>
          <c:max val="9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Egyenlegmutató</a:t>
                </a:r>
              </a:p>
            </c:rich>
          </c:tx>
          <c:layout>
            <c:manualLayout>
              <c:xMode val="edge"/>
              <c:yMode val="edge"/>
              <c:x val="3.0492734951301239E-3"/>
              <c:y val="0.21045659722222976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9748992"/>
        <c:crosses val="autoZero"/>
        <c:crossBetween val="between"/>
        <c:majorUnit val="15"/>
      </c:valAx>
      <c:valAx>
        <c:axId val="239756800"/>
        <c:scaling>
          <c:orientation val="minMax"/>
          <c:max val="4"/>
          <c:min val="-0.8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</c:title>
        <c:numFmt formatCode="0.0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9758720"/>
        <c:crosses val="max"/>
        <c:crossBetween val="between"/>
        <c:majorUnit val="0.8"/>
      </c:valAx>
      <c:dateAx>
        <c:axId val="239758720"/>
        <c:scaling>
          <c:orientation val="minMax"/>
        </c:scaling>
        <c:delete val="1"/>
        <c:axPos val="b"/>
        <c:numFmt formatCode="yyyy/mm/dd" sourceLinked="1"/>
        <c:tickLblPos val="none"/>
        <c:crossAx val="23975680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001480442574409"/>
          <c:w val="1"/>
          <c:h val="0.1199851955742559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4217101262268717"/>
          <c:y val="4.9738444717539132E-2"/>
          <c:w val="0.71323965384912125"/>
          <c:h val="0.68827734374999949"/>
        </c:manualLayout>
      </c:layout>
      <c:lineChart>
        <c:grouping val="standard"/>
        <c:ser>
          <c:idx val="0"/>
          <c:order val="0"/>
          <c:tx>
            <c:strRef>
              <c:f>'c3-46'!$B$13</c:f>
              <c:strCache>
                <c:ptCount val="1"/>
                <c:pt idx="0">
                  <c:v>Balance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'c3-46'!$A$14:$A$198</c:f>
              <c:numCache>
                <c:formatCode>yyyy/mm/dd</c:formatCode>
                <c:ptCount val="18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</c:numCache>
            </c:numRef>
          </c:cat>
          <c:val>
            <c:numRef>
              <c:f>'c3-46'!$B$14:$B$198</c:f>
              <c:numCache>
                <c:formatCode>0.0</c:formatCode>
                <c:ptCount val="185"/>
                <c:pt idx="0">
                  <c:v>71.2</c:v>
                </c:pt>
                <c:pt idx="1">
                  <c:v>68.900000000000006</c:v>
                </c:pt>
                <c:pt idx="2">
                  <c:v>74.2</c:v>
                </c:pt>
                <c:pt idx="3">
                  <c:v>69.3</c:v>
                </c:pt>
                <c:pt idx="4">
                  <c:v>72.900000000000006</c:v>
                </c:pt>
                <c:pt idx="5">
                  <c:v>80.8</c:v>
                </c:pt>
                <c:pt idx="6">
                  <c:v>70.400000000000006</c:v>
                </c:pt>
                <c:pt idx="7">
                  <c:v>69.900000000000006</c:v>
                </c:pt>
                <c:pt idx="8">
                  <c:v>69.599999999999994</c:v>
                </c:pt>
                <c:pt idx="9">
                  <c:v>72.5</c:v>
                </c:pt>
                <c:pt idx="10">
                  <c:v>75.400000000000006</c:v>
                </c:pt>
                <c:pt idx="11">
                  <c:v>70.7</c:v>
                </c:pt>
                <c:pt idx="12">
                  <c:v>69.2</c:v>
                </c:pt>
                <c:pt idx="13">
                  <c:v>68.400000000000006</c:v>
                </c:pt>
                <c:pt idx="14">
                  <c:v>67.7</c:v>
                </c:pt>
                <c:pt idx="15">
                  <c:v>63.7</c:v>
                </c:pt>
                <c:pt idx="16">
                  <c:v>66.900000000000006</c:v>
                </c:pt>
                <c:pt idx="17">
                  <c:v>58.2</c:v>
                </c:pt>
                <c:pt idx="18">
                  <c:v>50</c:v>
                </c:pt>
                <c:pt idx="19">
                  <c:v>50.4</c:v>
                </c:pt>
                <c:pt idx="20">
                  <c:v>48.2</c:v>
                </c:pt>
                <c:pt idx="21">
                  <c:v>41.5</c:v>
                </c:pt>
                <c:pt idx="22">
                  <c:v>40</c:v>
                </c:pt>
                <c:pt idx="23">
                  <c:v>55.4</c:v>
                </c:pt>
                <c:pt idx="24">
                  <c:v>45.9</c:v>
                </c:pt>
                <c:pt idx="25">
                  <c:v>45.1</c:v>
                </c:pt>
                <c:pt idx="26">
                  <c:v>38.799999999999997</c:v>
                </c:pt>
                <c:pt idx="27">
                  <c:v>48.3</c:v>
                </c:pt>
                <c:pt idx="28">
                  <c:v>43.4</c:v>
                </c:pt>
                <c:pt idx="29">
                  <c:v>41.7</c:v>
                </c:pt>
                <c:pt idx="30">
                  <c:v>51.7</c:v>
                </c:pt>
                <c:pt idx="31">
                  <c:v>47.2</c:v>
                </c:pt>
                <c:pt idx="32">
                  <c:v>41.3</c:v>
                </c:pt>
                <c:pt idx="33">
                  <c:v>43.8</c:v>
                </c:pt>
                <c:pt idx="34">
                  <c:v>39.6</c:v>
                </c:pt>
                <c:pt idx="35">
                  <c:v>46.6</c:v>
                </c:pt>
                <c:pt idx="36">
                  <c:v>41</c:v>
                </c:pt>
                <c:pt idx="37">
                  <c:v>46.5</c:v>
                </c:pt>
                <c:pt idx="38">
                  <c:v>48.9</c:v>
                </c:pt>
                <c:pt idx="39">
                  <c:v>38.1</c:v>
                </c:pt>
                <c:pt idx="40">
                  <c:v>38</c:v>
                </c:pt>
                <c:pt idx="41">
                  <c:v>53.8</c:v>
                </c:pt>
                <c:pt idx="42">
                  <c:v>64.400000000000006</c:v>
                </c:pt>
                <c:pt idx="43">
                  <c:v>62.5</c:v>
                </c:pt>
                <c:pt idx="44">
                  <c:v>56</c:v>
                </c:pt>
                <c:pt idx="45">
                  <c:v>51.7</c:v>
                </c:pt>
                <c:pt idx="46">
                  <c:v>50.8</c:v>
                </c:pt>
                <c:pt idx="47">
                  <c:v>58</c:v>
                </c:pt>
                <c:pt idx="48">
                  <c:v>59.4</c:v>
                </c:pt>
                <c:pt idx="49">
                  <c:v>58.3</c:v>
                </c:pt>
                <c:pt idx="50">
                  <c:v>52.6</c:v>
                </c:pt>
                <c:pt idx="51">
                  <c:v>54.4</c:v>
                </c:pt>
                <c:pt idx="52">
                  <c:v>53.1</c:v>
                </c:pt>
                <c:pt idx="53">
                  <c:v>45.9</c:v>
                </c:pt>
                <c:pt idx="54">
                  <c:v>45.1</c:v>
                </c:pt>
                <c:pt idx="55">
                  <c:v>43.7</c:v>
                </c:pt>
                <c:pt idx="56">
                  <c:v>41.4</c:v>
                </c:pt>
                <c:pt idx="57">
                  <c:v>45</c:v>
                </c:pt>
                <c:pt idx="58">
                  <c:v>40</c:v>
                </c:pt>
                <c:pt idx="59">
                  <c:v>33.799999999999997</c:v>
                </c:pt>
                <c:pt idx="60">
                  <c:v>37.700000000000003</c:v>
                </c:pt>
                <c:pt idx="61">
                  <c:v>37.700000000000003</c:v>
                </c:pt>
                <c:pt idx="62">
                  <c:v>32.200000000000003</c:v>
                </c:pt>
                <c:pt idx="63">
                  <c:v>36.1</c:v>
                </c:pt>
                <c:pt idx="64">
                  <c:v>32.9</c:v>
                </c:pt>
                <c:pt idx="65">
                  <c:v>26.9</c:v>
                </c:pt>
                <c:pt idx="66">
                  <c:v>26</c:v>
                </c:pt>
                <c:pt idx="67">
                  <c:v>23.2</c:v>
                </c:pt>
                <c:pt idx="68">
                  <c:v>32.700000000000003</c:v>
                </c:pt>
                <c:pt idx="69">
                  <c:v>34</c:v>
                </c:pt>
                <c:pt idx="70">
                  <c:v>24.1</c:v>
                </c:pt>
                <c:pt idx="71">
                  <c:v>19.7</c:v>
                </c:pt>
                <c:pt idx="72">
                  <c:v>11.6</c:v>
                </c:pt>
                <c:pt idx="73">
                  <c:v>22.2</c:v>
                </c:pt>
                <c:pt idx="74">
                  <c:v>24.2</c:v>
                </c:pt>
                <c:pt idx="75">
                  <c:v>36.9</c:v>
                </c:pt>
                <c:pt idx="76">
                  <c:v>46.4</c:v>
                </c:pt>
                <c:pt idx="77">
                  <c:v>42.9</c:v>
                </c:pt>
                <c:pt idx="78">
                  <c:v>63.2</c:v>
                </c:pt>
                <c:pt idx="79">
                  <c:v>64</c:v>
                </c:pt>
                <c:pt idx="80">
                  <c:v>64.599999999999994</c:v>
                </c:pt>
                <c:pt idx="81">
                  <c:v>59.7</c:v>
                </c:pt>
                <c:pt idx="82">
                  <c:v>56.7</c:v>
                </c:pt>
                <c:pt idx="83">
                  <c:v>55.7</c:v>
                </c:pt>
                <c:pt idx="84">
                  <c:v>62.5</c:v>
                </c:pt>
                <c:pt idx="85">
                  <c:v>56.9</c:v>
                </c:pt>
                <c:pt idx="86">
                  <c:v>58</c:v>
                </c:pt>
                <c:pt idx="87">
                  <c:v>60</c:v>
                </c:pt>
                <c:pt idx="88">
                  <c:v>52.2</c:v>
                </c:pt>
                <c:pt idx="89">
                  <c:v>47.9</c:v>
                </c:pt>
                <c:pt idx="90">
                  <c:v>45.3</c:v>
                </c:pt>
                <c:pt idx="91">
                  <c:v>46.6</c:v>
                </c:pt>
                <c:pt idx="92">
                  <c:v>45.9</c:v>
                </c:pt>
                <c:pt idx="93">
                  <c:v>52.4</c:v>
                </c:pt>
                <c:pt idx="94">
                  <c:v>48.7</c:v>
                </c:pt>
                <c:pt idx="95">
                  <c:v>54.6</c:v>
                </c:pt>
                <c:pt idx="96">
                  <c:v>61.7</c:v>
                </c:pt>
                <c:pt idx="97">
                  <c:v>55.3</c:v>
                </c:pt>
                <c:pt idx="98">
                  <c:v>60.7</c:v>
                </c:pt>
                <c:pt idx="99">
                  <c:v>58.6</c:v>
                </c:pt>
                <c:pt idx="100">
                  <c:v>60.2</c:v>
                </c:pt>
                <c:pt idx="101">
                  <c:v>47</c:v>
                </c:pt>
                <c:pt idx="102">
                  <c:v>25</c:v>
                </c:pt>
                <c:pt idx="103">
                  <c:v>25.1</c:v>
                </c:pt>
                <c:pt idx="104">
                  <c:v>25.5</c:v>
                </c:pt>
                <c:pt idx="105">
                  <c:v>22.7</c:v>
                </c:pt>
                <c:pt idx="106">
                  <c:v>20</c:v>
                </c:pt>
                <c:pt idx="107">
                  <c:v>12.8</c:v>
                </c:pt>
                <c:pt idx="108">
                  <c:v>17.2</c:v>
                </c:pt>
                <c:pt idx="109">
                  <c:v>12.2</c:v>
                </c:pt>
                <c:pt idx="110">
                  <c:v>28.3</c:v>
                </c:pt>
                <c:pt idx="111">
                  <c:v>15.7</c:v>
                </c:pt>
                <c:pt idx="112">
                  <c:v>26.5</c:v>
                </c:pt>
                <c:pt idx="113">
                  <c:v>42.9</c:v>
                </c:pt>
                <c:pt idx="114">
                  <c:v>37.6</c:v>
                </c:pt>
                <c:pt idx="115">
                  <c:v>9.4</c:v>
                </c:pt>
                <c:pt idx="116">
                  <c:v>7.8</c:v>
                </c:pt>
                <c:pt idx="117">
                  <c:v>4</c:v>
                </c:pt>
                <c:pt idx="118">
                  <c:v>9.8000000000000007</c:v>
                </c:pt>
                <c:pt idx="119">
                  <c:v>5.9</c:v>
                </c:pt>
                <c:pt idx="120">
                  <c:v>11</c:v>
                </c:pt>
                <c:pt idx="121">
                  <c:v>7.1</c:v>
                </c:pt>
                <c:pt idx="122">
                  <c:v>3.6</c:v>
                </c:pt>
                <c:pt idx="123">
                  <c:v>5.6</c:v>
                </c:pt>
                <c:pt idx="124">
                  <c:v>6.5</c:v>
                </c:pt>
                <c:pt idx="125">
                  <c:v>7.9</c:v>
                </c:pt>
                <c:pt idx="126">
                  <c:v>9.5</c:v>
                </c:pt>
                <c:pt idx="127">
                  <c:v>21.4</c:v>
                </c:pt>
                <c:pt idx="128">
                  <c:v>20.100000000000001</c:v>
                </c:pt>
                <c:pt idx="129">
                  <c:v>25.1</c:v>
                </c:pt>
                <c:pt idx="130">
                  <c:v>24.1</c:v>
                </c:pt>
                <c:pt idx="131">
                  <c:v>26.7</c:v>
                </c:pt>
                <c:pt idx="132">
                  <c:v>30.3</c:v>
                </c:pt>
                <c:pt idx="133">
                  <c:v>25.7</c:v>
                </c:pt>
                <c:pt idx="134">
                  <c:v>32.5</c:v>
                </c:pt>
                <c:pt idx="135">
                  <c:v>24.6</c:v>
                </c:pt>
                <c:pt idx="136">
                  <c:v>14.9</c:v>
                </c:pt>
                <c:pt idx="137">
                  <c:v>15</c:v>
                </c:pt>
                <c:pt idx="138">
                  <c:v>13.3</c:v>
                </c:pt>
                <c:pt idx="139">
                  <c:v>23.2</c:v>
                </c:pt>
                <c:pt idx="140">
                  <c:v>22.4</c:v>
                </c:pt>
                <c:pt idx="141">
                  <c:v>31.9</c:v>
                </c:pt>
                <c:pt idx="142">
                  <c:v>51.5</c:v>
                </c:pt>
                <c:pt idx="143">
                  <c:v>49.5</c:v>
                </c:pt>
                <c:pt idx="144">
                  <c:v>44.4</c:v>
                </c:pt>
                <c:pt idx="145">
                  <c:v>31.9</c:v>
                </c:pt>
                <c:pt idx="146">
                  <c:v>23.2</c:v>
                </c:pt>
                <c:pt idx="147">
                  <c:v>24</c:v>
                </c:pt>
                <c:pt idx="148">
                  <c:v>21.8</c:v>
                </c:pt>
                <c:pt idx="149">
                  <c:v>18.2</c:v>
                </c:pt>
                <c:pt idx="150">
                  <c:v>14.7</c:v>
                </c:pt>
                <c:pt idx="151">
                  <c:v>26.7</c:v>
                </c:pt>
                <c:pt idx="152">
                  <c:v>26.4</c:v>
                </c:pt>
                <c:pt idx="153">
                  <c:v>25.9</c:v>
                </c:pt>
                <c:pt idx="154">
                  <c:v>22</c:v>
                </c:pt>
                <c:pt idx="155">
                  <c:v>28.9</c:v>
                </c:pt>
                <c:pt idx="156">
                  <c:v>20.2</c:v>
                </c:pt>
                <c:pt idx="157" formatCode="General">
                  <c:v>23.8</c:v>
                </c:pt>
                <c:pt idx="158" formatCode="General">
                  <c:v>25.7</c:v>
                </c:pt>
                <c:pt idx="159" formatCode="General">
                  <c:v>17.899999999999999</c:v>
                </c:pt>
                <c:pt idx="160" formatCode="General">
                  <c:v>14.5</c:v>
                </c:pt>
                <c:pt idx="161" formatCode="General">
                  <c:v>12.9</c:v>
                </c:pt>
                <c:pt idx="162" formatCode="General">
                  <c:v>16.8</c:v>
                </c:pt>
                <c:pt idx="163" formatCode="General">
                  <c:v>21.4</c:v>
                </c:pt>
                <c:pt idx="164" formatCode="General">
                  <c:v>16.8</c:v>
                </c:pt>
                <c:pt idx="165" formatCode="General">
                  <c:v>10.7</c:v>
                </c:pt>
                <c:pt idx="166" formatCode="General">
                  <c:v>14.4</c:v>
                </c:pt>
                <c:pt idx="167" formatCode="General">
                  <c:v>9.4</c:v>
                </c:pt>
                <c:pt idx="168" formatCode="General">
                  <c:v>11.4</c:v>
                </c:pt>
                <c:pt idx="169" formatCode="General">
                  <c:v>17.100000000000001</c:v>
                </c:pt>
                <c:pt idx="170" formatCode="General">
                  <c:v>20.399999999999999</c:v>
                </c:pt>
                <c:pt idx="171" formatCode="General">
                  <c:v>17</c:v>
                </c:pt>
                <c:pt idx="172" formatCode="General">
                  <c:v>12.2</c:v>
                </c:pt>
                <c:pt idx="173" formatCode="General">
                  <c:v>10.3</c:v>
                </c:pt>
                <c:pt idx="174" formatCode="General">
                  <c:v>14.7</c:v>
                </c:pt>
                <c:pt idx="175" formatCode="General">
                  <c:v>10.7</c:v>
                </c:pt>
                <c:pt idx="176" formatCode="General">
                  <c:v>15.3</c:v>
                </c:pt>
                <c:pt idx="177" formatCode="General">
                  <c:v>7.8</c:v>
                </c:pt>
                <c:pt idx="178" formatCode="General">
                  <c:v>6.7</c:v>
                </c:pt>
                <c:pt idx="179" formatCode="General">
                  <c:v>12.5</c:v>
                </c:pt>
                <c:pt idx="180" formatCode="General">
                  <c:v>13.7</c:v>
                </c:pt>
                <c:pt idx="181" formatCode="General">
                  <c:v>16.100000000000001</c:v>
                </c:pt>
                <c:pt idx="182" formatCode="General">
                  <c:v>7.9</c:v>
                </c:pt>
                <c:pt idx="183" formatCode="General">
                  <c:v>12.3</c:v>
                </c:pt>
                <c:pt idx="184" formatCode="General">
                  <c:v>21</c:v>
                </c:pt>
              </c:numCache>
            </c:numRef>
          </c:val>
        </c:ser>
        <c:marker val="1"/>
        <c:axId val="239829760"/>
        <c:axId val="239831296"/>
      </c:lineChart>
      <c:lineChart>
        <c:grouping val="standard"/>
        <c:ser>
          <c:idx val="1"/>
          <c:order val="1"/>
          <c:tx>
            <c:strRef>
              <c:f>'c3-46'!$C$13</c:f>
              <c:strCache>
                <c:ptCount val="1"/>
                <c:pt idx="0">
                  <c:v>Change of 3 months average of CPI (right scale)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'c3-46'!$A$14:$A$198</c:f>
              <c:numCache>
                <c:formatCode>yyyy/mm/dd</c:formatCode>
                <c:ptCount val="18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</c:numCache>
            </c:numRef>
          </c:cat>
          <c:val>
            <c:numRef>
              <c:f>'c3-46'!$C$14:$C$198</c:f>
              <c:numCache>
                <c:formatCode>0.0</c:formatCode>
                <c:ptCount val="185"/>
                <c:pt idx="0">
                  <c:v>2.1271903547791453</c:v>
                </c:pt>
                <c:pt idx="1">
                  <c:v>2.1556080596709251</c:v>
                </c:pt>
                <c:pt idx="2">
                  <c:v>1.8834191525002524</c:v>
                </c:pt>
                <c:pt idx="3">
                  <c:v>1.8582714682235775</c:v>
                </c:pt>
                <c:pt idx="4">
                  <c:v>1.8416187048737527</c:v>
                </c:pt>
                <c:pt idx="5">
                  <c:v>2.0373739606312142</c:v>
                </c:pt>
                <c:pt idx="6">
                  <c:v>2.3267494596981493</c:v>
                </c:pt>
                <c:pt idx="7">
                  <c:v>2.847249765881088</c:v>
                </c:pt>
                <c:pt idx="8">
                  <c:v>3.3240632854873269</c:v>
                </c:pt>
                <c:pt idx="9">
                  <c:v>3.3440766093571312</c:v>
                </c:pt>
                <c:pt idx="10">
                  <c:v>3.0762412133713042</c:v>
                </c:pt>
                <c:pt idx="11">
                  <c:v>2.61036636711016</c:v>
                </c:pt>
                <c:pt idx="12">
                  <c:v>2.2982934185801156</c:v>
                </c:pt>
                <c:pt idx="13">
                  <c:v>2.093783303939972</c:v>
                </c:pt>
                <c:pt idx="14">
                  <c:v>2.0553508228423425</c:v>
                </c:pt>
                <c:pt idx="15">
                  <c:v>2.1097527899577244</c:v>
                </c:pt>
                <c:pt idx="16">
                  <c:v>2.1324143528607351</c:v>
                </c:pt>
                <c:pt idx="17">
                  <c:v>2.1493463923018652</c:v>
                </c:pt>
                <c:pt idx="18">
                  <c:v>2.0864042652558794</c:v>
                </c:pt>
                <c:pt idx="19">
                  <c:v>1.9027103925150328</c:v>
                </c:pt>
                <c:pt idx="20">
                  <c:v>1.617587893425025</c:v>
                </c:pt>
                <c:pt idx="21">
                  <c:v>1.3561543674569094</c:v>
                </c:pt>
                <c:pt idx="22">
                  <c:v>1.199921304364878</c:v>
                </c:pt>
                <c:pt idx="23">
                  <c:v>1.1261614398570003</c:v>
                </c:pt>
                <c:pt idx="24">
                  <c:v>1.1173211112333519</c:v>
                </c:pt>
                <c:pt idx="25">
                  <c:v>1.1638400322721907</c:v>
                </c:pt>
                <c:pt idx="26">
                  <c:v>1.2308323463916366</c:v>
                </c:pt>
                <c:pt idx="27">
                  <c:v>1.379107812628888</c:v>
                </c:pt>
                <c:pt idx="28">
                  <c:v>1.4748746210252506</c:v>
                </c:pt>
                <c:pt idx="29">
                  <c:v>1.4126917485991015</c:v>
                </c:pt>
                <c:pt idx="30">
                  <c:v>1.0600619018704833</c:v>
                </c:pt>
                <c:pt idx="31">
                  <c:v>0.73847249172720808</c:v>
                </c:pt>
                <c:pt idx="32">
                  <c:v>0.76143253888740503</c:v>
                </c:pt>
                <c:pt idx="33">
                  <c:v>1.0512949552878439</c:v>
                </c:pt>
                <c:pt idx="34">
                  <c:v>1.2787579602508146</c:v>
                </c:pt>
                <c:pt idx="35">
                  <c:v>1.2639728299097754</c:v>
                </c:pt>
                <c:pt idx="36">
                  <c:v>1.131770322028828</c:v>
                </c:pt>
                <c:pt idx="37">
                  <c:v>1.0857845720194632</c:v>
                </c:pt>
                <c:pt idx="38">
                  <c:v>1.1388329531056343</c:v>
                </c:pt>
                <c:pt idx="39">
                  <c:v>1.0920565551625856</c:v>
                </c:pt>
                <c:pt idx="40">
                  <c:v>0.9527033382803296</c:v>
                </c:pt>
                <c:pt idx="41">
                  <c:v>0.76558794890407</c:v>
                </c:pt>
                <c:pt idx="42">
                  <c:v>0.8970694333212208</c:v>
                </c:pt>
                <c:pt idx="43">
                  <c:v>1.1877928455018179</c:v>
                </c:pt>
                <c:pt idx="44">
                  <c:v>1.4608584673165126</c:v>
                </c:pt>
                <c:pt idx="45">
                  <c:v>1.570353498566007</c:v>
                </c:pt>
                <c:pt idx="46">
                  <c:v>1.7230522031651532</c:v>
                </c:pt>
                <c:pt idx="47">
                  <c:v>1.8694903842089587</c:v>
                </c:pt>
                <c:pt idx="48">
                  <c:v>2.2306827372796647</c:v>
                </c:pt>
                <c:pt idx="49">
                  <c:v>2.458965898652508</c:v>
                </c:pt>
                <c:pt idx="50">
                  <c:v>2.6089766069373326</c:v>
                </c:pt>
                <c:pt idx="51">
                  <c:v>2.1190480086752359</c:v>
                </c:pt>
                <c:pt idx="52">
                  <c:v>1.581101154509426</c:v>
                </c:pt>
                <c:pt idx="53">
                  <c:v>1.1774596068476768</c:v>
                </c:pt>
                <c:pt idx="54">
                  <c:v>1.2082242784489807</c:v>
                </c:pt>
                <c:pt idx="55">
                  <c:v>1.1843838746803215</c:v>
                </c:pt>
                <c:pt idx="56">
                  <c:v>1.0630386721375089</c:v>
                </c:pt>
                <c:pt idx="57">
                  <c:v>0.92313533055529717</c:v>
                </c:pt>
                <c:pt idx="58">
                  <c:v>0.8476610534749085</c:v>
                </c:pt>
                <c:pt idx="59">
                  <c:v>0.88626008488064656</c:v>
                </c:pt>
                <c:pt idx="60">
                  <c:v>0.79222282663455701</c:v>
                </c:pt>
                <c:pt idx="61">
                  <c:v>0.66629621811327411</c:v>
                </c:pt>
                <c:pt idx="62">
                  <c:v>0.55015637605038137</c:v>
                </c:pt>
                <c:pt idx="63">
                  <c:v>0.71071134822831539</c:v>
                </c:pt>
                <c:pt idx="64">
                  <c:v>0.98766176174804343</c:v>
                </c:pt>
                <c:pt idx="65">
                  <c:v>1.2108888088420144</c:v>
                </c:pt>
                <c:pt idx="66">
                  <c:v>1.1583890627210707</c:v>
                </c:pt>
                <c:pt idx="67">
                  <c:v>1.0503461356857713</c:v>
                </c:pt>
                <c:pt idx="68">
                  <c:v>0.85999276799535096</c:v>
                </c:pt>
                <c:pt idx="69">
                  <c:v>0.69819712737779582</c:v>
                </c:pt>
                <c:pt idx="70">
                  <c:v>0.6015886959223451</c:v>
                </c:pt>
                <c:pt idx="71">
                  <c:v>0.59961148637680139</c:v>
                </c:pt>
                <c:pt idx="72">
                  <c:v>0.51088229441174349</c:v>
                </c:pt>
                <c:pt idx="73">
                  <c:v>0.21299357403906072</c:v>
                </c:pt>
                <c:pt idx="74">
                  <c:v>-0.10931980968214816</c:v>
                </c:pt>
                <c:pt idx="75">
                  <c:v>7.1627932000168926E-2</c:v>
                </c:pt>
                <c:pt idx="76">
                  <c:v>0.63978306506729155</c:v>
                </c:pt>
                <c:pt idx="77">
                  <c:v>1.2677047269013002</c:v>
                </c:pt>
                <c:pt idx="78">
                  <c:v>1.5507001639176679</c:v>
                </c:pt>
                <c:pt idx="79">
                  <c:v>1.6017006792837094</c:v>
                </c:pt>
                <c:pt idx="80">
                  <c:v>2.3190194255730887</c:v>
                </c:pt>
                <c:pt idx="81">
                  <c:v>3.0149992971832091</c:v>
                </c:pt>
                <c:pt idx="82">
                  <c:v>3.627664603579376</c:v>
                </c:pt>
                <c:pt idx="83">
                  <c:v>2.8106169080437553</c:v>
                </c:pt>
                <c:pt idx="84">
                  <c:v>2.0994970049447801</c:v>
                </c:pt>
                <c:pt idx="85">
                  <c:v>1.619114934594478</c:v>
                </c:pt>
                <c:pt idx="86">
                  <c:v>1.8542584288441617</c:v>
                </c:pt>
                <c:pt idx="87">
                  <c:v>1.8951912003308422</c:v>
                </c:pt>
                <c:pt idx="88">
                  <c:v>1.6201566779112682</c:v>
                </c:pt>
                <c:pt idx="89">
                  <c:v>1.3396648729757459</c:v>
                </c:pt>
                <c:pt idx="90">
                  <c:v>1.2101029556131238</c:v>
                </c:pt>
                <c:pt idx="91">
                  <c:v>1.3282098787152421</c:v>
                </c:pt>
                <c:pt idx="92">
                  <c:v>1.5056184143910798</c:v>
                </c:pt>
                <c:pt idx="93">
                  <c:v>1.7906100782630716</c:v>
                </c:pt>
                <c:pt idx="94">
                  <c:v>2.0736164546447213</c:v>
                </c:pt>
                <c:pt idx="95">
                  <c:v>2.2448292405967436</c:v>
                </c:pt>
                <c:pt idx="96">
                  <c:v>2.1548480088662672</c:v>
                </c:pt>
                <c:pt idx="97">
                  <c:v>1.9447334846263402</c:v>
                </c:pt>
                <c:pt idx="98">
                  <c:v>1.661722319272485</c:v>
                </c:pt>
                <c:pt idx="99">
                  <c:v>1.4352961199036258</c:v>
                </c:pt>
                <c:pt idx="100">
                  <c:v>1.2158431949571593</c:v>
                </c:pt>
                <c:pt idx="101">
                  <c:v>1.1045120440098941</c:v>
                </c:pt>
                <c:pt idx="102">
                  <c:v>1.1321389693586923</c:v>
                </c:pt>
                <c:pt idx="103">
                  <c:v>1.1338132489684654</c:v>
                </c:pt>
                <c:pt idx="104">
                  <c:v>1.085182631689193</c:v>
                </c:pt>
                <c:pt idx="105">
                  <c:v>0.91025733883658688</c:v>
                </c:pt>
                <c:pt idx="106">
                  <c:v>0.67087802752445214</c:v>
                </c:pt>
                <c:pt idx="107">
                  <c:v>0.41901431812809165</c:v>
                </c:pt>
                <c:pt idx="108">
                  <c:v>0.16697269455407593</c:v>
                </c:pt>
                <c:pt idx="109">
                  <c:v>0.25359419295918428</c:v>
                </c:pt>
                <c:pt idx="110">
                  <c:v>0.47129099807017383</c:v>
                </c:pt>
                <c:pt idx="111">
                  <c:v>0.9228104121574745</c:v>
                </c:pt>
                <c:pt idx="112">
                  <c:v>1.2708740921040942</c:v>
                </c:pt>
                <c:pt idx="113">
                  <c:v>1.5809637688070097</c:v>
                </c:pt>
                <c:pt idx="114">
                  <c:v>2.0911590283861017</c:v>
                </c:pt>
                <c:pt idx="115">
                  <c:v>2.2930976008108956</c:v>
                </c:pt>
                <c:pt idx="116">
                  <c:v>2.41872060285489</c:v>
                </c:pt>
                <c:pt idx="117">
                  <c:v>1.6273679609099361</c:v>
                </c:pt>
                <c:pt idx="118">
                  <c:v>1.0657588340052087</c:v>
                </c:pt>
                <c:pt idx="119">
                  <c:v>0.59977567352089523</c:v>
                </c:pt>
                <c:pt idx="120">
                  <c:v>0.91385467871461401</c:v>
                </c:pt>
                <c:pt idx="121">
                  <c:v>1.1061862419687145</c:v>
                </c:pt>
                <c:pt idx="122">
                  <c:v>1.2620917880987719</c:v>
                </c:pt>
                <c:pt idx="123">
                  <c:v>0.99250753151758886</c:v>
                </c:pt>
                <c:pt idx="124">
                  <c:v>0.9650427494503333</c:v>
                </c:pt>
                <c:pt idx="125">
                  <c:v>0.98691661392027186</c:v>
                </c:pt>
                <c:pt idx="126">
                  <c:v>1.2486059243466343</c:v>
                </c:pt>
                <c:pt idx="127">
                  <c:v>1.1891281806927054</c:v>
                </c:pt>
                <c:pt idx="128">
                  <c:v>0.98070792237241733</c:v>
                </c:pt>
                <c:pt idx="129">
                  <c:v>0.70278720469319467</c:v>
                </c:pt>
                <c:pt idx="130">
                  <c:v>0.72107151801974112</c:v>
                </c:pt>
                <c:pt idx="131">
                  <c:v>0.98263909547267758</c:v>
                </c:pt>
                <c:pt idx="132">
                  <c:v>1.1708976492146945</c:v>
                </c:pt>
                <c:pt idx="133">
                  <c:v>1.2035029740344214</c:v>
                </c:pt>
                <c:pt idx="134">
                  <c:v>1.1060660150037336</c:v>
                </c:pt>
                <c:pt idx="135">
                  <c:v>1.1579318307764765</c:v>
                </c:pt>
                <c:pt idx="136">
                  <c:v>1.188000976002229</c:v>
                </c:pt>
                <c:pt idx="137">
                  <c:v>0.95905987033326312</c:v>
                </c:pt>
                <c:pt idx="138">
                  <c:v>0.57294361913295688</c:v>
                </c:pt>
                <c:pt idx="139">
                  <c:v>0.33789704416176392</c:v>
                </c:pt>
                <c:pt idx="140">
                  <c:v>0.37461374281781445</c:v>
                </c:pt>
                <c:pt idx="141">
                  <c:v>0.69881868191585284</c:v>
                </c:pt>
                <c:pt idx="142">
                  <c:v>1.0519531889021181</c:v>
                </c:pt>
                <c:pt idx="143">
                  <c:v>1.4888495295965356</c:v>
                </c:pt>
                <c:pt idx="144">
                  <c:v>2.0212903479187361</c:v>
                </c:pt>
                <c:pt idx="145">
                  <c:v>2.4354293864823404</c:v>
                </c:pt>
                <c:pt idx="146">
                  <c:v>2.7071690143747134</c:v>
                </c:pt>
                <c:pt idx="147">
                  <c:v>2.3384246861734965</c:v>
                </c:pt>
                <c:pt idx="148">
                  <c:v>1.6717539335358254</c:v>
                </c:pt>
                <c:pt idx="149">
                  <c:v>0.96164785621972726</c:v>
                </c:pt>
                <c:pt idx="150">
                  <c:v>0.4978592848199952</c:v>
                </c:pt>
                <c:pt idx="151">
                  <c:v>0.54367329050096203</c:v>
                </c:pt>
                <c:pt idx="152">
                  <c:v>0.75635367488176541</c:v>
                </c:pt>
                <c:pt idx="153">
                  <c:v>1.0633147029713825</c:v>
                </c:pt>
                <c:pt idx="154">
                  <c:v>0.99751861254826224</c:v>
                </c:pt>
                <c:pt idx="155">
                  <c:v>0.786758444505125</c:v>
                </c:pt>
                <c:pt idx="156">
                  <c:v>0.64309456161623757</c:v>
                </c:pt>
                <c:pt idx="157">
                  <c:v>0.596169104342124</c:v>
                </c:pt>
                <c:pt idx="158">
                  <c:v>0.45569051643758485</c:v>
                </c:pt>
                <c:pt idx="159">
                  <c:v>0.13290116872322244</c:v>
                </c:pt>
                <c:pt idx="160">
                  <c:v>-0.10569249024264593</c:v>
                </c:pt>
                <c:pt idx="161">
                  <c:v>-9.7911307289635374E-2</c:v>
                </c:pt>
                <c:pt idx="162">
                  <c:v>8.4692835355326679E-4</c:v>
                </c:pt>
                <c:pt idx="163">
                  <c:v>0.11295184554420246</c:v>
                </c:pt>
                <c:pt idx="164">
                  <c:v>0.18720054983643308</c:v>
                </c:pt>
                <c:pt idx="165">
                  <c:v>0.26235142661153077</c:v>
                </c:pt>
                <c:pt idx="166">
                  <c:v>0.31866465031649227</c:v>
                </c:pt>
                <c:pt idx="167">
                  <c:v>0.15337551794382875</c:v>
                </c:pt>
                <c:pt idx="168">
                  <c:v>8.2703855442574081E-2</c:v>
                </c:pt>
                <c:pt idx="169">
                  <c:v>-5.0245145126197599E-2</c:v>
                </c:pt>
                <c:pt idx="170">
                  <c:v>-5.5070405683466106E-2</c:v>
                </c:pt>
                <c:pt idx="171">
                  <c:v>-0.18221394168382687</c:v>
                </c:pt>
                <c:pt idx="172">
                  <c:v>-0.32368161901869996</c:v>
                </c:pt>
                <c:pt idx="173">
                  <c:v>-0.40426239797953656</c:v>
                </c:pt>
                <c:pt idx="174">
                  <c:v>-0.31123285678530976</c:v>
                </c:pt>
                <c:pt idx="175">
                  <c:v>-7.2968789908486542E-2</c:v>
                </c:pt>
                <c:pt idx="176">
                  <c:v>7.3503853903659433E-2</c:v>
                </c:pt>
                <c:pt idx="177">
                  <c:v>1.277337120555444E-2</c:v>
                </c:pt>
                <c:pt idx="178">
                  <c:v>-0.18675359334120856</c:v>
                </c:pt>
                <c:pt idx="179">
                  <c:v>-0.32657535391916781</c:v>
                </c:pt>
                <c:pt idx="180">
                  <c:v>-0.4684085021730624</c:v>
                </c:pt>
                <c:pt idx="181">
                  <c:v>-0.41726208768577067</c:v>
                </c:pt>
                <c:pt idx="182">
                  <c:v>-0.22073950654217356</c:v>
                </c:pt>
                <c:pt idx="183">
                  <c:v>0.22722456968563165</c:v>
                </c:pt>
                <c:pt idx="184">
                  <c:v>0.61835914218507071</c:v>
                </c:pt>
              </c:numCache>
            </c:numRef>
          </c:val>
        </c:ser>
        <c:marker val="1"/>
        <c:axId val="239995136"/>
        <c:axId val="239993216"/>
      </c:lineChart>
      <c:dateAx>
        <c:axId val="239829760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9831296"/>
        <c:crossesAt val="-2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39831296"/>
        <c:scaling>
          <c:orientation val="minMax"/>
          <c:max val="9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Balance</a:t>
                </a:r>
              </a:p>
            </c:rich>
          </c:tx>
          <c:layout>
            <c:manualLayout>
              <c:xMode val="edge"/>
              <c:yMode val="edge"/>
              <c:x val="3.0492734951301239E-3"/>
              <c:y val="0.29313888888889938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9829760"/>
        <c:crosses val="autoZero"/>
        <c:crossBetween val="between"/>
        <c:majorUnit val="15"/>
      </c:valAx>
      <c:valAx>
        <c:axId val="239993216"/>
        <c:scaling>
          <c:orientation val="minMax"/>
          <c:max val="4"/>
          <c:min val="-0.8"/>
        </c:scaling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/>
        </c:title>
        <c:numFmt formatCode="0.0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9995136"/>
        <c:crosses val="max"/>
        <c:crossBetween val="between"/>
        <c:majorUnit val="0.8"/>
      </c:valAx>
      <c:dateAx>
        <c:axId val="239995136"/>
        <c:scaling>
          <c:orientation val="minMax"/>
        </c:scaling>
        <c:delete val="1"/>
        <c:axPos val="b"/>
        <c:numFmt formatCode="yyyy/mm/dd" sourceLinked="1"/>
        <c:tickLblPos val="none"/>
        <c:crossAx val="23999321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001480442574409"/>
          <c:w val="1"/>
          <c:h val="0.1199851955742559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0823085589644706"/>
          <c:y val="7.7735243055555583E-2"/>
          <c:w val="0.8455720388796425"/>
          <c:h val="0.69115798611111112"/>
        </c:manualLayout>
      </c:layout>
      <c:lineChart>
        <c:grouping val="standard"/>
        <c:ser>
          <c:idx val="3"/>
          <c:order val="0"/>
          <c:tx>
            <c:v>RO</c:v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'c3-47'!$A$15:$A$139</c:f>
              <c:numCache>
                <c:formatCode>yyyy/mm/dd</c:formatCode>
                <c:ptCount val="12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</c:numCache>
            </c:numRef>
          </c:cat>
          <c:val>
            <c:numRef>
              <c:f>'c3-47'!$E$15:$E$139</c:f>
              <c:numCache>
                <c:formatCode>0.0</c:formatCode>
                <c:ptCount val="125"/>
                <c:pt idx="0">
                  <c:v>7.1456380631195131</c:v>
                </c:pt>
                <c:pt idx="1">
                  <c:v>7.7005476220252511</c:v>
                </c:pt>
                <c:pt idx="2">
                  <c:v>7.2189913501669221</c:v>
                </c:pt>
                <c:pt idx="3">
                  <c:v>8.9622672494955449</c:v>
                </c:pt>
                <c:pt idx="4">
                  <c:v>7.8683604297906466</c:v>
                </c:pt>
                <c:pt idx="5">
                  <c:v>7.6315661912192558</c:v>
                </c:pt>
                <c:pt idx="6">
                  <c:v>7.8523551899513766</c:v>
                </c:pt>
                <c:pt idx="7">
                  <c:v>8.5697655073033783</c:v>
                </c:pt>
                <c:pt idx="8">
                  <c:v>8.8630535277583391</c:v>
                </c:pt>
                <c:pt idx="9">
                  <c:v>8.9</c:v>
                </c:pt>
                <c:pt idx="10">
                  <c:v>8.6999999999999993</c:v>
                </c:pt>
                <c:pt idx="11">
                  <c:v>8.5783347639840084</c:v>
                </c:pt>
                <c:pt idx="12">
                  <c:v>7.9804791955144809</c:v>
                </c:pt>
                <c:pt idx="13">
                  <c:v>8.5398021892477196</c:v>
                </c:pt>
                <c:pt idx="14">
                  <c:v>8.6</c:v>
                </c:pt>
                <c:pt idx="15">
                  <c:v>8.7251922958837902</c:v>
                </c:pt>
                <c:pt idx="16">
                  <c:v>8.5</c:v>
                </c:pt>
                <c:pt idx="17">
                  <c:v>8.3651637150236837</c:v>
                </c:pt>
                <c:pt idx="18">
                  <c:v>8.4334039406971204</c:v>
                </c:pt>
                <c:pt idx="19">
                  <c:v>7.5841500206740982</c:v>
                </c:pt>
                <c:pt idx="20">
                  <c:v>7.9310261366287875</c:v>
                </c:pt>
                <c:pt idx="21">
                  <c:v>8.0252258860600421</c:v>
                </c:pt>
                <c:pt idx="22">
                  <c:v>8.4349273590430638</c:v>
                </c:pt>
                <c:pt idx="23">
                  <c:v>8.7411650809875994</c:v>
                </c:pt>
                <c:pt idx="24">
                  <c:v>5.2723868600587442</c:v>
                </c:pt>
                <c:pt idx="25">
                  <c:v>4.7917157887832795</c:v>
                </c:pt>
                <c:pt idx="26">
                  <c:v>5.5521696495827415</c:v>
                </c:pt>
                <c:pt idx="27">
                  <c:v>5.2769650057261783</c:v>
                </c:pt>
                <c:pt idx="28">
                  <c:v>5.1752958778049987</c:v>
                </c:pt>
                <c:pt idx="29">
                  <c:v>5.6152819740420918</c:v>
                </c:pt>
                <c:pt idx="30">
                  <c:v>6.0235162134882723</c:v>
                </c:pt>
                <c:pt idx="31">
                  <c:v>8.1692766183038152</c:v>
                </c:pt>
                <c:pt idx="32">
                  <c:v>8.869677253862541</c:v>
                </c:pt>
                <c:pt idx="33">
                  <c:v>11.054572601037876</c:v>
                </c:pt>
                <c:pt idx="34">
                  <c:v>9.9142201231055349</c:v>
                </c:pt>
                <c:pt idx="35">
                  <c:v>10</c:v>
                </c:pt>
                <c:pt idx="36">
                  <c:v>11.56655404357481</c:v>
                </c:pt>
                <c:pt idx="37">
                  <c:v>12.591080644263551</c:v>
                </c:pt>
                <c:pt idx="38">
                  <c:v>10.90554543604749</c:v>
                </c:pt>
                <c:pt idx="39">
                  <c:v>11.692796050260883</c:v>
                </c:pt>
                <c:pt idx="40">
                  <c:v>10.976263505462695</c:v>
                </c:pt>
                <c:pt idx="41">
                  <c:v>12.634507711412814</c:v>
                </c:pt>
                <c:pt idx="42">
                  <c:v>12.504741759114953</c:v>
                </c:pt>
                <c:pt idx="43">
                  <c:v>9.4581324213199025</c:v>
                </c:pt>
                <c:pt idx="44">
                  <c:v>11</c:v>
                </c:pt>
                <c:pt idx="45">
                  <c:v>12.051930106092341</c:v>
                </c:pt>
                <c:pt idx="46">
                  <c:v>11.072912590142433</c:v>
                </c:pt>
                <c:pt idx="47">
                  <c:v>9.6988304989868297</c:v>
                </c:pt>
                <c:pt idx="48">
                  <c:v>10.659935211628785</c:v>
                </c:pt>
                <c:pt idx="49">
                  <c:v>9.5201123098777867</c:v>
                </c:pt>
                <c:pt idx="50">
                  <c:v>9.0346067278933386</c:v>
                </c:pt>
                <c:pt idx="51">
                  <c:v>9.6506241948834326</c:v>
                </c:pt>
                <c:pt idx="52">
                  <c:v>7.8245197041962786</c:v>
                </c:pt>
                <c:pt idx="53">
                  <c:v>6.5311566144403761</c:v>
                </c:pt>
                <c:pt idx="54">
                  <c:v>7.1308988085187384</c:v>
                </c:pt>
                <c:pt idx="55">
                  <c:v>5.5509806061400289</c:v>
                </c:pt>
                <c:pt idx="56">
                  <c:v>6.5126836556091945</c:v>
                </c:pt>
                <c:pt idx="57">
                  <c:v>7.6348991057343412</c:v>
                </c:pt>
                <c:pt idx="58">
                  <c:v>7.78824223958551</c:v>
                </c:pt>
                <c:pt idx="59">
                  <c:v>7.6169568020302671</c:v>
                </c:pt>
                <c:pt idx="60">
                  <c:v>9.3909117654469991</c:v>
                </c:pt>
                <c:pt idx="61">
                  <c:v>8.5977090066649566</c:v>
                </c:pt>
                <c:pt idx="62">
                  <c:v>8.171140324494349</c:v>
                </c:pt>
                <c:pt idx="63">
                  <c:v>7.5177049241290899</c:v>
                </c:pt>
                <c:pt idx="64">
                  <c:v>9.2661137011272867</c:v>
                </c:pt>
                <c:pt idx="65">
                  <c:v>7.4368634472201913</c:v>
                </c:pt>
                <c:pt idx="66">
                  <c:v>10.468027133678575</c:v>
                </c:pt>
                <c:pt idx="67">
                  <c:v>8.7462325461793</c:v>
                </c:pt>
                <c:pt idx="68">
                  <c:v>9.6883705913571259</c:v>
                </c:pt>
                <c:pt idx="69">
                  <c:v>11.666380284538942</c:v>
                </c:pt>
                <c:pt idx="70">
                  <c:v>11.415380385391414</c:v>
                </c:pt>
                <c:pt idx="71">
                  <c:v>9.316570898786221</c:v>
                </c:pt>
                <c:pt idx="72">
                  <c:v>10.534014784776874</c:v>
                </c:pt>
                <c:pt idx="73">
                  <c:v>11.926440754673877</c:v>
                </c:pt>
                <c:pt idx="74">
                  <c:v>14.097500691948516</c:v>
                </c:pt>
                <c:pt idx="75">
                  <c:v>12.199084032698398</c:v>
                </c:pt>
                <c:pt idx="76">
                  <c:v>11.57167137040843</c:v>
                </c:pt>
                <c:pt idx="77">
                  <c:v>12.135343936017646</c:v>
                </c:pt>
                <c:pt idx="78">
                  <c:v>11.350085192638931</c:v>
                </c:pt>
                <c:pt idx="79">
                  <c:v>9.3823792273850604</c:v>
                </c:pt>
                <c:pt idx="80">
                  <c:v>8.8929713662290641</c:v>
                </c:pt>
                <c:pt idx="81">
                  <c:v>9.2794886878175848</c:v>
                </c:pt>
                <c:pt idx="82">
                  <c:v>8.2888175812189342</c:v>
                </c:pt>
                <c:pt idx="83">
                  <c:v>7.84258533032681</c:v>
                </c:pt>
                <c:pt idx="84">
                  <c:v>7.9767526076204671</c:v>
                </c:pt>
                <c:pt idx="85">
                  <c:v>8.0060470438318667</c:v>
                </c:pt>
                <c:pt idx="86">
                  <c:v>9.5257061165315058</c:v>
                </c:pt>
                <c:pt idx="87">
                  <c:v>8.7368102401681274</c:v>
                </c:pt>
                <c:pt idx="88">
                  <c:v>6.9756744446563639</c:v>
                </c:pt>
                <c:pt idx="89">
                  <c:v>8.1427891280907687</c:v>
                </c:pt>
                <c:pt idx="90">
                  <c:v>8.5079829857724061</c:v>
                </c:pt>
                <c:pt idx="91">
                  <c:v>9.4179223288247922</c:v>
                </c:pt>
                <c:pt idx="92">
                  <c:v>8.3214420822854649</c:v>
                </c:pt>
                <c:pt idx="93">
                  <c:v>11.39812470681983</c:v>
                </c:pt>
                <c:pt idx="94">
                  <c:v>9.87092679830638</c:v>
                </c:pt>
                <c:pt idx="95">
                  <c:v>8.8224779278142673</c:v>
                </c:pt>
                <c:pt idx="96">
                  <c:v>9.1661785289468689</c:v>
                </c:pt>
                <c:pt idx="97">
                  <c:v>8.0057097834847291</c:v>
                </c:pt>
                <c:pt idx="98">
                  <c:v>8.2995318335337736</c:v>
                </c:pt>
                <c:pt idx="99">
                  <c:v>8.7466015246358833</c:v>
                </c:pt>
                <c:pt idx="100">
                  <c:v>7.4135891375021998</c:v>
                </c:pt>
                <c:pt idx="101">
                  <c:v>7.2377506477997988</c:v>
                </c:pt>
                <c:pt idx="102">
                  <c:v>8.1242388289358836</c:v>
                </c:pt>
                <c:pt idx="103">
                  <c:v>6.7483382418875539</c:v>
                </c:pt>
                <c:pt idx="104">
                  <c:v>6.3224768393540796</c:v>
                </c:pt>
                <c:pt idx="105">
                  <c:v>6.5585609552567261</c:v>
                </c:pt>
                <c:pt idx="106">
                  <c:v>6.5023223643140948</c:v>
                </c:pt>
                <c:pt idx="107">
                  <c:v>7.2831870280930371</c:v>
                </c:pt>
                <c:pt idx="108">
                  <c:v>7.511868173795472</c:v>
                </c:pt>
                <c:pt idx="109">
                  <c:v>6.4176465762841373</c:v>
                </c:pt>
                <c:pt idx="110">
                  <c:v>7.2432800302528424</c:v>
                </c:pt>
                <c:pt idx="111">
                  <c:v>7.1434872283444371</c:v>
                </c:pt>
                <c:pt idx="112">
                  <c:v>6.6804244117940392</c:v>
                </c:pt>
                <c:pt idx="113">
                  <c:v>5.6286342120827371</c:v>
                </c:pt>
                <c:pt idx="114">
                  <c:v>5.2025649969031642</c:v>
                </c:pt>
                <c:pt idx="115">
                  <c:v>5.13162148949616</c:v>
                </c:pt>
                <c:pt idx="116">
                  <c:v>5.5497648353323763</c:v>
                </c:pt>
                <c:pt idx="117">
                  <c:v>5.245899183737051</c:v>
                </c:pt>
                <c:pt idx="118">
                  <c:v>3.1951002203472889</c:v>
                </c:pt>
                <c:pt idx="119">
                  <c:v>2.574525033260235</c:v>
                </c:pt>
                <c:pt idx="120">
                  <c:v>2.768654985409742</c:v>
                </c:pt>
                <c:pt idx="121">
                  <c:v>2.3611101892863542</c:v>
                </c:pt>
                <c:pt idx="122">
                  <c:v>2.4282372598403601</c:v>
                </c:pt>
                <c:pt idx="123">
                  <c:v>2.3230260208671201</c:v>
                </c:pt>
                <c:pt idx="124">
                  <c:v>1.6527376817916997</c:v>
                </c:pt>
              </c:numCache>
            </c:numRef>
          </c:val>
        </c:ser>
        <c:ser>
          <c:idx val="4"/>
          <c:order val="1"/>
          <c:tx>
            <c:v>SK</c:v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'c3-47'!$A$15:$A$139</c:f>
              <c:numCache>
                <c:formatCode>yyyy/mm/dd</c:formatCode>
                <c:ptCount val="12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</c:numCache>
            </c:numRef>
          </c:cat>
          <c:val>
            <c:numRef>
              <c:f>'c3-47'!$F$15:$F$139</c:f>
              <c:numCache>
                <c:formatCode>0.0</c:formatCode>
                <c:ptCount val="125"/>
                <c:pt idx="0">
                  <c:v>4.4269889386453487</c:v>
                </c:pt>
                <c:pt idx="1">
                  <c:v>3.9369842939414994</c:v>
                </c:pt>
                <c:pt idx="2">
                  <c:v>3.444371862571503</c:v>
                </c:pt>
                <c:pt idx="3">
                  <c:v>3.6469466304108042</c:v>
                </c:pt>
                <c:pt idx="4">
                  <c:v>2.972336134283728</c:v>
                </c:pt>
                <c:pt idx="5">
                  <c:v>3.3552282773096054</c:v>
                </c:pt>
                <c:pt idx="6">
                  <c:v>3.3376835447791366</c:v>
                </c:pt>
                <c:pt idx="7">
                  <c:v>4.2388831464350671</c:v>
                </c:pt>
                <c:pt idx="8">
                  <c:v>6.4312989583520492</c:v>
                </c:pt>
                <c:pt idx="9">
                  <c:v>5.2917398267171532</c:v>
                </c:pt>
                <c:pt idx="10">
                  <c:v>5.3834307313153502</c:v>
                </c:pt>
                <c:pt idx="11">
                  <c:v>5.2623016546151327</c:v>
                </c:pt>
                <c:pt idx="12">
                  <c:v>5.1955039420545948</c:v>
                </c:pt>
                <c:pt idx="13">
                  <c:v>5.1382946503024325</c:v>
                </c:pt>
                <c:pt idx="14">
                  <c:v>4.827123155835241</c:v>
                </c:pt>
                <c:pt idx="15">
                  <c:v>4.5970847465399336</c:v>
                </c:pt>
                <c:pt idx="16">
                  <c:v>5.0155247687191293</c:v>
                </c:pt>
                <c:pt idx="17">
                  <c:v>4.5574804792981194</c:v>
                </c:pt>
                <c:pt idx="18">
                  <c:v>3.495609911311309</c:v>
                </c:pt>
                <c:pt idx="19">
                  <c:v>3.9370033001420537</c:v>
                </c:pt>
                <c:pt idx="20">
                  <c:v>3.5647434086674807</c:v>
                </c:pt>
                <c:pt idx="21">
                  <c:v>3.6272233588264013</c:v>
                </c:pt>
                <c:pt idx="22">
                  <c:v>3.1299269067811712</c:v>
                </c:pt>
                <c:pt idx="23">
                  <c:v>2.3343405970184485</c:v>
                </c:pt>
                <c:pt idx="24">
                  <c:v>2.1091091431540621</c:v>
                </c:pt>
                <c:pt idx="25">
                  <c:v>2.4419144392959518</c:v>
                </c:pt>
                <c:pt idx="26">
                  <c:v>2.680462540044378</c:v>
                </c:pt>
                <c:pt idx="27">
                  <c:v>2.33879521108397</c:v>
                </c:pt>
                <c:pt idx="28">
                  <c:v>3.1527147789068191</c:v>
                </c:pt>
                <c:pt idx="29">
                  <c:v>2.9751214273748765</c:v>
                </c:pt>
                <c:pt idx="30">
                  <c:v>3.2395796886420212</c:v>
                </c:pt>
                <c:pt idx="31">
                  <c:v>4.2111724595081172</c:v>
                </c:pt>
                <c:pt idx="32">
                  <c:v>5.2380170276450446</c:v>
                </c:pt>
                <c:pt idx="33">
                  <c:v>6.1769042177278397</c:v>
                </c:pt>
                <c:pt idx="34">
                  <c:v>7.0641388555208628</c:v>
                </c:pt>
                <c:pt idx="35">
                  <c:v>7</c:v>
                </c:pt>
                <c:pt idx="36">
                  <c:v>6.9096457357432888</c:v>
                </c:pt>
                <c:pt idx="37">
                  <c:v>7.1899606106333671</c:v>
                </c:pt>
                <c:pt idx="38">
                  <c:v>7.3143463435387233</c:v>
                </c:pt>
                <c:pt idx="39">
                  <c:v>7.7089661330149699</c:v>
                </c:pt>
                <c:pt idx="40">
                  <c:v>7.9108280162179643</c:v>
                </c:pt>
                <c:pt idx="41">
                  <c:v>7.5938544867450464</c:v>
                </c:pt>
                <c:pt idx="42">
                  <c:v>7.4135396442967343</c:v>
                </c:pt>
                <c:pt idx="43">
                  <c:v>6.7467655253584287</c:v>
                </c:pt>
                <c:pt idx="44">
                  <c:v>6</c:v>
                </c:pt>
                <c:pt idx="45">
                  <c:v>5.3883940068197198</c:v>
                </c:pt>
                <c:pt idx="46">
                  <c:v>5.6655300094130485</c:v>
                </c:pt>
                <c:pt idx="47">
                  <c:v>4.8665183322580301</c:v>
                </c:pt>
                <c:pt idx="48">
                  <c:v>4.35467882998464</c:v>
                </c:pt>
                <c:pt idx="49">
                  <c:v>4.0353385444957457</c:v>
                </c:pt>
                <c:pt idx="50">
                  <c:v>3.1649019387564592</c:v>
                </c:pt>
                <c:pt idx="51">
                  <c:v>2.3773614817538404</c:v>
                </c:pt>
                <c:pt idx="52">
                  <c:v>1.508085579598003</c:v>
                </c:pt>
                <c:pt idx="53">
                  <c:v>1.3350843451031027</c:v>
                </c:pt>
                <c:pt idx="54">
                  <c:v>1.7688039438618151</c:v>
                </c:pt>
                <c:pt idx="55">
                  <c:v>1.4008338829390243</c:v>
                </c:pt>
                <c:pt idx="56">
                  <c:v>1.7583180191043974</c:v>
                </c:pt>
                <c:pt idx="57">
                  <c:v>1.5217879083269119</c:v>
                </c:pt>
                <c:pt idx="58">
                  <c:v>1.4874714490803636</c:v>
                </c:pt>
                <c:pt idx="59">
                  <c:v>1.7619421345110777</c:v>
                </c:pt>
                <c:pt idx="60">
                  <c:v>2.0672691646861994</c:v>
                </c:pt>
                <c:pt idx="61">
                  <c:v>1.4854998377826232</c:v>
                </c:pt>
                <c:pt idx="62">
                  <c:v>1.9620135201241113</c:v>
                </c:pt>
                <c:pt idx="63">
                  <c:v>2.1079887649858677</c:v>
                </c:pt>
                <c:pt idx="64">
                  <c:v>2.7746808929370421</c:v>
                </c:pt>
                <c:pt idx="65">
                  <c:v>3.6404683757089891</c:v>
                </c:pt>
                <c:pt idx="66">
                  <c:v>3.1057054739596812</c:v>
                </c:pt>
                <c:pt idx="67">
                  <c:v>3.8635175035077256</c:v>
                </c:pt>
                <c:pt idx="68">
                  <c:v>5.3959408892172673</c:v>
                </c:pt>
                <c:pt idx="69">
                  <c:v>6.2266364630555699</c:v>
                </c:pt>
                <c:pt idx="70">
                  <c:v>5.6922425698683732</c:v>
                </c:pt>
                <c:pt idx="71">
                  <c:v>5.300865714244873</c:v>
                </c:pt>
                <c:pt idx="72">
                  <c:v>7.1890962305182828</c:v>
                </c:pt>
                <c:pt idx="73">
                  <c:v>7.3125866103838781</c:v>
                </c:pt>
                <c:pt idx="74">
                  <c:v>8.6527358797088585</c:v>
                </c:pt>
                <c:pt idx="75">
                  <c:v>7.8549050353194358</c:v>
                </c:pt>
                <c:pt idx="76">
                  <c:v>6.483569668195627</c:v>
                </c:pt>
                <c:pt idx="77">
                  <c:v>6.2347427297061424</c:v>
                </c:pt>
                <c:pt idx="78">
                  <c:v>6.9764909376124731</c:v>
                </c:pt>
                <c:pt idx="79">
                  <c:v>5.9491530479931161</c:v>
                </c:pt>
                <c:pt idx="80">
                  <c:v>5.7232288113594842</c:v>
                </c:pt>
                <c:pt idx="81">
                  <c:v>6.4414367304851936</c:v>
                </c:pt>
                <c:pt idx="82">
                  <c:v>6.9007656739512706</c:v>
                </c:pt>
                <c:pt idx="83">
                  <c:v>7.3810939160561508</c:v>
                </c:pt>
                <c:pt idx="84">
                  <c:v>7.4493082612639983</c:v>
                </c:pt>
                <c:pt idx="85">
                  <c:v>6.5009454345555078</c:v>
                </c:pt>
                <c:pt idx="86">
                  <c:v>6.5496006711442956</c:v>
                </c:pt>
                <c:pt idx="87">
                  <c:v>5.9978256955215503</c:v>
                </c:pt>
                <c:pt idx="88">
                  <c:v>5.5239439038404665</c:v>
                </c:pt>
                <c:pt idx="89">
                  <c:v>5.4995553548411324</c:v>
                </c:pt>
                <c:pt idx="90">
                  <c:v>5.3302737848470167</c:v>
                </c:pt>
                <c:pt idx="91">
                  <c:v>6.0700610598924305</c:v>
                </c:pt>
                <c:pt idx="92">
                  <c:v>7.7394878367439501</c:v>
                </c:pt>
                <c:pt idx="93">
                  <c:v>7.4815205065531982</c:v>
                </c:pt>
                <c:pt idx="94">
                  <c:v>6.6477173021016664</c:v>
                </c:pt>
                <c:pt idx="95">
                  <c:v>6.7836347030401063</c:v>
                </c:pt>
                <c:pt idx="96">
                  <c:v>6.1727653448561801</c:v>
                </c:pt>
                <c:pt idx="97">
                  <c:v>5.4581201527645433</c:v>
                </c:pt>
                <c:pt idx="98">
                  <c:v>5.3330626543908117</c:v>
                </c:pt>
                <c:pt idx="99">
                  <c:v>5.6743927048148901</c:v>
                </c:pt>
                <c:pt idx="100">
                  <c:v>5.0077978041324274</c:v>
                </c:pt>
                <c:pt idx="101">
                  <c:v>4.7120180522651607</c:v>
                </c:pt>
                <c:pt idx="102">
                  <c:v>4.2891839505578293</c:v>
                </c:pt>
                <c:pt idx="103">
                  <c:v>4.2350356909859475</c:v>
                </c:pt>
                <c:pt idx="104">
                  <c:v>4.5533888994615772</c:v>
                </c:pt>
                <c:pt idx="105">
                  <c:v>4.3089480154552708</c:v>
                </c:pt>
                <c:pt idx="106">
                  <c:v>3.8131662039723127</c:v>
                </c:pt>
                <c:pt idx="107">
                  <c:v>3.915273546742839</c:v>
                </c:pt>
                <c:pt idx="108">
                  <c:v>3.419690077510634</c:v>
                </c:pt>
                <c:pt idx="109">
                  <c:v>3.3618809942030548</c:v>
                </c:pt>
                <c:pt idx="110">
                  <c:v>2.8493220956899763</c:v>
                </c:pt>
                <c:pt idx="111">
                  <c:v>2.474965815356879</c:v>
                </c:pt>
                <c:pt idx="112">
                  <c:v>2.4575823666101364</c:v>
                </c:pt>
                <c:pt idx="113">
                  <c:v>2.2575107273393278</c:v>
                </c:pt>
                <c:pt idx="114">
                  <c:v>2.0475850457029532</c:v>
                </c:pt>
                <c:pt idx="115">
                  <c:v>1.4977387857136262</c:v>
                </c:pt>
                <c:pt idx="116">
                  <c:v>1.9526986283020489</c:v>
                </c:pt>
                <c:pt idx="117">
                  <c:v>1.9582320225065621</c:v>
                </c:pt>
                <c:pt idx="118">
                  <c:v>2.069828708464557</c:v>
                </c:pt>
                <c:pt idx="119">
                  <c:v>1.7538501109998517</c:v>
                </c:pt>
                <c:pt idx="120">
                  <c:v>1.5846447734128906</c:v>
                </c:pt>
                <c:pt idx="121">
                  <c:v>1.1813679247239244</c:v>
                </c:pt>
                <c:pt idx="122">
                  <c:v>1.570923837007884</c:v>
                </c:pt>
                <c:pt idx="123">
                  <c:v>0.98807175211281717</c:v>
                </c:pt>
                <c:pt idx="124">
                  <c:v>2.6785124262319715</c:v>
                </c:pt>
              </c:numCache>
            </c:numRef>
          </c:val>
        </c:ser>
        <c:ser>
          <c:idx val="2"/>
          <c:order val="2"/>
          <c:tx>
            <c:v>PL</c:v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'c3-47'!$A$15:$A$139</c:f>
              <c:numCache>
                <c:formatCode>yyyy/mm/dd</c:formatCode>
                <c:ptCount val="12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</c:numCache>
            </c:numRef>
          </c:cat>
          <c:val>
            <c:numRef>
              <c:f>'c3-47'!$D$15:$D$139</c:f>
              <c:numCache>
                <c:formatCode>0.0</c:formatCode>
                <c:ptCount val="125"/>
                <c:pt idx="0">
                  <c:v>2.3395261064521655</c:v>
                </c:pt>
                <c:pt idx="1">
                  <c:v>2.0677291548631702</c:v>
                </c:pt>
                <c:pt idx="2">
                  <c:v>1.9959806165098231</c:v>
                </c:pt>
                <c:pt idx="3">
                  <c:v>1.7385799351996343</c:v>
                </c:pt>
                <c:pt idx="4">
                  <c:v>1.8081021676856812</c:v>
                </c:pt>
                <c:pt idx="5">
                  <c:v>1.9911811709652103</c:v>
                </c:pt>
                <c:pt idx="6">
                  <c:v>2.159825365382956</c:v>
                </c:pt>
                <c:pt idx="7">
                  <c:v>2.3067196446014866</c:v>
                </c:pt>
                <c:pt idx="8">
                  <c:v>2.4673722671734248</c:v>
                </c:pt>
                <c:pt idx="9">
                  <c:v>2.2843355105164935</c:v>
                </c:pt>
                <c:pt idx="10">
                  <c:v>1.9735657504522359</c:v>
                </c:pt>
                <c:pt idx="11">
                  <c:v>1.6189223582969632</c:v>
                </c:pt>
                <c:pt idx="12">
                  <c:v>1.9016848088607718</c:v>
                </c:pt>
                <c:pt idx="13">
                  <c:v>1.4806003475938649</c:v>
                </c:pt>
                <c:pt idx="14">
                  <c:v>1.3656019321448978</c:v>
                </c:pt>
                <c:pt idx="15">
                  <c:v>1.4890960578914449</c:v>
                </c:pt>
                <c:pt idx="16">
                  <c:v>1.6255761275168763</c:v>
                </c:pt>
                <c:pt idx="17">
                  <c:v>1.6360987909120754</c:v>
                </c:pt>
                <c:pt idx="18">
                  <c:v>1.6566806167528121</c:v>
                </c:pt>
                <c:pt idx="19">
                  <c:v>2.01855806978014</c:v>
                </c:pt>
                <c:pt idx="20">
                  <c:v>2.5243911711512386</c:v>
                </c:pt>
                <c:pt idx="21">
                  <c:v>1.8510995853838774</c:v>
                </c:pt>
                <c:pt idx="22">
                  <c:v>1.85</c:v>
                </c:pt>
                <c:pt idx="23">
                  <c:v>1.8461504863418245</c:v>
                </c:pt>
                <c:pt idx="24">
                  <c:v>2.3422991562523419</c:v>
                </c:pt>
                <c:pt idx="25">
                  <c:v>1.9355233945209227</c:v>
                </c:pt>
                <c:pt idx="26">
                  <c:v>2.2227423551189238</c:v>
                </c:pt>
                <c:pt idx="27">
                  <c:v>1.7980938860848974</c:v>
                </c:pt>
                <c:pt idx="28">
                  <c:v>2.1989209288513356</c:v>
                </c:pt>
                <c:pt idx="29">
                  <c:v>2.0651554472149605</c:v>
                </c:pt>
                <c:pt idx="30">
                  <c:v>2.0908159187106432</c:v>
                </c:pt>
                <c:pt idx="31">
                  <c:v>2.288502948676403</c:v>
                </c:pt>
                <c:pt idx="32">
                  <c:v>2.1839640173942838</c:v>
                </c:pt>
                <c:pt idx="33">
                  <c:v>2.5455490426226746</c:v>
                </c:pt>
                <c:pt idx="34">
                  <c:v>2.589016803816619</c:v>
                </c:pt>
                <c:pt idx="35">
                  <c:v>2.5919886670718166</c:v>
                </c:pt>
                <c:pt idx="36">
                  <c:v>2.8319886670718164</c:v>
                </c:pt>
                <c:pt idx="37">
                  <c:v>3.0708438135353955</c:v>
                </c:pt>
                <c:pt idx="38">
                  <c:v>3.2734792546049616</c:v>
                </c:pt>
                <c:pt idx="39">
                  <c:v>3.3020462878037748</c:v>
                </c:pt>
                <c:pt idx="40">
                  <c:v>3.27</c:v>
                </c:pt>
                <c:pt idx="41">
                  <c:v>3.3</c:v>
                </c:pt>
                <c:pt idx="42">
                  <c:v>3.2631747687327226</c:v>
                </c:pt>
                <c:pt idx="43">
                  <c:v>3.31</c:v>
                </c:pt>
                <c:pt idx="44">
                  <c:v>3.2804034011097793</c:v>
                </c:pt>
                <c:pt idx="45">
                  <c:v>3.0285831115471225</c:v>
                </c:pt>
                <c:pt idx="46">
                  <c:v>2.959213786540007</c:v>
                </c:pt>
                <c:pt idx="47">
                  <c:v>3.0006441863707525</c:v>
                </c:pt>
                <c:pt idx="48">
                  <c:v>2.7857760994177672</c:v>
                </c:pt>
                <c:pt idx="49">
                  <c:v>3.2827040120978905</c:v>
                </c:pt>
                <c:pt idx="50">
                  <c:v>3.0281333272182391</c:v>
                </c:pt>
                <c:pt idx="51">
                  <c:v>2.6645354763880422</c:v>
                </c:pt>
                <c:pt idx="52">
                  <c:v>2.7601543771924408</c:v>
                </c:pt>
                <c:pt idx="53">
                  <c:v>2.6027875073113131</c:v>
                </c:pt>
                <c:pt idx="54">
                  <c:v>2.5913598616668208</c:v>
                </c:pt>
                <c:pt idx="55">
                  <c:v>2.5257475112396115</c:v>
                </c:pt>
                <c:pt idx="56">
                  <c:v>2.4302640427301636</c:v>
                </c:pt>
                <c:pt idx="57">
                  <c:v>2.6496373556304187</c:v>
                </c:pt>
                <c:pt idx="58">
                  <c:v>2.4003934171482793</c:v>
                </c:pt>
                <c:pt idx="59">
                  <c:v>2.6577306186082086</c:v>
                </c:pt>
                <c:pt idx="60">
                  <c:v>2.7686509922760041</c:v>
                </c:pt>
                <c:pt idx="61">
                  <c:v>2.2869561294686593</c:v>
                </c:pt>
                <c:pt idx="62">
                  <c:v>2.0404472362694572</c:v>
                </c:pt>
                <c:pt idx="63">
                  <c:v>2.1071398326599664</c:v>
                </c:pt>
                <c:pt idx="64">
                  <c:v>2.2069938440107406</c:v>
                </c:pt>
                <c:pt idx="65">
                  <c:v>2.7029305985605401</c:v>
                </c:pt>
                <c:pt idx="66">
                  <c:v>2.243933788456371</c:v>
                </c:pt>
                <c:pt idx="67">
                  <c:v>3.1883532851145286</c:v>
                </c:pt>
                <c:pt idx="68">
                  <c:v>3.157118855753553</c:v>
                </c:pt>
                <c:pt idx="69">
                  <c:v>3.1075399632454364</c:v>
                </c:pt>
                <c:pt idx="70">
                  <c:v>2.6106885131661897</c:v>
                </c:pt>
                <c:pt idx="71">
                  <c:v>2.8304153488872541</c:v>
                </c:pt>
                <c:pt idx="72">
                  <c:v>3.1458367060865644</c:v>
                </c:pt>
                <c:pt idx="73">
                  <c:v>3.1142761001859847</c:v>
                </c:pt>
                <c:pt idx="74">
                  <c:v>3.9214695917910465</c:v>
                </c:pt>
                <c:pt idx="75">
                  <c:v>3.5525546873659617</c:v>
                </c:pt>
                <c:pt idx="76">
                  <c:v>2.9051106818779444</c:v>
                </c:pt>
                <c:pt idx="77">
                  <c:v>3.0625413300894211</c:v>
                </c:pt>
                <c:pt idx="78">
                  <c:v>2.797213892379538</c:v>
                </c:pt>
                <c:pt idx="79">
                  <c:v>3.2616705177566532</c:v>
                </c:pt>
                <c:pt idx="80">
                  <c:v>2.6649122669364433</c:v>
                </c:pt>
                <c:pt idx="81">
                  <c:v>2.877680416582677</c:v>
                </c:pt>
                <c:pt idx="82">
                  <c:v>3.3122156505434148</c:v>
                </c:pt>
                <c:pt idx="83">
                  <c:v>3.7107308948500615</c:v>
                </c:pt>
                <c:pt idx="84">
                  <c:v>3.3706518949350039</c:v>
                </c:pt>
                <c:pt idx="85">
                  <c:v>3.1234406365535521</c:v>
                </c:pt>
                <c:pt idx="86">
                  <c:v>3.1095160101485968</c:v>
                </c:pt>
                <c:pt idx="87">
                  <c:v>3.1439308337542786</c:v>
                </c:pt>
                <c:pt idx="88">
                  <c:v>3.0577875062642605</c:v>
                </c:pt>
                <c:pt idx="89">
                  <c:v>3.0794561919033336</c:v>
                </c:pt>
                <c:pt idx="90">
                  <c:v>2.6308435486338184</c:v>
                </c:pt>
                <c:pt idx="91">
                  <c:v>2.9189881485258824</c:v>
                </c:pt>
                <c:pt idx="92">
                  <c:v>3.1308164223282327</c:v>
                </c:pt>
                <c:pt idx="93">
                  <c:v>2.8757259923715957</c:v>
                </c:pt>
                <c:pt idx="94">
                  <c:v>3.2649998655719585</c:v>
                </c:pt>
                <c:pt idx="95">
                  <c:v>2.7656333875773282</c:v>
                </c:pt>
                <c:pt idx="96">
                  <c:v>2.4567518880392867</c:v>
                </c:pt>
                <c:pt idx="97">
                  <c:v>2.9624531383513455</c:v>
                </c:pt>
                <c:pt idx="98">
                  <c:v>2.3118505460766312</c:v>
                </c:pt>
                <c:pt idx="99">
                  <c:v>2.1811467954710646</c:v>
                </c:pt>
                <c:pt idx="100">
                  <c:v>2.3423205254801802</c:v>
                </c:pt>
                <c:pt idx="101">
                  <c:v>1.8947373593633152</c:v>
                </c:pt>
                <c:pt idx="102">
                  <c:v>1.9840057812343059</c:v>
                </c:pt>
                <c:pt idx="103">
                  <c:v>2.0405929256366329</c:v>
                </c:pt>
                <c:pt idx="104">
                  <c:v>2.0083616214614288</c:v>
                </c:pt>
                <c:pt idx="105">
                  <c:v>2.0612234504936722</c:v>
                </c:pt>
                <c:pt idx="106">
                  <c:v>2.3342653546468788</c:v>
                </c:pt>
                <c:pt idx="107">
                  <c:v>2.2971850245715291</c:v>
                </c:pt>
                <c:pt idx="108">
                  <c:v>2.0770060032133935</c:v>
                </c:pt>
                <c:pt idx="109">
                  <c:v>2.2961749193902996</c:v>
                </c:pt>
                <c:pt idx="110">
                  <c:v>1.7143534024107447</c:v>
                </c:pt>
                <c:pt idx="111">
                  <c:v>1.7312871420215266</c:v>
                </c:pt>
                <c:pt idx="112">
                  <c:v>1.5805134130478653</c:v>
                </c:pt>
                <c:pt idx="113">
                  <c:v>1.6104408380148996</c:v>
                </c:pt>
                <c:pt idx="114">
                  <c:v>1.7172337162714462</c:v>
                </c:pt>
                <c:pt idx="115">
                  <c:v>1.534489843225866</c:v>
                </c:pt>
                <c:pt idx="116">
                  <c:v>1.3524742825294058</c:v>
                </c:pt>
                <c:pt idx="117">
                  <c:v>1.2047836299498926</c:v>
                </c:pt>
                <c:pt idx="118">
                  <c:v>1.1451407907445974</c:v>
                </c:pt>
                <c:pt idx="119">
                  <c:v>0.99393320421786158</c:v>
                </c:pt>
                <c:pt idx="120">
                  <c:v>1.1151868180567421</c:v>
                </c:pt>
                <c:pt idx="121">
                  <c:v>1.0558916293010796</c:v>
                </c:pt>
                <c:pt idx="122">
                  <c:v>1.0706542299163502</c:v>
                </c:pt>
                <c:pt idx="123">
                  <c:v>1.005214996355843</c:v>
                </c:pt>
                <c:pt idx="124">
                  <c:v>1.0422520157355235</c:v>
                </c:pt>
              </c:numCache>
            </c:numRef>
          </c:val>
        </c:ser>
        <c:ser>
          <c:idx val="1"/>
          <c:order val="3"/>
          <c:tx>
            <c:v>CZ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'c3-47'!$A$15:$A$139</c:f>
              <c:numCache>
                <c:formatCode>yyyy/mm/dd</c:formatCode>
                <c:ptCount val="12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</c:numCache>
            </c:numRef>
          </c:cat>
          <c:val>
            <c:numRef>
              <c:f>'c3-47'!$C$15:$C$139</c:f>
              <c:numCache>
                <c:formatCode>0.0</c:formatCode>
                <c:ptCount val="125"/>
                <c:pt idx="0">
                  <c:v>1.1996995654070195</c:v>
                </c:pt>
                <c:pt idx="1">
                  <c:v>1.181242122681943</c:v>
                </c:pt>
                <c:pt idx="2">
                  <c:v>1.4780395727648179</c:v>
                </c:pt>
                <c:pt idx="3">
                  <c:v>1.0551584851855305</c:v>
                </c:pt>
                <c:pt idx="4">
                  <c:v>0.790496641159674</c:v>
                </c:pt>
                <c:pt idx="5">
                  <c:v>1.311128737840827</c:v>
                </c:pt>
                <c:pt idx="6">
                  <c:v>1.3309628196017473</c:v>
                </c:pt>
                <c:pt idx="7">
                  <c:v>1.4842290441561499</c:v>
                </c:pt>
                <c:pt idx="8">
                  <c:v>1.9814644937408146</c:v>
                </c:pt>
                <c:pt idx="9">
                  <c:v>2.0878029498484141</c:v>
                </c:pt>
                <c:pt idx="10">
                  <c:v>1.4201305139936142</c:v>
                </c:pt>
                <c:pt idx="11">
                  <c:v>1.6601974856262158</c:v>
                </c:pt>
                <c:pt idx="12">
                  <c:v>1.2568627452017234</c:v>
                </c:pt>
                <c:pt idx="13">
                  <c:v>1.3859029869844293</c:v>
                </c:pt>
                <c:pt idx="14">
                  <c:v>1.3137504006303979</c:v>
                </c:pt>
                <c:pt idx="15">
                  <c:v>1.7219269786651958</c:v>
                </c:pt>
                <c:pt idx="16">
                  <c:v>1.9794905481587379</c:v>
                </c:pt>
                <c:pt idx="17">
                  <c:v>1.5589733434810802</c:v>
                </c:pt>
                <c:pt idx="18">
                  <c:v>1.6303405325619644</c:v>
                </c:pt>
                <c:pt idx="19">
                  <c:v>1.3558475736064219</c:v>
                </c:pt>
                <c:pt idx="20">
                  <c:v>2.6396580209027896</c:v>
                </c:pt>
                <c:pt idx="21">
                  <c:v>2.2705178864323488</c:v>
                </c:pt>
                <c:pt idx="22">
                  <c:v>1.8123446307870754</c:v>
                </c:pt>
                <c:pt idx="23">
                  <c:v>1.6071921938600158</c:v>
                </c:pt>
                <c:pt idx="24">
                  <c:v>1.9484343794277907</c:v>
                </c:pt>
                <c:pt idx="25">
                  <c:v>1.3444572217399882</c:v>
                </c:pt>
                <c:pt idx="26">
                  <c:v>1.5098075110215008</c:v>
                </c:pt>
                <c:pt idx="27">
                  <c:v>2.5279845093879878</c:v>
                </c:pt>
                <c:pt idx="28">
                  <c:v>2.1559147976800923</c:v>
                </c:pt>
                <c:pt idx="29">
                  <c:v>2.2018966032470502</c:v>
                </c:pt>
                <c:pt idx="30">
                  <c:v>2.5003994831963512</c:v>
                </c:pt>
                <c:pt idx="31">
                  <c:v>3.2067394730141388</c:v>
                </c:pt>
                <c:pt idx="32">
                  <c:v>3.3933219897189395</c:v>
                </c:pt>
                <c:pt idx="33">
                  <c:v>4.3083526412340287</c:v>
                </c:pt>
                <c:pt idx="34">
                  <c:v>4.7787056909798205</c:v>
                </c:pt>
                <c:pt idx="35">
                  <c:v>5.1425488341636409</c:v>
                </c:pt>
                <c:pt idx="36">
                  <c:v>3.4570717600315231</c:v>
                </c:pt>
                <c:pt idx="37">
                  <c:v>3.432168633096814</c:v>
                </c:pt>
                <c:pt idx="38">
                  <c:v>3.6514143381200594</c:v>
                </c:pt>
                <c:pt idx="39">
                  <c:v>3.1000437462706549</c:v>
                </c:pt>
                <c:pt idx="40">
                  <c:v>3.6130923721942287</c:v>
                </c:pt>
                <c:pt idx="41">
                  <c:v>4.0808346141055818</c:v>
                </c:pt>
                <c:pt idx="42">
                  <c:v>3.8717861638319127</c:v>
                </c:pt>
                <c:pt idx="43">
                  <c:v>3.2180891388701065</c:v>
                </c:pt>
                <c:pt idx="44">
                  <c:v>2.7349992662670792</c:v>
                </c:pt>
                <c:pt idx="45">
                  <c:v>2.9238223627663644</c:v>
                </c:pt>
                <c:pt idx="46">
                  <c:v>2.2558268701677586</c:v>
                </c:pt>
                <c:pt idx="47">
                  <c:v>1.791451892699244</c:v>
                </c:pt>
                <c:pt idx="48">
                  <c:v>0.94196832019005505</c:v>
                </c:pt>
                <c:pt idx="49">
                  <c:v>0.64636105664206689</c:v>
                </c:pt>
                <c:pt idx="50">
                  <c:v>0.86346328576060838</c:v>
                </c:pt>
                <c:pt idx="51">
                  <c:v>0.88652116502831979</c:v>
                </c:pt>
                <c:pt idx="52">
                  <c:v>0.74899385703697974</c:v>
                </c:pt>
                <c:pt idx="53">
                  <c:v>0.57602670638037123</c:v>
                </c:pt>
                <c:pt idx="54">
                  <c:v>0.85240037024523929</c:v>
                </c:pt>
                <c:pt idx="55">
                  <c:v>0.41123634122236158</c:v>
                </c:pt>
                <c:pt idx="56">
                  <c:v>0.61184391642783786</c:v>
                </c:pt>
                <c:pt idx="57">
                  <c:v>0.62378848854326829</c:v>
                </c:pt>
                <c:pt idx="58">
                  <c:v>0.57263124102088625</c:v>
                </c:pt>
                <c:pt idx="59">
                  <c:v>0.33749800527459073</c:v>
                </c:pt>
                <c:pt idx="60">
                  <c:v>0.86553061165656442</c:v>
                </c:pt>
                <c:pt idx="61">
                  <c:v>0.65239319350062686</c:v>
                </c:pt>
                <c:pt idx="62">
                  <c:v>0.88100356871366203</c:v>
                </c:pt>
                <c:pt idx="63">
                  <c:v>0.75408063695971406</c:v>
                </c:pt>
                <c:pt idx="64">
                  <c:v>1.1944196380048331</c:v>
                </c:pt>
                <c:pt idx="65">
                  <c:v>1.4401732662247841</c:v>
                </c:pt>
                <c:pt idx="66">
                  <c:v>1.4267868189462951</c:v>
                </c:pt>
                <c:pt idx="67">
                  <c:v>1.4231486907948505</c:v>
                </c:pt>
                <c:pt idx="68">
                  <c:v>1.5356083370471987</c:v>
                </c:pt>
                <c:pt idx="69">
                  <c:v>2.1922951875117196</c:v>
                </c:pt>
                <c:pt idx="70">
                  <c:v>1.9395365445315231</c:v>
                </c:pt>
                <c:pt idx="71">
                  <c:v>1.791553726478422</c:v>
                </c:pt>
                <c:pt idx="72">
                  <c:v>1.8374646289073733</c:v>
                </c:pt>
                <c:pt idx="73">
                  <c:v>2.1167207019357899</c:v>
                </c:pt>
                <c:pt idx="74">
                  <c:v>2.9767787902204579</c:v>
                </c:pt>
                <c:pt idx="75">
                  <c:v>2.8264867455110014</c:v>
                </c:pt>
                <c:pt idx="76">
                  <c:v>2.4948694793340009</c:v>
                </c:pt>
                <c:pt idx="77">
                  <c:v>2.7325550838446779</c:v>
                </c:pt>
                <c:pt idx="78">
                  <c:v>2.4794264746044363</c:v>
                </c:pt>
                <c:pt idx="79">
                  <c:v>2.4794264746044363</c:v>
                </c:pt>
                <c:pt idx="80">
                  <c:v>2.8872900228952543</c:v>
                </c:pt>
                <c:pt idx="81">
                  <c:v>3.1370887106494281</c:v>
                </c:pt>
                <c:pt idx="82">
                  <c:v>3.2444090394812899</c:v>
                </c:pt>
                <c:pt idx="83">
                  <c:v>3.4498060535411317</c:v>
                </c:pt>
                <c:pt idx="84">
                  <c:v>3.0901904988927789</c:v>
                </c:pt>
                <c:pt idx="85">
                  <c:v>3.0769322987439645</c:v>
                </c:pt>
                <c:pt idx="86">
                  <c:v>3.7080267771072455</c:v>
                </c:pt>
                <c:pt idx="87">
                  <c:v>3.704223865635599</c:v>
                </c:pt>
                <c:pt idx="88">
                  <c:v>3.9169704391151399</c:v>
                </c:pt>
                <c:pt idx="89">
                  <c:v>3.1379334688165845</c:v>
                </c:pt>
                <c:pt idx="90">
                  <c:v>2.8214706196990473</c:v>
                </c:pt>
                <c:pt idx="91">
                  <c:v>2.5148407303854752</c:v>
                </c:pt>
                <c:pt idx="92">
                  <c:v>3.0735191664991035</c:v>
                </c:pt>
                <c:pt idx="93">
                  <c:v>3.4542472244289217</c:v>
                </c:pt>
                <c:pt idx="94">
                  <c:v>3.4864564627840529</c:v>
                </c:pt>
                <c:pt idx="95">
                  <c:v>3.7204131452018392</c:v>
                </c:pt>
                <c:pt idx="96">
                  <c:v>3.815852870038698</c:v>
                </c:pt>
                <c:pt idx="97">
                  <c:v>3.1176105609676701</c:v>
                </c:pt>
                <c:pt idx="98">
                  <c:v>2.856676416696823</c:v>
                </c:pt>
                <c:pt idx="99">
                  <c:v>2.4803822072879504</c:v>
                </c:pt>
                <c:pt idx="100">
                  <c:v>2.2513001115413478</c:v>
                </c:pt>
                <c:pt idx="101">
                  <c:v>2.6978739965204799</c:v>
                </c:pt>
                <c:pt idx="102">
                  <c:v>2.3968275451630956</c:v>
                </c:pt>
                <c:pt idx="103">
                  <c:v>2.3115560657342011</c:v>
                </c:pt>
                <c:pt idx="104">
                  <c:v>2.4980675069300218</c:v>
                </c:pt>
                <c:pt idx="105">
                  <c:v>2.2915598522915297</c:v>
                </c:pt>
                <c:pt idx="106">
                  <c:v>2.2957275710369247</c:v>
                </c:pt>
                <c:pt idx="107">
                  <c:v>2.7247337938499463</c:v>
                </c:pt>
                <c:pt idx="108">
                  <c:v>2.5323575358681967</c:v>
                </c:pt>
                <c:pt idx="109">
                  <c:v>2.5682007395626565</c:v>
                </c:pt>
                <c:pt idx="110">
                  <c:v>2.3369647965616895</c:v>
                </c:pt>
                <c:pt idx="111">
                  <c:v>2.3638166227987107</c:v>
                </c:pt>
                <c:pt idx="112">
                  <c:v>2.3445564677278266</c:v>
                </c:pt>
                <c:pt idx="113">
                  <c:v>2.105021966198442</c:v>
                </c:pt>
                <c:pt idx="114">
                  <c:v>2.1806775044991911</c:v>
                </c:pt>
                <c:pt idx="115">
                  <c:v>1.9617189958961576</c:v>
                </c:pt>
                <c:pt idx="116">
                  <c:v>1.9131125478850681</c:v>
                </c:pt>
                <c:pt idx="117">
                  <c:v>1.9360950739345237</c:v>
                </c:pt>
                <c:pt idx="118">
                  <c:v>1.649068594785009</c:v>
                </c:pt>
                <c:pt idx="119">
                  <c:v>1.5546793171929401</c:v>
                </c:pt>
                <c:pt idx="120">
                  <c:v>1.3430600513292716</c:v>
                </c:pt>
                <c:pt idx="121">
                  <c:v>1.3798721108433813</c:v>
                </c:pt>
                <c:pt idx="122">
                  <c:v>1.4908302939226257</c:v>
                </c:pt>
                <c:pt idx="123">
                  <c:v>1.5362399991694409</c:v>
                </c:pt>
                <c:pt idx="124">
                  <c:v>1.6198761518048641</c:v>
                </c:pt>
              </c:numCache>
            </c:numRef>
          </c:val>
        </c:ser>
        <c:ser>
          <c:idx val="0"/>
          <c:order val="4"/>
          <c:tx>
            <c:v>HU</c:v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'c3-47'!$A$15:$A$139</c:f>
              <c:numCache>
                <c:formatCode>yyyy/mm/dd</c:formatCode>
                <c:ptCount val="12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</c:numCache>
            </c:numRef>
          </c:cat>
          <c:val>
            <c:numRef>
              <c:f>'c3-47'!$B$15:$B$139</c:f>
              <c:numCache>
                <c:formatCode>0.0</c:formatCode>
                <c:ptCount val="125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8.0062118838685059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4.5354383285564488</c:v>
                </c:pt>
                <c:pt idx="66">
                  <c:v>5.0888026691110655</c:v>
                </c:pt>
                <c:pt idx="67">
                  <c:v>4.6174830262168989</c:v>
                </c:pt>
                <c:pt idx="68">
                  <c:v>4.9452356117359093</c:v>
                </c:pt>
                <c:pt idx="69">
                  <c:v>4.7054987466442206</c:v>
                </c:pt>
                <c:pt idx="70">
                  <c:v>4.7666276142216137</c:v>
                </c:pt>
                <c:pt idx="71">
                  <c:v>4.8123027573809338</c:v>
                </c:pt>
                <c:pt idx="72">
                  <c:v>5.4958780744634312</c:v>
                </c:pt>
                <c:pt idx="73">
                  <c:v>5.6495212805607942</c:v>
                </c:pt>
                <c:pt idx="74">
                  <c:v>7.1088170833210382</c:v>
                </c:pt>
                <c:pt idx="75">
                  <c:v>6.9543515248791188</c:v>
                </c:pt>
                <c:pt idx="76">
                  <c:v>6.6178005620691529</c:v>
                </c:pt>
                <c:pt idx="77">
                  <c:v>6.410438417554821</c:v>
                </c:pt>
                <c:pt idx="78">
                  <c:v>6.2199099802523889</c:v>
                </c:pt>
                <c:pt idx="79">
                  <c:v>5.7115540524320583</c:v>
                </c:pt>
                <c:pt idx="80">
                  <c:v>6.7830626771975826</c:v>
                </c:pt>
                <c:pt idx="81">
                  <c:v>6.9562802105657422</c:v>
                </c:pt>
                <c:pt idx="82">
                  <c:v>6.975326918024189</c:v>
                </c:pt>
                <c:pt idx="83">
                  <c:v>7.7680033173711651</c:v>
                </c:pt>
                <c:pt idx="84">
                  <c:v>7.8807795483921552</c:v>
                </c:pt>
                <c:pt idx="85">
                  <c:v>7.0838493045299185</c:v>
                </c:pt>
                <c:pt idx="86">
                  <c:v>7.0403213720749402</c:v>
                </c:pt>
                <c:pt idx="87">
                  <c:v>6.8059298768282339</c:v>
                </c:pt>
                <c:pt idx="88">
                  <c:v>7.281866990582829</c:v>
                </c:pt>
                <c:pt idx="89">
                  <c:v>7.0913153538573948</c:v>
                </c:pt>
                <c:pt idx="90">
                  <c:v>6.2358898214901508</c:v>
                </c:pt>
                <c:pt idx="91">
                  <c:v>6.9911730236658096</c:v>
                </c:pt>
                <c:pt idx="92">
                  <c:v>6.595015692767122</c:v>
                </c:pt>
                <c:pt idx="93">
                  <c:v>7.6019348362285308</c:v>
                </c:pt>
                <c:pt idx="94">
                  <c:v>7.1668246984750148</c:v>
                </c:pt>
                <c:pt idx="95">
                  <c:v>7.1198968607210738</c:v>
                </c:pt>
                <c:pt idx="96">
                  <c:v>6.8177560256934244</c:v>
                </c:pt>
                <c:pt idx="97">
                  <c:v>6.0822752383293182</c:v>
                </c:pt>
                <c:pt idx="98">
                  <c:v>5.4186270434314929</c:v>
                </c:pt>
                <c:pt idx="99">
                  <c:v>5.7707141765365675</c:v>
                </c:pt>
                <c:pt idx="100">
                  <c:v>4.7271836229981838</c:v>
                </c:pt>
                <c:pt idx="101">
                  <c:v>5.5237617545313942</c:v>
                </c:pt>
                <c:pt idx="102">
                  <c:v>4.5202696590150913</c:v>
                </c:pt>
                <c:pt idx="103">
                  <c:v>5.0617028021324861</c:v>
                </c:pt>
                <c:pt idx="104">
                  <c:v>4.3615802343868646</c:v>
                </c:pt>
                <c:pt idx="105">
                  <c:v>3.6230729711156178</c:v>
                </c:pt>
                <c:pt idx="106">
                  <c:v>3.6130907186107906</c:v>
                </c:pt>
                <c:pt idx="107">
                  <c:v>3.6428706367267329</c:v>
                </c:pt>
                <c:pt idx="108">
                  <c:v>3.2851257696198357</c:v>
                </c:pt>
                <c:pt idx="109">
                  <c:v>3.3255951012156717</c:v>
                </c:pt>
                <c:pt idx="110">
                  <c:v>2.9577191843768063</c:v>
                </c:pt>
                <c:pt idx="111">
                  <c:v>2.8553186062692486</c:v>
                </c:pt>
                <c:pt idx="112">
                  <c:v>2.6353425799693961</c:v>
                </c:pt>
                <c:pt idx="113">
                  <c:v>2.1631454768129323</c:v>
                </c:pt>
                <c:pt idx="114">
                  <c:v>2.2128339872722735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2.0868747712725382</c:v>
                </c:pt>
                <c:pt idx="122">
                  <c:v>1.7795215699009908</c:v>
                </c:pt>
                <c:pt idx="123">
                  <c:v>1.9254521716476241</c:v>
                </c:pt>
                <c:pt idx="124">
                  <c:v>1.8443576390001835</c:v>
                </c:pt>
              </c:numCache>
            </c:numRef>
          </c:val>
        </c:ser>
        <c:marker val="1"/>
        <c:axId val="240252032"/>
        <c:axId val="240253568"/>
      </c:lineChart>
      <c:dateAx>
        <c:axId val="240252032"/>
        <c:scaling>
          <c:orientation val="minMax"/>
          <c:min val="38718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0253568"/>
        <c:crosses val="autoZero"/>
        <c:lblOffset val="100"/>
        <c:baseTimeUnit val="months"/>
        <c:majorUnit val="12"/>
        <c:majorTimeUnit val="months"/>
      </c:dateAx>
      <c:valAx>
        <c:axId val="240253568"/>
        <c:scaling>
          <c:orientation val="minMax"/>
          <c:max val="14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1339289464050745"/>
              <c:y val="3.8255208333333492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0252032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0823085589644706"/>
          <c:y val="8.3247395833333598E-2"/>
          <c:w val="0.8455720388796425"/>
          <c:h val="0.69667013888889973"/>
        </c:manualLayout>
      </c:layout>
      <c:lineChart>
        <c:grouping val="standard"/>
        <c:ser>
          <c:idx val="3"/>
          <c:order val="0"/>
          <c:tx>
            <c:v>RO</c:v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'c3-47'!$A$15:$A$139</c:f>
              <c:numCache>
                <c:formatCode>yyyy/mm/dd</c:formatCode>
                <c:ptCount val="12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</c:numCache>
            </c:numRef>
          </c:cat>
          <c:val>
            <c:numRef>
              <c:f>'c3-47'!$E$15:$E$139</c:f>
              <c:numCache>
                <c:formatCode>0.0</c:formatCode>
                <c:ptCount val="125"/>
                <c:pt idx="0">
                  <c:v>7.1456380631195131</c:v>
                </c:pt>
                <c:pt idx="1">
                  <c:v>7.7005476220252511</c:v>
                </c:pt>
                <c:pt idx="2">
                  <c:v>7.2189913501669221</c:v>
                </c:pt>
                <c:pt idx="3">
                  <c:v>8.9622672494955449</c:v>
                </c:pt>
                <c:pt idx="4">
                  <c:v>7.8683604297906466</c:v>
                </c:pt>
                <c:pt idx="5">
                  <c:v>7.6315661912192558</c:v>
                </c:pt>
                <c:pt idx="6">
                  <c:v>7.8523551899513766</c:v>
                </c:pt>
                <c:pt idx="7">
                  <c:v>8.5697655073033783</c:v>
                </c:pt>
                <c:pt idx="8">
                  <c:v>8.8630535277583391</c:v>
                </c:pt>
                <c:pt idx="9">
                  <c:v>8.9</c:v>
                </c:pt>
                <c:pt idx="10">
                  <c:v>8.6999999999999993</c:v>
                </c:pt>
                <c:pt idx="11">
                  <c:v>8.5783347639840084</c:v>
                </c:pt>
                <c:pt idx="12">
                  <c:v>7.9804791955144809</c:v>
                </c:pt>
                <c:pt idx="13">
                  <c:v>8.5398021892477196</c:v>
                </c:pt>
                <c:pt idx="14">
                  <c:v>8.6</c:v>
                </c:pt>
                <c:pt idx="15">
                  <c:v>8.7251922958837902</c:v>
                </c:pt>
                <c:pt idx="16">
                  <c:v>8.5</c:v>
                </c:pt>
                <c:pt idx="17">
                  <c:v>8.3651637150236837</c:v>
                </c:pt>
                <c:pt idx="18">
                  <c:v>8.4334039406971204</c:v>
                </c:pt>
                <c:pt idx="19">
                  <c:v>7.5841500206740982</c:v>
                </c:pt>
                <c:pt idx="20">
                  <c:v>7.9310261366287875</c:v>
                </c:pt>
                <c:pt idx="21">
                  <c:v>8.0252258860600421</c:v>
                </c:pt>
                <c:pt idx="22">
                  <c:v>8.4349273590430638</c:v>
                </c:pt>
                <c:pt idx="23">
                  <c:v>8.7411650809875994</c:v>
                </c:pt>
                <c:pt idx="24">
                  <c:v>5.2723868600587442</c:v>
                </c:pt>
                <c:pt idx="25">
                  <c:v>4.7917157887832795</c:v>
                </c:pt>
                <c:pt idx="26">
                  <c:v>5.5521696495827415</c:v>
                </c:pt>
                <c:pt idx="27">
                  <c:v>5.2769650057261783</c:v>
                </c:pt>
                <c:pt idx="28">
                  <c:v>5.1752958778049987</c:v>
                </c:pt>
                <c:pt idx="29">
                  <c:v>5.6152819740420918</c:v>
                </c:pt>
                <c:pt idx="30">
                  <c:v>6.0235162134882723</c:v>
                </c:pt>
                <c:pt idx="31">
                  <c:v>8.1692766183038152</c:v>
                </c:pt>
                <c:pt idx="32">
                  <c:v>8.869677253862541</c:v>
                </c:pt>
                <c:pt idx="33">
                  <c:v>11.054572601037876</c:v>
                </c:pt>
                <c:pt idx="34">
                  <c:v>9.9142201231055349</c:v>
                </c:pt>
                <c:pt idx="35">
                  <c:v>10</c:v>
                </c:pt>
                <c:pt idx="36">
                  <c:v>11.56655404357481</c:v>
                </c:pt>
                <c:pt idx="37">
                  <c:v>12.591080644263551</c:v>
                </c:pt>
                <c:pt idx="38">
                  <c:v>10.90554543604749</c:v>
                </c:pt>
                <c:pt idx="39">
                  <c:v>11.692796050260883</c:v>
                </c:pt>
                <c:pt idx="40">
                  <c:v>10.976263505462695</c:v>
                </c:pt>
                <c:pt idx="41">
                  <c:v>12.634507711412814</c:v>
                </c:pt>
                <c:pt idx="42">
                  <c:v>12.504741759114953</c:v>
                </c:pt>
                <c:pt idx="43">
                  <c:v>9.4581324213199025</c:v>
                </c:pt>
                <c:pt idx="44">
                  <c:v>11</c:v>
                </c:pt>
                <c:pt idx="45">
                  <c:v>12.051930106092341</c:v>
                </c:pt>
                <c:pt idx="46">
                  <c:v>11.072912590142433</c:v>
                </c:pt>
                <c:pt idx="47">
                  <c:v>9.6988304989868297</c:v>
                </c:pt>
                <c:pt idx="48">
                  <c:v>10.659935211628785</c:v>
                </c:pt>
                <c:pt idx="49">
                  <c:v>9.5201123098777867</c:v>
                </c:pt>
                <c:pt idx="50">
                  <c:v>9.0346067278933386</c:v>
                </c:pt>
                <c:pt idx="51">
                  <c:v>9.6506241948834326</c:v>
                </c:pt>
                <c:pt idx="52">
                  <c:v>7.8245197041962786</c:v>
                </c:pt>
                <c:pt idx="53">
                  <c:v>6.5311566144403761</c:v>
                </c:pt>
                <c:pt idx="54">
                  <c:v>7.1308988085187384</c:v>
                </c:pt>
                <c:pt idx="55">
                  <c:v>5.5509806061400289</c:v>
                </c:pt>
                <c:pt idx="56">
                  <c:v>6.5126836556091945</c:v>
                </c:pt>
                <c:pt idx="57">
                  <c:v>7.6348991057343412</c:v>
                </c:pt>
                <c:pt idx="58">
                  <c:v>7.78824223958551</c:v>
                </c:pt>
                <c:pt idx="59">
                  <c:v>7.6169568020302671</c:v>
                </c:pt>
                <c:pt idx="60">
                  <c:v>9.3909117654469991</c:v>
                </c:pt>
                <c:pt idx="61">
                  <c:v>8.5977090066649566</c:v>
                </c:pt>
                <c:pt idx="62">
                  <c:v>8.171140324494349</c:v>
                </c:pt>
                <c:pt idx="63">
                  <c:v>7.5177049241290899</c:v>
                </c:pt>
                <c:pt idx="64">
                  <c:v>9.2661137011272867</c:v>
                </c:pt>
                <c:pt idx="65">
                  <c:v>7.4368634472201913</c:v>
                </c:pt>
                <c:pt idx="66">
                  <c:v>10.468027133678575</c:v>
                </c:pt>
                <c:pt idx="67">
                  <c:v>8.7462325461793</c:v>
                </c:pt>
                <c:pt idx="68">
                  <c:v>9.6883705913571259</c:v>
                </c:pt>
                <c:pt idx="69">
                  <c:v>11.666380284538942</c:v>
                </c:pt>
                <c:pt idx="70">
                  <c:v>11.415380385391414</c:v>
                </c:pt>
                <c:pt idx="71">
                  <c:v>9.316570898786221</c:v>
                </c:pt>
                <c:pt idx="72">
                  <c:v>10.534014784776874</c:v>
                </c:pt>
                <c:pt idx="73">
                  <c:v>11.926440754673877</c:v>
                </c:pt>
                <c:pt idx="74">
                  <c:v>14.097500691948516</c:v>
                </c:pt>
                <c:pt idx="75">
                  <c:v>12.199084032698398</c:v>
                </c:pt>
                <c:pt idx="76">
                  <c:v>11.57167137040843</c:v>
                </c:pt>
                <c:pt idx="77">
                  <c:v>12.135343936017646</c:v>
                </c:pt>
                <c:pt idx="78">
                  <c:v>11.350085192638931</c:v>
                </c:pt>
                <c:pt idx="79">
                  <c:v>9.3823792273850604</c:v>
                </c:pt>
                <c:pt idx="80">
                  <c:v>8.8929713662290641</c:v>
                </c:pt>
                <c:pt idx="81">
                  <c:v>9.2794886878175848</c:v>
                </c:pt>
                <c:pt idx="82">
                  <c:v>8.2888175812189342</c:v>
                </c:pt>
                <c:pt idx="83">
                  <c:v>7.84258533032681</c:v>
                </c:pt>
                <c:pt idx="84">
                  <c:v>7.9767526076204671</c:v>
                </c:pt>
                <c:pt idx="85">
                  <c:v>8.0060470438318667</c:v>
                </c:pt>
                <c:pt idx="86">
                  <c:v>9.5257061165315058</c:v>
                </c:pt>
                <c:pt idx="87">
                  <c:v>8.7368102401681274</c:v>
                </c:pt>
                <c:pt idx="88">
                  <c:v>6.9756744446563639</c:v>
                </c:pt>
                <c:pt idx="89">
                  <c:v>8.1427891280907687</c:v>
                </c:pt>
                <c:pt idx="90">
                  <c:v>8.5079829857724061</c:v>
                </c:pt>
                <c:pt idx="91">
                  <c:v>9.4179223288247922</c:v>
                </c:pt>
                <c:pt idx="92">
                  <c:v>8.3214420822854649</c:v>
                </c:pt>
                <c:pt idx="93">
                  <c:v>11.39812470681983</c:v>
                </c:pt>
                <c:pt idx="94">
                  <c:v>9.87092679830638</c:v>
                </c:pt>
                <c:pt idx="95">
                  <c:v>8.8224779278142673</c:v>
                </c:pt>
                <c:pt idx="96">
                  <c:v>9.1661785289468689</c:v>
                </c:pt>
                <c:pt idx="97">
                  <c:v>8.0057097834847291</c:v>
                </c:pt>
                <c:pt idx="98">
                  <c:v>8.2995318335337736</c:v>
                </c:pt>
                <c:pt idx="99">
                  <c:v>8.7466015246358833</c:v>
                </c:pt>
                <c:pt idx="100">
                  <c:v>7.4135891375021998</c:v>
                </c:pt>
                <c:pt idx="101">
                  <c:v>7.2377506477997988</c:v>
                </c:pt>
                <c:pt idx="102">
                  <c:v>8.1242388289358836</c:v>
                </c:pt>
                <c:pt idx="103">
                  <c:v>6.7483382418875539</c:v>
                </c:pt>
                <c:pt idx="104">
                  <c:v>6.3224768393540796</c:v>
                </c:pt>
                <c:pt idx="105">
                  <c:v>6.5585609552567261</c:v>
                </c:pt>
                <c:pt idx="106">
                  <c:v>6.5023223643140948</c:v>
                </c:pt>
                <c:pt idx="107">
                  <c:v>7.2831870280930371</c:v>
                </c:pt>
                <c:pt idx="108">
                  <c:v>7.511868173795472</c:v>
                </c:pt>
                <c:pt idx="109">
                  <c:v>6.4176465762841373</c:v>
                </c:pt>
                <c:pt idx="110">
                  <c:v>7.2432800302528424</c:v>
                </c:pt>
                <c:pt idx="111">
                  <c:v>7.1434872283444371</c:v>
                </c:pt>
                <c:pt idx="112">
                  <c:v>6.6804244117940392</c:v>
                </c:pt>
                <c:pt idx="113">
                  <c:v>5.6286342120827371</c:v>
                </c:pt>
                <c:pt idx="114">
                  <c:v>5.2025649969031642</c:v>
                </c:pt>
                <c:pt idx="115">
                  <c:v>5.13162148949616</c:v>
                </c:pt>
                <c:pt idx="116">
                  <c:v>5.5497648353323763</c:v>
                </c:pt>
                <c:pt idx="117">
                  <c:v>5.245899183737051</c:v>
                </c:pt>
                <c:pt idx="118">
                  <c:v>3.1951002203472889</c:v>
                </c:pt>
                <c:pt idx="119">
                  <c:v>2.574525033260235</c:v>
                </c:pt>
                <c:pt idx="120">
                  <c:v>2.768654985409742</c:v>
                </c:pt>
                <c:pt idx="121">
                  <c:v>2.3611101892863542</c:v>
                </c:pt>
                <c:pt idx="122">
                  <c:v>2.4282372598403601</c:v>
                </c:pt>
                <c:pt idx="123">
                  <c:v>2.3230260208671201</c:v>
                </c:pt>
                <c:pt idx="124">
                  <c:v>1.6527376817916997</c:v>
                </c:pt>
              </c:numCache>
            </c:numRef>
          </c:val>
        </c:ser>
        <c:ser>
          <c:idx val="4"/>
          <c:order val="1"/>
          <c:tx>
            <c:v>SK</c:v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'c3-47'!$A$15:$A$139</c:f>
              <c:numCache>
                <c:formatCode>yyyy/mm/dd</c:formatCode>
                <c:ptCount val="12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</c:numCache>
            </c:numRef>
          </c:cat>
          <c:val>
            <c:numRef>
              <c:f>'c3-47'!$F$15:$F$139</c:f>
              <c:numCache>
                <c:formatCode>0.0</c:formatCode>
                <c:ptCount val="125"/>
                <c:pt idx="0">
                  <c:v>4.4269889386453487</c:v>
                </c:pt>
                <c:pt idx="1">
                  <c:v>3.9369842939414994</c:v>
                </c:pt>
                <c:pt idx="2">
                  <c:v>3.444371862571503</c:v>
                </c:pt>
                <c:pt idx="3">
                  <c:v>3.6469466304108042</c:v>
                </c:pt>
                <c:pt idx="4">
                  <c:v>2.972336134283728</c:v>
                </c:pt>
                <c:pt idx="5">
                  <c:v>3.3552282773096054</c:v>
                </c:pt>
                <c:pt idx="6">
                  <c:v>3.3376835447791366</c:v>
                </c:pt>
                <c:pt idx="7">
                  <c:v>4.2388831464350671</c:v>
                </c:pt>
                <c:pt idx="8">
                  <c:v>6.4312989583520492</c:v>
                </c:pt>
                <c:pt idx="9">
                  <c:v>5.2917398267171532</c:v>
                </c:pt>
                <c:pt idx="10">
                  <c:v>5.3834307313153502</c:v>
                </c:pt>
                <c:pt idx="11">
                  <c:v>5.2623016546151327</c:v>
                </c:pt>
                <c:pt idx="12">
                  <c:v>5.1955039420545948</c:v>
                </c:pt>
                <c:pt idx="13">
                  <c:v>5.1382946503024325</c:v>
                </c:pt>
                <c:pt idx="14">
                  <c:v>4.827123155835241</c:v>
                </c:pt>
                <c:pt idx="15">
                  <c:v>4.5970847465399336</c:v>
                </c:pt>
                <c:pt idx="16">
                  <c:v>5.0155247687191293</c:v>
                </c:pt>
                <c:pt idx="17">
                  <c:v>4.5574804792981194</c:v>
                </c:pt>
                <c:pt idx="18">
                  <c:v>3.495609911311309</c:v>
                </c:pt>
                <c:pt idx="19">
                  <c:v>3.9370033001420537</c:v>
                </c:pt>
                <c:pt idx="20">
                  <c:v>3.5647434086674807</c:v>
                </c:pt>
                <c:pt idx="21">
                  <c:v>3.6272233588264013</c:v>
                </c:pt>
                <c:pt idx="22">
                  <c:v>3.1299269067811712</c:v>
                </c:pt>
                <c:pt idx="23">
                  <c:v>2.3343405970184485</c:v>
                </c:pt>
                <c:pt idx="24">
                  <c:v>2.1091091431540621</c:v>
                </c:pt>
                <c:pt idx="25">
                  <c:v>2.4419144392959518</c:v>
                </c:pt>
                <c:pt idx="26">
                  <c:v>2.680462540044378</c:v>
                </c:pt>
                <c:pt idx="27">
                  <c:v>2.33879521108397</c:v>
                </c:pt>
                <c:pt idx="28">
                  <c:v>3.1527147789068191</c:v>
                </c:pt>
                <c:pt idx="29">
                  <c:v>2.9751214273748765</c:v>
                </c:pt>
                <c:pt idx="30">
                  <c:v>3.2395796886420212</c:v>
                </c:pt>
                <c:pt idx="31">
                  <c:v>4.2111724595081172</c:v>
                </c:pt>
                <c:pt idx="32">
                  <c:v>5.2380170276450446</c:v>
                </c:pt>
                <c:pt idx="33">
                  <c:v>6.1769042177278397</c:v>
                </c:pt>
                <c:pt idx="34">
                  <c:v>7.0641388555208628</c:v>
                </c:pt>
                <c:pt idx="35">
                  <c:v>7</c:v>
                </c:pt>
                <c:pt idx="36">
                  <c:v>6.9096457357432888</c:v>
                </c:pt>
                <c:pt idx="37">
                  <c:v>7.1899606106333671</c:v>
                </c:pt>
                <c:pt idx="38">
                  <c:v>7.3143463435387233</c:v>
                </c:pt>
                <c:pt idx="39">
                  <c:v>7.7089661330149699</c:v>
                </c:pt>
                <c:pt idx="40">
                  <c:v>7.9108280162179643</c:v>
                </c:pt>
                <c:pt idx="41">
                  <c:v>7.5938544867450464</c:v>
                </c:pt>
                <c:pt idx="42">
                  <c:v>7.4135396442967343</c:v>
                </c:pt>
                <c:pt idx="43">
                  <c:v>6.7467655253584287</c:v>
                </c:pt>
                <c:pt idx="44">
                  <c:v>6</c:v>
                </c:pt>
                <c:pt idx="45">
                  <c:v>5.3883940068197198</c:v>
                </c:pt>
                <c:pt idx="46">
                  <c:v>5.6655300094130485</c:v>
                </c:pt>
                <c:pt idx="47">
                  <c:v>4.8665183322580301</c:v>
                </c:pt>
                <c:pt idx="48">
                  <c:v>4.35467882998464</c:v>
                </c:pt>
                <c:pt idx="49">
                  <c:v>4.0353385444957457</c:v>
                </c:pt>
                <c:pt idx="50">
                  <c:v>3.1649019387564592</c:v>
                </c:pt>
                <c:pt idx="51">
                  <c:v>2.3773614817538404</c:v>
                </c:pt>
                <c:pt idx="52">
                  <c:v>1.508085579598003</c:v>
                </c:pt>
                <c:pt idx="53">
                  <c:v>1.3350843451031027</c:v>
                </c:pt>
                <c:pt idx="54">
                  <c:v>1.7688039438618151</c:v>
                </c:pt>
                <c:pt idx="55">
                  <c:v>1.4008338829390243</c:v>
                </c:pt>
                <c:pt idx="56">
                  <c:v>1.7583180191043974</c:v>
                </c:pt>
                <c:pt idx="57">
                  <c:v>1.5217879083269119</c:v>
                </c:pt>
                <c:pt idx="58">
                  <c:v>1.4874714490803636</c:v>
                </c:pt>
                <c:pt idx="59">
                  <c:v>1.7619421345110777</c:v>
                </c:pt>
                <c:pt idx="60">
                  <c:v>2.0672691646861994</c:v>
                </c:pt>
                <c:pt idx="61">
                  <c:v>1.4854998377826232</c:v>
                </c:pt>
                <c:pt idx="62">
                  <c:v>1.9620135201241113</c:v>
                </c:pt>
                <c:pt idx="63">
                  <c:v>2.1079887649858677</c:v>
                </c:pt>
                <c:pt idx="64">
                  <c:v>2.7746808929370421</c:v>
                </c:pt>
                <c:pt idx="65">
                  <c:v>3.6404683757089891</c:v>
                </c:pt>
                <c:pt idx="66">
                  <c:v>3.1057054739596812</c:v>
                </c:pt>
                <c:pt idx="67">
                  <c:v>3.8635175035077256</c:v>
                </c:pt>
                <c:pt idx="68">
                  <c:v>5.3959408892172673</c:v>
                </c:pt>
                <c:pt idx="69">
                  <c:v>6.2266364630555699</c:v>
                </c:pt>
                <c:pt idx="70">
                  <c:v>5.6922425698683732</c:v>
                </c:pt>
                <c:pt idx="71">
                  <c:v>5.300865714244873</c:v>
                </c:pt>
                <c:pt idx="72">
                  <c:v>7.1890962305182828</c:v>
                </c:pt>
                <c:pt idx="73">
                  <c:v>7.3125866103838781</c:v>
                </c:pt>
                <c:pt idx="74">
                  <c:v>8.6527358797088585</c:v>
                </c:pt>
                <c:pt idx="75">
                  <c:v>7.8549050353194358</c:v>
                </c:pt>
                <c:pt idx="76">
                  <c:v>6.483569668195627</c:v>
                </c:pt>
                <c:pt idx="77">
                  <c:v>6.2347427297061424</c:v>
                </c:pt>
                <c:pt idx="78">
                  <c:v>6.9764909376124731</c:v>
                </c:pt>
                <c:pt idx="79">
                  <c:v>5.9491530479931161</c:v>
                </c:pt>
                <c:pt idx="80">
                  <c:v>5.7232288113594842</c:v>
                </c:pt>
                <c:pt idx="81">
                  <c:v>6.4414367304851936</c:v>
                </c:pt>
                <c:pt idx="82">
                  <c:v>6.9007656739512706</c:v>
                </c:pt>
                <c:pt idx="83">
                  <c:v>7.3810939160561508</c:v>
                </c:pt>
                <c:pt idx="84">
                  <c:v>7.4493082612639983</c:v>
                </c:pt>
                <c:pt idx="85">
                  <c:v>6.5009454345555078</c:v>
                </c:pt>
                <c:pt idx="86">
                  <c:v>6.5496006711442956</c:v>
                </c:pt>
                <c:pt idx="87">
                  <c:v>5.9978256955215503</c:v>
                </c:pt>
                <c:pt idx="88">
                  <c:v>5.5239439038404665</c:v>
                </c:pt>
                <c:pt idx="89">
                  <c:v>5.4995553548411324</c:v>
                </c:pt>
                <c:pt idx="90">
                  <c:v>5.3302737848470167</c:v>
                </c:pt>
                <c:pt idx="91">
                  <c:v>6.0700610598924305</c:v>
                </c:pt>
                <c:pt idx="92">
                  <c:v>7.7394878367439501</c:v>
                </c:pt>
                <c:pt idx="93">
                  <c:v>7.4815205065531982</c:v>
                </c:pt>
                <c:pt idx="94">
                  <c:v>6.6477173021016664</c:v>
                </c:pt>
                <c:pt idx="95">
                  <c:v>6.7836347030401063</c:v>
                </c:pt>
                <c:pt idx="96">
                  <c:v>6.1727653448561801</c:v>
                </c:pt>
                <c:pt idx="97">
                  <c:v>5.4581201527645433</c:v>
                </c:pt>
                <c:pt idx="98">
                  <c:v>5.3330626543908117</c:v>
                </c:pt>
                <c:pt idx="99">
                  <c:v>5.6743927048148901</c:v>
                </c:pt>
                <c:pt idx="100">
                  <c:v>5.0077978041324274</c:v>
                </c:pt>
                <c:pt idx="101">
                  <c:v>4.7120180522651607</c:v>
                </c:pt>
                <c:pt idx="102">
                  <c:v>4.2891839505578293</c:v>
                </c:pt>
                <c:pt idx="103">
                  <c:v>4.2350356909859475</c:v>
                </c:pt>
                <c:pt idx="104">
                  <c:v>4.5533888994615772</c:v>
                </c:pt>
                <c:pt idx="105">
                  <c:v>4.3089480154552708</c:v>
                </c:pt>
                <c:pt idx="106">
                  <c:v>3.8131662039723127</c:v>
                </c:pt>
                <c:pt idx="107">
                  <c:v>3.915273546742839</c:v>
                </c:pt>
                <c:pt idx="108">
                  <c:v>3.419690077510634</c:v>
                </c:pt>
                <c:pt idx="109">
                  <c:v>3.3618809942030548</c:v>
                </c:pt>
                <c:pt idx="110">
                  <c:v>2.8493220956899763</c:v>
                </c:pt>
                <c:pt idx="111">
                  <c:v>2.474965815356879</c:v>
                </c:pt>
                <c:pt idx="112">
                  <c:v>2.4575823666101364</c:v>
                </c:pt>
                <c:pt idx="113">
                  <c:v>2.2575107273393278</c:v>
                </c:pt>
                <c:pt idx="114">
                  <c:v>2.0475850457029532</c:v>
                </c:pt>
                <c:pt idx="115">
                  <c:v>1.4977387857136262</c:v>
                </c:pt>
                <c:pt idx="116">
                  <c:v>1.9526986283020489</c:v>
                </c:pt>
                <c:pt idx="117">
                  <c:v>1.9582320225065621</c:v>
                </c:pt>
                <c:pt idx="118">
                  <c:v>2.069828708464557</c:v>
                </c:pt>
                <c:pt idx="119">
                  <c:v>1.7538501109998517</c:v>
                </c:pt>
                <c:pt idx="120">
                  <c:v>1.5846447734128906</c:v>
                </c:pt>
                <c:pt idx="121">
                  <c:v>1.1813679247239244</c:v>
                </c:pt>
                <c:pt idx="122">
                  <c:v>1.570923837007884</c:v>
                </c:pt>
                <c:pt idx="123">
                  <c:v>0.98807175211281717</c:v>
                </c:pt>
                <c:pt idx="124">
                  <c:v>2.6785124262319715</c:v>
                </c:pt>
              </c:numCache>
            </c:numRef>
          </c:val>
        </c:ser>
        <c:ser>
          <c:idx val="2"/>
          <c:order val="2"/>
          <c:tx>
            <c:v>PL</c:v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'c3-47'!$A$15:$A$139</c:f>
              <c:numCache>
                <c:formatCode>yyyy/mm/dd</c:formatCode>
                <c:ptCount val="12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</c:numCache>
            </c:numRef>
          </c:cat>
          <c:val>
            <c:numRef>
              <c:f>'c3-47'!$D$15:$D$139</c:f>
              <c:numCache>
                <c:formatCode>0.0</c:formatCode>
                <c:ptCount val="125"/>
                <c:pt idx="0">
                  <c:v>2.3395261064521655</c:v>
                </c:pt>
                <c:pt idx="1">
                  <c:v>2.0677291548631702</c:v>
                </c:pt>
                <c:pt idx="2">
                  <c:v>1.9959806165098231</c:v>
                </c:pt>
                <c:pt idx="3">
                  <c:v>1.7385799351996343</c:v>
                </c:pt>
                <c:pt idx="4">
                  <c:v>1.8081021676856812</c:v>
                </c:pt>
                <c:pt idx="5">
                  <c:v>1.9911811709652103</c:v>
                </c:pt>
                <c:pt idx="6">
                  <c:v>2.159825365382956</c:v>
                </c:pt>
                <c:pt idx="7">
                  <c:v>2.3067196446014866</c:v>
                </c:pt>
                <c:pt idx="8">
                  <c:v>2.4673722671734248</c:v>
                </c:pt>
                <c:pt idx="9">
                  <c:v>2.2843355105164935</c:v>
                </c:pt>
                <c:pt idx="10">
                  <c:v>1.9735657504522359</c:v>
                </c:pt>
                <c:pt idx="11">
                  <c:v>1.6189223582969632</c:v>
                </c:pt>
                <c:pt idx="12">
                  <c:v>1.9016848088607718</c:v>
                </c:pt>
                <c:pt idx="13">
                  <c:v>1.4806003475938649</c:v>
                </c:pt>
                <c:pt idx="14">
                  <c:v>1.3656019321448978</c:v>
                </c:pt>
                <c:pt idx="15">
                  <c:v>1.4890960578914449</c:v>
                </c:pt>
                <c:pt idx="16">
                  <c:v>1.6255761275168763</c:v>
                </c:pt>
                <c:pt idx="17">
                  <c:v>1.6360987909120754</c:v>
                </c:pt>
                <c:pt idx="18">
                  <c:v>1.6566806167528121</c:v>
                </c:pt>
                <c:pt idx="19">
                  <c:v>2.01855806978014</c:v>
                </c:pt>
                <c:pt idx="20">
                  <c:v>2.5243911711512386</c:v>
                </c:pt>
                <c:pt idx="21">
                  <c:v>1.8510995853838774</c:v>
                </c:pt>
                <c:pt idx="22">
                  <c:v>1.85</c:v>
                </c:pt>
                <c:pt idx="23">
                  <c:v>1.8461504863418245</c:v>
                </c:pt>
                <c:pt idx="24">
                  <c:v>2.3422991562523419</c:v>
                </c:pt>
                <c:pt idx="25">
                  <c:v>1.9355233945209227</c:v>
                </c:pt>
                <c:pt idx="26">
                  <c:v>2.2227423551189238</c:v>
                </c:pt>
                <c:pt idx="27">
                  <c:v>1.7980938860848974</c:v>
                </c:pt>
                <c:pt idx="28">
                  <c:v>2.1989209288513356</c:v>
                </c:pt>
                <c:pt idx="29">
                  <c:v>2.0651554472149605</c:v>
                </c:pt>
                <c:pt idx="30">
                  <c:v>2.0908159187106432</c:v>
                </c:pt>
                <c:pt idx="31">
                  <c:v>2.288502948676403</c:v>
                </c:pt>
                <c:pt idx="32">
                  <c:v>2.1839640173942838</c:v>
                </c:pt>
                <c:pt idx="33">
                  <c:v>2.5455490426226746</c:v>
                </c:pt>
                <c:pt idx="34">
                  <c:v>2.589016803816619</c:v>
                </c:pt>
                <c:pt idx="35">
                  <c:v>2.5919886670718166</c:v>
                </c:pt>
                <c:pt idx="36">
                  <c:v>2.8319886670718164</c:v>
                </c:pt>
                <c:pt idx="37">
                  <c:v>3.0708438135353955</c:v>
                </c:pt>
                <c:pt idx="38">
                  <c:v>3.2734792546049616</c:v>
                </c:pt>
                <c:pt idx="39">
                  <c:v>3.3020462878037748</c:v>
                </c:pt>
                <c:pt idx="40">
                  <c:v>3.27</c:v>
                </c:pt>
                <c:pt idx="41">
                  <c:v>3.3</c:v>
                </c:pt>
                <c:pt idx="42">
                  <c:v>3.2631747687327226</c:v>
                </c:pt>
                <c:pt idx="43">
                  <c:v>3.31</c:v>
                </c:pt>
                <c:pt idx="44">
                  <c:v>3.2804034011097793</c:v>
                </c:pt>
                <c:pt idx="45">
                  <c:v>3.0285831115471225</c:v>
                </c:pt>
                <c:pt idx="46">
                  <c:v>2.959213786540007</c:v>
                </c:pt>
                <c:pt idx="47">
                  <c:v>3.0006441863707525</c:v>
                </c:pt>
                <c:pt idx="48">
                  <c:v>2.7857760994177672</c:v>
                </c:pt>
                <c:pt idx="49">
                  <c:v>3.2827040120978905</c:v>
                </c:pt>
                <c:pt idx="50">
                  <c:v>3.0281333272182391</c:v>
                </c:pt>
                <c:pt idx="51">
                  <c:v>2.6645354763880422</c:v>
                </c:pt>
                <c:pt idx="52">
                  <c:v>2.7601543771924408</c:v>
                </c:pt>
                <c:pt idx="53">
                  <c:v>2.6027875073113131</c:v>
                </c:pt>
                <c:pt idx="54">
                  <c:v>2.5913598616668208</c:v>
                </c:pt>
                <c:pt idx="55">
                  <c:v>2.5257475112396115</c:v>
                </c:pt>
                <c:pt idx="56">
                  <c:v>2.4302640427301636</c:v>
                </c:pt>
                <c:pt idx="57">
                  <c:v>2.6496373556304187</c:v>
                </c:pt>
                <c:pt idx="58">
                  <c:v>2.4003934171482793</c:v>
                </c:pt>
                <c:pt idx="59">
                  <c:v>2.6577306186082086</c:v>
                </c:pt>
                <c:pt idx="60">
                  <c:v>2.7686509922760041</c:v>
                </c:pt>
                <c:pt idx="61">
                  <c:v>2.2869561294686593</c:v>
                </c:pt>
                <c:pt idx="62">
                  <c:v>2.0404472362694572</c:v>
                </c:pt>
                <c:pt idx="63">
                  <c:v>2.1071398326599664</c:v>
                </c:pt>
                <c:pt idx="64">
                  <c:v>2.2069938440107406</c:v>
                </c:pt>
                <c:pt idx="65">
                  <c:v>2.7029305985605401</c:v>
                </c:pt>
                <c:pt idx="66">
                  <c:v>2.243933788456371</c:v>
                </c:pt>
                <c:pt idx="67">
                  <c:v>3.1883532851145286</c:v>
                </c:pt>
                <c:pt idx="68">
                  <c:v>3.157118855753553</c:v>
                </c:pt>
                <c:pt idx="69">
                  <c:v>3.1075399632454364</c:v>
                </c:pt>
                <c:pt idx="70">
                  <c:v>2.6106885131661897</c:v>
                </c:pt>
                <c:pt idx="71">
                  <c:v>2.8304153488872541</c:v>
                </c:pt>
                <c:pt idx="72">
                  <c:v>3.1458367060865644</c:v>
                </c:pt>
                <c:pt idx="73">
                  <c:v>3.1142761001859847</c:v>
                </c:pt>
                <c:pt idx="74">
                  <c:v>3.9214695917910465</c:v>
                </c:pt>
                <c:pt idx="75">
                  <c:v>3.5525546873659617</c:v>
                </c:pt>
                <c:pt idx="76">
                  <c:v>2.9051106818779444</c:v>
                </c:pt>
                <c:pt idx="77">
                  <c:v>3.0625413300894211</c:v>
                </c:pt>
                <c:pt idx="78">
                  <c:v>2.797213892379538</c:v>
                </c:pt>
                <c:pt idx="79">
                  <c:v>3.2616705177566532</c:v>
                </c:pt>
                <c:pt idx="80">
                  <c:v>2.6649122669364433</c:v>
                </c:pt>
                <c:pt idx="81">
                  <c:v>2.877680416582677</c:v>
                </c:pt>
                <c:pt idx="82">
                  <c:v>3.3122156505434148</c:v>
                </c:pt>
                <c:pt idx="83">
                  <c:v>3.7107308948500615</c:v>
                </c:pt>
                <c:pt idx="84">
                  <c:v>3.3706518949350039</c:v>
                </c:pt>
                <c:pt idx="85">
                  <c:v>3.1234406365535521</c:v>
                </c:pt>
                <c:pt idx="86">
                  <c:v>3.1095160101485968</c:v>
                </c:pt>
                <c:pt idx="87">
                  <c:v>3.1439308337542786</c:v>
                </c:pt>
                <c:pt idx="88">
                  <c:v>3.0577875062642605</c:v>
                </c:pt>
                <c:pt idx="89">
                  <c:v>3.0794561919033336</c:v>
                </c:pt>
                <c:pt idx="90">
                  <c:v>2.6308435486338184</c:v>
                </c:pt>
                <c:pt idx="91">
                  <c:v>2.9189881485258824</c:v>
                </c:pt>
                <c:pt idx="92">
                  <c:v>3.1308164223282327</c:v>
                </c:pt>
                <c:pt idx="93">
                  <c:v>2.8757259923715957</c:v>
                </c:pt>
                <c:pt idx="94">
                  <c:v>3.2649998655719585</c:v>
                </c:pt>
                <c:pt idx="95">
                  <c:v>2.7656333875773282</c:v>
                </c:pt>
                <c:pt idx="96">
                  <c:v>2.4567518880392867</c:v>
                </c:pt>
                <c:pt idx="97">
                  <c:v>2.9624531383513455</c:v>
                </c:pt>
                <c:pt idx="98">
                  <c:v>2.3118505460766312</c:v>
                </c:pt>
                <c:pt idx="99">
                  <c:v>2.1811467954710646</c:v>
                </c:pt>
                <c:pt idx="100">
                  <c:v>2.3423205254801802</c:v>
                </c:pt>
                <c:pt idx="101">
                  <c:v>1.8947373593633152</c:v>
                </c:pt>
                <c:pt idx="102">
                  <c:v>1.9840057812343059</c:v>
                </c:pt>
                <c:pt idx="103">
                  <c:v>2.0405929256366329</c:v>
                </c:pt>
                <c:pt idx="104">
                  <c:v>2.0083616214614288</c:v>
                </c:pt>
                <c:pt idx="105">
                  <c:v>2.0612234504936722</c:v>
                </c:pt>
                <c:pt idx="106">
                  <c:v>2.3342653546468788</c:v>
                </c:pt>
                <c:pt idx="107">
                  <c:v>2.2971850245715291</c:v>
                </c:pt>
                <c:pt idx="108">
                  <c:v>2.0770060032133935</c:v>
                </c:pt>
                <c:pt idx="109">
                  <c:v>2.2961749193902996</c:v>
                </c:pt>
                <c:pt idx="110">
                  <c:v>1.7143534024107447</c:v>
                </c:pt>
                <c:pt idx="111">
                  <c:v>1.7312871420215266</c:v>
                </c:pt>
                <c:pt idx="112">
                  <c:v>1.5805134130478653</c:v>
                </c:pt>
                <c:pt idx="113">
                  <c:v>1.6104408380148996</c:v>
                </c:pt>
                <c:pt idx="114">
                  <c:v>1.7172337162714462</c:v>
                </c:pt>
                <c:pt idx="115">
                  <c:v>1.534489843225866</c:v>
                </c:pt>
                <c:pt idx="116">
                  <c:v>1.3524742825294058</c:v>
                </c:pt>
                <c:pt idx="117">
                  <c:v>1.2047836299498926</c:v>
                </c:pt>
                <c:pt idx="118">
                  <c:v>1.1451407907445974</c:v>
                </c:pt>
                <c:pt idx="119">
                  <c:v>0.99393320421786158</c:v>
                </c:pt>
                <c:pt idx="120">
                  <c:v>1.1151868180567421</c:v>
                </c:pt>
                <c:pt idx="121">
                  <c:v>1.0558916293010796</c:v>
                </c:pt>
                <c:pt idx="122">
                  <c:v>1.0706542299163502</c:v>
                </c:pt>
                <c:pt idx="123">
                  <c:v>1.005214996355843</c:v>
                </c:pt>
                <c:pt idx="124">
                  <c:v>1.0422520157355235</c:v>
                </c:pt>
              </c:numCache>
            </c:numRef>
          </c:val>
        </c:ser>
        <c:ser>
          <c:idx val="1"/>
          <c:order val="3"/>
          <c:tx>
            <c:v>CZ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'c3-47'!$A$15:$A$139</c:f>
              <c:numCache>
                <c:formatCode>yyyy/mm/dd</c:formatCode>
                <c:ptCount val="12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</c:numCache>
            </c:numRef>
          </c:cat>
          <c:val>
            <c:numRef>
              <c:f>'c3-47'!$C$15:$C$139</c:f>
              <c:numCache>
                <c:formatCode>0.0</c:formatCode>
                <c:ptCount val="125"/>
                <c:pt idx="0">
                  <c:v>1.1996995654070195</c:v>
                </c:pt>
                <c:pt idx="1">
                  <c:v>1.181242122681943</c:v>
                </c:pt>
                <c:pt idx="2">
                  <c:v>1.4780395727648179</c:v>
                </c:pt>
                <c:pt idx="3">
                  <c:v>1.0551584851855305</c:v>
                </c:pt>
                <c:pt idx="4">
                  <c:v>0.790496641159674</c:v>
                </c:pt>
                <c:pt idx="5">
                  <c:v>1.311128737840827</c:v>
                </c:pt>
                <c:pt idx="6">
                  <c:v>1.3309628196017473</c:v>
                </c:pt>
                <c:pt idx="7">
                  <c:v>1.4842290441561499</c:v>
                </c:pt>
                <c:pt idx="8">
                  <c:v>1.9814644937408146</c:v>
                </c:pt>
                <c:pt idx="9">
                  <c:v>2.0878029498484141</c:v>
                </c:pt>
                <c:pt idx="10">
                  <c:v>1.4201305139936142</c:v>
                </c:pt>
                <c:pt idx="11">
                  <c:v>1.6601974856262158</c:v>
                </c:pt>
                <c:pt idx="12">
                  <c:v>1.2568627452017234</c:v>
                </c:pt>
                <c:pt idx="13">
                  <c:v>1.3859029869844293</c:v>
                </c:pt>
                <c:pt idx="14">
                  <c:v>1.3137504006303979</c:v>
                </c:pt>
                <c:pt idx="15">
                  <c:v>1.7219269786651958</c:v>
                </c:pt>
                <c:pt idx="16">
                  <c:v>1.9794905481587379</c:v>
                </c:pt>
                <c:pt idx="17">
                  <c:v>1.5589733434810802</c:v>
                </c:pt>
                <c:pt idx="18">
                  <c:v>1.6303405325619644</c:v>
                </c:pt>
                <c:pt idx="19">
                  <c:v>1.3558475736064219</c:v>
                </c:pt>
                <c:pt idx="20">
                  <c:v>2.6396580209027896</c:v>
                </c:pt>
                <c:pt idx="21">
                  <c:v>2.2705178864323488</c:v>
                </c:pt>
                <c:pt idx="22">
                  <c:v>1.8123446307870754</c:v>
                </c:pt>
                <c:pt idx="23">
                  <c:v>1.6071921938600158</c:v>
                </c:pt>
                <c:pt idx="24">
                  <c:v>1.9484343794277907</c:v>
                </c:pt>
                <c:pt idx="25">
                  <c:v>1.3444572217399882</c:v>
                </c:pt>
                <c:pt idx="26">
                  <c:v>1.5098075110215008</c:v>
                </c:pt>
                <c:pt idx="27">
                  <c:v>2.5279845093879878</c:v>
                </c:pt>
                <c:pt idx="28">
                  <c:v>2.1559147976800923</c:v>
                </c:pt>
                <c:pt idx="29">
                  <c:v>2.2018966032470502</c:v>
                </c:pt>
                <c:pt idx="30">
                  <c:v>2.5003994831963512</c:v>
                </c:pt>
                <c:pt idx="31">
                  <c:v>3.2067394730141388</c:v>
                </c:pt>
                <c:pt idx="32">
                  <c:v>3.3933219897189395</c:v>
                </c:pt>
                <c:pt idx="33">
                  <c:v>4.3083526412340287</c:v>
                </c:pt>
                <c:pt idx="34">
                  <c:v>4.7787056909798205</c:v>
                </c:pt>
                <c:pt idx="35">
                  <c:v>5.1425488341636409</c:v>
                </c:pt>
                <c:pt idx="36">
                  <c:v>3.4570717600315231</c:v>
                </c:pt>
                <c:pt idx="37">
                  <c:v>3.432168633096814</c:v>
                </c:pt>
                <c:pt idx="38">
                  <c:v>3.6514143381200594</c:v>
                </c:pt>
                <c:pt idx="39">
                  <c:v>3.1000437462706549</c:v>
                </c:pt>
                <c:pt idx="40">
                  <c:v>3.6130923721942287</c:v>
                </c:pt>
                <c:pt idx="41">
                  <c:v>4.0808346141055818</c:v>
                </c:pt>
                <c:pt idx="42">
                  <c:v>3.8717861638319127</c:v>
                </c:pt>
                <c:pt idx="43">
                  <c:v>3.2180891388701065</c:v>
                </c:pt>
                <c:pt idx="44">
                  <c:v>2.7349992662670792</c:v>
                </c:pt>
                <c:pt idx="45">
                  <c:v>2.9238223627663644</c:v>
                </c:pt>
                <c:pt idx="46">
                  <c:v>2.2558268701677586</c:v>
                </c:pt>
                <c:pt idx="47">
                  <c:v>1.791451892699244</c:v>
                </c:pt>
                <c:pt idx="48">
                  <c:v>0.94196832019005505</c:v>
                </c:pt>
                <c:pt idx="49">
                  <c:v>0.64636105664206689</c:v>
                </c:pt>
                <c:pt idx="50">
                  <c:v>0.86346328576060838</c:v>
                </c:pt>
                <c:pt idx="51">
                  <c:v>0.88652116502831979</c:v>
                </c:pt>
                <c:pt idx="52">
                  <c:v>0.74899385703697974</c:v>
                </c:pt>
                <c:pt idx="53">
                  <c:v>0.57602670638037123</c:v>
                </c:pt>
                <c:pt idx="54">
                  <c:v>0.85240037024523929</c:v>
                </c:pt>
                <c:pt idx="55">
                  <c:v>0.41123634122236158</c:v>
                </c:pt>
                <c:pt idx="56">
                  <c:v>0.61184391642783786</c:v>
                </c:pt>
                <c:pt idx="57">
                  <c:v>0.62378848854326829</c:v>
                </c:pt>
                <c:pt idx="58">
                  <c:v>0.57263124102088625</c:v>
                </c:pt>
                <c:pt idx="59">
                  <c:v>0.33749800527459073</c:v>
                </c:pt>
                <c:pt idx="60">
                  <c:v>0.86553061165656442</c:v>
                </c:pt>
                <c:pt idx="61">
                  <c:v>0.65239319350062686</c:v>
                </c:pt>
                <c:pt idx="62">
                  <c:v>0.88100356871366203</c:v>
                </c:pt>
                <c:pt idx="63">
                  <c:v>0.75408063695971406</c:v>
                </c:pt>
                <c:pt idx="64">
                  <c:v>1.1944196380048331</c:v>
                </c:pt>
                <c:pt idx="65">
                  <c:v>1.4401732662247841</c:v>
                </c:pt>
                <c:pt idx="66">
                  <c:v>1.4267868189462951</c:v>
                </c:pt>
                <c:pt idx="67">
                  <c:v>1.4231486907948505</c:v>
                </c:pt>
                <c:pt idx="68">
                  <c:v>1.5356083370471987</c:v>
                </c:pt>
                <c:pt idx="69">
                  <c:v>2.1922951875117196</c:v>
                </c:pt>
                <c:pt idx="70">
                  <c:v>1.9395365445315231</c:v>
                </c:pt>
                <c:pt idx="71">
                  <c:v>1.791553726478422</c:v>
                </c:pt>
                <c:pt idx="72">
                  <c:v>1.8374646289073733</c:v>
                </c:pt>
                <c:pt idx="73">
                  <c:v>2.1167207019357899</c:v>
                </c:pt>
                <c:pt idx="74">
                  <c:v>2.9767787902204579</c:v>
                </c:pt>
                <c:pt idx="75">
                  <c:v>2.8264867455110014</c:v>
                </c:pt>
                <c:pt idx="76">
                  <c:v>2.4948694793340009</c:v>
                </c:pt>
                <c:pt idx="77">
                  <c:v>2.7325550838446779</c:v>
                </c:pt>
                <c:pt idx="78">
                  <c:v>2.4794264746044363</c:v>
                </c:pt>
                <c:pt idx="79">
                  <c:v>2.4794264746044363</c:v>
                </c:pt>
                <c:pt idx="80">
                  <c:v>2.8872900228952543</c:v>
                </c:pt>
                <c:pt idx="81">
                  <c:v>3.1370887106494281</c:v>
                </c:pt>
                <c:pt idx="82">
                  <c:v>3.2444090394812899</c:v>
                </c:pt>
                <c:pt idx="83">
                  <c:v>3.4498060535411317</c:v>
                </c:pt>
                <c:pt idx="84">
                  <c:v>3.0901904988927789</c:v>
                </c:pt>
                <c:pt idx="85">
                  <c:v>3.0769322987439645</c:v>
                </c:pt>
                <c:pt idx="86">
                  <c:v>3.7080267771072455</c:v>
                </c:pt>
                <c:pt idx="87">
                  <c:v>3.704223865635599</c:v>
                </c:pt>
                <c:pt idx="88">
                  <c:v>3.9169704391151399</c:v>
                </c:pt>
                <c:pt idx="89">
                  <c:v>3.1379334688165845</c:v>
                </c:pt>
                <c:pt idx="90">
                  <c:v>2.8214706196990473</c:v>
                </c:pt>
                <c:pt idx="91">
                  <c:v>2.5148407303854752</c:v>
                </c:pt>
                <c:pt idx="92">
                  <c:v>3.0735191664991035</c:v>
                </c:pt>
                <c:pt idx="93">
                  <c:v>3.4542472244289217</c:v>
                </c:pt>
                <c:pt idx="94">
                  <c:v>3.4864564627840529</c:v>
                </c:pt>
                <c:pt idx="95">
                  <c:v>3.7204131452018392</c:v>
                </c:pt>
                <c:pt idx="96">
                  <c:v>3.815852870038698</c:v>
                </c:pt>
                <c:pt idx="97">
                  <c:v>3.1176105609676701</c:v>
                </c:pt>
                <c:pt idx="98">
                  <c:v>2.856676416696823</c:v>
                </c:pt>
                <c:pt idx="99">
                  <c:v>2.4803822072879504</c:v>
                </c:pt>
                <c:pt idx="100">
                  <c:v>2.2513001115413478</c:v>
                </c:pt>
                <c:pt idx="101">
                  <c:v>2.6978739965204799</c:v>
                </c:pt>
                <c:pt idx="102">
                  <c:v>2.3968275451630956</c:v>
                </c:pt>
                <c:pt idx="103">
                  <c:v>2.3115560657342011</c:v>
                </c:pt>
                <c:pt idx="104">
                  <c:v>2.4980675069300218</c:v>
                </c:pt>
                <c:pt idx="105">
                  <c:v>2.2915598522915297</c:v>
                </c:pt>
                <c:pt idx="106">
                  <c:v>2.2957275710369247</c:v>
                </c:pt>
                <c:pt idx="107">
                  <c:v>2.7247337938499463</c:v>
                </c:pt>
                <c:pt idx="108">
                  <c:v>2.5323575358681967</c:v>
                </c:pt>
                <c:pt idx="109">
                  <c:v>2.5682007395626565</c:v>
                </c:pt>
                <c:pt idx="110">
                  <c:v>2.3369647965616895</c:v>
                </c:pt>
                <c:pt idx="111">
                  <c:v>2.3638166227987107</c:v>
                </c:pt>
                <c:pt idx="112">
                  <c:v>2.3445564677278266</c:v>
                </c:pt>
                <c:pt idx="113">
                  <c:v>2.105021966198442</c:v>
                </c:pt>
                <c:pt idx="114">
                  <c:v>2.1806775044991911</c:v>
                </c:pt>
                <c:pt idx="115">
                  <c:v>1.9617189958961576</c:v>
                </c:pt>
                <c:pt idx="116">
                  <c:v>1.9131125478850681</c:v>
                </c:pt>
                <c:pt idx="117">
                  <c:v>1.9360950739345237</c:v>
                </c:pt>
                <c:pt idx="118">
                  <c:v>1.649068594785009</c:v>
                </c:pt>
                <c:pt idx="119">
                  <c:v>1.5546793171929401</c:v>
                </c:pt>
                <c:pt idx="120">
                  <c:v>1.3430600513292716</c:v>
                </c:pt>
                <c:pt idx="121">
                  <c:v>1.3798721108433813</c:v>
                </c:pt>
                <c:pt idx="122">
                  <c:v>1.4908302939226257</c:v>
                </c:pt>
                <c:pt idx="123">
                  <c:v>1.5362399991694409</c:v>
                </c:pt>
                <c:pt idx="124">
                  <c:v>1.6198761518048641</c:v>
                </c:pt>
              </c:numCache>
            </c:numRef>
          </c:val>
        </c:ser>
        <c:ser>
          <c:idx val="0"/>
          <c:order val="4"/>
          <c:tx>
            <c:v>HU</c:v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'c3-47'!$A$15:$A$139</c:f>
              <c:numCache>
                <c:formatCode>yyyy/mm/dd</c:formatCode>
                <c:ptCount val="12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</c:numCache>
            </c:numRef>
          </c:cat>
          <c:val>
            <c:numRef>
              <c:f>'c3-47'!$B$15:$B$139</c:f>
              <c:numCache>
                <c:formatCode>0.0</c:formatCode>
                <c:ptCount val="125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8.0062118838685059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4.5354383285564488</c:v>
                </c:pt>
                <c:pt idx="66">
                  <c:v>5.0888026691110655</c:v>
                </c:pt>
                <c:pt idx="67">
                  <c:v>4.6174830262168989</c:v>
                </c:pt>
                <c:pt idx="68">
                  <c:v>4.9452356117359093</c:v>
                </c:pt>
                <c:pt idx="69">
                  <c:v>4.7054987466442206</c:v>
                </c:pt>
                <c:pt idx="70">
                  <c:v>4.7666276142216137</c:v>
                </c:pt>
                <c:pt idx="71">
                  <c:v>4.8123027573809338</c:v>
                </c:pt>
                <c:pt idx="72">
                  <c:v>5.4958780744634312</c:v>
                </c:pt>
                <c:pt idx="73">
                  <c:v>5.6495212805607942</c:v>
                </c:pt>
                <c:pt idx="74">
                  <c:v>7.1088170833210382</c:v>
                </c:pt>
                <c:pt idx="75">
                  <c:v>6.9543515248791188</c:v>
                </c:pt>
                <c:pt idx="76">
                  <c:v>6.6178005620691529</c:v>
                </c:pt>
                <c:pt idx="77">
                  <c:v>6.410438417554821</c:v>
                </c:pt>
                <c:pt idx="78">
                  <c:v>6.2199099802523889</c:v>
                </c:pt>
                <c:pt idx="79">
                  <c:v>5.7115540524320583</c:v>
                </c:pt>
                <c:pt idx="80">
                  <c:v>6.7830626771975826</c:v>
                </c:pt>
                <c:pt idx="81">
                  <c:v>6.9562802105657422</c:v>
                </c:pt>
                <c:pt idx="82">
                  <c:v>6.975326918024189</c:v>
                </c:pt>
                <c:pt idx="83">
                  <c:v>7.7680033173711651</c:v>
                </c:pt>
                <c:pt idx="84">
                  <c:v>7.8807795483921552</c:v>
                </c:pt>
                <c:pt idx="85">
                  <c:v>7.0838493045299185</c:v>
                </c:pt>
                <c:pt idx="86">
                  <c:v>7.0403213720749402</c:v>
                </c:pt>
                <c:pt idx="87">
                  <c:v>6.8059298768282339</c:v>
                </c:pt>
                <c:pt idx="88">
                  <c:v>7.281866990582829</c:v>
                </c:pt>
                <c:pt idx="89">
                  <c:v>7.0913153538573948</c:v>
                </c:pt>
                <c:pt idx="90">
                  <c:v>6.2358898214901508</c:v>
                </c:pt>
                <c:pt idx="91">
                  <c:v>6.9911730236658096</c:v>
                </c:pt>
                <c:pt idx="92">
                  <c:v>6.595015692767122</c:v>
                </c:pt>
                <c:pt idx="93">
                  <c:v>7.6019348362285308</c:v>
                </c:pt>
                <c:pt idx="94">
                  <c:v>7.1668246984750148</c:v>
                </c:pt>
                <c:pt idx="95">
                  <c:v>7.1198968607210738</c:v>
                </c:pt>
                <c:pt idx="96">
                  <c:v>6.8177560256934244</c:v>
                </c:pt>
                <c:pt idx="97">
                  <c:v>6.0822752383293182</c:v>
                </c:pt>
                <c:pt idx="98">
                  <c:v>5.4186270434314929</c:v>
                </c:pt>
                <c:pt idx="99">
                  <c:v>5.7707141765365675</c:v>
                </c:pt>
                <c:pt idx="100">
                  <c:v>4.7271836229981838</c:v>
                </c:pt>
                <c:pt idx="101">
                  <c:v>5.5237617545313942</c:v>
                </c:pt>
                <c:pt idx="102">
                  <c:v>4.5202696590150913</c:v>
                </c:pt>
                <c:pt idx="103">
                  <c:v>5.0617028021324861</c:v>
                </c:pt>
                <c:pt idx="104">
                  <c:v>4.3615802343868646</c:v>
                </c:pt>
                <c:pt idx="105">
                  <c:v>3.6230729711156178</c:v>
                </c:pt>
                <c:pt idx="106">
                  <c:v>3.6130907186107906</c:v>
                </c:pt>
                <c:pt idx="107">
                  <c:v>3.6428706367267329</c:v>
                </c:pt>
                <c:pt idx="108">
                  <c:v>3.2851257696198357</c:v>
                </c:pt>
                <c:pt idx="109">
                  <c:v>3.3255951012156717</c:v>
                </c:pt>
                <c:pt idx="110">
                  <c:v>2.9577191843768063</c:v>
                </c:pt>
                <c:pt idx="111">
                  <c:v>2.8553186062692486</c:v>
                </c:pt>
                <c:pt idx="112">
                  <c:v>2.6353425799693961</c:v>
                </c:pt>
                <c:pt idx="113">
                  <c:v>2.1631454768129323</c:v>
                </c:pt>
                <c:pt idx="114">
                  <c:v>2.2128339872722735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2.0868747712725382</c:v>
                </c:pt>
                <c:pt idx="122">
                  <c:v>1.7795215699009908</c:v>
                </c:pt>
                <c:pt idx="123">
                  <c:v>1.9254521716476241</c:v>
                </c:pt>
                <c:pt idx="124">
                  <c:v>1.8443576390001835</c:v>
                </c:pt>
              </c:numCache>
            </c:numRef>
          </c:val>
        </c:ser>
        <c:marker val="1"/>
        <c:axId val="240465408"/>
        <c:axId val="240466944"/>
      </c:lineChart>
      <c:dateAx>
        <c:axId val="240465408"/>
        <c:scaling>
          <c:orientation val="minMax"/>
          <c:min val="38718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0466944"/>
        <c:crosses val="autoZero"/>
        <c:lblOffset val="100"/>
        <c:baseTimeUnit val="months"/>
        <c:majorUnit val="12"/>
        <c:majorTimeUnit val="months"/>
      </c:dateAx>
      <c:valAx>
        <c:axId val="240466944"/>
        <c:scaling>
          <c:orientation val="minMax"/>
          <c:max val="14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11339289464050745"/>
              <c:y val="3.8255208333333492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0465408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11</xdr:row>
      <xdr:rowOff>142874</xdr:rowOff>
    </xdr:from>
    <xdr:to>
      <xdr:col>13</xdr:col>
      <xdr:colOff>23624</xdr:colOff>
      <xdr:row>27</xdr:row>
      <xdr:rowOff>8474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28</xdr:row>
      <xdr:rowOff>0</xdr:rowOff>
    </xdr:from>
    <xdr:to>
      <xdr:col>13</xdr:col>
      <xdr:colOff>23624</xdr:colOff>
      <xdr:row>43</xdr:row>
      <xdr:rowOff>18000</xdr:rowOff>
    </xdr:to>
    <xdr:graphicFrame macro="">
      <xdr:nvGraphicFramePr>
        <xdr:cNvPr id="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0.3614</cdr:x>
      <cdr:y>0.09154</cdr:y>
    </cdr:from>
    <cdr:to>
      <cdr:x>0.3614</cdr:x>
      <cdr:y>0.81206</cdr:y>
    </cdr:to>
    <cdr:sp macro="" textlink="">
      <cdr:nvSpPr>
        <cdr:cNvPr id="11" name="Straight Connector 10"/>
        <cdr:cNvSpPr/>
      </cdr:nvSpPr>
      <cdr:spPr>
        <a:xfrm xmlns:a="http://schemas.openxmlformats.org/drawingml/2006/main">
          <a:off x="1089932" y="210911"/>
          <a:ext cx="0" cy="166007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0.64759</cdr:x>
      <cdr:y>0.09154</cdr:y>
    </cdr:from>
    <cdr:to>
      <cdr:x>0.64759</cdr:x>
      <cdr:y>0.81206</cdr:y>
    </cdr:to>
    <cdr:sp macro="" textlink="">
      <cdr:nvSpPr>
        <cdr:cNvPr id="12" name="Straight Connector 11"/>
        <cdr:cNvSpPr/>
      </cdr:nvSpPr>
      <cdr:spPr>
        <a:xfrm xmlns:a="http://schemas.openxmlformats.org/drawingml/2006/main">
          <a:off x="1955591" y="212272"/>
          <a:ext cx="0" cy="167078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66676</xdr:colOff>
      <xdr:row>12</xdr:row>
      <xdr:rowOff>38100</xdr:rowOff>
    </xdr:from>
    <xdr:to>
      <xdr:col>10</xdr:col>
      <xdr:colOff>42675</xdr:colOff>
      <xdr:row>27</xdr:row>
      <xdr:rowOff>56100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28</xdr:row>
      <xdr:rowOff>0</xdr:rowOff>
    </xdr:from>
    <xdr:to>
      <xdr:col>9</xdr:col>
      <xdr:colOff>585599</xdr:colOff>
      <xdr:row>43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9527</xdr:colOff>
      <xdr:row>13</xdr:row>
      <xdr:rowOff>0</xdr:rowOff>
    </xdr:from>
    <xdr:to>
      <xdr:col>10</xdr:col>
      <xdr:colOff>33151</xdr:colOff>
      <xdr:row>28</xdr:row>
      <xdr:rowOff>18000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10</xdr:col>
      <xdr:colOff>23624</xdr:colOff>
      <xdr:row>44</xdr:row>
      <xdr:rowOff>18000</xdr:rowOff>
    </xdr:to>
    <xdr:graphicFrame macro="">
      <xdr:nvGraphicFramePr>
        <xdr:cNvPr id="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14</xdr:row>
      <xdr:rowOff>0</xdr:rowOff>
    </xdr:from>
    <xdr:to>
      <xdr:col>12</xdr:col>
      <xdr:colOff>585599</xdr:colOff>
      <xdr:row>29</xdr:row>
      <xdr:rowOff>18000</xdr:rowOff>
    </xdr:to>
    <xdr:graphicFrame macro="">
      <xdr:nvGraphicFramePr>
        <xdr:cNvPr id="5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585599</xdr:colOff>
      <xdr:row>45</xdr:row>
      <xdr:rowOff>18000</xdr:rowOff>
    </xdr:to>
    <xdr:graphicFrame macro="">
      <xdr:nvGraphicFramePr>
        <xdr:cNvPr id="6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0.48822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41" y="0"/>
          <a:ext cx="1228741" cy="2476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2006. január = 100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0.49137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7166" y="0"/>
          <a:ext cx="1228741" cy="2476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January 2006 = 100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514351</xdr:colOff>
      <xdr:row>11</xdr:row>
      <xdr:rowOff>133350</xdr:rowOff>
    </xdr:from>
    <xdr:to>
      <xdr:col>10</xdr:col>
      <xdr:colOff>490350</xdr:colOff>
      <xdr:row>26</xdr:row>
      <xdr:rowOff>151350</xdr:rowOff>
    </xdr:to>
    <xdr:graphicFrame macro="">
      <xdr:nvGraphicFramePr>
        <xdr:cNvPr id="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523875</xdr:colOff>
      <xdr:row>27</xdr:row>
      <xdr:rowOff>123825</xdr:rowOff>
    </xdr:from>
    <xdr:to>
      <xdr:col>10</xdr:col>
      <xdr:colOff>499874</xdr:colOff>
      <xdr:row>42</xdr:row>
      <xdr:rowOff>141825</xdr:rowOff>
    </xdr:to>
    <xdr:graphicFrame macro="">
      <xdr:nvGraphicFramePr>
        <xdr:cNvPr id="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12</xdr:row>
      <xdr:rowOff>0</xdr:rowOff>
    </xdr:from>
    <xdr:to>
      <xdr:col>10</xdr:col>
      <xdr:colOff>585599</xdr:colOff>
      <xdr:row>27</xdr:row>
      <xdr:rowOff>18000</xdr:rowOff>
    </xdr:to>
    <xdr:graphicFrame macro="">
      <xdr:nvGraphicFramePr>
        <xdr:cNvPr id="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28</xdr:row>
      <xdr:rowOff>0</xdr:rowOff>
    </xdr:from>
    <xdr:to>
      <xdr:col>10</xdr:col>
      <xdr:colOff>585599</xdr:colOff>
      <xdr:row>43</xdr:row>
      <xdr:rowOff>18000</xdr:rowOff>
    </xdr:to>
    <xdr:graphicFrame macro="">
      <xdr:nvGraphicFramePr>
        <xdr:cNvPr id="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11</xdr:row>
      <xdr:rowOff>152399</xdr:rowOff>
    </xdr:from>
    <xdr:to>
      <xdr:col>8</xdr:col>
      <xdr:colOff>585600</xdr:colOff>
      <xdr:row>27</xdr:row>
      <xdr:rowOff>17999</xdr:rowOff>
    </xdr:to>
    <xdr:graphicFrame macro="">
      <xdr:nvGraphicFramePr>
        <xdr:cNvPr id="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28</xdr:row>
      <xdr:rowOff>0</xdr:rowOff>
    </xdr:from>
    <xdr:to>
      <xdr:col>8</xdr:col>
      <xdr:colOff>585599</xdr:colOff>
      <xdr:row>43</xdr:row>
      <xdr:rowOff>18000</xdr:rowOff>
    </xdr:to>
    <xdr:graphicFrame macro="">
      <xdr:nvGraphicFramePr>
        <xdr:cNvPr id="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4410075" y="2133600"/>
    <xdr:ext cx="3023999" cy="2304000"/>
    <xdr:graphicFrame macro="">
      <xdr:nvGraphicFramePr>
        <xdr:cNvPr id="5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410075" y="4572000"/>
    <xdr:ext cx="3023999" cy="2304000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0.32051</cdr:x>
      <cdr:y>0.0941</cdr:y>
    </cdr:from>
    <cdr:to>
      <cdr:x>0.32051</cdr:x>
      <cdr:y>0.79722</cdr:y>
    </cdr:to>
    <cdr:sp macro="" textlink="">
      <cdr:nvSpPr>
        <cdr:cNvPr id="6" name="Straight Connector 5"/>
        <cdr:cNvSpPr/>
      </cdr:nvSpPr>
      <cdr:spPr>
        <a:xfrm xmlns:a="http://schemas.openxmlformats.org/drawingml/2006/main">
          <a:off x="967050" y="216806"/>
          <a:ext cx="0" cy="161998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0.54255</cdr:x>
      <cdr:y>0.09363</cdr:y>
    </cdr:from>
    <cdr:to>
      <cdr:x>0.54255</cdr:x>
      <cdr:y>0.79676</cdr:y>
    </cdr:to>
    <cdr:sp macro="" textlink="">
      <cdr:nvSpPr>
        <cdr:cNvPr id="7" name="Straight Connector 6"/>
        <cdr:cNvSpPr/>
      </cdr:nvSpPr>
      <cdr:spPr>
        <a:xfrm xmlns:a="http://schemas.openxmlformats.org/drawingml/2006/main">
          <a:off x="1636982" y="215718"/>
          <a:ext cx="0" cy="162001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0.76098</cdr:x>
      <cdr:y>0.09646</cdr:y>
    </cdr:from>
    <cdr:to>
      <cdr:x>0.76098</cdr:x>
      <cdr:y>0.79958</cdr:y>
    </cdr:to>
    <cdr:sp macro="" textlink="">
      <cdr:nvSpPr>
        <cdr:cNvPr id="9" name="Straight Connector 8"/>
        <cdr:cNvSpPr/>
      </cdr:nvSpPr>
      <cdr:spPr>
        <a:xfrm xmlns:a="http://schemas.openxmlformats.org/drawingml/2006/main">
          <a:off x="2296029" y="222249"/>
          <a:ext cx="0" cy="161998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4800600" y="2133600"/>
    <xdr:ext cx="3023999" cy="2304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800600" y="4572000"/>
    <xdr:ext cx="3023999" cy="2304000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3343275" y="1676400"/>
    <xdr:ext cx="3023999" cy="2304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343275" y="4114800"/>
    <xdr:ext cx="3023999" cy="2304000"/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4648200" y="2133600"/>
    <xdr:ext cx="3023999" cy="2304000"/>
    <xdr:graphicFrame macro="">
      <xdr:nvGraphicFramePr>
        <xdr:cNvPr id="2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648200" y="4572000"/>
    <xdr:ext cx="3023999" cy="2304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13</xdr:row>
      <xdr:rowOff>0</xdr:rowOff>
    </xdr:from>
    <xdr:to>
      <xdr:col>13</xdr:col>
      <xdr:colOff>80774</xdr:colOff>
      <xdr:row>28</xdr:row>
      <xdr:rowOff>18000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13</xdr:col>
      <xdr:colOff>80774</xdr:colOff>
      <xdr:row>44</xdr:row>
      <xdr:rowOff>18000</xdr:rowOff>
    </xdr:to>
    <xdr:graphicFrame macro="">
      <xdr:nvGraphicFramePr>
        <xdr:cNvPr id="5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</xdr:colOff>
      <xdr:row>13</xdr:row>
      <xdr:rowOff>0</xdr:rowOff>
    </xdr:from>
    <xdr:to>
      <xdr:col>14</xdr:col>
      <xdr:colOff>80775</xdr:colOff>
      <xdr:row>28</xdr:row>
      <xdr:rowOff>18000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</xdr:colOff>
      <xdr:row>28</xdr:row>
      <xdr:rowOff>0</xdr:rowOff>
    </xdr:from>
    <xdr:to>
      <xdr:col>14</xdr:col>
      <xdr:colOff>80775</xdr:colOff>
      <xdr:row>43</xdr:row>
      <xdr:rowOff>18000</xdr:rowOff>
    </xdr:to>
    <xdr:graphicFrame macro="">
      <xdr:nvGraphicFramePr>
        <xdr:cNvPr id="5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12</xdr:row>
      <xdr:rowOff>152399</xdr:rowOff>
    </xdr:from>
    <xdr:to>
      <xdr:col>9</xdr:col>
      <xdr:colOff>585600</xdr:colOff>
      <xdr:row>28</xdr:row>
      <xdr:rowOff>17999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9</xdr:col>
      <xdr:colOff>585599</xdr:colOff>
      <xdr:row>44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0.12599</cdr:x>
      <cdr:y>0</cdr:y>
    </cdr:from>
    <cdr:to>
      <cdr:x>0.33388</cdr:x>
      <cdr:y>0.08682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1000" y="0"/>
          <a:ext cx="628650" cy="2000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millió euro</a:t>
          </a:r>
          <a:endParaRPr lang="en-GB" sz="900" dirty="0" err="1" smtClean="0"/>
        </a:p>
      </cdr:txBody>
    </cdr:sp>
  </cdr:relSizeAnchor>
  <cdr:relSizeAnchor xmlns:cdr="http://schemas.openxmlformats.org/drawingml/2006/chartDrawing">
    <cdr:from>
      <cdr:x>0.71815</cdr:x>
      <cdr:y>0</cdr:y>
    </cdr:from>
    <cdr:to>
      <cdr:x>0.92604</cdr:x>
      <cdr:y>0.08268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71700" y="0"/>
          <a:ext cx="628650" cy="1905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millió euro</a:t>
          </a:r>
          <a:endParaRPr lang="en-GB" sz="900" dirty="0" err="1" smtClean="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0.12599</cdr:x>
      <cdr:y>0</cdr:y>
    </cdr:from>
    <cdr:to>
      <cdr:x>0.33388</cdr:x>
      <cdr:y>0.08682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1000" y="0"/>
          <a:ext cx="628650" cy="2000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EUR million</a:t>
          </a:r>
          <a:endParaRPr lang="en-GB" sz="900" dirty="0" err="1" smtClean="0"/>
        </a:p>
      </cdr:txBody>
    </cdr:sp>
  </cdr:relSizeAnchor>
  <cdr:relSizeAnchor xmlns:cdr="http://schemas.openxmlformats.org/drawingml/2006/chartDrawing">
    <cdr:from>
      <cdr:x>0.70556</cdr:x>
      <cdr:y>0</cdr:y>
    </cdr:from>
    <cdr:to>
      <cdr:x>0.92604</cdr:x>
      <cdr:y>0.07855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3601" y="0"/>
          <a:ext cx="666744" cy="18097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EUR million</a:t>
          </a:r>
          <a:endParaRPr lang="en-GB" sz="900" dirty="0" err="1" smtClean="0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606137</xdr:colOff>
      <xdr:row>13</xdr:row>
      <xdr:rowOff>152399</xdr:rowOff>
    </xdr:from>
    <xdr:to>
      <xdr:col>10</xdr:col>
      <xdr:colOff>582136</xdr:colOff>
      <xdr:row>29</xdr:row>
      <xdr:rowOff>17999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29</xdr:row>
      <xdr:rowOff>152399</xdr:rowOff>
    </xdr:from>
    <xdr:to>
      <xdr:col>10</xdr:col>
      <xdr:colOff>585599</xdr:colOff>
      <xdr:row>45</xdr:row>
      <xdr:rowOff>17999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5286375" y="2438400"/>
    <xdr:ext cx="3023999" cy="2304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286375" y="5029200"/>
    <xdr:ext cx="3023999" cy="2304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0.32051</cdr:x>
      <cdr:y>0.0941</cdr:y>
    </cdr:from>
    <cdr:to>
      <cdr:x>0.32051</cdr:x>
      <cdr:y>0.79722</cdr:y>
    </cdr:to>
    <cdr:sp macro="" textlink="">
      <cdr:nvSpPr>
        <cdr:cNvPr id="6" name="Straight Connector 5"/>
        <cdr:cNvSpPr/>
      </cdr:nvSpPr>
      <cdr:spPr>
        <a:xfrm xmlns:a="http://schemas.openxmlformats.org/drawingml/2006/main">
          <a:off x="967050" y="216806"/>
          <a:ext cx="0" cy="161998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0.54255</cdr:x>
      <cdr:y>0.09363</cdr:y>
    </cdr:from>
    <cdr:to>
      <cdr:x>0.54255</cdr:x>
      <cdr:y>0.79676</cdr:y>
    </cdr:to>
    <cdr:sp macro="" textlink="">
      <cdr:nvSpPr>
        <cdr:cNvPr id="7" name="Straight Connector 6"/>
        <cdr:cNvSpPr/>
      </cdr:nvSpPr>
      <cdr:spPr>
        <a:xfrm xmlns:a="http://schemas.openxmlformats.org/drawingml/2006/main">
          <a:off x="1636982" y="215718"/>
          <a:ext cx="0" cy="162001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0.76098</cdr:x>
      <cdr:y>0.09646</cdr:y>
    </cdr:from>
    <cdr:to>
      <cdr:x>0.76098</cdr:x>
      <cdr:y>0.79958</cdr:y>
    </cdr:to>
    <cdr:sp macro="" textlink="">
      <cdr:nvSpPr>
        <cdr:cNvPr id="9" name="Straight Connector 8"/>
        <cdr:cNvSpPr/>
      </cdr:nvSpPr>
      <cdr:spPr>
        <a:xfrm xmlns:a="http://schemas.openxmlformats.org/drawingml/2006/main">
          <a:off x="2296029" y="222249"/>
          <a:ext cx="0" cy="161998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751114</xdr:colOff>
      <xdr:row>15</xdr:row>
      <xdr:rowOff>0</xdr:rowOff>
    </xdr:from>
    <xdr:to>
      <xdr:col>11</xdr:col>
      <xdr:colOff>12738</xdr:colOff>
      <xdr:row>30</xdr:row>
      <xdr:rowOff>18000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</xdr:colOff>
      <xdr:row>31</xdr:row>
      <xdr:rowOff>0</xdr:rowOff>
    </xdr:from>
    <xdr:to>
      <xdr:col>11</xdr:col>
      <xdr:colOff>14100</xdr:colOff>
      <xdr:row>46</xdr:row>
      <xdr:rowOff>18000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</xdr:colOff>
      <xdr:row>20</xdr:row>
      <xdr:rowOff>0</xdr:rowOff>
    </xdr:from>
    <xdr:to>
      <xdr:col>10</xdr:col>
      <xdr:colOff>23625</xdr:colOff>
      <xdr:row>35</xdr:row>
      <xdr:rowOff>18000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20</xdr:row>
      <xdr:rowOff>0</xdr:rowOff>
    </xdr:from>
    <xdr:to>
      <xdr:col>19</xdr:col>
      <xdr:colOff>184045</xdr:colOff>
      <xdr:row>35</xdr:row>
      <xdr:rowOff>18000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0.48745</cdr:x>
      <cdr:y>0.0293</cdr:y>
    </cdr:from>
    <cdr:to>
      <cdr:x>0.48747</cdr:x>
      <cdr:y>1</cdr:y>
    </cdr:to>
    <cdr:sp macro="" textlink="">
      <cdr:nvSpPr>
        <cdr:cNvPr id="2" name="Straight Connector 1"/>
        <cdr:cNvSpPr/>
      </cdr:nvSpPr>
      <cdr:spPr>
        <a:xfrm xmlns:a="http://schemas.openxmlformats.org/drawingml/2006/main" rot="5400000" flipV="1">
          <a:off x="350877" y="1273301"/>
          <a:ext cx="2246400" cy="6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0.65322</cdr:x>
      <cdr:y>0.0293</cdr:y>
    </cdr:from>
    <cdr:to>
      <cdr:x>0.65325</cdr:x>
      <cdr:y>1</cdr:y>
    </cdr:to>
    <cdr:sp macro="" textlink="">
      <cdr:nvSpPr>
        <cdr:cNvPr id="3" name="Straight Connector 2"/>
        <cdr:cNvSpPr/>
      </cdr:nvSpPr>
      <cdr:spPr>
        <a:xfrm xmlns:a="http://schemas.openxmlformats.org/drawingml/2006/main" rot="5400000" flipV="1">
          <a:off x="852179" y="1344724"/>
          <a:ext cx="2246400" cy="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0.32069</cdr:x>
      <cdr:y>0.0293</cdr:y>
    </cdr:from>
    <cdr:to>
      <cdr:x>0.32072</cdr:x>
      <cdr:y>1</cdr:y>
    </cdr:to>
    <cdr:sp macro="" textlink="">
      <cdr:nvSpPr>
        <cdr:cNvPr id="4" name="Straight Connector 3"/>
        <cdr:cNvSpPr/>
      </cdr:nvSpPr>
      <cdr:spPr>
        <a:xfrm xmlns:a="http://schemas.openxmlformats.org/drawingml/2006/main" rot="5400000" flipV="1">
          <a:off x="-153402" y="1221576"/>
          <a:ext cx="2246400" cy="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0.98357</cdr:x>
      <cdr:y>0.02812</cdr:y>
    </cdr:from>
    <cdr:to>
      <cdr:x>0.98359</cdr:x>
      <cdr:y>0.99883</cdr:y>
    </cdr:to>
    <cdr:sp macro="" textlink="">
      <cdr:nvSpPr>
        <cdr:cNvPr id="8" name="Straight Connector 7"/>
        <cdr:cNvSpPr/>
      </cdr:nvSpPr>
      <cdr:spPr>
        <a:xfrm xmlns:a="http://schemas.openxmlformats.org/drawingml/2006/main" rot="5400000" flipV="1">
          <a:off x="1851145" y="1188257"/>
          <a:ext cx="2246400" cy="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0.8193</cdr:x>
      <cdr:y>0.0293</cdr:y>
    </cdr:from>
    <cdr:to>
      <cdr:x>0.81932</cdr:x>
      <cdr:y>1</cdr:y>
    </cdr:to>
    <cdr:sp macro="" textlink="">
      <cdr:nvSpPr>
        <cdr:cNvPr id="9" name="Straight Connector 8"/>
        <cdr:cNvSpPr/>
      </cdr:nvSpPr>
      <cdr:spPr>
        <a:xfrm xmlns:a="http://schemas.openxmlformats.org/drawingml/2006/main" rot="5400000" flipV="1">
          <a:off x="1354389" y="1293712"/>
          <a:ext cx="2246400" cy="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0.15476</cdr:x>
      <cdr:y>0.0293</cdr:y>
    </cdr:from>
    <cdr:to>
      <cdr:x>0.15479</cdr:x>
      <cdr:y>1</cdr:y>
    </cdr:to>
    <cdr:sp macro="" textlink="">
      <cdr:nvSpPr>
        <cdr:cNvPr id="7" name="Straight Connector 6"/>
        <cdr:cNvSpPr/>
      </cdr:nvSpPr>
      <cdr:spPr>
        <a:xfrm xmlns:a="http://schemas.openxmlformats.org/drawingml/2006/main" rot="5400000" flipV="1">
          <a:off x="-655167" y="1195046"/>
          <a:ext cx="2246400" cy="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0.48745</cdr:x>
      <cdr:y>0.0293</cdr:y>
    </cdr:from>
    <cdr:to>
      <cdr:x>0.48747</cdr:x>
      <cdr:y>1</cdr:y>
    </cdr:to>
    <cdr:sp macro="" textlink="">
      <cdr:nvSpPr>
        <cdr:cNvPr id="2" name="Straight Connector 1"/>
        <cdr:cNvSpPr/>
      </cdr:nvSpPr>
      <cdr:spPr>
        <a:xfrm xmlns:a="http://schemas.openxmlformats.org/drawingml/2006/main" rot="5400000" flipV="1">
          <a:off x="350877" y="1273301"/>
          <a:ext cx="2246400" cy="6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0.65322</cdr:x>
      <cdr:y>0.0293</cdr:y>
    </cdr:from>
    <cdr:to>
      <cdr:x>0.65325</cdr:x>
      <cdr:y>1</cdr:y>
    </cdr:to>
    <cdr:sp macro="" textlink="">
      <cdr:nvSpPr>
        <cdr:cNvPr id="3" name="Straight Connector 2"/>
        <cdr:cNvSpPr/>
      </cdr:nvSpPr>
      <cdr:spPr>
        <a:xfrm xmlns:a="http://schemas.openxmlformats.org/drawingml/2006/main" rot="5400000" flipV="1">
          <a:off x="852179" y="1344724"/>
          <a:ext cx="2246400" cy="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0.32069</cdr:x>
      <cdr:y>0.0293</cdr:y>
    </cdr:from>
    <cdr:to>
      <cdr:x>0.32072</cdr:x>
      <cdr:y>1</cdr:y>
    </cdr:to>
    <cdr:sp macro="" textlink="">
      <cdr:nvSpPr>
        <cdr:cNvPr id="4" name="Straight Connector 3"/>
        <cdr:cNvSpPr/>
      </cdr:nvSpPr>
      <cdr:spPr>
        <a:xfrm xmlns:a="http://schemas.openxmlformats.org/drawingml/2006/main" rot="5400000" flipV="1">
          <a:off x="-153402" y="1221576"/>
          <a:ext cx="2246400" cy="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0.98357</cdr:x>
      <cdr:y>0.02812</cdr:y>
    </cdr:from>
    <cdr:to>
      <cdr:x>0.98359</cdr:x>
      <cdr:y>0.99883</cdr:y>
    </cdr:to>
    <cdr:sp macro="" textlink="">
      <cdr:nvSpPr>
        <cdr:cNvPr id="8" name="Straight Connector 7"/>
        <cdr:cNvSpPr/>
      </cdr:nvSpPr>
      <cdr:spPr>
        <a:xfrm xmlns:a="http://schemas.openxmlformats.org/drawingml/2006/main" rot="5400000" flipV="1">
          <a:off x="1851145" y="1188257"/>
          <a:ext cx="2246400" cy="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0.8193</cdr:x>
      <cdr:y>0.0293</cdr:y>
    </cdr:from>
    <cdr:to>
      <cdr:x>0.81932</cdr:x>
      <cdr:y>1</cdr:y>
    </cdr:to>
    <cdr:sp macro="" textlink="">
      <cdr:nvSpPr>
        <cdr:cNvPr id="9" name="Straight Connector 8"/>
        <cdr:cNvSpPr/>
      </cdr:nvSpPr>
      <cdr:spPr>
        <a:xfrm xmlns:a="http://schemas.openxmlformats.org/drawingml/2006/main" rot="5400000" flipV="1">
          <a:off x="1354389" y="1293712"/>
          <a:ext cx="2246400" cy="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0.15476</cdr:x>
      <cdr:y>0.0293</cdr:y>
    </cdr:from>
    <cdr:to>
      <cdr:x>0.15479</cdr:x>
      <cdr:y>1</cdr:y>
    </cdr:to>
    <cdr:sp macro="" textlink="">
      <cdr:nvSpPr>
        <cdr:cNvPr id="7" name="Straight Connector 6"/>
        <cdr:cNvSpPr/>
      </cdr:nvSpPr>
      <cdr:spPr>
        <a:xfrm xmlns:a="http://schemas.openxmlformats.org/drawingml/2006/main" rot="5400000" flipV="1">
          <a:off x="-655167" y="1195046"/>
          <a:ext cx="2246400" cy="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15</xdr:row>
      <xdr:rowOff>0</xdr:rowOff>
    </xdr:from>
    <xdr:to>
      <xdr:col>9</xdr:col>
      <xdr:colOff>14099</xdr:colOff>
      <xdr:row>30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9</xdr:col>
      <xdr:colOff>14099</xdr:colOff>
      <xdr:row>46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14</xdr:row>
      <xdr:rowOff>161924</xdr:rowOff>
    </xdr:from>
    <xdr:to>
      <xdr:col>11</xdr:col>
      <xdr:colOff>585600</xdr:colOff>
      <xdr:row>29</xdr:row>
      <xdr:rowOff>37049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30</xdr:row>
      <xdr:rowOff>0</xdr:rowOff>
    </xdr:from>
    <xdr:to>
      <xdr:col>11</xdr:col>
      <xdr:colOff>585600</xdr:colOff>
      <xdr:row>44</xdr:row>
      <xdr:rowOff>37050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14</xdr:row>
      <xdr:rowOff>152399</xdr:rowOff>
    </xdr:from>
    <xdr:to>
      <xdr:col>8</xdr:col>
      <xdr:colOff>80775</xdr:colOff>
      <xdr:row>30</xdr:row>
      <xdr:rowOff>17999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</xdr:colOff>
      <xdr:row>30</xdr:row>
      <xdr:rowOff>0</xdr:rowOff>
    </xdr:from>
    <xdr:to>
      <xdr:col>8</xdr:col>
      <xdr:colOff>80775</xdr:colOff>
      <xdr:row>45</xdr:row>
      <xdr:rowOff>18000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0.34648</cdr:x>
      <cdr:y>0.11483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700" y="0"/>
          <a:ext cx="781050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százalékpont</a:t>
          </a:r>
          <a:endParaRPr lang="en-GB" sz="900" dirty="0" err="1" smtClean="0"/>
        </a:p>
      </cdr:txBody>
    </cdr:sp>
  </cdr:relSizeAnchor>
  <cdr:relSizeAnchor xmlns:cdr="http://schemas.openxmlformats.org/drawingml/2006/chartDrawing">
    <cdr:from>
      <cdr:x>0.67406</cdr:x>
      <cdr:y>0</cdr:y>
    </cdr:from>
    <cdr:to>
      <cdr:x>0.95439</cdr:x>
      <cdr:y>0.10656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38350" y="0"/>
          <a:ext cx="847725" cy="24551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milliárd</a:t>
          </a:r>
          <a:r>
            <a:rPr lang="hu-HU" sz="900" baseline="0" dirty="0" err="1" smtClean="0"/>
            <a:t> forint</a:t>
          </a:r>
          <a:endParaRPr lang="en-GB" sz="900" dirty="0" err="1" smtClean="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0.35278</cdr:x>
      <cdr:y>0.11483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87" y="0"/>
          <a:ext cx="800113" cy="26456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Percentage point</a:t>
          </a:r>
          <a:endParaRPr lang="en-GB" sz="900" dirty="0" err="1" smtClean="0"/>
        </a:p>
      </cdr:txBody>
    </cdr:sp>
  </cdr:relSizeAnchor>
  <cdr:relSizeAnchor xmlns:cdr="http://schemas.openxmlformats.org/drawingml/2006/chartDrawing">
    <cdr:from>
      <cdr:x>0.715</cdr:x>
      <cdr:y>0</cdr:y>
    </cdr:from>
    <cdr:to>
      <cdr:x>0.95439</cdr:x>
      <cdr:y>0.10656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62175" y="0"/>
          <a:ext cx="723900" cy="24551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Billion HUF</a:t>
          </a:r>
          <a:endParaRPr lang="en-GB" sz="900" dirty="0" err="1" smtClean="0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15</xdr:row>
      <xdr:rowOff>0</xdr:rowOff>
    </xdr:from>
    <xdr:to>
      <xdr:col>14</xdr:col>
      <xdr:colOff>140475</xdr:colOff>
      <xdr:row>33</xdr:row>
      <xdr:rowOff>136800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35</xdr:row>
      <xdr:rowOff>0</xdr:rowOff>
    </xdr:from>
    <xdr:to>
      <xdr:col>14</xdr:col>
      <xdr:colOff>140475</xdr:colOff>
      <xdr:row>53</xdr:row>
      <xdr:rowOff>136800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12</xdr:row>
      <xdr:rowOff>152399</xdr:rowOff>
    </xdr:from>
    <xdr:to>
      <xdr:col>10</xdr:col>
      <xdr:colOff>585600</xdr:colOff>
      <xdr:row>28</xdr:row>
      <xdr:rowOff>17999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</xdr:colOff>
      <xdr:row>30</xdr:row>
      <xdr:rowOff>0</xdr:rowOff>
    </xdr:from>
    <xdr:to>
      <xdr:col>10</xdr:col>
      <xdr:colOff>585600</xdr:colOff>
      <xdr:row>45</xdr:row>
      <xdr:rowOff>18000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0.07938</cdr:x>
      <cdr:y>0</cdr:y>
    </cdr:from>
    <cdr:to>
      <cdr:x>0.32953</cdr:x>
      <cdr:y>0.07416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4325" y="0"/>
          <a:ext cx="990600" cy="21357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Éves változás (%)</a:t>
          </a:r>
          <a:endParaRPr lang="en-GB" sz="900" dirty="0" err="1" smtClean="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0.08178</cdr:x>
      <cdr:y>0</cdr:y>
    </cdr:from>
    <cdr:to>
      <cdr:x>0.43777</cdr:x>
      <cdr:y>0.12989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23850" y="0"/>
          <a:ext cx="1409700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Annual change (per cent)</a:t>
          </a:r>
          <a:endParaRPr lang="en-GB" sz="900" dirty="0" err="1" smtClean="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15</xdr:row>
      <xdr:rowOff>0</xdr:rowOff>
    </xdr:from>
    <xdr:to>
      <xdr:col>9</xdr:col>
      <xdr:colOff>452250</xdr:colOff>
      <xdr:row>30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9</xdr:col>
      <xdr:colOff>452250</xdr:colOff>
      <xdr:row>46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0.11339</cdr:x>
      <cdr:y>0</cdr:y>
    </cdr:from>
    <cdr:to>
      <cdr:x>0.52287</cdr:x>
      <cdr:y>0.14883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42900" y="0"/>
          <a:ext cx="1238250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Éves változás (%)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0.11339</cdr:x>
      <cdr:y>0</cdr:y>
    </cdr:from>
    <cdr:to>
      <cdr:x>0.52287</cdr:x>
      <cdr:y>0.14883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42900" y="0"/>
          <a:ext cx="1238250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Annual change</a:t>
          </a:r>
          <a:r>
            <a:rPr lang="hu-HU" sz="900" baseline="0" dirty="0" err="1" smtClean="0"/>
            <a:t> </a:t>
          </a:r>
          <a:r>
            <a:rPr lang="hu-HU" sz="900" dirty="0" err="1" smtClean="0"/>
            <a:t>(per cent)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15</xdr:row>
      <xdr:rowOff>0</xdr:rowOff>
    </xdr:from>
    <xdr:to>
      <xdr:col>10</xdr:col>
      <xdr:colOff>480825</xdr:colOff>
      <xdr:row>30</xdr:row>
      <xdr:rowOff>18000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31</xdr:row>
      <xdr:rowOff>0</xdr:rowOff>
    </xdr:from>
    <xdr:to>
      <xdr:col>10</xdr:col>
      <xdr:colOff>480825</xdr:colOff>
      <xdr:row>46</xdr:row>
      <xdr:rowOff>18000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0.10709</cdr:x>
      <cdr:y>0</cdr:y>
    </cdr:from>
    <cdr:to>
      <cdr:x>0.43467</cdr:x>
      <cdr:y>0.0927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23850" y="0"/>
          <a:ext cx="990600" cy="21357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36000" rIns="0" bIns="36000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900" dirty="0" err="1" smtClean="0"/>
            <a:t>Éves változás (%)</a:t>
          </a:r>
          <a:endParaRPr lang="en-GB" sz="900" dirty="0" err="1" smtClean="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0.11024</cdr:x>
      <cdr:y>0</cdr:y>
    </cdr:from>
    <cdr:to>
      <cdr:x>0.60791</cdr:x>
      <cdr:y>0.16236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75" y="0"/>
          <a:ext cx="1504950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36000" rIns="0" bIns="36000" rtlCol="0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900" dirty="0" err="1" smtClean="0"/>
            <a:t>Annual change (per cent)</a:t>
          </a:r>
          <a:endParaRPr lang="en-GB" sz="900" dirty="0" err="1" smtClean="0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13</xdr:row>
      <xdr:rowOff>0</xdr:rowOff>
    </xdr:from>
    <xdr:to>
      <xdr:col>9</xdr:col>
      <xdr:colOff>572899</xdr:colOff>
      <xdr:row>28</xdr:row>
      <xdr:rowOff>5300</xdr:rowOff>
    </xdr:to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9</xdr:col>
      <xdr:colOff>572899</xdr:colOff>
      <xdr:row>44</xdr:row>
      <xdr:rowOff>5300</xdr:rowOff>
    </xdr:to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12</xdr:row>
      <xdr:rowOff>0</xdr:rowOff>
    </xdr:from>
    <xdr:to>
      <xdr:col>10</xdr:col>
      <xdr:colOff>572899</xdr:colOff>
      <xdr:row>27</xdr:row>
      <xdr:rowOff>5300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28</xdr:row>
      <xdr:rowOff>0</xdr:rowOff>
    </xdr:from>
    <xdr:to>
      <xdr:col>10</xdr:col>
      <xdr:colOff>572899</xdr:colOff>
      <xdr:row>43</xdr:row>
      <xdr:rowOff>5300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11</xdr:row>
      <xdr:rowOff>142874</xdr:rowOff>
    </xdr:from>
    <xdr:to>
      <xdr:col>13</xdr:col>
      <xdr:colOff>23624</xdr:colOff>
      <xdr:row>27</xdr:row>
      <xdr:rowOff>8474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28</xdr:row>
      <xdr:rowOff>0</xdr:rowOff>
    </xdr:from>
    <xdr:to>
      <xdr:col>13</xdr:col>
      <xdr:colOff>23624</xdr:colOff>
      <xdr:row>43</xdr:row>
      <xdr:rowOff>18000</xdr:rowOff>
    </xdr:to>
    <xdr:graphicFrame macro="">
      <xdr:nvGraphicFramePr>
        <xdr:cNvPr id="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12</xdr:row>
      <xdr:rowOff>0</xdr:rowOff>
    </xdr:from>
    <xdr:to>
      <xdr:col>9</xdr:col>
      <xdr:colOff>572899</xdr:colOff>
      <xdr:row>27</xdr:row>
      <xdr:rowOff>5300</xdr:rowOff>
    </xdr:to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</xdr:colOff>
      <xdr:row>28</xdr:row>
      <xdr:rowOff>0</xdr:rowOff>
    </xdr:from>
    <xdr:to>
      <xdr:col>9</xdr:col>
      <xdr:colOff>572900</xdr:colOff>
      <xdr:row>43</xdr:row>
      <xdr:rowOff>5300</xdr:rowOff>
    </xdr:to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</xdr:colOff>
      <xdr:row>13</xdr:row>
      <xdr:rowOff>0</xdr:rowOff>
    </xdr:from>
    <xdr:to>
      <xdr:col>13</xdr:col>
      <xdr:colOff>585600</xdr:colOff>
      <xdr:row>28</xdr:row>
      <xdr:rowOff>18000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13</xdr:col>
      <xdr:colOff>585599</xdr:colOff>
      <xdr:row>44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0.37798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99" y="0"/>
          <a:ext cx="876300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százalékpont</a:t>
          </a:r>
          <a:endParaRPr lang="en-GB" sz="900" dirty="0" err="1" smtClean="0"/>
        </a:p>
      </cdr:txBody>
    </cdr:sp>
  </cdr:relSizeAnchor>
  <cdr:relSizeAnchor xmlns:cdr="http://schemas.openxmlformats.org/drawingml/2006/chartDrawing">
    <cdr:from>
      <cdr:x>0.69926</cdr:x>
      <cdr:y>0</cdr:y>
    </cdr:from>
    <cdr:to>
      <cdr:x>0.98904</cdr:x>
      <cdr:y>0.05212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114549" y="0"/>
          <a:ext cx="876300" cy="12007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százalékpont</a:t>
          </a:r>
          <a:endParaRPr lang="en-GB" sz="900" dirty="0" err="1" smtClean="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0.42837</cdr:x>
      <cdr:y>0.16236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7175" y="0"/>
          <a:ext cx="1038225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Percentage</a:t>
          </a:r>
          <a:r>
            <a:rPr lang="hu-HU" sz="900" baseline="0" dirty="0" err="1" smtClean="0"/>
            <a:t> point</a:t>
          </a:r>
          <a:endParaRPr lang="en-GB" sz="900" dirty="0" err="1" smtClean="0"/>
        </a:p>
      </cdr:txBody>
    </cdr:sp>
  </cdr:relSizeAnchor>
  <cdr:relSizeAnchor xmlns:cdr="http://schemas.openxmlformats.org/drawingml/2006/chartDrawing">
    <cdr:from>
      <cdr:x>0.65667</cdr:x>
      <cdr:y>0</cdr:y>
    </cdr:from>
    <cdr:to>
      <cdr:x>1</cdr:x>
      <cdr:y>0.13756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66925" y="0"/>
          <a:ext cx="1038225" cy="31692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Percentage</a:t>
          </a:r>
          <a:r>
            <a:rPr lang="hu-HU" sz="900" baseline="0" dirty="0" err="1" smtClean="0"/>
            <a:t> point</a:t>
          </a:r>
          <a:endParaRPr lang="en-GB" sz="900" dirty="0" err="1" smtClean="0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3981450" y="1981200"/>
    <xdr:ext cx="3023999" cy="2304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981450" y="4419600"/>
    <xdr:ext cx="3023999" cy="2304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0.09764</cdr:x>
      <cdr:y>4.34028E-7</cdr:y>
    </cdr:from>
    <cdr:to>
      <cdr:x>0.48822</cdr:x>
      <cdr:y>0.14056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5275" y="1"/>
          <a:ext cx="1181100" cy="32385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Éves változás (%)</a:t>
          </a:r>
        </a:p>
      </cdr:txBody>
    </cdr:sp>
  </cdr:relSizeAnchor>
  <cdr:relSizeAnchor xmlns:cdr="http://schemas.openxmlformats.org/drawingml/2006/chartDrawing">
    <cdr:from>
      <cdr:x>0.63626</cdr:x>
      <cdr:y>0</cdr:y>
    </cdr:from>
    <cdr:to>
      <cdr:x>1</cdr:x>
      <cdr:y>0.11989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924050" y="0"/>
          <a:ext cx="1099948" cy="27622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Éves változás (%)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0.09764</cdr:x>
      <cdr:y>4.34028E-7</cdr:y>
    </cdr:from>
    <cdr:to>
      <cdr:x>0.48822</cdr:x>
      <cdr:y>0.14056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5275" y="1"/>
          <a:ext cx="1181100" cy="32385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Annual change (per cent)</a:t>
          </a:r>
        </a:p>
      </cdr:txBody>
    </cdr:sp>
  </cdr:relSizeAnchor>
  <cdr:relSizeAnchor xmlns:cdr="http://schemas.openxmlformats.org/drawingml/2006/chartDrawing">
    <cdr:from>
      <cdr:x>0.51972</cdr:x>
      <cdr:y>0</cdr:y>
    </cdr:from>
    <cdr:to>
      <cdr:x>1</cdr:x>
      <cdr:y>0.11989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71626" y="0"/>
          <a:ext cx="1452373" cy="27622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Annual change (per</a:t>
          </a:r>
          <a:r>
            <a:rPr lang="hu-HU" sz="900" baseline="0" dirty="0" err="1" smtClean="0"/>
            <a:t> cent)</a:t>
          </a:r>
          <a:endParaRPr lang="hu-HU" sz="900" dirty="0" err="1" smtClean="0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3981450" y="1981200"/>
    <xdr:ext cx="3023999" cy="2304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981450" y="4419600"/>
    <xdr:ext cx="3023999" cy="2304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58.xml><?xml version="1.0" encoding="utf-8"?>
<xdr:wsDr xmlns:xdr="http://schemas.openxmlformats.org/drawingml/2006/spreadsheetDrawing" xmlns:a="http://schemas.openxmlformats.org/drawingml/2006/main">
  <xdr:absoluteAnchor>
    <xdr:pos x="3429000" y="1676400"/>
    <xdr:ext cx="3023999" cy="2304000"/>
    <xdr:graphicFrame macro="">
      <xdr:nvGraphicFramePr>
        <xdr:cNvPr id="4" name="Diagram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400425" y="4267200"/>
    <xdr:ext cx="3023999" cy="2304000"/>
    <xdr:graphicFrame macro="">
      <xdr:nvGraphicFramePr>
        <xdr:cNvPr id="7" name="Diagram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12</xdr:row>
      <xdr:rowOff>152399</xdr:rowOff>
    </xdr:from>
    <xdr:to>
      <xdr:col>11</xdr:col>
      <xdr:colOff>585600</xdr:colOff>
      <xdr:row>28</xdr:row>
      <xdr:rowOff>17999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29</xdr:row>
      <xdr:rowOff>0</xdr:rowOff>
    </xdr:from>
    <xdr:to>
      <xdr:col>11</xdr:col>
      <xdr:colOff>585599</xdr:colOff>
      <xdr:row>44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0.29165</cdr:x>
      <cdr:y>0.0941</cdr:y>
    </cdr:from>
    <cdr:to>
      <cdr:x>0.29165</cdr:x>
      <cdr:y>0.79722</cdr:y>
    </cdr:to>
    <cdr:sp macro="" textlink="">
      <cdr:nvSpPr>
        <cdr:cNvPr id="6" name="Straight Connector 5"/>
        <cdr:cNvSpPr/>
      </cdr:nvSpPr>
      <cdr:spPr>
        <a:xfrm xmlns:a="http://schemas.openxmlformats.org/drawingml/2006/main">
          <a:off x="879965" y="216806"/>
          <a:ext cx="0" cy="1620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0.51008</cdr:x>
      <cdr:y>0.09599</cdr:y>
    </cdr:from>
    <cdr:to>
      <cdr:x>0.51008</cdr:x>
      <cdr:y>0.79912</cdr:y>
    </cdr:to>
    <cdr:sp macro="" textlink="">
      <cdr:nvSpPr>
        <cdr:cNvPr id="7" name="Straight Connector 6"/>
        <cdr:cNvSpPr/>
      </cdr:nvSpPr>
      <cdr:spPr>
        <a:xfrm xmlns:a="http://schemas.openxmlformats.org/drawingml/2006/main">
          <a:off x="1539011" y="221161"/>
          <a:ext cx="0" cy="1620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0.72851</cdr:x>
      <cdr:y>0.0941</cdr:y>
    </cdr:from>
    <cdr:to>
      <cdr:x>0.72851</cdr:x>
      <cdr:y>0.79722</cdr:y>
    </cdr:to>
    <cdr:sp macro="" textlink="">
      <cdr:nvSpPr>
        <cdr:cNvPr id="9" name="Straight Connector 8"/>
        <cdr:cNvSpPr/>
      </cdr:nvSpPr>
      <cdr:spPr>
        <a:xfrm xmlns:a="http://schemas.openxmlformats.org/drawingml/2006/main">
          <a:off x="2198057" y="216806"/>
          <a:ext cx="0" cy="1620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0.0819</cdr:x>
      <cdr:y>0</cdr:y>
    </cdr:from>
    <cdr:to>
      <cdr:x>0.38743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64" y="0"/>
          <a:ext cx="923922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százalékpont</a:t>
          </a:r>
          <a:endParaRPr lang="en-GB" sz="1100" dirty="0" err="1" smtClean="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0.07245</cdr:x>
      <cdr:y>0</cdr:y>
    </cdr:from>
    <cdr:to>
      <cdr:x>0.37798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9089" y="0"/>
          <a:ext cx="923922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Percentage point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15</xdr:row>
      <xdr:rowOff>0</xdr:rowOff>
    </xdr:from>
    <xdr:to>
      <xdr:col>8</xdr:col>
      <xdr:colOff>299850</xdr:colOff>
      <xdr:row>30</xdr:row>
      <xdr:rowOff>18000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8</xdr:col>
      <xdr:colOff>299850</xdr:colOff>
      <xdr:row>46</xdr:row>
      <xdr:rowOff>18000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0.12284</cdr:x>
      <cdr:y>0</cdr:y>
    </cdr:from>
    <cdr:to>
      <cdr:x>0.65516</cdr:x>
      <cdr:y>0.0927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71475" y="0"/>
          <a:ext cx="1609725" cy="21357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Negyedéves változás (%)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0.12284</cdr:x>
      <cdr:y>0</cdr:y>
    </cdr:from>
    <cdr:to>
      <cdr:x>0.65516</cdr:x>
      <cdr:y>0.0927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71475" y="0"/>
          <a:ext cx="1609725" cy="21357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Quarterly change (per cent)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absoluteAnchor>
    <xdr:pos x="3528391" y="4323522"/>
    <xdr:ext cx="3023999" cy="2304000"/>
    <xdr:graphicFrame macro="">
      <xdr:nvGraphicFramePr>
        <xdr:cNvPr id="10" name="Chart 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528391" y="1789043"/>
    <xdr:ext cx="3023999" cy="2304000"/>
    <xdr:graphicFrame macro="">
      <xdr:nvGraphicFramePr>
        <xdr:cNvPr id="11" name="Chart 1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0.10079</cdr:x>
      <cdr:y>0</cdr:y>
    </cdr:from>
    <cdr:to>
      <cdr:x>0.56066</cdr:x>
      <cdr:y>0.0927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4788" y="0"/>
          <a:ext cx="1390662" cy="21357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>
              <a:latin typeface="+mj-lt"/>
            </a:rPr>
            <a:t>Percentage point</a:t>
          </a:r>
          <a:endParaRPr lang="en-GB" sz="900" dirty="0" err="1" smtClean="0">
            <a:latin typeface="+mj-lt"/>
          </a:endParaRPr>
        </a:p>
      </cdr:txBody>
    </cdr:sp>
  </cdr:relSizeAnchor>
  <cdr:relSizeAnchor xmlns:cdr="http://schemas.openxmlformats.org/drawingml/2006/chartDrawing">
    <cdr:from>
      <cdr:x>0.09449</cdr:x>
      <cdr:y>0.09095</cdr:y>
    </cdr:from>
    <cdr:to>
      <cdr:x>0.31813</cdr:x>
      <cdr:y>0.19017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85750" y="209549"/>
          <a:ext cx="676275" cy="22860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hu-HU" sz="800" dirty="0" err="1" smtClean="0"/>
            <a:t>2011Q1</a:t>
          </a:r>
        </a:p>
      </cdr:txBody>
    </cdr:sp>
  </cdr:relSizeAnchor>
  <cdr:relSizeAnchor xmlns:cdr="http://schemas.openxmlformats.org/drawingml/2006/chartDrawing">
    <cdr:from>
      <cdr:x>0.32443</cdr:x>
      <cdr:y>0.08888</cdr:y>
    </cdr:from>
    <cdr:to>
      <cdr:x>0.53862</cdr:x>
      <cdr:y>0.19637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981075" y="204780"/>
          <a:ext cx="647700" cy="24765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800" dirty="0" err="1" smtClean="0"/>
            <a:t>2012Q1</a:t>
          </a:r>
        </a:p>
      </cdr:txBody>
    </cdr:sp>
  </cdr:relSizeAnchor>
  <cdr:relSizeAnchor xmlns:cdr="http://schemas.openxmlformats.org/drawingml/2006/chartDrawing">
    <cdr:from>
      <cdr:x>0.53547</cdr:x>
      <cdr:y>0.08733</cdr:y>
    </cdr:from>
    <cdr:to>
      <cdr:x>0.7591</cdr:x>
      <cdr:y>0.19089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619262" y="201208"/>
          <a:ext cx="676264" cy="23860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800" dirty="0" err="1" smtClean="0"/>
            <a:t>2013Q1</a:t>
          </a:r>
        </a:p>
      </cdr:txBody>
    </cdr:sp>
  </cdr:relSizeAnchor>
  <cdr:relSizeAnchor xmlns:cdr="http://schemas.openxmlformats.org/drawingml/2006/chartDrawing">
    <cdr:from>
      <cdr:x>0.76225</cdr:x>
      <cdr:y>0.09095</cdr:y>
    </cdr:from>
    <cdr:to>
      <cdr:x>1</cdr:x>
      <cdr:y>0.1943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305049" y="209549"/>
          <a:ext cx="718949" cy="23811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800" dirty="0" err="1" smtClean="0"/>
            <a:t>2014Q1</a:t>
          </a:r>
        </a:p>
      </cdr:txBody>
    </cdr:sp>
  </cdr:relSizeAnchor>
  <cdr:relSizeAnchor xmlns:cdr="http://schemas.openxmlformats.org/drawingml/2006/chartDrawing">
    <cdr:from>
      <cdr:x>0.3175</cdr:x>
      <cdr:y>0.08764</cdr:y>
    </cdr:from>
    <cdr:to>
      <cdr:x>0.32046</cdr:x>
      <cdr:y>0.60394</cdr:y>
    </cdr:to>
    <cdr:sp macro="" textlink="">
      <cdr:nvSpPr>
        <cdr:cNvPr id="8" name="Straight Connector 7"/>
        <cdr:cNvSpPr/>
      </cdr:nvSpPr>
      <cdr:spPr>
        <a:xfrm xmlns:a="http://schemas.openxmlformats.org/drawingml/2006/main">
          <a:off x="960120" y="201923"/>
          <a:ext cx="8946" cy="118955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0.53925</cdr:x>
      <cdr:y>0.08764</cdr:y>
    </cdr:from>
    <cdr:to>
      <cdr:x>0.54231</cdr:x>
      <cdr:y>0.60394</cdr:y>
    </cdr:to>
    <cdr:sp macro="" textlink="">
      <cdr:nvSpPr>
        <cdr:cNvPr id="9" name="Straight Connector 8"/>
        <cdr:cNvSpPr/>
      </cdr:nvSpPr>
      <cdr:spPr>
        <a:xfrm xmlns:a="http://schemas.openxmlformats.org/drawingml/2006/main">
          <a:off x="1630691" y="201923"/>
          <a:ext cx="9266" cy="118955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0.75847</cdr:x>
      <cdr:y>0.08764</cdr:y>
    </cdr:from>
    <cdr:to>
      <cdr:x>0.75869</cdr:x>
      <cdr:y>0.60394</cdr:y>
    </cdr:to>
    <cdr:sp macro="" textlink="">
      <cdr:nvSpPr>
        <cdr:cNvPr id="10" name="Straight Connector 9"/>
        <cdr:cNvSpPr/>
      </cdr:nvSpPr>
      <cdr:spPr>
        <a:xfrm xmlns:a="http://schemas.openxmlformats.org/drawingml/2006/main">
          <a:off x="2293613" y="201923"/>
          <a:ext cx="670" cy="118955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0.23829</cdr:x>
      <cdr:y>0.33432</cdr:y>
    </cdr:from>
    <cdr:to>
      <cdr:x>0.26601</cdr:x>
      <cdr:y>0.4242</cdr:y>
    </cdr:to>
    <cdr:sp macro="" textlink="">
      <cdr:nvSpPr>
        <cdr:cNvPr id="11" name="Right Arrow 10"/>
        <cdr:cNvSpPr/>
      </cdr:nvSpPr>
      <cdr:spPr>
        <a:xfrm xmlns:a="http://schemas.openxmlformats.org/drawingml/2006/main" rot="17325191">
          <a:off x="658973" y="831895"/>
          <a:ext cx="207065" cy="83837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9C0000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0.45467</cdr:x>
      <cdr:y>0.36308</cdr:y>
    </cdr:from>
    <cdr:to>
      <cdr:x>0.48239</cdr:x>
      <cdr:y>0.45296</cdr:y>
    </cdr:to>
    <cdr:sp macro="" textlink="">
      <cdr:nvSpPr>
        <cdr:cNvPr id="12" name="Right Arrow 11"/>
        <cdr:cNvSpPr/>
      </cdr:nvSpPr>
      <cdr:spPr>
        <a:xfrm xmlns:a="http://schemas.openxmlformats.org/drawingml/2006/main" rot="17325191">
          <a:off x="1313299" y="898158"/>
          <a:ext cx="207065" cy="83837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9C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0.64092</cdr:x>
      <cdr:y>0.18693</cdr:y>
    </cdr:from>
    <cdr:to>
      <cdr:x>0.66864</cdr:x>
      <cdr:y>0.27681</cdr:y>
    </cdr:to>
    <cdr:sp macro="" textlink="">
      <cdr:nvSpPr>
        <cdr:cNvPr id="13" name="Right Arrow 12"/>
        <cdr:cNvSpPr/>
      </cdr:nvSpPr>
      <cdr:spPr>
        <a:xfrm xmlns:a="http://schemas.openxmlformats.org/drawingml/2006/main" rot="17325191">
          <a:off x="1876516" y="492310"/>
          <a:ext cx="207065" cy="83837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9C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0.89564</cdr:x>
      <cdr:y>0.30557</cdr:y>
    </cdr:from>
    <cdr:to>
      <cdr:x>0.92336</cdr:x>
      <cdr:y>0.39544</cdr:y>
    </cdr:to>
    <cdr:sp macro="" textlink="">
      <cdr:nvSpPr>
        <cdr:cNvPr id="14" name="Right Arrow 13"/>
        <cdr:cNvSpPr/>
      </cdr:nvSpPr>
      <cdr:spPr>
        <a:xfrm xmlns:a="http://schemas.openxmlformats.org/drawingml/2006/main" rot="17325191">
          <a:off x="2646798" y="765636"/>
          <a:ext cx="207065" cy="83837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9C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0.10079</cdr:x>
      <cdr:y>0</cdr:y>
    </cdr:from>
    <cdr:to>
      <cdr:x>0.56066</cdr:x>
      <cdr:y>0.0927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4788" y="0"/>
          <a:ext cx="1390662" cy="21357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>
              <a:latin typeface="+mj-lt"/>
            </a:rPr>
            <a:t>százalékpont</a:t>
          </a:r>
          <a:endParaRPr lang="en-GB" sz="900" dirty="0" err="1" smtClean="0">
            <a:latin typeface="+mj-lt"/>
          </a:endParaRPr>
        </a:p>
      </cdr:txBody>
    </cdr:sp>
  </cdr:relSizeAnchor>
  <cdr:relSizeAnchor xmlns:cdr="http://schemas.openxmlformats.org/drawingml/2006/chartDrawing">
    <cdr:from>
      <cdr:x>0.09449</cdr:x>
      <cdr:y>0.09095</cdr:y>
    </cdr:from>
    <cdr:to>
      <cdr:x>0.31813</cdr:x>
      <cdr:y>0.19017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85738" y="209549"/>
          <a:ext cx="676287" cy="22860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hu-HU" sz="800" dirty="0" err="1" smtClean="0"/>
            <a:t>2011.I.né.</a:t>
          </a:r>
        </a:p>
      </cdr:txBody>
    </cdr:sp>
  </cdr:relSizeAnchor>
  <cdr:relSizeAnchor xmlns:cdr="http://schemas.openxmlformats.org/drawingml/2006/chartDrawing">
    <cdr:from>
      <cdr:x>0.32443</cdr:x>
      <cdr:y>0.08888</cdr:y>
    </cdr:from>
    <cdr:to>
      <cdr:x>0.53862</cdr:x>
      <cdr:y>0.19637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981076" y="204780"/>
          <a:ext cx="647710" cy="24765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800" dirty="0" err="1" smtClean="0"/>
            <a:t>2012.I.né.</a:t>
          </a:r>
        </a:p>
      </cdr:txBody>
    </cdr:sp>
  </cdr:relSizeAnchor>
  <cdr:relSizeAnchor xmlns:cdr="http://schemas.openxmlformats.org/drawingml/2006/chartDrawing">
    <cdr:from>
      <cdr:x>0.53547</cdr:x>
      <cdr:y>0.08733</cdr:y>
    </cdr:from>
    <cdr:to>
      <cdr:x>0.7591</cdr:x>
      <cdr:y>0.19089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619261" y="201208"/>
          <a:ext cx="676257" cy="23860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800" dirty="0" err="1" smtClean="0"/>
            <a:t>2013.I.né.</a:t>
          </a:r>
        </a:p>
      </cdr:txBody>
    </cdr:sp>
  </cdr:relSizeAnchor>
  <cdr:relSizeAnchor xmlns:cdr="http://schemas.openxmlformats.org/drawingml/2006/chartDrawing">
    <cdr:from>
      <cdr:x>0.76225</cdr:x>
      <cdr:y>0.09095</cdr:y>
    </cdr:from>
    <cdr:to>
      <cdr:x>1</cdr:x>
      <cdr:y>0.1943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305043" y="209549"/>
          <a:ext cx="718956" cy="23811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800" dirty="0" err="1" smtClean="0"/>
            <a:t>2014.I.né.</a:t>
          </a:r>
        </a:p>
      </cdr:txBody>
    </cdr:sp>
  </cdr:relSizeAnchor>
  <cdr:relSizeAnchor xmlns:cdr="http://schemas.openxmlformats.org/drawingml/2006/chartDrawing">
    <cdr:from>
      <cdr:x>0.31676</cdr:x>
      <cdr:y>0.08764</cdr:y>
    </cdr:from>
    <cdr:to>
      <cdr:x>0.3175</cdr:x>
      <cdr:y>0.55469</cdr:y>
    </cdr:to>
    <cdr:sp macro="" textlink="">
      <cdr:nvSpPr>
        <cdr:cNvPr id="8" name="Straight Connector 7"/>
        <cdr:cNvSpPr/>
      </cdr:nvSpPr>
      <cdr:spPr>
        <a:xfrm xmlns:a="http://schemas.openxmlformats.org/drawingml/2006/main" flipH="1">
          <a:off x="957884" y="201923"/>
          <a:ext cx="2236" cy="107608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0.53925</cdr:x>
      <cdr:y>0.08764</cdr:y>
    </cdr:from>
    <cdr:to>
      <cdr:x>0.5404</cdr:x>
      <cdr:y>0.55882</cdr:y>
    </cdr:to>
    <cdr:sp macro="" textlink="">
      <cdr:nvSpPr>
        <cdr:cNvPr id="9" name="Straight Connector 8"/>
        <cdr:cNvSpPr/>
      </cdr:nvSpPr>
      <cdr:spPr>
        <a:xfrm xmlns:a="http://schemas.openxmlformats.org/drawingml/2006/main">
          <a:off x="1630691" y="201923"/>
          <a:ext cx="3468" cy="108560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0.75847</cdr:x>
      <cdr:y>0.08764</cdr:y>
    </cdr:from>
    <cdr:to>
      <cdr:x>0.76088</cdr:x>
      <cdr:y>0.55469</cdr:y>
    </cdr:to>
    <cdr:sp macro="" textlink="">
      <cdr:nvSpPr>
        <cdr:cNvPr id="10" name="Straight Connector 9"/>
        <cdr:cNvSpPr/>
      </cdr:nvSpPr>
      <cdr:spPr>
        <a:xfrm xmlns:a="http://schemas.openxmlformats.org/drawingml/2006/main">
          <a:off x="2293613" y="201923"/>
          <a:ext cx="7296" cy="107608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0.24324</cdr:x>
      <cdr:y>0.33236</cdr:y>
    </cdr:from>
    <cdr:to>
      <cdr:x>0.27096</cdr:x>
      <cdr:y>0.42223</cdr:y>
    </cdr:to>
    <cdr:sp macro="" textlink="">
      <cdr:nvSpPr>
        <cdr:cNvPr id="11" name="Right Arrow 10"/>
        <cdr:cNvSpPr/>
      </cdr:nvSpPr>
      <cdr:spPr>
        <a:xfrm xmlns:a="http://schemas.openxmlformats.org/drawingml/2006/main" rot="17325191">
          <a:off x="673945" y="827360"/>
          <a:ext cx="207065" cy="83837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9C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0.45741</cdr:x>
      <cdr:y>0.33792</cdr:y>
    </cdr:from>
    <cdr:to>
      <cdr:x>0.48513</cdr:x>
      <cdr:y>0.42779</cdr:y>
    </cdr:to>
    <cdr:sp macro="" textlink="">
      <cdr:nvSpPr>
        <cdr:cNvPr id="12" name="Right Arrow 11"/>
        <cdr:cNvSpPr/>
      </cdr:nvSpPr>
      <cdr:spPr>
        <a:xfrm xmlns:a="http://schemas.openxmlformats.org/drawingml/2006/main" rot="17325191">
          <a:off x="1321582" y="840179"/>
          <a:ext cx="207065" cy="83837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9C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0.64092</cdr:x>
      <cdr:y>0.17255</cdr:y>
    </cdr:from>
    <cdr:to>
      <cdr:x>0.66864</cdr:x>
      <cdr:y>0.26243</cdr:y>
    </cdr:to>
    <cdr:sp macro="" textlink="">
      <cdr:nvSpPr>
        <cdr:cNvPr id="13" name="Right Arrow 12"/>
        <cdr:cNvSpPr/>
      </cdr:nvSpPr>
      <cdr:spPr>
        <a:xfrm xmlns:a="http://schemas.openxmlformats.org/drawingml/2006/main" rot="17325191">
          <a:off x="1876516" y="459180"/>
          <a:ext cx="207065" cy="83837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9C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0.89564</cdr:x>
      <cdr:y>0.29478</cdr:y>
    </cdr:from>
    <cdr:to>
      <cdr:x>0.92336</cdr:x>
      <cdr:y>0.38465</cdr:y>
    </cdr:to>
    <cdr:sp macro="" textlink="">
      <cdr:nvSpPr>
        <cdr:cNvPr id="14" name="Right Arrow 13"/>
        <cdr:cNvSpPr/>
      </cdr:nvSpPr>
      <cdr:spPr>
        <a:xfrm xmlns:a="http://schemas.openxmlformats.org/drawingml/2006/main" rot="17325191">
          <a:off x="2646798" y="740788"/>
          <a:ext cx="207065" cy="83837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9C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11</xdr:row>
      <xdr:rowOff>0</xdr:rowOff>
    </xdr:from>
    <xdr:to>
      <xdr:col>9</xdr:col>
      <xdr:colOff>137925</xdr:colOff>
      <xdr:row>26</xdr:row>
      <xdr:rowOff>18000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27</xdr:row>
      <xdr:rowOff>0</xdr:rowOff>
    </xdr:from>
    <xdr:to>
      <xdr:col>9</xdr:col>
      <xdr:colOff>137924</xdr:colOff>
      <xdr:row>42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12</xdr:row>
      <xdr:rowOff>0</xdr:rowOff>
    </xdr:from>
    <xdr:to>
      <xdr:col>8</xdr:col>
      <xdr:colOff>585600</xdr:colOff>
      <xdr:row>27</xdr:row>
      <xdr:rowOff>18000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28</xdr:row>
      <xdr:rowOff>0</xdr:rowOff>
    </xdr:from>
    <xdr:to>
      <xdr:col>8</xdr:col>
      <xdr:colOff>585599</xdr:colOff>
      <xdr:row>43</xdr:row>
      <xdr:rowOff>18000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0.29165</cdr:x>
      <cdr:y>0.0941</cdr:y>
    </cdr:from>
    <cdr:to>
      <cdr:x>0.29165</cdr:x>
      <cdr:y>0.73767</cdr:y>
    </cdr:to>
    <cdr:sp macro="" textlink="">
      <cdr:nvSpPr>
        <cdr:cNvPr id="6" name="Straight Connector 5"/>
        <cdr:cNvSpPr/>
      </cdr:nvSpPr>
      <cdr:spPr>
        <a:xfrm xmlns:a="http://schemas.openxmlformats.org/drawingml/2006/main">
          <a:off x="876514" y="212130"/>
          <a:ext cx="0" cy="14508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0.51008</cdr:x>
      <cdr:y>0.09599</cdr:y>
    </cdr:from>
    <cdr:to>
      <cdr:x>0.51008</cdr:x>
      <cdr:y>0.73974</cdr:y>
    </cdr:to>
    <cdr:sp macro="" textlink="">
      <cdr:nvSpPr>
        <cdr:cNvPr id="7" name="Straight Connector 6"/>
        <cdr:cNvSpPr/>
      </cdr:nvSpPr>
      <cdr:spPr>
        <a:xfrm xmlns:a="http://schemas.openxmlformats.org/drawingml/2006/main">
          <a:off x="1539011" y="221161"/>
          <a:ext cx="0" cy="14832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0.72851</cdr:x>
      <cdr:y>0.0941</cdr:y>
    </cdr:from>
    <cdr:to>
      <cdr:x>0.72851</cdr:x>
      <cdr:y>0.73785</cdr:y>
    </cdr:to>
    <cdr:sp macro="" textlink="">
      <cdr:nvSpPr>
        <cdr:cNvPr id="9" name="Straight Connector 8"/>
        <cdr:cNvSpPr/>
      </cdr:nvSpPr>
      <cdr:spPr>
        <a:xfrm xmlns:a="http://schemas.openxmlformats.org/drawingml/2006/main">
          <a:off x="2198057" y="216806"/>
          <a:ext cx="0" cy="14832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0.08819</cdr:x>
      <cdr:y>4.34028E-7</cdr:y>
    </cdr:from>
    <cdr:to>
      <cdr:x>0.44097</cdr:x>
      <cdr:y>0.08682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87" y="1"/>
          <a:ext cx="1066813" cy="2000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>
              <a:latin typeface="Calibri" panose="020F0502020204030204" pitchFamily="34" charset="0"/>
            </a:rPr>
            <a:t>Thousand persons</a:t>
          </a:r>
        </a:p>
      </cdr:txBody>
    </cdr:sp>
  </cdr:relSizeAnchor>
  <cdr:relSizeAnchor xmlns:cdr="http://schemas.openxmlformats.org/drawingml/2006/chartDrawing">
    <cdr:from>
      <cdr:x>0.57163</cdr:x>
      <cdr:y>0</cdr:y>
    </cdr:from>
    <cdr:to>
      <cdr:x>1</cdr:x>
      <cdr:y>0.10122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800239" y="0"/>
          <a:ext cx="1295391" cy="23321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Thousand persons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523876</xdr:colOff>
      <xdr:row>11</xdr:row>
      <xdr:rowOff>9524</xdr:rowOff>
    </xdr:from>
    <xdr:to>
      <xdr:col>8</xdr:col>
      <xdr:colOff>499875</xdr:colOff>
      <xdr:row>26</xdr:row>
      <xdr:rowOff>27524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27</xdr:row>
      <xdr:rowOff>0</xdr:rowOff>
    </xdr:from>
    <xdr:to>
      <xdr:col>8</xdr:col>
      <xdr:colOff>585599</xdr:colOff>
      <xdr:row>41</xdr:row>
      <xdr:rowOff>141825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0.17278</cdr:x>
      <cdr:y>0.42995</cdr:y>
    </cdr:from>
    <cdr:to>
      <cdr:x>0.46886</cdr:x>
      <cdr:y>0.53796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24207" y="977671"/>
          <a:ext cx="898315" cy="24560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i="1" dirty="0" err="1" smtClean="0"/>
            <a:t>2015.I.né</a:t>
          </a:r>
          <a:r>
            <a:rPr lang="hu-HU" sz="1000" i="1" dirty="0" err="1" smtClean="0"/>
            <a:t>.</a:t>
          </a:r>
        </a:p>
      </cdr:txBody>
    </cdr:sp>
  </cdr:relSizeAnchor>
  <cdr:relSizeAnchor xmlns:cdr="http://schemas.openxmlformats.org/drawingml/2006/chartDrawing">
    <cdr:from>
      <cdr:x>0.09135</cdr:x>
      <cdr:y>0.08682</cdr:y>
    </cdr:from>
    <cdr:to>
      <cdr:x>0.38743</cdr:x>
      <cdr:y>0.18804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276236" y="200033"/>
          <a:ext cx="895346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i="1" dirty="0" err="1" smtClean="0"/>
            <a:t>2005.I.né.</a:t>
          </a:r>
        </a:p>
      </cdr:txBody>
    </cdr:sp>
  </cdr:relSizeAnchor>
  <cdr:relSizeAnchor xmlns:cdr="http://schemas.openxmlformats.org/drawingml/2006/chartDrawing">
    <cdr:from>
      <cdr:x>0.34018</cdr:x>
      <cdr:y>0.21911</cdr:y>
    </cdr:from>
    <cdr:to>
      <cdr:x>0.64886</cdr:x>
      <cdr:y>0.32033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028704" y="504829"/>
          <a:ext cx="933448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i="1" dirty="0" err="1" smtClean="0"/>
            <a:t>2008.II.né.</a:t>
          </a:r>
          <a:endParaRPr lang="hu-HU" sz="1050" i="1" dirty="0" err="1" smtClean="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0.16088</cdr:x>
      <cdr:y>0.43242</cdr:y>
    </cdr:from>
    <cdr:to>
      <cdr:x>0.38136</cdr:x>
      <cdr:y>0.54043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87799" y="984815"/>
          <a:ext cx="668500" cy="24598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i="1" dirty="0" err="1" smtClean="0"/>
            <a:t>2015Q1</a:t>
          </a:r>
        </a:p>
      </cdr:txBody>
    </cdr:sp>
  </cdr:relSizeAnchor>
  <cdr:relSizeAnchor xmlns:cdr="http://schemas.openxmlformats.org/drawingml/2006/chartDrawing">
    <cdr:from>
      <cdr:x>0.1386</cdr:x>
      <cdr:y>0.10336</cdr:y>
    </cdr:from>
    <cdr:to>
      <cdr:x>0.43468</cdr:x>
      <cdr:y>0.20458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19114" y="238143"/>
          <a:ext cx="895346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i="1" dirty="0" err="1" smtClean="0"/>
            <a:t>2005Q1</a:t>
          </a:r>
          <a:endParaRPr lang="hu-HU" sz="1000" i="1" dirty="0" err="1" smtClean="0"/>
        </a:p>
      </cdr:txBody>
    </cdr:sp>
  </cdr:relSizeAnchor>
  <cdr:relSizeAnchor xmlns:cdr="http://schemas.openxmlformats.org/drawingml/2006/chartDrawing">
    <cdr:from>
      <cdr:x>0.34018</cdr:x>
      <cdr:y>0.21911</cdr:y>
    </cdr:from>
    <cdr:to>
      <cdr:x>0.64886</cdr:x>
      <cdr:y>0.32033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028704" y="504829"/>
          <a:ext cx="933448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i="1" dirty="0" err="1" smtClean="0"/>
            <a:t>2008Q2</a:t>
          </a:r>
          <a:endParaRPr lang="hu-HU" sz="1100" i="1" dirty="0" err="1" smtClean="0"/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13</xdr:row>
      <xdr:rowOff>152399</xdr:rowOff>
    </xdr:from>
    <xdr:to>
      <xdr:col>10</xdr:col>
      <xdr:colOff>585600</xdr:colOff>
      <xdr:row>29</xdr:row>
      <xdr:rowOff>17999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30</xdr:row>
      <xdr:rowOff>0</xdr:rowOff>
    </xdr:from>
    <xdr:to>
      <xdr:col>10</xdr:col>
      <xdr:colOff>585599</xdr:colOff>
      <xdr:row>45</xdr:row>
      <xdr:rowOff>18000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12</xdr:row>
      <xdr:rowOff>0</xdr:rowOff>
    </xdr:from>
    <xdr:to>
      <xdr:col>9</xdr:col>
      <xdr:colOff>585600</xdr:colOff>
      <xdr:row>27</xdr:row>
      <xdr:rowOff>18000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9</xdr:col>
      <xdr:colOff>572899</xdr:colOff>
      <xdr:row>44</xdr:row>
      <xdr:rowOff>5300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12</xdr:row>
      <xdr:rowOff>0</xdr:rowOff>
    </xdr:from>
    <xdr:to>
      <xdr:col>11</xdr:col>
      <xdr:colOff>585600</xdr:colOff>
      <xdr:row>27</xdr:row>
      <xdr:rowOff>18000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</xdr:colOff>
      <xdr:row>28</xdr:row>
      <xdr:rowOff>0</xdr:rowOff>
    </xdr:from>
    <xdr:to>
      <xdr:col>11</xdr:col>
      <xdr:colOff>585600</xdr:colOff>
      <xdr:row>43</xdr:row>
      <xdr:rowOff>18000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15</xdr:row>
      <xdr:rowOff>0</xdr:rowOff>
    </xdr:from>
    <xdr:to>
      <xdr:col>10</xdr:col>
      <xdr:colOff>585599</xdr:colOff>
      <xdr:row>30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31</xdr:row>
      <xdr:rowOff>0</xdr:rowOff>
    </xdr:from>
    <xdr:to>
      <xdr:col>10</xdr:col>
      <xdr:colOff>585599</xdr:colOff>
      <xdr:row>46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15</xdr:row>
      <xdr:rowOff>152399</xdr:rowOff>
    </xdr:from>
    <xdr:to>
      <xdr:col>10</xdr:col>
      <xdr:colOff>585600</xdr:colOff>
      <xdr:row>31</xdr:row>
      <xdr:rowOff>17999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32</xdr:row>
      <xdr:rowOff>0</xdr:rowOff>
    </xdr:from>
    <xdr:to>
      <xdr:col>10</xdr:col>
      <xdr:colOff>585599</xdr:colOff>
      <xdr:row>47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14</xdr:row>
      <xdr:rowOff>0</xdr:rowOff>
    </xdr:from>
    <xdr:to>
      <xdr:col>8</xdr:col>
      <xdr:colOff>585600</xdr:colOff>
      <xdr:row>29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8</xdr:col>
      <xdr:colOff>585599</xdr:colOff>
      <xdr:row>45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581025</xdr:colOff>
      <xdr:row>12</xdr:row>
      <xdr:rowOff>142875</xdr:rowOff>
    </xdr:from>
    <xdr:to>
      <xdr:col>13</xdr:col>
      <xdr:colOff>4574</xdr:colOff>
      <xdr:row>28</xdr:row>
      <xdr:rowOff>8475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13</xdr:col>
      <xdr:colOff>23624</xdr:colOff>
      <xdr:row>44</xdr:row>
      <xdr:rowOff>18000</xdr:rowOff>
    </xdr:to>
    <xdr:graphicFrame macro="">
      <xdr:nvGraphicFramePr>
        <xdr:cNvPr id="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542925</xdr:colOff>
      <xdr:row>15</xdr:row>
      <xdr:rowOff>9525</xdr:rowOff>
    </xdr:from>
    <xdr:to>
      <xdr:col>11</xdr:col>
      <xdr:colOff>518924</xdr:colOff>
      <xdr:row>30</xdr:row>
      <xdr:rowOff>27525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11</xdr:col>
      <xdr:colOff>585599</xdr:colOff>
      <xdr:row>46</xdr:row>
      <xdr:rowOff>18000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0.3614</cdr:x>
      <cdr:y>0.09154</cdr:y>
    </cdr:from>
    <cdr:to>
      <cdr:x>0.3614</cdr:x>
      <cdr:y>0.81206</cdr:y>
    </cdr:to>
    <cdr:sp macro="" textlink="">
      <cdr:nvSpPr>
        <cdr:cNvPr id="11" name="Straight Connector 10"/>
        <cdr:cNvSpPr/>
      </cdr:nvSpPr>
      <cdr:spPr>
        <a:xfrm xmlns:a="http://schemas.openxmlformats.org/drawingml/2006/main">
          <a:off x="1089932" y="210911"/>
          <a:ext cx="0" cy="166007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0.64759</cdr:x>
      <cdr:y>0.09154</cdr:y>
    </cdr:from>
    <cdr:to>
      <cdr:x>0.64759</cdr:x>
      <cdr:y>0.81206</cdr:y>
    </cdr:to>
    <cdr:sp macro="" textlink="">
      <cdr:nvSpPr>
        <cdr:cNvPr id="12" name="Straight Connector 11"/>
        <cdr:cNvSpPr/>
      </cdr:nvSpPr>
      <cdr:spPr>
        <a:xfrm xmlns:a="http://schemas.openxmlformats.org/drawingml/2006/main">
          <a:off x="1955591" y="212272"/>
          <a:ext cx="0" cy="167078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nb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erteszb\Desktop\M_3.%20fejezet%20-%203rd%20chapter.bablalblxlsx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j&#250;nius/&#225;br&#225;k/M_3.%20fejezet%20-%203rd%20chapter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chindleri\AppData\Local\Microsoft\Windows\Temporary%20Internet%20Files\Content.Outlook\GP2FX2W4\aggregatum_uj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Kgf\GSzaboA\Rendszeres%20feladatok\IR_stance_szoveg\2015m&#225;rc\PRE_bekezdesek\aggregatum_uj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december/&#225;br&#225;k/R&#201;GI_M_3.%20fejezet%20-%203rd%20chapte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Macro%20monitoring%20team/Stance%20elemz&#233;s/Havi_makro_monitorok/Template/&#225;br&#225;k_makrogazd_helyzet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4.%20fejezet%20-%204th%20chapter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nb\HCR%20RUSSIA\Russia_2002\DATA%20PROCESSING\SMOOTHING\FOR%20CO'S%20TURKEY%2020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CR%20RUSSIA\Russia_2002\DATA%20PROCESSING\SMOOTHING\FOR%20CO'S%20TURKEY%20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CR2006\IFB\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%20RUSSIA\Russia_2002\DATA%20PROCESSING\SMOOTHING\FOR%20CO'S%20TURKEY%2020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%20RUSSIA/Russia_2002/DATA%20PROCESSING/SMOOTHING/FOR%20CO'S%20TURKEY%2020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%20RUSSIA\Russia_2002\DATA%20PROCESSING\SMOOTHING\FOR%20CO'S%20TURKEY%20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L&#233;tsz&#225;m\D_OMK_q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Infl&#225;ci&#243;s%20csoport/Briefing/Briefinghez%20&#225;br&#225;k/ntrad_3f&#233;le%20id&#337;sor%20p&#252;%20szolg%20miatt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5%20projektek/IR/m&#225;rcius%202015/issues/3_FEDkamat_varakozaso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PPF\_Common\MTO\Monet&#225;ris%20Program\K&#252;lf&#246;ld\&#193;br&#225;k\finig&#233;ny_komponen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PF\_Common\MEO\KOZOS\Rendszeres\Heti\2014\20140207\S&#233;r&#252;l&#233;kenys&#233;g\rovidhozamok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OZOS/Rendszeres/Heti/2014/20140207/S&#233;r&#252;l&#233;kenys&#233;g/rovidhozamok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1%20projektek\IR\2011%20szeptember\&#225;br&#225;k\3.%20fejezet%20-%203rd%20chapter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B&#233;r\U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2006/IFB/HCR06_IFB_minta_eng_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HCR2006\IFB\HCR06_IFB_minta_eng_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m&#225;rcius/&#225;br&#225;k/M_1.%20fejezet%20-%201st%20chapter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3.%20fejezet%20-%203rd%20chapter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m&#225;rcius/&#225;br&#225;k/M_3.%20fejezet%20-%203rd%20chapter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xxxx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</sheetNames>
    <sheetDataSet>
      <sheetData sheetId="0" refreshError="1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</sheetData>
      <sheetData sheetId="2" refreshError="1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 refreshError="1"/>
      <sheetData sheetId="5"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 refreshError="1"/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 refreshError="1"/>
      <sheetData sheetId="11" refreshError="1"/>
      <sheetData sheetId="12"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14" refreshError="1"/>
      <sheetData sheetId="15"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>
        <row r="14">
          <cell r="A14">
            <v>38353</v>
          </cell>
          <cell r="B14">
            <v>45.475891202839577</v>
          </cell>
          <cell r="C14">
            <v>39.11262004333215</v>
          </cell>
          <cell r="D14">
            <v>3.8969999999999994</v>
          </cell>
          <cell r="E14">
            <v>41.613</v>
          </cell>
          <cell r="F14">
            <v>130.09851124617171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19" refreshError="1"/>
      <sheetData sheetId="20">
        <row r="12">
          <cell r="A12">
            <v>33970</v>
          </cell>
          <cell r="B12">
            <v>5396.1225834673087</v>
          </cell>
          <cell r="C12">
            <v>5560.3916070653268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</sheetData>
      <sheetData sheetId="21">
        <row r="14">
          <cell r="A14">
            <v>38353</v>
          </cell>
          <cell r="B14">
            <v>-6.0172969555525455</v>
          </cell>
          <cell r="C14">
            <v>130.77139529639274</v>
          </cell>
          <cell r="D14">
            <v>12.000864800263457</v>
          </cell>
          <cell r="E14">
            <v>4.0565877238786374</v>
          </cell>
          <cell r="F14">
            <v>140.81155086498228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22"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23"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</sheetData>
      <sheetData sheetId="24" refreshError="1"/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26">
        <row r="37">
          <cell r="A37">
            <v>39814</v>
          </cell>
          <cell r="B37">
            <v>-0.2</v>
          </cell>
          <cell r="C37">
            <v>-4</v>
          </cell>
          <cell r="D37">
            <v>-0.1</v>
          </cell>
          <cell r="E37">
            <v>-0.3</v>
          </cell>
          <cell r="F37">
            <v>-0.9</v>
          </cell>
          <cell r="G37">
            <v>-1.7000000000000002</v>
          </cell>
          <cell r="H37">
            <v>-7.2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</sheetData>
      <sheetData sheetId="29"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/>
      <sheetData sheetId="33" refreshError="1"/>
      <sheetData sheetId="34" refreshError="1"/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36" refreshError="1"/>
      <sheetData sheetId="37" refreshError="1"/>
      <sheetData sheetId="38">
        <row r="13">
          <cell r="A13">
            <v>38353</v>
          </cell>
          <cell r="B13">
            <v>-9.0836710891593402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39" refreshError="1"/>
      <sheetData sheetId="40"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</sheetData>
      <sheetData sheetId="41"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0.49974558193151841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42"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</sheetData>
      <sheetData sheetId="44" refreshError="1"/>
      <sheetData sheetId="45">
        <row r="10">
          <cell r="A10">
            <v>38353</v>
          </cell>
          <cell r="B10">
            <v>6.9019667410198338</v>
          </cell>
          <cell r="C10">
            <v>-3.0896495227041356</v>
          </cell>
          <cell r="D10">
            <v>6.0647077574344621E-2</v>
          </cell>
          <cell r="E10">
            <v>3.8729642958900428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46">
        <row r="13">
          <cell r="A13">
            <v>35065</v>
          </cell>
          <cell r="B13">
            <v>0.60262450339909246</v>
          </cell>
          <cell r="C13">
            <v>0.66454585830669155</v>
          </cell>
          <cell r="D13">
            <v>0.54403310509854741</v>
          </cell>
          <cell r="E13">
            <v>0.57215607381658184</v>
          </cell>
        </row>
        <row r="14">
          <cell r="A14">
            <v>35096</v>
          </cell>
        </row>
        <row r="15">
          <cell r="A15">
            <v>35125</v>
          </cell>
        </row>
        <row r="16">
          <cell r="A16">
            <v>35156</v>
          </cell>
        </row>
        <row r="17">
          <cell r="A17">
            <v>35186</v>
          </cell>
        </row>
        <row r="18">
          <cell r="A18">
            <v>35217</v>
          </cell>
        </row>
        <row r="19">
          <cell r="A19">
            <v>35247</v>
          </cell>
        </row>
        <row r="20">
          <cell r="A20">
            <v>35278</v>
          </cell>
        </row>
        <row r="21">
          <cell r="A21">
            <v>35309</v>
          </cell>
        </row>
        <row r="22">
          <cell r="A22">
            <v>35339</v>
          </cell>
        </row>
        <row r="23">
          <cell r="A23">
            <v>35370</v>
          </cell>
        </row>
        <row r="24">
          <cell r="A24">
            <v>35400</v>
          </cell>
        </row>
        <row r="25">
          <cell r="A25">
            <v>35431</v>
          </cell>
        </row>
        <row r="26">
          <cell r="A26">
            <v>35462</v>
          </cell>
        </row>
        <row r="27">
          <cell r="A27">
            <v>35490</v>
          </cell>
        </row>
        <row r="28">
          <cell r="A28">
            <v>35521</v>
          </cell>
        </row>
        <row r="29">
          <cell r="A29">
            <v>35551</v>
          </cell>
        </row>
        <row r="30">
          <cell r="A30">
            <v>35582</v>
          </cell>
        </row>
        <row r="31">
          <cell r="A31">
            <v>35612</v>
          </cell>
        </row>
        <row r="32">
          <cell r="A32">
            <v>35643</v>
          </cell>
        </row>
        <row r="33">
          <cell r="A33">
            <v>35674</v>
          </cell>
        </row>
        <row r="34">
          <cell r="A34">
            <v>35704</v>
          </cell>
        </row>
        <row r="35">
          <cell r="A35">
            <v>35735</v>
          </cell>
        </row>
        <row r="36">
          <cell r="A36">
            <v>35765</v>
          </cell>
        </row>
        <row r="37">
          <cell r="A37">
            <v>35796</v>
          </cell>
        </row>
        <row r="38">
          <cell r="A38">
            <v>35827</v>
          </cell>
        </row>
        <row r="39">
          <cell r="A39">
            <v>35855</v>
          </cell>
        </row>
        <row r="40">
          <cell r="A40">
            <v>35886</v>
          </cell>
        </row>
        <row r="41">
          <cell r="A41">
            <v>35916</v>
          </cell>
        </row>
        <row r="42">
          <cell r="A42">
            <v>35947</v>
          </cell>
        </row>
        <row r="43">
          <cell r="A43">
            <v>35977</v>
          </cell>
        </row>
        <row r="44">
          <cell r="A44">
            <v>36008</v>
          </cell>
        </row>
        <row r="45">
          <cell r="A45">
            <v>36039</v>
          </cell>
        </row>
        <row r="46">
          <cell r="A46">
            <v>36069</v>
          </cell>
        </row>
        <row r="47">
          <cell r="A47">
            <v>36100</v>
          </cell>
        </row>
        <row r="48">
          <cell r="A48">
            <v>36130</v>
          </cell>
        </row>
        <row r="49">
          <cell r="A49">
            <v>36161</v>
          </cell>
        </row>
        <row r="50">
          <cell r="A50">
            <v>36192</v>
          </cell>
        </row>
        <row r="51">
          <cell r="A51">
            <v>36220</v>
          </cell>
        </row>
        <row r="52">
          <cell r="A52">
            <v>36251</v>
          </cell>
        </row>
        <row r="53">
          <cell r="A53">
            <v>36281</v>
          </cell>
        </row>
        <row r="54">
          <cell r="A54">
            <v>36312</v>
          </cell>
        </row>
        <row r="55">
          <cell r="A55">
            <v>36342</v>
          </cell>
        </row>
        <row r="56">
          <cell r="A56">
            <v>36373</v>
          </cell>
        </row>
        <row r="57">
          <cell r="A57">
            <v>36404</v>
          </cell>
        </row>
        <row r="58">
          <cell r="A58">
            <v>36434</v>
          </cell>
        </row>
        <row r="59">
          <cell r="A59">
            <v>36465</v>
          </cell>
        </row>
        <row r="60">
          <cell r="A60">
            <v>36495</v>
          </cell>
        </row>
        <row r="61">
          <cell r="A61">
            <v>36526</v>
          </cell>
        </row>
        <row r="62">
          <cell r="A62">
            <v>36557</v>
          </cell>
        </row>
        <row r="63">
          <cell r="A63">
            <v>36586</v>
          </cell>
        </row>
        <row r="64">
          <cell r="A64">
            <v>36617</v>
          </cell>
        </row>
        <row r="65">
          <cell r="A65">
            <v>36647</v>
          </cell>
        </row>
        <row r="66">
          <cell r="A66">
            <v>36678</v>
          </cell>
        </row>
        <row r="67">
          <cell r="A67">
            <v>36708</v>
          </cell>
        </row>
        <row r="68">
          <cell r="A68">
            <v>36739</v>
          </cell>
        </row>
        <row r="69">
          <cell r="A69">
            <v>36770</v>
          </cell>
        </row>
        <row r="70">
          <cell r="A70">
            <v>36800</v>
          </cell>
        </row>
        <row r="71">
          <cell r="A71">
            <v>36831</v>
          </cell>
        </row>
        <row r="72">
          <cell r="A72">
            <v>36861</v>
          </cell>
        </row>
        <row r="73">
          <cell r="A73">
            <v>36892</v>
          </cell>
        </row>
        <row r="74">
          <cell r="A74">
            <v>36923</v>
          </cell>
        </row>
        <row r="75">
          <cell r="A75">
            <v>36951</v>
          </cell>
        </row>
        <row r="76">
          <cell r="A76">
            <v>36982</v>
          </cell>
        </row>
        <row r="77">
          <cell r="A77">
            <v>37012</v>
          </cell>
        </row>
        <row r="78">
          <cell r="A78">
            <v>37043</v>
          </cell>
        </row>
        <row r="79">
          <cell r="A79">
            <v>37073</v>
          </cell>
        </row>
        <row r="80">
          <cell r="A80">
            <v>37104</v>
          </cell>
        </row>
        <row r="81">
          <cell r="A81">
            <v>37135</v>
          </cell>
        </row>
        <row r="82">
          <cell r="A82">
            <v>37165</v>
          </cell>
        </row>
        <row r="83">
          <cell r="A83">
            <v>37196</v>
          </cell>
        </row>
        <row r="84">
          <cell r="A84">
            <v>37226</v>
          </cell>
        </row>
        <row r="85">
          <cell r="A85">
            <v>37257</v>
          </cell>
        </row>
        <row r="86">
          <cell r="A86">
            <v>37288</v>
          </cell>
        </row>
        <row r="87">
          <cell r="A87">
            <v>37316</v>
          </cell>
        </row>
        <row r="88">
          <cell r="A88">
            <v>37347</v>
          </cell>
        </row>
        <row r="89">
          <cell r="A89">
            <v>37377</v>
          </cell>
        </row>
        <row r="90">
          <cell r="A90">
            <v>37408</v>
          </cell>
        </row>
        <row r="91">
          <cell r="A91">
            <v>37438</v>
          </cell>
        </row>
        <row r="92">
          <cell r="A92">
            <v>37469</v>
          </cell>
        </row>
        <row r="93">
          <cell r="A93">
            <v>37500</v>
          </cell>
        </row>
        <row r="94">
          <cell r="A94">
            <v>37530</v>
          </cell>
        </row>
        <row r="95">
          <cell r="A95">
            <v>37561</v>
          </cell>
        </row>
        <row r="96">
          <cell r="A96">
            <v>37591</v>
          </cell>
        </row>
        <row r="97">
          <cell r="A97">
            <v>37622</v>
          </cell>
        </row>
        <row r="98">
          <cell r="A98">
            <v>37653</v>
          </cell>
        </row>
        <row r="99">
          <cell r="A99">
            <v>37681</v>
          </cell>
        </row>
        <row r="100">
          <cell r="A100">
            <v>37712</v>
          </cell>
        </row>
        <row r="101">
          <cell r="A101">
            <v>37742</v>
          </cell>
        </row>
        <row r="102">
          <cell r="A102">
            <v>37773</v>
          </cell>
        </row>
        <row r="103">
          <cell r="A103">
            <v>37803</v>
          </cell>
        </row>
        <row r="104">
          <cell r="A104">
            <v>37834</v>
          </cell>
        </row>
        <row r="105">
          <cell r="A105">
            <v>37865</v>
          </cell>
        </row>
        <row r="106">
          <cell r="A106">
            <v>37895</v>
          </cell>
        </row>
        <row r="107">
          <cell r="A107">
            <v>37926</v>
          </cell>
        </row>
        <row r="108">
          <cell r="A108">
            <v>37956</v>
          </cell>
        </row>
        <row r="109">
          <cell r="A109">
            <v>37987</v>
          </cell>
        </row>
        <row r="110">
          <cell r="A110">
            <v>38018</v>
          </cell>
        </row>
        <row r="111">
          <cell r="A111">
            <v>38047</v>
          </cell>
        </row>
        <row r="112">
          <cell r="A112">
            <v>38078</v>
          </cell>
        </row>
        <row r="113">
          <cell r="A113">
            <v>38108</v>
          </cell>
        </row>
        <row r="114">
          <cell r="A114">
            <v>38139</v>
          </cell>
        </row>
        <row r="115">
          <cell r="A115">
            <v>38169</v>
          </cell>
        </row>
        <row r="116">
          <cell r="A116">
            <v>38200</v>
          </cell>
        </row>
        <row r="117">
          <cell r="A117">
            <v>38231</v>
          </cell>
        </row>
        <row r="118">
          <cell r="A118">
            <v>38261</v>
          </cell>
        </row>
        <row r="119">
          <cell r="A119">
            <v>38292</v>
          </cell>
        </row>
        <row r="120">
          <cell r="A120">
            <v>38322</v>
          </cell>
        </row>
        <row r="121">
          <cell r="A121">
            <v>38353</v>
          </cell>
        </row>
        <row r="122">
          <cell r="A122">
            <v>38384</v>
          </cell>
        </row>
        <row r="123">
          <cell r="A123">
            <v>38412</v>
          </cell>
        </row>
        <row r="124">
          <cell r="A124">
            <v>38443</v>
          </cell>
        </row>
        <row r="125">
          <cell r="A125">
            <v>38473</v>
          </cell>
        </row>
        <row r="126">
          <cell r="A126">
            <v>38504</v>
          </cell>
        </row>
        <row r="127">
          <cell r="A127">
            <v>38534</v>
          </cell>
        </row>
        <row r="128">
          <cell r="A128">
            <v>38565</v>
          </cell>
        </row>
        <row r="129">
          <cell r="A129">
            <v>38596</v>
          </cell>
        </row>
        <row r="130">
          <cell r="A130">
            <v>38626</v>
          </cell>
        </row>
        <row r="131">
          <cell r="A131">
            <v>38657</v>
          </cell>
        </row>
        <row r="132">
          <cell r="A132">
            <v>38687</v>
          </cell>
        </row>
        <row r="133">
          <cell r="A133">
            <v>38718</v>
          </cell>
        </row>
        <row r="134">
          <cell r="A134">
            <v>38749</v>
          </cell>
        </row>
        <row r="135">
          <cell r="A135">
            <v>38777</v>
          </cell>
        </row>
        <row r="136">
          <cell r="A136">
            <v>38808</v>
          </cell>
        </row>
        <row r="137">
          <cell r="A137">
            <v>38838</v>
          </cell>
        </row>
        <row r="138">
          <cell r="A138">
            <v>38869</v>
          </cell>
        </row>
        <row r="139">
          <cell r="A139">
            <v>38899</v>
          </cell>
        </row>
        <row r="140">
          <cell r="A140">
            <v>38930</v>
          </cell>
        </row>
        <row r="141">
          <cell r="A141">
            <v>38961</v>
          </cell>
        </row>
        <row r="142">
          <cell r="A142">
            <v>38991</v>
          </cell>
        </row>
        <row r="143">
          <cell r="A143">
            <v>39022</v>
          </cell>
        </row>
        <row r="144">
          <cell r="A144">
            <v>39052</v>
          </cell>
        </row>
        <row r="145">
          <cell r="A145">
            <v>39083</v>
          </cell>
        </row>
        <row r="146">
          <cell r="A146">
            <v>39114</v>
          </cell>
        </row>
        <row r="147">
          <cell r="A147">
            <v>39142</v>
          </cell>
        </row>
        <row r="148">
          <cell r="A148">
            <v>39173</v>
          </cell>
        </row>
        <row r="149">
          <cell r="A149">
            <v>39203</v>
          </cell>
        </row>
        <row r="150">
          <cell r="A150">
            <v>39234</v>
          </cell>
        </row>
        <row r="151">
          <cell r="A151">
            <v>39264</v>
          </cell>
        </row>
        <row r="152">
          <cell r="A152">
            <v>39295</v>
          </cell>
        </row>
        <row r="153">
          <cell r="A153">
            <v>39326</v>
          </cell>
        </row>
        <row r="154">
          <cell r="A154">
            <v>39356</v>
          </cell>
        </row>
        <row r="155">
          <cell r="A155">
            <v>39387</v>
          </cell>
        </row>
        <row r="156">
          <cell r="A156">
            <v>39417</v>
          </cell>
        </row>
        <row r="157">
          <cell r="A157">
            <v>39448</v>
          </cell>
        </row>
        <row r="158">
          <cell r="A158">
            <v>39479</v>
          </cell>
        </row>
        <row r="159">
          <cell r="A159">
            <v>39508</v>
          </cell>
        </row>
        <row r="160">
          <cell r="A160">
            <v>39539</v>
          </cell>
        </row>
        <row r="161">
          <cell r="A161">
            <v>39569</v>
          </cell>
        </row>
        <row r="162">
          <cell r="A162">
            <v>39600</v>
          </cell>
        </row>
        <row r="163">
          <cell r="A163">
            <v>39630</v>
          </cell>
        </row>
        <row r="164">
          <cell r="A164">
            <v>39661</v>
          </cell>
        </row>
        <row r="165">
          <cell r="A165">
            <v>39692</v>
          </cell>
        </row>
        <row r="166">
          <cell r="A166">
            <v>39722</v>
          </cell>
        </row>
        <row r="167">
          <cell r="A167">
            <v>39753</v>
          </cell>
        </row>
        <row r="168">
          <cell r="A168">
            <v>39783</v>
          </cell>
        </row>
        <row r="169">
          <cell r="A169">
            <v>39814</v>
          </cell>
        </row>
        <row r="170">
          <cell r="A170">
            <v>39845</v>
          </cell>
        </row>
        <row r="171">
          <cell r="A171">
            <v>39873</v>
          </cell>
        </row>
        <row r="172">
          <cell r="A172">
            <v>39904</v>
          </cell>
        </row>
        <row r="173">
          <cell r="A173">
            <v>39934</v>
          </cell>
        </row>
        <row r="174">
          <cell r="A174">
            <v>39965</v>
          </cell>
        </row>
        <row r="175">
          <cell r="A175">
            <v>39995</v>
          </cell>
        </row>
        <row r="176">
          <cell r="A176">
            <v>40026</v>
          </cell>
        </row>
        <row r="177">
          <cell r="A177">
            <v>40057</v>
          </cell>
        </row>
        <row r="178">
          <cell r="A178">
            <v>40087</v>
          </cell>
        </row>
        <row r="179">
          <cell r="A179">
            <v>40118</v>
          </cell>
        </row>
        <row r="180">
          <cell r="A180">
            <v>40148</v>
          </cell>
        </row>
        <row r="181">
          <cell r="A181">
            <v>40179</v>
          </cell>
        </row>
        <row r="182">
          <cell r="A182">
            <v>40210</v>
          </cell>
        </row>
        <row r="183">
          <cell r="A183">
            <v>40238</v>
          </cell>
        </row>
        <row r="184">
          <cell r="A184">
            <v>40269</v>
          </cell>
        </row>
        <row r="185">
          <cell r="A185">
            <v>40299</v>
          </cell>
        </row>
        <row r="186">
          <cell r="A186">
            <v>40330</v>
          </cell>
        </row>
        <row r="187">
          <cell r="A187">
            <v>40360</v>
          </cell>
        </row>
        <row r="188">
          <cell r="A188">
            <v>40391</v>
          </cell>
        </row>
        <row r="189">
          <cell r="A189">
            <v>40422</v>
          </cell>
        </row>
        <row r="190">
          <cell r="A190">
            <v>40452</v>
          </cell>
        </row>
        <row r="191">
          <cell r="A191">
            <v>40483</v>
          </cell>
        </row>
        <row r="192">
          <cell r="A192">
            <v>40513</v>
          </cell>
        </row>
        <row r="193">
          <cell r="A193">
            <v>40544</v>
          </cell>
        </row>
        <row r="194">
          <cell r="A194">
            <v>40575</v>
          </cell>
        </row>
        <row r="195">
          <cell r="A195">
            <v>40603</v>
          </cell>
        </row>
        <row r="196">
          <cell r="A196">
            <v>40634</v>
          </cell>
        </row>
        <row r="197">
          <cell r="A197">
            <v>40664</v>
          </cell>
        </row>
        <row r="198">
          <cell r="A198">
            <v>40695</v>
          </cell>
        </row>
        <row r="199">
          <cell r="A199">
            <v>40725</v>
          </cell>
        </row>
        <row r="200">
          <cell r="A200">
            <v>40756</v>
          </cell>
        </row>
        <row r="201">
          <cell r="A201">
            <v>40787</v>
          </cell>
        </row>
        <row r="202">
          <cell r="A202">
            <v>40817</v>
          </cell>
        </row>
        <row r="203">
          <cell r="A203">
            <v>40848</v>
          </cell>
        </row>
        <row r="204">
          <cell r="A204">
            <v>40878</v>
          </cell>
        </row>
        <row r="205">
          <cell r="A205">
            <v>40909</v>
          </cell>
        </row>
        <row r="206">
          <cell r="A206">
            <v>40940</v>
          </cell>
        </row>
        <row r="207">
          <cell r="A207">
            <v>40969</v>
          </cell>
        </row>
        <row r="208">
          <cell r="A208">
            <v>41000</v>
          </cell>
        </row>
        <row r="209">
          <cell r="A209">
            <v>41030</v>
          </cell>
        </row>
        <row r="210">
          <cell r="A210">
            <v>41061</v>
          </cell>
        </row>
        <row r="211">
          <cell r="A211">
            <v>41091</v>
          </cell>
        </row>
        <row r="212">
          <cell r="A212">
            <v>41122</v>
          </cell>
        </row>
        <row r="213">
          <cell r="A213">
            <v>41153</v>
          </cell>
        </row>
        <row r="214">
          <cell r="A214">
            <v>41183</v>
          </cell>
        </row>
        <row r="215">
          <cell r="A215">
            <v>41214</v>
          </cell>
        </row>
        <row r="216">
          <cell r="A216">
            <v>41244</v>
          </cell>
        </row>
        <row r="217">
          <cell r="A217">
            <v>41275</v>
          </cell>
        </row>
        <row r="218">
          <cell r="A218">
            <v>41306</v>
          </cell>
        </row>
        <row r="219">
          <cell r="A219">
            <v>41334</v>
          </cell>
        </row>
        <row r="220">
          <cell r="A220">
            <v>41365</v>
          </cell>
        </row>
        <row r="221">
          <cell r="A221">
            <v>41395</v>
          </cell>
        </row>
        <row r="222">
          <cell r="A222">
            <v>41426</v>
          </cell>
        </row>
        <row r="223">
          <cell r="A223">
            <v>41456</v>
          </cell>
        </row>
        <row r="224">
          <cell r="A224">
            <v>41487</v>
          </cell>
        </row>
        <row r="225">
          <cell r="A225">
            <v>41518</v>
          </cell>
        </row>
        <row r="226">
          <cell r="A226">
            <v>41548</v>
          </cell>
        </row>
        <row r="227">
          <cell r="A227">
            <v>41579</v>
          </cell>
        </row>
        <row r="228">
          <cell r="A228">
            <v>41609</v>
          </cell>
        </row>
        <row r="229">
          <cell r="A229">
            <v>41640</v>
          </cell>
        </row>
      </sheetData>
      <sheetData sheetId="47">
        <row r="12">
          <cell r="A12">
            <v>36892</v>
          </cell>
          <cell r="B12">
            <v>20.489999999999995</v>
          </cell>
          <cell r="C12">
            <v>13.319999999999993</v>
          </cell>
          <cell r="D12">
            <v>12.329999999999998</v>
          </cell>
          <cell r="E12">
            <v>9.7195818829850253</v>
          </cell>
        </row>
        <row r="13">
          <cell r="A13">
            <v>36923</v>
          </cell>
        </row>
        <row r="14">
          <cell r="A14">
            <v>36951</v>
          </cell>
        </row>
        <row r="15">
          <cell r="A15">
            <v>36982</v>
          </cell>
        </row>
        <row r="16">
          <cell r="A16">
            <v>37012</v>
          </cell>
        </row>
        <row r="17">
          <cell r="A17">
            <v>37043</v>
          </cell>
        </row>
        <row r="18">
          <cell r="A18">
            <v>37073</v>
          </cell>
        </row>
        <row r="19">
          <cell r="A19">
            <v>37104</v>
          </cell>
        </row>
        <row r="20">
          <cell r="A20">
            <v>37135</v>
          </cell>
        </row>
        <row r="21">
          <cell r="A21">
            <v>37165</v>
          </cell>
        </row>
        <row r="22">
          <cell r="A22">
            <v>37196</v>
          </cell>
        </row>
        <row r="23">
          <cell r="A23">
            <v>37226</v>
          </cell>
        </row>
        <row r="24">
          <cell r="A24">
            <v>37257</v>
          </cell>
        </row>
        <row r="25">
          <cell r="A25">
            <v>37288</v>
          </cell>
        </row>
        <row r="26">
          <cell r="A26">
            <v>37316</v>
          </cell>
        </row>
        <row r="27">
          <cell r="A27">
            <v>37347</v>
          </cell>
        </row>
        <row r="28">
          <cell r="A28">
            <v>37377</v>
          </cell>
        </row>
        <row r="29">
          <cell r="A29">
            <v>37408</v>
          </cell>
        </row>
        <row r="30">
          <cell r="A30">
            <v>37438</v>
          </cell>
        </row>
        <row r="31">
          <cell r="A31">
            <v>37469</v>
          </cell>
        </row>
        <row r="32">
          <cell r="A32">
            <v>37500</v>
          </cell>
        </row>
        <row r="33">
          <cell r="A33">
            <v>37530</v>
          </cell>
        </row>
        <row r="34">
          <cell r="A34">
            <v>37561</v>
          </cell>
        </row>
        <row r="35">
          <cell r="A35">
            <v>37591</v>
          </cell>
        </row>
        <row r="36">
          <cell r="A36">
            <v>37622</v>
          </cell>
        </row>
        <row r="37">
          <cell r="A37">
            <v>37653</v>
          </cell>
        </row>
        <row r="38">
          <cell r="A38">
            <v>37681</v>
          </cell>
        </row>
        <row r="39">
          <cell r="A39">
            <v>37712</v>
          </cell>
        </row>
        <row r="40">
          <cell r="A40">
            <v>37742</v>
          </cell>
        </row>
        <row r="41">
          <cell r="A41">
            <v>37773</v>
          </cell>
        </row>
        <row r="42">
          <cell r="A42">
            <v>37803</v>
          </cell>
        </row>
        <row r="43">
          <cell r="A43">
            <v>37834</v>
          </cell>
        </row>
        <row r="44">
          <cell r="A44">
            <v>37865</v>
          </cell>
        </row>
        <row r="45">
          <cell r="A45">
            <v>37895</v>
          </cell>
        </row>
        <row r="46">
          <cell r="A46">
            <v>37926</v>
          </cell>
        </row>
        <row r="47">
          <cell r="A47">
            <v>37956</v>
          </cell>
        </row>
        <row r="48">
          <cell r="A48">
            <v>37987</v>
          </cell>
        </row>
        <row r="49">
          <cell r="A49">
            <v>38018</v>
          </cell>
        </row>
        <row r="50">
          <cell r="A50">
            <v>38047</v>
          </cell>
        </row>
        <row r="51">
          <cell r="A51">
            <v>38078</v>
          </cell>
        </row>
        <row r="52">
          <cell r="A52">
            <v>38108</v>
          </cell>
        </row>
        <row r="53">
          <cell r="A53">
            <v>38139</v>
          </cell>
        </row>
        <row r="54">
          <cell r="A54">
            <v>38169</v>
          </cell>
        </row>
        <row r="55">
          <cell r="A55">
            <v>38200</v>
          </cell>
        </row>
        <row r="56">
          <cell r="A56">
            <v>38231</v>
          </cell>
        </row>
        <row r="57">
          <cell r="A57">
            <v>38261</v>
          </cell>
        </row>
        <row r="58">
          <cell r="A58">
            <v>38292</v>
          </cell>
        </row>
        <row r="59">
          <cell r="A59">
            <v>38322</v>
          </cell>
        </row>
        <row r="60">
          <cell r="A60">
            <v>38353</v>
          </cell>
        </row>
        <row r="61">
          <cell r="A61">
            <v>38384</v>
          </cell>
        </row>
        <row r="62">
          <cell r="A62">
            <v>38412</v>
          </cell>
        </row>
        <row r="63">
          <cell r="A63">
            <v>38443</v>
          </cell>
        </row>
        <row r="64">
          <cell r="A64">
            <v>38473</v>
          </cell>
        </row>
        <row r="65">
          <cell r="A65">
            <v>38504</v>
          </cell>
        </row>
        <row r="66">
          <cell r="A66">
            <v>38534</v>
          </cell>
        </row>
        <row r="67">
          <cell r="A67">
            <v>38565</v>
          </cell>
        </row>
        <row r="68">
          <cell r="A68">
            <v>38596</v>
          </cell>
        </row>
        <row r="69">
          <cell r="A69">
            <v>38626</v>
          </cell>
        </row>
        <row r="70">
          <cell r="A70">
            <v>38657</v>
          </cell>
        </row>
        <row r="71">
          <cell r="A71">
            <v>38687</v>
          </cell>
        </row>
        <row r="72">
          <cell r="A72">
            <v>38718</v>
          </cell>
        </row>
        <row r="73">
          <cell r="A73">
            <v>38749</v>
          </cell>
        </row>
        <row r="74">
          <cell r="A74">
            <v>38777</v>
          </cell>
        </row>
        <row r="75">
          <cell r="A75">
            <v>38808</v>
          </cell>
        </row>
        <row r="76">
          <cell r="A76">
            <v>38838</v>
          </cell>
        </row>
        <row r="77">
          <cell r="A77">
            <v>38869</v>
          </cell>
        </row>
        <row r="78">
          <cell r="A78">
            <v>38899</v>
          </cell>
        </row>
        <row r="79">
          <cell r="A79">
            <v>38930</v>
          </cell>
        </row>
        <row r="80">
          <cell r="A80">
            <v>38961</v>
          </cell>
        </row>
        <row r="81">
          <cell r="A81">
            <v>38991</v>
          </cell>
        </row>
        <row r="82">
          <cell r="A82">
            <v>39022</v>
          </cell>
        </row>
        <row r="83">
          <cell r="A83">
            <v>39052</v>
          </cell>
        </row>
        <row r="84">
          <cell r="A84">
            <v>39083</v>
          </cell>
        </row>
        <row r="85">
          <cell r="A85">
            <v>39114</v>
          </cell>
        </row>
        <row r="86">
          <cell r="A86">
            <v>39142</v>
          </cell>
        </row>
        <row r="87">
          <cell r="A87">
            <v>39173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39264</v>
          </cell>
        </row>
        <row r="91">
          <cell r="A91">
            <v>39295</v>
          </cell>
        </row>
        <row r="92">
          <cell r="A92">
            <v>39326</v>
          </cell>
        </row>
        <row r="93">
          <cell r="A93">
            <v>39356</v>
          </cell>
        </row>
        <row r="94">
          <cell r="A94">
            <v>39387</v>
          </cell>
        </row>
        <row r="95">
          <cell r="A95">
            <v>39417</v>
          </cell>
        </row>
        <row r="96">
          <cell r="A96">
            <v>39448</v>
          </cell>
        </row>
        <row r="97">
          <cell r="A97">
            <v>39479</v>
          </cell>
        </row>
        <row r="98">
          <cell r="A98">
            <v>39508</v>
          </cell>
        </row>
        <row r="99">
          <cell r="A99">
            <v>39539</v>
          </cell>
        </row>
        <row r="100">
          <cell r="A100">
            <v>39569</v>
          </cell>
        </row>
        <row r="101">
          <cell r="A101">
            <v>39600</v>
          </cell>
        </row>
        <row r="102">
          <cell r="A102">
            <v>39630</v>
          </cell>
        </row>
        <row r="103">
          <cell r="A103">
            <v>39661</v>
          </cell>
        </row>
        <row r="104">
          <cell r="A104">
            <v>39692</v>
          </cell>
        </row>
        <row r="105">
          <cell r="A105">
            <v>39722</v>
          </cell>
        </row>
        <row r="106">
          <cell r="A106">
            <v>39753</v>
          </cell>
        </row>
        <row r="107">
          <cell r="A107">
            <v>39783</v>
          </cell>
        </row>
        <row r="108">
          <cell r="A108">
            <v>39814</v>
          </cell>
        </row>
        <row r="109">
          <cell r="A109">
            <v>39845</v>
          </cell>
        </row>
        <row r="110">
          <cell r="A110">
            <v>39873</v>
          </cell>
        </row>
        <row r="111">
          <cell r="A111">
            <v>39904</v>
          </cell>
        </row>
        <row r="112">
          <cell r="A112">
            <v>39934</v>
          </cell>
        </row>
        <row r="113">
          <cell r="A113">
            <v>39965</v>
          </cell>
        </row>
        <row r="114">
          <cell r="A114">
            <v>39995</v>
          </cell>
        </row>
        <row r="115">
          <cell r="A115">
            <v>40026</v>
          </cell>
        </row>
        <row r="116">
          <cell r="A116">
            <v>40057</v>
          </cell>
        </row>
        <row r="117">
          <cell r="A117">
            <v>40087</v>
          </cell>
        </row>
        <row r="118">
          <cell r="A118">
            <v>40118</v>
          </cell>
        </row>
        <row r="119">
          <cell r="A119">
            <v>40148</v>
          </cell>
        </row>
        <row r="120">
          <cell r="A120">
            <v>40179</v>
          </cell>
        </row>
        <row r="121">
          <cell r="A121">
            <v>40210</v>
          </cell>
        </row>
        <row r="122">
          <cell r="A122">
            <v>40238</v>
          </cell>
        </row>
        <row r="123">
          <cell r="A123">
            <v>40269</v>
          </cell>
        </row>
        <row r="124">
          <cell r="A124">
            <v>40299</v>
          </cell>
        </row>
        <row r="125">
          <cell r="A125">
            <v>40330</v>
          </cell>
        </row>
        <row r="126">
          <cell r="A126">
            <v>40360</v>
          </cell>
        </row>
        <row r="127">
          <cell r="A127">
            <v>40391</v>
          </cell>
        </row>
        <row r="128">
          <cell r="A128">
            <v>40422</v>
          </cell>
        </row>
        <row r="129">
          <cell r="A129">
            <v>40452</v>
          </cell>
        </row>
        <row r="130">
          <cell r="A130">
            <v>40483</v>
          </cell>
        </row>
        <row r="131">
          <cell r="A131">
            <v>40513</v>
          </cell>
        </row>
        <row r="132">
          <cell r="A132">
            <v>40544</v>
          </cell>
        </row>
        <row r="133">
          <cell r="A133">
            <v>40575</v>
          </cell>
        </row>
        <row r="134">
          <cell r="A134">
            <v>40603</v>
          </cell>
        </row>
        <row r="135">
          <cell r="A135">
            <v>40634</v>
          </cell>
        </row>
        <row r="136">
          <cell r="A136">
            <v>40664</v>
          </cell>
        </row>
        <row r="137">
          <cell r="A137">
            <v>40695</v>
          </cell>
        </row>
        <row r="138">
          <cell r="A138">
            <v>40725</v>
          </cell>
        </row>
        <row r="139">
          <cell r="A139">
            <v>40756</v>
          </cell>
        </row>
        <row r="140">
          <cell r="A140">
            <v>40787</v>
          </cell>
        </row>
        <row r="141">
          <cell r="A141">
            <v>40817</v>
          </cell>
        </row>
        <row r="142">
          <cell r="A142">
            <v>40848</v>
          </cell>
        </row>
        <row r="143">
          <cell r="A143">
            <v>40878</v>
          </cell>
        </row>
        <row r="144">
          <cell r="A144">
            <v>40909</v>
          </cell>
        </row>
        <row r="145">
          <cell r="A145">
            <v>40940</v>
          </cell>
        </row>
        <row r="146">
          <cell r="A146">
            <v>40969</v>
          </cell>
        </row>
        <row r="147">
          <cell r="A147">
            <v>41000</v>
          </cell>
        </row>
        <row r="148">
          <cell r="A148">
            <v>41030</v>
          </cell>
        </row>
        <row r="149">
          <cell r="A149">
            <v>41061</v>
          </cell>
        </row>
        <row r="150">
          <cell r="A150">
            <v>41091</v>
          </cell>
        </row>
        <row r="151">
          <cell r="A151">
            <v>41122</v>
          </cell>
        </row>
        <row r="152">
          <cell r="A152">
            <v>41153</v>
          </cell>
        </row>
        <row r="153">
          <cell r="A153">
            <v>41183</v>
          </cell>
        </row>
        <row r="154">
          <cell r="A154">
            <v>41214</v>
          </cell>
        </row>
        <row r="155">
          <cell r="A155">
            <v>41244</v>
          </cell>
        </row>
        <row r="156">
          <cell r="A156">
            <v>41275</v>
          </cell>
        </row>
        <row r="157">
          <cell r="A157">
            <v>41306</v>
          </cell>
        </row>
        <row r="158">
          <cell r="A158">
            <v>41334</v>
          </cell>
        </row>
        <row r="159">
          <cell r="A159">
            <v>41365</v>
          </cell>
        </row>
        <row r="160">
          <cell r="A160">
            <v>41395</v>
          </cell>
        </row>
        <row r="161">
          <cell r="A161">
            <v>41426</v>
          </cell>
        </row>
        <row r="162">
          <cell r="A162">
            <v>41456</v>
          </cell>
        </row>
        <row r="163">
          <cell r="A163">
            <v>41487</v>
          </cell>
        </row>
        <row r="164">
          <cell r="A164">
            <v>41518</v>
          </cell>
        </row>
        <row r="165">
          <cell r="A165">
            <v>41548</v>
          </cell>
        </row>
        <row r="166">
          <cell r="A166">
            <v>41579</v>
          </cell>
        </row>
        <row r="167">
          <cell r="A167">
            <v>41609</v>
          </cell>
        </row>
        <row r="168">
          <cell r="A168">
            <v>41640</v>
          </cell>
        </row>
        <row r="169">
          <cell r="A169">
            <v>41671</v>
          </cell>
        </row>
      </sheetData>
      <sheetData sheetId="48">
        <row r="13">
          <cell r="A13">
            <v>37257</v>
          </cell>
          <cell r="B13">
            <v>-5.3207720843126083</v>
          </cell>
          <cell r="C13">
            <v>1.502387515539013</v>
          </cell>
          <cell r="D13">
            <v>0.20623281393217496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</sheetData>
      <sheetData sheetId="49">
        <row r="12">
          <cell r="A12">
            <v>36526</v>
          </cell>
          <cell r="C12">
            <v>2.8569084523449799</v>
          </cell>
          <cell r="D12">
            <v>2.5249017075018862</v>
          </cell>
          <cell r="E12">
            <v>4.6334127289230747</v>
          </cell>
          <cell r="F12">
            <v>10.015222888769941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41671</v>
          </cell>
        </row>
        <row r="182">
          <cell r="A182">
            <v>41699</v>
          </cell>
        </row>
      </sheetData>
      <sheetData sheetId="50">
        <row r="13">
          <cell r="A13">
            <v>37257</v>
          </cell>
          <cell r="B13">
            <v>6.7446071509838816</v>
          </cell>
          <cell r="C13">
            <v>6.2161225183703834</v>
          </cell>
          <cell r="D13">
            <v>6.5070839344815425</v>
          </cell>
          <cell r="E13">
            <v>7.0358626383264919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  <row r="158">
          <cell r="A158">
            <v>41671</v>
          </cell>
        </row>
        <row r="159">
          <cell r="A159">
            <v>41699</v>
          </cell>
        </row>
      </sheetData>
      <sheetData sheetId="51">
        <row r="13">
          <cell r="A13">
            <v>38353</v>
          </cell>
          <cell r="B13">
            <v>6.1844269712161948</v>
          </cell>
          <cell r="C13">
            <v>1.1396023472381112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  <row r="122">
          <cell r="A122">
            <v>41671</v>
          </cell>
        </row>
      </sheetData>
      <sheetData sheetId="52">
        <row r="13">
          <cell r="A13">
            <v>36526</v>
          </cell>
          <cell r="B13">
            <v>71.2</v>
          </cell>
          <cell r="C13">
            <v>2.1338617560361541</v>
          </cell>
        </row>
        <row r="14">
          <cell r="A14">
            <v>36557</v>
          </cell>
        </row>
        <row r="15">
          <cell r="A15">
            <v>36586</v>
          </cell>
        </row>
        <row r="16">
          <cell r="A16">
            <v>36617</v>
          </cell>
        </row>
        <row r="17">
          <cell r="A17">
            <v>36647</v>
          </cell>
        </row>
        <row r="18">
          <cell r="A18">
            <v>36678</v>
          </cell>
        </row>
        <row r="19">
          <cell r="A19">
            <v>36708</v>
          </cell>
        </row>
        <row r="20">
          <cell r="A20">
            <v>36739</v>
          </cell>
        </row>
        <row r="21">
          <cell r="A21">
            <v>36770</v>
          </cell>
        </row>
        <row r="22">
          <cell r="A22">
            <v>36800</v>
          </cell>
        </row>
        <row r="23">
          <cell r="A23">
            <v>36831</v>
          </cell>
        </row>
        <row r="24">
          <cell r="A24">
            <v>36861</v>
          </cell>
        </row>
        <row r="25">
          <cell r="A25">
            <v>36892</v>
          </cell>
        </row>
        <row r="26">
          <cell r="A26">
            <v>36923</v>
          </cell>
        </row>
        <row r="27">
          <cell r="A27">
            <v>36951</v>
          </cell>
        </row>
        <row r="28">
          <cell r="A28">
            <v>36982</v>
          </cell>
        </row>
        <row r="29">
          <cell r="A29">
            <v>37012</v>
          </cell>
        </row>
        <row r="30">
          <cell r="A30">
            <v>37043</v>
          </cell>
        </row>
        <row r="31">
          <cell r="A31">
            <v>37073</v>
          </cell>
        </row>
        <row r="32">
          <cell r="A32">
            <v>37104</v>
          </cell>
        </row>
        <row r="33">
          <cell r="A33">
            <v>37135</v>
          </cell>
        </row>
        <row r="34">
          <cell r="A34">
            <v>37165</v>
          </cell>
        </row>
        <row r="35">
          <cell r="A35">
            <v>37196</v>
          </cell>
        </row>
        <row r="36">
          <cell r="A36">
            <v>37226</v>
          </cell>
        </row>
        <row r="37">
          <cell r="A37">
            <v>37257</v>
          </cell>
        </row>
        <row r="38">
          <cell r="A38">
            <v>37288</v>
          </cell>
        </row>
        <row r="39">
          <cell r="A39">
            <v>37316</v>
          </cell>
        </row>
        <row r="40">
          <cell r="A40">
            <v>37347</v>
          </cell>
        </row>
        <row r="41">
          <cell r="A41">
            <v>37377</v>
          </cell>
        </row>
        <row r="42">
          <cell r="A42">
            <v>37408</v>
          </cell>
        </row>
        <row r="43">
          <cell r="A43">
            <v>37438</v>
          </cell>
        </row>
        <row r="44">
          <cell r="A44">
            <v>37469</v>
          </cell>
        </row>
        <row r="45">
          <cell r="A45">
            <v>37500</v>
          </cell>
        </row>
        <row r="46">
          <cell r="A46">
            <v>37530</v>
          </cell>
        </row>
        <row r="47">
          <cell r="A47">
            <v>37561</v>
          </cell>
        </row>
        <row r="48">
          <cell r="A48">
            <v>37591</v>
          </cell>
        </row>
        <row r="49">
          <cell r="A49">
            <v>37622</v>
          </cell>
        </row>
        <row r="50">
          <cell r="A50">
            <v>37653</v>
          </cell>
        </row>
        <row r="51">
          <cell r="A51">
            <v>37681</v>
          </cell>
        </row>
        <row r="52">
          <cell r="A52">
            <v>37712</v>
          </cell>
        </row>
        <row r="53">
          <cell r="A53">
            <v>37742</v>
          </cell>
        </row>
        <row r="54">
          <cell r="A54">
            <v>37773</v>
          </cell>
        </row>
        <row r="55">
          <cell r="A55">
            <v>37803</v>
          </cell>
        </row>
        <row r="56">
          <cell r="A56">
            <v>37834</v>
          </cell>
        </row>
        <row r="57">
          <cell r="A57">
            <v>37865</v>
          </cell>
        </row>
        <row r="58">
          <cell r="A58">
            <v>37895</v>
          </cell>
        </row>
        <row r="59">
          <cell r="A59">
            <v>37926</v>
          </cell>
        </row>
        <row r="60">
          <cell r="A60">
            <v>37956</v>
          </cell>
        </row>
        <row r="61">
          <cell r="A61">
            <v>37987</v>
          </cell>
        </row>
        <row r="62">
          <cell r="A62">
            <v>38018</v>
          </cell>
        </row>
        <row r="63">
          <cell r="A63">
            <v>38047</v>
          </cell>
        </row>
        <row r="64">
          <cell r="A64">
            <v>38078</v>
          </cell>
        </row>
        <row r="65">
          <cell r="A65">
            <v>38108</v>
          </cell>
        </row>
        <row r="66">
          <cell r="A66">
            <v>38139</v>
          </cell>
        </row>
        <row r="67">
          <cell r="A67">
            <v>38169</v>
          </cell>
        </row>
        <row r="68">
          <cell r="A68">
            <v>38200</v>
          </cell>
        </row>
        <row r="69">
          <cell r="A69">
            <v>38231</v>
          </cell>
        </row>
        <row r="70">
          <cell r="A70">
            <v>38261</v>
          </cell>
        </row>
        <row r="71">
          <cell r="A71">
            <v>38292</v>
          </cell>
        </row>
        <row r="72">
          <cell r="A72">
            <v>38322</v>
          </cell>
        </row>
        <row r="73">
          <cell r="A73">
            <v>38353</v>
          </cell>
        </row>
        <row r="74">
          <cell r="A74">
            <v>38384</v>
          </cell>
        </row>
        <row r="75">
          <cell r="A75">
            <v>38412</v>
          </cell>
        </row>
        <row r="76">
          <cell r="A76">
            <v>38443</v>
          </cell>
        </row>
        <row r="77">
          <cell r="A77">
            <v>38473</v>
          </cell>
        </row>
        <row r="78">
          <cell r="A78">
            <v>38504</v>
          </cell>
        </row>
        <row r="79">
          <cell r="A79">
            <v>38534</v>
          </cell>
        </row>
        <row r="80">
          <cell r="A80">
            <v>38565</v>
          </cell>
        </row>
        <row r="81">
          <cell r="A81">
            <v>38596</v>
          </cell>
        </row>
        <row r="82">
          <cell r="A82">
            <v>38626</v>
          </cell>
        </row>
        <row r="83">
          <cell r="A83">
            <v>38657</v>
          </cell>
        </row>
        <row r="84">
          <cell r="A84">
            <v>38687</v>
          </cell>
        </row>
        <row r="85">
          <cell r="A85">
            <v>38718</v>
          </cell>
        </row>
        <row r="86">
          <cell r="A86">
            <v>38749</v>
          </cell>
        </row>
        <row r="87">
          <cell r="A87">
            <v>38777</v>
          </cell>
        </row>
        <row r="88">
          <cell r="A88">
            <v>38808</v>
          </cell>
        </row>
        <row r="89">
          <cell r="A89">
            <v>38838</v>
          </cell>
        </row>
        <row r="90">
          <cell r="A90">
            <v>38869</v>
          </cell>
        </row>
        <row r="91">
          <cell r="A91">
            <v>38899</v>
          </cell>
        </row>
        <row r="92">
          <cell r="A92">
            <v>38930</v>
          </cell>
        </row>
        <row r="93">
          <cell r="A93">
            <v>38961</v>
          </cell>
        </row>
        <row r="94">
          <cell r="A94">
            <v>38991</v>
          </cell>
        </row>
        <row r="95">
          <cell r="A95">
            <v>39022</v>
          </cell>
        </row>
        <row r="96">
          <cell r="A96">
            <v>39052</v>
          </cell>
        </row>
        <row r="97">
          <cell r="A97">
            <v>39083</v>
          </cell>
        </row>
        <row r="98">
          <cell r="A98">
            <v>39114</v>
          </cell>
        </row>
        <row r="99">
          <cell r="A99">
            <v>39142</v>
          </cell>
        </row>
        <row r="100">
          <cell r="A100">
            <v>39173</v>
          </cell>
        </row>
        <row r="101">
          <cell r="A101">
            <v>39203</v>
          </cell>
        </row>
        <row r="102">
          <cell r="A102">
            <v>39234</v>
          </cell>
        </row>
        <row r="103">
          <cell r="A103">
            <v>39264</v>
          </cell>
        </row>
        <row r="104">
          <cell r="A104">
            <v>39295</v>
          </cell>
        </row>
        <row r="105">
          <cell r="A105">
            <v>39326</v>
          </cell>
        </row>
        <row r="106">
          <cell r="A106">
            <v>39356</v>
          </cell>
        </row>
        <row r="107">
          <cell r="A107">
            <v>39387</v>
          </cell>
        </row>
        <row r="108">
          <cell r="A108">
            <v>39417</v>
          </cell>
        </row>
        <row r="109">
          <cell r="A109">
            <v>39448</v>
          </cell>
        </row>
        <row r="110">
          <cell r="A110">
            <v>39479</v>
          </cell>
        </row>
        <row r="111">
          <cell r="A111">
            <v>39508</v>
          </cell>
        </row>
        <row r="112">
          <cell r="A112">
            <v>39539</v>
          </cell>
        </row>
        <row r="113">
          <cell r="A113">
            <v>39569</v>
          </cell>
        </row>
        <row r="114">
          <cell r="A114">
            <v>39600</v>
          </cell>
        </row>
        <row r="115">
          <cell r="A115">
            <v>39630</v>
          </cell>
        </row>
        <row r="116">
          <cell r="A116">
            <v>39661</v>
          </cell>
        </row>
        <row r="117">
          <cell r="A117">
            <v>39692</v>
          </cell>
        </row>
        <row r="118">
          <cell r="A118">
            <v>39722</v>
          </cell>
        </row>
        <row r="119">
          <cell r="A119">
            <v>39753</v>
          </cell>
        </row>
        <row r="120">
          <cell r="A120">
            <v>39783</v>
          </cell>
        </row>
        <row r="121">
          <cell r="A121">
            <v>39814</v>
          </cell>
        </row>
        <row r="122">
          <cell r="A122">
            <v>39845</v>
          </cell>
        </row>
        <row r="123">
          <cell r="A123">
            <v>39873</v>
          </cell>
        </row>
        <row r="124">
          <cell r="A124">
            <v>39904</v>
          </cell>
        </row>
        <row r="125">
          <cell r="A125">
            <v>39934</v>
          </cell>
        </row>
        <row r="126">
          <cell r="A126">
            <v>39965</v>
          </cell>
        </row>
        <row r="127">
          <cell r="A127">
            <v>39995</v>
          </cell>
        </row>
        <row r="128">
          <cell r="A128">
            <v>40026</v>
          </cell>
        </row>
        <row r="129">
          <cell r="A129">
            <v>40057</v>
          </cell>
        </row>
        <row r="130">
          <cell r="A130">
            <v>40087</v>
          </cell>
        </row>
        <row r="131">
          <cell r="A131">
            <v>40118</v>
          </cell>
        </row>
        <row r="132">
          <cell r="A132">
            <v>40148</v>
          </cell>
        </row>
        <row r="133">
          <cell r="A133">
            <v>40179</v>
          </cell>
        </row>
        <row r="134">
          <cell r="A134">
            <v>40210</v>
          </cell>
        </row>
        <row r="135">
          <cell r="A135">
            <v>40238</v>
          </cell>
        </row>
        <row r="136">
          <cell r="A136">
            <v>40269</v>
          </cell>
        </row>
        <row r="137">
          <cell r="A137">
            <v>40299</v>
          </cell>
        </row>
        <row r="138">
          <cell r="A138">
            <v>40330</v>
          </cell>
        </row>
        <row r="139">
          <cell r="A139">
            <v>40360</v>
          </cell>
        </row>
        <row r="140">
          <cell r="A140">
            <v>40391</v>
          </cell>
        </row>
        <row r="141">
          <cell r="A141">
            <v>40422</v>
          </cell>
        </row>
        <row r="142">
          <cell r="A142">
            <v>40452</v>
          </cell>
        </row>
        <row r="143">
          <cell r="A143">
            <v>40483</v>
          </cell>
        </row>
        <row r="144">
          <cell r="A144">
            <v>40513</v>
          </cell>
        </row>
        <row r="145">
          <cell r="A145">
            <v>40544</v>
          </cell>
        </row>
        <row r="146">
          <cell r="A146">
            <v>40575</v>
          </cell>
        </row>
        <row r="147">
          <cell r="A147">
            <v>40603</v>
          </cell>
        </row>
        <row r="148">
          <cell r="A148">
            <v>40634</v>
          </cell>
        </row>
        <row r="149">
          <cell r="A149">
            <v>40664</v>
          </cell>
        </row>
        <row r="150">
          <cell r="A150">
            <v>40695</v>
          </cell>
        </row>
        <row r="151">
          <cell r="A151">
            <v>40725</v>
          </cell>
        </row>
        <row r="152">
          <cell r="A152">
            <v>40756</v>
          </cell>
        </row>
        <row r="153">
          <cell r="A153">
            <v>40787</v>
          </cell>
        </row>
        <row r="154">
          <cell r="A154">
            <v>40817</v>
          </cell>
        </row>
        <row r="155">
          <cell r="A155">
            <v>40848</v>
          </cell>
        </row>
        <row r="156">
          <cell r="A156">
            <v>40878</v>
          </cell>
        </row>
        <row r="157">
          <cell r="A157">
            <v>40909</v>
          </cell>
        </row>
        <row r="158">
          <cell r="A158">
            <v>40940</v>
          </cell>
        </row>
        <row r="159">
          <cell r="A159">
            <v>40969</v>
          </cell>
        </row>
        <row r="160">
          <cell r="A160">
            <v>41000</v>
          </cell>
        </row>
        <row r="161">
          <cell r="A161">
            <v>41030</v>
          </cell>
        </row>
        <row r="162">
          <cell r="A162">
            <v>41061</v>
          </cell>
        </row>
        <row r="163">
          <cell r="A163">
            <v>41091</v>
          </cell>
        </row>
        <row r="164">
          <cell r="A164">
            <v>41122</v>
          </cell>
        </row>
        <row r="165">
          <cell r="A165">
            <v>41153</v>
          </cell>
        </row>
        <row r="166">
          <cell r="A166">
            <v>41183</v>
          </cell>
        </row>
        <row r="167">
          <cell r="A167">
            <v>41214</v>
          </cell>
        </row>
        <row r="168">
          <cell r="A168">
            <v>41244</v>
          </cell>
        </row>
        <row r="169">
          <cell r="A169">
            <v>41275</v>
          </cell>
        </row>
        <row r="170">
          <cell r="A170">
            <v>41306</v>
          </cell>
        </row>
        <row r="171">
          <cell r="A171">
            <v>41334</v>
          </cell>
        </row>
        <row r="172">
          <cell r="A172">
            <v>41365</v>
          </cell>
        </row>
        <row r="173">
          <cell r="A173">
            <v>41395</v>
          </cell>
        </row>
        <row r="174">
          <cell r="A174">
            <v>41426</v>
          </cell>
        </row>
        <row r="175">
          <cell r="A175">
            <v>41456</v>
          </cell>
        </row>
        <row r="176">
          <cell r="A176">
            <v>41487</v>
          </cell>
        </row>
        <row r="177">
          <cell r="A177">
            <v>41518</v>
          </cell>
        </row>
        <row r="178">
          <cell r="A178">
            <v>41548</v>
          </cell>
        </row>
        <row r="179">
          <cell r="A179">
            <v>41579</v>
          </cell>
        </row>
        <row r="180">
          <cell r="A180">
            <v>41609</v>
          </cell>
        </row>
        <row r="181">
          <cell r="A181">
            <v>41640</v>
          </cell>
        </row>
        <row r="182">
          <cell r="A182">
            <v>41671</v>
          </cell>
        </row>
      </sheetData>
      <sheetData sheetId="53">
        <row r="11">
          <cell r="A11">
            <v>37987</v>
          </cell>
          <cell r="B11">
            <v>6.5946057184822848</v>
          </cell>
          <cell r="C11">
            <v>6.9960476711083377</v>
          </cell>
          <cell r="D11">
            <v>1.5444253257730107</v>
          </cell>
        </row>
        <row r="12">
          <cell r="A12">
            <v>38018</v>
          </cell>
        </row>
        <row r="13">
          <cell r="A13">
            <v>38047</v>
          </cell>
        </row>
        <row r="14">
          <cell r="A14">
            <v>38078</v>
          </cell>
        </row>
        <row r="15">
          <cell r="A15">
            <v>38108</v>
          </cell>
        </row>
        <row r="16">
          <cell r="A16">
            <v>38139</v>
          </cell>
        </row>
        <row r="17">
          <cell r="A17">
            <v>38169</v>
          </cell>
        </row>
        <row r="18">
          <cell r="A18">
            <v>38200</v>
          </cell>
        </row>
        <row r="19">
          <cell r="A19">
            <v>38231</v>
          </cell>
        </row>
        <row r="20">
          <cell r="A20">
            <v>38261</v>
          </cell>
        </row>
        <row r="21">
          <cell r="A21">
            <v>38292</v>
          </cell>
        </row>
        <row r="22">
          <cell r="A22">
            <v>38322</v>
          </cell>
        </row>
        <row r="23">
          <cell r="A23">
            <v>38353</v>
          </cell>
        </row>
        <row r="24">
          <cell r="A24">
            <v>38384</v>
          </cell>
        </row>
        <row r="25">
          <cell r="A25">
            <v>38412</v>
          </cell>
        </row>
        <row r="26">
          <cell r="A26">
            <v>38443</v>
          </cell>
        </row>
        <row r="27">
          <cell r="A27">
            <v>38473</v>
          </cell>
        </row>
        <row r="28">
          <cell r="A28">
            <v>38504</v>
          </cell>
        </row>
        <row r="29">
          <cell r="A29">
            <v>38534</v>
          </cell>
        </row>
        <row r="30">
          <cell r="A30">
            <v>38565</v>
          </cell>
        </row>
        <row r="31">
          <cell r="A31">
            <v>38596</v>
          </cell>
        </row>
        <row r="32">
          <cell r="A32">
            <v>38626</v>
          </cell>
        </row>
        <row r="33">
          <cell r="A33">
            <v>38657</v>
          </cell>
        </row>
        <row r="34">
          <cell r="A34">
            <v>38687</v>
          </cell>
        </row>
        <row r="35">
          <cell r="A35">
            <v>38718</v>
          </cell>
        </row>
        <row r="36">
          <cell r="A36">
            <v>38749</v>
          </cell>
        </row>
        <row r="37">
          <cell r="A37">
            <v>38777</v>
          </cell>
        </row>
        <row r="38">
          <cell r="A38">
            <v>38808</v>
          </cell>
        </row>
        <row r="39">
          <cell r="A39">
            <v>38838</v>
          </cell>
        </row>
        <row r="40">
          <cell r="A40">
            <v>38869</v>
          </cell>
        </row>
        <row r="41">
          <cell r="A41">
            <v>38899</v>
          </cell>
        </row>
        <row r="42">
          <cell r="A42">
            <v>38930</v>
          </cell>
        </row>
        <row r="43">
          <cell r="A43">
            <v>38961</v>
          </cell>
        </row>
        <row r="44">
          <cell r="A44">
            <v>38991</v>
          </cell>
        </row>
        <row r="45">
          <cell r="A45">
            <v>39022</v>
          </cell>
        </row>
        <row r="46">
          <cell r="A46">
            <v>39052</v>
          </cell>
        </row>
        <row r="47">
          <cell r="A47">
            <v>39083</v>
          </cell>
        </row>
        <row r="48">
          <cell r="A48">
            <v>39114</v>
          </cell>
        </row>
        <row r="49">
          <cell r="A49">
            <v>39142</v>
          </cell>
        </row>
        <row r="50">
          <cell r="A50">
            <v>39173</v>
          </cell>
        </row>
        <row r="51">
          <cell r="A51">
            <v>39203</v>
          </cell>
        </row>
        <row r="52">
          <cell r="A52">
            <v>39234</v>
          </cell>
        </row>
        <row r="53">
          <cell r="A53">
            <v>39264</v>
          </cell>
        </row>
        <row r="54">
          <cell r="A54">
            <v>39295</v>
          </cell>
        </row>
        <row r="55">
          <cell r="A55">
            <v>39326</v>
          </cell>
        </row>
        <row r="56">
          <cell r="A56">
            <v>39356</v>
          </cell>
        </row>
        <row r="57">
          <cell r="A57">
            <v>39387</v>
          </cell>
        </row>
        <row r="58">
          <cell r="A58">
            <v>39417</v>
          </cell>
        </row>
        <row r="59">
          <cell r="A59">
            <v>39448</v>
          </cell>
        </row>
        <row r="60">
          <cell r="A60">
            <v>39479</v>
          </cell>
        </row>
        <row r="61">
          <cell r="A61">
            <v>39508</v>
          </cell>
        </row>
        <row r="62">
          <cell r="A62">
            <v>39539</v>
          </cell>
        </row>
        <row r="63">
          <cell r="A63">
            <v>39569</v>
          </cell>
        </row>
        <row r="64">
          <cell r="A64">
            <v>39600</v>
          </cell>
        </row>
        <row r="65">
          <cell r="A65">
            <v>39630</v>
          </cell>
        </row>
        <row r="66">
          <cell r="A66">
            <v>39661</v>
          </cell>
        </row>
        <row r="67">
          <cell r="A67">
            <v>39692</v>
          </cell>
        </row>
        <row r="68">
          <cell r="A68">
            <v>39722</v>
          </cell>
        </row>
        <row r="69">
          <cell r="A69">
            <v>39753</v>
          </cell>
        </row>
        <row r="70">
          <cell r="A70">
            <v>39783</v>
          </cell>
        </row>
        <row r="71">
          <cell r="A71">
            <v>39814</v>
          </cell>
        </row>
        <row r="72">
          <cell r="A72">
            <v>39845</v>
          </cell>
        </row>
        <row r="73">
          <cell r="A73">
            <v>39873</v>
          </cell>
        </row>
        <row r="74">
          <cell r="A74">
            <v>39904</v>
          </cell>
        </row>
        <row r="75">
          <cell r="A75">
            <v>39934</v>
          </cell>
        </row>
        <row r="76">
          <cell r="A76">
            <v>39965</v>
          </cell>
        </row>
        <row r="77">
          <cell r="A77">
            <v>39995</v>
          </cell>
        </row>
        <row r="78">
          <cell r="A78">
            <v>40026</v>
          </cell>
        </row>
        <row r="79">
          <cell r="A79">
            <v>40057</v>
          </cell>
        </row>
        <row r="80">
          <cell r="A80">
            <v>40087</v>
          </cell>
        </row>
        <row r="81">
          <cell r="A81">
            <v>40118</v>
          </cell>
        </row>
        <row r="82">
          <cell r="A82">
            <v>40148</v>
          </cell>
        </row>
        <row r="83">
          <cell r="A83">
            <v>40179</v>
          </cell>
        </row>
        <row r="84">
          <cell r="A84">
            <v>40210</v>
          </cell>
        </row>
        <row r="85">
          <cell r="A85">
            <v>40238</v>
          </cell>
        </row>
        <row r="86">
          <cell r="A86">
            <v>40269</v>
          </cell>
        </row>
        <row r="87">
          <cell r="A87">
            <v>40299</v>
          </cell>
        </row>
        <row r="88">
          <cell r="A88">
            <v>40330</v>
          </cell>
        </row>
        <row r="89">
          <cell r="A89">
            <v>40360</v>
          </cell>
        </row>
        <row r="90">
          <cell r="A90">
            <v>40391</v>
          </cell>
        </row>
        <row r="91">
          <cell r="A91">
            <v>40422</v>
          </cell>
        </row>
        <row r="92">
          <cell r="A92">
            <v>40452</v>
          </cell>
        </row>
        <row r="93">
          <cell r="A93">
            <v>40483</v>
          </cell>
        </row>
        <row r="94">
          <cell r="A94">
            <v>40513</v>
          </cell>
        </row>
        <row r="95">
          <cell r="A95">
            <v>40544</v>
          </cell>
        </row>
        <row r="96">
          <cell r="A96">
            <v>40575</v>
          </cell>
        </row>
        <row r="97">
          <cell r="A97">
            <v>40603</v>
          </cell>
        </row>
        <row r="98">
          <cell r="A98">
            <v>40634</v>
          </cell>
        </row>
        <row r="99">
          <cell r="A99">
            <v>40664</v>
          </cell>
        </row>
        <row r="100">
          <cell r="A100">
            <v>40695</v>
          </cell>
        </row>
        <row r="101">
          <cell r="A101">
            <v>40725</v>
          </cell>
        </row>
        <row r="102">
          <cell r="A102">
            <v>40756</v>
          </cell>
        </row>
        <row r="103">
          <cell r="A103">
            <v>40787</v>
          </cell>
        </row>
        <row r="104">
          <cell r="A104">
            <v>40817</v>
          </cell>
        </row>
        <row r="105">
          <cell r="A105">
            <v>40848</v>
          </cell>
        </row>
        <row r="106">
          <cell r="A106">
            <v>40878</v>
          </cell>
        </row>
        <row r="107">
          <cell r="A107">
            <v>40909</v>
          </cell>
        </row>
        <row r="108">
          <cell r="A108">
            <v>40940</v>
          </cell>
        </row>
        <row r="109">
          <cell r="A109">
            <v>40969</v>
          </cell>
        </row>
        <row r="110">
          <cell r="A110">
            <v>41000</v>
          </cell>
        </row>
        <row r="111">
          <cell r="A111">
            <v>41030</v>
          </cell>
        </row>
        <row r="112">
          <cell r="A112">
            <v>41061</v>
          </cell>
        </row>
        <row r="113">
          <cell r="A113">
            <v>41091</v>
          </cell>
        </row>
        <row r="114">
          <cell r="A114">
            <v>41122</v>
          </cell>
        </row>
        <row r="115">
          <cell r="A115">
            <v>41153</v>
          </cell>
        </row>
        <row r="116">
          <cell r="A116">
            <v>41183</v>
          </cell>
        </row>
        <row r="117">
          <cell r="A117">
            <v>41214</v>
          </cell>
        </row>
        <row r="118">
          <cell r="A118">
            <v>41244</v>
          </cell>
        </row>
        <row r="119">
          <cell r="A119">
            <v>41275</v>
          </cell>
        </row>
        <row r="120">
          <cell r="A120">
            <v>41306</v>
          </cell>
        </row>
        <row r="121">
          <cell r="A121">
            <v>41334</v>
          </cell>
        </row>
        <row r="122">
          <cell r="A122">
            <v>41365</v>
          </cell>
        </row>
        <row r="123">
          <cell r="A123">
            <v>41395</v>
          </cell>
        </row>
        <row r="124">
          <cell r="A124">
            <v>41426</v>
          </cell>
        </row>
        <row r="125">
          <cell r="A125">
            <v>41456</v>
          </cell>
        </row>
        <row r="126">
          <cell r="A126">
            <v>41487</v>
          </cell>
        </row>
        <row r="127">
          <cell r="A127">
            <v>41518</v>
          </cell>
        </row>
        <row r="128">
          <cell r="A128">
            <v>41548</v>
          </cell>
        </row>
        <row r="129">
          <cell r="A129">
            <v>41579</v>
          </cell>
        </row>
        <row r="130">
          <cell r="A130">
            <v>41609</v>
          </cell>
        </row>
        <row r="131">
          <cell r="A131">
            <v>41640</v>
          </cell>
        </row>
        <row r="132">
          <cell r="A132">
            <v>41671</v>
          </cell>
        </row>
        <row r="133">
          <cell r="A133">
            <v>41699</v>
          </cell>
        </row>
      </sheetData>
      <sheetData sheetId="54" refreshError="1"/>
      <sheetData sheetId="55" refreshError="1"/>
      <sheetData sheetId="56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t3-1"/>
      <sheetName val="c3-48"/>
      <sheetName val="c3-20x"/>
      <sheetName val="c3-23x"/>
      <sheetName val="c3-26x"/>
      <sheetName val="c3-29x"/>
      <sheetName val="c3-41x"/>
      <sheetName val="c3-44x"/>
      <sheetName val="c3-6_old"/>
      <sheetName val="c3-10_old"/>
      <sheetName val="c3-11_old"/>
      <sheetName val="c3-13_old"/>
      <sheetName val="c3-24_old"/>
      <sheetName val="c3-30_old"/>
      <sheetName val="c3-33_old"/>
      <sheetName val="c3-37_old"/>
      <sheetName val="c3-37 old"/>
      <sheetName val="c3-18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5">
          <cell r="A15">
            <v>38353</v>
          </cell>
        </row>
      </sheetData>
      <sheetData sheetId="18">
        <row r="13">
          <cell r="A13">
            <v>39083</v>
          </cell>
        </row>
      </sheetData>
      <sheetData sheetId="19" refreshError="1"/>
      <sheetData sheetId="20">
        <row r="15">
          <cell r="A15">
            <v>37987</v>
          </cell>
        </row>
      </sheetData>
      <sheetData sheetId="21">
        <row r="14">
          <cell r="A14">
            <v>34700</v>
          </cell>
          <cell r="B14">
            <v>13.485064498228516</v>
          </cell>
          <cell r="C14">
            <v>64.690220294892114</v>
          </cell>
        </row>
        <row r="15">
          <cell r="A15">
            <v>34790</v>
          </cell>
        </row>
        <row r="16">
          <cell r="A16">
            <v>34881</v>
          </cell>
        </row>
        <row r="17">
          <cell r="A17">
            <v>34973</v>
          </cell>
        </row>
        <row r="18">
          <cell r="A18">
            <v>35065</v>
          </cell>
        </row>
        <row r="19">
          <cell r="A19">
            <v>35156</v>
          </cell>
        </row>
        <row r="20">
          <cell r="A20">
            <v>35247</v>
          </cell>
        </row>
        <row r="21">
          <cell r="A21">
            <v>35339</v>
          </cell>
        </row>
        <row r="22">
          <cell r="A22">
            <v>35431</v>
          </cell>
        </row>
        <row r="23">
          <cell r="A23">
            <v>35521</v>
          </cell>
        </row>
        <row r="24">
          <cell r="A24">
            <v>35612</v>
          </cell>
        </row>
        <row r="25">
          <cell r="A25">
            <v>35704</v>
          </cell>
        </row>
        <row r="26">
          <cell r="A26">
            <v>35796</v>
          </cell>
        </row>
        <row r="27">
          <cell r="A27">
            <v>35886</v>
          </cell>
        </row>
        <row r="28">
          <cell r="A28">
            <v>35977</v>
          </cell>
        </row>
        <row r="29">
          <cell r="A29">
            <v>36069</v>
          </cell>
        </row>
        <row r="30">
          <cell r="A30">
            <v>36161</v>
          </cell>
        </row>
        <row r="31">
          <cell r="A31">
            <v>36251</v>
          </cell>
        </row>
        <row r="32">
          <cell r="A32">
            <v>36342</v>
          </cell>
        </row>
        <row r="33">
          <cell r="A33">
            <v>36434</v>
          </cell>
        </row>
        <row r="34">
          <cell r="A34">
            <v>36526</v>
          </cell>
        </row>
        <row r="35">
          <cell r="A35">
            <v>36617</v>
          </cell>
        </row>
        <row r="36">
          <cell r="A36">
            <v>36708</v>
          </cell>
        </row>
        <row r="37">
          <cell r="A37">
            <v>36800</v>
          </cell>
        </row>
        <row r="38">
          <cell r="A38">
            <v>36892</v>
          </cell>
        </row>
        <row r="39">
          <cell r="A39">
            <v>36982</v>
          </cell>
        </row>
        <row r="40">
          <cell r="A40">
            <v>37073</v>
          </cell>
        </row>
        <row r="41">
          <cell r="A41">
            <v>37165</v>
          </cell>
        </row>
        <row r="42">
          <cell r="A42">
            <v>37257</v>
          </cell>
        </row>
        <row r="43">
          <cell r="A43">
            <v>37347</v>
          </cell>
        </row>
        <row r="44">
          <cell r="A44">
            <v>37438</v>
          </cell>
        </row>
        <row r="45">
          <cell r="A45">
            <v>37530</v>
          </cell>
        </row>
        <row r="46">
          <cell r="A46">
            <v>37622</v>
          </cell>
        </row>
        <row r="47">
          <cell r="A47">
            <v>37712</v>
          </cell>
        </row>
        <row r="48">
          <cell r="A48">
            <v>37803</v>
          </cell>
        </row>
        <row r="49">
          <cell r="A49">
            <v>37895</v>
          </cell>
        </row>
        <row r="50">
          <cell r="A50">
            <v>37987</v>
          </cell>
        </row>
        <row r="51">
          <cell r="A51">
            <v>38078</v>
          </cell>
        </row>
        <row r="52">
          <cell r="A52">
            <v>38169</v>
          </cell>
        </row>
        <row r="53">
          <cell r="A53">
            <v>38261</v>
          </cell>
        </row>
        <row r="54">
          <cell r="A54">
            <v>38353</v>
          </cell>
        </row>
        <row r="55">
          <cell r="A55">
            <v>38443</v>
          </cell>
        </row>
        <row r="56">
          <cell r="A56">
            <v>38534</v>
          </cell>
        </row>
        <row r="57">
          <cell r="A57">
            <v>38626</v>
          </cell>
        </row>
        <row r="58">
          <cell r="A58">
            <v>38718</v>
          </cell>
        </row>
        <row r="59">
          <cell r="A59">
            <v>38808</v>
          </cell>
        </row>
        <row r="60">
          <cell r="A60">
            <v>38899</v>
          </cell>
        </row>
        <row r="61">
          <cell r="A61">
            <v>38991</v>
          </cell>
        </row>
        <row r="62">
          <cell r="A62">
            <v>39083</v>
          </cell>
        </row>
        <row r="63">
          <cell r="A63">
            <v>39173</v>
          </cell>
        </row>
        <row r="64">
          <cell r="A64">
            <v>39264</v>
          </cell>
        </row>
        <row r="65">
          <cell r="A65">
            <v>39356</v>
          </cell>
        </row>
        <row r="66">
          <cell r="A66">
            <v>39448</v>
          </cell>
        </row>
        <row r="67">
          <cell r="A67">
            <v>39539</v>
          </cell>
        </row>
        <row r="68">
          <cell r="A68">
            <v>39630</v>
          </cell>
        </row>
        <row r="69">
          <cell r="A69">
            <v>39722</v>
          </cell>
        </row>
        <row r="70">
          <cell r="A70">
            <v>39814</v>
          </cell>
        </row>
        <row r="71">
          <cell r="A71">
            <v>39904</v>
          </cell>
        </row>
        <row r="72">
          <cell r="A72">
            <v>39995</v>
          </cell>
        </row>
        <row r="73">
          <cell r="A73">
            <v>40087</v>
          </cell>
        </row>
        <row r="74">
          <cell r="A74">
            <v>40179</v>
          </cell>
        </row>
        <row r="75">
          <cell r="A75">
            <v>40269</v>
          </cell>
        </row>
        <row r="76">
          <cell r="A76">
            <v>40360</v>
          </cell>
        </row>
        <row r="77">
          <cell r="A77">
            <v>40452</v>
          </cell>
        </row>
        <row r="78">
          <cell r="A78">
            <v>40544</v>
          </cell>
        </row>
        <row r="79">
          <cell r="A79">
            <v>40634</v>
          </cell>
        </row>
        <row r="80">
          <cell r="A80">
            <v>40725</v>
          </cell>
        </row>
        <row r="81">
          <cell r="A81">
            <v>40817</v>
          </cell>
        </row>
        <row r="82">
          <cell r="A82">
            <v>40909</v>
          </cell>
        </row>
        <row r="83">
          <cell r="A83">
            <v>41000</v>
          </cell>
        </row>
        <row r="84">
          <cell r="A84">
            <v>41091</v>
          </cell>
        </row>
        <row r="85">
          <cell r="A85">
            <v>41183</v>
          </cell>
        </row>
        <row r="86">
          <cell r="A86">
            <v>41275</v>
          </cell>
        </row>
        <row r="87">
          <cell r="A87">
            <v>41365</v>
          </cell>
        </row>
        <row r="88">
          <cell r="A88">
            <v>41456</v>
          </cell>
        </row>
        <row r="89">
          <cell r="A89">
            <v>41548</v>
          </cell>
        </row>
        <row r="90">
          <cell r="A90">
            <v>41640</v>
          </cell>
        </row>
      </sheetData>
      <sheetData sheetId="22">
        <row r="15">
          <cell r="A15">
            <v>38353</v>
          </cell>
          <cell r="B15">
            <v>45.475891202839577</v>
          </cell>
          <cell r="C15">
            <v>39.11262004333215</v>
          </cell>
          <cell r="D15">
            <v>3.8969999999999994</v>
          </cell>
          <cell r="E15">
            <v>41.613</v>
          </cell>
          <cell r="F15">
            <v>130.09851124617171</v>
          </cell>
        </row>
        <row r="16">
          <cell r="A16">
            <v>38443</v>
          </cell>
        </row>
        <row r="17">
          <cell r="A17">
            <v>38534</v>
          </cell>
        </row>
        <row r="18">
          <cell r="A18">
            <v>38626</v>
          </cell>
        </row>
        <row r="19">
          <cell r="A19">
            <v>38718</v>
          </cell>
        </row>
        <row r="20">
          <cell r="A20">
            <v>38808</v>
          </cell>
        </row>
        <row r="21">
          <cell r="A21">
            <v>38899</v>
          </cell>
        </row>
        <row r="22">
          <cell r="A22">
            <v>38991</v>
          </cell>
        </row>
        <row r="23">
          <cell r="A23">
            <v>39083</v>
          </cell>
        </row>
        <row r="24">
          <cell r="A24">
            <v>39173</v>
          </cell>
        </row>
        <row r="25">
          <cell r="A25">
            <v>39264</v>
          </cell>
        </row>
        <row r="26">
          <cell r="A26">
            <v>39356</v>
          </cell>
        </row>
        <row r="27">
          <cell r="A27">
            <v>39448</v>
          </cell>
        </row>
        <row r="28">
          <cell r="A28">
            <v>39539</v>
          </cell>
        </row>
        <row r="29">
          <cell r="A29">
            <v>39630</v>
          </cell>
        </row>
        <row r="30">
          <cell r="A30">
            <v>39722</v>
          </cell>
        </row>
        <row r="31">
          <cell r="A31">
            <v>39814</v>
          </cell>
        </row>
        <row r="32">
          <cell r="A32">
            <v>39904</v>
          </cell>
        </row>
        <row r="33">
          <cell r="A33">
            <v>39995</v>
          </cell>
        </row>
        <row r="34">
          <cell r="A34">
            <v>40087</v>
          </cell>
        </row>
        <row r="35">
          <cell r="A35">
            <v>40179</v>
          </cell>
        </row>
        <row r="36">
          <cell r="A36">
            <v>40269</v>
          </cell>
        </row>
        <row r="37">
          <cell r="A37">
            <v>40360</v>
          </cell>
        </row>
        <row r="38">
          <cell r="A38">
            <v>40452</v>
          </cell>
        </row>
        <row r="39">
          <cell r="A39">
            <v>40544</v>
          </cell>
        </row>
        <row r="40">
          <cell r="A40">
            <v>40634</v>
          </cell>
        </row>
        <row r="41">
          <cell r="A41">
            <v>40725</v>
          </cell>
        </row>
        <row r="42">
          <cell r="A42">
            <v>40817</v>
          </cell>
        </row>
        <row r="43">
          <cell r="A43">
            <v>40909</v>
          </cell>
        </row>
        <row r="44">
          <cell r="A44">
            <v>41000</v>
          </cell>
        </row>
        <row r="45">
          <cell r="A45">
            <v>41091</v>
          </cell>
        </row>
        <row r="46">
          <cell r="A46">
            <v>41183</v>
          </cell>
        </row>
        <row r="47">
          <cell r="A47">
            <v>41275</v>
          </cell>
        </row>
        <row r="48">
          <cell r="A48">
            <v>41365</v>
          </cell>
        </row>
        <row r="49">
          <cell r="A49">
            <v>41456</v>
          </cell>
        </row>
        <row r="50">
          <cell r="A50">
            <v>41548</v>
          </cell>
        </row>
        <row r="51">
          <cell r="A51">
            <v>41640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</sheetData>
      <sheetData sheetId="23" refreshError="1"/>
      <sheetData sheetId="24">
        <row r="15">
          <cell r="A15">
            <v>38353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>
        <row r="11">
          <cell r="A11">
            <v>38353</v>
          </cell>
        </row>
      </sheetData>
      <sheetData sheetId="30">
        <row r="12">
          <cell r="A12">
            <v>40179</v>
          </cell>
        </row>
      </sheetData>
      <sheetData sheetId="31">
        <row r="11">
          <cell r="A11">
            <v>38353</v>
          </cell>
        </row>
      </sheetData>
      <sheetData sheetId="32">
        <row r="11">
          <cell r="A11">
            <v>38353</v>
          </cell>
        </row>
      </sheetData>
      <sheetData sheetId="33" refreshError="1"/>
      <sheetData sheetId="34">
        <row r="11">
          <cell r="A11">
            <v>38353</v>
          </cell>
        </row>
      </sheetData>
      <sheetData sheetId="35" refreshError="1"/>
      <sheetData sheetId="36">
        <row r="11">
          <cell r="A11">
            <v>38353</v>
          </cell>
          <cell r="B11">
            <v>-9.1371137347079703</v>
          </cell>
          <cell r="C11">
            <v>70.897712999999996</v>
          </cell>
        </row>
        <row r="12">
          <cell r="A12">
            <v>38443</v>
          </cell>
        </row>
        <row r="13">
          <cell r="A13">
            <v>38534</v>
          </cell>
        </row>
        <row r="14">
          <cell r="A14">
            <v>38626</v>
          </cell>
        </row>
        <row r="15">
          <cell r="A15">
            <v>38718</v>
          </cell>
        </row>
        <row r="16">
          <cell r="A16">
            <v>38808</v>
          </cell>
        </row>
        <row r="17">
          <cell r="A17">
            <v>38899</v>
          </cell>
        </row>
        <row r="18">
          <cell r="A18">
            <v>38991</v>
          </cell>
        </row>
        <row r="19">
          <cell r="A19">
            <v>39083</v>
          </cell>
        </row>
        <row r="20">
          <cell r="A20">
            <v>39173</v>
          </cell>
        </row>
        <row r="21">
          <cell r="A21">
            <v>39264</v>
          </cell>
        </row>
        <row r="22">
          <cell r="A22">
            <v>39356</v>
          </cell>
        </row>
        <row r="23">
          <cell r="A23">
            <v>39448</v>
          </cell>
        </row>
        <row r="24">
          <cell r="A24">
            <v>39539</v>
          </cell>
        </row>
        <row r="25">
          <cell r="A25">
            <v>39630</v>
          </cell>
        </row>
        <row r="26">
          <cell r="A26">
            <v>39722</v>
          </cell>
        </row>
        <row r="27">
          <cell r="A27">
            <v>39814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40179</v>
          </cell>
        </row>
        <row r="32">
          <cell r="A32">
            <v>40269</v>
          </cell>
        </row>
        <row r="33">
          <cell r="A33">
            <v>40360</v>
          </cell>
        </row>
        <row r="34">
          <cell r="A34">
            <v>40452</v>
          </cell>
        </row>
        <row r="35">
          <cell r="A35">
            <v>40544</v>
          </cell>
        </row>
        <row r="36">
          <cell r="A36">
            <v>40634</v>
          </cell>
        </row>
        <row r="37">
          <cell r="A37">
            <v>40725</v>
          </cell>
        </row>
        <row r="38">
          <cell r="A38">
            <v>40817</v>
          </cell>
        </row>
        <row r="39">
          <cell r="A39">
            <v>40909</v>
          </cell>
        </row>
        <row r="40">
          <cell r="A40">
            <v>41000</v>
          </cell>
        </row>
        <row r="41">
          <cell r="A41">
            <v>41091</v>
          </cell>
        </row>
        <row r="42">
          <cell r="A42">
            <v>41183</v>
          </cell>
        </row>
        <row r="43">
          <cell r="A43">
            <v>41275</v>
          </cell>
        </row>
        <row r="44">
          <cell r="A44">
            <v>41365</v>
          </cell>
        </row>
        <row r="45">
          <cell r="A45">
            <v>41456</v>
          </cell>
        </row>
        <row r="46">
          <cell r="A46">
            <v>41548</v>
          </cell>
        </row>
        <row r="47">
          <cell r="A47">
            <v>41640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</sheetData>
      <sheetData sheetId="37">
        <row r="14">
          <cell r="A14">
            <v>36892</v>
          </cell>
          <cell r="B14">
            <v>0.73101025394489605</v>
          </cell>
          <cell r="C14">
            <v>-6.4706000000000001</v>
          </cell>
          <cell r="D14">
            <v>0.26323723649907904</v>
          </cell>
          <cell r="E14">
            <v>1.1284442821413201</v>
          </cell>
        </row>
        <row r="15">
          <cell r="A15">
            <v>36982</v>
          </cell>
        </row>
        <row r="16">
          <cell r="A16">
            <v>37073</v>
          </cell>
        </row>
        <row r="17">
          <cell r="A17">
            <v>37165</v>
          </cell>
        </row>
        <row r="18">
          <cell r="A18">
            <v>37257</v>
          </cell>
        </row>
        <row r="19">
          <cell r="A19">
            <v>37347</v>
          </cell>
        </row>
        <row r="20">
          <cell r="A20">
            <v>37438</v>
          </cell>
        </row>
        <row r="21">
          <cell r="A21">
            <v>37530</v>
          </cell>
        </row>
        <row r="22">
          <cell r="A22">
            <v>37622</v>
          </cell>
        </row>
        <row r="23">
          <cell r="A23">
            <v>37712</v>
          </cell>
        </row>
        <row r="24">
          <cell r="A24">
            <v>37803</v>
          </cell>
        </row>
        <row r="25">
          <cell r="A25">
            <v>37895</v>
          </cell>
        </row>
        <row r="26">
          <cell r="A26">
            <v>37987</v>
          </cell>
        </row>
        <row r="27">
          <cell r="A27">
            <v>38078</v>
          </cell>
        </row>
        <row r="28">
          <cell r="A28">
            <v>38169</v>
          </cell>
        </row>
        <row r="29">
          <cell r="A29">
            <v>38261</v>
          </cell>
        </row>
        <row r="30">
          <cell r="A30">
            <v>38353</v>
          </cell>
        </row>
        <row r="31">
          <cell r="A31">
            <v>38443</v>
          </cell>
        </row>
        <row r="32">
          <cell r="A32">
            <v>38534</v>
          </cell>
        </row>
        <row r="33">
          <cell r="A33">
            <v>38626</v>
          </cell>
        </row>
        <row r="34">
          <cell r="A34">
            <v>38718</v>
          </cell>
        </row>
        <row r="35">
          <cell r="A35">
            <v>38808</v>
          </cell>
        </row>
        <row r="36">
          <cell r="A36">
            <v>38899</v>
          </cell>
        </row>
        <row r="37">
          <cell r="A37">
            <v>38991</v>
          </cell>
        </row>
        <row r="38">
          <cell r="A38">
            <v>39083</v>
          </cell>
        </row>
        <row r="39">
          <cell r="A39">
            <v>39173</v>
          </cell>
        </row>
        <row r="40">
          <cell r="A40">
            <v>39264</v>
          </cell>
        </row>
        <row r="41">
          <cell r="A41">
            <v>39356</v>
          </cell>
        </row>
        <row r="42">
          <cell r="A42">
            <v>39448</v>
          </cell>
        </row>
        <row r="43">
          <cell r="A43">
            <v>39539</v>
          </cell>
        </row>
        <row r="44">
          <cell r="A44">
            <v>39630</v>
          </cell>
        </row>
        <row r="45">
          <cell r="A45">
            <v>39722</v>
          </cell>
        </row>
        <row r="46">
          <cell r="A46">
            <v>39814</v>
          </cell>
        </row>
        <row r="47">
          <cell r="A47">
            <v>39904</v>
          </cell>
        </row>
        <row r="48">
          <cell r="A48">
            <v>39995</v>
          </cell>
        </row>
        <row r="49">
          <cell r="A49">
            <v>40087</v>
          </cell>
        </row>
        <row r="50">
          <cell r="A50">
            <v>40179</v>
          </cell>
        </row>
        <row r="51">
          <cell r="A51">
            <v>40269</v>
          </cell>
        </row>
        <row r="52">
          <cell r="A52">
            <v>40360</v>
          </cell>
        </row>
        <row r="53">
          <cell r="A53">
            <v>40452</v>
          </cell>
        </row>
        <row r="54">
          <cell r="A54">
            <v>40544</v>
          </cell>
        </row>
        <row r="55">
          <cell r="A55">
            <v>40634</v>
          </cell>
        </row>
        <row r="56">
          <cell r="A56">
            <v>40725</v>
          </cell>
        </row>
        <row r="57">
          <cell r="A57">
            <v>40817</v>
          </cell>
        </row>
        <row r="58">
          <cell r="A58">
            <v>40909</v>
          </cell>
        </row>
        <row r="59">
          <cell r="A59">
            <v>41000</v>
          </cell>
        </row>
        <row r="60">
          <cell r="A60">
            <v>41091</v>
          </cell>
        </row>
        <row r="61">
          <cell r="A61">
            <v>41183</v>
          </cell>
        </row>
        <row r="62">
          <cell r="A62">
            <v>41275</v>
          </cell>
        </row>
        <row r="63">
          <cell r="A63">
            <v>41365</v>
          </cell>
        </row>
        <row r="64">
          <cell r="A64">
            <v>41456</v>
          </cell>
        </row>
        <row r="65">
          <cell r="A65">
            <v>41548</v>
          </cell>
        </row>
        <row r="66">
          <cell r="A66">
            <v>41640</v>
          </cell>
        </row>
        <row r="67">
          <cell r="A67">
            <v>41730</v>
          </cell>
        </row>
        <row r="68">
          <cell r="A68">
            <v>36708</v>
          </cell>
        </row>
        <row r="69">
          <cell r="A69">
            <v>36739</v>
          </cell>
        </row>
        <row r="70">
          <cell r="A70">
            <v>36770</v>
          </cell>
        </row>
        <row r="71">
          <cell r="A71">
            <v>36800</v>
          </cell>
        </row>
        <row r="72">
          <cell r="A72">
            <v>36831</v>
          </cell>
        </row>
        <row r="73">
          <cell r="A73">
            <v>36861</v>
          </cell>
        </row>
        <row r="74">
          <cell r="A74">
            <v>36892</v>
          </cell>
        </row>
        <row r="75">
          <cell r="A75">
            <v>36923</v>
          </cell>
        </row>
        <row r="76">
          <cell r="A76">
            <v>36951</v>
          </cell>
        </row>
        <row r="77">
          <cell r="A77">
            <v>36982</v>
          </cell>
        </row>
        <row r="78">
          <cell r="A78">
            <v>37012</v>
          </cell>
        </row>
        <row r="79">
          <cell r="A79">
            <v>37043</v>
          </cell>
        </row>
        <row r="80">
          <cell r="A80">
            <v>37073</v>
          </cell>
        </row>
        <row r="81">
          <cell r="A81">
            <v>37104</v>
          </cell>
        </row>
        <row r="82">
          <cell r="A82">
            <v>37135</v>
          </cell>
        </row>
        <row r="83">
          <cell r="A83">
            <v>37165</v>
          </cell>
        </row>
        <row r="84">
          <cell r="A84">
            <v>37196</v>
          </cell>
        </row>
        <row r="85">
          <cell r="A85">
            <v>37226</v>
          </cell>
        </row>
        <row r="86">
          <cell r="A86">
            <v>37257</v>
          </cell>
        </row>
        <row r="87">
          <cell r="A87">
            <v>37288</v>
          </cell>
        </row>
        <row r="88">
          <cell r="A88">
            <v>37316</v>
          </cell>
        </row>
        <row r="89">
          <cell r="A89">
            <v>37347</v>
          </cell>
        </row>
        <row r="90">
          <cell r="A90">
            <v>37377</v>
          </cell>
        </row>
        <row r="91">
          <cell r="A91">
            <v>37408</v>
          </cell>
        </row>
        <row r="92">
          <cell r="A92">
            <v>37438</v>
          </cell>
        </row>
        <row r="93">
          <cell r="A93">
            <v>37469</v>
          </cell>
        </row>
        <row r="94">
          <cell r="A94">
            <v>37500</v>
          </cell>
        </row>
        <row r="95">
          <cell r="A95">
            <v>37530</v>
          </cell>
        </row>
        <row r="96">
          <cell r="A96">
            <v>37561</v>
          </cell>
        </row>
        <row r="97">
          <cell r="A97">
            <v>37591</v>
          </cell>
        </row>
        <row r="98">
          <cell r="A98">
            <v>37622</v>
          </cell>
        </row>
        <row r="99">
          <cell r="A99">
            <v>37653</v>
          </cell>
        </row>
        <row r="100">
          <cell r="A100">
            <v>37681</v>
          </cell>
        </row>
        <row r="101">
          <cell r="A101">
            <v>37712</v>
          </cell>
        </row>
        <row r="102">
          <cell r="A102">
            <v>37742</v>
          </cell>
        </row>
        <row r="103">
          <cell r="A103">
            <v>37773</v>
          </cell>
        </row>
        <row r="104">
          <cell r="A104">
            <v>37803</v>
          </cell>
        </row>
        <row r="105">
          <cell r="A105">
            <v>37834</v>
          </cell>
        </row>
        <row r="106">
          <cell r="A106">
            <v>37865</v>
          </cell>
        </row>
        <row r="107">
          <cell r="A107">
            <v>37895</v>
          </cell>
        </row>
        <row r="108">
          <cell r="A108">
            <v>37926</v>
          </cell>
        </row>
        <row r="109">
          <cell r="A109">
            <v>37956</v>
          </cell>
        </row>
        <row r="110">
          <cell r="A110">
            <v>37987</v>
          </cell>
        </row>
        <row r="111">
          <cell r="A111">
            <v>38018</v>
          </cell>
        </row>
        <row r="112">
          <cell r="A112">
            <v>38047</v>
          </cell>
        </row>
        <row r="113">
          <cell r="A113">
            <v>38078</v>
          </cell>
        </row>
        <row r="114">
          <cell r="A114">
            <v>38108</v>
          </cell>
        </row>
        <row r="115">
          <cell r="A115">
            <v>38139</v>
          </cell>
        </row>
        <row r="116">
          <cell r="A116">
            <v>38169</v>
          </cell>
        </row>
        <row r="117">
          <cell r="A117">
            <v>38200</v>
          </cell>
        </row>
        <row r="118">
          <cell r="A118">
            <v>38231</v>
          </cell>
        </row>
        <row r="119">
          <cell r="A119">
            <v>38261</v>
          </cell>
        </row>
        <row r="120">
          <cell r="A120">
            <v>38292</v>
          </cell>
        </row>
        <row r="121">
          <cell r="A121">
            <v>38322</v>
          </cell>
        </row>
        <row r="122">
          <cell r="A122">
            <v>38353</v>
          </cell>
        </row>
        <row r="123">
          <cell r="A123">
            <v>38384</v>
          </cell>
        </row>
        <row r="124">
          <cell r="A124">
            <v>38412</v>
          </cell>
        </row>
        <row r="125">
          <cell r="A125">
            <v>38443</v>
          </cell>
        </row>
        <row r="126">
          <cell r="A126">
            <v>38473</v>
          </cell>
        </row>
        <row r="127">
          <cell r="A127">
            <v>38504</v>
          </cell>
        </row>
        <row r="128">
          <cell r="A128">
            <v>38534</v>
          </cell>
        </row>
        <row r="129">
          <cell r="A129">
            <v>38565</v>
          </cell>
        </row>
        <row r="130">
          <cell r="A130">
            <v>38596</v>
          </cell>
        </row>
        <row r="131">
          <cell r="A131">
            <v>38626</v>
          </cell>
        </row>
        <row r="132">
          <cell r="A132">
            <v>38657</v>
          </cell>
        </row>
        <row r="133">
          <cell r="A133">
            <v>38687</v>
          </cell>
        </row>
        <row r="134">
          <cell r="A134">
            <v>38718</v>
          </cell>
        </row>
        <row r="135">
          <cell r="A135">
            <v>38749</v>
          </cell>
        </row>
        <row r="136">
          <cell r="A136">
            <v>38777</v>
          </cell>
        </row>
        <row r="137">
          <cell r="A137">
            <v>38808</v>
          </cell>
        </row>
        <row r="138">
          <cell r="A138">
            <v>38838</v>
          </cell>
        </row>
        <row r="139">
          <cell r="A139">
            <v>38869</v>
          </cell>
        </row>
        <row r="140">
          <cell r="A140">
            <v>38899</v>
          </cell>
        </row>
        <row r="141">
          <cell r="A141">
            <v>38930</v>
          </cell>
        </row>
        <row r="142">
          <cell r="A142">
            <v>38961</v>
          </cell>
        </row>
        <row r="143">
          <cell r="A143">
            <v>38991</v>
          </cell>
        </row>
        <row r="144">
          <cell r="A144">
            <v>39022</v>
          </cell>
        </row>
        <row r="145">
          <cell r="A145">
            <v>39052</v>
          </cell>
        </row>
        <row r="146">
          <cell r="A146">
            <v>39083</v>
          </cell>
        </row>
        <row r="147">
          <cell r="A147">
            <v>39114</v>
          </cell>
        </row>
        <row r="148">
          <cell r="A148">
            <v>39142</v>
          </cell>
        </row>
        <row r="149">
          <cell r="A149">
            <v>39173</v>
          </cell>
        </row>
        <row r="150">
          <cell r="A150">
            <v>39203</v>
          </cell>
        </row>
        <row r="151">
          <cell r="A151">
            <v>39234</v>
          </cell>
        </row>
        <row r="152">
          <cell r="A152">
            <v>39264</v>
          </cell>
        </row>
        <row r="153">
          <cell r="A153">
            <v>39295</v>
          </cell>
        </row>
        <row r="154">
          <cell r="A154">
            <v>39326</v>
          </cell>
        </row>
        <row r="155">
          <cell r="A155">
            <v>39356</v>
          </cell>
        </row>
        <row r="156">
          <cell r="A156">
            <v>39387</v>
          </cell>
        </row>
        <row r="157">
          <cell r="A157">
            <v>39417</v>
          </cell>
        </row>
        <row r="158">
          <cell r="A158">
            <v>39448</v>
          </cell>
        </row>
        <row r="159">
          <cell r="A159">
            <v>39479</v>
          </cell>
        </row>
        <row r="160">
          <cell r="A160">
            <v>39508</v>
          </cell>
        </row>
        <row r="161">
          <cell r="A161">
            <v>39539</v>
          </cell>
        </row>
        <row r="162">
          <cell r="A162">
            <v>39569</v>
          </cell>
        </row>
        <row r="163">
          <cell r="A163">
            <v>39600</v>
          </cell>
        </row>
        <row r="164">
          <cell r="A164">
            <v>39630</v>
          </cell>
        </row>
        <row r="165">
          <cell r="A165">
            <v>39661</v>
          </cell>
        </row>
        <row r="166">
          <cell r="A166">
            <v>39692</v>
          </cell>
        </row>
        <row r="167">
          <cell r="A167">
            <v>39722</v>
          </cell>
        </row>
        <row r="168">
          <cell r="A168">
            <v>39753</v>
          </cell>
        </row>
        <row r="169">
          <cell r="A169">
            <v>39783</v>
          </cell>
        </row>
        <row r="170">
          <cell r="A170">
            <v>39814</v>
          </cell>
        </row>
        <row r="171">
          <cell r="A171">
            <v>39845</v>
          </cell>
        </row>
        <row r="172">
          <cell r="A172">
            <v>39873</v>
          </cell>
        </row>
        <row r="173">
          <cell r="A173">
            <v>39904</v>
          </cell>
        </row>
        <row r="174">
          <cell r="A174">
            <v>39934</v>
          </cell>
        </row>
        <row r="175">
          <cell r="A175">
            <v>39965</v>
          </cell>
        </row>
        <row r="176">
          <cell r="A176">
            <v>39995</v>
          </cell>
        </row>
        <row r="177">
          <cell r="A177">
            <v>40026</v>
          </cell>
        </row>
        <row r="178">
          <cell r="A178">
            <v>40057</v>
          </cell>
        </row>
        <row r="179">
          <cell r="A179">
            <v>40087</v>
          </cell>
        </row>
        <row r="180">
          <cell r="A180">
            <v>40118</v>
          </cell>
        </row>
        <row r="181">
          <cell r="A181">
            <v>40148</v>
          </cell>
        </row>
        <row r="182">
          <cell r="A182">
            <v>40179</v>
          </cell>
        </row>
        <row r="183">
          <cell r="A183">
            <v>40210</v>
          </cell>
        </row>
        <row r="184">
          <cell r="A184">
            <v>40238</v>
          </cell>
        </row>
        <row r="185">
          <cell r="A185">
            <v>40269</v>
          </cell>
        </row>
        <row r="186">
          <cell r="A186">
            <v>40299</v>
          </cell>
        </row>
        <row r="187">
          <cell r="A187">
            <v>40330</v>
          </cell>
        </row>
        <row r="188">
          <cell r="A188">
            <v>40360</v>
          </cell>
        </row>
        <row r="189">
          <cell r="A189">
            <v>40391</v>
          </cell>
        </row>
        <row r="190">
          <cell r="A190">
            <v>40422</v>
          </cell>
        </row>
        <row r="191">
          <cell r="A191">
            <v>40452</v>
          </cell>
        </row>
        <row r="192">
          <cell r="A192">
            <v>40483</v>
          </cell>
        </row>
        <row r="193">
          <cell r="A193">
            <v>40513</v>
          </cell>
        </row>
        <row r="194">
          <cell r="A194">
            <v>40544</v>
          </cell>
        </row>
        <row r="195">
          <cell r="A195">
            <v>40575</v>
          </cell>
        </row>
        <row r="196">
          <cell r="A196">
            <v>40603</v>
          </cell>
        </row>
        <row r="197">
          <cell r="A197">
            <v>40634</v>
          </cell>
        </row>
        <row r="198">
          <cell r="A198">
            <v>40664</v>
          </cell>
        </row>
        <row r="199">
          <cell r="A199">
            <v>40695</v>
          </cell>
        </row>
        <row r="200">
          <cell r="A200">
            <v>40725</v>
          </cell>
        </row>
        <row r="201">
          <cell r="A201">
            <v>40756</v>
          </cell>
        </row>
        <row r="202">
          <cell r="A202">
            <v>40787</v>
          </cell>
        </row>
        <row r="203">
          <cell r="A203">
            <v>40817</v>
          </cell>
        </row>
        <row r="204">
          <cell r="A204">
            <v>40848</v>
          </cell>
        </row>
        <row r="205">
          <cell r="A205">
            <v>40878</v>
          </cell>
        </row>
        <row r="206">
          <cell r="A206">
            <v>40909</v>
          </cell>
        </row>
        <row r="207">
          <cell r="A207">
            <v>40940</v>
          </cell>
        </row>
        <row r="208">
          <cell r="A208">
            <v>40969</v>
          </cell>
        </row>
        <row r="209">
          <cell r="A209">
            <v>41000</v>
          </cell>
        </row>
        <row r="210">
          <cell r="A210">
            <v>41030</v>
          </cell>
        </row>
        <row r="211">
          <cell r="A211">
            <v>41061</v>
          </cell>
        </row>
        <row r="212">
          <cell r="A212">
            <v>41091</v>
          </cell>
        </row>
        <row r="213">
          <cell r="A213">
            <v>41122</v>
          </cell>
        </row>
        <row r="214">
          <cell r="A214">
            <v>41153</v>
          </cell>
        </row>
        <row r="215">
          <cell r="A215">
            <v>41183</v>
          </cell>
        </row>
        <row r="216">
          <cell r="A216">
            <v>41214</v>
          </cell>
        </row>
        <row r="217">
          <cell r="A217">
            <v>41244</v>
          </cell>
        </row>
        <row r="218">
          <cell r="A218">
            <v>41275</v>
          </cell>
        </row>
        <row r="219">
          <cell r="A219">
            <v>41306</v>
          </cell>
        </row>
        <row r="220">
          <cell r="A220">
            <v>41334</v>
          </cell>
        </row>
        <row r="221">
          <cell r="A221">
            <v>41365</v>
          </cell>
        </row>
        <row r="222">
          <cell r="A222">
            <v>41395</v>
          </cell>
        </row>
        <row r="223">
          <cell r="A223">
            <v>41426</v>
          </cell>
        </row>
        <row r="224">
          <cell r="A224">
            <v>41456</v>
          </cell>
        </row>
        <row r="225">
          <cell r="A225">
            <v>41487</v>
          </cell>
        </row>
        <row r="226">
          <cell r="A226">
            <v>41518</v>
          </cell>
        </row>
        <row r="227">
          <cell r="A227">
            <v>41548</v>
          </cell>
        </row>
        <row r="228">
          <cell r="A228">
            <v>41579</v>
          </cell>
        </row>
        <row r="229">
          <cell r="A229">
            <v>41609</v>
          </cell>
        </row>
        <row r="230">
          <cell r="A230">
            <v>41640</v>
          </cell>
        </row>
        <row r="231">
          <cell r="A231">
            <v>41671</v>
          </cell>
        </row>
        <row r="232">
          <cell r="A232">
            <v>41699</v>
          </cell>
        </row>
        <row r="233">
          <cell r="A233">
            <v>41730</v>
          </cell>
        </row>
      </sheetData>
      <sheetData sheetId="38">
        <row r="14">
          <cell r="A14">
            <v>38353</v>
          </cell>
          <cell r="B14">
            <v>0.23391927805363147</v>
          </cell>
          <cell r="C14">
            <v>-1.0343167490604639</v>
          </cell>
          <cell r="D14">
            <v>-0.67576281353768641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  <row r="50">
          <cell r="A50">
            <v>41640</v>
          </cell>
        </row>
        <row r="51">
          <cell r="A51">
            <v>41730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</sheetData>
      <sheetData sheetId="39">
        <row r="11">
          <cell r="A11">
            <v>38353</v>
          </cell>
          <cell r="B11">
            <v>7.2206557055180998</v>
          </cell>
          <cell r="C11">
            <v>7.3053127565084299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</sheetData>
      <sheetData sheetId="40">
        <row r="11">
          <cell r="A11">
            <v>38353</v>
          </cell>
          <cell r="B11">
            <v>6.9019667410198338</v>
          </cell>
          <cell r="C11">
            <v>-3.3266770925448839</v>
          </cell>
          <cell r="D11">
            <v>-0.32960237612553556</v>
          </cell>
          <cell r="E11">
            <v>3.2456872723494143</v>
          </cell>
        </row>
        <row r="12">
          <cell r="A12">
            <v>38443</v>
          </cell>
        </row>
        <row r="13">
          <cell r="A13">
            <v>38534</v>
          </cell>
        </row>
        <row r="14">
          <cell r="A14">
            <v>38626</v>
          </cell>
        </row>
        <row r="15">
          <cell r="A15">
            <v>38718</v>
          </cell>
        </row>
        <row r="16">
          <cell r="A16">
            <v>38808</v>
          </cell>
        </row>
        <row r="17">
          <cell r="A17">
            <v>38899</v>
          </cell>
        </row>
        <row r="18">
          <cell r="A18">
            <v>38991</v>
          </cell>
        </row>
        <row r="19">
          <cell r="A19">
            <v>39083</v>
          </cell>
        </row>
        <row r="20">
          <cell r="A20">
            <v>39173</v>
          </cell>
        </row>
        <row r="21">
          <cell r="A21">
            <v>39264</v>
          </cell>
        </row>
        <row r="22">
          <cell r="A22">
            <v>39356</v>
          </cell>
        </row>
        <row r="23">
          <cell r="A23">
            <v>39448</v>
          </cell>
        </row>
        <row r="24">
          <cell r="A24">
            <v>39539</v>
          </cell>
        </row>
        <row r="25">
          <cell r="A25">
            <v>39630</v>
          </cell>
        </row>
        <row r="26">
          <cell r="A26">
            <v>39722</v>
          </cell>
        </row>
        <row r="27">
          <cell r="A27">
            <v>39814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40179</v>
          </cell>
        </row>
        <row r="32">
          <cell r="A32">
            <v>40269</v>
          </cell>
        </row>
        <row r="33">
          <cell r="A33">
            <v>40360</v>
          </cell>
        </row>
        <row r="34">
          <cell r="A34">
            <v>40452</v>
          </cell>
        </row>
        <row r="35">
          <cell r="A35">
            <v>40544</v>
          </cell>
        </row>
        <row r="36">
          <cell r="A36">
            <v>40634</v>
          </cell>
        </row>
        <row r="37">
          <cell r="A37">
            <v>40725</v>
          </cell>
        </row>
        <row r="38">
          <cell r="A38">
            <v>40817</v>
          </cell>
        </row>
        <row r="39">
          <cell r="A39">
            <v>40909</v>
          </cell>
        </row>
        <row r="40">
          <cell r="A40">
            <v>41000</v>
          </cell>
        </row>
        <row r="41">
          <cell r="A41">
            <v>41091</v>
          </cell>
        </row>
        <row r="42">
          <cell r="A42">
            <v>41183</v>
          </cell>
        </row>
        <row r="43">
          <cell r="A43">
            <v>41275</v>
          </cell>
        </row>
        <row r="44">
          <cell r="A44">
            <v>41365</v>
          </cell>
        </row>
        <row r="45">
          <cell r="A45">
            <v>41456</v>
          </cell>
        </row>
        <row r="46">
          <cell r="A46">
            <v>41548</v>
          </cell>
        </row>
        <row r="47">
          <cell r="A47">
            <v>41640</v>
          </cell>
        </row>
        <row r="48">
          <cell r="A48">
            <v>38231</v>
          </cell>
        </row>
        <row r="49">
          <cell r="A49">
            <v>38261</v>
          </cell>
        </row>
        <row r="50">
          <cell r="A50">
            <v>38292</v>
          </cell>
        </row>
        <row r="51">
          <cell r="A51">
            <v>38322</v>
          </cell>
        </row>
        <row r="52">
          <cell r="A52">
            <v>38353</v>
          </cell>
        </row>
        <row r="53">
          <cell r="A53">
            <v>38384</v>
          </cell>
        </row>
        <row r="54">
          <cell r="A54">
            <v>38412</v>
          </cell>
        </row>
        <row r="55">
          <cell r="A55">
            <v>38443</v>
          </cell>
        </row>
        <row r="56">
          <cell r="A56">
            <v>38473</v>
          </cell>
        </row>
        <row r="57">
          <cell r="A57">
            <v>38504</v>
          </cell>
        </row>
        <row r="58">
          <cell r="A58">
            <v>38534</v>
          </cell>
        </row>
        <row r="59">
          <cell r="A59">
            <v>38565</v>
          </cell>
        </row>
        <row r="60">
          <cell r="A60">
            <v>38596</v>
          </cell>
        </row>
        <row r="61">
          <cell r="A61">
            <v>38626</v>
          </cell>
        </row>
        <row r="62">
          <cell r="A62">
            <v>38657</v>
          </cell>
        </row>
        <row r="63">
          <cell r="A63">
            <v>38687</v>
          </cell>
        </row>
        <row r="64">
          <cell r="A64">
            <v>38718</v>
          </cell>
        </row>
        <row r="65">
          <cell r="A65">
            <v>38749</v>
          </cell>
        </row>
        <row r="66">
          <cell r="A66">
            <v>38777</v>
          </cell>
        </row>
        <row r="67">
          <cell r="A67">
            <v>38808</v>
          </cell>
        </row>
        <row r="68">
          <cell r="A68">
            <v>38838</v>
          </cell>
        </row>
        <row r="69">
          <cell r="A69">
            <v>38869</v>
          </cell>
        </row>
        <row r="70">
          <cell r="A70">
            <v>38899</v>
          </cell>
        </row>
        <row r="71">
          <cell r="A71">
            <v>38930</v>
          </cell>
        </row>
        <row r="72">
          <cell r="A72">
            <v>38961</v>
          </cell>
        </row>
        <row r="73">
          <cell r="A73">
            <v>38991</v>
          </cell>
        </row>
        <row r="74">
          <cell r="A74">
            <v>39022</v>
          </cell>
        </row>
        <row r="75">
          <cell r="A75">
            <v>39052</v>
          </cell>
        </row>
        <row r="76">
          <cell r="A76">
            <v>39083</v>
          </cell>
        </row>
        <row r="77">
          <cell r="A77">
            <v>39114</v>
          </cell>
        </row>
        <row r="78">
          <cell r="A78">
            <v>39142</v>
          </cell>
        </row>
        <row r="79">
          <cell r="A79">
            <v>39173</v>
          </cell>
        </row>
        <row r="80">
          <cell r="A80">
            <v>39203</v>
          </cell>
        </row>
        <row r="81">
          <cell r="A81">
            <v>39234</v>
          </cell>
        </row>
        <row r="82">
          <cell r="A82">
            <v>39264</v>
          </cell>
        </row>
        <row r="83">
          <cell r="A83">
            <v>39295</v>
          </cell>
        </row>
        <row r="84">
          <cell r="A84">
            <v>39326</v>
          </cell>
        </row>
        <row r="85">
          <cell r="A85">
            <v>39356</v>
          </cell>
        </row>
        <row r="86">
          <cell r="A86">
            <v>39387</v>
          </cell>
        </row>
        <row r="87">
          <cell r="A87">
            <v>39417</v>
          </cell>
        </row>
        <row r="88">
          <cell r="A88">
            <v>39448</v>
          </cell>
        </row>
        <row r="89">
          <cell r="A89">
            <v>39479</v>
          </cell>
        </row>
        <row r="90">
          <cell r="A90">
            <v>39508</v>
          </cell>
        </row>
        <row r="91">
          <cell r="A91">
            <v>39539</v>
          </cell>
        </row>
        <row r="92">
          <cell r="A92">
            <v>39569</v>
          </cell>
        </row>
        <row r="93">
          <cell r="A93">
            <v>39600</v>
          </cell>
        </row>
        <row r="94">
          <cell r="A94">
            <v>39630</v>
          </cell>
        </row>
        <row r="95">
          <cell r="A95">
            <v>39661</v>
          </cell>
        </row>
        <row r="96">
          <cell r="A96">
            <v>39692</v>
          </cell>
        </row>
        <row r="97">
          <cell r="A97">
            <v>39722</v>
          </cell>
        </row>
        <row r="98">
          <cell r="A98">
            <v>39753</v>
          </cell>
        </row>
        <row r="99">
          <cell r="A99">
            <v>39783</v>
          </cell>
        </row>
        <row r="100">
          <cell r="A100">
            <v>39814</v>
          </cell>
        </row>
        <row r="101">
          <cell r="A101">
            <v>39845</v>
          </cell>
        </row>
        <row r="102">
          <cell r="A102">
            <v>39873</v>
          </cell>
        </row>
        <row r="103">
          <cell r="A103">
            <v>39904</v>
          </cell>
        </row>
        <row r="104">
          <cell r="A104">
            <v>39934</v>
          </cell>
        </row>
        <row r="105">
          <cell r="A105">
            <v>39965</v>
          </cell>
        </row>
        <row r="106">
          <cell r="A106">
            <v>39995</v>
          </cell>
        </row>
        <row r="107">
          <cell r="A107">
            <v>40026</v>
          </cell>
        </row>
        <row r="108">
          <cell r="A108">
            <v>40057</v>
          </cell>
        </row>
        <row r="109">
          <cell r="A109">
            <v>40087</v>
          </cell>
        </row>
        <row r="110">
          <cell r="A110">
            <v>40118</v>
          </cell>
        </row>
        <row r="111">
          <cell r="A111">
            <v>40148</v>
          </cell>
        </row>
        <row r="112">
          <cell r="A112">
            <v>40179</v>
          </cell>
        </row>
        <row r="113">
          <cell r="A113">
            <v>40210</v>
          </cell>
        </row>
        <row r="114">
          <cell r="A114">
            <v>40238</v>
          </cell>
        </row>
        <row r="115">
          <cell r="A115">
            <v>40269</v>
          </cell>
        </row>
        <row r="116">
          <cell r="A116">
            <v>40299</v>
          </cell>
        </row>
        <row r="117">
          <cell r="A117">
            <v>40330</v>
          </cell>
        </row>
        <row r="118">
          <cell r="A118">
            <v>40360</v>
          </cell>
        </row>
        <row r="119">
          <cell r="A119">
            <v>40391</v>
          </cell>
        </row>
        <row r="120">
          <cell r="A120">
            <v>40422</v>
          </cell>
        </row>
        <row r="121">
          <cell r="A121">
            <v>40452</v>
          </cell>
        </row>
        <row r="122">
          <cell r="A122">
            <v>40483</v>
          </cell>
        </row>
        <row r="123">
          <cell r="A123">
            <v>40513</v>
          </cell>
        </row>
        <row r="124">
          <cell r="A124">
            <v>40544</v>
          </cell>
        </row>
        <row r="125">
          <cell r="A125">
            <v>40575</v>
          </cell>
        </row>
        <row r="126">
          <cell r="A126">
            <v>40603</v>
          </cell>
        </row>
        <row r="127">
          <cell r="A127">
            <v>40634</v>
          </cell>
        </row>
        <row r="128">
          <cell r="A128">
            <v>40664</v>
          </cell>
        </row>
        <row r="129">
          <cell r="A129">
            <v>40695</v>
          </cell>
        </row>
        <row r="130">
          <cell r="A130">
            <v>40725</v>
          </cell>
        </row>
        <row r="131">
          <cell r="A131">
            <v>40756</v>
          </cell>
        </row>
        <row r="132">
          <cell r="A132">
            <v>40787</v>
          </cell>
        </row>
        <row r="133">
          <cell r="A133">
            <v>40817</v>
          </cell>
        </row>
        <row r="134">
          <cell r="A134">
            <v>40848</v>
          </cell>
        </row>
        <row r="135">
          <cell r="A135">
            <v>40878</v>
          </cell>
        </row>
        <row r="136">
          <cell r="A136">
            <v>40909</v>
          </cell>
        </row>
        <row r="137">
          <cell r="A137">
            <v>40940</v>
          </cell>
        </row>
        <row r="138">
          <cell r="A138">
            <v>40969</v>
          </cell>
        </row>
        <row r="139">
          <cell r="A139">
            <v>41000</v>
          </cell>
        </row>
        <row r="140">
          <cell r="A140">
            <v>41030</v>
          </cell>
        </row>
        <row r="141">
          <cell r="A141">
            <v>41061</v>
          </cell>
        </row>
        <row r="142">
          <cell r="A142">
            <v>41091</v>
          </cell>
        </row>
        <row r="143">
          <cell r="A143">
            <v>41122</v>
          </cell>
        </row>
        <row r="144">
          <cell r="A144">
            <v>41153</v>
          </cell>
        </row>
        <row r="145">
          <cell r="A145">
            <v>41183</v>
          </cell>
        </row>
        <row r="146">
          <cell r="A146">
            <v>41214</v>
          </cell>
        </row>
        <row r="147">
          <cell r="A147">
            <v>41244</v>
          </cell>
        </row>
        <row r="148">
          <cell r="A148">
            <v>41275</v>
          </cell>
        </row>
        <row r="149">
          <cell r="A149">
            <v>41306</v>
          </cell>
        </row>
        <row r="150">
          <cell r="A150">
            <v>41334</v>
          </cell>
        </row>
        <row r="151">
          <cell r="A151">
            <v>41365</v>
          </cell>
        </row>
        <row r="152">
          <cell r="A152">
            <v>41395</v>
          </cell>
        </row>
        <row r="153">
          <cell r="A153">
            <v>41426</v>
          </cell>
        </row>
        <row r="154">
          <cell r="A154">
            <v>41456</v>
          </cell>
        </row>
        <row r="155">
          <cell r="A155">
            <v>41487</v>
          </cell>
        </row>
        <row r="156">
          <cell r="A156">
            <v>41518</v>
          </cell>
        </row>
        <row r="157">
          <cell r="A157">
            <v>41548</v>
          </cell>
        </row>
        <row r="158">
          <cell r="A158">
            <v>41579</v>
          </cell>
        </row>
        <row r="159">
          <cell r="A159">
            <v>41609</v>
          </cell>
        </row>
        <row r="160">
          <cell r="A160">
            <v>41640</v>
          </cell>
        </row>
        <row r="161">
          <cell r="A161">
            <v>41671</v>
          </cell>
        </row>
        <row r="162">
          <cell r="A162">
            <v>41699</v>
          </cell>
        </row>
        <row r="163">
          <cell r="A163">
            <v>41730</v>
          </cell>
        </row>
        <row r="164">
          <cell r="A164">
            <v>41760</v>
          </cell>
        </row>
      </sheetData>
      <sheetData sheetId="41">
        <row r="14">
          <cell r="A14">
            <v>35065</v>
          </cell>
          <cell r="B14">
            <v>0.60274849860552049</v>
          </cell>
          <cell r="C14">
            <v>0.66465355222792233</v>
          </cell>
          <cell r="D14">
            <v>0.54941720351068846</v>
          </cell>
          <cell r="E14">
            <v>0.5756402617648001</v>
          </cell>
        </row>
        <row r="15">
          <cell r="A15">
            <v>35096</v>
          </cell>
        </row>
        <row r="16">
          <cell r="A16">
            <v>35125</v>
          </cell>
        </row>
        <row r="17">
          <cell r="A17">
            <v>35156</v>
          </cell>
        </row>
        <row r="18">
          <cell r="A18">
            <v>35186</v>
          </cell>
        </row>
        <row r="19">
          <cell r="A19">
            <v>35217</v>
          </cell>
        </row>
        <row r="20">
          <cell r="A20">
            <v>35247</v>
          </cell>
        </row>
        <row r="21">
          <cell r="A21">
            <v>35278</v>
          </cell>
        </row>
        <row r="22">
          <cell r="A22">
            <v>35309</v>
          </cell>
        </row>
        <row r="23">
          <cell r="A23">
            <v>35339</v>
          </cell>
        </row>
        <row r="24">
          <cell r="A24">
            <v>35370</v>
          </cell>
        </row>
        <row r="25">
          <cell r="A25">
            <v>35400</v>
          </cell>
        </row>
        <row r="26">
          <cell r="A26">
            <v>35431</v>
          </cell>
        </row>
        <row r="27">
          <cell r="A27">
            <v>35462</v>
          </cell>
        </row>
        <row r="28">
          <cell r="A28">
            <v>35490</v>
          </cell>
        </row>
        <row r="29">
          <cell r="A29">
            <v>35521</v>
          </cell>
        </row>
        <row r="30">
          <cell r="A30">
            <v>35551</v>
          </cell>
        </row>
        <row r="31">
          <cell r="A31">
            <v>35582</v>
          </cell>
        </row>
        <row r="32">
          <cell r="A32">
            <v>35612</v>
          </cell>
        </row>
        <row r="33">
          <cell r="A33">
            <v>35643</v>
          </cell>
        </row>
        <row r="34">
          <cell r="A34">
            <v>35674</v>
          </cell>
        </row>
        <row r="35">
          <cell r="A35">
            <v>35704</v>
          </cell>
        </row>
        <row r="36">
          <cell r="A36">
            <v>35735</v>
          </cell>
        </row>
        <row r="37">
          <cell r="A37">
            <v>35765</v>
          </cell>
        </row>
        <row r="38">
          <cell r="A38">
            <v>35796</v>
          </cell>
        </row>
        <row r="39">
          <cell r="A39">
            <v>35827</v>
          </cell>
        </row>
        <row r="40">
          <cell r="A40">
            <v>35855</v>
          </cell>
        </row>
        <row r="41">
          <cell r="A41">
            <v>35886</v>
          </cell>
        </row>
        <row r="42">
          <cell r="A42">
            <v>35916</v>
          </cell>
        </row>
        <row r="43">
          <cell r="A43">
            <v>35947</v>
          </cell>
        </row>
        <row r="44">
          <cell r="A44">
            <v>35977</v>
          </cell>
        </row>
        <row r="45">
          <cell r="A45">
            <v>36008</v>
          </cell>
        </row>
        <row r="46">
          <cell r="A46">
            <v>36039</v>
          </cell>
        </row>
        <row r="47">
          <cell r="A47">
            <v>36069</v>
          </cell>
        </row>
        <row r="48">
          <cell r="A48">
            <v>36100</v>
          </cell>
        </row>
        <row r="49">
          <cell r="A49">
            <v>36130</v>
          </cell>
        </row>
        <row r="50">
          <cell r="A50">
            <v>36161</v>
          </cell>
        </row>
        <row r="51">
          <cell r="A51">
            <v>36192</v>
          </cell>
        </row>
        <row r="52">
          <cell r="A52">
            <v>36220</v>
          </cell>
        </row>
        <row r="53">
          <cell r="A53">
            <v>36251</v>
          </cell>
        </row>
        <row r="54">
          <cell r="A54">
            <v>36281</v>
          </cell>
        </row>
        <row r="55">
          <cell r="A55">
            <v>36312</v>
          </cell>
        </row>
        <row r="56">
          <cell r="A56">
            <v>36342</v>
          </cell>
        </row>
        <row r="57">
          <cell r="A57">
            <v>36373</v>
          </cell>
        </row>
        <row r="58">
          <cell r="A58">
            <v>36404</v>
          </cell>
        </row>
        <row r="59">
          <cell r="A59">
            <v>36434</v>
          </cell>
        </row>
        <row r="60">
          <cell r="A60">
            <v>36465</v>
          </cell>
        </row>
        <row r="61">
          <cell r="A61">
            <v>36495</v>
          </cell>
        </row>
        <row r="62">
          <cell r="A62">
            <v>36526</v>
          </cell>
        </row>
        <row r="63">
          <cell r="A63">
            <v>36557</v>
          </cell>
        </row>
        <row r="64">
          <cell r="A64">
            <v>36586</v>
          </cell>
        </row>
        <row r="65">
          <cell r="A65">
            <v>36617</v>
          </cell>
        </row>
        <row r="66">
          <cell r="A66">
            <v>36647</v>
          </cell>
        </row>
        <row r="67">
          <cell r="A67">
            <v>36678</v>
          </cell>
        </row>
        <row r="68">
          <cell r="A68">
            <v>36708</v>
          </cell>
        </row>
        <row r="69">
          <cell r="A69">
            <v>36739</v>
          </cell>
        </row>
        <row r="70">
          <cell r="A70">
            <v>36770</v>
          </cell>
        </row>
        <row r="71">
          <cell r="A71">
            <v>36800</v>
          </cell>
        </row>
        <row r="72">
          <cell r="A72">
            <v>36831</v>
          </cell>
        </row>
        <row r="73">
          <cell r="A73">
            <v>36861</v>
          </cell>
        </row>
        <row r="74">
          <cell r="A74">
            <v>36892</v>
          </cell>
        </row>
        <row r="75">
          <cell r="A75">
            <v>36923</v>
          </cell>
        </row>
        <row r="76">
          <cell r="A76">
            <v>36951</v>
          </cell>
        </row>
        <row r="77">
          <cell r="A77">
            <v>36982</v>
          </cell>
        </row>
        <row r="78">
          <cell r="A78">
            <v>37012</v>
          </cell>
        </row>
        <row r="79">
          <cell r="A79">
            <v>37043</v>
          </cell>
        </row>
        <row r="80">
          <cell r="A80">
            <v>37073</v>
          </cell>
        </row>
        <row r="81">
          <cell r="A81">
            <v>37104</v>
          </cell>
        </row>
        <row r="82">
          <cell r="A82">
            <v>37135</v>
          </cell>
        </row>
        <row r="83">
          <cell r="A83">
            <v>37165</v>
          </cell>
        </row>
        <row r="84">
          <cell r="A84">
            <v>37196</v>
          </cell>
        </row>
        <row r="85">
          <cell r="A85">
            <v>37226</v>
          </cell>
        </row>
        <row r="86">
          <cell r="A86">
            <v>37257</v>
          </cell>
        </row>
        <row r="87">
          <cell r="A87">
            <v>37288</v>
          </cell>
        </row>
        <row r="88">
          <cell r="A88">
            <v>37316</v>
          </cell>
        </row>
        <row r="89">
          <cell r="A89">
            <v>37347</v>
          </cell>
        </row>
        <row r="90">
          <cell r="A90">
            <v>37377</v>
          </cell>
        </row>
        <row r="91">
          <cell r="A91">
            <v>37408</v>
          </cell>
        </row>
        <row r="92">
          <cell r="A92">
            <v>37438</v>
          </cell>
        </row>
        <row r="93">
          <cell r="A93">
            <v>37469</v>
          </cell>
        </row>
        <row r="94">
          <cell r="A94">
            <v>37500</v>
          </cell>
        </row>
        <row r="95">
          <cell r="A95">
            <v>37530</v>
          </cell>
        </row>
        <row r="96">
          <cell r="A96">
            <v>37561</v>
          </cell>
        </row>
        <row r="97">
          <cell r="A97">
            <v>37591</v>
          </cell>
        </row>
        <row r="98">
          <cell r="A98">
            <v>37622</v>
          </cell>
        </row>
        <row r="99">
          <cell r="A99">
            <v>37653</v>
          </cell>
        </row>
        <row r="100">
          <cell r="A100">
            <v>37681</v>
          </cell>
        </row>
        <row r="101">
          <cell r="A101">
            <v>37712</v>
          </cell>
        </row>
        <row r="102">
          <cell r="A102">
            <v>37742</v>
          </cell>
        </row>
        <row r="103">
          <cell r="A103">
            <v>37773</v>
          </cell>
        </row>
        <row r="104">
          <cell r="A104">
            <v>37803</v>
          </cell>
        </row>
        <row r="105">
          <cell r="A105">
            <v>37834</v>
          </cell>
        </row>
        <row r="106">
          <cell r="A106">
            <v>37865</v>
          </cell>
        </row>
        <row r="107">
          <cell r="A107">
            <v>37895</v>
          </cell>
        </row>
        <row r="108">
          <cell r="A108">
            <v>37926</v>
          </cell>
        </row>
        <row r="109">
          <cell r="A109">
            <v>37956</v>
          </cell>
        </row>
        <row r="110">
          <cell r="A110">
            <v>37987</v>
          </cell>
        </row>
        <row r="111">
          <cell r="A111">
            <v>38018</v>
          </cell>
        </row>
        <row r="112">
          <cell r="A112">
            <v>38047</v>
          </cell>
        </row>
        <row r="113">
          <cell r="A113">
            <v>38078</v>
          </cell>
        </row>
        <row r="114">
          <cell r="A114">
            <v>38108</v>
          </cell>
        </row>
        <row r="115">
          <cell r="A115">
            <v>38139</v>
          </cell>
        </row>
        <row r="116">
          <cell r="A116">
            <v>38169</v>
          </cell>
        </row>
        <row r="117">
          <cell r="A117">
            <v>38200</v>
          </cell>
        </row>
        <row r="118">
          <cell r="A118">
            <v>38231</v>
          </cell>
        </row>
        <row r="119">
          <cell r="A119">
            <v>38261</v>
          </cell>
        </row>
        <row r="120">
          <cell r="A120">
            <v>38292</v>
          </cell>
        </row>
        <row r="121">
          <cell r="A121">
            <v>38322</v>
          </cell>
        </row>
        <row r="122">
          <cell r="A122">
            <v>38353</v>
          </cell>
        </row>
        <row r="123">
          <cell r="A123">
            <v>38384</v>
          </cell>
        </row>
        <row r="124">
          <cell r="A124">
            <v>38412</v>
          </cell>
        </row>
        <row r="125">
          <cell r="A125">
            <v>38443</v>
          </cell>
        </row>
        <row r="126">
          <cell r="A126">
            <v>38473</v>
          </cell>
        </row>
        <row r="127">
          <cell r="A127">
            <v>38504</v>
          </cell>
        </row>
        <row r="128">
          <cell r="A128">
            <v>38534</v>
          </cell>
        </row>
        <row r="129">
          <cell r="A129">
            <v>38565</v>
          </cell>
        </row>
        <row r="130">
          <cell r="A130">
            <v>38596</v>
          </cell>
        </row>
        <row r="131">
          <cell r="A131">
            <v>38626</v>
          </cell>
        </row>
        <row r="132">
          <cell r="A132">
            <v>38657</v>
          </cell>
        </row>
        <row r="133">
          <cell r="A133">
            <v>38687</v>
          </cell>
        </row>
        <row r="134">
          <cell r="A134">
            <v>38718</v>
          </cell>
        </row>
        <row r="135">
          <cell r="A135">
            <v>38749</v>
          </cell>
        </row>
        <row r="136">
          <cell r="A136">
            <v>38777</v>
          </cell>
        </row>
        <row r="137">
          <cell r="A137">
            <v>38808</v>
          </cell>
        </row>
        <row r="138">
          <cell r="A138">
            <v>38838</v>
          </cell>
        </row>
        <row r="139">
          <cell r="A139">
            <v>38869</v>
          </cell>
        </row>
        <row r="140">
          <cell r="A140">
            <v>38899</v>
          </cell>
        </row>
        <row r="141">
          <cell r="A141">
            <v>38930</v>
          </cell>
        </row>
        <row r="142">
          <cell r="A142">
            <v>38961</v>
          </cell>
        </row>
        <row r="143">
          <cell r="A143">
            <v>38991</v>
          </cell>
        </row>
        <row r="144">
          <cell r="A144">
            <v>39022</v>
          </cell>
        </row>
        <row r="145">
          <cell r="A145">
            <v>39052</v>
          </cell>
        </row>
        <row r="146">
          <cell r="A146">
            <v>39083</v>
          </cell>
        </row>
        <row r="147">
          <cell r="A147">
            <v>39114</v>
          </cell>
        </row>
        <row r="148">
          <cell r="A148">
            <v>39142</v>
          </cell>
        </row>
        <row r="149">
          <cell r="A149">
            <v>39173</v>
          </cell>
        </row>
        <row r="150">
          <cell r="A150">
            <v>39203</v>
          </cell>
        </row>
        <row r="151">
          <cell r="A151">
            <v>39234</v>
          </cell>
        </row>
        <row r="152">
          <cell r="A152">
            <v>39264</v>
          </cell>
        </row>
        <row r="153">
          <cell r="A153">
            <v>39295</v>
          </cell>
        </row>
        <row r="154">
          <cell r="A154">
            <v>39326</v>
          </cell>
        </row>
        <row r="155">
          <cell r="A155">
            <v>39356</v>
          </cell>
        </row>
        <row r="156">
          <cell r="A156">
            <v>39387</v>
          </cell>
        </row>
        <row r="157">
          <cell r="A157">
            <v>39417</v>
          </cell>
        </row>
        <row r="158">
          <cell r="A158">
            <v>39448</v>
          </cell>
        </row>
        <row r="159">
          <cell r="A159">
            <v>39479</v>
          </cell>
        </row>
        <row r="160">
          <cell r="A160">
            <v>39508</v>
          </cell>
        </row>
        <row r="161">
          <cell r="A161">
            <v>39539</v>
          </cell>
        </row>
        <row r="162">
          <cell r="A162">
            <v>39569</v>
          </cell>
        </row>
        <row r="163">
          <cell r="A163">
            <v>39600</v>
          </cell>
        </row>
        <row r="164">
          <cell r="A164">
            <v>39630</v>
          </cell>
        </row>
        <row r="165">
          <cell r="A165">
            <v>39661</v>
          </cell>
        </row>
        <row r="166">
          <cell r="A166">
            <v>39692</v>
          </cell>
        </row>
        <row r="167">
          <cell r="A167">
            <v>39722</v>
          </cell>
        </row>
        <row r="168">
          <cell r="A168">
            <v>39753</v>
          </cell>
        </row>
        <row r="169">
          <cell r="A169">
            <v>39783</v>
          </cell>
        </row>
        <row r="170">
          <cell r="A170">
            <v>39814</v>
          </cell>
        </row>
        <row r="171">
          <cell r="A171">
            <v>39845</v>
          </cell>
        </row>
        <row r="172">
          <cell r="A172">
            <v>39873</v>
          </cell>
        </row>
        <row r="173">
          <cell r="A173">
            <v>39904</v>
          </cell>
        </row>
        <row r="174">
          <cell r="A174">
            <v>39934</v>
          </cell>
        </row>
        <row r="175">
          <cell r="A175">
            <v>39965</v>
          </cell>
        </row>
        <row r="176">
          <cell r="A176">
            <v>39995</v>
          </cell>
        </row>
        <row r="177">
          <cell r="A177">
            <v>40026</v>
          </cell>
        </row>
        <row r="178">
          <cell r="A178">
            <v>40057</v>
          </cell>
        </row>
        <row r="179">
          <cell r="A179">
            <v>40087</v>
          </cell>
        </row>
        <row r="180">
          <cell r="A180">
            <v>40118</v>
          </cell>
        </row>
        <row r="181">
          <cell r="A181">
            <v>40148</v>
          </cell>
        </row>
        <row r="182">
          <cell r="A182">
            <v>40179</v>
          </cell>
        </row>
        <row r="183">
          <cell r="A183">
            <v>40210</v>
          </cell>
        </row>
        <row r="184">
          <cell r="A184">
            <v>40238</v>
          </cell>
        </row>
        <row r="185">
          <cell r="A185">
            <v>40269</v>
          </cell>
        </row>
        <row r="186">
          <cell r="A186">
            <v>40299</v>
          </cell>
        </row>
        <row r="187">
          <cell r="A187">
            <v>40330</v>
          </cell>
        </row>
        <row r="188">
          <cell r="A188">
            <v>40360</v>
          </cell>
        </row>
        <row r="189">
          <cell r="A189">
            <v>40391</v>
          </cell>
        </row>
        <row r="190">
          <cell r="A190">
            <v>40422</v>
          </cell>
        </row>
        <row r="191">
          <cell r="A191">
            <v>40452</v>
          </cell>
        </row>
        <row r="192">
          <cell r="A192">
            <v>40483</v>
          </cell>
        </row>
        <row r="193">
          <cell r="A193">
            <v>40513</v>
          </cell>
        </row>
        <row r="194">
          <cell r="A194">
            <v>40544</v>
          </cell>
        </row>
        <row r="195">
          <cell r="A195">
            <v>40575</v>
          </cell>
        </row>
        <row r="196">
          <cell r="A196">
            <v>40603</v>
          </cell>
        </row>
        <row r="197">
          <cell r="A197">
            <v>40634</v>
          </cell>
        </row>
        <row r="198">
          <cell r="A198">
            <v>40664</v>
          </cell>
        </row>
        <row r="199">
          <cell r="A199">
            <v>40695</v>
          </cell>
        </row>
        <row r="200">
          <cell r="A200">
            <v>40725</v>
          </cell>
        </row>
        <row r="201">
          <cell r="A201">
            <v>40756</v>
          </cell>
        </row>
        <row r="202">
          <cell r="A202">
            <v>40787</v>
          </cell>
        </row>
        <row r="203">
          <cell r="A203">
            <v>40817</v>
          </cell>
        </row>
        <row r="204">
          <cell r="A204">
            <v>40848</v>
          </cell>
        </row>
        <row r="205">
          <cell r="A205">
            <v>40878</v>
          </cell>
        </row>
        <row r="206">
          <cell r="A206">
            <v>40909</v>
          </cell>
        </row>
        <row r="207">
          <cell r="A207">
            <v>40940</v>
          </cell>
        </row>
        <row r="208">
          <cell r="A208">
            <v>40969</v>
          </cell>
        </row>
        <row r="209">
          <cell r="A209">
            <v>41000</v>
          </cell>
        </row>
        <row r="210">
          <cell r="A210">
            <v>41030</v>
          </cell>
        </row>
        <row r="211">
          <cell r="A211">
            <v>41061</v>
          </cell>
        </row>
        <row r="212">
          <cell r="A212">
            <v>41091</v>
          </cell>
        </row>
        <row r="213">
          <cell r="A213">
            <v>41122</v>
          </cell>
        </row>
        <row r="214">
          <cell r="A214">
            <v>41153</v>
          </cell>
        </row>
        <row r="215">
          <cell r="A215">
            <v>41183</v>
          </cell>
        </row>
        <row r="216">
          <cell r="A216">
            <v>41214</v>
          </cell>
        </row>
        <row r="217">
          <cell r="A217">
            <v>41244</v>
          </cell>
        </row>
        <row r="218">
          <cell r="A218">
            <v>41275</v>
          </cell>
        </row>
        <row r="219">
          <cell r="A219">
            <v>41306</v>
          </cell>
        </row>
        <row r="220">
          <cell r="A220">
            <v>41334</v>
          </cell>
        </row>
        <row r="221">
          <cell r="A221">
            <v>41365</v>
          </cell>
        </row>
        <row r="222">
          <cell r="A222">
            <v>41395</v>
          </cell>
        </row>
        <row r="223">
          <cell r="A223">
            <v>41426</v>
          </cell>
        </row>
        <row r="224">
          <cell r="A224">
            <v>41456</v>
          </cell>
        </row>
        <row r="225">
          <cell r="A225">
            <v>41487</v>
          </cell>
        </row>
        <row r="226">
          <cell r="A226">
            <v>41518</v>
          </cell>
        </row>
        <row r="227">
          <cell r="A227">
            <v>41548</v>
          </cell>
        </row>
        <row r="228">
          <cell r="A228">
            <v>41579</v>
          </cell>
        </row>
        <row r="229">
          <cell r="A229">
            <v>41609</v>
          </cell>
        </row>
        <row r="230">
          <cell r="A230">
            <v>41640</v>
          </cell>
        </row>
        <row r="231">
          <cell r="A231">
            <v>41671</v>
          </cell>
        </row>
        <row r="232">
          <cell r="A232">
            <v>41699</v>
          </cell>
        </row>
        <row r="233">
          <cell r="A233">
            <v>41730</v>
          </cell>
        </row>
      </sheetData>
      <sheetData sheetId="42">
        <row r="15">
          <cell r="A15">
            <v>36892</v>
          </cell>
          <cell r="B15">
            <v>20.489999999999995</v>
          </cell>
          <cell r="C15">
            <v>13.319999999999993</v>
          </cell>
          <cell r="D15">
            <v>12.329999999999998</v>
          </cell>
          <cell r="E15">
            <v>9.7195818829850253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</sheetData>
      <sheetData sheetId="43">
        <row r="15">
          <cell r="A15">
            <v>36526</v>
          </cell>
        </row>
      </sheetData>
      <sheetData sheetId="44">
        <row r="16">
          <cell r="A16">
            <v>37257</v>
          </cell>
        </row>
      </sheetData>
      <sheetData sheetId="45">
        <row r="14">
          <cell r="A14">
            <v>36526</v>
          </cell>
        </row>
      </sheetData>
      <sheetData sheetId="46">
        <row r="13">
          <cell r="B13" t="str">
            <v>Tény infláció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"/>
      <sheetName val="3"/>
    </sheetNames>
    <sheetDataSet>
      <sheetData sheetId="0"/>
      <sheetData sheetId="1" refreshError="1"/>
      <sheetData sheetId="2">
        <row r="14">
          <cell r="A14">
            <v>38353</v>
          </cell>
          <cell r="B14">
            <v>43.768999999999998</v>
          </cell>
          <cell r="C14">
            <v>37.305999999999997</v>
          </cell>
          <cell r="D14">
            <v>3.8969999999999998</v>
          </cell>
          <cell r="E14">
            <v>32.152000000000001</v>
          </cell>
          <cell r="F14">
            <v>117.124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41274</v>
          </cell>
        </row>
        <row r="46">
          <cell r="A46">
            <v>41364</v>
          </cell>
        </row>
        <row r="47">
          <cell r="A47">
            <v>41455</v>
          </cell>
        </row>
        <row r="48">
          <cell r="A48">
            <v>41547</v>
          </cell>
        </row>
        <row r="49">
          <cell r="A49">
            <v>41639</v>
          </cell>
        </row>
        <row r="50">
          <cell r="A50">
            <v>41729</v>
          </cell>
        </row>
        <row r="51">
          <cell r="A51">
            <v>41820</v>
          </cell>
        </row>
        <row r="52">
          <cell r="A52">
            <v>41912</v>
          </cell>
        </row>
        <row r="53">
          <cell r="A53">
            <v>42004</v>
          </cell>
        </row>
        <row r="54">
          <cell r="A54">
            <v>42094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3-23"/>
      <sheetName val="3-21"/>
    </sheetNames>
    <sheetDataSet>
      <sheetData sheetId="0">
        <row r="14">
          <cell r="A14">
            <v>38353</v>
          </cell>
          <cell r="B14">
            <v>10.43</v>
          </cell>
          <cell r="C14">
            <v>123.05</v>
          </cell>
          <cell r="D14">
            <v>8.8529999999999998</v>
          </cell>
          <cell r="E14">
            <v>5.5E-2</v>
          </cell>
          <cell r="F14">
            <v>142.38800000000001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41274</v>
          </cell>
        </row>
        <row r="46">
          <cell r="A46">
            <v>41364</v>
          </cell>
        </row>
        <row r="47">
          <cell r="A47">
            <v>41455</v>
          </cell>
        </row>
        <row r="48">
          <cell r="A48">
            <v>41547</v>
          </cell>
        </row>
        <row r="49">
          <cell r="A49">
            <v>41639</v>
          </cell>
        </row>
        <row r="50">
          <cell r="A50">
            <v>41729</v>
          </cell>
        </row>
        <row r="51">
          <cell r="A51">
            <v>41820</v>
          </cell>
        </row>
        <row r="52">
          <cell r="A52">
            <v>41912</v>
          </cell>
        </row>
        <row r="53">
          <cell r="A53">
            <v>42004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t1-1"/>
      <sheetName val="c3-24"/>
      <sheetName val="c3-25"/>
      <sheetName val="c3-26"/>
      <sheetName val="c3-27"/>
      <sheetName val="c3-28"/>
      <sheetName val="c3-29a"/>
      <sheetName val="c3-29b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39x"/>
      <sheetName val="c3-42xx"/>
      <sheetName val="c3-1xx6"/>
      <sheetName val="c3-4x"/>
      <sheetName val="c3-18x"/>
      <sheetName val="c3-44xx"/>
      <sheetName val="c3-17x"/>
      <sheetName val="3-18x"/>
      <sheetName val="c3-24x"/>
      <sheetName val="c3-27x"/>
      <sheetName val="c3-29x"/>
      <sheetName val="c3-30x"/>
      <sheetName val="c3-29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12">
          <cell r="A12">
            <v>39814</v>
          </cell>
          <cell r="B12">
            <v>-5.2754611414575603</v>
          </cell>
          <cell r="C12">
            <v>-3.9414449404716523</v>
          </cell>
          <cell r="D12">
            <v>-9.2905830401666094</v>
          </cell>
        </row>
        <row r="13">
          <cell r="A13">
            <v>39904</v>
          </cell>
        </row>
        <row r="14">
          <cell r="A14">
            <v>39995</v>
          </cell>
        </row>
        <row r="15">
          <cell r="A15">
            <v>40087</v>
          </cell>
        </row>
        <row r="16">
          <cell r="A16">
            <v>40179</v>
          </cell>
        </row>
        <row r="17">
          <cell r="A17">
            <v>40269</v>
          </cell>
        </row>
        <row r="18">
          <cell r="A18">
            <v>40360</v>
          </cell>
        </row>
        <row r="19">
          <cell r="A19">
            <v>40452</v>
          </cell>
        </row>
        <row r="20">
          <cell r="A20">
            <v>40544</v>
          </cell>
        </row>
        <row r="21">
          <cell r="A21">
            <v>40634</v>
          </cell>
        </row>
        <row r="22">
          <cell r="A22">
            <v>40725</v>
          </cell>
        </row>
        <row r="23">
          <cell r="A23">
            <v>40817</v>
          </cell>
        </row>
        <row r="24">
          <cell r="A24">
            <v>40909</v>
          </cell>
        </row>
        <row r="25">
          <cell r="A25">
            <v>41000</v>
          </cell>
        </row>
        <row r="26">
          <cell r="A26">
            <v>41091</v>
          </cell>
        </row>
        <row r="27">
          <cell r="A27">
            <v>41183</v>
          </cell>
        </row>
        <row r="28">
          <cell r="A28">
            <v>41275</v>
          </cell>
        </row>
        <row r="29">
          <cell r="A29">
            <v>41365</v>
          </cell>
        </row>
        <row r="30">
          <cell r="A30">
            <v>41456</v>
          </cell>
        </row>
        <row r="31">
          <cell r="A31">
            <v>41548</v>
          </cell>
        </row>
        <row r="32">
          <cell r="A32">
            <v>41640</v>
          </cell>
        </row>
        <row r="33">
          <cell r="A33">
            <v>41730</v>
          </cell>
        </row>
        <row r="34">
          <cell r="A34">
            <v>41821</v>
          </cell>
        </row>
      </sheetData>
      <sheetData sheetId="57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c1"/>
      <sheetName val="c2"/>
      <sheetName val="c3"/>
      <sheetName val="c4"/>
      <sheetName val="c5"/>
      <sheetName val="c6"/>
      <sheetName val="c7"/>
      <sheetName val="c8"/>
      <sheetName val="c9"/>
      <sheetName val="xc4"/>
      <sheetName val="xc8"/>
      <sheetName val="xc9"/>
      <sheetName val="c13"/>
      <sheetName val="b1"/>
      <sheetName val="b2"/>
    </sheetNames>
    <sheetDataSet>
      <sheetData sheetId="0"/>
      <sheetData sheetId="1">
        <row r="12">
          <cell r="A12">
            <v>38353</v>
          </cell>
          <cell r="B12">
            <v>8316.6630476190458</v>
          </cell>
          <cell r="C12">
            <v>44.283333333333324</v>
          </cell>
          <cell r="D12">
            <v>33.730136388392111</v>
          </cell>
          <cell r="E12">
            <v>0</v>
          </cell>
          <cell r="F12">
            <v>0</v>
          </cell>
        </row>
        <row r="13">
          <cell r="A13">
            <v>38384</v>
          </cell>
        </row>
        <row r="14">
          <cell r="A14">
            <v>38412</v>
          </cell>
        </row>
        <row r="15">
          <cell r="A15">
            <v>38443</v>
          </cell>
        </row>
        <row r="16">
          <cell r="A16">
            <v>38473</v>
          </cell>
        </row>
        <row r="17">
          <cell r="A17">
            <v>38504</v>
          </cell>
        </row>
        <row r="18">
          <cell r="A18">
            <v>38534</v>
          </cell>
        </row>
        <row r="19">
          <cell r="A19">
            <v>38565</v>
          </cell>
        </row>
        <row r="20">
          <cell r="A20">
            <v>38596</v>
          </cell>
        </row>
        <row r="21">
          <cell r="A21">
            <v>38626</v>
          </cell>
        </row>
        <row r="22">
          <cell r="A22">
            <v>38657</v>
          </cell>
        </row>
        <row r="23">
          <cell r="A23">
            <v>38687</v>
          </cell>
        </row>
        <row r="24">
          <cell r="A24">
            <v>38718</v>
          </cell>
        </row>
        <row r="25">
          <cell r="A25">
            <v>38749</v>
          </cell>
        </row>
        <row r="26">
          <cell r="A26">
            <v>38777</v>
          </cell>
        </row>
        <row r="27">
          <cell r="A27">
            <v>38808</v>
          </cell>
        </row>
        <row r="28">
          <cell r="A28">
            <v>38838</v>
          </cell>
        </row>
        <row r="29">
          <cell r="A29">
            <v>38869</v>
          </cell>
        </row>
        <row r="30">
          <cell r="A30">
            <v>38899</v>
          </cell>
        </row>
        <row r="31">
          <cell r="A31">
            <v>38930</v>
          </cell>
        </row>
        <row r="32">
          <cell r="A32">
            <v>38961</v>
          </cell>
        </row>
        <row r="33">
          <cell r="A33">
            <v>38991</v>
          </cell>
        </row>
        <row r="34">
          <cell r="A34">
            <v>39022</v>
          </cell>
        </row>
        <row r="35">
          <cell r="A35">
            <v>39052</v>
          </cell>
        </row>
        <row r="36">
          <cell r="A36">
            <v>39083</v>
          </cell>
        </row>
        <row r="37">
          <cell r="A37">
            <v>39114</v>
          </cell>
        </row>
        <row r="38">
          <cell r="A38">
            <v>39142</v>
          </cell>
        </row>
        <row r="39">
          <cell r="A39">
            <v>39173</v>
          </cell>
        </row>
        <row r="40">
          <cell r="A40">
            <v>39203</v>
          </cell>
        </row>
        <row r="41">
          <cell r="A41">
            <v>39234</v>
          </cell>
        </row>
        <row r="42">
          <cell r="A42">
            <v>39264</v>
          </cell>
        </row>
        <row r="43">
          <cell r="A43">
            <v>39295</v>
          </cell>
        </row>
        <row r="44">
          <cell r="A44">
            <v>39326</v>
          </cell>
        </row>
        <row r="45">
          <cell r="A45">
            <v>39356</v>
          </cell>
        </row>
        <row r="46">
          <cell r="A46">
            <v>39387</v>
          </cell>
        </row>
        <row r="47">
          <cell r="A47">
            <v>39417</v>
          </cell>
        </row>
        <row r="48">
          <cell r="A48">
            <v>39448</v>
          </cell>
        </row>
        <row r="49">
          <cell r="A49">
            <v>39479</v>
          </cell>
        </row>
        <row r="50">
          <cell r="A50">
            <v>39508</v>
          </cell>
        </row>
        <row r="51">
          <cell r="A51">
            <v>39539</v>
          </cell>
        </row>
        <row r="52">
          <cell r="A52">
            <v>39569</v>
          </cell>
        </row>
        <row r="53">
          <cell r="A53">
            <v>39600</v>
          </cell>
        </row>
        <row r="54">
          <cell r="A54">
            <v>39630</v>
          </cell>
        </row>
        <row r="55">
          <cell r="A55">
            <v>39661</v>
          </cell>
        </row>
        <row r="56">
          <cell r="A56">
            <v>39692</v>
          </cell>
        </row>
        <row r="57">
          <cell r="A57">
            <v>39722</v>
          </cell>
        </row>
        <row r="58">
          <cell r="A58">
            <v>39753</v>
          </cell>
        </row>
        <row r="59">
          <cell r="A59">
            <v>39783</v>
          </cell>
        </row>
        <row r="60">
          <cell r="A60">
            <v>39814</v>
          </cell>
        </row>
        <row r="61">
          <cell r="A61">
            <v>39845</v>
          </cell>
        </row>
        <row r="62">
          <cell r="A62">
            <v>39873</v>
          </cell>
        </row>
        <row r="63">
          <cell r="A63">
            <v>39904</v>
          </cell>
        </row>
        <row r="64">
          <cell r="A64">
            <v>39934</v>
          </cell>
        </row>
        <row r="65">
          <cell r="A65">
            <v>39965</v>
          </cell>
        </row>
        <row r="66">
          <cell r="A66">
            <v>39995</v>
          </cell>
        </row>
        <row r="67">
          <cell r="A67">
            <v>40026</v>
          </cell>
        </row>
        <row r="68">
          <cell r="A68">
            <v>40057</v>
          </cell>
        </row>
        <row r="69">
          <cell r="A69">
            <v>40087</v>
          </cell>
        </row>
        <row r="70">
          <cell r="A70">
            <v>40118</v>
          </cell>
        </row>
        <row r="71">
          <cell r="A71">
            <v>40148</v>
          </cell>
        </row>
        <row r="72">
          <cell r="A72">
            <v>40179</v>
          </cell>
        </row>
        <row r="73">
          <cell r="A73">
            <v>40210</v>
          </cell>
        </row>
        <row r="74">
          <cell r="A74">
            <v>40238</v>
          </cell>
        </row>
        <row r="75">
          <cell r="A75">
            <v>40269</v>
          </cell>
        </row>
        <row r="76">
          <cell r="A76">
            <v>40299</v>
          </cell>
        </row>
        <row r="77">
          <cell r="A77">
            <v>40330</v>
          </cell>
        </row>
        <row r="78">
          <cell r="A78">
            <v>40360</v>
          </cell>
        </row>
        <row r="79">
          <cell r="A79">
            <v>40391</v>
          </cell>
        </row>
        <row r="80">
          <cell r="A80">
            <v>40422</v>
          </cell>
        </row>
        <row r="81">
          <cell r="A81">
            <v>40452</v>
          </cell>
        </row>
        <row r="82">
          <cell r="A82">
            <v>40483</v>
          </cell>
        </row>
        <row r="83">
          <cell r="A83">
            <v>40513</v>
          </cell>
        </row>
        <row r="84">
          <cell r="A84">
            <v>40544</v>
          </cell>
        </row>
        <row r="85">
          <cell r="A85">
            <v>40575</v>
          </cell>
        </row>
        <row r="86">
          <cell r="A86">
            <v>40603</v>
          </cell>
        </row>
        <row r="87">
          <cell r="A87">
            <v>40634</v>
          </cell>
        </row>
        <row r="88">
          <cell r="A88">
            <v>40664</v>
          </cell>
        </row>
        <row r="89">
          <cell r="A89">
            <v>40695</v>
          </cell>
        </row>
        <row r="90">
          <cell r="A90">
            <v>40725</v>
          </cell>
        </row>
        <row r="91">
          <cell r="A91">
            <v>40756</v>
          </cell>
        </row>
        <row r="92">
          <cell r="A92">
            <v>40787</v>
          </cell>
        </row>
        <row r="93">
          <cell r="A93">
            <v>40817</v>
          </cell>
        </row>
        <row r="94">
          <cell r="A94">
            <v>40848</v>
          </cell>
        </row>
        <row r="95">
          <cell r="A95">
            <v>40878</v>
          </cell>
        </row>
        <row r="96">
          <cell r="A96">
            <v>40909</v>
          </cell>
        </row>
        <row r="97">
          <cell r="A97">
            <v>40940</v>
          </cell>
        </row>
        <row r="98">
          <cell r="A98">
            <v>40969</v>
          </cell>
        </row>
        <row r="99">
          <cell r="A99">
            <v>41000</v>
          </cell>
        </row>
        <row r="100">
          <cell r="A100">
            <v>41030</v>
          </cell>
        </row>
        <row r="101">
          <cell r="A101">
            <v>41061</v>
          </cell>
        </row>
        <row r="102">
          <cell r="A102">
            <v>41091</v>
          </cell>
        </row>
        <row r="103">
          <cell r="A103">
            <v>41122</v>
          </cell>
        </row>
        <row r="104">
          <cell r="A104">
            <v>41153</v>
          </cell>
        </row>
        <row r="105">
          <cell r="A105">
            <v>41183</v>
          </cell>
        </row>
        <row r="106">
          <cell r="A106">
            <v>41214</v>
          </cell>
        </row>
        <row r="107">
          <cell r="A107">
            <v>41244</v>
          </cell>
        </row>
        <row r="108">
          <cell r="A108">
            <v>41275</v>
          </cell>
        </row>
        <row r="109">
          <cell r="A109">
            <v>41306</v>
          </cell>
        </row>
        <row r="110">
          <cell r="A110">
            <v>41334</v>
          </cell>
        </row>
        <row r="111">
          <cell r="A111">
            <v>41365</v>
          </cell>
        </row>
        <row r="112">
          <cell r="A112">
            <v>41395</v>
          </cell>
        </row>
        <row r="113">
          <cell r="A113">
            <v>41426</v>
          </cell>
        </row>
        <row r="114">
          <cell r="A114">
            <v>41456</v>
          </cell>
        </row>
        <row r="115">
          <cell r="A115">
            <v>41487</v>
          </cell>
        </row>
        <row r="116">
          <cell r="A116">
            <v>41518</v>
          </cell>
        </row>
        <row r="117">
          <cell r="A117">
            <v>41548</v>
          </cell>
        </row>
        <row r="118">
          <cell r="A118">
            <v>41579</v>
          </cell>
        </row>
        <row r="119">
          <cell r="A119">
            <v>41609</v>
          </cell>
        </row>
        <row r="120">
          <cell r="A120">
            <v>41640</v>
          </cell>
        </row>
        <row r="121">
          <cell r="A121">
            <v>41671</v>
          </cell>
        </row>
        <row r="122">
          <cell r="A122">
            <v>41699</v>
          </cell>
        </row>
        <row r="123">
          <cell r="A123">
            <v>41730</v>
          </cell>
        </row>
        <row r="124">
          <cell r="A124">
            <v>41760</v>
          </cell>
        </row>
        <row r="125">
          <cell r="A125">
            <v>41791</v>
          </cell>
        </row>
        <row r="126">
          <cell r="A126">
            <v>41821</v>
          </cell>
        </row>
        <row r="127">
          <cell r="A127">
            <v>41852</v>
          </cell>
        </row>
        <row r="128">
          <cell r="A128">
            <v>41883</v>
          </cell>
        </row>
        <row r="129">
          <cell r="A129">
            <v>41913</v>
          </cell>
        </row>
        <row r="130">
          <cell r="A130">
            <v>41944</v>
          </cell>
        </row>
        <row r="131">
          <cell r="A131">
            <v>41974</v>
          </cell>
        </row>
        <row r="132">
          <cell r="A132">
            <v>42005</v>
          </cell>
        </row>
        <row r="133">
          <cell r="A133">
            <v>42036</v>
          </cell>
        </row>
        <row r="134">
          <cell r="A134">
            <v>42064</v>
          </cell>
        </row>
        <row r="135">
          <cell r="A135">
            <v>42095</v>
          </cell>
        </row>
        <row r="136">
          <cell r="A136">
            <v>42125</v>
          </cell>
        </row>
        <row r="137">
          <cell r="A137">
            <v>42156</v>
          </cell>
        </row>
        <row r="138">
          <cell r="A138">
            <v>42186</v>
          </cell>
        </row>
        <row r="139">
          <cell r="A139">
            <v>42217</v>
          </cell>
        </row>
        <row r="140">
          <cell r="A140">
            <v>42248</v>
          </cell>
        </row>
        <row r="141">
          <cell r="A141">
            <v>42278</v>
          </cell>
        </row>
        <row r="142">
          <cell r="A142">
            <v>42309</v>
          </cell>
        </row>
        <row r="143">
          <cell r="A143">
            <v>42339</v>
          </cell>
        </row>
        <row r="144">
          <cell r="A144">
            <v>42370</v>
          </cell>
        </row>
        <row r="145">
          <cell r="A145">
            <v>42401</v>
          </cell>
        </row>
        <row r="146">
          <cell r="A146">
            <v>42430</v>
          </cell>
        </row>
        <row r="147">
          <cell r="A147">
            <v>42461</v>
          </cell>
        </row>
        <row r="148">
          <cell r="A148">
            <v>42491</v>
          </cell>
        </row>
        <row r="149">
          <cell r="A149">
            <v>42522</v>
          </cell>
        </row>
        <row r="150">
          <cell r="A150">
            <v>42552</v>
          </cell>
        </row>
        <row r="151">
          <cell r="A151">
            <v>42583</v>
          </cell>
        </row>
        <row r="152">
          <cell r="A152">
            <v>42614</v>
          </cell>
        </row>
        <row r="153">
          <cell r="A153">
            <v>42644</v>
          </cell>
        </row>
        <row r="154">
          <cell r="A154">
            <v>42675</v>
          </cell>
        </row>
        <row r="155">
          <cell r="A155">
            <v>42705</v>
          </cell>
        </row>
        <row r="156">
          <cell r="A156">
            <v>42736</v>
          </cell>
        </row>
        <row r="157">
          <cell r="A157">
            <v>42767</v>
          </cell>
        </row>
        <row r="158">
          <cell r="A158">
            <v>42795</v>
          </cell>
        </row>
        <row r="159">
          <cell r="A159">
            <v>42826</v>
          </cell>
        </row>
        <row r="160">
          <cell r="A160">
            <v>42856</v>
          </cell>
        </row>
        <row r="161">
          <cell r="A161">
            <v>42887</v>
          </cell>
        </row>
        <row r="162">
          <cell r="A162">
            <v>42917</v>
          </cell>
        </row>
        <row r="163">
          <cell r="A163">
            <v>42948</v>
          </cell>
        </row>
        <row r="164">
          <cell r="A164">
            <v>42979</v>
          </cell>
        </row>
        <row r="165">
          <cell r="A165">
            <v>43009</v>
          </cell>
        </row>
        <row r="166">
          <cell r="A166">
            <v>43040</v>
          </cell>
        </row>
        <row r="167">
          <cell r="A167">
            <v>43070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10"/>
      <sheetName val="c4-11"/>
      <sheetName val="c4-12"/>
      <sheetName val="c4-13"/>
      <sheetName val="c4-14"/>
      <sheetName val="c4-9_old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41708</v>
          </cell>
        </row>
        <row r="239">
          <cell r="A239">
            <v>41709</v>
          </cell>
        </row>
        <row r="240">
          <cell r="A240">
            <v>41710</v>
          </cell>
        </row>
        <row r="241">
          <cell r="A241">
            <v>41711</v>
          </cell>
        </row>
        <row r="242">
          <cell r="A242">
            <v>41712</v>
          </cell>
        </row>
        <row r="243">
          <cell r="A243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41708</v>
          </cell>
        </row>
        <row r="787">
          <cell r="A787">
            <v>41709</v>
          </cell>
        </row>
        <row r="788">
          <cell r="A788">
            <v>41710</v>
          </cell>
        </row>
        <row r="789">
          <cell r="A789">
            <v>41711</v>
          </cell>
        </row>
        <row r="790">
          <cell r="A790">
            <v>41712</v>
          </cell>
        </row>
        <row r="791">
          <cell r="A791">
            <v>41715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41085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41166</v>
          </cell>
        </row>
        <row r="196">
          <cell r="A196">
            <v>41169</v>
          </cell>
        </row>
        <row r="197">
          <cell r="A197">
            <v>41170</v>
          </cell>
        </row>
        <row r="198">
          <cell r="A198">
            <v>41171</v>
          </cell>
        </row>
        <row r="199">
          <cell r="A199">
            <v>41172</v>
          </cell>
        </row>
        <row r="200">
          <cell r="A200">
            <v>41173</v>
          </cell>
        </row>
        <row r="201">
          <cell r="A201">
            <v>41176</v>
          </cell>
        </row>
        <row r="202">
          <cell r="A202">
            <v>41177</v>
          </cell>
        </row>
        <row r="203">
          <cell r="A203">
            <v>41178</v>
          </cell>
        </row>
        <row r="204">
          <cell r="A204">
            <v>41179</v>
          </cell>
        </row>
        <row r="205">
          <cell r="A205">
            <v>41180</v>
          </cell>
        </row>
        <row r="206">
          <cell r="A206">
            <v>41183</v>
          </cell>
        </row>
        <row r="207">
          <cell r="A207">
            <v>41184</v>
          </cell>
        </row>
        <row r="208">
          <cell r="A208">
            <v>41185</v>
          </cell>
        </row>
        <row r="209">
          <cell r="A209">
            <v>41186</v>
          </cell>
        </row>
        <row r="210">
          <cell r="A210">
            <v>41187</v>
          </cell>
        </row>
        <row r="211">
          <cell r="A211">
            <v>41190</v>
          </cell>
        </row>
        <row r="212">
          <cell r="A212">
            <v>41191</v>
          </cell>
        </row>
        <row r="213">
          <cell r="A213">
            <v>41192</v>
          </cell>
        </row>
        <row r="214">
          <cell r="A214">
            <v>41193</v>
          </cell>
        </row>
        <row r="215">
          <cell r="A215">
            <v>41194</v>
          </cell>
        </row>
        <row r="216">
          <cell r="A216">
            <v>41197</v>
          </cell>
        </row>
        <row r="217">
          <cell r="A217">
            <v>41198</v>
          </cell>
        </row>
        <row r="218">
          <cell r="A218">
            <v>41199</v>
          </cell>
        </row>
        <row r="219">
          <cell r="A219">
            <v>41200</v>
          </cell>
        </row>
        <row r="220">
          <cell r="A220">
            <v>41201</v>
          </cell>
        </row>
        <row r="221">
          <cell r="A221">
            <v>41204</v>
          </cell>
        </row>
        <row r="222">
          <cell r="A222">
            <v>41205</v>
          </cell>
        </row>
        <row r="223">
          <cell r="A223">
            <v>41206</v>
          </cell>
        </row>
        <row r="224">
          <cell r="A224">
            <v>41207</v>
          </cell>
        </row>
        <row r="225">
          <cell r="A225">
            <v>41208</v>
          </cell>
        </row>
        <row r="226">
          <cell r="A226">
            <v>41211</v>
          </cell>
        </row>
        <row r="227">
          <cell r="A227">
            <v>41212</v>
          </cell>
        </row>
        <row r="228">
          <cell r="A228">
            <v>41213</v>
          </cell>
        </row>
        <row r="229">
          <cell r="A229">
            <v>41214</v>
          </cell>
        </row>
        <row r="230">
          <cell r="A230">
            <v>41215</v>
          </cell>
        </row>
        <row r="231">
          <cell r="A231">
            <v>41218</v>
          </cell>
        </row>
        <row r="232">
          <cell r="A232">
            <v>41219</v>
          </cell>
        </row>
        <row r="233">
          <cell r="A233">
            <v>41220</v>
          </cell>
        </row>
        <row r="234">
          <cell r="A234">
            <v>41221</v>
          </cell>
        </row>
        <row r="235">
          <cell r="A235">
            <v>41222</v>
          </cell>
        </row>
        <row r="236">
          <cell r="A236">
            <v>41225</v>
          </cell>
        </row>
        <row r="237">
          <cell r="A237">
            <v>41226</v>
          </cell>
        </row>
        <row r="238">
          <cell r="A238">
            <v>41227</v>
          </cell>
        </row>
        <row r="239">
          <cell r="A239">
            <v>41228</v>
          </cell>
        </row>
        <row r="240">
          <cell r="A240">
            <v>41229</v>
          </cell>
        </row>
        <row r="241">
          <cell r="A241">
            <v>41232</v>
          </cell>
        </row>
        <row r="242">
          <cell r="A242">
            <v>41233</v>
          </cell>
        </row>
        <row r="243">
          <cell r="A243">
            <v>41234</v>
          </cell>
        </row>
        <row r="244">
          <cell r="A244">
            <v>41235</v>
          </cell>
        </row>
        <row r="245">
          <cell r="A245">
            <v>41236</v>
          </cell>
        </row>
        <row r="246">
          <cell r="A246">
            <v>41239</v>
          </cell>
        </row>
        <row r="247">
          <cell r="A247">
            <v>41240</v>
          </cell>
        </row>
        <row r="248">
          <cell r="A248">
            <v>41241</v>
          </cell>
        </row>
        <row r="249">
          <cell r="A249">
            <v>41242</v>
          </cell>
        </row>
        <row r="250">
          <cell r="A250">
            <v>41243</v>
          </cell>
        </row>
        <row r="251">
          <cell r="A251">
            <v>41246</v>
          </cell>
        </row>
        <row r="252">
          <cell r="A252">
            <v>41247</v>
          </cell>
        </row>
        <row r="253">
          <cell r="A253">
            <v>41248</v>
          </cell>
        </row>
        <row r="254">
          <cell r="A254">
            <v>41249</v>
          </cell>
        </row>
        <row r="255">
          <cell r="A255">
            <v>41250</v>
          </cell>
        </row>
        <row r="256">
          <cell r="A256">
            <v>41253</v>
          </cell>
        </row>
        <row r="257">
          <cell r="A257">
            <v>41254</v>
          </cell>
        </row>
        <row r="258">
          <cell r="A258">
            <v>41255</v>
          </cell>
        </row>
        <row r="259">
          <cell r="A259">
            <v>41256</v>
          </cell>
        </row>
        <row r="260">
          <cell r="A260">
            <v>41257</v>
          </cell>
        </row>
        <row r="261">
          <cell r="A261">
            <v>41260</v>
          </cell>
        </row>
        <row r="262">
          <cell r="A262">
            <v>41261</v>
          </cell>
        </row>
        <row r="263">
          <cell r="A263">
            <v>41262</v>
          </cell>
        </row>
        <row r="264">
          <cell r="A264">
            <v>41263</v>
          </cell>
        </row>
        <row r="265">
          <cell r="A265">
            <v>41264</v>
          </cell>
        </row>
        <row r="266">
          <cell r="A266">
            <v>41267</v>
          </cell>
        </row>
        <row r="267">
          <cell r="A267">
            <v>41268</v>
          </cell>
        </row>
        <row r="268">
          <cell r="A268">
            <v>41269</v>
          </cell>
        </row>
        <row r="269">
          <cell r="A269">
            <v>41270</v>
          </cell>
        </row>
        <row r="270">
          <cell r="A270">
            <v>41271</v>
          </cell>
        </row>
        <row r="271">
          <cell r="A271">
            <v>41274</v>
          </cell>
        </row>
        <row r="272">
          <cell r="A272">
            <v>41275</v>
          </cell>
        </row>
        <row r="273">
          <cell r="A273">
            <v>41276</v>
          </cell>
        </row>
        <row r="274">
          <cell r="A274">
            <v>41277</v>
          </cell>
        </row>
        <row r="275">
          <cell r="A275">
            <v>41278</v>
          </cell>
        </row>
        <row r="276">
          <cell r="A276">
            <v>41281</v>
          </cell>
        </row>
        <row r="277">
          <cell r="A277">
            <v>41282</v>
          </cell>
        </row>
        <row r="278">
          <cell r="A278">
            <v>41283</v>
          </cell>
        </row>
        <row r="279">
          <cell r="A279">
            <v>41284</v>
          </cell>
        </row>
        <row r="280">
          <cell r="A280">
            <v>41285</v>
          </cell>
        </row>
        <row r="281">
          <cell r="A281">
            <v>41288</v>
          </cell>
        </row>
        <row r="282">
          <cell r="A282">
            <v>41289</v>
          </cell>
        </row>
        <row r="283">
          <cell r="A283">
            <v>41290</v>
          </cell>
        </row>
        <row r="284">
          <cell r="A284">
            <v>41291</v>
          </cell>
        </row>
        <row r="285">
          <cell r="A285">
            <v>41292</v>
          </cell>
        </row>
        <row r="286">
          <cell r="A286">
            <v>41295</v>
          </cell>
        </row>
        <row r="287">
          <cell r="A287">
            <v>41296</v>
          </cell>
        </row>
        <row r="288">
          <cell r="A288">
            <v>41297</v>
          </cell>
        </row>
        <row r="289">
          <cell r="A289">
            <v>41298</v>
          </cell>
        </row>
        <row r="290">
          <cell r="A290">
            <v>41299</v>
          </cell>
        </row>
        <row r="291">
          <cell r="A291">
            <v>41302</v>
          </cell>
        </row>
        <row r="292">
          <cell r="A292">
            <v>41303</v>
          </cell>
        </row>
        <row r="293">
          <cell r="A293">
            <v>41304</v>
          </cell>
        </row>
        <row r="294">
          <cell r="A294">
            <v>41305</v>
          </cell>
        </row>
        <row r="295">
          <cell r="A295">
            <v>41306</v>
          </cell>
        </row>
        <row r="296">
          <cell r="A296">
            <v>41309</v>
          </cell>
        </row>
        <row r="297">
          <cell r="A297">
            <v>41310</v>
          </cell>
        </row>
        <row r="298">
          <cell r="A298">
            <v>41311</v>
          </cell>
        </row>
        <row r="299">
          <cell r="A299">
            <v>41312</v>
          </cell>
        </row>
        <row r="300">
          <cell r="A300">
            <v>41313</v>
          </cell>
        </row>
        <row r="301">
          <cell r="A301">
            <v>41316</v>
          </cell>
        </row>
        <row r="302">
          <cell r="A302">
            <v>41317</v>
          </cell>
        </row>
        <row r="303">
          <cell r="A303">
            <v>41318</v>
          </cell>
        </row>
        <row r="304">
          <cell r="A304">
            <v>41319</v>
          </cell>
        </row>
        <row r="305">
          <cell r="A305">
            <v>41320</v>
          </cell>
        </row>
        <row r="306">
          <cell r="A306">
            <v>41323</v>
          </cell>
        </row>
        <row r="307">
          <cell r="A307">
            <v>41324</v>
          </cell>
        </row>
        <row r="308">
          <cell r="A308">
            <v>41325</v>
          </cell>
        </row>
        <row r="309">
          <cell r="A309">
            <v>41326</v>
          </cell>
        </row>
        <row r="310">
          <cell r="A310">
            <v>41327</v>
          </cell>
        </row>
        <row r="311">
          <cell r="A311">
            <v>41330</v>
          </cell>
        </row>
        <row r="312">
          <cell r="A312">
            <v>41331</v>
          </cell>
        </row>
        <row r="313">
          <cell r="A313">
            <v>41332</v>
          </cell>
        </row>
        <row r="314">
          <cell r="A314">
            <v>41333</v>
          </cell>
        </row>
        <row r="315">
          <cell r="A315">
            <v>41334</v>
          </cell>
        </row>
        <row r="316">
          <cell r="A316">
            <v>41337</v>
          </cell>
        </row>
        <row r="317">
          <cell r="A317">
            <v>41338</v>
          </cell>
        </row>
        <row r="318">
          <cell r="A318">
            <v>41339</v>
          </cell>
        </row>
        <row r="319">
          <cell r="A319">
            <v>41340</v>
          </cell>
        </row>
        <row r="320">
          <cell r="A320">
            <v>41341</v>
          </cell>
        </row>
        <row r="321">
          <cell r="A321">
            <v>41344</v>
          </cell>
        </row>
        <row r="322">
          <cell r="A322">
            <v>41345</v>
          </cell>
        </row>
        <row r="323">
          <cell r="A323">
            <v>41346</v>
          </cell>
        </row>
        <row r="324">
          <cell r="A324">
            <v>41347</v>
          </cell>
        </row>
        <row r="325">
          <cell r="A325">
            <v>41348</v>
          </cell>
        </row>
        <row r="326">
          <cell r="A326">
            <v>41351</v>
          </cell>
        </row>
        <row r="327">
          <cell r="A327">
            <v>41352</v>
          </cell>
        </row>
        <row r="328">
          <cell r="A328">
            <v>41353</v>
          </cell>
        </row>
        <row r="329">
          <cell r="A329">
            <v>41354</v>
          </cell>
        </row>
        <row r="330">
          <cell r="A330">
            <v>41355</v>
          </cell>
        </row>
        <row r="331">
          <cell r="A331">
            <v>41358</v>
          </cell>
        </row>
        <row r="332">
          <cell r="A332">
            <v>41359</v>
          </cell>
        </row>
        <row r="333">
          <cell r="A333">
            <v>41360</v>
          </cell>
        </row>
        <row r="334">
          <cell r="A334">
            <v>41361</v>
          </cell>
        </row>
        <row r="335">
          <cell r="A335">
            <v>41362</v>
          </cell>
        </row>
        <row r="336">
          <cell r="A336">
            <v>41365</v>
          </cell>
        </row>
        <row r="337">
          <cell r="A337">
            <v>41366</v>
          </cell>
        </row>
        <row r="338">
          <cell r="A338">
            <v>41367</v>
          </cell>
        </row>
        <row r="339">
          <cell r="A339">
            <v>41368</v>
          </cell>
        </row>
        <row r="340">
          <cell r="A340">
            <v>41369</v>
          </cell>
        </row>
        <row r="341">
          <cell r="A341">
            <v>41372</v>
          </cell>
        </row>
        <row r="342">
          <cell r="A342">
            <v>41373</v>
          </cell>
        </row>
        <row r="343">
          <cell r="A343">
            <v>41374</v>
          </cell>
        </row>
        <row r="344">
          <cell r="A344">
            <v>41375</v>
          </cell>
        </row>
        <row r="345">
          <cell r="A345">
            <v>41376</v>
          </cell>
        </row>
        <row r="346">
          <cell r="A346">
            <v>41379</v>
          </cell>
        </row>
        <row r="347">
          <cell r="A347">
            <v>41380</v>
          </cell>
        </row>
        <row r="348">
          <cell r="A348">
            <v>41381</v>
          </cell>
        </row>
        <row r="349">
          <cell r="A349">
            <v>41382</v>
          </cell>
        </row>
        <row r="350">
          <cell r="A350">
            <v>41383</v>
          </cell>
        </row>
        <row r="351">
          <cell r="A351">
            <v>41386</v>
          </cell>
        </row>
        <row r="352">
          <cell r="A352">
            <v>41387</v>
          </cell>
        </row>
        <row r="353">
          <cell r="A353">
            <v>41388</v>
          </cell>
        </row>
        <row r="354">
          <cell r="A354">
            <v>41389</v>
          </cell>
        </row>
        <row r="355">
          <cell r="A355">
            <v>41390</v>
          </cell>
        </row>
        <row r="356">
          <cell r="A356">
            <v>41393</v>
          </cell>
        </row>
        <row r="357">
          <cell r="A357">
            <v>41394</v>
          </cell>
        </row>
        <row r="358">
          <cell r="A358">
            <v>41395</v>
          </cell>
        </row>
        <row r="359">
          <cell r="A359">
            <v>41396</v>
          </cell>
        </row>
        <row r="360">
          <cell r="A360">
            <v>41397</v>
          </cell>
        </row>
        <row r="361">
          <cell r="A361">
            <v>41400</v>
          </cell>
        </row>
        <row r="362">
          <cell r="A362">
            <v>41401</v>
          </cell>
        </row>
        <row r="363">
          <cell r="A363">
            <v>41402</v>
          </cell>
        </row>
        <row r="364">
          <cell r="A364">
            <v>41403</v>
          </cell>
        </row>
        <row r="365">
          <cell r="A365">
            <v>41404</v>
          </cell>
        </row>
        <row r="366">
          <cell r="A366">
            <v>41407</v>
          </cell>
        </row>
        <row r="367">
          <cell r="A367">
            <v>41408</v>
          </cell>
        </row>
        <row r="368">
          <cell r="A368">
            <v>41409</v>
          </cell>
        </row>
        <row r="369">
          <cell r="A369">
            <v>41410</v>
          </cell>
        </row>
        <row r="370">
          <cell r="A370">
            <v>41411</v>
          </cell>
        </row>
        <row r="371">
          <cell r="A371">
            <v>41414</v>
          </cell>
        </row>
        <row r="372">
          <cell r="A372">
            <v>41415</v>
          </cell>
        </row>
        <row r="373">
          <cell r="A373">
            <v>41416</v>
          </cell>
        </row>
        <row r="374">
          <cell r="A374">
            <v>41417</v>
          </cell>
        </row>
        <row r="375">
          <cell r="A375">
            <v>41418</v>
          </cell>
        </row>
        <row r="376">
          <cell r="A376">
            <v>41421</v>
          </cell>
        </row>
        <row r="377">
          <cell r="A377">
            <v>41422</v>
          </cell>
        </row>
        <row r="378">
          <cell r="A378">
            <v>41423</v>
          </cell>
        </row>
        <row r="379">
          <cell r="A379">
            <v>41424</v>
          </cell>
        </row>
        <row r="380">
          <cell r="A380">
            <v>41425</v>
          </cell>
        </row>
        <row r="381">
          <cell r="A381">
            <v>41428</v>
          </cell>
        </row>
        <row r="382">
          <cell r="A382">
            <v>41429</v>
          </cell>
        </row>
        <row r="383">
          <cell r="A383">
            <v>41430</v>
          </cell>
        </row>
        <row r="384">
          <cell r="A384">
            <v>41431</v>
          </cell>
        </row>
        <row r="385">
          <cell r="A385">
            <v>41432</v>
          </cell>
        </row>
        <row r="386">
          <cell r="A386">
            <v>41435</v>
          </cell>
        </row>
        <row r="387">
          <cell r="A387">
            <v>41436</v>
          </cell>
        </row>
        <row r="388">
          <cell r="A388">
            <v>41437</v>
          </cell>
        </row>
        <row r="389">
          <cell r="A389">
            <v>41438</v>
          </cell>
        </row>
        <row r="390">
          <cell r="A390">
            <v>41439</v>
          </cell>
        </row>
        <row r="391">
          <cell r="A391">
            <v>41442</v>
          </cell>
        </row>
        <row r="392">
          <cell r="A392">
            <v>41443</v>
          </cell>
        </row>
        <row r="393">
          <cell r="A393">
            <v>41444</v>
          </cell>
        </row>
        <row r="394">
          <cell r="A394">
            <v>41445</v>
          </cell>
        </row>
        <row r="395">
          <cell r="A395">
            <v>41446</v>
          </cell>
        </row>
        <row r="396">
          <cell r="A396">
            <v>41449</v>
          </cell>
        </row>
        <row r="397">
          <cell r="A397">
            <v>41450</v>
          </cell>
        </row>
        <row r="398">
          <cell r="A398">
            <v>41451</v>
          </cell>
        </row>
        <row r="399">
          <cell r="A399">
            <v>41452</v>
          </cell>
        </row>
        <row r="400">
          <cell r="A400">
            <v>41453</v>
          </cell>
        </row>
        <row r="401">
          <cell r="A401">
            <v>41456</v>
          </cell>
        </row>
        <row r="402">
          <cell r="A402">
            <v>41457</v>
          </cell>
        </row>
        <row r="403">
          <cell r="A403">
            <v>41458</v>
          </cell>
        </row>
        <row r="404">
          <cell r="A404">
            <v>41459</v>
          </cell>
        </row>
        <row r="405">
          <cell r="A405">
            <v>41460</v>
          </cell>
        </row>
        <row r="406">
          <cell r="A406">
            <v>41463</v>
          </cell>
        </row>
        <row r="407">
          <cell r="A407">
            <v>41464</v>
          </cell>
        </row>
        <row r="408">
          <cell r="A408">
            <v>41465</v>
          </cell>
        </row>
        <row r="409">
          <cell r="A409">
            <v>41466</v>
          </cell>
        </row>
        <row r="410">
          <cell r="A410">
            <v>41467</v>
          </cell>
        </row>
        <row r="411">
          <cell r="A411">
            <v>41470</v>
          </cell>
        </row>
        <row r="412">
          <cell r="A412">
            <v>41471</v>
          </cell>
        </row>
        <row r="413">
          <cell r="A413">
            <v>41472</v>
          </cell>
        </row>
        <row r="414">
          <cell r="A414">
            <v>41473</v>
          </cell>
        </row>
        <row r="415">
          <cell r="A415">
            <v>41474</v>
          </cell>
        </row>
        <row r="416">
          <cell r="A416">
            <v>41477</v>
          </cell>
        </row>
        <row r="417">
          <cell r="A417">
            <v>41478</v>
          </cell>
        </row>
        <row r="418">
          <cell r="A418">
            <v>41479</v>
          </cell>
        </row>
        <row r="419">
          <cell r="A419">
            <v>41480</v>
          </cell>
        </row>
        <row r="420">
          <cell r="A420">
            <v>41481</v>
          </cell>
        </row>
        <row r="421">
          <cell r="A421">
            <v>41484</v>
          </cell>
        </row>
        <row r="422">
          <cell r="A422">
            <v>41485</v>
          </cell>
        </row>
        <row r="423">
          <cell r="A423">
            <v>41486</v>
          </cell>
        </row>
        <row r="424">
          <cell r="A424">
            <v>41487</v>
          </cell>
        </row>
        <row r="425">
          <cell r="A425">
            <v>41488</v>
          </cell>
        </row>
        <row r="426">
          <cell r="A426">
            <v>41491</v>
          </cell>
        </row>
        <row r="427">
          <cell r="A427">
            <v>41492</v>
          </cell>
        </row>
        <row r="428">
          <cell r="A428">
            <v>41493</v>
          </cell>
        </row>
        <row r="429">
          <cell r="A429">
            <v>41494</v>
          </cell>
        </row>
        <row r="430">
          <cell r="A430">
            <v>41495</v>
          </cell>
        </row>
        <row r="431">
          <cell r="A431">
            <v>41498</v>
          </cell>
        </row>
        <row r="432">
          <cell r="A432">
            <v>41499</v>
          </cell>
        </row>
        <row r="433">
          <cell r="A433">
            <v>41500</v>
          </cell>
        </row>
        <row r="434">
          <cell r="A434">
            <v>41501</v>
          </cell>
        </row>
        <row r="435">
          <cell r="A435">
            <v>41502</v>
          </cell>
        </row>
        <row r="436">
          <cell r="A436">
            <v>41505</v>
          </cell>
        </row>
        <row r="437">
          <cell r="A437">
            <v>41506</v>
          </cell>
        </row>
        <row r="438">
          <cell r="A438">
            <v>41507</v>
          </cell>
        </row>
        <row r="439">
          <cell r="A439">
            <v>41508</v>
          </cell>
        </row>
        <row r="440">
          <cell r="A440">
            <v>41509</v>
          </cell>
        </row>
        <row r="441">
          <cell r="A441">
            <v>41512</v>
          </cell>
        </row>
        <row r="442">
          <cell r="A442">
            <v>41513</v>
          </cell>
        </row>
        <row r="443">
          <cell r="A443">
            <v>41514</v>
          </cell>
        </row>
        <row r="444">
          <cell r="A444">
            <v>41515</v>
          </cell>
        </row>
        <row r="445">
          <cell r="A445">
            <v>41516</v>
          </cell>
        </row>
        <row r="446">
          <cell r="A446">
            <v>41519</v>
          </cell>
        </row>
        <row r="447">
          <cell r="A447">
            <v>41520</v>
          </cell>
        </row>
        <row r="448">
          <cell r="A448">
            <v>41521</v>
          </cell>
        </row>
        <row r="449">
          <cell r="A449">
            <v>41522</v>
          </cell>
        </row>
        <row r="450">
          <cell r="A450">
            <v>41523</v>
          </cell>
        </row>
        <row r="451">
          <cell r="A451">
            <v>41526</v>
          </cell>
        </row>
        <row r="452">
          <cell r="A452">
            <v>41527</v>
          </cell>
        </row>
        <row r="453">
          <cell r="A453">
            <v>41528</v>
          </cell>
        </row>
        <row r="454">
          <cell r="A454">
            <v>41529</v>
          </cell>
        </row>
        <row r="455">
          <cell r="A455">
            <v>41530</v>
          </cell>
        </row>
        <row r="456">
          <cell r="A456">
            <v>41533</v>
          </cell>
        </row>
        <row r="457">
          <cell r="A457">
            <v>41534</v>
          </cell>
        </row>
        <row r="458">
          <cell r="A458">
            <v>41535</v>
          </cell>
        </row>
        <row r="459">
          <cell r="A459">
            <v>41536</v>
          </cell>
        </row>
        <row r="460">
          <cell r="A460">
            <v>41537</v>
          </cell>
        </row>
        <row r="461">
          <cell r="A461">
            <v>41540</v>
          </cell>
        </row>
        <row r="462">
          <cell r="A462">
            <v>41541</v>
          </cell>
        </row>
        <row r="463">
          <cell r="A463">
            <v>41542</v>
          </cell>
        </row>
        <row r="464">
          <cell r="A464">
            <v>41543</v>
          </cell>
        </row>
        <row r="465">
          <cell r="A465">
            <v>41544</v>
          </cell>
        </row>
        <row r="466">
          <cell r="A466">
            <v>41547</v>
          </cell>
        </row>
        <row r="467">
          <cell r="A467">
            <v>41548</v>
          </cell>
        </row>
        <row r="468">
          <cell r="A468">
            <v>41549</v>
          </cell>
        </row>
        <row r="469">
          <cell r="A469">
            <v>41550</v>
          </cell>
        </row>
        <row r="470">
          <cell r="A470">
            <v>41551</v>
          </cell>
        </row>
        <row r="471">
          <cell r="A471">
            <v>41554</v>
          </cell>
        </row>
        <row r="472">
          <cell r="A472">
            <v>41555</v>
          </cell>
        </row>
        <row r="473">
          <cell r="A473">
            <v>41556</v>
          </cell>
        </row>
        <row r="474">
          <cell r="A474">
            <v>41557</v>
          </cell>
        </row>
        <row r="475">
          <cell r="A475">
            <v>41558</v>
          </cell>
        </row>
        <row r="476">
          <cell r="A476">
            <v>41561</v>
          </cell>
        </row>
        <row r="477">
          <cell r="A477">
            <v>41562</v>
          </cell>
        </row>
        <row r="478">
          <cell r="A478">
            <v>41563</v>
          </cell>
        </row>
        <row r="479">
          <cell r="A479">
            <v>41564</v>
          </cell>
        </row>
        <row r="480">
          <cell r="A480">
            <v>41565</v>
          </cell>
        </row>
        <row r="481">
          <cell r="A481">
            <v>41568</v>
          </cell>
        </row>
        <row r="482">
          <cell r="A482">
            <v>41569</v>
          </cell>
        </row>
        <row r="483">
          <cell r="A483">
            <v>41570</v>
          </cell>
        </row>
        <row r="484">
          <cell r="A484">
            <v>41571</v>
          </cell>
        </row>
        <row r="485">
          <cell r="A485">
            <v>41572</v>
          </cell>
        </row>
        <row r="486">
          <cell r="A486">
            <v>41575</v>
          </cell>
        </row>
        <row r="487">
          <cell r="A487">
            <v>41576</v>
          </cell>
        </row>
        <row r="488">
          <cell r="A488">
            <v>41577</v>
          </cell>
        </row>
        <row r="489">
          <cell r="A489">
            <v>41578</v>
          </cell>
        </row>
        <row r="490">
          <cell r="A490">
            <v>41579</v>
          </cell>
        </row>
        <row r="491">
          <cell r="A491">
            <v>41582</v>
          </cell>
        </row>
        <row r="492">
          <cell r="A492">
            <v>41583</v>
          </cell>
        </row>
        <row r="493">
          <cell r="A493">
            <v>41584</v>
          </cell>
        </row>
        <row r="494">
          <cell r="A494">
            <v>41585</v>
          </cell>
        </row>
        <row r="495">
          <cell r="A495">
            <v>41586</v>
          </cell>
        </row>
        <row r="496">
          <cell r="A496">
            <v>41589</v>
          </cell>
        </row>
        <row r="497">
          <cell r="A497">
            <v>41590</v>
          </cell>
        </row>
        <row r="498">
          <cell r="A498">
            <v>41591</v>
          </cell>
        </row>
        <row r="499">
          <cell r="A499">
            <v>41592</v>
          </cell>
        </row>
        <row r="500">
          <cell r="A500">
            <v>41593</v>
          </cell>
        </row>
        <row r="501">
          <cell r="A501">
            <v>41596</v>
          </cell>
        </row>
        <row r="502">
          <cell r="A502">
            <v>41597</v>
          </cell>
        </row>
        <row r="503">
          <cell r="A503">
            <v>41598</v>
          </cell>
        </row>
        <row r="504">
          <cell r="A504">
            <v>41599</v>
          </cell>
        </row>
        <row r="505">
          <cell r="A505">
            <v>41600</v>
          </cell>
        </row>
        <row r="506">
          <cell r="A506">
            <v>41603</v>
          </cell>
        </row>
        <row r="507">
          <cell r="A507">
            <v>41604</v>
          </cell>
        </row>
        <row r="508">
          <cell r="A508">
            <v>41605</v>
          </cell>
        </row>
        <row r="509">
          <cell r="A509">
            <v>41606</v>
          </cell>
        </row>
        <row r="510">
          <cell r="A510">
            <v>41607</v>
          </cell>
        </row>
        <row r="511">
          <cell r="A511">
            <v>41610</v>
          </cell>
        </row>
        <row r="512">
          <cell r="A512">
            <v>41611</v>
          </cell>
        </row>
        <row r="513">
          <cell r="A513">
            <v>41612</v>
          </cell>
        </row>
        <row r="514">
          <cell r="A514">
            <v>41613</v>
          </cell>
        </row>
        <row r="515">
          <cell r="A515">
            <v>41614</v>
          </cell>
        </row>
        <row r="516">
          <cell r="A516">
            <v>41617</v>
          </cell>
        </row>
        <row r="517">
          <cell r="A517">
            <v>41618</v>
          </cell>
        </row>
        <row r="518">
          <cell r="A518">
            <v>41619</v>
          </cell>
        </row>
        <row r="519">
          <cell r="A519">
            <v>41620</v>
          </cell>
        </row>
        <row r="520">
          <cell r="A520">
            <v>41621</v>
          </cell>
        </row>
        <row r="521">
          <cell r="A521">
            <v>41624</v>
          </cell>
        </row>
        <row r="522">
          <cell r="A522">
            <v>41625</v>
          </cell>
        </row>
        <row r="523">
          <cell r="A523">
            <v>41626</v>
          </cell>
        </row>
        <row r="524">
          <cell r="A524">
            <v>41627</v>
          </cell>
        </row>
        <row r="525">
          <cell r="A525">
            <v>41628</v>
          </cell>
        </row>
        <row r="526">
          <cell r="A526">
            <v>41631</v>
          </cell>
        </row>
        <row r="527">
          <cell r="A527">
            <v>41632</v>
          </cell>
        </row>
        <row r="528">
          <cell r="A528">
            <v>41633</v>
          </cell>
        </row>
        <row r="529">
          <cell r="A529">
            <v>41634</v>
          </cell>
        </row>
        <row r="530">
          <cell r="A530">
            <v>41635</v>
          </cell>
        </row>
        <row r="531">
          <cell r="A531">
            <v>41638</v>
          </cell>
        </row>
        <row r="532">
          <cell r="A532">
            <v>41639</v>
          </cell>
        </row>
        <row r="533">
          <cell r="A533">
            <v>41640</v>
          </cell>
        </row>
        <row r="534">
          <cell r="A534">
            <v>41641</v>
          </cell>
        </row>
        <row r="535">
          <cell r="A535">
            <v>41642</v>
          </cell>
        </row>
        <row r="536">
          <cell r="A536">
            <v>41645</v>
          </cell>
        </row>
        <row r="537">
          <cell r="A537">
            <v>41646</v>
          </cell>
        </row>
        <row r="538">
          <cell r="A538">
            <v>41647</v>
          </cell>
        </row>
        <row r="539">
          <cell r="A539">
            <v>41648</v>
          </cell>
        </row>
        <row r="540">
          <cell r="A540">
            <v>41649</v>
          </cell>
        </row>
        <row r="541">
          <cell r="A541">
            <v>41652</v>
          </cell>
        </row>
        <row r="542">
          <cell r="A542">
            <v>41653</v>
          </cell>
        </row>
        <row r="543">
          <cell r="A543">
            <v>41654</v>
          </cell>
        </row>
        <row r="544">
          <cell r="A544">
            <v>41655</v>
          </cell>
        </row>
        <row r="545">
          <cell r="A545">
            <v>41656</v>
          </cell>
        </row>
        <row r="546">
          <cell r="A546">
            <v>41659</v>
          </cell>
        </row>
        <row r="547">
          <cell r="A547">
            <v>41660</v>
          </cell>
        </row>
        <row r="548">
          <cell r="A548">
            <v>41661</v>
          </cell>
        </row>
        <row r="549">
          <cell r="A549">
            <v>41662</v>
          </cell>
        </row>
        <row r="550">
          <cell r="A550">
            <v>41663</v>
          </cell>
        </row>
        <row r="551">
          <cell r="A551">
            <v>41666</v>
          </cell>
        </row>
        <row r="552">
          <cell r="A552">
            <v>41667</v>
          </cell>
        </row>
        <row r="553">
          <cell r="A553">
            <v>41668</v>
          </cell>
        </row>
        <row r="554">
          <cell r="A554">
            <v>41669</v>
          </cell>
        </row>
        <row r="555">
          <cell r="A555">
            <v>41670</v>
          </cell>
        </row>
        <row r="556">
          <cell r="A556">
            <v>41673</v>
          </cell>
        </row>
        <row r="557">
          <cell r="A557">
            <v>41674</v>
          </cell>
        </row>
        <row r="558">
          <cell r="A558">
            <v>41675</v>
          </cell>
        </row>
        <row r="559">
          <cell r="A559">
            <v>41676</v>
          </cell>
        </row>
        <row r="560">
          <cell r="A560">
            <v>41677</v>
          </cell>
        </row>
        <row r="561">
          <cell r="A561">
            <v>41680</v>
          </cell>
        </row>
        <row r="562">
          <cell r="A562">
            <v>41681</v>
          </cell>
        </row>
        <row r="563">
          <cell r="A563">
            <v>41682</v>
          </cell>
        </row>
        <row r="564">
          <cell r="A564">
            <v>41683</v>
          </cell>
        </row>
        <row r="565">
          <cell r="A565">
            <v>41684</v>
          </cell>
        </row>
        <row r="566">
          <cell r="A566">
            <v>41687</v>
          </cell>
        </row>
        <row r="567">
          <cell r="A567">
            <v>41688</v>
          </cell>
        </row>
        <row r="568">
          <cell r="A568">
            <v>41689</v>
          </cell>
        </row>
        <row r="569">
          <cell r="A569">
            <v>41690</v>
          </cell>
        </row>
        <row r="570">
          <cell r="A570">
            <v>41691</v>
          </cell>
        </row>
        <row r="571">
          <cell r="A571">
            <v>41694</v>
          </cell>
        </row>
        <row r="572">
          <cell r="A572">
            <v>41695</v>
          </cell>
        </row>
        <row r="573">
          <cell r="A573">
            <v>41696</v>
          </cell>
        </row>
        <row r="574">
          <cell r="A574">
            <v>41697</v>
          </cell>
        </row>
        <row r="575">
          <cell r="A575">
            <v>41698</v>
          </cell>
        </row>
        <row r="576">
          <cell r="A576">
            <v>41701</v>
          </cell>
        </row>
        <row r="577">
          <cell r="A577">
            <v>41702</v>
          </cell>
        </row>
        <row r="578">
          <cell r="A578">
            <v>41703</v>
          </cell>
        </row>
        <row r="579">
          <cell r="A579">
            <v>41704</v>
          </cell>
        </row>
        <row r="580">
          <cell r="A580">
            <v>41705</v>
          </cell>
        </row>
        <row r="581">
          <cell r="A581">
            <v>41708</v>
          </cell>
        </row>
        <row r="582">
          <cell r="A582">
            <v>41709</v>
          </cell>
        </row>
        <row r="583">
          <cell r="A583">
            <v>41710</v>
          </cell>
        </row>
        <row r="584">
          <cell r="A584">
            <v>41711</v>
          </cell>
        </row>
        <row r="585">
          <cell r="A585">
            <v>41712</v>
          </cell>
        </row>
        <row r="586">
          <cell r="A586">
            <v>41715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41705</v>
          </cell>
        </row>
        <row r="551">
          <cell r="A551">
            <v>41708</v>
          </cell>
        </row>
        <row r="552">
          <cell r="A552">
            <v>41709</v>
          </cell>
        </row>
        <row r="553">
          <cell r="A553">
            <v>41710</v>
          </cell>
        </row>
        <row r="554">
          <cell r="A554">
            <v>41711</v>
          </cell>
        </row>
        <row r="555">
          <cell r="A555">
            <v>41712</v>
          </cell>
        </row>
        <row r="556">
          <cell r="A556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/>
      <sheetData sheetId="12"/>
      <sheetData sheetId="13">
        <row r="9">
          <cell r="B9" t="str">
            <v>1-year real interest rate based on zero coupon yield*</v>
          </cell>
        </row>
      </sheetData>
      <sheetData sheetId="14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ntrad_ex pü szolg"/>
      <sheetName val="ntrad_ex PTI, áfa"/>
      <sheetName val="ntrad_ex áfa"/>
      <sheetName val="ntrad idősorok"/>
      <sheetName val="Ch_ntrad"/>
    </sheetNames>
    <sheetDataSet>
      <sheetData sheetId="0"/>
      <sheetData sheetId="1">
        <row r="14">
          <cell r="A14">
            <v>36892</v>
          </cell>
          <cell r="G14">
            <v>12.99398252424362</v>
          </cell>
        </row>
        <row r="15">
          <cell r="G15">
            <v>13.205559802262215</v>
          </cell>
        </row>
        <row r="16">
          <cell r="G16">
            <v>13.231759124560512</v>
          </cell>
        </row>
        <row r="17">
          <cell r="G17">
            <v>12.398064473233077</v>
          </cell>
        </row>
        <row r="18">
          <cell r="G18">
            <v>12.258902439820901</v>
          </cell>
        </row>
        <row r="19">
          <cell r="G19">
            <v>11.973928510202228</v>
          </cell>
        </row>
        <row r="20">
          <cell r="G20">
            <v>11.52334894243414</v>
          </cell>
        </row>
        <row r="21">
          <cell r="G21">
            <v>11.253798528930119</v>
          </cell>
        </row>
        <row r="22">
          <cell r="G22">
            <v>10.545541904046189</v>
          </cell>
        </row>
        <row r="23">
          <cell r="G23">
            <v>10.0650120322004</v>
          </cell>
        </row>
        <row r="24">
          <cell r="G24">
            <v>10.108300886223148</v>
          </cell>
        </row>
        <row r="25">
          <cell r="G25">
            <v>9.9411714160383582</v>
          </cell>
        </row>
        <row r="26">
          <cell r="G26">
            <v>8.7406062646428353</v>
          </cell>
        </row>
        <row r="27">
          <cell r="G27">
            <v>8.7617862540531775</v>
          </cell>
        </row>
        <row r="28">
          <cell r="G28">
            <v>8.3641739373195207</v>
          </cell>
        </row>
        <row r="29">
          <cell r="G29">
            <v>8.3662651001357204</v>
          </cell>
        </row>
        <row r="30">
          <cell r="G30">
            <v>8.4635782117822771</v>
          </cell>
        </row>
        <row r="31">
          <cell r="G31">
            <v>8.3204778845108507</v>
          </cell>
        </row>
        <row r="32">
          <cell r="G32">
            <v>8.3979277885808017</v>
          </cell>
        </row>
        <row r="33">
          <cell r="G33">
            <v>8.3677655358445122</v>
          </cell>
        </row>
        <row r="34">
          <cell r="G34">
            <v>8.6576561847864042</v>
          </cell>
        </row>
        <row r="35">
          <cell r="G35">
            <v>8.8113133595916935</v>
          </cell>
        </row>
        <row r="36">
          <cell r="G36">
            <v>8.6069161019352975</v>
          </cell>
        </row>
        <row r="37">
          <cell r="G37">
            <v>8.3213713161716498</v>
          </cell>
        </row>
        <row r="38">
          <cell r="G38">
            <v>8.0410982655844094</v>
          </cell>
        </row>
        <row r="39">
          <cell r="G39">
            <v>7.6491025661311198</v>
          </cell>
        </row>
        <row r="40">
          <cell r="G40">
            <v>7.7717077879429866</v>
          </cell>
        </row>
        <row r="41">
          <cell r="G41">
            <v>7.8293038605123257</v>
          </cell>
        </row>
        <row r="42">
          <cell r="G42">
            <v>7.2078404488172794</v>
          </cell>
        </row>
        <row r="43">
          <cell r="G43">
            <v>7.3802068892595116</v>
          </cell>
        </row>
        <row r="44">
          <cell r="G44">
            <v>7.310317377475144</v>
          </cell>
        </row>
        <row r="45">
          <cell r="G45">
            <v>7.2218813692439028</v>
          </cell>
        </row>
        <row r="46">
          <cell r="G46">
            <v>6.2964077865481443</v>
          </cell>
        </row>
        <row r="47">
          <cell r="G47">
            <v>6.2836643052515768</v>
          </cell>
        </row>
        <row r="48">
          <cell r="G48">
            <v>6.8359105193469389</v>
          </cell>
        </row>
        <row r="49">
          <cell r="G49">
            <v>6.8993422224906453</v>
          </cell>
        </row>
        <row r="50">
          <cell r="G50">
            <v>6.873292728859397</v>
          </cell>
        </row>
        <row r="51">
          <cell r="G51">
            <v>7.2707764596557212</v>
          </cell>
        </row>
        <row r="52">
          <cell r="G52">
            <v>7.0537411941654398</v>
          </cell>
        </row>
        <row r="53">
          <cell r="G53">
            <v>6.8525557304700584</v>
          </cell>
        </row>
        <row r="54">
          <cell r="G54">
            <v>7.4673966799605864</v>
          </cell>
        </row>
        <row r="55">
          <cell r="G55">
            <v>7.0942228740024973</v>
          </cell>
        </row>
        <row r="56">
          <cell r="G56">
            <v>6.9635696327915042</v>
          </cell>
        </row>
        <row r="57">
          <cell r="G57">
            <v>6.8842736204221637</v>
          </cell>
        </row>
        <row r="58">
          <cell r="G58">
            <v>7.3517442078049839</v>
          </cell>
        </row>
        <row r="59">
          <cell r="G59">
            <v>7.1181207901446726</v>
          </cell>
        </row>
        <row r="60">
          <cell r="G60">
            <v>6.401510204294965</v>
          </cell>
        </row>
        <row r="61">
          <cell r="G61">
            <v>6.1627485842178658</v>
          </cell>
        </row>
        <row r="62">
          <cell r="G62">
            <v>6.2325641175878843</v>
          </cell>
        </row>
        <row r="63">
          <cell r="G63">
            <v>5.57711352115777</v>
          </cell>
        </row>
        <row r="64">
          <cell r="G64">
            <v>5.2622707360463323</v>
          </cell>
        </row>
        <row r="65">
          <cell r="G65">
            <v>5.1590694567356081</v>
          </cell>
        </row>
        <row r="66">
          <cell r="G66">
            <v>4.7669225424720025</v>
          </cell>
        </row>
        <row r="67">
          <cell r="G67">
            <v>4.5655483330705948</v>
          </cell>
        </row>
        <row r="68">
          <cell r="G68">
            <v>4.5634539989332126</v>
          </cell>
        </row>
        <row r="69">
          <cell r="G69">
            <v>4.8386104277938102</v>
          </cell>
        </row>
        <row r="70">
          <cell r="G70">
            <v>4.8176086120373753</v>
          </cell>
        </row>
        <row r="71">
          <cell r="G71">
            <v>4.8367451326593738</v>
          </cell>
        </row>
        <row r="72">
          <cell r="G72">
            <v>4.9494982750904626</v>
          </cell>
        </row>
        <row r="73">
          <cell r="G73">
            <v>5.1265597577421858</v>
          </cell>
        </row>
        <row r="74">
          <cell r="G74">
            <v>4.8236385885464443</v>
          </cell>
        </row>
        <row r="75">
          <cell r="G75">
            <v>4.8875985973424179</v>
          </cell>
        </row>
        <row r="76">
          <cell r="G76">
            <v>4.7144893391649418</v>
          </cell>
        </row>
        <row r="77">
          <cell r="G77">
            <v>4.6698411001731017</v>
          </cell>
        </row>
        <row r="78">
          <cell r="G78">
            <v>4.7787812873756934</v>
          </cell>
        </row>
        <row r="79">
          <cell r="G79">
            <v>4.9925713297672303</v>
          </cell>
        </row>
        <row r="80">
          <cell r="G80">
            <v>5.0455816298000258</v>
          </cell>
        </row>
        <row r="81">
          <cell r="G81">
            <v>4.9277037311165657</v>
          </cell>
        </row>
        <row r="82">
          <cell r="G82">
            <v>4.8697272999561818</v>
          </cell>
        </row>
        <row r="83">
          <cell r="G83">
            <v>5.1332712930461071</v>
          </cell>
        </row>
        <row r="84">
          <cell r="G84">
            <v>4.9929450434692768</v>
          </cell>
        </row>
        <row r="85">
          <cell r="G85">
            <v>5.050244487338972</v>
          </cell>
        </row>
        <row r="86">
          <cell r="G86">
            <v>4.7142227300991379</v>
          </cell>
        </row>
        <row r="87">
          <cell r="G87">
            <v>4.6856959096950135</v>
          </cell>
        </row>
        <row r="88">
          <cell r="G88">
            <v>4.7435540274192789</v>
          </cell>
        </row>
        <row r="89">
          <cell r="G89">
            <v>4.5335170595961216</v>
          </cell>
        </row>
        <row r="90">
          <cell r="G90">
            <v>4.6670359266973236</v>
          </cell>
        </row>
        <row r="91">
          <cell r="G91">
            <v>4.7761012800308293</v>
          </cell>
        </row>
        <row r="92">
          <cell r="G92">
            <v>4.8814314973811008</v>
          </cell>
        </row>
        <row r="93">
          <cell r="G93">
            <v>4.782091869394975</v>
          </cell>
        </row>
        <row r="94">
          <cell r="G94">
            <v>4.92991882641563</v>
          </cell>
        </row>
        <row r="95">
          <cell r="G95">
            <v>4.8794169840404464</v>
          </cell>
        </row>
        <row r="96">
          <cell r="G96">
            <v>4.7910788952650591</v>
          </cell>
        </row>
        <row r="97">
          <cell r="G97">
            <v>4.6775106869233696</v>
          </cell>
        </row>
        <row r="98">
          <cell r="G98">
            <v>5.1455400892391339</v>
          </cell>
        </row>
        <row r="99">
          <cell r="G99">
            <v>4.9800324805961367</v>
          </cell>
        </row>
        <row r="100">
          <cell r="G100">
            <v>5.2062494752795629</v>
          </cell>
        </row>
        <row r="101">
          <cell r="G101">
            <v>5.2955323758275767</v>
          </cell>
        </row>
        <row r="102">
          <cell r="G102">
            <v>5.3625295276855667</v>
          </cell>
        </row>
        <row r="103">
          <cell r="G103">
            <v>5.263100821967285</v>
          </cell>
        </row>
        <row r="104">
          <cell r="G104">
            <v>5.3513091094954603</v>
          </cell>
        </row>
        <row r="105">
          <cell r="G105">
            <v>5.298938749397152</v>
          </cell>
        </row>
        <row r="106">
          <cell r="G106">
            <v>4.8887492813876321</v>
          </cell>
        </row>
        <row r="107">
          <cell r="G107">
            <v>4.6836755280003928</v>
          </cell>
        </row>
        <row r="108">
          <cell r="G108">
            <v>4.6478171893829625</v>
          </cell>
        </row>
        <row r="109">
          <cell r="G109">
            <v>4.7096949239771959</v>
          </cell>
        </row>
        <row r="110">
          <cell r="G110">
            <v>4.1044419339598903</v>
          </cell>
        </row>
        <row r="111">
          <cell r="G111">
            <v>3.7955185284093176</v>
          </cell>
        </row>
        <row r="112">
          <cell r="G112">
            <v>3.884748310295592</v>
          </cell>
        </row>
        <row r="113">
          <cell r="G113">
            <v>3.8971715241208642</v>
          </cell>
        </row>
        <row r="114">
          <cell r="G114">
            <v>3.7688229691597712</v>
          </cell>
        </row>
        <row r="115">
          <cell r="G115">
            <v>3.6648874994057508</v>
          </cell>
        </row>
        <row r="116">
          <cell r="G116">
            <v>3.5325571562649003</v>
          </cell>
        </row>
        <row r="117">
          <cell r="G117">
            <v>3.5941913580011828</v>
          </cell>
        </row>
        <row r="118">
          <cell r="G118">
            <v>3.4068684532165605</v>
          </cell>
        </row>
        <row r="119">
          <cell r="G119">
            <v>3.3985012537385444</v>
          </cell>
        </row>
        <row r="120">
          <cell r="G120">
            <v>3.4834502794977027</v>
          </cell>
        </row>
        <row r="121">
          <cell r="G121">
            <v>3.3369344928169937</v>
          </cell>
        </row>
        <row r="122">
          <cell r="G122">
            <v>2.8574944265563857</v>
          </cell>
        </row>
        <row r="123">
          <cell r="G123">
            <v>2.8501621828863222</v>
          </cell>
        </row>
        <row r="124">
          <cell r="G124">
            <v>2.4593003074235185</v>
          </cell>
        </row>
        <row r="125">
          <cell r="G125">
            <v>2.2348180247446976</v>
          </cell>
        </row>
        <row r="126">
          <cell r="G126">
            <v>2.1637688229168077</v>
          </cell>
        </row>
        <row r="127">
          <cell r="G127">
            <v>2.1926678941706257</v>
          </cell>
        </row>
        <row r="128">
          <cell r="G128">
            <v>2.2030756707586079</v>
          </cell>
        </row>
        <row r="129">
          <cell r="G129">
            <v>2.1443881284881883</v>
          </cell>
        </row>
        <row r="130">
          <cell r="G130">
            <v>2.3861631599601907</v>
          </cell>
        </row>
        <row r="131">
          <cell r="G131">
            <v>2.297464152518387</v>
          </cell>
        </row>
        <row r="132">
          <cell r="G132">
            <v>2.1960646883465245</v>
          </cell>
        </row>
        <row r="133">
          <cell r="G133">
            <v>2.2466297342727444</v>
          </cell>
        </row>
        <row r="134">
          <cell r="G134">
            <v>1.7724861190789198</v>
          </cell>
        </row>
        <row r="135">
          <cell r="G135">
            <v>1.756532720506442</v>
          </cell>
        </row>
        <row r="136">
          <cell r="G136">
            <v>2.0135851567450516</v>
          </cell>
        </row>
        <row r="137">
          <cell r="G137">
            <v>2.1265935662213593</v>
          </cell>
        </row>
        <row r="138">
          <cell r="G138">
            <v>2.0614339094218224</v>
          </cell>
        </row>
        <row r="139">
          <cell r="G139">
            <v>2.1746058181135766</v>
          </cell>
        </row>
        <row r="140">
          <cell r="G140">
            <v>2.170504664694036</v>
          </cell>
        </row>
        <row r="141">
          <cell r="G141">
            <v>2.1898575969113949</v>
          </cell>
        </row>
        <row r="142">
          <cell r="G142">
            <v>2.4785518092592866</v>
          </cell>
        </row>
        <row r="143">
          <cell r="G143">
            <v>2.2631308620790946</v>
          </cell>
        </row>
        <row r="144">
          <cell r="G144">
            <v>2.4553888399706523</v>
          </cell>
        </row>
        <row r="145">
          <cell r="G145">
            <v>2.5044078463810564</v>
          </cell>
        </row>
        <row r="146">
          <cell r="G146">
            <v>3.4886802481108816</v>
          </cell>
        </row>
        <row r="147">
          <cell r="G147">
            <v>3.409151749898669</v>
          </cell>
        </row>
        <row r="148">
          <cell r="G148">
            <v>3.1496818657141432</v>
          </cell>
        </row>
        <row r="149">
          <cell r="G149">
            <v>2.9547197326148762</v>
          </cell>
        </row>
        <row r="150">
          <cell r="G150">
            <v>2.8864733191592791</v>
          </cell>
        </row>
        <row r="151">
          <cell r="G151">
            <v>2.8835061925361032</v>
          </cell>
        </row>
        <row r="152">
          <cell r="G152">
            <v>2.7436232775346809</v>
          </cell>
        </row>
        <row r="153">
          <cell r="G153">
            <v>2.6712965254455696</v>
          </cell>
        </row>
        <row r="154">
          <cell r="G154">
            <v>2.4519848333893322</v>
          </cell>
        </row>
        <row r="155">
          <cell r="G155">
            <v>2.8038645825692896</v>
          </cell>
        </row>
        <row r="156">
          <cell r="G156">
            <v>2.7558613559984622</v>
          </cell>
        </row>
        <row r="157">
          <cell r="G157">
            <v>2.5657715791969053</v>
          </cell>
        </row>
        <row r="158">
          <cell r="G158">
            <v>1.6704525261630749</v>
          </cell>
        </row>
        <row r="159">
          <cell r="G159">
            <v>1.8458405094937689</v>
          </cell>
        </row>
        <row r="160">
          <cell r="G160">
            <v>1.8224256520920932</v>
          </cell>
        </row>
        <row r="161">
          <cell r="G161">
            <v>1.8193827305903483</v>
          </cell>
        </row>
        <row r="162">
          <cell r="G162">
            <v>1.8123057299301166</v>
          </cell>
        </row>
        <row r="163">
          <cell r="G163">
            <v>1.6987343106632267</v>
          </cell>
        </row>
        <row r="164">
          <cell r="G164">
            <v>1.7870237225497476</v>
          </cell>
        </row>
        <row r="165">
          <cell r="G165">
            <v>1.8396843098983311</v>
          </cell>
        </row>
        <row r="166">
          <cell r="G166">
            <v>2.2146390860512639</v>
          </cell>
        </row>
        <row r="167">
          <cell r="G167">
            <v>2.2955032829041784</v>
          </cell>
        </row>
        <row r="168">
          <cell r="G168">
            <v>2.3381125105077558</v>
          </cell>
        </row>
        <row r="169">
          <cell r="G169">
            <v>2.4746039136494886</v>
          </cell>
        </row>
        <row r="170">
          <cell r="G170">
            <v>3.0562058811865569</v>
          </cell>
        </row>
        <row r="171">
          <cell r="G171">
            <v>2.9918695696221391</v>
          </cell>
        </row>
        <row r="172">
          <cell r="G172">
            <v>3.0107751155726561</v>
          </cell>
        </row>
        <row r="173">
          <cell r="G173">
            <v>2.9847224448071472</v>
          </cell>
        </row>
        <row r="174">
          <cell r="G174">
            <v>2.8275558473576297</v>
          </cell>
        </row>
        <row r="175">
          <cell r="G175">
            <v>3.0612809782744677</v>
          </cell>
        </row>
        <row r="176">
          <cell r="G176">
            <v>3.4520539882845185</v>
          </cell>
        </row>
        <row r="177">
          <cell r="G177">
            <v>3.4659631831777773</v>
          </cell>
        </row>
        <row r="178">
          <cell r="G178">
            <v>3.1714393007077746</v>
          </cell>
        </row>
        <row r="179">
          <cell r="G179">
            <v>3.5109439779317739</v>
          </cell>
        </row>
        <row r="180">
          <cell r="G180">
            <v>3.450888392968892</v>
          </cell>
        </row>
      </sheetData>
      <sheetData sheetId="2"/>
      <sheetData sheetId="3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Ch_FED_Iranyadopalya"/>
      <sheetName val="Ch_FED_Iranyadopalya_EN"/>
      <sheetName val="Info"/>
      <sheetName val="Oracle_sub"/>
      <sheetName val="3_FEDkamat_varakozasok"/>
    </sheetNames>
    <sheetDataSet>
      <sheetData sheetId="0" refreshError="1"/>
      <sheetData sheetId="1" refreshError="1"/>
      <sheetData sheetId="2"/>
      <sheetData sheetId="3">
        <row r="1">
          <cell r="I1" t="str">
            <v>Legfrissebb</v>
          </cell>
          <cell r="J1" t="str">
            <v>Hettel korabbi</v>
          </cell>
          <cell r="K1" t="str">
            <v>Honappal Korabbi</v>
          </cell>
          <cell r="L1" t="str">
            <v>FED (O/N)</v>
          </cell>
          <cell r="M1" t="str">
            <v>MAGYARDATUM</v>
          </cell>
          <cell r="N1" t="str">
            <v>ANGOLDATUM</v>
          </cell>
        </row>
        <row r="26">
          <cell r="S26">
            <v>374</v>
          </cell>
        </row>
        <row r="28">
          <cell r="S28">
            <v>1096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NX_EN"/>
      <sheetName val="NX"/>
      <sheetName val="NX_növekedések"/>
      <sheetName val="OSZTALÉK_EN"/>
      <sheetName val="OSZTALÉK"/>
      <sheetName val="adatok"/>
      <sheetName val="KOMP_inGDP"/>
      <sheetName val="KOMP_inGDP_en"/>
      <sheetName val="JÖV_SZEKTOR_EN"/>
      <sheetName val="JÖV"/>
      <sheetName val="JÖV_EN"/>
      <sheetName val="KÜLSŐ MUTATÓK_en (2)"/>
      <sheetName val="KÜLSŐ MUTATÓK_en"/>
      <sheetName val="KÜLSŐ MUTATÓK"/>
      <sheetName val="KOMP_inGDP (2)"/>
      <sheetName val="Diagram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</row>
        <row r="2">
          <cell r="AI2" t="str">
            <v>2004.I.</v>
          </cell>
        </row>
        <row r="15">
          <cell r="AI15">
            <v>-1.5842837080985841</v>
          </cell>
        </row>
        <row r="16">
          <cell r="AI16">
            <v>-4.6101467908783391</v>
          </cell>
        </row>
        <row r="17">
          <cell r="AI17">
            <v>-5.9678003888544717E-2</v>
          </cell>
        </row>
        <row r="18">
          <cell r="AI18">
            <v>-7.1878438590231406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>
            <v>0</v>
          </cell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>
            <v>0</v>
          </cell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Készítette</v>
          </cell>
        </row>
        <row r="2">
          <cell r="A2" t="str">
            <v>Cím</v>
          </cell>
        </row>
        <row r="3">
          <cell r="A3" t="str">
            <v>Title</v>
          </cell>
        </row>
        <row r="4">
          <cell r="A4" t="str">
            <v>Tengelyfelirat</v>
          </cell>
        </row>
        <row r="5">
          <cell r="A5" t="str">
            <v>Axis</v>
          </cell>
        </row>
        <row r="6">
          <cell r="A6" t="str">
            <v>Megjegyzés:</v>
          </cell>
        </row>
        <row r="7">
          <cell r="A7" t="str">
            <v>Note:</v>
          </cell>
        </row>
        <row r="8">
          <cell r="A8" t="str">
            <v>Forrás:</v>
          </cell>
        </row>
        <row r="9">
          <cell r="A9" t="str">
            <v>Source:</v>
          </cell>
        </row>
        <row r="10">
          <cell r="A10" t="str">
            <v>Legend</v>
          </cell>
        </row>
        <row r="11">
          <cell r="A11" t="str">
            <v>Legend</v>
          </cell>
        </row>
        <row r="12">
          <cell r="A12" t="str">
            <v>2009.01.02.</v>
          </cell>
        </row>
        <row r="13">
          <cell r="A13" t="str">
            <v>2009.01.05.</v>
          </cell>
        </row>
        <row r="14">
          <cell r="A14" t="str">
            <v>2009.01.06.</v>
          </cell>
        </row>
        <row r="15">
          <cell r="A15" t="str">
            <v>2009.01.07.</v>
          </cell>
        </row>
        <row r="16">
          <cell r="A16" t="str">
            <v>2009.01.08.</v>
          </cell>
        </row>
        <row r="17">
          <cell r="A17" t="str">
            <v>2009.01.09.</v>
          </cell>
        </row>
        <row r="18">
          <cell r="A18" t="str">
            <v>2009.01.12.</v>
          </cell>
        </row>
        <row r="19">
          <cell r="A19" t="str">
            <v>2009.01.13.</v>
          </cell>
        </row>
        <row r="20">
          <cell r="A20" t="str">
            <v>2009.01.14.</v>
          </cell>
        </row>
        <row r="21">
          <cell r="A21" t="str">
            <v>2009.01.15.</v>
          </cell>
        </row>
        <row r="22">
          <cell r="A22" t="str">
            <v>2009.01.16.</v>
          </cell>
        </row>
        <row r="23">
          <cell r="A23" t="str">
            <v>2009.01.19.</v>
          </cell>
        </row>
        <row r="24">
          <cell r="A24" t="str">
            <v>2009.01.20.</v>
          </cell>
        </row>
        <row r="25">
          <cell r="A25" t="str">
            <v>2009.01.21.</v>
          </cell>
        </row>
        <row r="26">
          <cell r="A26" t="str">
            <v>2009.01.22.</v>
          </cell>
        </row>
        <row r="27">
          <cell r="A27" t="str">
            <v>2009.01.23.</v>
          </cell>
        </row>
        <row r="28">
          <cell r="A28" t="str">
            <v>2009.01.26.</v>
          </cell>
        </row>
        <row r="29">
          <cell r="A29" t="str">
            <v>2009.01.27.</v>
          </cell>
        </row>
        <row r="30">
          <cell r="A30" t="str">
            <v>2009.01.28.</v>
          </cell>
        </row>
        <row r="31">
          <cell r="A31" t="str">
            <v>2009.01.29.</v>
          </cell>
        </row>
        <row r="32">
          <cell r="A32" t="str">
            <v>2009.01.30.</v>
          </cell>
        </row>
        <row r="33">
          <cell r="A33" t="str">
            <v>2009.02.02.</v>
          </cell>
        </row>
        <row r="34">
          <cell r="A34" t="str">
            <v>2009.02.03.</v>
          </cell>
        </row>
        <row r="35">
          <cell r="A35" t="str">
            <v>2009.02.04.</v>
          </cell>
        </row>
        <row r="36">
          <cell r="A36" t="str">
            <v>2009.02.05.</v>
          </cell>
        </row>
        <row r="37">
          <cell r="A37" t="str">
            <v>2009.02.06.</v>
          </cell>
        </row>
        <row r="38">
          <cell r="A38" t="str">
            <v>2009.02.09.</v>
          </cell>
        </row>
        <row r="39">
          <cell r="A39" t="str">
            <v>2009.02.10.</v>
          </cell>
        </row>
        <row r="40">
          <cell r="A40" t="str">
            <v>2009.02.11.</v>
          </cell>
        </row>
        <row r="41">
          <cell r="A41" t="str">
            <v>2009.02.12.</v>
          </cell>
        </row>
        <row r="42">
          <cell r="A42" t="str">
            <v>2009.02.13.</v>
          </cell>
        </row>
        <row r="43">
          <cell r="A43" t="str">
            <v>2009.02.16.</v>
          </cell>
        </row>
        <row r="44">
          <cell r="A44" t="str">
            <v>2009.02.17.</v>
          </cell>
        </row>
        <row r="45">
          <cell r="A45" t="str">
            <v>2009.02.18.</v>
          </cell>
        </row>
        <row r="46">
          <cell r="A46" t="str">
            <v>2009.02.19.</v>
          </cell>
        </row>
        <row r="47">
          <cell r="A47" t="str">
            <v>2009.02.20.</v>
          </cell>
        </row>
        <row r="48">
          <cell r="A48" t="str">
            <v>2009.02.23.</v>
          </cell>
        </row>
        <row r="49">
          <cell r="A49" t="str">
            <v>2009.02.24.</v>
          </cell>
        </row>
        <row r="50">
          <cell r="A50" t="str">
            <v>2009.02.25.</v>
          </cell>
        </row>
        <row r="51">
          <cell r="A51" t="str">
            <v>2009.02.26.</v>
          </cell>
        </row>
        <row r="52">
          <cell r="A52" t="str">
            <v>2009.02.27.</v>
          </cell>
        </row>
        <row r="53">
          <cell r="A53" t="str">
            <v>2009.03.02.</v>
          </cell>
        </row>
        <row r="54">
          <cell r="A54" t="str">
            <v>2009.03.03.</v>
          </cell>
        </row>
        <row r="55">
          <cell r="A55" t="str">
            <v>2009.03.04.</v>
          </cell>
        </row>
        <row r="56">
          <cell r="A56" t="str">
            <v>2009.03.05.</v>
          </cell>
        </row>
        <row r="57">
          <cell r="A57" t="str">
            <v>2009.03.06.</v>
          </cell>
        </row>
        <row r="58">
          <cell r="A58" t="str">
            <v>2009.03.09.</v>
          </cell>
        </row>
        <row r="59">
          <cell r="A59" t="str">
            <v>2009.03.10.</v>
          </cell>
        </row>
        <row r="60">
          <cell r="A60" t="str">
            <v>2009.03.11.</v>
          </cell>
        </row>
        <row r="61">
          <cell r="A61" t="str">
            <v>2009.03.12.</v>
          </cell>
        </row>
        <row r="62">
          <cell r="A62" t="str">
            <v>2009.03.13.</v>
          </cell>
        </row>
        <row r="63">
          <cell r="A63" t="str">
            <v>2009.03.16.</v>
          </cell>
        </row>
        <row r="64">
          <cell r="A64" t="str">
            <v>2009.03.17.</v>
          </cell>
        </row>
        <row r="65">
          <cell r="A65" t="str">
            <v>2009.03.18.</v>
          </cell>
        </row>
        <row r="66">
          <cell r="A66" t="str">
            <v>2009.03.19.</v>
          </cell>
        </row>
        <row r="67">
          <cell r="A67" t="str">
            <v>2009.03.20.</v>
          </cell>
        </row>
        <row r="68">
          <cell r="A68" t="str">
            <v>2009.03.23.</v>
          </cell>
        </row>
        <row r="69">
          <cell r="A69" t="str">
            <v>2009.03.24.</v>
          </cell>
        </row>
        <row r="70">
          <cell r="A70" t="str">
            <v>2009.03.25.</v>
          </cell>
        </row>
        <row r="71">
          <cell r="A71" t="str">
            <v>2009.03.26.</v>
          </cell>
        </row>
        <row r="72">
          <cell r="A72" t="str">
            <v>2009.03.27.</v>
          </cell>
        </row>
        <row r="73">
          <cell r="A73" t="str">
            <v>2009.03.30.</v>
          </cell>
        </row>
        <row r="74">
          <cell r="A74" t="str">
            <v>2009.03.31.</v>
          </cell>
        </row>
        <row r="75">
          <cell r="A75" t="str">
            <v>2009.04.01.</v>
          </cell>
        </row>
        <row r="76">
          <cell r="A76" t="str">
            <v>2009.04.02.</v>
          </cell>
        </row>
        <row r="77">
          <cell r="A77" t="str">
            <v>2009.04.03.</v>
          </cell>
        </row>
        <row r="78">
          <cell r="A78" t="str">
            <v>2009.04.06.</v>
          </cell>
        </row>
        <row r="79">
          <cell r="A79" t="str">
            <v>2009.04.07.</v>
          </cell>
        </row>
        <row r="80">
          <cell r="A80" t="str">
            <v>2009.04.08.</v>
          </cell>
        </row>
        <row r="81">
          <cell r="A81" t="str">
            <v>2009.04.09.</v>
          </cell>
        </row>
        <row r="82">
          <cell r="A82" t="str">
            <v>2009.04.10.</v>
          </cell>
        </row>
        <row r="83">
          <cell r="A83" t="str">
            <v>2009.04.13.</v>
          </cell>
        </row>
        <row r="84">
          <cell r="A84" t="str">
            <v>2009.04.14.</v>
          </cell>
        </row>
        <row r="85">
          <cell r="A85" t="str">
            <v>2009.04.15.</v>
          </cell>
        </row>
        <row r="86">
          <cell r="A86" t="str">
            <v>2009.04.16.</v>
          </cell>
        </row>
        <row r="87">
          <cell r="A87" t="str">
            <v>2009.04.17.</v>
          </cell>
        </row>
        <row r="88">
          <cell r="A88" t="str">
            <v>2009.04.20.</v>
          </cell>
        </row>
        <row r="89">
          <cell r="A89" t="str">
            <v>2009.04.21.</v>
          </cell>
        </row>
        <row r="90">
          <cell r="A90" t="str">
            <v>2009.04.22.</v>
          </cell>
        </row>
        <row r="91">
          <cell r="A91" t="str">
            <v>2009.04.23.</v>
          </cell>
        </row>
        <row r="92">
          <cell r="A92" t="str">
            <v>2009.04.24.</v>
          </cell>
        </row>
        <row r="93">
          <cell r="A93" t="str">
            <v>2009.04.27.</v>
          </cell>
        </row>
        <row r="94">
          <cell r="A94" t="str">
            <v>2009.04.28.</v>
          </cell>
        </row>
        <row r="95">
          <cell r="A95" t="str">
            <v>2009.04.29.</v>
          </cell>
        </row>
        <row r="96">
          <cell r="A96" t="str">
            <v>2009.04.30.</v>
          </cell>
        </row>
        <row r="97">
          <cell r="A97" t="str">
            <v>2009.05.01.</v>
          </cell>
        </row>
        <row r="98">
          <cell r="A98" t="str">
            <v>2009.05.04.</v>
          </cell>
        </row>
        <row r="99">
          <cell r="A99" t="str">
            <v>2009.05.05.</v>
          </cell>
        </row>
        <row r="100">
          <cell r="A100" t="str">
            <v>2009.05.06.</v>
          </cell>
        </row>
        <row r="101">
          <cell r="A101" t="str">
            <v>2009.05.07.</v>
          </cell>
        </row>
        <row r="102">
          <cell r="A102" t="str">
            <v>2009.05.08.</v>
          </cell>
        </row>
        <row r="103">
          <cell r="A103" t="str">
            <v>2009.05.11.</v>
          </cell>
        </row>
        <row r="104">
          <cell r="A104" t="str">
            <v>2009.05.12.</v>
          </cell>
        </row>
        <row r="105">
          <cell r="A105" t="str">
            <v>2009.05.13.</v>
          </cell>
        </row>
        <row r="106">
          <cell r="A106" t="str">
            <v>2009.05.14.</v>
          </cell>
        </row>
        <row r="107">
          <cell r="A107" t="str">
            <v>2009.05.15.</v>
          </cell>
        </row>
        <row r="108">
          <cell r="A108" t="str">
            <v>2009.05.18.</v>
          </cell>
        </row>
        <row r="109">
          <cell r="A109" t="str">
            <v>2009.05.19.</v>
          </cell>
        </row>
        <row r="110">
          <cell r="A110" t="str">
            <v>2009.05.20.</v>
          </cell>
        </row>
        <row r="111">
          <cell r="A111" t="str">
            <v>2009.05.21.</v>
          </cell>
        </row>
        <row r="112">
          <cell r="A112" t="str">
            <v>2009.05.22.</v>
          </cell>
        </row>
        <row r="113">
          <cell r="A113" t="str">
            <v>2009.05.25.</v>
          </cell>
        </row>
        <row r="114">
          <cell r="A114" t="str">
            <v>2009.05.26.</v>
          </cell>
        </row>
        <row r="115">
          <cell r="A115" t="str">
            <v>2009.05.27.</v>
          </cell>
        </row>
        <row r="116">
          <cell r="A116" t="str">
            <v>2009.05.28.</v>
          </cell>
        </row>
        <row r="117">
          <cell r="A117" t="str">
            <v>2009.05.29.</v>
          </cell>
        </row>
        <row r="118">
          <cell r="A118" t="str">
            <v>2009.06.01.</v>
          </cell>
        </row>
        <row r="119">
          <cell r="A119" t="str">
            <v>2009.06.02.</v>
          </cell>
        </row>
        <row r="120">
          <cell r="A120" t="str">
            <v>2009.06.03.</v>
          </cell>
        </row>
        <row r="121">
          <cell r="A121" t="str">
            <v>2009.06.04.</v>
          </cell>
        </row>
        <row r="122">
          <cell r="A122" t="str">
            <v>2009.06.05.</v>
          </cell>
        </row>
        <row r="123">
          <cell r="A123" t="str">
            <v>2009.06.08.</v>
          </cell>
        </row>
        <row r="124">
          <cell r="A124" t="str">
            <v>2009.06.09.</v>
          </cell>
        </row>
        <row r="125">
          <cell r="A125" t="str">
            <v>2009.06.10.</v>
          </cell>
        </row>
        <row r="126">
          <cell r="A126" t="str">
            <v>2009.06.11.</v>
          </cell>
        </row>
        <row r="127">
          <cell r="A127" t="str">
            <v>2009.06.12.</v>
          </cell>
        </row>
        <row r="128">
          <cell r="A128" t="str">
            <v>2009.06.15.</v>
          </cell>
        </row>
        <row r="129">
          <cell r="A129" t="str">
            <v>2009.06.16.</v>
          </cell>
        </row>
        <row r="130">
          <cell r="A130" t="str">
            <v>2009.06.17.</v>
          </cell>
        </row>
        <row r="131">
          <cell r="A131" t="str">
            <v>2009.06.18.</v>
          </cell>
        </row>
        <row r="132">
          <cell r="A132" t="str">
            <v>2009.06.19.</v>
          </cell>
        </row>
        <row r="133">
          <cell r="A133" t="str">
            <v>2009.06.22.</v>
          </cell>
        </row>
        <row r="134">
          <cell r="A134" t="str">
            <v>2009.06.23.</v>
          </cell>
        </row>
        <row r="135">
          <cell r="A135" t="str">
            <v>2009.06.24.</v>
          </cell>
        </row>
        <row r="136">
          <cell r="A136" t="str">
            <v>2009.06.25.</v>
          </cell>
        </row>
        <row r="137">
          <cell r="A137" t="str">
            <v>2009.06.26.</v>
          </cell>
        </row>
        <row r="138">
          <cell r="A138" t="str">
            <v>2009.06.29.</v>
          </cell>
        </row>
        <row r="139">
          <cell r="A139" t="str">
            <v>2009.06.30.</v>
          </cell>
        </row>
        <row r="140">
          <cell r="A140" t="str">
            <v>2009.07.01.</v>
          </cell>
        </row>
        <row r="141">
          <cell r="A141" t="str">
            <v>2009.07.02.</v>
          </cell>
        </row>
        <row r="142">
          <cell r="A142" t="str">
            <v>2009.07.03.</v>
          </cell>
        </row>
        <row r="143">
          <cell r="A143" t="str">
            <v>2009.07.06.</v>
          </cell>
        </row>
        <row r="144">
          <cell r="A144" t="str">
            <v>2009.07.07.</v>
          </cell>
        </row>
        <row r="145">
          <cell r="A145" t="str">
            <v>2009.07.08.</v>
          </cell>
        </row>
        <row r="146">
          <cell r="A146" t="str">
            <v>2009.07.09.</v>
          </cell>
        </row>
        <row r="147">
          <cell r="A147" t="str">
            <v>2009.07.10.</v>
          </cell>
        </row>
        <row r="148">
          <cell r="A148" t="str">
            <v>2009.07.13.</v>
          </cell>
        </row>
        <row r="149">
          <cell r="A149" t="str">
            <v>2009.07.14.</v>
          </cell>
        </row>
        <row r="150">
          <cell r="A150" t="str">
            <v>2009.07.15.</v>
          </cell>
        </row>
        <row r="151">
          <cell r="A151" t="str">
            <v>2009.07.16.</v>
          </cell>
        </row>
        <row r="152">
          <cell r="A152" t="str">
            <v>2009.07.17.</v>
          </cell>
        </row>
        <row r="153">
          <cell r="A153" t="str">
            <v>2009.07.20.</v>
          </cell>
        </row>
        <row r="154">
          <cell r="A154" t="str">
            <v>2009.07.21.</v>
          </cell>
        </row>
        <row r="155">
          <cell r="A155" t="str">
            <v>2009.07.22.</v>
          </cell>
        </row>
        <row r="156">
          <cell r="A156" t="str">
            <v>2009.07.23.</v>
          </cell>
        </row>
        <row r="157">
          <cell r="A157" t="str">
            <v>2009.07.24.</v>
          </cell>
        </row>
        <row r="158">
          <cell r="A158" t="str">
            <v>2009.07.27.</v>
          </cell>
        </row>
        <row r="159">
          <cell r="A159" t="str">
            <v>2009.07.28.</v>
          </cell>
        </row>
        <row r="160">
          <cell r="A160" t="str">
            <v>2009.07.29.</v>
          </cell>
        </row>
        <row r="161">
          <cell r="A161" t="str">
            <v>2009.07.30.</v>
          </cell>
        </row>
        <row r="162">
          <cell r="A162" t="str">
            <v>2009.07.31.</v>
          </cell>
        </row>
        <row r="163">
          <cell r="A163" t="str">
            <v>2009.08.03.</v>
          </cell>
        </row>
        <row r="164">
          <cell r="A164" t="str">
            <v>2009.08.04.</v>
          </cell>
        </row>
        <row r="165">
          <cell r="A165" t="str">
            <v>2009.08.05.</v>
          </cell>
        </row>
        <row r="166">
          <cell r="A166" t="str">
            <v>2009.08.06.</v>
          </cell>
        </row>
        <row r="167">
          <cell r="A167" t="str">
            <v>2009.08.07.</v>
          </cell>
        </row>
        <row r="168">
          <cell r="A168" t="str">
            <v>2009.08.10.</v>
          </cell>
        </row>
        <row r="169">
          <cell r="A169" t="str">
            <v>2009.08.11.</v>
          </cell>
        </row>
        <row r="170">
          <cell r="A170" t="str">
            <v>2009.08.12.</v>
          </cell>
        </row>
        <row r="171">
          <cell r="A171" t="str">
            <v>2009.08.13.</v>
          </cell>
        </row>
        <row r="172">
          <cell r="A172" t="str">
            <v>2009.08.14.</v>
          </cell>
        </row>
        <row r="173">
          <cell r="A173" t="str">
            <v>2009.08.17.</v>
          </cell>
        </row>
        <row r="174">
          <cell r="A174" t="str">
            <v>2009.08.18.</v>
          </cell>
        </row>
        <row r="175">
          <cell r="A175" t="str">
            <v>2009.08.19.</v>
          </cell>
        </row>
        <row r="176">
          <cell r="A176" t="str">
            <v>2009.08.20.</v>
          </cell>
        </row>
        <row r="177">
          <cell r="A177" t="str">
            <v>2009.08.21.</v>
          </cell>
        </row>
        <row r="178">
          <cell r="A178" t="str">
            <v>2009.08.24.</v>
          </cell>
        </row>
        <row r="179">
          <cell r="A179" t="str">
            <v>2009.08.25.</v>
          </cell>
        </row>
        <row r="180">
          <cell r="A180" t="str">
            <v>2009.08.26.</v>
          </cell>
        </row>
        <row r="181">
          <cell r="A181" t="str">
            <v>2009.08.27.</v>
          </cell>
        </row>
        <row r="182">
          <cell r="A182" t="str">
            <v>2009.08.28.</v>
          </cell>
        </row>
        <row r="183">
          <cell r="A183" t="str">
            <v>2009.08.31.</v>
          </cell>
        </row>
        <row r="184">
          <cell r="A184" t="str">
            <v>2009.09.01.</v>
          </cell>
        </row>
        <row r="185">
          <cell r="A185" t="str">
            <v>2009.09.02.</v>
          </cell>
        </row>
        <row r="186">
          <cell r="A186" t="str">
            <v>2009.09.03.</v>
          </cell>
        </row>
        <row r="187">
          <cell r="A187" t="str">
            <v>2009.09.04.</v>
          </cell>
        </row>
        <row r="188">
          <cell r="A188" t="str">
            <v>2009.09.07.</v>
          </cell>
        </row>
        <row r="189">
          <cell r="A189" t="str">
            <v>2009.09.08.</v>
          </cell>
        </row>
        <row r="190">
          <cell r="A190" t="str">
            <v>2009.09.09.</v>
          </cell>
        </row>
        <row r="191">
          <cell r="A191" t="str">
            <v>2009.09.10.</v>
          </cell>
        </row>
        <row r="192">
          <cell r="A192" t="str">
            <v>2009.09.11.</v>
          </cell>
        </row>
        <row r="193">
          <cell r="A193" t="str">
            <v>2009.09.14.</v>
          </cell>
        </row>
        <row r="194">
          <cell r="A194" t="str">
            <v>2009.09.15.</v>
          </cell>
        </row>
        <row r="195">
          <cell r="A195" t="str">
            <v>2009.09.16.</v>
          </cell>
        </row>
        <row r="196">
          <cell r="A196" t="str">
            <v>2009.09.17.</v>
          </cell>
        </row>
        <row r="197">
          <cell r="A197" t="str">
            <v>2009.09.18.</v>
          </cell>
        </row>
        <row r="198">
          <cell r="A198" t="str">
            <v>2009.09.21.</v>
          </cell>
        </row>
        <row r="199">
          <cell r="A199" t="str">
            <v>2009.09.22.</v>
          </cell>
        </row>
        <row r="200">
          <cell r="A200" t="str">
            <v>2009.09.23.</v>
          </cell>
        </row>
        <row r="201">
          <cell r="A201" t="str">
            <v>2009.09.24.</v>
          </cell>
        </row>
        <row r="202">
          <cell r="A202" t="str">
            <v>2009.09.25.</v>
          </cell>
        </row>
        <row r="203">
          <cell r="A203" t="str">
            <v>2009.09.28.</v>
          </cell>
        </row>
        <row r="204">
          <cell r="A204" t="str">
            <v>2009.09.29.</v>
          </cell>
        </row>
        <row r="205">
          <cell r="A205" t="str">
            <v>2009.09.30.</v>
          </cell>
        </row>
        <row r="206">
          <cell r="A206" t="str">
            <v>2009.10.01.</v>
          </cell>
        </row>
        <row r="207">
          <cell r="A207" t="str">
            <v>2009.10.02.</v>
          </cell>
        </row>
        <row r="208">
          <cell r="A208" t="str">
            <v>2009.10.05.</v>
          </cell>
        </row>
        <row r="209">
          <cell r="A209" t="str">
            <v>2009.10.06.</v>
          </cell>
        </row>
        <row r="210">
          <cell r="A210" t="str">
            <v>2009.10.07.</v>
          </cell>
        </row>
        <row r="211">
          <cell r="A211" t="str">
            <v>2009.10.08.</v>
          </cell>
        </row>
        <row r="212">
          <cell r="A212" t="str">
            <v>2009.10.09.</v>
          </cell>
        </row>
        <row r="213">
          <cell r="A213" t="str">
            <v>2009.10.12.</v>
          </cell>
        </row>
        <row r="214">
          <cell r="A214" t="str">
            <v>2009.10.13.</v>
          </cell>
        </row>
        <row r="215">
          <cell r="A215" t="str">
            <v>2009.10.14.</v>
          </cell>
        </row>
        <row r="216">
          <cell r="A216" t="str">
            <v>2009.10.15.</v>
          </cell>
        </row>
        <row r="217">
          <cell r="A217" t="str">
            <v>2009.10.16.</v>
          </cell>
        </row>
        <row r="218">
          <cell r="A218" t="str">
            <v>2009.10.19.</v>
          </cell>
        </row>
        <row r="219">
          <cell r="A219" t="str">
            <v>2009.10.20.</v>
          </cell>
        </row>
        <row r="220">
          <cell r="A220" t="str">
            <v>2009.10.21.</v>
          </cell>
        </row>
        <row r="221">
          <cell r="A221" t="str">
            <v>2009.10.22.</v>
          </cell>
        </row>
        <row r="222">
          <cell r="A222" t="str">
            <v>2009.10.23.</v>
          </cell>
        </row>
        <row r="223">
          <cell r="A223" t="str">
            <v>2009.10.26.</v>
          </cell>
        </row>
        <row r="224">
          <cell r="A224" t="str">
            <v>2009.10.27.</v>
          </cell>
        </row>
        <row r="225">
          <cell r="A225" t="str">
            <v>2009.10.28.</v>
          </cell>
        </row>
        <row r="226">
          <cell r="A226" t="str">
            <v>2009.10.29.</v>
          </cell>
        </row>
        <row r="227">
          <cell r="A227" t="str">
            <v>2009.10.30.</v>
          </cell>
        </row>
        <row r="228">
          <cell r="A228" t="str">
            <v>2009.11.02.</v>
          </cell>
        </row>
        <row r="229">
          <cell r="A229" t="str">
            <v>2009.11.03.</v>
          </cell>
        </row>
        <row r="230">
          <cell r="A230" t="str">
            <v>2009.11.04.</v>
          </cell>
        </row>
        <row r="231">
          <cell r="A231" t="str">
            <v>2009.11.05.</v>
          </cell>
        </row>
        <row r="232">
          <cell r="A232" t="str">
            <v>2009.11.06.</v>
          </cell>
        </row>
        <row r="233">
          <cell r="A233" t="str">
            <v>2009.11.09.</v>
          </cell>
        </row>
        <row r="234">
          <cell r="A234" t="str">
            <v>2009.11.10.</v>
          </cell>
        </row>
        <row r="235">
          <cell r="A235" t="str">
            <v>2009.11.11.</v>
          </cell>
        </row>
        <row r="236">
          <cell r="A236" t="str">
            <v>2009.11.12.</v>
          </cell>
        </row>
        <row r="237">
          <cell r="A237" t="str">
            <v>2009.11.13.</v>
          </cell>
        </row>
        <row r="238">
          <cell r="A238" t="str">
            <v>2009.11.16.</v>
          </cell>
        </row>
        <row r="239">
          <cell r="A239" t="str">
            <v>2009.11.17.</v>
          </cell>
        </row>
        <row r="240">
          <cell r="A240" t="str">
            <v>2009.11.18.</v>
          </cell>
        </row>
        <row r="241">
          <cell r="A241" t="str">
            <v>2009.11.19.</v>
          </cell>
        </row>
        <row r="242">
          <cell r="A242" t="str">
            <v>2009.11.20.</v>
          </cell>
        </row>
        <row r="243">
          <cell r="A243" t="str">
            <v>2009.11.23.</v>
          </cell>
        </row>
        <row r="244">
          <cell r="A244" t="str">
            <v>2009.11.24.</v>
          </cell>
        </row>
        <row r="245">
          <cell r="A245" t="str">
            <v>2009.11.25.</v>
          </cell>
        </row>
        <row r="246">
          <cell r="A246" t="str">
            <v>2009.11.26.</v>
          </cell>
        </row>
        <row r="247">
          <cell r="A247" t="str">
            <v>2009.11.27.</v>
          </cell>
        </row>
        <row r="248">
          <cell r="A248" t="str">
            <v>2009.11.30.</v>
          </cell>
        </row>
        <row r="249">
          <cell r="A249" t="str">
            <v>2009.12.01.</v>
          </cell>
        </row>
        <row r="250">
          <cell r="A250" t="str">
            <v>2009.12.02.</v>
          </cell>
        </row>
        <row r="251">
          <cell r="A251" t="str">
            <v>2009.12.03.</v>
          </cell>
        </row>
        <row r="252">
          <cell r="A252" t="str">
            <v>2009.12.04.</v>
          </cell>
        </row>
        <row r="253">
          <cell r="A253" t="str">
            <v>2009.12.07.</v>
          </cell>
        </row>
        <row r="254">
          <cell r="A254" t="str">
            <v>2009.12.08.</v>
          </cell>
        </row>
        <row r="255">
          <cell r="A255" t="str">
            <v>2009.12.09.</v>
          </cell>
        </row>
        <row r="256">
          <cell r="A256" t="str">
            <v>2009.12.10.</v>
          </cell>
        </row>
        <row r="257">
          <cell r="A257" t="str">
            <v>2009.12.11.</v>
          </cell>
        </row>
        <row r="258">
          <cell r="A258" t="str">
            <v>2009.12.14.</v>
          </cell>
        </row>
        <row r="259">
          <cell r="A259" t="str">
            <v>2009.12.15.</v>
          </cell>
        </row>
        <row r="260">
          <cell r="A260" t="str">
            <v>2009.12.16.</v>
          </cell>
        </row>
        <row r="261">
          <cell r="A261" t="str">
            <v>2009.12.17.</v>
          </cell>
        </row>
        <row r="262">
          <cell r="A262" t="str">
            <v>2009.12.18.</v>
          </cell>
        </row>
        <row r="263">
          <cell r="A263" t="str">
            <v>2009.12.21.</v>
          </cell>
        </row>
        <row r="264">
          <cell r="A264" t="str">
            <v>2009.12.22.</v>
          </cell>
        </row>
        <row r="265">
          <cell r="A265" t="str">
            <v>2009.12.23.</v>
          </cell>
        </row>
        <row r="266">
          <cell r="A266" t="str">
            <v>2009.12.24.</v>
          </cell>
        </row>
        <row r="267">
          <cell r="A267" t="str">
            <v>2009.12.25.</v>
          </cell>
        </row>
        <row r="268">
          <cell r="A268" t="str">
            <v>2009.12.28.</v>
          </cell>
        </row>
        <row r="269">
          <cell r="A269" t="str">
            <v>2009.12.29.</v>
          </cell>
        </row>
        <row r="270">
          <cell r="A270" t="str">
            <v>2009.12.30.</v>
          </cell>
        </row>
        <row r="271">
          <cell r="A271" t="str">
            <v>2009.12.31.</v>
          </cell>
        </row>
        <row r="272">
          <cell r="A272" t="str">
            <v>2010.01.01.</v>
          </cell>
        </row>
        <row r="273">
          <cell r="A273" t="str">
            <v>2010.01.04.</v>
          </cell>
        </row>
        <row r="274">
          <cell r="A274" t="str">
            <v>2010.01.05.</v>
          </cell>
        </row>
        <row r="275">
          <cell r="A275" t="str">
            <v>2010.01.06.</v>
          </cell>
        </row>
        <row r="276">
          <cell r="A276" t="str">
            <v>2010.01.07.</v>
          </cell>
        </row>
        <row r="277">
          <cell r="A277" t="str">
            <v>2010.01.08.</v>
          </cell>
        </row>
        <row r="278">
          <cell r="A278" t="str">
            <v>2010.01.11.</v>
          </cell>
        </row>
        <row r="279">
          <cell r="A279" t="str">
            <v>2010.01.12.</v>
          </cell>
        </row>
        <row r="280">
          <cell r="A280" t="str">
            <v>2010.01.13.</v>
          </cell>
        </row>
        <row r="281">
          <cell r="A281" t="str">
            <v>2010.01.14.</v>
          </cell>
        </row>
        <row r="282">
          <cell r="A282" t="str">
            <v>2010.01.15.</v>
          </cell>
        </row>
        <row r="283">
          <cell r="A283" t="str">
            <v>2010.01.18.</v>
          </cell>
        </row>
        <row r="284">
          <cell r="A284" t="str">
            <v>2010.01.19.</v>
          </cell>
        </row>
        <row r="285">
          <cell r="A285" t="str">
            <v>2010.01.20.</v>
          </cell>
        </row>
        <row r="286">
          <cell r="A286" t="str">
            <v>2010.01.21.</v>
          </cell>
        </row>
        <row r="287">
          <cell r="A287" t="str">
            <v>2010.01.22.</v>
          </cell>
        </row>
        <row r="288">
          <cell r="A288" t="str">
            <v>2010.01.25.</v>
          </cell>
        </row>
        <row r="289">
          <cell r="A289" t="str">
            <v>2010.01.26.</v>
          </cell>
        </row>
        <row r="290">
          <cell r="A290" t="str">
            <v>2010.01.27.</v>
          </cell>
        </row>
        <row r="291">
          <cell r="A291" t="str">
            <v>2010.01.28.</v>
          </cell>
        </row>
        <row r="292">
          <cell r="A292" t="str">
            <v>2010.01.29.</v>
          </cell>
        </row>
        <row r="293">
          <cell r="A293" t="str">
            <v>2010.02.01.</v>
          </cell>
        </row>
        <row r="294">
          <cell r="A294" t="str">
            <v>2010.02.02.</v>
          </cell>
        </row>
        <row r="295">
          <cell r="A295" t="str">
            <v>2010.02.03.</v>
          </cell>
        </row>
        <row r="296">
          <cell r="A296" t="str">
            <v>2010.02.04.</v>
          </cell>
        </row>
        <row r="297">
          <cell r="A297" t="str">
            <v>2010.02.05.</v>
          </cell>
        </row>
        <row r="298">
          <cell r="A298" t="str">
            <v>2010.02.08.</v>
          </cell>
        </row>
        <row r="299">
          <cell r="A299" t="str">
            <v>2010.02.09.</v>
          </cell>
        </row>
        <row r="300">
          <cell r="A300" t="str">
            <v>2010.02.10.</v>
          </cell>
        </row>
        <row r="301">
          <cell r="A301" t="str">
            <v>2010.02.11.</v>
          </cell>
        </row>
        <row r="302">
          <cell r="A302" t="str">
            <v>2010.02.12.</v>
          </cell>
        </row>
        <row r="303">
          <cell r="A303" t="str">
            <v>2010.02.15.</v>
          </cell>
        </row>
        <row r="304">
          <cell r="A304" t="str">
            <v>2010.02.16.</v>
          </cell>
        </row>
        <row r="305">
          <cell r="A305" t="str">
            <v>2010.02.17.</v>
          </cell>
        </row>
        <row r="306">
          <cell r="A306" t="str">
            <v>2010.02.18.</v>
          </cell>
        </row>
        <row r="307">
          <cell r="A307" t="str">
            <v>2010.02.19.</v>
          </cell>
        </row>
        <row r="308">
          <cell r="A308" t="str">
            <v>2010.02.22.</v>
          </cell>
        </row>
        <row r="309">
          <cell r="A309" t="str">
            <v>2010.02.23.</v>
          </cell>
        </row>
        <row r="310">
          <cell r="A310" t="str">
            <v>2010.02.24.</v>
          </cell>
        </row>
        <row r="311">
          <cell r="A311" t="str">
            <v>2010.02.25.</v>
          </cell>
        </row>
        <row r="312">
          <cell r="A312" t="str">
            <v>2010.02.26.</v>
          </cell>
        </row>
        <row r="313">
          <cell r="A313" t="str">
            <v>2010.03.01.</v>
          </cell>
        </row>
        <row r="314">
          <cell r="A314" t="str">
            <v>2010.03.02.</v>
          </cell>
        </row>
        <row r="315">
          <cell r="A315" t="str">
            <v>2010.03.03.</v>
          </cell>
        </row>
        <row r="316">
          <cell r="A316" t="str">
            <v>2010.03.04.</v>
          </cell>
        </row>
        <row r="317">
          <cell r="A317" t="str">
            <v>2010.03.05.</v>
          </cell>
        </row>
        <row r="318">
          <cell r="A318" t="str">
            <v>2010.03.08.</v>
          </cell>
        </row>
        <row r="319">
          <cell r="A319" t="str">
            <v>2010.03.09.</v>
          </cell>
        </row>
        <row r="320">
          <cell r="A320" t="str">
            <v>2010.03.10.</v>
          </cell>
        </row>
        <row r="321">
          <cell r="A321" t="str">
            <v>2010.03.11.</v>
          </cell>
        </row>
        <row r="322">
          <cell r="A322" t="str">
            <v>2010.03.12.</v>
          </cell>
        </row>
        <row r="323">
          <cell r="A323" t="str">
            <v>2010.03.15.</v>
          </cell>
        </row>
        <row r="324">
          <cell r="A324" t="str">
            <v>2010.03.16.</v>
          </cell>
        </row>
        <row r="325">
          <cell r="A325" t="str">
            <v>2010.03.17.</v>
          </cell>
        </row>
        <row r="326">
          <cell r="A326" t="str">
            <v>2010.03.18.</v>
          </cell>
        </row>
        <row r="327">
          <cell r="A327" t="str">
            <v>2010.03.19.</v>
          </cell>
        </row>
        <row r="328">
          <cell r="A328" t="str">
            <v>2010.03.22.</v>
          </cell>
        </row>
        <row r="329">
          <cell r="A329" t="str">
            <v>2010.03.23.</v>
          </cell>
        </row>
        <row r="330">
          <cell r="A330" t="str">
            <v>2010.03.24.</v>
          </cell>
        </row>
        <row r="331">
          <cell r="A331" t="str">
            <v>2010.03.25.</v>
          </cell>
        </row>
        <row r="332">
          <cell r="A332" t="str">
            <v>2010.03.26.</v>
          </cell>
        </row>
        <row r="333">
          <cell r="A333" t="str">
            <v>2010.03.29.</v>
          </cell>
        </row>
        <row r="334">
          <cell r="A334" t="str">
            <v>2010.03.30.</v>
          </cell>
        </row>
        <row r="335">
          <cell r="A335" t="str">
            <v>2010.03.31.</v>
          </cell>
        </row>
        <row r="336">
          <cell r="A336" t="str">
            <v>2010.04.01.</v>
          </cell>
        </row>
        <row r="337">
          <cell r="A337" t="str">
            <v>2010.04.02.</v>
          </cell>
        </row>
        <row r="338">
          <cell r="A338" t="str">
            <v>2010.04.05.</v>
          </cell>
        </row>
        <row r="339">
          <cell r="A339" t="str">
            <v>2010.04.06.</v>
          </cell>
        </row>
        <row r="340">
          <cell r="A340" t="str">
            <v>2010.04.07.</v>
          </cell>
        </row>
        <row r="341">
          <cell r="A341" t="str">
            <v>2010.04.08.</v>
          </cell>
        </row>
        <row r="342">
          <cell r="A342" t="str">
            <v>2010.04.09.</v>
          </cell>
        </row>
        <row r="343">
          <cell r="A343" t="str">
            <v>2010.04.12.</v>
          </cell>
        </row>
        <row r="344">
          <cell r="A344" t="str">
            <v>2010.04.13.</v>
          </cell>
        </row>
        <row r="345">
          <cell r="A345" t="str">
            <v>2010.04.14.</v>
          </cell>
        </row>
        <row r="346">
          <cell r="A346" t="str">
            <v>2010.04.15.</v>
          </cell>
        </row>
        <row r="347">
          <cell r="A347" t="str">
            <v>2010.04.16.</v>
          </cell>
        </row>
        <row r="348">
          <cell r="A348" t="str">
            <v>2010.04.19.</v>
          </cell>
        </row>
        <row r="349">
          <cell r="A349" t="str">
            <v>2010.04.20.</v>
          </cell>
        </row>
        <row r="350">
          <cell r="A350" t="str">
            <v>2010.04.21.</v>
          </cell>
        </row>
        <row r="351">
          <cell r="A351" t="str">
            <v>2010.04.22.</v>
          </cell>
        </row>
        <row r="352">
          <cell r="A352" t="str">
            <v>2010.04.23.</v>
          </cell>
        </row>
        <row r="353">
          <cell r="A353" t="str">
            <v>2010.04.26.</v>
          </cell>
        </row>
        <row r="354">
          <cell r="A354" t="str">
            <v>2010.04.27.</v>
          </cell>
        </row>
        <row r="355">
          <cell r="A355" t="str">
            <v>2010.04.28.</v>
          </cell>
        </row>
        <row r="356">
          <cell r="A356" t="str">
            <v>2010.04.29.</v>
          </cell>
        </row>
        <row r="357">
          <cell r="A357" t="str">
            <v>2010.04.30.</v>
          </cell>
        </row>
        <row r="358">
          <cell r="A358" t="str">
            <v>2010.05.03.</v>
          </cell>
        </row>
        <row r="359">
          <cell r="A359" t="str">
            <v>2010.05.04.</v>
          </cell>
        </row>
        <row r="360">
          <cell r="A360" t="str">
            <v>2010.05.05.</v>
          </cell>
        </row>
        <row r="361">
          <cell r="A361" t="str">
            <v>2010.05.06.</v>
          </cell>
        </row>
        <row r="362">
          <cell r="A362" t="str">
            <v>2010.05.07.</v>
          </cell>
        </row>
        <row r="363">
          <cell r="A363" t="str">
            <v>2010.05.10.</v>
          </cell>
        </row>
        <row r="364">
          <cell r="A364" t="str">
            <v>2010.05.11.</v>
          </cell>
        </row>
        <row r="365">
          <cell r="A365" t="str">
            <v>2010.05.12.</v>
          </cell>
        </row>
        <row r="366">
          <cell r="A366" t="str">
            <v>2010.05.13.</v>
          </cell>
        </row>
        <row r="367">
          <cell r="A367" t="str">
            <v>2010.05.14.</v>
          </cell>
        </row>
        <row r="368">
          <cell r="A368" t="str">
            <v>2010.05.17.</v>
          </cell>
        </row>
        <row r="369">
          <cell r="A369" t="str">
            <v>2010.05.18.</v>
          </cell>
        </row>
        <row r="370">
          <cell r="A370" t="str">
            <v>2010.05.19.</v>
          </cell>
        </row>
        <row r="371">
          <cell r="A371" t="str">
            <v>2010.05.20.</v>
          </cell>
        </row>
        <row r="372">
          <cell r="A372" t="str">
            <v>2010.05.21.</v>
          </cell>
        </row>
        <row r="373">
          <cell r="A373" t="str">
            <v>2010.05.24.</v>
          </cell>
        </row>
        <row r="374">
          <cell r="A374" t="str">
            <v>2010.05.25.</v>
          </cell>
        </row>
        <row r="375">
          <cell r="A375" t="str">
            <v>2010.05.26.</v>
          </cell>
        </row>
        <row r="376">
          <cell r="A376" t="str">
            <v>2010.05.27.</v>
          </cell>
        </row>
        <row r="377">
          <cell r="A377" t="str">
            <v>2010.05.28.</v>
          </cell>
        </row>
        <row r="378">
          <cell r="A378" t="str">
            <v>2010.05.31.</v>
          </cell>
        </row>
        <row r="379">
          <cell r="A379" t="str">
            <v>2010.06.01.</v>
          </cell>
        </row>
        <row r="380">
          <cell r="A380" t="str">
            <v>2010.06.02.</v>
          </cell>
        </row>
        <row r="381">
          <cell r="A381" t="str">
            <v>2010.06.03.</v>
          </cell>
        </row>
        <row r="382">
          <cell r="A382" t="str">
            <v>2010.06.04.</v>
          </cell>
        </row>
        <row r="383">
          <cell r="A383" t="str">
            <v>2010.06.07.</v>
          </cell>
        </row>
        <row r="384">
          <cell r="A384" t="str">
            <v>2010.06.08.</v>
          </cell>
        </row>
        <row r="385">
          <cell r="A385" t="str">
            <v>2010.06.09.</v>
          </cell>
        </row>
        <row r="386">
          <cell r="A386" t="str">
            <v>2010.06.10.</v>
          </cell>
        </row>
        <row r="387">
          <cell r="A387" t="str">
            <v>2010.06.11.</v>
          </cell>
        </row>
        <row r="388">
          <cell r="A388" t="str">
            <v>2010.06.14.</v>
          </cell>
        </row>
        <row r="389">
          <cell r="A389" t="str">
            <v>2010.06.15.</v>
          </cell>
        </row>
        <row r="390">
          <cell r="A390" t="str">
            <v>2010.06.16.</v>
          </cell>
        </row>
        <row r="391">
          <cell r="A391" t="str">
            <v>2010.06.17.</v>
          </cell>
        </row>
        <row r="392">
          <cell r="A392" t="str">
            <v>2010.06.18.</v>
          </cell>
        </row>
        <row r="393">
          <cell r="A393" t="str">
            <v>2010.06.21.</v>
          </cell>
        </row>
        <row r="394">
          <cell r="A394" t="str">
            <v>2010.06.22.</v>
          </cell>
        </row>
        <row r="395">
          <cell r="A395" t="str">
            <v>2010.06.23.</v>
          </cell>
        </row>
        <row r="396">
          <cell r="A396" t="str">
            <v>2010.06.24.</v>
          </cell>
        </row>
        <row r="397">
          <cell r="A397" t="str">
            <v>2010.06.25.</v>
          </cell>
        </row>
        <row r="398">
          <cell r="A398" t="str">
            <v>2010.06.28.</v>
          </cell>
        </row>
        <row r="399">
          <cell r="A399" t="str">
            <v>2010.06.29.</v>
          </cell>
        </row>
        <row r="400">
          <cell r="A400" t="str">
            <v>2010.06.30.</v>
          </cell>
        </row>
        <row r="401">
          <cell r="A401" t="str">
            <v>2010.07.01.</v>
          </cell>
        </row>
        <row r="402">
          <cell r="A402" t="str">
            <v>2010.07.02.</v>
          </cell>
        </row>
        <row r="403">
          <cell r="A403" t="str">
            <v>2010.07.05.</v>
          </cell>
        </row>
        <row r="404">
          <cell r="A404" t="str">
            <v>2010.07.06.</v>
          </cell>
        </row>
        <row r="405">
          <cell r="A405" t="str">
            <v>2010.07.07.</v>
          </cell>
        </row>
        <row r="406">
          <cell r="A406" t="str">
            <v>2010.07.26.</v>
          </cell>
        </row>
        <row r="407">
          <cell r="A407" t="str">
            <v>2010.07.27.</v>
          </cell>
        </row>
        <row r="408">
          <cell r="A408" t="str">
            <v>2010.07.28.</v>
          </cell>
        </row>
        <row r="409">
          <cell r="A409" t="str">
            <v>2010.07.29.</v>
          </cell>
        </row>
        <row r="410">
          <cell r="A410" t="str">
            <v>2010.07.30.</v>
          </cell>
        </row>
        <row r="411">
          <cell r="A411" t="str">
            <v>2010.08.02.</v>
          </cell>
        </row>
        <row r="412">
          <cell r="A412" t="str">
            <v>2010.08.03.</v>
          </cell>
        </row>
        <row r="413">
          <cell r="A413" t="str">
            <v>2010.08.04.</v>
          </cell>
        </row>
        <row r="414">
          <cell r="A414" t="str">
            <v>2010.08.05.</v>
          </cell>
        </row>
        <row r="415">
          <cell r="A415" t="str">
            <v>2010.08.06.</v>
          </cell>
        </row>
        <row r="416">
          <cell r="A416" t="str">
            <v>2010.08.09.</v>
          </cell>
        </row>
        <row r="417">
          <cell r="A417" t="str">
            <v>2010.08.10.</v>
          </cell>
        </row>
        <row r="418">
          <cell r="A418" t="str">
            <v>2010.08.11.</v>
          </cell>
        </row>
        <row r="419">
          <cell r="A419" t="str">
            <v>2010.08.12.</v>
          </cell>
        </row>
        <row r="420">
          <cell r="A420" t="str">
            <v>2010.08.13.</v>
          </cell>
        </row>
        <row r="421">
          <cell r="A421" t="str">
            <v>2010.08.16.</v>
          </cell>
        </row>
        <row r="422">
          <cell r="A422" t="str">
            <v>2010.08.17.</v>
          </cell>
        </row>
        <row r="423">
          <cell r="A423" t="str">
            <v>2010.08.18.</v>
          </cell>
        </row>
        <row r="424">
          <cell r="A424" t="str">
            <v>2010.08.19.</v>
          </cell>
        </row>
        <row r="425">
          <cell r="A425" t="str">
            <v>2010.08.20.</v>
          </cell>
        </row>
        <row r="426">
          <cell r="A426" t="str">
            <v>2010.08.23.</v>
          </cell>
        </row>
        <row r="427">
          <cell r="A427" t="str">
            <v>2010.08.24.</v>
          </cell>
        </row>
        <row r="428">
          <cell r="A428" t="str">
            <v>2010.08.25.</v>
          </cell>
        </row>
        <row r="429">
          <cell r="A429" t="str">
            <v>2010.08.26.</v>
          </cell>
        </row>
        <row r="430">
          <cell r="A430" t="str">
            <v>2010.08.27.</v>
          </cell>
        </row>
        <row r="431">
          <cell r="A431" t="str">
            <v>2010.08.30.</v>
          </cell>
        </row>
        <row r="432">
          <cell r="A432" t="str">
            <v>2010.08.31.</v>
          </cell>
        </row>
        <row r="433">
          <cell r="A433" t="str">
            <v>2010.09.01.</v>
          </cell>
        </row>
        <row r="434">
          <cell r="A434" t="str">
            <v>2010.09.02.</v>
          </cell>
        </row>
        <row r="435">
          <cell r="A435" t="str">
            <v>2010.09.03.</v>
          </cell>
        </row>
        <row r="436">
          <cell r="A436" t="str">
            <v>2010.09.06.</v>
          </cell>
        </row>
        <row r="437">
          <cell r="A437" t="str">
            <v>2010.09.07.</v>
          </cell>
        </row>
        <row r="438">
          <cell r="A438" t="str">
            <v>2010.09.08.</v>
          </cell>
        </row>
        <row r="439">
          <cell r="A439" t="str">
            <v>2010.09.09.</v>
          </cell>
        </row>
        <row r="440">
          <cell r="A440" t="str">
            <v>2010.09.10.</v>
          </cell>
        </row>
        <row r="441">
          <cell r="A441" t="str">
            <v>2010.09.13.</v>
          </cell>
        </row>
        <row r="442">
          <cell r="A442" t="str">
            <v>2010.09.15.</v>
          </cell>
        </row>
        <row r="443">
          <cell r="A443" t="str">
            <v>2010.09.16.</v>
          </cell>
        </row>
        <row r="444">
          <cell r="A444" t="str">
            <v>2010.09.20.</v>
          </cell>
        </row>
        <row r="445">
          <cell r="A445" t="str">
            <v>2010.09.21.</v>
          </cell>
        </row>
        <row r="446">
          <cell r="A446" t="str">
            <v>2010.09.22.</v>
          </cell>
        </row>
        <row r="447">
          <cell r="A447" t="str">
            <v>2010.09.23.</v>
          </cell>
        </row>
        <row r="448">
          <cell r="A448" t="str">
            <v>2010.09.24.</v>
          </cell>
        </row>
        <row r="449">
          <cell r="A449" t="str">
            <v>2010.09.27.</v>
          </cell>
        </row>
        <row r="450">
          <cell r="A450" t="str">
            <v>2010.09.28.</v>
          </cell>
        </row>
        <row r="451">
          <cell r="A451" t="str">
            <v>2010.09.29.</v>
          </cell>
        </row>
        <row r="452">
          <cell r="A452" t="str">
            <v>2010.09.30.</v>
          </cell>
        </row>
        <row r="453">
          <cell r="A453" t="str">
            <v>2010.10.01.</v>
          </cell>
        </row>
        <row r="454">
          <cell r="A454" t="str">
            <v>2010.10.04.</v>
          </cell>
        </row>
        <row r="455">
          <cell r="A455" t="str">
            <v>2010.10.05.</v>
          </cell>
        </row>
        <row r="456">
          <cell r="A456" t="str">
            <v>2010.10.06.</v>
          </cell>
        </row>
        <row r="457">
          <cell r="A457" t="str">
            <v>2010.10.07.</v>
          </cell>
        </row>
        <row r="458">
          <cell r="A458" t="str">
            <v>2010.10.08.</v>
          </cell>
        </row>
        <row r="459">
          <cell r="A459" t="str">
            <v>2010.10.11.</v>
          </cell>
        </row>
        <row r="460">
          <cell r="A460" t="str">
            <v>2010.10.12.</v>
          </cell>
        </row>
        <row r="461">
          <cell r="A461" t="str">
            <v>2010.10.13.</v>
          </cell>
        </row>
        <row r="462">
          <cell r="A462" t="str">
            <v>2010.10.14.</v>
          </cell>
        </row>
        <row r="463">
          <cell r="A463" t="str">
            <v>2010.10.15.</v>
          </cell>
        </row>
        <row r="464">
          <cell r="A464" t="str">
            <v>2010.10.18.</v>
          </cell>
        </row>
        <row r="465">
          <cell r="A465" t="str">
            <v>2010.10.19.</v>
          </cell>
        </row>
        <row r="466">
          <cell r="A466" t="str">
            <v>2010.10.20.</v>
          </cell>
        </row>
        <row r="467">
          <cell r="A467" t="str">
            <v>2010.10.21.</v>
          </cell>
        </row>
        <row r="468">
          <cell r="A468" t="str">
            <v>2010.10.22.</v>
          </cell>
        </row>
        <row r="469">
          <cell r="A469" t="str">
            <v>2010.10.25.</v>
          </cell>
        </row>
        <row r="470">
          <cell r="A470" t="str">
            <v>2010.10.26.</v>
          </cell>
        </row>
        <row r="471">
          <cell r="A471" t="str">
            <v>2010.10.27.</v>
          </cell>
        </row>
        <row r="472">
          <cell r="A472" t="str">
            <v>2010.10.28.</v>
          </cell>
        </row>
        <row r="473">
          <cell r="A473" t="str">
            <v>2010.10.29.</v>
          </cell>
        </row>
        <row r="474">
          <cell r="A474" t="str">
            <v>2010.11.01.</v>
          </cell>
        </row>
        <row r="475">
          <cell r="A475" t="str">
            <v>2010.11.02.</v>
          </cell>
        </row>
        <row r="476">
          <cell r="A476" t="str">
            <v>2010.11.03.</v>
          </cell>
        </row>
        <row r="477">
          <cell r="A477" t="str">
            <v>2010.11.04.</v>
          </cell>
        </row>
        <row r="478">
          <cell r="A478" t="str">
            <v>2010.11.05.</v>
          </cell>
        </row>
        <row r="479">
          <cell r="A479" t="str">
            <v>2010.11.08.</v>
          </cell>
        </row>
        <row r="480">
          <cell r="A480" t="str">
            <v>2010.11.09.</v>
          </cell>
        </row>
        <row r="481">
          <cell r="A481" t="str">
            <v>2010.11.10.</v>
          </cell>
        </row>
        <row r="482">
          <cell r="A482" t="str">
            <v>2010.11.11.</v>
          </cell>
        </row>
        <row r="483">
          <cell r="A483" t="str">
            <v>2010.11.12.</v>
          </cell>
        </row>
        <row r="484">
          <cell r="A484" t="str">
            <v>2010.11.15.</v>
          </cell>
        </row>
        <row r="485">
          <cell r="A485" t="str">
            <v>2010.11.16.</v>
          </cell>
        </row>
        <row r="486">
          <cell r="A486" t="str">
            <v>2010.11.17.</v>
          </cell>
        </row>
        <row r="487">
          <cell r="A487" t="str">
            <v>2010.11.18.</v>
          </cell>
        </row>
        <row r="488">
          <cell r="A488" t="str">
            <v>2010.11.19.</v>
          </cell>
        </row>
        <row r="489">
          <cell r="A489" t="str">
            <v>2010.11.22.</v>
          </cell>
        </row>
        <row r="490">
          <cell r="A490" t="str">
            <v>2010.11.23.</v>
          </cell>
        </row>
        <row r="491">
          <cell r="A491" t="str">
            <v>2010.11.24.</v>
          </cell>
        </row>
        <row r="492">
          <cell r="A492" t="str">
            <v>2010.11.25.</v>
          </cell>
        </row>
        <row r="493">
          <cell r="A493" t="str">
            <v>2010.11.26.</v>
          </cell>
        </row>
        <row r="494">
          <cell r="A494" t="str">
            <v>2010.11.29.</v>
          </cell>
        </row>
        <row r="495">
          <cell r="A495" t="str">
            <v>2010.11.30.</v>
          </cell>
        </row>
        <row r="496">
          <cell r="A496" t="str">
            <v>2010.12.01.</v>
          </cell>
        </row>
        <row r="497">
          <cell r="A497" t="str">
            <v>2010.12.02.</v>
          </cell>
        </row>
        <row r="498">
          <cell r="A498" t="str">
            <v>2010.12.03.</v>
          </cell>
        </row>
        <row r="499">
          <cell r="A499" t="str">
            <v>2010.12.06.</v>
          </cell>
        </row>
        <row r="500">
          <cell r="A500" t="str">
            <v>2010.12.07.</v>
          </cell>
        </row>
        <row r="501">
          <cell r="A501" t="str">
            <v>2010.12.08.</v>
          </cell>
        </row>
        <row r="502">
          <cell r="A502" t="str">
            <v>2010.12.09.</v>
          </cell>
        </row>
        <row r="503">
          <cell r="A503" t="str">
            <v>2010.12.10.</v>
          </cell>
        </row>
        <row r="504">
          <cell r="A504" t="str">
            <v>2010.12.13.</v>
          </cell>
        </row>
        <row r="505">
          <cell r="A505" t="str">
            <v>2010.12.14.</v>
          </cell>
        </row>
        <row r="506">
          <cell r="A506" t="str">
            <v>2010.12.15.</v>
          </cell>
        </row>
        <row r="507">
          <cell r="A507" t="str">
            <v>2010.12.16.</v>
          </cell>
        </row>
        <row r="508">
          <cell r="A508" t="str">
            <v>2010.12.17.</v>
          </cell>
        </row>
        <row r="509">
          <cell r="A509" t="str">
            <v>2010.12.20.</v>
          </cell>
        </row>
        <row r="510">
          <cell r="A510" t="str">
            <v>2010.12.21.</v>
          </cell>
        </row>
        <row r="511">
          <cell r="A511" t="str">
            <v>2010.12.22.</v>
          </cell>
        </row>
        <row r="512">
          <cell r="A512" t="str">
            <v>2010.12.23.</v>
          </cell>
        </row>
        <row r="513">
          <cell r="A513" t="str">
            <v>2010.12.24.</v>
          </cell>
        </row>
        <row r="514">
          <cell r="A514" t="str">
            <v>2010.12.27.</v>
          </cell>
        </row>
        <row r="515">
          <cell r="A515" t="str">
            <v>2010.12.28.</v>
          </cell>
        </row>
        <row r="516">
          <cell r="A516" t="str">
            <v>2010.12.29.</v>
          </cell>
        </row>
        <row r="517">
          <cell r="A517" t="str">
            <v>2010.12.30.</v>
          </cell>
        </row>
        <row r="518">
          <cell r="A518" t="str">
            <v>2010.12.31.</v>
          </cell>
        </row>
        <row r="519">
          <cell r="A519" t="str">
            <v>2011.01.03.</v>
          </cell>
        </row>
        <row r="520">
          <cell r="A520" t="str">
            <v>2011.01.04.</v>
          </cell>
        </row>
        <row r="521">
          <cell r="A521" t="str">
            <v>2011.01.05.</v>
          </cell>
        </row>
        <row r="522">
          <cell r="A522" t="str">
            <v>2011.01.06.</v>
          </cell>
        </row>
        <row r="523">
          <cell r="A523" t="str">
            <v>2011.01.07.</v>
          </cell>
        </row>
        <row r="524">
          <cell r="A524" t="str">
            <v>2011.01.10.</v>
          </cell>
        </row>
        <row r="525">
          <cell r="A525" t="str">
            <v>2011.01.11.</v>
          </cell>
        </row>
        <row r="526">
          <cell r="A526" t="str">
            <v>2011.01.12.</v>
          </cell>
        </row>
        <row r="527">
          <cell r="A527" t="str">
            <v>2011.01.13.</v>
          </cell>
        </row>
        <row r="528">
          <cell r="A528" t="str">
            <v>2011.01.14.</v>
          </cell>
        </row>
        <row r="529">
          <cell r="A529" t="str">
            <v>2011.01.17.</v>
          </cell>
        </row>
        <row r="530">
          <cell r="A530" t="str">
            <v>2011.01.18.</v>
          </cell>
        </row>
        <row r="531">
          <cell r="A531" t="str">
            <v>2011.01.19.</v>
          </cell>
        </row>
        <row r="532">
          <cell r="A532" t="str">
            <v>2011.01.20.</v>
          </cell>
        </row>
        <row r="533">
          <cell r="A533" t="str">
            <v>2011.01.21.</v>
          </cell>
        </row>
        <row r="534">
          <cell r="A534" t="str">
            <v>2011.01.24.</v>
          </cell>
        </row>
        <row r="535">
          <cell r="A535" t="str">
            <v>2011.01.25.</v>
          </cell>
        </row>
        <row r="536">
          <cell r="A536" t="str">
            <v>2011.01.26.</v>
          </cell>
        </row>
        <row r="537">
          <cell r="A537" t="str">
            <v>2011.01.27.</v>
          </cell>
        </row>
        <row r="538">
          <cell r="A538" t="str">
            <v>2011.01.28.</v>
          </cell>
        </row>
        <row r="539">
          <cell r="A539" t="str">
            <v>2011.01.31.</v>
          </cell>
        </row>
        <row r="540">
          <cell r="A540" t="str">
            <v>2011.02.01.</v>
          </cell>
        </row>
        <row r="541">
          <cell r="A541" t="str">
            <v>2011.02.02.</v>
          </cell>
        </row>
        <row r="542">
          <cell r="A542" t="str">
            <v>2011.02.03.</v>
          </cell>
        </row>
        <row r="543">
          <cell r="A543" t="str">
            <v>2011.02.04.</v>
          </cell>
        </row>
        <row r="544">
          <cell r="A544" t="str">
            <v>2011.02.07.</v>
          </cell>
        </row>
        <row r="545">
          <cell r="A545" t="str">
            <v>2011.02.08.</v>
          </cell>
        </row>
        <row r="546">
          <cell r="A546" t="str">
            <v>2011.02.09.</v>
          </cell>
        </row>
        <row r="547">
          <cell r="A547" t="str">
            <v>2011.02.10.</v>
          </cell>
        </row>
        <row r="548">
          <cell r="A548" t="str">
            <v>2011.02.11.</v>
          </cell>
        </row>
        <row r="549">
          <cell r="A549" t="str">
            <v>2011.02.14.</v>
          </cell>
        </row>
        <row r="550">
          <cell r="A550" t="str">
            <v>2011.02.15.</v>
          </cell>
        </row>
        <row r="551">
          <cell r="A551" t="str">
            <v>2011.02.16.</v>
          </cell>
        </row>
        <row r="552">
          <cell r="A552" t="str">
            <v>2011.02.17.</v>
          </cell>
        </row>
        <row r="553">
          <cell r="A553" t="str">
            <v>2011.02.18.</v>
          </cell>
        </row>
        <row r="554">
          <cell r="A554" t="str">
            <v>2011.02.21.</v>
          </cell>
        </row>
        <row r="555">
          <cell r="A555" t="str">
            <v>2011.02.22.</v>
          </cell>
        </row>
        <row r="556">
          <cell r="A556" t="str">
            <v>2011.02.23.</v>
          </cell>
        </row>
        <row r="557">
          <cell r="A557" t="str">
            <v>2011.02.24.</v>
          </cell>
        </row>
        <row r="558">
          <cell r="A558" t="str">
            <v>2011.02.25.</v>
          </cell>
        </row>
        <row r="559">
          <cell r="A559" t="str">
            <v>2011.02.28.</v>
          </cell>
        </row>
        <row r="560">
          <cell r="A560" t="str">
            <v>2011.03.01.</v>
          </cell>
        </row>
        <row r="561">
          <cell r="A561" t="str">
            <v>2011.03.02.</v>
          </cell>
        </row>
        <row r="562">
          <cell r="A562" t="str">
            <v>2011.03.03.</v>
          </cell>
        </row>
        <row r="563">
          <cell r="A563" t="str">
            <v>2011.03.04.</v>
          </cell>
        </row>
        <row r="564">
          <cell r="A564" t="str">
            <v>2011.03.07.</v>
          </cell>
        </row>
        <row r="565">
          <cell r="A565" t="str">
            <v>2011.03.08.</v>
          </cell>
        </row>
        <row r="566">
          <cell r="A566" t="str">
            <v>2011.03.09.</v>
          </cell>
        </row>
        <row r="567">
          <cell r="A567" t="str">
            <v>2011.03.10.</v>
          </cell>
        </row>
        <row r="568">
          <cell r="A568" t="str">
            <v>2011.03.11.</v>
          </cell>
        </row>
        <row r="569">
          <cell r="A569" t="str">
            <v>2011.03.14.</v>
          </cell>
        </row>
        <row r="570">
          <cell r="A570" t="str">
            <v>2011.03.15.</v>
          </cell>
        </row>
        <row r="571">
          <cell r="A571" t="str">
            <v>2011.03.16.</v>
          </cell>
        </row>
        <row r="572">
          <cell r="A572" t="str">
            <v>2011.03.17.</v>
          </cell>
        </row>
        <row r="573">
          <cell r="A573" t="str">
            <v>2011.03.18.</v>
          </cell>
        </row>
        <row r="574">
          <cell r="A574" t="str">
            <v>2011.03.21.</v>
          </cell>
        </row>
        <row r="575">
          <cell r="A575" t="str">
            <v>2011.03.22.</v>
          </cell>
        </row>
        <row r="576">
          <cell r="A576" t="str">
            <v>2011.03.23.</v>
          </cell>
        </row>
        <row r="577">
          <cell r="A577" t="str">
            <v>2011.03.24.</v>
          </cell>
        </row>
        <row r="578">
          <cell r="A578" t="str">
            <v>2011.03.25.</v>
          </cell>
        </row>
        <row r="579">
          <cell r="A579" t="str">
            <v>2011.03.28.</v>
          </cell>
        </row>
        <row r="580">
          <cell r="A580" t="str">
            <v>2011.03.29.</v>
          </cell>
        </row>
        <row r="581">
          <cell r="A581" t="str">
            <v>2011.03.30.</v>
          </cell>
        </row>
        <row r="582">
          <cell r="A582" t="str">
            <v>2011.03.31.</v>
          </cell>
        </row>
        <row r="583">
          <cell r="A583" t="str">
            <v>2011.04.01.</v>
          </cell>
        </row>
        <row r="584">
          <cell r="A584" t="str">
            <v>2011.04.04.</v>
          </cell>
        </row>
        <row r="585">
          <cell r="A585" t="str">
            <v>2011.04.05.</v>
          </cell>
        </row>
        <row r="586">
          <cell r="A586" t="str">
            <v>2011.04.06.</v>
          </cell>
        </row>
        <row r="587">
          <cell r="A587" t="str">
            <v>2011.04.07.</v>
          </cell>
        </row>
        <row r="588">
          <cell r="A588" t="str">
            <v>2011.04.08.</v>
          </cell>
        </row>
        <row r="589">
          <cell r="A589" t="str">
            <v>2011.04.11.</v>
          </cell>
        </row>
        <row r="590">
          <cell r="A590" t="str">
            <v>2011.04.12.</v>
          </cell>
        </row>
        <row r="591">
          <cell r="A591" t="str">
            <v>2011.04.13.</v>
          </cell>
        </row>
        <row r="592">
          <cell r="A592" t="str">
            <v>2011.04.14.</v>
          </cell>
        </row>
        <row r="593">
          <cell r="A593" t="str">
            <v>2011.04.15.</v>
          </cell>
        </row>
        <row r="594">
          <cell r="A594" t="str">
            <v>2011.04.18.</v>
          </cell>
        </row>
        <row r="595">
          <cell r="A595" t="str">
            <v>2011.04.19.</v>
          </cell>
        </row>
        <row r="596">
          <cell r="A596" t="str">
            <v>2011.04.20.</v>
          </cell>
        </row>
        <row r="597">
          <cell r="A597" t="str">
            <v>2011.04.21.</v>
          </cell>
        </row>
        <row r="598">
          <cell r="A598" t="str">
            <v>2011.04.22.</v>
          </cell>
        </row>
        <row r="599">
          <cell r="A599" t="str">
            <v>2011.04.25.</v>
          </cell>
        </row>
        <row r="600">
          <cell r="A600" t="str">
            <v>2011.04.26.</v>
          </cell>
        </row>
        <row r="601">
          <cell r="A601" t="str">
            <v>2011.04.27.</v>
          </cell>
        </row>
        <row r="602">
          <cell r="A602" t="str">
            <v>2011.04.28.</v>
          </cell>
        </row>
        <row r="603">
          <cell r="A603" t="str">
            <v>2011.04.29.</v>
          </cell>
        </row>
        <row r="604">
          <cell r="A604" t="str">
            <v>2011.05.02.</v>
          </cell>
        </row>
        <row r="605">
          <cell r="A605" t="str">
            <v>2011.05.03.</v>
          </cell>
        </row>
        <row r="606">
          <cell r="A606" t="str">
            <v>2011.05.04.</v>
          </cell>
        </row>
        <row r="607">
          <cell r="A607" t="str">
            <v>2011.05.05.</v>
          </cell>
        </row>
        <row r="608">
          <cell r="A608" t="str">
            <v>2011.05.06.</v>
          </cell>
        </row>
        <row r="609">
          <cell r="A609" t="str">
            <v>2011.05.09.</v>
          </cell>
        </row>
        <row r="610">
          <cell r="A610" t="str">
            <v>2011.05.10.</v>
          </cell>
        </row>
        <row r="611">
          <cell r="A611" t="str">
            <v>2011.05.11.</v>
          </cell>
        </row>
        <row r="612">
          <cell r="A612" t="str">
            <v>2011.05.12.</v>
          </cell>
        </row>
        <row r="613">
          <cell r="A613" t="str">
            <v>2011.05.13.</v>
          </cell>
        </row>
        <row r="614">
          <cell r="A614" t="str">
            <v>2011.05.16.</v>
          </cell>
        </row>
        <row r="615">
          <cell r="A615" t="str">
            <v>2011.05.17.</v>
          </cell>
        </row>
        <row r="616">
          <cell r="A616" t="str">
            <v>2011.05.18.</v>
          </cell>
        </row>
        <row r="617">
          <cell r="A617" t="str">
            <v>2011.05.19.</v>
          </cell>
        </row>
        <row r="618">
          <cell r="A618" t="str">
            <v>2011.05.20.</v>
          </cell>
        </row>
        <row r="619">
          <cell r="A619" t="str">
            <v>2011.05.23.</v>
          </cell>
        </row>
        <row r="620">
          <cell r="A620" t="str">
            <v>2011.05.24.</v>
          </cell>
        </row>
        <row r="621">
          <cell r="A621" t="str">
            <v>2011.05.25.</v>
          </cell>
        </row>
        <row r="622">
          <cell r="A622" t="str">
            <v>2011.05.26.</v>
          </cell>
        </row>
        <row r="623">
          <cell r="A623" t="str">
            <v>2011.05.27.</v>
          </cell>
        </row>
        <row r="624">
          <cell r="A624" t="str">
            <v>2011.05.30.</v>
          </cell>
        </row>
        <row r="625">
          <cell r="A625" t="str">
            <v>2011.05.31.</v>
          </cell>
        </row>
        <row r="626">
          <cell r="A626" t="str">
            <v>2011.06.01.</v>
          </cell>
        </row>
        <row r="627">
          <cell r="A627" t="str">
            <v>2011.06.02.</v>
          </cell>
        </row>
        <row r="628">
          <cell r="A628" t="str">
            <v>2011.06.03.</v>
          </cell>
        </row>
        <row r="629">
          <cell r="A629" t="str">
            <v>2011.06.06.</v>
          </cell>
        </row>
        <row r="630">
          <cell r="A630" t="str">
            <v>2011.06.07.</v>
          </cell>
        </row>
        <row r="631">
          <cell r="A631" t="str">
            <v>2011.06.08.</v>
          </cell>
        </row>
        <row r="632">
          <cell r="A632" t="str">
            <v>2011.06.09.</v>
          </cell>
        </row>
        <row r="633">
          <cell r="A633" t="str">
            <v>2011.06.10.</v>
          </cell>
        </row>
        <row r="634">
          <cell r="A634" t="str">
            <v>2011.06.13.</v>
          </cell>
        </row>
        <row r="635">
          <cell r="A635" t="str">
            <v>2011.06.14.</v>
          </cell>
        </row>
        <row r="636">
          <cell r="A636" t="str">
            <v>2011.06.15.</v>
          </cell>
        </row>
        <row r="637">
          <cell r="A637" t="str">
            <v>2011.06.16.</v>
          </cell>
        </row>
        <row r="638">
          <cell r="A638" t="str">
            <v>2011.06.17.</v>
          </cell>
        </row>
        <row r="639">
          <cell r="A639" t="str">
            <v>2011.06.20.</v>
          </cell>
        </row>
        <row r="640">
          <cell r="A640" t="str">
            <v>2011.06.21.</v>
          </cell>
        </row>
        <row r="641">
          <cell r="A641" t="str">
            <v>2011.06.22.</v>
          </cell>
        </row>
        <row r="642">
          <cell r="A642" t="str">
            <v>2011.06.23.</v>
          </cell>
        </row>
        <row r="643">
          <cell r="A643" t="str">
            <v>2011.06.24.</v>
          </cell>
        </row>
        <row r="644">
          <cell r="A644" t="str">
            <v>2011.06.27.</v>
          </cell>
        </row>
        <row r="645">
          <cell r="A645" t="str">
            <v>2011.06.28.</v>
          </cell>
        </row>
        <row r="646">
          <cell r="A646" t="str">
            <v>2011.06.29.</v>
          </cell>
        </row>
        <row r="647">
          <cell r="A647" t="str">
            <v>2011.06.30.</v>
          </cell>
        </row>
        <row r="648">
          <cell r="A648" t="str">
            <v>2011.07.01.</v>
          </cell>
        </row>
        <row r="649">
          <cell r="A649" t="str">
            <v>2011.07.04.</v>
          </cell>
        </row>
        <row r="650">
          <cell r="A650" t="str">
            <v>2011.07.05.</v>
          </cell>
        </row>
        <row r="651">
          <cell r="A651" t="str">
            <v>2011.07.06.</v>
          </cell>
        </row>
        <row r="652">
          <cell r="A652" t="str">
            <v>2011.07.07.</v>
          </cell>
        </row>
        <row r="653">
          <cell r="A653" t="str">
            <v>2011.07.08.</v>
          </cell>
        </row>
        <row r="654">
          <cell r="A654" t="str">
            <v>2011.07.11.</v>
          </cell>
        </row>
        <row r="655">
          <cell r="A655" t="str">
            <v>2011.07.12.</v>
          </cell>
        </row>
        <row r="656">
          <cell r="A656" t="str">
            <v>2011.07.13.</v>
          </cell>
        </row>
        <row r="657">
          <cell r="A657" t="str">
            <v>2011.07.14.</v>
          </cell>
        </row>
        <row r="658">
          <cell r="A658" t="str">
            <v>2011.07.15.</v>
          </cell>
        </row>
        <row r="659">
          <cell r="A659" t="str">
            <v>2011.07.18.</v>
          </cell>
        </row>
        <row r="660">
          <cell r="A660" t="str">
            <v>2011.07.19.</v>
          </cell>
        </row>
        <row r="661">
          <cell r="A661" t="str">
            <v>2011.07.20.</v>
          </cell>
        </row>
        <row r="662">
          <cell r="A662" t="str">
            <v>2011.07.21.</v>
          </cell>
        </row>
        <row r="663">
          <cell r="A663" t="str">
            <v>2011.07.22.</v>
          </cell>
        </row>
        <row r="664">
          <cell r="A664" t="str">
            <v>2011.07.25.</v>
          </cell>
        </row>
        <row r="665">
          <cell r="A665" t="str">
            <v>2011.07.26.</v>
          </cell>
        </row>
        <row r="666">
          <cell r="A666" t="str">
            <v>2011.07.27.</v>
          </cell>
        </row>
        <row r="667">
          <cell r="A667" t="str">
            <v>2011.07.28.</v>
          </cell>
        </row>
        <row r="668">
          <cell r="A668" t="str">
            <v>2011.07.29.</v>
          </cell>
        </row>
        <row r="669">
          <cell r="A669" t="str">
            <v>2011.08.01.</v>
          </cell>
        </row>
        <row r="670">
          <cell r="A670" t="str">
            <v>2011.08.02.</v>
          </cell>
        </row>
        <row r="671">
          <cell r="A671" t="str">
            <v>2011.08.03.</v>
          </cell>
        </row>
        <row r="672">
          <cell r="A672" t="str">
            <v>2011.08.04.</v>
          </cell>
        </row>
        <row r="673">
          <cell r="A673" t="str">
            <v>2011.08.05.</v>
          </cell>
        </row>
        <row r="674">
          <cell r="A674" t="str">
            <v>2011.08.08.</v>
          </cell>
        </row>
        <row r="675">
          <cell r="A675" t="str">
            <v>2011.08.10.</v>
          </cell>
        </row>
        <row r="676">
          <cell r="A676" t="str">
            <v>2011.08.11.</v>
          </cell>
        </row>
        <row r="677">
          <cell r="A677" t="str">
            <v>2011.08.12.</v>
          </cell>
        </row>
        <row r="678">
          <cell r="A678" t="str">
            <v>2011.08.15.</v>
          </cell>
        </row>
        <row r="679">
          <cell r="A679" t="str">
            <v>2011.08.16.</v>
          </cell>
        </row>
        <row r="680">
          <cell r="A680" t="str">
            <v>2011.08.17.</v>
          </cell>
        </row>
        <row r="681">
          <cell r="A681" t="str">
            <v>2011.08.18.</v>
          </cell>
        </row>
        <row r="682">
          <cell r="A682" t="str">
            <v>2011.08.19.</v>
          </cell>
        </row>
        <row r="683">
          <cell r="A683" t="str">
            <v>2011.08.22.</v>
          </cell>
        </row>
        <row r="684">
          <cell r="A684" t="str">
            <v>2011.08.23.</v>
          </cell>
        </row>
        <row r="685">
          <cell r="A685" t="str">
            <v>2011.08.24.</v>
          </cell>
        </row>
        <row r="686">
          <cell r="A686" t="str">
            <v>2011.08.25.</v>
          </cell>
        </row>
        <row r="687">
          <cell r="A687" t="str">
            <v>2011.08.26.</v>
          </cell>
        </row>
        <row r="688">
          <cell r="A688" t="str">
            <v>2011.08.29.</v>
          </cell>
        </row>
        <row r="689">
          <cell r="A689" t="str">
            <v>2011.08.30.</v>
          </cell>
        </row>
        <row r="690">
          <cell r="A690" t="str">
            <v>2011.08.31.</v>
          </cell>
        </row>
        <row r="691">
          <cell r="A691" t="str">
            <v>2011.09.01.</v>
          </cell>
        </row>
        <row r="692">
          <cell r="A692" t="str">
            <v>2011.09.02.</v>
          </cell>
        </row>
        <row r="693">
          <cell r="A693" t="str">
            <v>2011.09.05.</v>
          </cell>
        </row>
        <row r="694">
          <cell r="A694" t="str">
            <v>2011.09.06.</v>
          </cell>
        </row>
        <row r="695">
          <cell r="A695" t="str">
            <v>2011.09.07.</v>
          </cell>
        </row>
        <row r="696">
          <cell r="A696" t="str">
            <v>2011.09.08.</v>
          </cell>
        </row>
        <row r="697">
          <cell r="A697" t="str">
            <v>2011.09.09.</v>
          </cell>
        </row>
        <row r="698">
          <cell r="A698" t="str">
            <v>2011.09.12.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VA"/>
      <sheetName val="Demetra_Results_fa"/>
      <sheetName val="ULC"/>
      <sheetName val="ULCdekomp"/>
      <sheetName val="ULC_dekomp_ábra_hosszabb"/>
      <sheetName val="ULC_dekomp_ábra"/>
      <sheetName val="ULC_dekomp_ábra_hazai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_dekomp_ábra_TME"/>
      <sheetName val="orig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</sheetData>
      <sheetData sheetId="3">
        <row r="10">
          <cell r="A10">
            <v>34700</v>
          </cell>
        </row>
      </sheetData>
      <sheetData sheetId="4" refreshError="1"/>
      <sheetData sheetId="5" refreshError="1"/>
      <sheetData sheetId="6" refreshError="1"/>
      <sheetData sheetId="7">
        <row r="30">
          <cell r="B30">
            <v>11.572313979685163</v>
          </cell>
          <cell r="C30">
            <v>6.3460276810180005</v>
          </cell>
          <cell r="D30">
            <v>14.527013018191965</v>
          </cell>
          <cell r="E30">
            <v>11.388573078952021</v>
          </cell>
          <cell r="H30">
            <v>11.61924549567</v>
          </cell>
          <cell r="I30">
            <v>9.1207844537803027</v>
          </cell>
          <cell r="J30">
            <v>14.562952884990636</v>
          </cell>
          <cell r="K30">
            <v>11.934122246960982</v>
          </cell>
          <cell r="N30">
            <v>11.621954542889497</v>
          </cell>
        </row>
      </sheetData>
      <sheetData sheetId="8" refreshError="1"/>
      <sheetData sheetId="9" refreshError="1"/>
      <sheetData sheetId="10" refreshError="1"/>
      <sheetData sheetId="11">
        <row r="30">
          <cell r="B30">
            <v>11.572313979685163</v>
          </cell>
        </row>
      </sheetData>
      <sheetData sheetId="12" refreshError="1"/>
      <sheetData sheetId="13" refreshError="1"/>
      <sheetData sheetId="14" refreshError="1"/>
      <sheetData sheetId="15">
        <row r="30">
          <cell r="B30">
            <v>11.457180784264182</v>
          </cell>
        </row>
      </sheetData>
      <sheetData sheetId="16">
        <row r="30">
          <cell r="B30">
            <v>11.539779818175759</v>
          </cell>
        </row>
      </sheetData>
      <sheetData sheetId="17">
        <row r="30">
          <cell r="B30">
            <v>10.00356975339956</v>
          </cell>
        </row>
      </sheetData>
      <sheetData sheetId="18">
        <row r="30">
          <cell r="B30">
            <v>11.539779818175759</v>
          </cell>
        </row>
      </sheetData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/>
      <sheetData sheetId="22">
        <row r="30">
          <cell r="B30">
            <v>11.572313979685163</v>
          </cell>
        </row>
      </sheetData>
      <sheetData sheetId="23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ULC_dekomp_ábra_hosszabb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</sheetData>
      <sheetData sheetId="3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</sheetData>
      <sheetData sheetId="4">
        <row r="74">
          <cell r="P74">
            <v>2.8238267581504459</v>
          </cell>
        </row>
      </sheetData>
      <sheetData sheetId="5" refreshError="1"/>
      <sheetData sheetId="6" refreshError="1"/>
      <sheetData sheetId="7">
        <row r="30">
          <cell r="B30">
            <v>11.572313979685163</v>
          </cell>
        </row>
      </sheetData>
      <sheetData sheetId="8">
        <row r="30">
          <cell r="B30">
            <v>11.539779818175759</v>
          </cell>
        </row>
      </sheetData>
      <sheetData sheetId="9">
        <row r="30">
          <cell r="B30">
            <v>11.539779818175759</v>
          </cell>
        </row>
      </sheetData>
      <sheetData sheetId="10">
        <row r="30">
          <cell r="B30">
            <v>10.006343790802006</v>
          </cell>
        </row>
      </sheetData>
      <sheetData sheetId="11">
        <row r="30">
          <cell r="B30">
            <v>11.572313979685163</v>
          </cell>
        </row>
      </sheetData>
      <sheetData sheetId="12">
        <row r="30">
          <cell r="B30">
            <v>11.572313979685163</v>
          </cell>
        </row>
      </sheetData>
      <sheetData sheetId="13">
        <row r="30">
          <cell r="B30">
            <v>11.572313979685163</v>
          </cell>
        </row>
      </sheetData>
      <sheetData sheetId="14">
        <row r="30">
          <cell r="B30">
            <v>11.572313979685163</v>
          </cell>
        </row>
      </sheetData>
      <sheetData sheetId="15">
        <row r="30">
          <cell r="B30">
            <v>10.003558042039401</v>
          </cell>
        </row>
      </sheetData>
      <sheetData sheetId="16">
        <row r="30">
          <cell r="B30">
            <v>10.006343790802006</v>
          </cell>
          <cell r="C30">
            <v>8.9275546764329619</v>
          </cell>
          <cell r="D30">
            <v>10.37904262977068</v>
          </cell>
          <cell r="E30" t="e">
            <v>#DIV/0!</v>
          </cell>
          <cell r="H30">
            <v>10.148646964873407</v>
          </cell>
          <cell r="I30">
            <v>11.781728557798715</v>
          </cell>
          <cell r="J30">
            <v>10.375185625526214</v>
          </cell>
          <cell r="K30" t="e">
            <v>#DIV/0!</v>
          </cell>
          <cell r="N30">
            <v>10.151744450504466</v>
          </cell>
        </row>
      </sheetData>
      <sheetData sheetId="17">
        <row r="30">
          <cell r="B30">
            <v>11.539779818175759</v>
          </cell>
        </row>
      </sheetData>
      <sheetData sheetId="18">
        <row r="30">
          <cell r="B30">
            <v>11.539779818175759</v>
          </cell>
        </row>
      </sheetData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>
        <row r="30">
          <cell r="B30">
            <v>11.572313979685163</v>
          </cell>
        </row>
      </sheetData>
      <sheetData sheetId="22">
        <row r="30">
          <cell r="B30">
            <v>11.572313979685163</v>
          </cell>
        </row>
      </sheetData>
      <sheetData sheetId="23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Ábra"/>
      <sheetName val="Spot"/>
      <sheetName val="Adat"/>
      <sheetName val="Input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c1-4"/>
      <sheetName val="t1-1"/>
      <sheetName val="c1-5"/>
      <sheetName val="t1-2"/>
      <sheetName val="c1-6"/>
      <sheetName val="c1-7"/>
      <sheetName val="c1-8"/>
      <sheetName val="c1-9"/>
      <sheetName val="c1-10"/>
      <sheetName val="c1-11"/>
      <sheetName val="c1-12"/>
      <sheetName val="c1-13"/>
      <sheetName val="c1-14"/>
      <sheetName val="c1-15"/>
      <sheetName val="c1-16"/>
      <sheetName val="c1-17"/>
      <sheetName val="t1-3"/>
      <sheetName val="t1-4"/>
    </sheetNames>
    <sheetDataSet>
      <sheetData sheetId="0" refreshError="1"/>
      <sheetData sheetId="1" refreshError="1"/>
      <sheetData sheetId="2">
        <row r="14">
          <cell r="A14">
            <v>39903</v>
          </cell>
          <cell r="D14">
            <v>3</v>
          </cell>
          <cell r="K14">
            <v>3</v>
          </cell>
          <cell r="L14">
            <v>3</v>
          </cell>
        </row>
        <row r="15">
          <cell r="A15">
            <v>39994</v>
          </cell>
        </row>
        <row r="16">
          <cell r="A16">
            <v>40086</v>
          </cell>
        </row>
        <row r="17">
          <cell r="A17">
            <v>40178</v>
          </cell>
        </row>
        <row r="18">
          <cell r="A18">
            <v>40268</v>
          </cell>
        </row>
        <row r="19">
          <cell r="A19">
            <v>40359</v>
          </cell>
        </row>
        <row r="20">
          <cell r="A20">
            <v>40451</v>
          </cell>
        </row>
        <row r="21">
          <cell r="A21">
            <v>40543</v>
          </cell>
        </row>
        <row r="22">
          <cell r="A22">
            <v>40633</v>
          </cell>
        </row>
        <row r="23">
          <cell r="A23">
            <v>40724</v>
          </cell>
        </row>
        <row r="24">
          <cell r="A24">
            <v>40816</v>
          </cell>
        </row>
        <row r="25">
          <cell r="A25">
            <v>40908</v>
          </cell>
        </row>
        <row r="26">
          <cell r="A26">
            <v>40999</v>
          </cell>
        </row>
        <row r="27">
          <cell r="A27">
            <v>41090</v>
          </cell>
        </row>
        <row r="28">
          <cell r="A28">
            <v>41182</v>
          </cell>
        </row>
        <row r="29">
          <cell r="A29">
            <v>41274</v>
          </cell>
        </row>
        <row r="30">
          <cell r="A30">
            <v>41364</v>
          </cell>
        </row>
        <row r="31">
          <cell r="A31">
            <v>41455</v>
          </cell>
        </row>
        <row r="32">
          <cell r="A32">
            <v>41547</v>
          </cell>
        </row>
        <row r="33">
          <cell r="A33">
            <v>41639</v>
          </cell>
        </row>
        <row r="34">
          <cell r="A34">
            <v>41729</v>
          </cell>
        </row>
        <row r="35">
          <cell r="A35">
            <v>41820</v>
          </cell>
        </row>
        <row r="36">
          <cell r="A36">
            <v>41912</v>
          </cell>
        </row>
        <row r="37">
          <cell r="A37">
            <v>42004</v>
          </cell>
        </row>
        <row r="38">
          <cell r="A38">
            <v>42094</v>
          </cell>
        </row>
        <row r="39">
          <cell r="A39">
            <v>42185</v>
          </cell>
        </row>
        <row r="40">
          <cell r="A40">
            <v>42277</v>
          </cell>
        </row>
        <row r="41">
          <cell r="A41">
            <v>42369</v>
          </cell>
        </row>
        <row r="42">
          <cell r="A42">
            <v>42460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</sheetData>
      <sheetData sheetId="3" refreshError="1"/>
      <sheetData sheetId="4">
        <row r="14">
          <cell r="A14">
            <v>36892</v>
          </cell>
          <cell r="B14">
            <v>10.348041740155381</v>
          </cell>
          <cell r="C14">
            <v>10.131737694515493</v>
          </cell>
        </row>
        <row r="15">
          <cell r="A15">
            <v>36982</v>
          </cell>
        </row>
        <row r="16">
          <cell r="A16">
            <v>37073</v>
          </cell>
        </row>
        <row r="17">
          <cell r="A17">
            <v>37165</v>
          </cell>
        </row>
        <row r="18">
          <cell r="A18">
            <v>37257</v>
          </cell>
        </row>
        <row r="19">
          <cell r="A19">
            <v>37347</v>
          </cell>
        </row>
        <row r="20">
          <cell r="A20">
            <v>37438</v>
          </cell>
        </row>
        <row r="21">
          <cell r="A21">
            <v>37530</v>
          </cell>
        </row>
        <row r="22">
          <cell r="A22">
            <v>37622</v>
          </cell>
        </row>
        <row r="23">
          <cell r="A23">
            <v>37712</v>
          </cell>
        </row>
        <row r="24">
          <cell r="A24">
            <v>37803</v>
          </cell>
        </row>
        <row r="25">
          <cell r="A25">
            <v>37895</v>
          </cell>
        </row>
        <row r="26">
          <cell r="A26">
            <v>37987</v>
          </cell>
        </row>
        <row r="27">
          <cell r="A27">
            <v>38078</v>
          </cell>
        </row>
        <row r="28">
          <cell r="A28">
            <v>38169</v>
          </cell>
        </row>
        <row r="29">
          <cell r="A29">
            <v>38261</v>
          </cell>
        </row>
        <row r="30">
          <cell r="A30">
            <v>38353</v>
          </cell>
        </row>
        <row r="31">
          <cell r="A31">
            <v>38443</v>
          </cell>
        </row>
        <row r="32">
          <cell r="A32">
            <v>38534</v>
          </cell>
        </row>
        <row r="33">
          <cell r="A33">
            <v>38626</v>
          </cell>
        </row>
        <row r="34">
          <cell r="A34">
            <v>38718</v>
          </cell>
        </row>
        <row r="35">
          <cell r="A35">
            <v>38808</v>
          </cell>
        </row>
        <row r="36">
          <cell r="A36">
            <v>38899</v>
          </cell>
        </row>
        <row r="37">
          <cell r="A37">
            <v>38991</v>
          </cell>
        </row>
        <row r="38">
          <cell r="A38">
            <v>39083</v>
          </cell>
        </row>
        <row r="39">
          <cell r="A39">
            <v>39173</v>
          </cell>
        </row>
        <row r="40">
          <cell r="A40">
            <v>39264</v>
          </cell>
        </row>
        <row r="41">
          <cell r="A41">
            <v>39356</v>
          </cell>
        </row>
        <row r="42">
          <cell r="A42">
            <v>39448</v>
          </cell>
        </row>
        <row r="43">
          <cell r="A43">
            <v>39539</v>
          </cell>
        </row>
        <row r="44">
          <cell r="A44">
            <v>39630</v>
          </cell>
        </row>
        <row r="45">
          <cell r="A45">
            <v>39722</v>
          </cell>
        </row>
        <row r="46">
          <cell r="A46">
            <v>39814</v>
          </cell>
        </row>
        <row r="47">
          <cell r="A47">
            <v>39904</v>
          </cell>
        </row>
        <row r="48">
          <cell r="A48">
            <v>39995</v>
          </cell>
        </row>
        <row r="49">
          <cell r="A49">
            <v>40087</v>
          </cell>
        </row>
        <row r="50">
          <cell r="A50">
            <v>40179</v>
          </cell>
        </row>
        <row r="51">
          <cell r="A51">
            <v>40269</v>
          </cell>
        </row>
        <row r="52">
          <cell r="A52">
            <v>40360</v>
          </cell>
        </row>
        <row r="53">
          <cell r="A53">
            <v>40452</v>
          </cell>
        </row>
        <row r="54">
          <cell r="A54">
            <v>40544</v>
          </cell>
        </row>
        <row r="55">
          <cell r="A55">
            <v>40634</v>
          </cell>
        </row>
        <row r="56">
          <cell r="A56">
            <v>40725</v>
          </cell>
        </row>
        <row r="57">
          <cell r="A57">
            <v>40817</v>
          </cell>
        </row>
        <row r="58">
          <cell r="A58">
            <v>40909</v>
          </cell>
        </row>
        <row r="59">
          <cell r="A59">
            <v>41000</v>
          </cell>
        </row>
        <row r="60">
          <cell r="A60">
            <v>41091</v>
          </cell>
        </row>
        <row r="61">
          <cell r="A61">
            <v>41183</v>
          </cell>
        </row>
        <row r="62">
          <cell r="A62">
            <v>41275</v>
          </cell>
        </row>
        <row r="63">
          <cell r="A63">
            <v>41365</v>
          </cell>
        </row>
        <row r="64">
          <cell r="A64">
            <v>41456</v>
          </cell>
        </row>
        <row r="65">
          <cell r="A65">
            <v>41548</v>
          </cell>
        </row>
        <row r="66">
          <cell r="A66">
            <v>41640</v>
          </cell>
        </row>
        <row r="67">
          <cell r="A67">
            <v>41730</v>
          </cell>
        </row>
        <row r="68">
          <cell r="A68">
            <v>41821</v>
          </cell>
        </row>
        <row r="69">
          <cell r="A69">
            <v>41913</v>
          </cell>
        </row>
        <row r="70">
          <cell r="A70">
            <v>42005</v>
          </cell>
        </row>
        <row r="71">
          <cell r="A71">
            <v>42095</v>
          </cell>
        </row>
        <row r="72">
          <cell r="A72">
            <v>42186</v>
          </cell>
        </row>
        <row r="73">
          <cell r="A73">
            <v>42278</v>
          </cell>
        </row>
        <row r="74">
          <cell r="A74">
            <v>42370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</sheetData>
      <sheetData sheetId="5">
        <row r="13">
          <cell r="A13">
            <v>39448</v>
          </cell>
          <cell r="B13">
            <v>3.2129512892873082</v>
          </cell>
          <cell r="C13">
            <v>3.4890466404307832</v>
          </cell>
          <cell r="D13">
            <v>0.19920333536265211</v>
          </cell>
          <cell r="E13">
            <v>6.9012012650807435</v>
          </cell>
        </row>
        <row r="14">
          <cell r="A14">
            <v>39539</v>
          </cell>
        </row>
        <row r="15">
          <cell r="A15">
            <v>39630</v>
          </cell>
        </row>
        <row r="16">
          <cell r="A16">
            <v>39722</v>
          </cell>
        </row>
        <row r="17">
          <cell r="A17">
            <v>39814</v>
          </cell>
        </row>
        <row r="18">
          <cell r="A18">
            <v>39904</v>
          </cell>
        </row>
        <row r="19">
          <cell r="A19">
            <v>39995</v>
          </cell>
        </row>
        <row r="20">
          <cell r="A20">
            <v>40087</v>
          </cell>
        </row>
        <row r="21">
          <cell r="A21">
            <v>40179</v>
          </cell>
        </row>
        <row r="22">
          <cell r="A22">
            <v>40269</v>
          </cell>
        </row>
        <row r="23">
          <cell r="A23">
            <v>40360</v>
          </cell>
        </row>
        <row r="24">
          <cell r="A24">
            <v>40452</v>
          </cell>
        </row>
        <row r="25">
          <cell r="A25">
            <v>40544</v>
          </cell>
        </row>
        <row r="26">
          <cell r="A26">
            <v>40634</v>
          </cell>
        </row>
        <row r="27">
          <cell r="A27">
            <v>40725</v>
          </cell>
        </row>
        <row r="28">
          <cell r="A28">
            <v>40817</v>
          </cell>
        </row>
        <row r="29">
          <cell r="A29">
            <v>40909</v>
          </cell>
        </row>
        <row r="30">
          <cell r="A30">
            <v>41000</v>
          </cell>
        </row>
        <row r="31">
          <cell r="A31">
            <v>41091</v>
          </cell>
        </row>
        <row r="32">
          <cell r="A32">
            <v>41183</v>
          </cell>
        </row>
        <row r="33">
          <cell r="A33">
            <v>41275</v>
          </cell>
        </row>
        <row r="34">
          <cell r="A34">
            <v>41365</v>
          </cell>
        </row>
        <row r="35">
          <cell r="A35">
            <v>41456</v>
          </cell>
        </row>
        <row r="36">
          <cell r="A36">
            <v>41548</v>
          </cell>
        </row>
        <row r="37">
          <cell r="A37">
            <v>41640</v>
          </cell>
        </row>
        <row r="38">
          <cell r="A38">
            <v>41730</v>
          </cell>
        </row>
        <row r="39">
          <cell r="A39">
            <v>41821</v>
          </cell>
        </row>
        <row r="40">
          <cell r="A40">
            <v>41913</v>
          </cell>
        </row>
        <row r="41">
          <cell r="A41">
            <v>42005</v>
          </cell>
        </row>
        <row r="42">
          <cell r="A42">
            <v>42095</v>
          </cell>
        </row>
        <row r="43">
          <cell r="A43">
            <v>42186</v>
          </cell>
        </row>
        <row r="44">
          <cell r="A44">
            <v>42278</v>
          </cell>
        </row>
        <row r="45">
          <cell r="A45">
            <v>42370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</sheetData>
      <sheetData sheetId="6" refreshError="1"/>
      <sheetData sheetId="7" refreshError="1"/>
      <sheetData sheetId="8" refreshError="1"/>
      <sheetData sheetId="9">
        <row r="11">
          <cell r="A11">
            <v>39903</v>
          </cell>
          <cell r="D11">
            <v>-6.7115279542902897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-6.7115279542902897</v>
          </cell>
          <cell r="L11">
            <v>0</v>
          </cell>
          <cell r="M11">
            <v>0</v>
          </cell>
        </row>
        <row r="12">
          <cell r="A12">
            <v>39994</v>
          </cell>
        </row>
        <row r="13">
          <cell r="A13">
            <v>40086</v>
          </cell>
        </row>
        <row r="14">
          <cell r="A14">
            <v>40178</v>
          </cell>
        </row>
        <row r="15">
          <cell r="A15">
            <v>40268</v>
          </cell>
        </row>
        <row r="16">
          <cell r="A16">
            <v>40359</v>
          </cell>
        </row>
        <row r="17">
          <cell r="A17">
            <v>40451</v>
          </cell>
        </row>
        <row r="18">
          <cell r="A18">
            <v>40543</v>
          </cell>
        </row>
        <row r="19">
          <cell r="A19">
            <v>40633</v>
          </cell>
        </row>
        <row r="20">
          <cell r="A20">
            <v>40724</v>
          </cell>
        </row>
        <row r="21">
          <cell r="A21">
            <v>40816</v>
          </cell>
        </row>
        <row r="22">
          <cell r="A22">
            <v>40908</v>
          </cell>
        </row>
        <row r="23">
          <cell r="A23">
            <v>40999</v>
          </cell>
        </row>
        <row r="24">
          <cell r="A24">
            <v>41090</v>
          </cell>
        </row>
        <row r="25">
          <cell r="A25">
            <v>41182</v>
          </cell>
        </row>
        <row r="26">
          <cell r="A26">
            <v>41274</v>
          </cell>
        </row>
        <row r="27">
          <cell r="A27">
            <v>41364</v>
          </cell>
        </row>
        <row r="28">
          <cell r="A28">
            <v>41455</v>
          </cell>
        </row>
        <row r="29">
          <cell r="A29">
            <v>41547</v>
          </cell>
        </row>
        <row r="30">
          <cell r="A30">
            <v>41639</v>
          </cell>
        </row>
        <row r="31">
          <cell r="A31">
            <v>41729</v>
          </cell>
        </row>
        <row r="32">
          <cell r="A32">
            <v>41820</v>
          </cell>
        </row>
        <row r="33">
          <cell r="A33">
            <v>41912</v>
          </cell>
        </row>
        <row r="34">
          <cell r="A34">
            <v>42004</v>
          </cell>
        </row>
        <row r="35">
          <cell r="A35">
            <v>42094</v>
          </cell>
        </row>
        <row r="36">
          <cell r="A36">
            <v>42185</v>
          </cell>
        </row>
        <row r="37">
          <cell r="A37">
            <v>42277</v>
          </cell>
        </row>
        <row r="38">
          <cell r="A38">
            <v>42369</v>
          </cell>
        </row>
        <row r="39">
          <cell r="A39">
            <v>42460</v>
          </cell>
        </row>
      </sheetData>
      <sheetData sheetId="10">
        <row r="12">
          <cell r="A12">
            <v>37987</v>
          </cell>
          <cell r="B12">
            <v>0.81992872960038377</v>
          </cell>
          <cell r="C12">
            <v>0.51494235256358767</v>
          </cell>
          <cell r="D12">
            <v>1.6136916784064881</v>
          </cell>
          <cell r="E12">
            <v>1.9225951843649562</v>
          </cell>
          <cell r="F12">
            <v>-7.398784110375406E-2</v>
          </cell>
          <cell r="G12">
            <v>4.7971861138953757</v>
          </cell>
          <cell r="H12">
            <v>0</v>
          </cell>
          <cell r="I12">
            <v>0</v>
          </cell>
        </row>
        <row r="13">
          <cell r="A13">
            <v>38353</v>
          </cell>
        </row>
        <row r="14">
          <cell r="A14">
            <v>38718</v>
          </cell>
        </row>
        <row r="15">
          <cell r="A15">
            <v>39083</v>
          </cell>
        </row>
        <row r="16">
          <cell r="A16">
            <v>39448</v>
          </cell>
        </row>
        <row r="17">
          <cell r="A17">
            <v>39814</v>
          </cell>
        </row>
        <row r="18">
          <cell r="A18">
            <v>40179</v>
          </cell>
        </row>
        <row r="19">
          <cell r="A19">
            <v>40544</v>
          </cell>
        </row>
        <row r="20">
          <cell r="A20">
            <v>40909</v>
          </cell>
        </row>
        <row r="21">
          <cell r="A21">
            <v>41275</v>
          </cell>
        </row>
        <row r="22">
          <cell r="A22">
            <v>41640</v>
          </cell>
        </row>
        <row r="23">
          <cell r="A23">
            <v>42005</v>
          </cell>
        </row>
        <row r="24">
          <cell r="A24">
            <v>0</v>
          </cell>
        </row>
      </sheetData>
      <sheetData sheetId="11">
        <row r="13">
          <cell r="A13">
            <v>36526</v>
          </cell>
          <cell r="B13">
            <v>6.5392619451444887</v>
          </cell>
          <cell r="C13">
            <v>19.729171112306261</v>
          </cell>
          <cell r="D13">
            <v>12.344484892335103</v>
          </cell>
          <cell r="E13">
            <v>0</v>
          </cell>
          <cell r="F13">
            <v>0</v>
          </cell>
        </row>
        <row r="14">
          <cell r="A14">
            <v>36892</v>
          </cell>
        </row>
        <row r="15">
          <cell r="A15">
            <v>37257</v>
          </cell>
        </row>
        <row r="16">
          <cell r="A16">
            <v>37622</v>
          </cell>
        </row>
        <row r="17">
          <cell r="A17">
            <v>37987</v>
          </cell>
        </row>
        <row r="18">
          <cell r="A18">
            <v>38353</v>
          </cell>
        </row>
        <row r="19">
          <cell r="A19">
            <v>38718</v>
          </cell>
        </row>
        <row r="20">
          <cell r="A20">
            <v>39083</v>
          </cell>
        </row>
        <row r="21">
          <cell r="A21">
            <v>39448</v>
          </cell>
        </row>
        <row r="22">
          <cell r="A22">
            <v>39814</v>
          </cell>
        </row>
        <row r="23">
          <cell r="A23">
            <v>40179</v>
          </cell>
        </row>
        <row r="24">
          <cell r="A24">
            <v>40544</v>
          </cell>
        </row>
        <row r="25">
          <cell r="A25">
            <v>40909</v>
          </cell>
        </row>
        <row r="26">
          <cell r="A26">
            <v>41275</v>
          </cell>
        </row>
        <row r="27">
          <cell r="A27">
            <v>41640</v>
          </cell>
        </row>
        <row r="28">
          <cell r="A28">
            <v>42005</v>
          </cell>
        </row>
      </sheetData>
      <sheetData sheetId="12">
        <row r="12">
          <cell r="A12">
            <v>36526</v>
          </cell>
          <cell r="B12">
            <v>3.3098131590481721</v>
          </cell>
          <cell r="C12">
            <v>5.2817137871076483</v>
          </cell>
          <cell r="D12">
            <v>15.771339196810885</v>
          </cell>
        </row>
        <row r="13">
          <cell r="A13">
            <v>36892</v>
          </cell>
        </row>
        <row r="14">
          <cell r="A14">
            <v>37257</v>
          </cell>
        </row>
        <row r="15">
          <cell r="A15">
            <v>37622</v>
          </cell>
        </row>
        <row r="16">
          <cell r="A16">
            <v>37987</v>
          </cell>
        </row>
        <row r="17">
          <cell r="A17">
            <v>38353</v>
          </cell>
        </row>
        <row r="18">
          <cell r="A18">
            <v>38718</v>
          </cell>
        </row>
        <row r="19">
          <cell r="A19">
            <v>39083</v>
          </cell>
        </row>
        <row r="20">
          <cell r="A20">
            <v>39448</v>
          </cell>
        </row>
        <row r="21">
          <cell r="A21">
            <v>39814</v>
          </cell>
        </row>
        <row r="22">
          <cell r="A22">
            <v>40179</v>
          </cell>
        </row>
        <row r="23">
          <cell r="A23">
            <v>40544</v>
          </cell>
        </row>
        <row r="24">
          <cell r="A24">
            <v>40909</v>
          </cell>
        </row>
        <row r="25">
          <cell r="A25">
            <v>41275</v>
          </cell>
        </row>
        <row r="26">
          <cell r="A26">
            <v>41640</v>
          </cell>
        </row>
        <row r="27">
          <cell r="A27">
            <v>42005</v>
          </cell>
        </row>
      </sheetData>
      <sheetData sheetId="13">
        <row r="11">
          <cell r="B11" t="str">
            <v>Fogyasztási ráta (jobb tengely)</v>
          </cell>
        </row>
        <row r="13">
          <cell r="A13">
            <v>34700</v>
          </cell>
          <cell r="B13">
            <v>77.65822204336996</v>
          </cell>
          <cell r="C13">
            <v>13.337427538419503</v>
          </cell>
          <cell r="D13">
            <v>9.0465173708957423</v>
          </cell>
          <cell r="E13">
            <v>70</v>
          </cell>
          <cell r="F13">
            <v>70</v>
          </cell>
        </row>
        <row r="14">
          <cell r="A14">
            <v>35065</v>
          </cell>
        </row>
        <row r="15">
          <cell r="A15">
            <v>35431</v>
          </cell>
        </row>
        <row r="16">
          <cell r="A16">
            <v>35796</v>
          </cell>
        </row>
        <row r="17">
          <cell r="A17">
            <v>36161</v>
          </cell>
        </row>
        <row r="18">
          <cell r="A18">
            <v>36526</v>
          </cell>
        </row>
        <row r="19">
          <cell r="A19">
            <v>36892</v>
          </cell>
        </row>
        <row r="20">
          <cell r="A20">
            <v>37257</v>
          </cell>
        </row>
        <row r="21">
          <cell r="A21">
            <v>37622</v>
          </cell>
        </row>
        <row r="22">
          <cell r="A22">
            <v>37987</v>
          </cell>
        </row>
        <row r="23">
          <cell r="A23">
            <v>38353</v>
          </cell>
        </row>
        <row r="24">
          <cell r="A24">
            <v>38718</v>
          </cell>
        </row>
        <row r="25">
          <cell r="A25">
            <v>39083</v>
          </cell>
        </row>
        <row r="26">
          <cell r="A26">
            <v>39448</v>
          </cell>
        </row>
        <row r="27">
          <cell r="A27">
            <v>39814</v>
          </cell>
        </row>
        <row r="28">
          <cell r="A28">
            <v>40179</v>
          </cell>
        </row>
        <row r="29">
          <cell r="A29">
            <v>40544</v>
          </cell>
        </row>
        <row r="30">
          <cell r="A30">
            <v>40909</v>
          </cell>
        </row>
        <row r="31">
          <cell r="A31">
            <v>41275</v>
          </cell>
        </row>
        <row r="32">
          <cell r="A32">
            <v>41640</v>
          </cell>
        </row>
        <row r="33">
          <cell r="A33">
            <v>42005</v>
          </cell>
        </row>
      </sheetData>
      <sheetData sheetId="14">
        <row r="13">
          <cell r="A13">
            <v>37622</v>
          </cell>
          <cell r="B13">
            <v>146.38592693126304</v>
          </cell>
          <cell r="C13">
            <v>0</v>
          </cell>
          <cell r="D13">
            <v>161.47026574021015</v>
          </cell>
          <cell r="E13">
            <v>0</v>
          </cell>
        </row>
        <row r="14">
          <cell r="A14">
            <v>37712</v>
          </cell>
        </row>
        <row r="15">
          <cell r="A15">
            <v>37803</v>
          </cell>
        </row>
        <row r="16">
          <cell r="A16">
            <v>37895</v>
          </cell>
        </row>
        <row r="17">
          <cell r="A17">
            <v>37987</v>
          </cell>
        </row>
        <row r="18">
          <cell r="A18">
            <v>38078</v>
          </cell>
        </row>
        <row r="19">
          <cell r="A19">
            <v>38169</v>
          </cell>
        </row>
        <row r="20">
          <cell r="A20">
            <v>38261</v>
          </cell>
        </row>
        <row r="21">
          <cell r="A21">
            <v>38353</v>
          </cell>
        </row>
        <row r="22">
          <cell r="A22">
            <v>38443</v>
          </cell>
        </row>
        <row r="23">
          <cell r="A23">
            <v>38534</v>
          </cell>
        </row>
        <row r="24">
          <cell r="A24">
            <v>38626</v>
          </cell>
        </row>
        <row r="25">
          <cell r="A25">
            <v>38718</v>
          </cell>
        </row>
        <row r="26">
          <cell r="A26">
            <v>38808</v>
          </cell>
        </row>
        <row r="27">
          <cell r="A27">
            <v>38899</v>
          </cell>
        </row>
        <row r="28">
          <cell r="A28">
            <v>38991</v>
          </cell>
        </row>
        <row r="29">
          <cell r="A29">
            <v>39083</v>
          </cell>
        </row>
        <row r="30">
          <cell r="A30">
            <v>39173</v>
          </cell>
        </row>
        <row r="31">
          <cell r="A31">
            <v>39264</v>
          </cell>
        </row>
        <row r="32">
          <cell r="A32">
            <v>39356</v>
          </cell>
        </row>
        <row r="33">
          <cell r="A33">
            <v>39448</v>
          </cell>
        </row>
        <row r="34">
          <cell r="A34">
            <v>39539</v>
          </cell>
        </row>
        <row r="35">
          <cell r="A35">
            <v>39630</v>
          </cell>
        </row>
        <row r="36">
          <cell r="A36">
            <v>39722</v>
          </cell>
        </row>
        <row r="37">
          <cell r="A37">
            <v>39814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  <row r="57">
          <cell r="A57">
            <v>41640</v>
          </cell>
        </row>
        <row r="58">
          <cell r="A58">
            <v>41730</v>
          </cell>
        </row>
        <row r="59">
          <cell r="A59">
            <v>41821</v>
          </cell>
        </row>
        <row r="60">
          <cell r="A60">
            <v>41913</v>
          </cell>
        </row>
        <row r="61">
          <cell r="A61">
            <v>42005</v>
          </cell>
        </row>
        <row r="62">
          <cell r="A62">
            <v>42095</v>
          </cell>
        </row>
        <row r="63">
          <cell r="A63">
            <v>42186</v>
          </cell>
        </row>
        <row r="64">
          <cell r="A64">
            <v>42278</v>
          </cell>
        </row>
        <row r="65">
          <cell r="A65">
            <v>42370</v>
          </cell>
        </row>
      </sheetData>
      <sheetData sheetId="15" refreshError="1"/>
      <sheetData sheetId="16">
        <row r="7">
          <cell r="B7" t="str">
            <v>GDP</v>
          </cell>
        </row>
      </sheetData>
      <sheetData sheetId="17">
        <row r="7">
          <cell r="B7" t="str">
            <v>Élelmiszer- és könnyűipar</v>
          </cell>
        </row>
      </sheetData>
      <sheetData sheetId="18" refreshError="1"/>
      <sheetData sheetId="19">
        <row r="11">
          <cell r="A11">
            <v>37257</v>
          </cell>
        </row>
      </sheetData>
      <sheetData sheetId="20">
        <row r="11">
          <cell r="A11">
            <v>37257</v>
          </cell>
        </row>
      </sheetData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  <sheetName val="M_3. fejezet - 3rd chapter"/>
      <sheetName val="c3-deflációs4"/>
      <sheetName val="c3-33_old"/>
      <sheetName val="c3-35_old"/>
      <sheetName val="c3-37_old"/>
      <sheetName val="c3-39_old"/>
      <sheetName val="c3-40_old"/>
      <sheetName val="c3-45_old"/>
      <sheetName val="c3-46_old"/>
      <sheetName val="c3-49_old"/>
      <sheetName val="c3-9_old"/>
      <sheetName val="c3-14_old"/>
      <sheetName val="c3-18_old"/>
      <sheetName val="c3-23 old"/>
      <sheetName val="c3-24a old"/>
      <sheetName val="c3-24b old"/>
      <sheetName val="c3-38_rossz"/>
      <sheetName val="c3-56_old"/>
    </sheetNames>
    <sheetDataSet>
      <sheetData sheetId="0" refreshError="1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</sheetData>
      <sheetData sheetId="2" refreshError="1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 refreshError="1"/>
      <sheetData sheetId="5">
        <row r="11">
          <cell r="A11">
            <v>38353</v>
          </cell>
        </row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 refreshError="1"/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 refreshError="1"/>
      <sheetData sheetId="11" refreshError="1"/>
      <sheetData sheetId="12">
        <row r="11">
          <cell r="A11">
            <v>2005</v>
          </cell>
        </row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1">
          <cell r="A11">
            <v>39083</v>
          </cell>
        </row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</sheetData>
      <sheetData sheetId="14" refreshError="1"/>
      <sheetData sheetId="15">
        <row r="11">
          <cell r="A11">
            <v>38353</v>
          </cell>
        </row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 refreshError="1">
        <row r="11">
          <cell r="A11">
            <v>0</v>
          </cell>
        </row>
        <row r="14">
          <cell r="A14">
            <v>38353</v>
          </cell>
          <cell r="B14">
            <v>45.475891202839577</v>
          </cell>
          <cell r="C14">
            <v>39.11262004333215</v>
          </cell>
          <cell r="D14">
            <v>3.8969999999999994</v>
          </cell>
          <cell r="E14">
            <v>41.613</v>
          </cell>
          <cell r="F14">
            <v>130.09851124617171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  <row r="50">
          <cell r="A50">
            <v>37530</v>
          </cell>
        </row>
        <row r="51">
          <cell r="A51">
            <v>37622</v>
          </cell>
        </row>
        <row r="52">
          <cell r="A52">
            <v>37712</v>
          </cell>
        </row>
        <row r="53">
          <cell r="A53">
            <v>37803</v>
          </cell>
        </row>
        <row r="54">
          <cell r="A54">
            <v>37895</v>
          </cell>
        </row>
        <row r="55">
          <cell r="A55">
            <v>37987</v>
          </cell>
        </row>
        <row r="56">
          <cell r="A56">
            <v>38078</v>
          </cell>
        </row>
        <row r="57">
          <cell r="A57">
            <v>38169</v>
          </cell>
        </row>
        <row r="58">
          <cell r="A58">
            <v>38261</v>
          </cell>
        </row>
        <row r="59">
          <cell r="A59">
            <v>38353</v>
          </cell>
        </row>
        <row r="60">
          <cell r="A60">
            <v>38443</v>
          </cell>
        </row>
        <row r="61">
          <cell r="A61">
            <v>38534</v>
          </cell>
        </row>
        <row r="62">
          <cell r="A62">
            <v>38626</v>
          </cell>
        </row>
        <row r="63">
          <cell r="A63">
            <v>38718</v>
          </cell>
        </row>
        <row r="64">
          <cell r="A64">
            <v>38808</v>
          </cell>
        </row>
        <row r="65">
          <cell r="A65">
            <v>38899</v>
          </cell>
        </row>
        <row r="66">
          <cell r="A66">
            <v>38991</v>
          </cell>
        </row>
        <row r="67">
          <cell r="A67">
            <v>39083</v>
          </cell>
        </row>
        <row r="68">
          <cell r="A68">
            <v>39173</v>
          </cell>
        </row>
        <row r="69">
          <cell r="A69">
            <v>39264</v>
          </cell>
        </row>
        <row r="70">
          <cell r="A70">
            <v>39356</v>
          </cell>
        </row>
        <row r="71">
          <cell r="A71">
            <v>39448</v>
          </cell>
        </row>
        <row r="72">
          <cell r="A72">
            <v>39539</v>
          </cell>
        </row>
        <row r="73">
          <cell r="A73">
            <v>39630</v>
          </cell>
        </row>
        <row r="74">
          <cell r="A74">
            <v>39722</v>
          </cell>
        </row>
        <row r="75">
          <cell r="A75">
            <v>39814</v>
          </cell>
        </row>
        <row r="76">
          <cell r="A76">
            <v>39904</v>
          </cell>
        </row>
        <row r="77">
          <cell r="A77">
            <v>39995</v>
          </cell>
        </row>
        <row r="78">
          <cell r="A78">
            <v>40087</v>
          </cell>
        </row>
        <row r="79">
          <cell r="A79">
            <v>40179</v>
          </cell>
        </row>
        <row r="80">
          <cell r="A80">
            <v>40269</v>
          </cell>
        </row>
        <row r="81">
          <cell r="A81">
            <v>40360</v>
          </cell>
        </row>
        <row r="82">
          <cell r="A82">
            <v>40452</v>
          </cell>
        </row>
        <row r="83">
          <cell r="A83">
            <v>40544</v>
          </cell>
        </row>
        <row r="84">
          <cell r="A84">
            <v>40634</v>
          </cell>
        </row>
        <row r="85">
          <cell r="A85">
            <v>40725</v>
          </cell>
        </row>
        <row r="86">
          <cell r="A86">
            <v>40817</v>
          </cell>
        </row>
        <row r="87">
          <cell r="A87">
            <v>40909</v>
          </cell>
        </row>
        <row r="88">
          <cell r="A88">
            <v>41000</v>
          </cell>
        </row>
        <row r="89">
          <cell r="A89">
            <v>41091</v>
          </cell>
        </row>
        <row r="90">
          <cell r="A90">
            <v>41183</v>
          </cell>
        </row>
        <row r="91">
          <cell r="A91">
            <v>41275</v>
          </cell>
        </row>
        <row r="92">
          <cell r="A92">
            <v>41365</v>
          </cell>
        </row>
        <row r="93">
          <cell r="A93">
            <v>41456</v>
          </cell>
        </row>
        <row r="94">
          <cell r="A94">
            <v>41548</v>
          </cell>
        </row>
      </sheetData>
      <sheetData sheetId="19" refreshError="1"/>
      <sheetData sheetId="20">
        <row r="11">
          <cell r="A11">
            <v>2005</v>
          </cell>
        </row>
        <row r="12">
          <cell r="A12">
            <v>33970</v>
          </cell>
          <cell r="B12">
            <v>5396.1225834673087</v>
          </cell>
          <cell r="C12">
            <v>5560.3916070653268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</sheetData>
      <sheetData sheetId="21" refreshError="1">
        <row r="11">
          <cell r="A11">
            <v>0</v>
          </cell>
        </row>
        <row r="14">
          <cell r="A14">
            <v>38353</v>
          </cell>
          <cell r="B14">
            <v>-6.0172969555525455</v>
          </cell>
          <cell r="C14">
            <v>130.77139529639274</v>
          </cell>
          <cell r="D14">
            <v>12.000864800263457</v>
          </cell>
          <cell r="E14">
            <v>4.0565877238786374</v>
          </cell>
          <cell r="F14">
            <v>140.81155086498228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  <row r="50">
          <cell r="A50">
            <v>41548</v>
          </cell>
        </row>
      </sheetData>
      <sheetData sheetId="22">
        <row r="10">
          <cell r="B10" t="str">
            <v>Természetbeni transzferek</v>
          </cell>
        </row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 t="str">
            <v>Q4</v>
          </cell>
        </row>
      </sheetData>
      <sheetData sheetId="23">
        <row r="11">
          <cell r="B11" t="str">
            <v>GDP szerinti készlet (jobb tengely)</v>
          </cell>
        </row>
      </sheetData>
      <sheetData sheetId="24" refreshError="1"/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</sheetData>
      <sheetData sheetId="26">
        <row r="11">
          <cell r="A11">
            <v>37438</v>
          </cell>
        </row>
        <row r="37">
          <cell r="A37">
            <v>39814</v>
          </cell>
          <cell r="B37">
            <v>-0.2</v>
          </cell>
          <cell r="C37">
            <v>-4</v>
          </cell>
          <cell r="D37">
            <v>-0.1</v>
          </cell>
          <cell r="E37">
            <v>-0.3</v>
          </cell>
          <cell r="F37">
            <v>-0.9</v>
          </cell>
          <cell r="G37">
            <v>-1.7000000000000002</v>
          </cell>
          <cell r="H37">
            <v>-7.2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29">
        <row r="11">
          <cell r="A11" t="str">
            <v>2009 Q1</v>
          </cell>
        </row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1">
          <cell r="B11" t="str">
            <v>Value added in agriculture</v>
          </cell>
        </row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>
        <row r="7">
          <cell r="A7" t="str">
            <v>Forrás:</v>
          </cell>
        </row>
        <row r="12">
          <cell r="A12">
            <v>39814</v>
          </cell>
          <cell r="B12">
            <v>-7.3224679947017028</v>
          </cell>
          <cell r="C12">
            <v>-5.4708211577326828</v>
          </cell>
          <cell r="D12">
            <v>-12.862920801747762</v>
          </cell>
        </row>
        <row r="13">
          <cell r="A13">
            <v>39904</v>
          </cell>
        </row>
        <row r="14">
          <cell r="A14">
            <v>39995</v>
          </cell>
        </row>
        <row r="15">
          <cell r="A15">
            <v>40087</v>
          </cell>
        </row>
        <row r="16">
          <cell r="A16">
            <v>40179</v>
          </cell>
        </row>
        <row r="17">
          <cell r="A17">
            <v>40269</v>
          </cell>
        </row>
        <row r="18">
          <cell r="A18">
            <v>40360</v>
          </cell>
        </row>
        <row r="19">
          <cell r="A19">
            <v>40452</v>
          </cell>
        </row>
        <row r="20">
          <cell r="A20">
            <v>40544</v>
          </cell>
        </row>
        <row r="21">
          <cell r="A21">
            <v>40634</v>
          </cell>
        </row>
        <row r="22">
          <cell r="A22">
            <v>40725</v>
          </cell>
        </row>
        <row r="23">
          <cell r="A23">
            <v>40817</v>
          </cell>
        </row>
        <row r="24">
          <cell r="A24">
            <v>40909</v>
          </cell>
        </row>
        <row r="25">
          <cell r="A25">
            <v>41000</v>
          </cell>
        </row>
        <row r="26">
          <cell r="A26">
            <v>41091</v>
          </cell>
        </row>
        <row r="27">
          <cell r="A27">
            <v>41183</v>
          </cell>
        </row>
        <row r="28">
          <cell r="A28">
            <v>41275</v>
          </cell>
        </row>
        <row r="29">
          <cell r="A29">
            <v>41365</v>
          </cell>
        </row>
        <row r="30">
          <cell r="A30">
            <v>41456</v>
          </cell>
        </row>
        <row r="31">
          <cell r="A31">
            <v>41548</v>
          </cell>
        </row>
        <row r="32">
          <cell r="A32">
            <v>41640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</sheetData>
      <sheetData sheetId="33" refreshError="1"/>
      <sheetData sheetId="34" refreshError="1"/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</sheetData>
      <sheetData sheetId="36" refreshError="1"/>
      <sheetData sheetId="37" refreshError="1"/>
      <sheetData sheetId="38">
        <row r="11">
          <cell r="A11">
            <v>0</v>
          </cell>
        </row>
        <row r="13">
          <cell r="A13">
            <v>38353</v>
          </cell>
          <cell r="B13">
            <v>-9.0836710891593402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</sheetData>
      <sheetData sheetId="39" refreshError="1"/>
      <sheetData sheetId="40">
        <row r="7">
          <cell r="A7" t="str">
            <v>Source</v>
          </cell>
        </row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  <row r="65">
          <cell r="A65">
            <v>0</v>
          </cell>
        </row>
        <row r="66">
          <cell r="A66">
            <v>0</v>
          </cell>
        </row>
      </sheetData>
      <sheetData sheetId="41">
        <row r="11">
          <cell r="B11" t="str">
            <v>Ipar</v>
          </cell>
        </row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0.49974558193151841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42">
        <row r="11">
          <cell r="A11">
            <v>38353</v>
          </cell>
        </row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</sheetData>
      <sheetData sheetId="44" refreshError="1"/>
      <sheetData sheetId="45">
        <row r="10">
          <cell r="A10">
            <v>38353</v>
          </cell>
        </row>
      </sheetData>
      <sheetData sheetId="46">
        <row r="11">
          <cell r="A11">
            <v>36526</v>
          </cell>
        </row>
      </sheetData>
      <sheetData sheetId="47">
        <row r="11">
          <cell r="A11">
            <v>37257</v>
          </cell>
        </row>
      </sheetData>
      <sheetData sheetId="48">
        <row r="11">
          <cell r="A11">
            <v>38353</v>
          </cell>
        </row>
      </sheetData>
      <sheetData sheetId="49">
        <row r="12">
          <cell r="A12">
            <v>36526</v>
          </cell>
        </row>
      </sheetData>
      <sheetData sheetId="50">
        <row r="11">
          <cell r="A11">
            <v>37987</v>
          </cell>
        </row>
      </sheetData>
      <sheetData sheetId="51">
        <row r="11">
          <cell r="C11" t="str">
            <v>Tradables</v>
          </cell>
        </row>
      </sheetData>
      <sheetData sheetId="52">
        <row r="11">
          <cell r="B11" t="str">
            <v>Egyenlegmutató</v>
          </cell>
        </row>
      </sheetData>
      <sheetData sheetId="53">
        <row r="11">
          <cell r="A11">
            <v>37987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  <sheetName val="c3-deflációs4"/>
      <sheetName val="c3-33_old"/>
      <sheetName val="c3-35_old"/>
      <sheetName val="c3-37_old"/>
      <sheetName val="c3-39_old"/>
      <sheetName val="c3-40_old"/>
      <sheetName val="c3-45_old"/>
      <sheetName val="c3-46_old"/>
      <sheetName val="c3-49_old"/>
      <sheetName val="c3-9_old"/>
      <sheetName val="c3-14_old"/>
      <sheetName val="c3-18_old"/>
      <sheetName val="c3-23 old"/>
      <sheetName val="c3-24a old"/>
      <sheetName val="c3-24b old"/>
      <sheetName val="c3-38_rossz"/>
      <sheetName val="c3-56_old"/>
    </sheetNames>
    <sheetDataSet>
      <sheetData sheetId="0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</sheetData>
      <sheetData sheetId="2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/>
      <sheetData sheetId="5">
        <row r="11">
          <cell r="A11">
            <v>38353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>
        <row r="11">
          <cell r="A11">
            <v>39814</v>
          </cell>
          <cell r="B11">
            <v>13.75</v>
          </cell>
          <cell r="C11">
            <v>6.5</v>
          </cell>
          <cell r="D11">
            <v>15</v>
          </cell>
          <cell r="E11">
            <v>9.25</v>
          </cell>
          <cell r="F11">
            <v>0</v>
          </cell>
          <cell r="G11">
            <v>0</v>
          </cell>
        </row>
        <row r="12">
          <cell r="A12">
            <v>39815</v>
          </cell>
        </row>
        <row r="13">
          <cell r="A13">
            <v>39816</v>
          </cell>
        </row>
        <row r="14">
          <cell r="A14">
            <v>39817</v>
          </cell>
        </row>
        <row r="15">
          <cell r="A15">
            <v>39818</v>
          </cell>
        </row>
        <row r="16">
          <cell r="A16">
            <v>39819</v>
          </cell>
        </row>
        <row r="17">
          <cell r="A17">
            <v>39820</v>
          </cell>
        </row>
        <row r="18">
          <cell r="A18">
            <v>39821</v>
          </cell>
        </row>
        <row r="19">
          <cell r="A19">
            <v>39822</v>
          </cell>
        </row>
        <row r="20">
          <cell r="A20">
            <v>39823</v>
          </cell>
        </row>
        <row r="21">
          <cell r="A21">
            <v>39824</v>
          </cell>
        </row>
        <row r="22">
          <cell r="A22">
            <v>39825</v>
          </cell>
        </row>
        <row r="23">
          <cell r="A23">
            <v>39826</v>
          </cell>
        </row>
        <row r="24">
          <cell r="A24">
            <v>39827</v>
          </cell>
        </row>
        <row r="25">
          <cell r="A25">
            <v>39828</v>
          </cell>
        </row>
        <row r="26">
          <cell r="A26">
            <v>39829</v>
          </cell>
        </row>
        <row r="27">
          <cell r="A27">
            <v>39830</v>
          </cell>
        </row>
        <row r="28">
          <cell r="A28">
            <v>39831</v>
          </cell>
        </row>
        <row r="29">
          <cell r="A29">
            <v>39832</v>
          </cell>
        </row>
        <row r="30">
          <cell r="A30">
            <v>39833</v>
          </cell>
        </row>
        <row r="31">
          <cell r="A31">
            <v>39834</v>
          </cell>
        </row>
        <row r="32">
          <cell r="A32">
            <v>39835</v>
          </cell>
        </row>
        <row r="33">
          <cell r="A33">
            <v>39836</v>
          </cell>
        </row>
        <row r="34">
          <cell r="A34">
            <v>39837</v>
          </cell>
        </row>
        <row r="35">
          <cell r="A35">
            <v>39838</v>
          </cell>
        </row>
        <row r="36">
          <cell r="A36">
            <v>39839</v>
          </cell>
        </row>
        <row r="37">
          <cell r="A37">
            <v>39840</v>
          </cell>
        </row>
        <row r="38">
          <cell r="A38">
            <v>39841</v>
          </cell>
        </row>
        <row r="39">
          <cell r="A39">
            <v>39842</v>
          </cell>
        </row>
        <row r="40">
          <cell r="A40">
            <v>39843</v>
          </cell>
        </row>
        <row r="41">
          <cell r="A41">
            <v>39844</v>
          </cell>
        </row>
        <row r="42">
          <cell r="A42">
            <v>39845</v>
          </cell>
        </row>
        <row r="43">
          <cell r="A43">
            <v>39846</v>
          </cell>
        </row>
        <row r="44">
          <cell r="A44">
            <v>39847</v>
          </cell>
        </row>
        <row r="45">
          <cell r="A45">
            <v>39848</v>
          </cell>
        </row>
        <row r="46">
          <cell r="A46">
            <v>39849</v>
          </cell>
        </row>
        <row r="47">
          <cell r="A47">
            <v>39850</v>
          </cell>
        </row>
        <row r="48">
          <cell r="A48">
            <v>39851</v>
          </cell>
        </row>
        <row r="49">
          <cell r="A49">
            <v>39852</v>
          </cell>
        </row>
        <row r="50">
          <cell r="A50">
            <v>39853</v>
          </cell>
        </row>
        <row r="51">
          <cell r="A51">
            <v>39854</v>
          </cell>
        </row>
        <row r="52">
          <cell r="A52">
            <v>39855</v>
          </cell>
        </row>
        <row r="53">
          <cell r="A53">
            <v>39856</v>
          </cell>
        </row>
        <row r="54">
          <cell r="A54">
            <v>39857</v>
          </cell>
        </row>
        <row r="55">
          <cell r="A55">
            <v>39858</v>
          </cell>
        </row>
        <row r="56">
          <cell r="A56">
            <v>39859</v>
          </cell>
        </row>
        <row r="57">
          <cell r="A57">
            <v>39860</v>
          </cell>
        </row>
        <row r="58">
          <cell r="A58">
            <v>39861</v>
          </cell>
        </row>
        <row r="59">
          <cell r="A59">
            <v>39862</v>
          </cell>
        </row>
        <row r="60">
          <cell r="A60">
            <v>39863</v>
          </cell>
        </row>
        <row r="61">
          <cell r="A61">
            <v>39864</v>
          </cell>
        </row>
        <row r="62">
          <cell r="A62">
            <v>39865</v>
          </cell>
        </row>
        <row r="63">
          <cell r="A63">
            <v>39866</v>
          </cell>
        </row>
        <row r="64">
          <cell r="A64">
            <v>39867</v>
          </cell>
        </row>
        <row r="65">
          <cell r="A65">
            <v>39868</v>
          </cell>
        </row>
        <row r="66">
          <cell r="A66">
            <v>39869</v>
          </cell>
        </row>
        <row r="67">
          <cell r="A67">
            <v>39870</v>
          </cell>
        </row>
        <row r="68">
          <cell r="A68">
            <v>39871</v>
          </cell>
        </row>
        <row r="69">
          <cell r="A69">
            <v>39872</v>
          </cell>
        </row>
        <row r="70">
          <cell r="A70">
            <v>39873</v>
          </cell>
        </row>
        <row r="71">
          <cell r="A71">
            <v>39874</v>
          </cell>
        </row>
        <row r="72">
          <cell r="A72">
            <v>39875</v>
          </cell>
        </row>
        <row r="73">
          <cell r="A73">
            <v>39876</v>
          </cell>
        </row>
        <row r="74">
          <cell r="A74">
            <v>39877</v>
          </cell>
        </row>
        <row r="75">
          <cell r="A75">
            <v>39878</v>
          </cell>
        </row>
        <row r="76">
          <cell r="A76">
            <v>39879</v>
          </cell>
        </row>
        <row r="77">
          <cell r="A77">
            <v>39880</v>
          </cell>
        </row>
        <row r="78">
          <cell r="A78">
            <v>39881</v>
          </cell>
        </row>
        <row r="79">
          <cell r="A79">
            <v>39882</v>
          </cell>
        </row>
        <row r="80">
          <cell r="A80">
            <v>39883</v>
          </cell>
        </row>
        <row r="81">
          <cell r="A81">
            <v>39884</v>
          </cell>
        </row>
        <row r="82">
          <cell r="A82">
            <v>39885</v>
          </cell>
        </row>
        <row r="83">
          <cell r="A83">
            <v>39886</v>
          </cell>
        </row>
        <row r="84">
          <cell r="A84">
            <v>39887</v>
          </cell>
        </row>
        <row r="85">
          <cell r="A85">
            <v>39888</v>
          </cell>
        </row>
        <row r="86">
          <cell r="A86">
            <v>39889</v>
          </cell>
        </row>
        <row r="87">
          <cell r="A87">
            <v>39890</v>
          </cell>
        </row>
        <row r="88">
          <cell r="A88">
            <v>39891</v>
          </cell>
        </row>
        <row r="89">
          <cell r="A89">
            <v>39892</v>
          </cell>
        </row>
        <row r="90">
          <cell r="A90">
            <v>39893</v>
          </cell>
        </row>
        <row r="91">
          <cell r="A91">
            <v>39894</v>
          </cell>
        </row>
        <row r="92">
          <cell r="A92">
            <v>39895</v>
          </cell>
        </row>
        <row r="93">
          <cell r="A93">
            <v>39896</v>
          </cell>
        </row>
        <row r="94">
          <cell r="A94">
            <v>39897</v>
          </cell>
        </row>
        <row r="95">
          <cell r="A95">
            <v>39898</v>
          </cell>
        </row>
        <row r="96">
          <cell r="A96">
            <v>39899</v>
          </cell>
        </row>
        <row r="97">
          <cell r="A97">
            <v>39900</v>
          </cell>
        </row>
        <row r="98">
          <cell r="A98">
            <v>39901</v>
          </cell>
        </row>
        <row r="99">
          <cell r="A99">
            <v>39902</v>
          </cell>
        </row>
        <row r="100">
          <cell r="A100">
            <v>39903</v>
          </cell>
        </row>
        <row r="101">
          <cell r="A101">
            <v>39904</v>
          </cell>
        </row>
        <row r="102">
          <cell r="A102">
            <v>39905</v>
          </cell>
        </row>
        <row r="103">
          <cell r="A103">
            <v>39906</v>
          </cell>
        </row>
        <row r="104">
          <cell r="A104">
            <v>39907</v>
          </cell>
        </row>
        <row r="105">
          <cell r="A105">
            <v>39908</v>
          </cell>
        </row>
        <row r="106">
          <cell r="A106">
            <v>39909</v>
          </cell>
        </row>
        <row r="107">
          <cell r="A107">
            <v>39910</v>
          </cell>
        </row>
        <row r="108">
          <cell r="A108">
            <v>39911</v>
          </cell>
        </row>
        <row r="109">
          <cell r="A109">
            <v>39912</v>
          </cell>
        </row>
        <row r="110">
          <cell r="A110">
            <v>39913</v>
          </cell>
        </row>
        <row r="111">
          <cell r="A111">
            <v>39914</v>
          </cell>
        </row>
        <row r="112">
          <cell r="A112">
            <v>39915</v>
          </cell>
        </row>
        <row r="113">
          <cell r="A113">
            <v>39916</v>
          </cell>
        </row>
        <row r="114">
          <cell r="A114">
            <v>39917</v>
          </cell>
        </row>
        <row r="115">
          <cell r="A115">
            <v>39918</v>
          </cell>
        </row>
        <row r="116">
          <cell r="A116">
            <v>39919</v>
          </cell>
        </row>
        <row r="117">
          <cell r="A117">
            <v>39920</v>
          </cell>
        </row>
        <row r="118">
          <cell r="A118">
            <v>39921</v>
          </cell>
        </row>
        <row r="119">
          <cell r="A119">
            <v>39922</v>
          </cell>
        </row>
        <row r="120">
          <cell r="A120">
            <v>39923</v>
          </cell>
        </row>
        <row r="121">
          <cell r="A121">
            <v>39924</v>
          </cell>
        </row>
        <row r="122">
          <cell r="A122">
            <v>39925</v>
          </cell>
        </row>
        <row r="123">
          <cell r="A123">
            <v>39926</v>
          </cell>
        </row>
        <row r="124">
          <cell r="A124">
            <v>39927</v>
          </cell>
        </row>
        <row r="125">
          <cell r="A125">
            <v>39928</v>
          </cell>
        </row>
        <row r="126">
          <cell r="A126">
            <v>39929</v>
          </cell>
        </row>
        <row r="127">
          <cell r="A127">
            <v>39930</v>
          </cell>
        </row>
        <row r="128">
          <cell r="A128">
            <v>39931</v>
          </cell>
        </row>
        <row r="129">
          <cell r="A129">
            <v>39932</v>
          </cell>
        </row>
        <row r="130">
          <cell r="A130">
            <v>39933</v>
          </cell>
        </row>
        <row r="131">
          <cell r="A131">
            <v>39934</v>
          </cell>
        </row>
        <row r="132">
          <cell r="A132">
            <v>39935</v>
          </cell>
        </row>
        <row r="133">
          <cell r="A133">
            <v>39936</v>
          </cell>
        </row>
        <row r="134">
          <cell r="A134">
            <v>39937</v>
          </cell>
        </row>
        <row r="135">
          <cell r="A135">
            <v>39938</v>
          </cell>
        </row>
        <row r="136">
          <cell r="A136">
            <v>39939</v>
          </cell>
        </row>
        <row r="137">
          <cell r="A137">
            <v>39940</v>
          </cell>
        </row>
        <row r="138">
          <cell r="A138">
            <v>39941</v>
          </cell>
        </row>
        <row r="139">
          <cell r="A139">
            <v>39942</v>
          </cell>
        </row>
        <row r="140">
          <cell r="A140">
            <v>39943</v>
          </cell>
        </row>
        <row r="141">
          <cell r="A141">
            <v>39944</v>
          </cell>
        </row>
        <row r="142">
          <cell r="A142">
            <v>39945</v>
          </cell>
        </row>
        <row r="143">
          <cell r="A143">
            <v>39946</v>
          </cell>
        </row>
        <row r="144">
          <cell r="A144">
            <v>39947</v>
          </cell>
        </row>
        <row r="145">
          <cell r="A145">
            <v>39948</v>
          </cell>
        </row>
        <row r="146">
          <cell r="A146">
            <v>39949</v>
          </cell>
        </row>
        <row r="147">
          <cell r="A147">
            <v>39950</v>
          </cell>
        </row>
        <row r="148">
          <cell r="A148">
            <v>39951</v>
          </cell>
        </row>
        <row r="149">
          <cell r="A149">
            <v>39952</v>
          </cell>
        </row>
        <row r="150">
          <cell r="A150">
            <v>39953</v>
          </cell>
        </row>
        <row r="151">
          <cell r="A151">
            <v>39954</v>
          </cell>
        </row>
        <row r="152">
          <cell r="A152">
            <v>39955</v>
          </cell>
        </row>
        <row r="153">
          <cell r="A153">
            <v>39956</v>
          </cell>
        </row>
        <row r="154">
          <cell r="A154">
            <v>39957</v>
          </cell>
        </row>
        <row r="155">
          <cell r="A155">
            <v>39958</v>
          </cell>
        </row>
        <row r="156">
          <cell r="A156">
            <v>39959</v>
          </cell>
        </row>
        <row r="157">
          <cell r="A157">
            <v>39960</v>
          </cell>
        </row>
        <row r="158">
          <cell r="A158">
            <v>39961</v>
          </cell>
        </row>
        <row r="159">
          <cell r="A159">
            <v>39962</v>
          </cell>
        </row>
        <row r="160">
          <cell r="A160">
            <v>39963</v>
          </cell>
        </row>
        <row r="161">
          <cell r="A161">
            <v>39964</v>
          </cell>
        </row>
        <row r="162">
          <cell r="A162">
            <v>39965</v>
          </cell>
        </row>
        <row r="163">
          <cell r="A163">
            <v>39966</v>
          </cell>
        </row>
        <row r="164">
          <cell r="A164">
            <v>39967</v>
          </cell>
        </row>
        <row r="165">
          <cell r="A165">
            <v>39968</v>
          </cell>
        </row>
        <row r="166">
          <cell r="A166">
            <v>39969</v>
          </cell>
        </row>
        <row r="167">
          <cell r="A167">
            <v>39970</v>
          </cell>
        </row>
        <row r="168">
          <cell r="A168">
            <v>39971</v>
          </cell>
        </row>
        <row r="169">
          <cell r="A169">
            <v>39972</v>
          </cell>
        </row>
        <row r="170">
          <cell r="A170">
            <v>39973</v>
          </cell>
        </row>
        <row r="171">
          <cell r="A171">
            <v>39974</v>
          </cell>
        </row>
        <row r="172">
          <cell r="A172">
            <v>39975</v>
          </cell>
        </row>
        <row r="173">
          <cell r="A173">
            <v>39976</v>
          </cell>
        </row>
        <row r="174">
          <cell r="A174">
            <v>39977</v>
          </cell>
        </row>
        <row r="175">
          <cell r="A175">
            <v>39978</v>
          </cell>
        </row>
        <row r="176">
          <cell r="A176">
            <v>39979</v>
          </cell>
        </row>
        <row r="177">
          <cell r="A177">
            <v>39980</v>
          </cell>
        </row>
        <row r="178">
          <cell r="A178">
            <v>39981</v>
          </cell>
        </row>
        <row r="179">
          <cell r="A179">
            <v>39982</v>
          </cell>
        </row>
        <row r="180">
          <cell r="A180">
            <v>39983</v>
          </cell>
        </row>
        <row r="181">
          <cell r="A181">
            <v>39984</v>
          </cell>
        </row>
        <row r="182">
          <cell r="A182">
            <v>39985</v>
          </cell>
        </row>
        <row r="183">
          <cell r="A183">
            <v>39986</v>
          </cell>
        </row>
        <row r="184">
          <cell r="A184">
            <v>39987</v>
          </cell>
        </row>
        <row r="185">
          <cell r="A185">
            <v>39988</v>
          </cell>
        </row>
        <row r="186">
          <cell r="A186">
            <v>39989</v>
          </cell>
        </row>
        <row r="187">
          <cell r="A187">
            <v>39990</v>
          </cell>
        </row>
        <row r="188">
          <cell r="A188">
            <v>39991</v>
          </cell>
        </row>
        <row r="189">
          <cell r="A189">
            <v>39992</v>
          </cell>
        </row>
        <row r="190">
          <cell r="A190">
            <v>39993</v>
          </cell>
        </row>
        <row r="191">
          <cell r="A191">
            <v>39994</v>
          </cell>
        </row>
        <row r="192">
          <cell r="A192">
            <v>39995</v>
          </cell>
        </row>
        <row r="193">
          <cell r="A193">
            <v>39996</v>
          </cell>
        </row>
        <row r="194">
          <cell r="A194">
            <v>39997</v>
          </cell>
        </row>
        <row r="195">
          <cell r="A195">
            <v>39998</v>
          </cell>
        </row>
        <row r="196">
          <cell r="A196">
            <v>39999</v>
          </cell>
        </row>
        <row r="197">
          <cell r="A197">
            <v>40000</v>
          </cell>
        </row>
        <row r="198">
          <cell r="A198">
            <v>40001</v>
          </cell>
        </row>
        <row r="199">
          <cell r="A199">
            <v>40002</v>
          </cell>
        </row>
        <row r="200">
          <cell r="A200">
            <v>40003</v>
          </cell>
        </row>
        <row r="201">
          <cell r="A201">
            <v>40004</v>
          </cell>
        </row>
        <row r="202">
          <cell r="A202">
            <v>40005</v>
          </cell>
        </row>
        <row r="203">
          <cell r="A203">
            <v>40006</v>
          </cell>
        </row>
        <row r="204">
          <cell r="A204">
            <v>40007</v>
          </cell>
        </row>
        <row r="205">
          <cell r="A205">
            <v>40008</v>
          </cell>
        </row>
        <row r="206">
          <cell r="A206">
            <v>40009</v>
          </cell>
        </row>
        <row r="207">
          <cell r="A207">
            <v>40010</v>
          </cell>
        </row>
        <row r="208">
          <cell r="A208">
            <v>40011</v>
          </cell>
        </row>
        <row r="209">
          <cell r="A209">
            <v>40012</v>
          </cell>
        </row>
        <row r="210">
          <cell r="A210">
            <v>40013</v>
          </cell>
        </row>
        <row r="211">
          <cell r="A211">
            <v>40014</v>
          </cell>
        </row>
        <row r="212">
          <cell r="A212">
            <v>40015</v>
          </cell>
        </row>
        <row r="213">
          <cell r="A213">
            <v>40016</v>
          </cell>
        </row>
        <row r="214">
          <cell r="A214">
            <v>40017</v>
          </cell>
        </row>
        <row r="215">
          <cell r="A215">
            <v>40018</v>
          </cell>
        </row>
        <row r="216">
          <cell r="A216">
            <v>40019</v>
          </cell>
        </row>
        <row r="217">
          <cell r="A217">
            <v>40020</v>
          </cell>
        </row>
        <row r="218">
          <cell r="A218">
            <v>40021</v>
          </cell>
        </row>
        <row r="219">
          <cell r="A219">
            <v>40022</v>
          </cell>
        </row>
        <row r="220">
          <cell r="A220">
            <v>40023</v>
          </cell>
        </row>
        <row r="221">
          <cell r="A221">
            <v>40024</v>
          </cell>
        </row>
        <row r="222">
          <cell r="A222">
            <v>40025</v>
          </cell>
        </row>
        <row r="223">
          <cell r="A223">
            <v>40026</v>
          </cell>
        </row>
        <row r="224">
          <cell r="A224">
            <v>40027</v>
          </cell>
        </row>
        <row r="225">
          <cell r="A225">
            <v>40028</v>
          </cell>
        </row>
        <row r="226">
          <cell r="A226">
            <v>40029</v>
          </cell>
        </row>
        <row r="227">
          <cell r="A227">
            <v>40030</v>
          </cell>
        </row>
        <row r="228">
          <cell r="A228">
            <v>40031</v>
          </cell>
        </row>
        <row r="229">
          <cell r="A229">
            <v>40032</v>
          </cell>
        </row>
        <row r="230">
          <cell r="A230">
            <v>40033</v>
          </cell>
        </row>
        <row r="231">
          <cell r="A231">
            <v>40034</v>
          </cell>
        </row>
        <row r="232">
          <cell r="A232">
            <v>40035</v>
          </cell>
        </row>
        <row r="233">
          <cell r="A233">
            <v>40036</v>
          </cell>
        </row>
        <row r="234">
          <cell r="A234">
            <v>40037</v>
          </cell>
        </row>
        <row r="235">
          <cell r="A235">
            <v>40038</v>
          </cell>
        </row>
        <row r="236">
          <cell r="A236">
            <v>40039</v>
          </cell>
        </row>
        <row r="237">
          <cell r="A237">
            <v>40040</v>
          </cell>
        </row>
        <row r="238">
          <cell r="A238">
            <v>40041</v>
          </cell>
        </row>
        <row r="239">
          <cell r="A239">
            <v>40042</v>
          </cell>
        </row>
        <row r="240">
          <cell r="A240">
            <v>40043</v>
          </cell>
        </row>
        <row r="241">
          <cell r="A241">
            <v>40044</v>
          </cell>
        </row>
        <row r="242">
          <cell r="A242">
            <v>40045</v>
          </cell>
        </row>
        <row r="243">
          <cell r="A243">
            <v>40046</v>
          </cell>
        </row>
        <row r="244">
          <cell r="A244">
            <v>40047</v>
          </cell>
        </row>
        <row r="245">
          <cell r="A245">
            <v>40048</v>
          </cell>
        </row>
        <row r="246">
          <cell r="A246">
            <v>40049</v>
          </cell>
        </row>
        <row r="247">
          <cell r="A247">
            <v>40050</v>
          </cell>
        </row>
        <row r="248">
          <cell r="A248">
            <v>40051</v>
          </cell>
        </row>
        <row r="249">
          <cell r="A249">
            <v>40052</v>
          </cell>
        </row>
        <row r="250">
          <cell r="A250">
            <v>40053</v>
          </cell>
        </row>
        <row r="251">
          <cell r="A251">
            <v>40054</v>
          </cell>
        </row>
        <row r="252">
          <cell r="A252">
            <v>40055</v>
          </cell>
        </row>
        <row r="253">
          <cell r="A253">
            <v>40056</v>
          </cell>
        </row>
        <row r="254">
          <cell r="A254">
            <v>40057</v>
          </cell>
        </row>
        <row r="255">
          <cell r="A255">
            <v>40058</v>
          </cell>
        </row>
        <row r="256">
          <cell r="A256">
            <v>40059</v>
          </cell>
        </row>
        <row r="257">
          <cell r="A257">
            <v>40060</v>
          </cell>
        </row>
        <row r="258">
          <cell r="A258">
            <v>40061</v>
          </cell>
        </row>
        <row r="259">
          <cell r="A259">
            <v>40062</v>
          </cell>
        </row>
        <row r="260">
          <cell r="A260">
            <v>40063</v>
          </cell>
        </row>
        <row r="261">
          <cell r="A261">
            <v>40064</v>
          </cell>
        </row>
        <row r="262">
          <cell r="A262">
            <v>40065</v>
          </cell>
        </row>
        <row r="263">
          <cell r="A263">
            <v>40066</v>
          </cell>
        </row>
        <row r="264">
          <cell r="A264">
            <v>40067</v>
          </cell>
        </row>
        <row r="265">
          <cell r="A265">
            <v>40068</v>
          </cell>
        </row>
        <row r="266">
          <cell r="A266">
            <v>40069</v>
          </cell>
        </row>
        <row r="267">
          <cell r="A267">
            <v>40070</v>
          </cell>
        </row>
        <row r="268">
          <cell r="A268">
            <v>40071</v>
          </cell>
        </row>
        <row r="269">
          <cell r="A269">
            <v>40072</v>
          </cell>
        </row>
        <row r="270">
          <cell r="A270">
            <v>40073</v>
          </cell>
        </row>
        <row r="271">
          <cell r="A271">
            <v>40074</v>
          </cell>
        </row>
        <row r="272">
          <cell r="A272">
            <v>40075</v>
          </cell>
        </row>
        <row r="273">
          <cell r="A273">
            <v>40076</v>
          </cell>
        </row>
        <row r="274">
          <cell r="A274">
            <v>40077</v>
          </cell>
        </row>
        <row r="275">
          <cell r="A275">
            <v>40078</v>
          </cell>
        </row>
        <row r="276">
          <cell r="A276">
            <v>40079</v>
          </cell>
        </row>
        <row r="277">
          <cell r="A277">
            <v>40080</v>
          </cell>
        </row>
        <row r="278">
          <cell r="A278">
            <v>40081</v>
          </cell>
        </row>
        <row r="279">
          <cell r="A279">
            <v>40082</v>
          </cell>
        </row>
        <row r="280">
          <cell r="A280">
            <v>40083</v>
          </cell>
        </row>
        <row r="281">
          <cell r="A281">
            <v>40084</v>
          </cell>
        </row>
        <row r="282">
          <cell r="A282">
            <v>40085</v>
          </cell>
        </row>
        <row r="283">
          <cell r="A283">
            <v>40086</v>
          </cell>
        </row>
        <row r="284">
          <cell r="A284">
            <v>40087</v>
          </cell>
        </row>
        <row r="285">
          <cell r="A285">
            <v>40088</v>
          </cell>
        </row>
        <row r="286">
          <cell r="A286">
            <v>40089</v>
          </cell>
        </row>
        <row r="287">
          <cell r="A287">
            <v>40090</v>
          </cell>
        </row>
        <row r="288">
          <cell r="A288">
            <v>40091</v>
          </cell>
        </row>
        <row r="289">
          <cell r="A289">
            <v>40092</v>
          </cell>
        </row>
        <row r="290">
          <cell r="A290">
            <v>40093</v>
          </cell>
        </row>
        <row r="291">
          <cell r="A291">
            <v>40094</v>
          </cell>
        </row>
        <row r="292">
          <cell r="A292">
            <v>40095</v>
          </cell>
        </row>
        <row r="293">
          <cell r="A293">
            <v>40096</v>
          </cell>
        </row>
        <row r="294">
          <cell r="A294">
            <v>40097</v>
          </cell>
        </row>
        <row r="295">
          <cell r="A295">
            <v>40098</v>
          </cell>
        </row>
        <row r="296">
          <cell r="A296">
            <v>40099</v>
          </cell>
        </row>
        <row r="297">
          <cell r="A297">
            <v>40100</v>
          </cell>
        </row>
        <row r="298">
          <cell r="A298">
            <v>40101</v>
          </cell>
        </row>
        <row r="299">
          <cell r="A299">
            <v>40102</v>
          </cell>
        </row>
        <row r="300">
          <cell r="A300">
            <v>40103</v>
          </cell>
        </row>
        <row r="301">
          <cell r="A301">
            <v>40104</v>
          </cell>
        </row>
        <row r="302">
          <cell r="A302">
            <v>40105</v>
          </cell>
        </row>
        <row r="303">
          <cell r="A303">
            <v>40106</v>
          </cell>
        </row>
        <row r="304">
          <cell r="A304">
            <v>40107</v>
          </cell>
        </row>
        <row r="305">
          <cell r="A305">
            <v>40108</v>
          </cell>
        </row>
        <row r="306">
          <cell r="A306">
            <v>40109</v>
          </cell>
        </row>
        <row r="307">
          <cell r="A307">
            <v>40110</v>
          </cell>
        </row>
        <row r="308">
          <cell r="A308">
            <v>40111</v>
          </cell>
        </row>
        <row r="309">
          <cell r="A309">
            <v>40112</v>
          </cell>
        </row>
        <row r="310">
          <cell r="A310">
            <v>40113</v>
          </cell>
        </row>
        <row r="311">
          <cell r="A311">
            <v>40114</v>
          </cell>
        </row>
        <row r="312">
          <cell r="A312">
            <v>40115</v>
          </cell>
        </row>
        <row r="313">
          <cell r="A313">
            <v>40116</v>
          </cell>
        </row>
        <row r="314">
          <cell r="A314">
            <v>40117</v>
          </cell>
        </row>
        <row r="315">
          <cell r="A315">
            <v>40118</v>
          </cell>
        </row>
        <row r="316">
          <cell r="A316">
            <v>40119</v>
          </cell>
        </row>
        <row r="317">
          <cell r="A317">
            <v>40120</v>
          </cell>
        </row>
        <row r="318">
          <cell r="A318">
            <v>40121</v>
          </cell>
        </row>
        <row r="319">
          <cell r="A319">
            <v>40122</v>
          </cell>
        </row>
        <row r="320">
          <cell r="A320">
            <v>40123</v>
          </cell>
        </row>
        <row r="321">
          <cell r="A321">
            <v>40124</v>
          </cell>
        </row>
        <row r="322">
          <cell r="A322">
            <v>40125</v>
          </cell>
        </row>
        <row r="323">
          <cell r="A323">
            <v>40126</v>
          </cell>
        </row>
        <row r="324">
          <cell r="A324">
            <v>40127</v>
          </cell>
        </row>
        <row r="325">
          <cell r="A325">
            <v>40128</v>
          </cell>
        </row>
        <row r="326">
          <cell r="A326">
            <v>40129</v>
          </cell>
        </row>
        <row r="327">
          <cell r="A327">
            <v>40130</v>
          </cell>
        </row>
        <row r="328">
          <cell r="A328">
            <v>40131</v>
          </cell>
        </row>
        <row r="329">
          <cell r="A329">
            <v>40132</v>
          </cell>
        </row>
        <row r="330">
          <cell r="A330">
            <v>40133</v>
          </cell>
        </row>
        <row r="331">
          <cell r="A331">
            <v>40134</v>
          </cell>
        </row>
        <row r="332">
          <cell r="A332">
            <v>40135</v>
          </cell>
        </row>
        <row r="333">
          <cell r="A333">
            <v>40136</v>
          </cell>
        </row>
        <row r="334">
          <cell r="A334">
            <v>40137</v>
          </cell>
        </row>
        <row r="335">
          <cell r="A335">
            <v>40138</v>
          </cell>
        </row>
        <row r="336">
          <cell r="A336">
            <v>40139</v>
          </cell>
        </row>
        <row r="337">
          <cell r="A337">
            <v>40140</v>
          </cell>
        </row>
        <row r="338">
          <cell r="A338">
            <v>40141</v>
          </cell>
        </row>
        <row r="339">
          <cell r="A339">
            <v>40142</v>
          </cell>
        </row>
        <row r="340">
          <cell r="A340">
            <v>40143</v>
          </cell>
        </row>
        <row r="341">
          <cell r="A341">
            <v>40144</v>
          </cell>
        </row>
        <row r="342">
          <cell r="A342">
            <v>40145</v>
          </cell>
        </row>
        <row r="343">
          <cell r="A343">
            <v>40146</v>
          </cell>
        </row>
        <row r="344">
          <cell r="A344">
            <v>40147</v>
          </cell>
        </row>
        <row r="345">
          <cell r="A345">
            <v>40148</v>
          </cell>
        </row>
        <row r="346">
          <cell r="A346">
            <v>40149</v>
          </cell>
        </row>
        <row r="347">
          <cell r="A347">
            <v>40150</v>
          </cell>
        </row>
        <row r="348">
          <cell r="A348">
            <v>40151</v>
          </cell>
        </row>
        <row r="349">
          <cell r="A349">
            <v>40152</v>
          </cell>
        </row>
        <row r="350">
          <cell r="A350">
            <v>40153</v>
          </cell>
        </row>
        <row r="351">
          <cell r="A351">
            <v>40154</v>
          </cell>
        </row>
        <row r="352">
          <cell r="A352">
            <v>40155</v>
          </cell>
        </row>
        <row r="353">
          <cell r="A353">
            <v>40156</v>
          </cell>
        </row>
        <row r="354">
          <cell r="A354">
            <v>40157</v>
          </cell>
        </row>
        <row r="355">
          <cell r="A355">
            <v>40158</v>
          </cell>
        </row>
        <row r="356">
          <cell r="A356">
            <v>40159</v>
          </cell>
        </row>
        <row r="357">
          <cell r="A357">
            <v>40160</v>
          </cell>
        </row>
        <row r="358">
          <cell r="A358">
            <v>40161</v>
          </cell>
        </row>
        <row r="359">
          <cell r="A359">
            <v>40162</v>
          </cell>
        </row>
        <row r="360">
          <cell r="A360">
            <v>40163</v>
          </cell>
        </row>
        <row r="361">
          <cell r="A361">
            <v>40164</v>
          </cell>
        </row>
        <row r="362">
          <cell r="A362">
            <v>40165</v>
          </cell>
        </row>
        <row r="363">
          <cell r="A363">
            <v>40166</v>
          </cell>
        </row>
        <row r="364">
          <cell r="A364">
            <v>40167</v>
          </cell>
        </row>
        <row r="365">
          <cell r="A365">
            <v>40168</v>
          </cell>
        </row>
        <row r="366">
          <cell r="A366">
            <v>40169</v>
          </cell>
        </row>
        <row r="367">
          <cell r="A367">
            <v>40170</v>
          </cell>
        </row>
        <row r="368">
          <cell r="A368">
            <v>40171</v>
          </cell>
        </row>
        <row r="369">
          <cell r="A369">
            <v>40172</v>
          </cell>
        </row>
        <row r="370">
          <cell r="A370">
            <v>40173</v>
          </cell>
        </row>
        <row r="371">
          <cell r="A371">
            <v>40174</v>
          </cell>
        </row>
        <row r="372">
          <cell r="A372">
            <v>40175</v>
          </cell>
        </row>
        <row r="373">
          <cell r="A373">
            <v>40176</v>
          </cell>
        </row>
        <row r="374">
          <cell r="A374">
            <v>40177</v>
          </cell>
        </row>
        <row r="375">
          <cell r="A375">
            <v>40178</v>
          </cell>
        </row>
        <row r="376">
          <cell r="A376">
            <v>40179</v>
          </cell>
        </row>
        <row r="377">
          <cell r="A377">
            <v>40180</v>
          </cell>
        </row>
        <row r="378">
          <cell r="A378">
            <v>40181</v>
          </cell>
        </row>
        <row r="379">
          <cell r="A379">
            <v>40182</v>
          </cell>
        </row>
        <row r="380">
          <cell r="A380">
            <v>40183</v>
          </cell>
        </row>
        <row r="381">
          <cell r="A381">
            <v>40184</v>
          </cell>
        </row>
        <row r="382">
          <cell r="A382">
            <v>40185</v>
          </cell>
        </row>
        <row r="383">
          <cell r="A383">
            <v>40186</v>
          </cell>
        </row>
        <row r="384">
          <cell r="A384">
            <v>40187</v>
          </cell>
        </row>
        <row r="385">
          <cell r="A385">
            <v>40188</v>
          </cell>
        </row>
        <row r="386">
          <cell r="A386">
            <v>40189</v>
          </cell>
        </row>
        <row r="387">
          <cell r="A387">
            <v>40190</v>
          </cell>
        </row>
        <row r="388">
          <cell r="A388">
            <v>40191</v>
          </cell>
        </row>
        <row r="389">
          <cell r="A389">
            <v>40192</v>
          </cell>
        </row>
        <row r="390">
          <cell r="A390">
            <v>40193</v>
          </cell>
        </row>
        <row r="391">
          <cell r="A391">
            <v>40194</v>
          </cell>
        </row>
        <row r="392">
          <cell r="A392">
            <v>40195</v>
          </cell>
        </row>
        <row r="393">
          <cell r="A393">
            <v>40196</v>
          </cell>
        </row>
        <row r="394">
          <cell r="A394">
            <v>40197</v>
          </cell>
        </row>
        <row r="395">
          <cell r="A395">
            <v>40198</v>
          </cell>
        </row>
        <row r="396">
          <cell r="A396">
            <v>40199</v>
          </cell>
        </row>
        <row r="397">
          <cell r="A397">
            <v>40200</v>
          </cell>
        </row>
        <row r="398">
          <cell r="A398">
            <v>40201</v>
          </cell>
        </row>
        <row r="399">
          <cell r="A399">
            <v>40202</v>
          </cell>
        </row>
        <row r="400">
          <cell r="A400">
            <v>40203</v>
          </cell>
        </row>
        <row r="401">
          <cell r="A401">
            <v>40204</v>
          </cell>
        </row>
        <row r="402">
          <cell r="A402">
            <v>40205</v>
          </cell>
        </row>
        <row r="403">
          <cell r="A403">
            <v>40206</v>
          </cell>
        </row>
        <row r="404">
          <cell r="A404">
            <v>40207</v>
          </cell>
        </row>
        <row r="405">
          <cell r="A405">
            <v>40208</v>
          </cell>
        </row>
        <row r="406">
          <cell r="A406">
            <v>40209</v>
          </cell>
        </row>
        <row r="407">
          <cell r="A407">
            <v>40210</v>
          </cell>
        </row>
        <row r="408">
          <cell r="A408">
            <v>40211</v>
          </cell>
        </row>
        <row r="409">
          <cell r="A409">
            <v>40212</v>
          </cell>
        </row>
        <row r="410">
          <cell r="A410">
            <v>40213</v>
          </cell>
        </row>
        <row r="411">
          <cell r="A411">
            <v>40214</v>
          </cell>
        </row>
        <row r="412">
          <cell r="A412">
            <v>40215</v>
          </cell>
        </row>
        <row r="413">
          <cell r="A413">
            <v>40216</v>
          </cell>
        </row>
        <row r="414">
          <cell r="A414">
            <v>40217</v>
          </cell>
        </row>
        <row r="415">
          <cell r="A415">
            <v>40218</v>
          </cell>
        </row>
        <row r="416">
          <cell r="A416">
            <v>40219</v>
          </cell>
        </row>
        <row r="417">
          <cell r="A417">
            <v>40220</v>
          </cell>
        </row>
        <row r="418">
          <cell r="A418">
            <v>40221</v>
          </cell>
        </row>
        <row r="419">
          <cell r="A419">
            <v>40222</v>
          </cell>
        </row>
        <row r="420">
          <cell r="A420">
            <v>40223</v>
          </cell>
        </row>
        <row r="421">
          <cell r="A421">
            <v>40224</v>
          </cell>
        </row>
        <row r="422">
          <cell r="A422">
            <v>40225</v>
          </cell>
        </row>
        <row r="423">
          <cell r="A423">
            <v>40226</v>
          </cell>
        </row>
        <row r="424">
          <cell r="A424">
            <v>40227</v>
          </cell>
        </row>
        <row r="425">
          <cell r="A425">
            <v>40228</v>
          </cell>
        </row>
        <row r="426">
          <cell r="A426">
            <v>40229</v>
          </cell>
        </row>
        <row r="427">
          <cell r="A427">
            <v>40230</v>
          </cell>
        </row>
        <row r="428">
          <cell r="A428">
            <v>40231</v>
          </cell>
        </row>
        <row r="429">
          <cell r="A429">
            <v>40232</v>
          </cell>
        </row>
        <row r="430">
          <cell r="A430">
            <v>40233</v>
          </cell>
        </row>
        <row r="431">
          <cell r="A431">
            <v>40234</v>
          </cell>
        </row>
        <row r="432">
          <cell r="A432">
            <v>40235</v>
          </cell>
        </row>
        <row r="433">
          <cell r="A433">
            <v>40236</v>
          </cell>
        </row>
        <row r="434">
          <cell r="A434">
            <v>40237</v>
          </cell>
        </row>
        <row r="435">
          <cell r="A435">
            <v>40238</v>
          </cell>
        </row>
        <row r="436">
          <cell r="A436">
            <v>40239</v>
          </cell>
        </row>
        <row r="437">
          <cell r="A437">
            <v>40240</v>
          </cell>
        </row>
        <row r="438">
          <cell r="A438">
            <v>40241</v>
          </cell>
        </row>
        <row r="439">
          <cell r="A439">
            <v>40242</v>
          </cell>
        </row>
        <row r="440">
          <cell r="A440">
            <v>40243</v>
          </cell>
        </row>
        <row r="441">
          <cell r="A441">
            <v>40244</v>
          </cell>
        </row>
        <row r="442">
          <cell r="A442">
            <v>40245</v>
          </cell>
        </row>
        <row r="443">
          <cell r="A443">
            <v>40246</v>
          </cell>
        </row>
        <row r="444">
          <cell r="A444">
            <v>40247</v>
          </cell>
        </row>
        <row r="445">
          <cell r="A445">
            <v>40248</v>
          </cell>
        </row>
        <row r="446">
          <cell r="A446">
            <v>40249</v>
          </cell>
        </row>
        <row r="447">
          <cell r="A447">
            <v>40250</v>
          </cell>
        </row>
        <row r="448">
          <cell r="A448">
            <v>40251</v>
          </cell>
        </row>
        <row r="449">
          <cell r="A449">
            <v>40252</v>
          </cell>
        </row>
        <row r="450">
          <cell r="A450">
            <v>40253</v>
          </cell>
        </row>
        <row r="451">
          <cell r="A451">
            <v>40254</v>
          </cell>
        </row>
        <row r="452">
          <cell r="A452">
            <v>40255</v>
          </cell>
        </row>
        <row r="453">
          <cell r="A453">
            <v>40256</v>
          </cell>
        </row>
        <row r="454">
          <cell r="A454">
            <v>40257</v>
          </cell>
        </row>
        <row r="455">
          <cell r="A455">
            <v>40258</v>
          </cell>
        </row>
        <row r="456">
          <cell r="A456">
            <v>40259</v>
          </cell>
        </row>
        <row r="457">
          <cell r="A457">
            <v>40260</v>
          </cell>
        </row>
        <row r="458">
          <cell r="A458">
            <v>40261</v>
          </cell>
        </row>
        <row r="459">
          <cell r="A459">
            <v>40262</v>
          </cell>
        </row>
        <row r="460">
          <cell r="A460">
            <v>40263</v>
          </cell>
        </row>
        <row r="461">
          <cell r="A461">
            <v>40264</v>
          </cell>
        </row>
        <row r="462">
          <cell r="A462">
            <v>40265</v>
          </cell>
        </row>
        <row r="463">
          <cell r="A463">
            <v>40266</v>
          </cell>
        </row>
        <row r="464">
          <cell r="A464">
            <v>40267</v>
          </cell>
        </row>
        <row r="465">
          <cell r="A465">
            <v>40268</v>
          </cell>
        </row>
        <row r="466">
          <cell r="A466">
            <v>40269</v>
          </cell>
        </row>
        <row r="467">
          <cell r="A467">
            <v>40270</v>
          </cell>
        </row>
        <row r="468">
          <cell r="A468">
            <v>40271</v>
          </cell>
        </row>
        <row r="469">
          <cell r="A469">
            <v>40272</v>
          </cell>
        </row>
        <row r="470">
          <cell r="A470">
            <v>40273</v>
          </cell>
        </row>
        <row r="471">
          <cell r="A471">
            <v>40274</v>
          </cell>
        </row>
        <row r="472">
          <cell r="A472">
            <v>40275</v>
          </cell>
        </row>
        <row r="473">
          <cell r="A473">
            <v>40276</v>
          </cell>
        </row>
        <row r="474">
          <cell r="A474">
            <v>40277</v>
          </cell>
        </row>
        <row r="475">
          <cell r="A475">
            <v>40278</v>
          </cell>
        </row>
        <row r="476">
          <cell r="A476">
            <v>40279</v>
          </cell>
        </row>
        <row r="477">
          <cell r="A477">
            <v>40280</v>
          </cell>
        </row>
        <row r="478">
          <cell r="A478">
            <v>40281</v>
          </cell>
        </row>
        <row r="479">
          <cell r="A479">
            <v>40282</v>
          </cell>
        </row>
        <row r="480">
          <cell r="A480">
            <v>40283</v>
          </cell>
        </row>
        <row r="481">
          <cell r="A481">
            <v>40284</v>
          </cell>
        </row>
        <row r="482">
          <cell r="A482">
            <v>40285</v>
          </cell>
        </row>
        <row r="483">
          <cell r="A483">
            <v>40286</v>
          </cell>
        </row>
        <row r="484">
          <cell r="A484">
            <v>40287</v>
          </cell>
        </row>
        <row r="485">
          <cell r="A485">
            <v>40288</v>
          </cell>
        </row>
        <row r="486">
          <cell r="A486">
            <v>40289</v>
          </cell>
        </row>
        <row r="487">
          <cell r="A487">
            <v>40290</v>
          </cell>
        </row>
        <row r="488">
          <cell r="A488">
            <v>40291</v>
          </cell>
        </row>
        <row r="489">
          <cell r="A489">
            <v>40292</v>
          </cell>
        </row>
        <row r="490">
          <cell r="A490">
            <v>40293</v>
          </cell>
        </row>
        <row r="491">
          <cell r="A491">
            <v>40294</v>
          </cell>
        </row>
        <row r="492">
          <cell r="A492">
            <v>40295</v>
          </cell>
        </row>
        <row r="493">
          <cell r="A493">
            <v>40296</v>
          </cell>
        </row>
        <row r="494">
          <cell r="A494">
            <v>40297</v>
          </cell>
        </row>
        <row r="495">
          <cell r="A495">
            <v>40298</v>
          </cell>
        </row>
        <row r="496">
          <cell r="A496">
            <v>40299</v>
          </cell>
        </row>
        <row r="497">
          <cell r="A497">
            <v>40300</v>
          </cell>
        </row>
        <row r="498">
          <cell r="A498">
            <v>40301</v>
          </cell>
        </row>
        <row r="499">
          <cell r="A499">
            <v>40302</v>
          </cell>
        </row>
        <row r="500">
          <cell r="A500">
            <v>40303</v>
          </cell>
        </row>
        <row r="501">
          <cell r="A501">
            <v>40304</v>
          </cell>
        </row>
        <row r="502">
          <cell r="A502">
            <v>40305</v>
          </cell>
        </row>
        <row r="503">
          <cell r="A503">
            <v>40306</v>
          </cell>
        </row>
        <row r="504">
          <cell r="A504">
            <v>40307</v>
          </cell>
        </row>
        <row r="505">
          <cell r="A505">
            <v>40308</v>
          </cell>
        </row>
        <row r="506">
          <cell r="A506">
            <v>40309</v>
          </cell>
        </row>
        <row r="507">
          <cell r="A507">
            <v>40310</v>
          </cell>
        </row>
        <row r="508">
          <cell r="A508">
            <v>40311</v>
          </cell>
        </row>
        <row r="509">
          <cell r="A509">
            <v>40312</v>
          </cell>
        </row>
        <row r="510">
          <cell r="A510">
            <v>40313</v>
          </cell>
        </row>
        <row r="511">
          <cell r="A511">
            <v>40314</v>
          </cell>
        </row>
        <row r="512">
          <cell r="A512">
            <v>40315</v>
          </cell>
        </row>
        <row r="513">
          <cell r="A513">
            <v>40316</v>
          </cell>
        </row>
        <row r="514">
          <cell r="A514">
            <v>40317</v>
          </cell>
        </row>
        <row r="515">
          <cell r="A515">
            <v>40318</v>
          </cell>
        </row>
        <row r="516">
          <cell r="A516">
            <v>40319</v>
          </cell>
        </row>
        <row r="517">
          <cell r="A517">
            <v>40320</v>
          </cell>
        </row>
        <row r="518">
          <cell r="A518">
            <v>40321</v>
          </cell>
        </row>
        <row r="519">
          <cell r="A519">
            <v>40322</v>
          </cell>
        </row>
        <row r="520">
          <cell r="A520">
            <v>40323</v>
          </cell>
        </row>
        <row r="521">
          <cell r="A521">
            <v>40324</v>
          </cell>
        </row>
        <row r="522">
          <cell r="A522">
            <v>40325</v>
          </cell>
        </row>
        <row r="523">
          <cell r="A523">
            <v>40326</v>
          </cell>
        </row>
        <row r="524">
          <cell r="A524">
            <v>40327</v>
          </cell>
        </row>
        <row r="525">
          <cell r="A525">
            <v>40328</v>
          </cell>
        </row>
        <row r="526">
          <cell r="A526">
            <v>40329</v>
          </cell>
        </row>
        <row r="527">
          <cell r="A527">
            <v>40330</v>
          </cell>
        </row>
        <row r="528">
          <cell r="A528">
            <v>40331</v>
          </cell>
        </row>
        <row r="529">
          <cell r="A529">
            <v>40332</v>
          </cell>
        </row>
        <row r="530">
          <cell r="A530">
            <v>40333</v>
          </cell>
        </row>
        <row r="531">
          <cell r="A531">
            <v>40334</v>
          </cell>
        </row>
        <row r="532">
          <cell r="A532">
            <v>40335</v>
          </cell>
        </row>
        <row r="533">
          <cell r="A533">
            <v>40336</v>
          </cell>
        </row>
        <row r="534">
          <cell r="A534">
            <v>40337</v>
          </cell>
        </row>
        <row r="535">
          <cell r="A535">
            <v>40338</v>
          </cell>
        </row>
        <row r="536">
          <cell r="A536">
            <v>40339</v>
          </cell>
        </row>
        <row r="537">
          <cell r="A537">
            <v>40340</v>
          </cell>
        </row>
        <row r="538">
          <cell r="A538">
            <v>40341</v>
          </cell>
        </row>
        <row r="539">
          <cell r="A539">
            <v>40342</v>
          </cell>
        </row>
        <row r="540">
          <cell r="A540">
            <v>40343</v>
          </cell>
        </row>
        <row r="541">
          <cell r="A541">
            <v>40344</v>
          </cell>
        </row>
        <row r="542">
          <cell r="A542">
            <v>40345</v>
          </cell>
        </row>
        <row r="543">
          <cell r="A543">
            <v>40346</v>
          </cell>
        </row>
        <row r="544">
          <cell r="A544">
            <v>40347</v>
          </cell>
        </row>
        <row r="545">
          <cell r="A545">
            <v>40348</v>
          </cell>
        </row>
        <row r="546">
          <cell r="A546">
            <v>40349</v>
          </cell>
        </row>
        <row r="547">
          <cell r="A547">
            <v>40350</v>
          </cell>
        </row>
        <row r="548">
          <cell r="A548">
            <v>40351</v>
          </cell>
        </row>
        <row r="549">
          <cell r="A549">
            <v>40352</v>
          </cell>
        </row>
        <row r="550">
          <cell r="A550">
            <v>40353</v>
          </cell>
        </row>
        <row r="551">
          <cell r="A551">
            <v>40354</v>
          </cell>
        </row>
        <row r="552">
          <cell r="A552">
            <v>40355</v>
          </cell>
        </row>
        <row r="553">
          <cell r="A553">
            <v>40356</v>
          </cell>
        </row>
        <row r="554">
          <cell r="A554">
            <v>40357</v>
          </cell>
        </row>
        <row r="555">
          <cell r="A555">
            <v>40358</v>
          </cell>
        </row>
        <row r="556">
          <cell r="A556">
            <v>40359</v>
          </cell>
        </row>
        <row r="557">
          <cell r="A557">
            <v>40360</v>
          </cell>
        </row>
        <row r="558">
          <cell r="A558">
            <v>40361</v>
          </cell>
        </row>
        <row r="559">
          <cell r="A559">
            <v>40362</v>
          </cell>
        </row>
        <row r="560">
          <cell r="A560">
            <v>40363</v>
          </cell>
        </row>
        <row r="561">
          <cell r="A561">
            <v>40364</v>
          </cell>
        </row>
        <row r="562">
          <cell r="A562">
            <v>40365</v>
          </cell>
        </row>
        <row r="563">
          <cell r="A563">
            <v>40366</v>
          </cell>
        </row>
        <row r="564">
          <cell r="A564">
            <v>40367</v>
          </cell>
        </row>
        <row r="565">
          <cell r="A565">
            <v>40368</v>
          </cell>
        </row>
        <row r="566">
          <cell r="A566">
            <v>40369</v>
          </cell>
        </row>
        <row r="567">
          <cell r="A567">
            <v>40370</v>
          </cell>
        </row>
        <row r="568">
          <cell r="A568">
            <v>40371</v>
          </cell>
        </row>
        <row r="569">
          <cell r="A569">
            <v>40372</v>
          </cell>
        </row>
        <row r="570">
          <cell r="A570">
            <v>40373</v>
          </cell>
        </row>
        <row r="571">
          <cell r="A571">
            <v>40374</v>
          </cell>
        </row>
        <row r="572">
          <cell r="A572">
            <v>40375</v>
          </cell>
        </row>
        <row r="573">
          <cell r="A573">
            <v>40376</v>
          </cell>
        </row>
        <row r="574">
          <cell r="A574">
            <v>40377</v>
          </cell>
        </row>
        <row r="575">
          <cell r="A575">
            <v>40378</v>
          </cell>
        </row>
        <row r="576">
          <cell r="A576">
            <v>40379</v>
          </cell>
        </row>
        <row r="577">
          <cell r="A577">
            <v>40380</v>
          </cell>
        </row>
        <row r="578">
          <cell r="A578">
            <v>40381</v>
          </cell>
        </row>
        <row r="579">
          <cell r="A579">
            <v>40382</v>
          </cell>
        </row>
        <row r="580">
          <cell r="A580">
            <v>40383</v>
          </cell>
        </row>
        <row r="581">
          <cell r="A581">
            <v>40384</v>
          </cell>
        </row>
        <row r="582">
          <cell r="A582">
            <v>40385</v>
          </cell>
        </row>
        <row r="583">
          <cell r="A583">
            <v>40386</v>
          </cell>
        </row>
        <row r="584">
          <cell r="A584">
            <v>40387</v>
          </cell>
        </row>
        <row r="585">
          <cell r="A585">
            <v>40388</v>
          </cell>
        </row>
        <row r="586">
          <cell r="A586">
            <v>40389</v>
          </cell>
        </row>
        <row r="587">
          <cell r="A587">
            <v>40390</v>
          </cell>
        </row>
        <row r="588">
          <cell r="A588">
            <v>40391</v>
          </cell>
        </row>
        <row r="589">
          <cell r="A589">
            <v>40392</v>
          </cell>
        </row>
        <row r="590">
          <cell r="A590">
            <v>40393</v>
          </cell>
        </row>
        <row r="591">
          <cell r="A591">
            <v>40394</v>
          </cell>
        </row>
        <row r="592">
          <cell r="A592">
            <v>40395</v>
          </cell>
        </row>
        <row r="593">
          <cell r="A593">
            <v>40396</v>
          </cell>
        </row>
        <row r="594">
          <cell r="A594">
            <v>40397</v>
          </cell>
        </row>
        <row r="595">
          <cell r="A595">
            <v>40398</v>
          </cell>
        </row>
        <row r="596">
          <cell r="A596">
            <v>40399</v>
          </cell>
        </row>
        <row r="597">
          <cell r="A597">
            <v>40400</v>
          </cell>
        </row>
        <row r="598">
          <cell r="A598">
            <v>40401</v>
          </cell>
        </row>
        <row r="599">
          <cell r="A599">
            <v>40402</v>
          </cell>
        </row>
        <row r="600">
          <cell r="A600">
            <v>40403</v>
          </cell>
        </row>
        <row r="601">
          <cell r="A601">
            <v>40404</v>
          </cell>
        </row>
        <row r="602">
          <cell r="A602">
            <v>40405</v>
          </cell>
        </row>
        <row r="603">
          <cell r="A603">
            <v>40406</v>
          </cell>
        </row>
        <row r="604">
          <cell r="A604">
            <v>40407</v>
          </cell>
        </row>
        <row r="605">
          <cell r="A605">
            <v>40408</v>
          </cell>
        </row>
        <row r="606">
          <cell r="A606">
            <v>40409</v>
          </cell>
        </row>
        <row r="607">
          <cell r="A607">
            <v>40410</v>
          </cell>
        </row>
        <row r="608">
          <cell r="A608">
            <v>40411</v>
          </cell>
        </row>
        <row r="609">
          <cell r="A609">
            <v>40412</v>
          </cell>
        </row>
        <row r="610">
          <cell r="A610">
            <v>40413</v>
          </cell>
        </row>
        <row r="611">
          <cell r="A611">
            <v>40414</v>
          </cell>
        </row>
        <row r="612">
          <cell r="A612">
            <v>40415</v>
          </cell>
        </row>
        <row r="613">
          <cell r="A613">
            <v>40416</v>
          </cell>
        </row>
        <row r="614">
          <cell r="A614">
            <v>40417</v>
          </cell>
        </row>
        <row r="615">
          <cell r="A615">
            <v>40418</v>
          </cell>
        </row>
        <row r="616">
          <cell r="A616">
            <v>40419</v>
          </cell>
        </row>
        <row r="617">
          <cell r="A617">
            <v>40420</v>
          </cell>
        </row>
        <row r="618">
          <cell r="A618">
            <v>40421</v>
          </cell>
        </row>
        <row r="619">
          <cell r="A619">
            <v>40422</v>
          </cell>
        </row>
        <row r="620">
          <cell r="A620">
            <v>40423</v>
          </cell>
        </row>
        <row r="621">
          <cell r="A621">
            <v>40424</v>
          </cell>
        </row>
        <row r="622">
          <cell r="A622">
            <v>40425</v>
          </cell>
        </row>
        <row r="623">
          <cell r="A623">
            <v>40426</v>
          </cell>
        </row>
        <row r="624">
          <cell r="A624">
            <v>40427</v>
          </cell>
        </row>
        <row r="625">
          <cell r="A625">
            <v>40428</v>
          </cell>
        </row>
        <row r="626">
          <cell r="A626">
            <v>40429</v>
          </cell>
        </row>
        <row r="627">
          <cell r="A627">
            <v>40430</v>
          </cell>
        </row>
        <row r="628">
          <cell r="A628">
            <v>40431</v>
          </cell>
        </row>
        <row r="629">
          <cell r="A629">
            <v>40432</v>
          </cell>
        </row>
        <row r="630">
          <cell r="A630">
            <v>40433</v>
          </cell>
        </row>
        <row r="631">
          <cell r="A631">
            <v>40434</v>
          </cell>
        </row>
        <row r="632">
          <cell r="A632">
            <v>40435</v>
          </cell>
        </row>
        <row r="633">
          <cell r="A633">
            <v>40436</v>
          </cell>
        </row>
        <row r="634">
          <cell r="A634">
            <v>40437</v>
          </cell>
        </row>
        <row r="635">
          <cell r="A635">
            <v>40438</v>
          </cell>
        </row>
        <row r="636">
          <cell r="A636">
            <v>40439</v>
          </cell>
        </row>
        <row r="637">
          <cell r="A637">
            <v>40440</v>
          </cell>
        </row>
        <row r="638">
          <cell r="A638">
            <v>40441</v>
          </cell>
        </row>
        <row r="639">
          <cell r="A639">
            <v>40442</v>
          </cell>
        </row>
        <row r="640">
          <cell r="A640">
            <v>40443</v>
          </cell>
        </row>
        <row r="641">
          <cell r="A641">
            <v>40444</v>
          </cell>
        </row>
        <row r="642">
          <cell r="A642">
            <v>40445</v>
          </cell>
        </row>
        <row r="643">
          <cell r="A643">
            <v>40446</v>
          </cell>
        </row>
        <row r="644">
          <cell r="A644">
            <v>40447</v>
          </cell>
        </row>
        <row r="645">
          <cell r="A645">
            <v>40448</v>
          </cell>
        </row>
        <row r="646">
          <cell r="A646">
            <v>40449</v>
          </cell>
        </row>
        <row r="647">
          <cell r="A647">
            <v>40450</v>
          </cell>
        </row>
        <row r="648">
          <cell r="A648">
            <v>40451</v>
          </cell>
        </row>
        <row r="649">
          <cell r="A649">
            <v>40452</v>
          </cell>
        </row>
        <row r="650">
          <cell r="A650">
            <v>40453</v>
          </cell>
        </row>
        <row r="651">
          <cell r="A651">
            <v>40454</v>
          </cell>
        </row>
        <row r="652">
          <cell r="A652">
            <v>40455</v>
          </cell>
        </row>
        <row r="653">
          <cell r="A653">
            <v>40456</v>
          </cell>
        </row>
        <row r="654">
          <cell r="A654">
            <v>40457</v>
          </cell>
        </row>
        <row r="655">
          <cell r="A655">
            <v>40458</v>
          </cell>
        </row>
        <row r="656">
          <cell r="A656">
            <v>40459</v>
          </cell>
        </row>
        <row r="657">
          <cell r="A657">
            <v>40460</v>
          </cell>
        </row>
        <row r="658">
          <cell r="A658">
            <v>40461</v>
          </cell>
        </row>
        <row r="659">
          <cell r="A659">
            <v>40462</v>
          </cell>
        </row>
        <row r="660">
          <cell r="A660">
            <v>40463</v>
          </cell>
        </row>
        <row r="661">
          <cell r="A661">
            <v>40464</v>
          </cell>
        </row>
        <row r="662">
          <cell r="A662">
            <v>40465</v>
          </cell>
        </row>
        <row r="663">
          <cell r="A663">
            <v>40466</v>
          </cell>
        </row>
        <row r="664">
          <cell r="A664">
            <v>40467</v>
          </cell>
        </row>
        <row r="665">
          <cell r="A665">
            <v>40468</v>
          </cell>
        </row>
        <row r="666">
          <cell r="A666">
            <v>40469</v>
          </cell>
        </row>
        <row r="667">
          <cell r="A667">
            <v>40470</v>
          </cell>
        </row>
        <row r="668">
          <cell r="A668">
            <v>40471</v>
          </cell>
        </row>
        <row r="669">
          <cell r="A669">
            <v>40472</v>
          </cell>
        </row>
        <row r="670">
          <cell r="A670">
            <v>40473</v>
          </cell>
        </row>
        <row r="671">
          <cell r="A671">
            <v>40474</v>
          </cell>
        </row>
        <row r="672">
          <cell r="A672">
            <v>40475</v>
          </cell>
        </row>
        <row r="673">
          <cell r="A673">
            <v>40476</v>
          </cell>
        </row>
        <row r="674">
          <cell r="A674">
            <v>40477</v>
          </cell>
        </row>
        <row r="675">
          <cell r="A675">
            <v>40478</v>
          </cell>
        </row>
        <row r="676">
          <cell r="A676">
            <v>40479</v>
          </cell>
        </row>
        <row r="677">
          <cell r="A677">
            <v>40480</v>
          </cell>
        </row>
        <row r="678">
          <cell r="A678">
            <v>40481</v>
          </cell>
        </row>
        <row r="679">
          <cell r="A679">
            <v>40482</v>
          </cell>
        </row>
        <row r="680">
          <cell r="A680">
            <v>40483</v>
          </cell>
        </row>
        <row r="681">
          <cell r="A681">
            <v>40484</v>
          </cell>
        </row>
        <row r="682">
          <cell r="A682">
            <v>40485</v>
          </cell>
        </row>
        <row r="683">
          <cell r="A683">
            <v>40486</v>
          </cell>
        </row>
        <row r="684">
          <cell r="A684">
            <v>40487</v>
          </cell>
        </row>
        <row r="685">
          <cell r="A685">
            <v>40488</v>
          </cell>
        </row>
        <row r="686">
          <cell r="A686">
            <v>40489</v>
          </cell>
        </row>
        <row r="687">
          <cell r="A687">
            <v>40490</v>
          </cell>
        </row>
        <row r="688">
          <cell r="A688">
            <v>40491</v>
          </cell>
        </row>
        <row r="689">
          <cell r="A689">
            <v>40492</v>
          </cell>
        </row>
        <row r="690">
          <cell r="A690">
            <v>40493</v>
          </cell>
        </row>
        <row r="691">
          <cell r="A691">
            <v>40494</v>
          </cell>
        </row>
        <row r="692">
          <cell r="A692">
            <v>40495</v>
          </cell>
        </row>
        <row r="693">
          <cell r="A693">
            <v>40496</v>
          </cell>
        </row>
        <row r="694">
          <cell r="A694">
            <v>40497</v>
          </cell>
        </row>
        <row r="695">
          <cell r="A695">
            <v>40498</v>
          </cell>
        </row>
        <row r="696">
          <cell r="A696">
            <v>40499</v>
          </cell>
        </row>
        <row r="697">
          <cell r="A697">
            <v>40500</v>
          </cell>
        </row>
        <row r="698">
          <cell r="A698">
            <v>40501</v>
          </cell>
        </row>
        <row r="699">
          <cell r="A699">
            <v>40502</v>
          </cell>
        </row>
        <row r="700">
          <cell r="A700">
            <v>40503</v>
          </cell>
        </row>
        <row r="701">
          <cell r="A701">
            <v>40504</v>
          </cell>
        </row>
        <row r="702">
          <cell r="A702">
            <v>40505</v>
          </cell>
        </row>
        <row r="703">
          <cell r="A703">
            <v>40506</v>
          </cell>
        </row>
        <row r="704">
          <cell r="A704">
            <v>40507</v>
          </cell>
        </row>
        <row r="705">
          <cell r="A705">
            <v>40508</v>
          </cell>
        </row>
        <row r="706">
          <cell r="A706">
            <v>40509</v>
          </cell>
        </row>
        <row r="707">
          <cell r="A707">
            <v>40510</v>
          </cell>
        </row>
        <row r="708">
          <cell r="A708">
            <v>40511</v>
          </cell>
        </row>
        <row r="709">
          <cell r="A709">
            <v>40512</v>
          </cell>
        </row>
        <row r="710">
          <cell r="A710">
            <v>40513</v>
          </cell>
        </row>
        <row r="711">
          <cell r="A711">
            <v>40514</v>
          </cell>
        </row>
        <row r="712">
          <cell r="A712">
            <v>40515</v>
          </cell>
        </row>
        <row r="713">
          <cell r="A713">
            <v>40516</v>
          </cell>
        </row>
        <row r="714">
          <cell r="A714">
            <v>40517</v>
          </cell>
        </row>
        <row r="715">
          <cell r="A715">
            <v>40518</v>
          </cell>
        </row>
        <row r="716">
          <cell r="A716">
            <v>40519</v>
          </cell>
        </row>
        <row r="717">
          <cell r="A717">
            <v>40520</v>
          </cell>
        </row>
        <row r="718">
          <cell r="A718">
            <v>40521</v>
          </cell>
        </row>
        <row r="719">
          <cell r="A719">
            <v>40522</v>
          </cell>
        </row>
        <row r="720">
          <cell r="A720">
            <v>40523</v>
          </cell>
        </row>
        <row r="721">
          <cell r="A721">
            <v>40524</v>
          </cell>
        </row>
        <row r="722">
          <cell r="A722">
            <v>40525</v>
          </cell>
        </row>
        <row r="723">
          <cell r="A723">
            <v>40526</v>
          </cell>
        </row>
        <row r="724">
          <cell r="A724">
            <v>40527</v>
          </cell>
        </row>
        <row r="725">
          <cell r="A725">
            <v>40528</v>
          </cell>
        </row>
        <row r="726">
          <cell r="A726">
            <v>40529</v>
          </cell>
        </row>
        <row r="727">
          <cell r="A727">
            <v>40530</v>
          </cell>
        </row>
        <row r="728">
          <cell r="A728">
            <v>40531</v>
          </cell>
        </row>
        <row r="729">
          <cell r="A729">
            <v>40532</v>
          </cell>
        </row>
        <row r="730">
          <cell r="A730">
            <v>40533</v>
          </cell>
        </row>
        <row r="731">
          <cell r="A731">
            <v>40534</v>
          </cell>
        </row>
        <row r="732">
          <cell r="A732">
            <v>40535</v>
          </cell>
        </row>
        <row r="733">
          <cell r="A733">
            <v>40536</v>
          </cell>
        </row>
        <row r="734">
          <cell r="A734">
            <v>40537</v>
          </cell>
        </row>
        <row r="735">
          <cell r="A735">
            <v>40538</v>
          </cell>
        </row>
        <row r="736">
          <cell r="A736">
            <v>40539</v>
          </cell>
        </row>
        <row r="737">
          <cell r="A737">
            <v>40540</v>
          </cell>
        </row>
        <row r="738">
          <cell r="A738">
            <v>40541</v>
          </cell>
        </row>
        <row r="739">
          <cell r="A739">
            <v>40542</v>
          </cell>
        </row>
        <row r="740">
          <cell r="A740">
            <v>40543</v>
          </cell>
        </row>
        <row r="741">
          <cell r="A741">
            <v>40544</v>
          </cell>
        </row>
        <row r="742">
          <cell r="A742">
            <v>40545</v>
          </cell>
        </row>
        <row r="743">
          <cell r="A743">
            <v>40546</v>
          </cell>
        </row>
        <row r="744">
          <cell r="A744">
            <v>40547</v>
          </cell>
        </row>
        <row r="745">
          <cell r="A745">
            <v>40548</v>
          </cell>
        </row>
        <row r="746">
          <cell r="A746">
            <v>40549</v>
          </cell>
        </row>
        <row r="747">
          <cell r="A747">
            <v>40550</v>
          </cell>
        </row>
        <row r="748">
          <cell r="A748">
            <v>40551</v>
          </cell>
        </row>
        <row r="749">
          <cell r="A749">
            <v>40552</v>
          </cell>
        </row>
        <row r="750">
          <cell r="A750">
            <v>40553</v>
          </cell>
        </row>
        <row r="751">
          <cell r="A751">
            <v>40554</v>
          </cell>
        </row>
        <row r="752">
          <cell r="A752">
            <v>40555</v>
          </cell>
        </row>
        <row r="753">
          <cell r="A753">
            <v>40556</v>
          </cell>
        </row>
        <row r="754">
          <cell r="A754">
            <v>40557</v>
          </cell>
        </row>
        <row r="755">
          <cell r="A755">
            <v>40558</v>
          </cell>
        </row>
        <row r="756">
          <cell r="A756">
            <v>40559</v>
          </cell>
        </row>
        <row r="757">
          <cell r="A757">
            <v>40560</v>
          </cell>
        </row>
        <row r="758">
          <cell r="A758">
            <v>40561</v>
          </cell>
        </row>
        <row r="759">
          <cell r="A759">
            <v>40562</v>
          </cell>
        </row>
        <row r="760">
          <cell r="A760">
            <v>40563</v>
          </cell>
        </row>
        <row r="761">
          <cell r="A761">
            <v>40564</v>
          </cell>
        </row>
        <row r="762">
          <cell r="A762">
            <v>40565</v>
          </cell>
        </row>
        <row r="763">
          <cell r="A763">
            <v>40566</v>
          </cell>
        </row>
        <row r="764">
          <cell r="A764">
            <v>40567</v>
          </cell>
        </row>
        <row r="765">
          <cell r="A765">
            <v>40568</v>
          </cell>
        </row>
        <row r="766">
          <cell r="A766">
            <v>40569</v>
          </cell>
        </row>
        <row r="767">
          <cell r="A767">
            <v>40570</v>
          </cell>
        </row>
        <row r="768">
          <cell r="A768">
            <v>40571</v>
          </cell>
        </row>
        <row r="769">
          <cell r="A769">
            <v>40572</v>
          </cell>
        </row>
        <row r="770">
          <cell r="A770">
            <v>40573</v>
          </cell>
        </row>
        <row r="771">
          <cell r="A771">
            <v>40574</v>
          </cell>
        </row>
        <row r="772">
          <cell r="A772">
            <v>40575</v>
          </cell>
        </row>
        <row r="773">
          <cell r="A773">
            <v>40576</v>
          </cell>
        </row>
        <row r="774">
          <cell r="A774">
            <v>40577</v>
          </cell>
        </row>
        <row r="775">
          <cell r="A775">
            <v>40578</v>
          </cell>
        </row>
        <row r="776">
          <cell r="A776">
            <v>40579</v>
          </cell>
        </row>
        <row r="777">
          <cell r="A777">
            <v>40580</v>
          </cell>
        </row>
        <row r="778">
          <cell r="A778">
            <v>40581</v>
          </cell>
        </row>
        <row r="779">
          <cell r="A779">
            <v>40582</v>
          </cell>
        </row>
        <row r="780">
          <cell r="A780">
            <v>40583</v>
          </cell>
        </row>
        <row r="781">
          <cell r="A781">
            <v>40584</v>
          </cell>
        </row>
        <row r="782">
          <cell r="A782">
            <v>40585</v>
          </cell>
        </row>
        <row r="783">
          <cell r="A783">
            <v>40586</v>
          </cell>
        </row>
        <row r="784">
          <cell r="A784">
            <v>40587</v>
          </cell>
        </row>
        <row r="785">
          <cell r="A785">
            <v>40588</v>
          </cell>
        </row>
        <row r="786">
          <cell r="A786">
            <v>40589</v>
          </cell>
        </row>
        <row r="787">
          <cell r="A787">
            <v>40590</v>
          </cell>
        </row>
        <row r="788">
          <cell r="A788">
            <v>40591</v>
          </cell>
        </row>
        <row r="789">
          <cell r="A789">
            <v>40592</v>
          </cell>
        </row>
        <row r="790">
          <cell r="A790">
            <v>40593</v>
          </cell>
        </row>
        <row r="791">
          <cell r="A791">
            <v>40594</v>
          </cell>
        </row>
        <row r="792">
          <cell r="A792">
            <v>40595</v>
          </cell>
        </row>
        <row r="793">
          <cell r="A793">
            <v>40596</v>
          </cell>
        </row>
        <row r="794">
          <cell r="A794">
            <v>40597</v>
          </cell>
        </row>
        <row r="795">
          <cell r="A795">
            <v>40598</v>
          </cell>
        </row>
        <row r="796">
          <cell r="A796">
            <v>40599</v>
          </cell>
        </row>
        <row r="797">
          <cell r="A797">
            <v>40600</v>
          </cell>
        </row>
        <row r="798">
          <cell r="A798">
            <v>40601</v>
          </cell>
        </row>
        <row r="799">
          <cell r="A799">
            <v>40602</v>
          </cell>
        </row>
        <row r="800">
          <cell r="A800">
            <v>40603</v>
          </cell>
        </row>
        <row r="801">
          <cell r="A801">
            <v>40604</v>
          </cell>
        </row>
        <row r="802">
          <cell r="A802">
            <v>40605</v>
          </cell>
        </row>
        <row r="803">
          <cell r="A803">
            <v>40606</v>
          </cell>
        </row>
        <row r="804">
          <cell r="A804">
            <v>40607</v>
          </cell>
        </row>
        <row r="805">
          <cell r="A805">
            <v>40608</v>
          </cell>
        </row>
        <row r="806">
          <cell r="A806">
            <v>40609</v>
          </cell>
        </row>
        <row r="807">
          <cell r="A807">
            <v>40610</v>
          </cell>
        </row>
        <row r="808">
          <cell r="A808">
            <v>40611</v>
          </cell>
        </row>
        <row r="809">
          <cell r="A809">
            <v>40612</v>
          </cell>
        </row>
        <row r="810">
          <cell r="A810">
            <v>40613</v>
          </cell>
        </row>
        <row r="811">
          <cell r="A811">
            <v>40614</v>
          </cell>
        </row>
        <row r="812">
          <cell r="A812">
            <v>40615</v>
          </cell>
        </row>
        <row r="813">
          <cell r="A813">
            <v>40616</v>
          </cell>
        </row>
        <row r="814">
          <cell r="A814">
            <v>40617</v>
          </cell>
        </row>
        <row r="815">
          <cell r="A815">
            <v>40618</v>
          </cell>
        </row>
        <row r="816">
          <cell r="A816">
            <v>40619</v>
          </cell>
        </row>
        <row r="817">
          <cell r="A817">
            <v>40620</v>
          </cell>
        </row>
        <row r="818">
          <cell r="A818">
            <v>40621</v>
          </cell>
        </row>
        <row r="819">
          <cell r="A819">
            <v>40622</v>
          </cell>
        </row>
        <row r="820">
          <cell r="A820">
            <v>40623</v>
          </cell>
        </row>
        <row r="821">
          <cell r="A821">
            <v>40624</v>
          </cell>
        </row>
        <row r="822">
          <cell r="A822">
            <v>40625</v>
          </cell>
        </row>
        <row r="823">
          <cell r="A823">
            <v>40626</v>
          </cell>
        </row>
        <row r="824">
          <cell r="A824">
            <v>40627</v>
          </cell>
        </row>
        <row r="825">
          <cell r="A825">
            <v>40628</v>
          </cell>
        </row>
        <row r="826">
          <cell r="A826">
            <v>40629</v>
          </cell>
        </row>
        <row r="827">
          <cell r="A827">
            <v>40630</v>
          </cell>
        </row>
        <row r="828">
          <cell r="A828">
            <v>40631</v>
          </cell>
        </row>
        <row r="829">
          <cell r="A829">
            <v>40632</v>
          </cell>
        </row>
        <row r="830">
          <cell r="A830">
            <v>40633</v>
          </cell>
        </row>
        <row r="831">
          <cell r="A831">
            <v>40634</v>
          </cell>
        </row>
        <row r="832">
          <cell r="A832">
            <v>40635</v>
          </cell>
        </row>
        <row r="833">
          <cell r="A833">
            <v>40636</v>
          </cell>
        </row>
        <row r="834">
          <cell r="A834">
            <v>40637</v>
          </cell>
        </row>
        <row r="835">
          <cell r="A835">
            <v>40638</v>
          </cell>
        </row>
        <row r="836">
          <cell r="A836">
            <v>40639</v>
          </cell>
        </row>
        <row r="837">
          <cell r="A837">
            <v>40640</v>
          </cell>
        </row>
        <row r="838">
          <cell r="A838">
            <v>40641</v>
          </cell>
        </row>
        <row r="839">
          <cell r="A839">
            <v>40642</v>
          </cell>
        </row>
        <row r="840">
          <cell r="A840">
            <v>40643</v>
          </cell>
        </row>
        <row r="841">
          <cell r="A841">
            <v>40644</v>
          </cell>
        </row>
        <row r="842">
          <cell r="A842">
            <v>40645</v>
          </cell>
        </row>
        <row r="843">
          <cell r="A843">
            <v>40646</v>
          </cell>
        </row>
        <row r="844">
          <cell r="A844">
            <v>40647</v>
          </cell>
        </row>
        <row r="845">
          <cell r="A845">
            <v>40648</v>
          </cell>
        </row>
        <row r="846">
          <cell r="A846">
            <v>40649</v>
          </cell>
        </row>
        <row r="847">
          <cell r="A847">
            <v>40650</v>
          </cell>
        </row>
        <row r="848">
          <cell r="A848">
            <v>40651</v>
          </cell>
        </row>
        <row r="849">
          <cell r="A849">
            <v>40652</v>
          </cell>
        </row>
        <row r="850">
          <cell r="A850">
            <v>40653</v>
          </cell>
        </row>
        <row r="851">
          <cell r="A851">
            <v>40654</v>
          </cell>
        </row>
        <row r="852">
          <cell r="A852">
            <v>40655</v>
          </cell>
        </row>
        <row r="853">
          <cell r="A853">
            <v>40656</v>
          </cell>
        </row>
        <row r="854">
          <cell r="A854">
            <v>40657</v>
          </cell>
        </row>
        <row r="855">
          <cell r="A855">
            <v>40658</v>
          </cell>
        </row>
        <row r="856">
          <cell r="A856">
            <v>40659</v>
          </cell>
        </row>
        <row r="857">
          <cell r="A857">
            <v>40660</v>
          </cell>
        </row>
        <row r="858">
          <cell r="A858">
            <v>40661</v>
          </cell>
        </row>
        <row r="859">
          <cell r="A859">
            <v>40662</v>
          </cell>
        </row>
        <row r="860">
          <cell r="A860">
            <v>40663</v>
          </cell>
        </row>
        <row r="861">
          <cell r="A861">
            <v>40664</v>
          </cell>
        </row>
        <row r="862">
          <cell r="A862">
            <v>40665</v>
          </cell>
        </row>
        <row r="863">
          <cell r="A863">
            <v>40666</v>
          </cell>
        </row>
        <row r="864">
          <cell r="A864">
            <v>40667</v>
          </cell>
        </row>
        <row r="865">
          <cell r="A865">
            <v>40668</v>
          </cell>
        </row>
        <row r="866">
          <cell r="A866">
            <v>40669</v>
          </cell>
        </row>
        <row r="867">
          <cell r="A867">
            <v>40670</v>
          </cell>
        </row>
        <row r="868">
          <cell r="A868">
            <v>40671</v>
          </cell>
        </row>
        <row r="869">
          <cell r="A869">
            <v>40672</v>
          </cell>
        </row>
        <row r="870">
          <cell r="A870">
            <v>40673</v>
          </cell>
        </row>
        <row r="871">
          <cell r="A871">
            <v>40674</v>
          </cell>
        </row>
        <row r="872">
          <cell r="A872">
            <v>40675</v>
          </cell>
        </row>
        <row r="873">
          <cell r="A873">
            <v>40676</v>
          </cell>
        </row>
        <row r="874">
          <cell r="A874">
            <v>40677</v>
          </cell>
        </row>
        <row r="875">
          <cell r="A875">
            <v>40678</v>
          </cell>
        </row>
        <row r="876">
          <cell r="A876">
            <v>40679</v>
          </cell>
        </row>
        <row r="877">
          <cell r="A877">
            <v>40680</v>
          </cell>
        </row>
        <row r="878">
          <cell r="A878">
            <v>40681</v>
          </cell>
        </row>
        <row r="879">
          <cell r="A879">
            <v>40682</v>
          </cell>
        </row>
        <row r="880">
          <cell r="A880">
            <v>40683</v>
          </cell>
        </row>
        <row r="881">
          <cell r="A881">
            <v>40684</v>
          </cell>
        </row>
        <row r="882">
          <cell r="A882">
            <v>40685</v>
          </cell>
        </row>
        <row r="883">
          <cell r="A883">
            <v>40686</v>
          </cell>
        </row>
        <row r="884">
          <cell r="A884">
            <v>40687</v>
          </cell>
        </row>
        <row r="885">
          <cell r="A885">
            <v>40688</v>
          </cell>
        </row>
        <row r="886">
          <cell r="A886">
            <v>40689</v>
          </cell>
        </row>
        <row r="887">
          <cell r="A887">
            <v>40690</v>
          </cell>
        </row>
        <row r="888">
          <cell r="A888">
            <v>40691</v>
          </cell>
        </row>
        <row r="889">
          <cell r="A889">
            <v>40692</v>
          </cell>
        </row>
        <row r="890">
          <cell r="A890">
            <v>40693</v>
          </cell>
        </row>
        <row r="891">
          <cell r="A891">
            <v>40694</v>
          </cell>
        </row>
        <row r="892">
          <cell r="A892">
            <v>40695</v>
          </cell>
        </row>
        <row r="893">
          <cell r="A893">
            <v>40696</v>
          </cell>
        </row>
        <row r="894">
          <cell r="A894">
            <v>40697</v>
          </cell>
        </row>
        <row r="895">
          <cell r="A895">
            <v>40698</v>
          </cell>
        </row>
        <row r="896">
          <cell r="A896">
            <v>40699</v>
          </cell>
        </row>
        <row r="897">
          <cell r="A897">
            <v>40700</v>
          </cell>
        </row>
        <row r="898">
          <cell r="A898">
            <v>40701</v>
          </cell>
        </row>
        <row r="899">
          <cell r="A899">
            <v>40702</v>
          </cell>
        </row>
        <row r="900">
          <cell r="A900">
            <v>40703</v>
          </cell>
        </row>
        <row r="901">
          <cell r="A901">
            <v>40704</v>
          </cell>
        </row>
        <row r="902">
          <cell r="A902">
            <v>40705</v>
          </cell>
        </row>
        <row r="903">
          <cell r="A903">
            <v>40706</v>
          </cell>
        </row>
        <row r="904">
          <cell r="A904">
            <v>40707</v>
          </cell>
        </row>
        <row r="905">
          <cell r="A905">
            <v>40708</v>
          </cell>
        </row>
        <row r="906">
          <cell r="A906">
            <v>40709</v>
          </cell>
        </row>
        <row r="907">
          <cell r="A907">
            <v>40710</v>
          </cell>
        </row>
        <row r="908">
          <cell r="A908">
            <v>40711</v>
          </cell>
        </row>
        <row r="909">
          <cell r="A909">
            <v>40712</v>
          </cell>
        </row>
        <row r="910">
          <cell r="A910">
            <v>40713</v>
          </cell>
        </row>
        <row r="911">
          <cell r="A911">
            <v>40714</v>
          </cell>
        </row>
        <row r="912">
          <cell r="A912">
            <v>40715</v>
          </cell>
        </row>
        <row r="913">
          <cell r="A913">
            <v>40716</v>
          </cell>
        </row>
        <row r="914">
          <cell r="A914">
            <v>40717</v>
          </cell>
        </row>
        <row r="915">
          <cell r="A915">
            <v>40718</v>
          </cell>
        </row>
        <row r="916">
          <cell r="A916">
            <v>40719</v>
          </cell>
        </row>
        <row r="917">
          <cell r="A917">
            <v>40720</v>
          </cell>
        </row>
        <row r="918">
          <cell r="A918">
            <v>40721</v>
          </cell>
        </row>
        <row r="919">
          <cell r="A919">
            <v>40722</v>
          </cell>
        </row>
        <row r="920">
          <cell r="A920">
            <v>40723</v>
          </cell>
        </row>
        <row r="921">
          <cell r="A921">
            <v>40724</v>
          </cell>
        </row>
        <row r="922">
          <cell r="A922">
            <v>40725</v>
          </cell>
        </row>
        <row r="923">
          <cell r="A923">
            <v>40726</v>
          </cell>
        </row>
        <row r="924">
          <cell r="A924">
            <v>40727</v>
          </cell>
        </row>
        <row r="925">
          <cell r="A925">
            <v>40728</v>
          </cell>
        </row>
        <row r="926">
          <cell r="A926">
            <v>40729</v>
          </cell>
        </row>
        <row r="927">
          <cell r="A927">
            <v>40730</v>
          </cell>
        </row>
        <row r="928">
          <cell r="A928">
            <v>40731</v>
          </cell>
        </row>
        <row r="929">
          <cell r="A929">
            <v>40732</v>
          </cell>
        </row>
        <row r="930">
          <cell r="A930">
            <v>40733</v>
          </cell>
        </row>
        <row r="931">
          <cell r="A931">
            <v>40734</v>
          </cell>
        </row>
        <row r="932">
          <cell r="A932">
            <v>40735</v>
          </cell>
        </row>
        <row r="933">
          <cell r="A933">
            <v>40736</v>
          </cell>
        </row>
        <row r="934">
          <cell r="A934">
            <v>40737</v>
          </cell>
        </row>
        <row r="935">
          <cell r="A935">
            <v>40738</v>
          </cell>
        </row>
        <row r="936">
          <cell r="A936">
            <v>40739</v>
          </cell>
        </row>
        <row r="937">
          <cell r="A937">
            <v>40740</v>
          </cell>
        </row>
        <row r="938">
          <cell r="A938">
            <v>40741</v>
          </cell>
        </row>
        <row r="939">
          <cell r="A939">
            <v>40742</v>
          </cell>
        </row>
        <row r="940">
          <cell r="A940">
            <v>40743</v>
          </cell>
        </row>
        <row r="941">
          <cell r="A941">
            <v>40744</v>
          </cell>
        </row>
        <row r="942">
          <cell r="A942">
            <v>40745</v>
          </cell>
        </row>
        <row r="943">
          <cell r="A943">
            <v>40746</v>
          </cell>
        </row>
        <row r="944">
          <cell r="A944">
            <v>40747</v>
          </cell>
        </row>
        <row r="945">
          <cell r="A945">
            <v>40748</v>
          </cell>
        </row>
        <row r="946">
          <cell r="A946">
            <v>40749</v>
          </cell>
        </row>
        <row r="947">
          <cell r="A947">
            <v>40750</v>
          </cell>
        </row>
        <row r="948">
          <cell r="A948">
            <v>40751</v>
          </cell>
        </row>
        <row r="949">
          <cell r="A949">
            <v>40752</v>
          </cell>
        </row>
        <row r="950">
          <cell r="A950">
            <v>40753</v>
          </cell>
        </row>
        <row r="951">
          <cell r="A951">
            <v>40754</v>
          </cell>
        </row>
        <row r="952">
          <cell r="A952">
            <v>40755</v>
          </cell>
        </row>
        <row r="953">
          <cell r="A953">
            <v>40756</v>
          </cell>
        </row>
        <row r="954">
          <cell r="A954">
            <v>40757</v>
          </cell>
        </row>
        <row r="955">
          <cell r="A955">
            <v>40758</v>
          </cell>
        </row>
        <row r="956">
          <cell r="A956">
            <v>40759</v>
          </cell>
        </row>
        <row r="957">
          <cell r="A957">
            <v>40760</v>
          </cell>
        </row>
        <row r="958">
          <cell r="A958">
            <v>40761</v>
          </cell>
        </row>
        <row r="959">
          <cell r="A959">
            <v>40762</v>
          </cell>
        </row>
        <row r="960">
          <cell r="A960">
            <v>40763</v>
          </cell>
        </row>
        <row r="961">
          <cell r="A961">
            <v>40764</v>
          </cell>
        </row>
        <row r="962">
          <cell r="A962">
            <v>40765</v>
          </cell>
        </row>
        <row r="963">
          <cell r="A963">
            <v>40766</v>
          </cell>
        </row>
        <row r="964">
          <cell r="A964">
            <v>40767</v>
          </cell>
        </row>
        <row r="965">
          <cell r="A965">
            <v>40768</v>
          </cell>
        </row>
        <row r="966">
          <cell r="A966">
            <v>40769</v>
          </cell>
        </row>
        <row r="967">
          <cell r="A967">
            <v>40770</v>
          </cell>
        </row>
        <row r="968">
          <cell r="A968">
            <v>40771</v>
          </cell>
        </row>
        <row r="969">
          <cell r="A969">
            <v>40772</v>
          </cell>
        </row>
        <row r="970">
          <cell r="A970">
            <v>40773</v>
          </cell>
        </row>
        <row r="971">
          <cell r="A971">
            <v>40774</v>
          </cell>
        </row>
        <row r="972">
          <cell r="A972">
            <v>40775</v>
          </cell>
        </row>
        <row r="973">
          <cell r="A973">
            <v>40776</v>
          </cell>
        </row>
        <row r="974">
          <cell r="A974">
            <v>40777</v>
          </cell>
        </row>
        <row r="975">
          <cell r="A975">
            <v>40778</v>
          </cell>
        </row>
        <row r="976">
          <cell r="A976">
            <v>40779</v>
          </cell>
        </row>
        <row r="977">
          <cell r="A977">
            <v>40780</v>
          </cell>
        </row>
        <row r="978">
          <cell r="A978">
            <v>40781</v>
          </cell>
        </row>
        <row r="979">
          <cell r="A979">
            <v>40782</v>
          </cell>
        </row>
        <row r="980">
          <cell r="A980">
            <v>40783</v>
          </cell>
        </row>
        <row r="981">
          <cell r="A981">
            <v>40784</v>
          </cell>
        </row>
        <row r="982">
          <cell r="A982">
            <v>40785</v>
          </cell>
        </row>
        <row r="983">
          <cell r="A983">
            <v>40786</v>
          </cell>
        </row>
        <row r="984">
          <cell r="A984">
            <v>40787</v>
          </cell>
        </row>
        <row r="985">
          <cell r="A985">
            <v>40788</v>
          </cell>
        </row>
      </sheetData>
      <sheetData sheetId="9">
        <row r="11">
          <cell r="A11">
            <v>41271</v>
          </cell>
        </row>
      </sheetData>
      <sheetData sheetId="10">
        <row r="11">
          <cell r="A11" t="str">
            <v>Brazília</v>
          </cell>
        </row>
      </sheetData>
      <sheetData sheetId="11">
        <row r="11">
          <cell r="A11" t="str">
            <v>Brazília</v>
          </cell>
          <cell r="B11" t="str">
            <v>Brazil</v>
          </cell>
          <cell r="C11">
            <v>-2.3879999999999999</v>
          </cell>
          <cell r="D11">
            <v>-2.734</v>
          </cell>
          <cell r="E11">
            <v>-3.4769999999999999</v>
          </cell>
          <cell r="F11">
            <v>-3.944</v>
          </cell>
          <cell r="G11">
            <v>-4.3170000000000002</v>
          </cell>
        </row>
        <row r="12">
          <cell r="A12" t="str">
            <v>Kína</v>
          </cell>
        </row>
        <row r="13">
          <cell r="A13" t="str">
            <v>India</v>
          </cell>
        </row>
        <row r="14">
          <cell r="A14" t="str">
            <v>Oroszország</v>
          </cell>
        </row>
        <row r="15">
          <cell r="A15">
            <v>38718</v>
          </cell>
        </row>
        <row r="16">
          <cell r="A16">
            <v>38808</v>
          </cell>
        </row>
        <row r="17">
          <cell r="A17">
            <v>38899</v>
          </cell>
        </row>
        <row r="18">
          <cell r="A18">
            <v>38991</v>
          </cell>
        </row>
        <row r="19">
          <cell r="A19">
            <v>39083</v>
          </cell>
        </row>
        <row r="20">
          <cell r="A20">
            <v>39173</v>
          </cell>
        </row>
        <row r="21">
          <cell r="A21">
            <v>39264</v>
          </cell>
        </row>
        <row r="22">
          <cell r="A22">
            <v>39356</v>
          </cell>
        </row>
        <row r="23">
          <cell r="A23">
            <v>39448</v>
          </cell>
        </row>
        <row r="24">
          <cell r="A24">
            <v>39539</v>
          </cell>
        </row>
        <row r="25">
          <cell r="A25">
            <v>39630</v>
          </cell>
        </row>
        <row r="26">
          <cell r="A26">
            <v>39722</v>
          </cell>
        </row>
        <row r="27">
          <cell r="A27">
            <v>39814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40179</v>
          </cell>
        </row>
        <row r="32">
          <cell r="A32">
            <v>40269</v>
          </cell>
        </row>
        <row r="33">
          <cell r="A33">
            <v>40360</v>
          </cell>
        </row>
        <row r="34">
          <cell r="A34">
            <v>40452</v>
          </cell>
        </row>
        <row r="35">
          <cell r="A35">
            <v>40544</v>
          </cell>
        </row>
        <row r="36">
          <cell r="A36">
            <v>40634</v>
          </cell>
        </row>
        <row r="37">
          <cell r="A37">
            <v>40725</v>
          </cell>
        </row>
        <row r="38">
          <cell r="A38">
            <v>40817</v>
          </cell>
        </row>
        <row r="39">
          <cell r="A39">
            <v>40909</v>
          </cell>
        </row>
        <row r="40">
          <cell r="A40">
            <v>41000</v>
          </cell>
        </row>
        <row r="41">
          <cell r="A41">
            <v>41091</v>
          </cell>
        </row>
        <row r="42">
          <cell r="A42">
            <v>41183</v>
          </cell>
        </row>
        <row r="43">
          <cell r="A43">
            <v>41275</v>
          </cell>
        </row>
        <row r="44">
          <cell r="A44">
            <v>41365</v>
          </cell>
        </row>
        <row r="45">
          <cell r="A45">
            <v>41456</v>
          </cell>
        </row>
        <row r="46">
          <cell r="A46">
            <v>41548</v>
          </cell>
        </row>
      </sheetData>
      <sheetData sheetId="12">
        <row r="11">
          <cell r="A11">
            <v>2005</v>
          </cell>
          <cell r="B11" t="str">
            <v>Household consumption</v>
          </cell>
          <cell r="C11" t="str">
            <v>Government consumption</v>
          </cell>
          <cell r="D11" t="str">
            <v>Gross fixed capital formation</v>
          </cell>
        </row>
        <row r="12">
          <cell r="A12">
            <v>38353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1">
          <cell r="A11">
            <v>39083</v>
          </cell>
          <cell r="B11" t="str">
            <v>Automobile industry</v>
          </cell>
          <cell r="C11" t="str">
            <v>Other</v>
          </cell>
          <cell r="D11" t="str">
            <v>Total</v>
          </cell>
        </row>
        <row r="12">
          <cell r="A12">
            <v>2005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</sheetData>
      <sheetData sheetId="14">
        <row r="11">
          <cell r="A11">
            <v>39083</v>
          </cell>
          <cell r="B11">
            <v>-2.4151403456244869</v>
          </cell>
          <cell r="C11">
            <v>3.6767048431638214</v>
          </cell>
        </row>
        <row r="12">
          <cell r="A12">
            <v>39173</v>
          </cell>
        </row>
        <row r="13">
          <cell r="A13">
            <v>39264</v>
          </cell>
        </row>
        <row r="14">
          <cell r="A14">
            <v>39356</v>
          </cell>
        </row>
        <row r="15">
          <cell r="A15">
            <v>39448</v>
          </cell>
        </row>
        <row r="16">
          <cell r="A16">
            <v>39539</v>
          </cell>
        </row>
        <row r="17">
          <cell r="A17">
            <v>39630</v>
          </cell>
        </row>
        <row r="18">
          <cell r="A18">
            <v>39722</v>
          </cell>
        </row>
        <row r="19">
          <cell r="A19">
            <v>39814</v>
          </cell>
        </row>
        <row r="20">
          <cell r="A20">
            <v>39904</v>
          </cell>
        </row>
        <row r="21">
          <cell r="A21">
            <v>39995</v>
          </cell>
        </row>
        <row r="22">
          <cell r="A22">
            <v>40087</v>
          </cell>
        </row>
        <row r="23">
          <cell r="A23">
            <v>40179</v>
          </cell>
        </row>
        <row r="24">
          <cell r="A24">
            <v>40269</v>
          </cell>
        </row>
        <row r="25">
          <cell r="A25">
            <v>40360</v>
          </cell>
        </row>
        <row r="26">
          <cell r="A26">
            <v>40452</v>
          </cell>
        </row>
        <row r="27">
          <cell r="A27">
            <v>40544</v>
          </cell>
        </row>
        <row r="28">
          <cell r="A28">
            <v>40634</v>
          </cell>
        </row>
        <row r="29">
          <cell r="A29">
            <v>40725</v>
          </cell>
        </row>
        <row r="30">
          <cell r="A30">
            <v>40817</v>
          </cell>
        </row>
        <row r="31">
          <cell r="A31">
            <v>40909</v>
          </cell>
        </row>
        <row r="32">
          <cell r="A32">
            <v>41000</v>
          </cell>
        </row>
        <row r="33">
          <cell r="A33">
            <v>41091</v>
          </cell>
        </row>
        <row r="34">
          <cell r="A34">
            <v>41183</v>
          </cell>
        </row>
        <row r="35">
          <cell r="A35">
            <v>41275</v>
          </cell>
        </row>
        <row r="36">
          <cell r="A36">
            <v>41365</v>
          </cell>
        </row>
        <row r="37">
          <cell r="A37">
            <v>41456</v>
          </cell>
        </row>
        <row r="38">
          <cell r="A38">
            <v>41548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</sheetData>
      <sheetData sheetId="15">
        <row r="11">
          <cell r="A11">
            <v>38353</v>
          </cell>
          <cell r="B11" t="str">
            <v>Export</v>
          </cell>
          <cell r="C11" t="str">
            <v>Import</v>
          </cell>
          <cell r="D11" t="str">
            <v>Trade balance (right axis)</v>
          </cell>
        </row>
        <row r="12">
          <cell r="A12">
            <v>39083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16">
        <row r="11">
          <cell r="A11">
            <v>38353</v>
          </cell>
          <cell r="B11">
            <v>13.503191615093504</v>
          </cell>
          <cell r="C11">
            <v>-1.0317430926659175</v>
          </cell>
          <cell r="D11" t="str">
            <v>1995 I. né.</v>
          </cell>
          <cell r="E11">
            <v>41.613</v>
          </cell>
          <cell r="F11">
            <v>130.09851124617171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</row>
      </sheetData>
      <sheetData sheetId="18">
        <row r="11">
          <cell r="A11">
            <v>0</v>
          </cell>
          <cell r="B11">
            <v>0</v>
          </cell>
          <cell r="C11">
            <v>0</v>
          </cell>
        </row>
        <row r="12">
          <cell r="A12">
            <v>34060</v>
          </cell>
        </row>
        <row r="13">
          <cell r="A13">
            <v>34151</v>
          </cell>
        </row>
        <row r="14">
          <cell r="A14">
            <v>38353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  <row r="50">
          <cell r="A50">
            <v>37530</v>
          </cell>
        </row>
        <row r="51">
          <cell r="A51">
            <v>37622</v>
          </cell>
        </row>
        <row r="52">
          <cell r="A52">
            <v>37712</v>
          </cell>
        </row>
        <row r="53">
          <cell r="A53">
            <v>37803</v>
          </cell>
        </row>
        <row r="54">
          <cell r="A54">
            <v>37895</v>
          </cell>
        </row>
        <row r="55">
          <cell r="A55">
            <v>37987</v>
          </cell>
        </row>
        <row r="56">
          <cell r="A56">
            <v>38078</v>
          </cell>
        </row>
        <row r="57">
          <cell r="A57">
            <v>38169</v>
          </cell>
        </row>
        <row r="58">
          <cell r="A58">
            <v>38261</v>
          </cell>
        </row>
        <row r="59">
          <cell r="A59">
            <v>38353</v>
          </cell>
        </row>
        <row r="60">
          <cell r="A60">
            <v>38443</v>
          </cell>
        </row>
        <row r="61">
          <cell r="A61">
            <v>38534</v>
          </cell>
        </row>
        <row r="62">
          <cell r="A62">
            <v>38626</v>
          </cell>
        </row>
        <row r="63">
          <cell r="A63">
            <v>38718</v>
          </cell>
        </row>
        <row r="64">
          <cell r="A64">
            <v>38808</v>
          </cell>
        </row>
        <row r="65">
          <cell r="A65">
            <v>38899</v>
          </cell>
        </row>
        <row r="66">
          <cell r="A66">
            <v>38991</v>
          </cell>
        </row>
        <row r="67">
          <cell r="A67">
            <v>39083</v>
          </cell>
        </row>
        <row r="68">
          <cell r="A68">
            <v>39173</v>
          </cell>
        </row>
        <row r="69">
          <cell r="A69">
            <v>39264</v>
          </cell>
        </row>
        <row r="70">
          <cell r="A70">
            <v>39356</v>
          </cell>
        </row>
        <row r="71">
          <cell r="A71">
            <v>39448</v>
          </cell>
        </row>
        <row r="72">
          <cell r="A72">
            <v>39539</v>
          </cell>
        </row>
        <row r="73">
          <cell r="A73">
            <v>39630</v>
          </cell>
        </row>
        <row r="74">
          <cell r="A74">
            <v>39722</v>
          </cell>
        </row>
        <row r="75">
          <cell r="A75">
            <v>39814</v>
          </cell>
        </row>
        <row r="76">
          <cell r="A76">
            <v>39904</v>
          </cell>
        </row>
        <row r="77">
          <cell r="A77">
            <v>39995</v>
          </cell>
        </row>
        <row r="78">
          <cell r="A78">
            <v>40087</v>
          </cell>
        </row>
        <row r="79">
          <cell r="A79">
            <v>40179</v>
          </cell>
        </row>
        <row r="80">
          <cell r="A80">
            <v>40269</v>
          </cell>
        </row>
        <row r="81">
          <cell r="A81">
            <v>40360</v>
          </cell>
        </row>
        <row r="82">
          <cell r="A82">
            <v>40452</v>
          </cell>
        </row>
        <row r="83">
          <cell r="A83">
            <v>40544</v>
          </cell>
        </row>
        <row r="84">
          <cell r="A84">
            <v>40634</v>
          </cell>
        </row>
        <row r="85">
          <cell r="A85">
            <v>40725</v>
          </cell>
        </row>
        <row r="86">
          <cell r="A86">
            <v>40817</v>
          </cell>
        </row>
        <row r="87">
          <cell r="A87">
            <v>40909</v>
          </cell>
        </row>
        <row r="88">
          <cell r="A88">
            <v>41000</v>
          </cell>
        </row>
        <row r="89">
          <cell r="A89">
            <v>41091</v>
          </cell>
        </row>
        <row r="90">
          <cell r="A90">
            <v>41183</v>
          </cell>
        </row>
        <row r="91">
          <cell r="A91">
            <v>41275</v>
          </cell>
        </row>
        <row r="92">
          <cell r="A92">
            <v>41365</v>
          </cell>
        </row>
        <row r="93">
          <cell r="A93">
            <v>41456</v>
          </cell>
        </row>
        <row r="94">
          <cell r="A94">
            <v>41548</v>
          </cell>
        </row>
      </sheetData>
      <sheetData sheetId="19">
        <row r="11">
          <cell r="A11">
            <v>38353</v>
          </cell>
          <cell r="B11" t="str">
            <v>Beruházások</v>
          </cell>
          <cell r="C11">
            <v>0</v>
          </cell>
          <cell r="D11">
            <v>5.2704410453321282</v>
          </cell>
          <cell r="E11">
            <v>1.9802144877077623</v>
          </cell>
          <cell r="F11">
            <v>3.1927923610718181</v>
          </cell>
        </row>
        <row r="12">
          <cell r="A12">
            <v>38443</v>
          </cell>
        </row>
        <row r="13">
          <cell r="A13">
            <v>38534</v>
          </cell>
        </row>
        <row r="14">
          <cell r="A14">
            <v>38626</v>
          </cell>
        </row>
        <row r="15">
          <cell r="A15">
            <v>38718</v>
          </cell>
        </row>
        <row r="16">
          <cell r="A16">
            <v>38808</v>
          </cell>
        </row>
        <row r="17">
          <cell r="A17">
            <v>38899</v>
          </cell>
        </row>
        <row r="18">
          <cell r="A18">
            <v>38991</v>
          </cell>
        </row>
        <row r="19">
          <cell r="A19">
            <v>39083</v>
          </cell>
        </row>
        <row r="20">
          <cell r="A20">
            <v>39173</v>
          </cell>
        </row>
        <row r="21">
          <cell r="A21">
            <v>39264</v>
          </cell>
        </row>
        <row r="22">
          <cell r="A22">
            <v>39356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40179</v>
          </cell>
        </row>
        <row r="32">
          <cell r="A32">
            <v>40269</v>
          </cell>
        </row>
        <row r="33">
          <cell r="A33">
            <v>40360</v>
          </cell>
        </row>
        <row r="34">
          <cell r="A34">
            <v>40452</v>
          </cell>
        </row>
        <row r="35">
          <cell r="A35">
            <v>40544</v>
          </cell>
        </row>
        <row r="36">
          <cell r="A36">
            <v>40634</v>
          </cell>
        </row>
        <row r="37">
          <cell r="A37">
            <v>40725</v>
          </cell>
        </row>
        <row r="38">
          <cell r="A38">
            <v>40817</v>
          </cell>
        </row>
        <row r="39">
          <cell r="A39">
            <v>40909</v>
          </cell>
        </row>
        <row r="40">
          <cell r="A40">
            <v>41000</v>
          </cell>
        </row>
        <row r="41">
          <cell r="A41">
            <v>41091</v>
          </cell>
        </row>
        <row r="42">
          <cell r="A42">
            <v>41183</v>
          </cell>
        </row>
        <row r="43">
          <cell r="A43">
            <v>41275</v>
          </cell>
        </row>
        <row r="44">
          <cell r="A44">
            <v>41365</v>
          </cell>
        </row>
        <row r="45">
          <cell r="A45">
            <v>41456</v>
          </cell>
        </row>
        <row r="46">
          <cell r="A46">
            <v>41548</v>
          </cell>
        </row>
      </sheetData>
      <sheetData sheetId="20">
        <row r="11">
          <cell r="A11">
            <v>2005</v>
          </cell>
          <cell r="B11" t="str">
            <v>Number of dwellings put to use</v>
          </cell>
          <cell r="C11" t="str">
            <v>Number of new dwelling construction permits</v>
          </cell>
          <cell r="D11">
            <v>15.617931260422395</v>
          </cell>
        </row>
        <row r="12">
          <cell r="A12">
            <v>33970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</sheetData>
      <sheetData sheetId="21">
        <row r="11">
          <cell r="A11">
            <v>0</v>
          </cell>
          <cell r="B11">
            <v>0</v>
          </cell>
          <cell r="C11">
            <v>0</v>
          </cell>
        </row>
        <row r="12">
          <cell r="A12">
            <v>38078</v>
          </cell>
        </row>
        <row r="13">
          <cell r="A13">
            <v>38169</v>
          </cell>
        </row>
        <row r="14">
          <cell r="A14">
            <v>38353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  <row r="50">
          <cell r="A50">
            <v>41548</v>
          </cell>
        </row>
      </sheetData>
      <sheetData sheetId="22">
        <row r="10">
          <cell r="B10" t="str">
            <v>Természetbeni transzferek</v>
          </cell>
        </row>
        <row r="11">
          <cell r="A11" t="str">
            <v>2005 Q1</v>
          </cell>
          <cell r="B11" t="str">
            <v>Social transfers in kind</v>
          </cell>
          <cell r="C11" t="str">
            <v>Final consumption of government</v>
          </cell>
          <cell r="D11" t="str">
            <v>Government investment</v>
          </cell>
        </row>
        <row r="12">
          <cell r="A12">
            <v>2005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 t="str">
            <v>Q4</v>
          </cell>
        </row>
      </sheetData>
      <sheetData sheetId="23">
        <row r="11">
          <cell r="B11" t="str">
            <v>GDP szerinti készlet (jobb tengely)</v>
          </cell>
        </row>
      </sheetData>
      <sheetData sheetId="24">
        <row r="11">
          <cell r="A11">
            <v>40179</v>
          </cell>
        </row>
        <row r="12">
          <cell r="A12">
            <v>0</v>
          </cell>
        </row>
        <row r="14">
          <cell r="A14" t="str">
            <v>Litvánia</v>
          </cell>
        </row>
        <row r="15">
          <cell r="A15" t="str">
            <v>Lettország</v>
          </cell>
        </row>
        <row r="16">
          <cell r="A16" t="str">
            <v>Észtország</v>
          </cell>
        </row>
        <row r="17">
          <cell r="A17" t="str">
            <v>Lengyelország</v>
          </cell>
        </row>
        <row r="18">
          <cell r="A18" t="str">
            <v>Szlovénia</v>
          </cell>
        </row>
        <row r="19">
          <cell r="A19" t="str">
            <v>Magyarország</v>
          </cell>
        </row>
        <row r="20">
          <cell r="A20" t="str">
            <v>Csehország</v>
          </cell>
        </row>
        <row r="21">
          <cell r="A21" t="str">
            <v>Szlovákia</v>
          </cell>
        </row>
        <row r="22">
          <cell r="A22" t="str">
            <v>Románia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</sheetData>
      <sheetData sheetId="25">
        <row r="10">
          <cell r="A10">
            <v>38353</v>
          </cell>
        </row>
        <row r="11">
          <cell r="A11">
            <v>38353</v>
          </cell>
          <cell r="B11">
            <v>4.3328630548214164</v>
          </cell>
          <cell r="C11">
            <v>1.6382962044862381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</sheetData>
      <sheetData sheetId="26">
        <row r="11">
          <cell r="A11" t="str">
            <v>2005 Q1</v>
          </cell>
        </row>
      </sheetData>
      <sheetData sheetId="27">
        <row r="10">
          <cell r="A10">
            <v>40179</v>
          </cell>
        </row>
        <row r="11">
          <cell r="A11">
            <v>38353</v>
          </cell>
          <cell r="B11">
            <v>1.2496231695053881</v>
          </cell>
          <cell r="C11">
            <v>5.8383051068909717</v>
          </cell>
          <cell r="D11">
            <v>8.1570320234407774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</row>
        <row r="11">
          <cell r="A11">
            <v>38353</v>
          </cell>
          <cell r="B11">
            <v>6.9112822391405428</v>
          </cell>
          <cell r="C11">
            <v>-12.6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29">
        <row r="11">
          <cell r="A11" t="str">
            <v>2009 Q1</v>
          </cell>
          <cell r="B11" t="str">
            <v>Construction output</v>
          </cell>
          <cell r="C11" t="str">
            <v>Changes in order book in construction</v>
          </cell>
          <cell r="D11" t="str">
            <v>Investment aktivity in construction (right scale)</v>
          </cell>
        </row>
        <row r="12">
          <cell r="A12">
            <v>38353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1">
          <cell r="B11" t="str">
            <v>Value added in agriculture</v>
          </cell>
        </row>
      </sheetData>
      <sheetData sheetId="31">
        <row r="11">
          <cell r="A11">
            <v>38353</v>
          </cell>
        </row>
      </sheetData>
      <sheetData sheetId="32">
        <row r="7">
          <cell r="A7">
            <v>38353</v>
          </cell>
          <cell r="B7" t="str">
            <v>KSH</v>
          </cell>
        </row>
        <row r="8">
          <cell r="A8" t="str">
            <v>Source:</v>
          </cell>
        </row>
        <row r="9">
          <cell r="A9">
            <v>0</v>
          </cell>
        </row>
        <row r="11">
          <cell r="A11">
            <v>38718</v>
          </cell>
        </row>
        <row r="12">
          <cell r="A12">
            <v>39814</v>
          </cell>
        </row>
        <row r="13">
          <cell r="A13">
            <v>39904</v>
          </cell>
        </row>
        <row r="14">
          <cell r="A14">
            <v>39995</v>
          </cell>
        </row>
        <row r="15">
          <cell r="A15">
            <v>40087</v>
          </cell>
        </row>
        <row r="16">
          <cell r="A16">
            <v>40179</v>
          </cell>
        </row>
        <row r="17">
          <cell r="A17">
            <v>40269</v>
          </cell>
        </row>
        <row r="18">
          <cell r="A18">
            <v>40360</v>
          </cell>
        </row>
        <row r="19">
          <cell r="A19">
            <v>40452</v>
          </cell>
        </row>
        <row r="20">
          <cell r="A20">
            <v>40544</v>
          </cell>
        </row>
        <row r="21">
          <cell r="A21">
            <v>40634</v>
          </cell>
        </row>
        <row r="22">
          <cell r="A22">
            <v>40725</v>
          </cell>
        </row>
        <row r="23">
          <cell r="A23">
            <v>40817</v>
          </cell>
        </row>
        <row r="24">
          <cell r="A24">
            <v>40909</v>
          </cell>
        </row>
        <row r="25">
          <cell r="A25">
            <v>41000</v>
          </cell>
        </row>
        <row r="26">
          <cell r="A26">
            <v>41091</v>
          </cell>
        </row>
        <row r="27">
          <cell r="A27">
            <v>41183</v>
          </cell>
        </row>
        <row r="28">
          <cell r="A28">
            <v>41275</v>
          </cell>
        </row>
        <row r="29">
          <cell r="A29">
            <v>41365</v>
          </cell>
        </row>
        <row r="30">
          <cell r="A30">
            <v>41456</v>
          </cell>
        </row>
        <row r="31">
          <cell r="A31">
            <v>41548</v>
          </cell>
        </row>
        <row r="32">
          <cell r="A32">
            <v>41640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</sheetData>
      <sheetData sheetId="33"/>
      <sheetData sheetId="34">
        <row r="7">
          <cell r="A7" t="str">
            <v>Source:</v>
          </cell>
        </row>
      </sheetData>
      <sheetData sheetId="35">
        <row r="10">
          <cell r="A10">
            <v>38353</v>
          </cell>
        </row>
        <row r="12">
          <cell r="A12">
            <v>38534</v>
          </cell>
          <cell r="B12">
            <v>54.603257373001298</v>
          </cell>
          <cell r="C12">
            <v>50.573232724384397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</sheetData>
      <sheetData sheetId="36">
        <row r="8">
          <cell r="B8" t="str">
            <v>Nemzetgazdaság</v>
          </cell>
        </row>
      </sheetData>
      <sheetData sheetId="37">
        <row r="11">
          <cell r="A11">
            <v>36892</v>
          </cell>
          <cell r="B11">
            <v>850.66301999999996</v>
          </cell>
          <cell r="C11">
            <v>1561.6389999999999</v>
          </cell>
          <cell r="D11">
            <v>3015.0313000000001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40087</v>
          </cell>
        </row>
        <row r="47">
          <cell r="A47">
            <v>40179</v>
          </cell>
        </row>
        <row r="48">
          <cell r="A48">
            <v>40269</v>
          </cell>
        </row>
        <row r="49">
          <cell r="A49">
            <v>40360</v>
          </cell>
        </row>
        <row r="50">
          <cell r="A50">
            <v>40452</v>
          </cell>
        </row>
        <row r="51">
          <cell r="A51">
            <v>40544</v>
          </cell>
        </row>
        <row r="52">
          <cell r="A52">
            <v>40634</v>
          </cell>
        </row>
        <row r="53">
          <cell r="A53">
            <v>40725</v>
          </cell>
        </row>
        <row r="54">
          <cell r="A54">
            <v>40817</v>
          </cell>
        </row>
        <row r="55">
          <cell r="A55">
            <v>40909</v>
          </cell>
        </row>
        <row r="56">
          <cell r="A56">
            <v>41000</v>
          </cell>
        </row>
        <row r="57">
          <cell r="A57">
            <v>41091</v>
          </cell>
        </row>
        <row r="58">
          <cell r="A58">
            <v>41183</v>
          </cell>
        </row>
        <row r="59">
          <cell r="A59">
            <v>41275</v>
          </cell>
        </row>
        <row r="60">
          <cell r="A60">
            <v>41365</v>
          </cell>
        </row>
        <row r="61">
          <cell r="A61">
            <v>41456</v>
          </cell>
        </row>
        <row r="62">
          <cell r="A62">
            <v>41548</v>
          </cell>
        </row>
      </sheetData>
      <sheetData sheetId="38">
        <row r="11">
          <cell r="A11">
            <v>38353</v>
          </cell>
          <cell r="B11" t="str">
            <v>Vállalati foglalkoztatási várakozások (jobb tengely)</v>
          </cell>
          <cell r="C11" t="str">
            <v xml:space="preserve">Nem támogatott új álláshelyek </v>
          </cell>
        </row>
        <row r="12">
          <cell r="A12">
            <v>0</v>
          </cell>
        </row>
        <row r="13">
          <cell r="A13">
            <v>38353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</sheetData>
      <sheetData sheetId="39">
        <row r="11">
          <cell r="A11">
            <v>38353</v>
          </cell>
          <cell r="B11">
            <v>6.7699462000000006</v>
          </cell>
          <cell r="C11">
            <v>3.8020663026201302</v>
          </cell>
        </row>
        <row r="12">
          <cell r="A12">
            <v>38231</v>
          </cell>
        </row>
        <row r="13">
          <cell r="A13">
            <v>38261</v>
          </cell>
        </row>
        <row r="14">
          <cell r="A14">
            <v>38292</v>
          </cell>
        </row>
        <row r="15">
          <cell r="A15">
            <v>38322</v>
          </cell>
        </row>
        <row r="16">
          <cell r="A16">
            <v>38353</v>
          </cell>
        </row>
        <row r="17">
          <cell r="A17">
            <v>38384</v>
          </cell>
        </row>
        <row r="18">
          <cell r="A18">
            <v>38412</v>
          </cell>
        </row>
        <row r="19">
          <cell r="A19">
            <v>38443</v>
          </cell>
        </row>
        <row r="20">
          <cell r="A20">
            <v>38473</v>
          </cell>
        </row>
        <row r="21">
          <cell r="A21">
            <v>38504</v>
          </cell>
        </row>
        <row r="22">
          <cell r="A22">
            <v>38534</v>
          </cell>
        </row>
        <row r="23">
          <cell r="A23">
            <v>38565</v>
          </cell>
        </row>
        <row r="24">
          <cell r="A24">
            <v>38596</v>
          </cell>
        </row>
        <row r="25">
          <cell r="A25">
            <v>38626</v>
          </cell>
        </row>
        <row r="26">
          <cell r="A26">
            <v>38657</v>
          </cell>
        </row>
        <row r="27">
          <cell r="A27">
            <v>38687</v>
          </cell>
        </row>
        <row r="28">
          <cell r="A28">
            <v>38718</v>
          </cell>
        </row>
        <row r="29">
          <cell r="A29">
            <v>38749</v>
          </cell>
        </row>
        <row r="30">
          <cell r="A30">
            <v>38777</v>
          </cell>
        </row>
        <row r="31">
          <cell r="A31">
            <v>38808</v>
          </cell>
        </row>
        <row r="32">
          <cell r="A32">
            <v>38838</v>
          </cell>
        </row>
        <row r="33">
          <cell r="A33">
            <v>38869</v>
          </cell>
        </row>
        <row r="34">
          <cell r="A34">
            <v>38899</v>
          </cell>
        </row>
        <row r="35">
          <cell r="A35">
            <v>38930</v>
          </cell>
        </row>
        <row r="36">
          <cell r="A36">
            <v>38961</v>
          </cell>
        </row>
        <row r="37">
          <cell r="A37">
            <v>38991</v>
          </cell>
        </row>
        <row r="38">
          <cell r="A38">
            <v>39022</v>
          </cell>
        </row>
        <row r="39">
          <cell r="A39">
            <v>39052</v>
          </cell>
        </row>
        <row r="40">
          <cell r="A40">
            <v>39083</v>
          </cell>
        </row>
        <row r="41">
          <cell r="A41">
            <v>39114</v>
          </cell>
        </row>
        <row r="42">
          <cell r="A42">
            <v>39142</v>
          </cell>
        </row>
        <row r="43">
          <cell r="A43">
            <v>39173</v>
          </cell>
        </row>
        <row r="44">
          <cell r="A44">
            <v>39203</v>
          </cell>
        </row>
        <row r="45">
          <cell r="A45">
            <v>39234</v>
          </cell>
        </row>
        <row r="46">
          <cell r="A46">
            <v>39264</v>
          </cell>
        </row>
        <row r="47">
          <cell r="A47">
            <v>39295</v>
          </cell>
        </row>
        <row r="48">
          <cell r="A48">
            <v>39326</v>
          </cell>
        </row>
        <row r="49">
          <cell r="A49">
            <v>39356</v>
          </cell>
        </row>
        <row r="50">
          <cell r="A50">
            <v>39387</v>
          </cell>
        </row>
        <row r="51">
          <cell r="A51">
            <v>39417</v>
          </cell>
        </row>
        <row r="52">
          <cell r="A52">
            <v>39448</v>
          </cell>
        </row>
        <row r="53">
          <cell r="A53">
            <v>39479</v>
          </cell>
        </row>
        <row r="54">
          <cell r="A54">
            <v>39508</v>
          </cell>
        </row>
        <row r="55">
          <cell r="A55">
            <v>39539</v>
          </cell>
        </row>
        <row r="56">
          <cell r="A56">
            <v>39569</v>
          </cell>
        </row>
        <row r="57">
          <cell r="A57">
            <v>39600</v>
          </cell>
        </row>
        <row r="58">
          <cell r="A58">
            <v>39630</v>
          </cell>
        </row>
        <row r="59">
          <cell r="A59">
            <v>39661</v>
          </cell>
        </row>
        <row r="60">
          <cell r="A60">
            <v>39692</v>
          </cell>
        </row>
        <row r="61">
          <cell r="A61">
            <v>39722</v>
          </cell>
        </row>
        <row r="62">
          <cell r="A62">
            <v>39753</v>
          </cell>
        </row>
        <row r="63">
          <cell r="A63">
            <v>39783</v>
          </cell>
        </row>
        <row r="64">
          <cell r="A64">
            <v>39814</v>
          </cell>
        </row>
        <row r="65">
          <cell r="A65">
            <v>39845</v>
          </cell>
        </row>
        <row r="66">
          <cell r="A66">
            <v>39873</v>
          </cell>
        </row>
        <row r="67">
          <cell r="A67">
            <v>39904</v>
          </cell>
        </row>
        <row r="68">
          <cell r="A68">
            <v>39934</v>
          </cell>
        </row>
        <row r="69">
          <cell r="A69">
            <v>39965</v>
          </cell>
        </row>
        <row r="70">
          <cell r="A70">
            <v>39995</v>
          </cell>
        </row>
        <row r="71">
          <cell r="A71">
            <v>40026</v>
          </cell>
        </row>
        <row r="72">
          <cell r="A72">
            <v>40057</v>
          </cell>
        </row>
        <row r="73">
          <cell r="A73">
            <v>40087</v>
          </cell>
        </row>
        <row r="74">
          <cell r="A74">
            <v>40118</v>
          </cell>
        </row>
        <row r="75">
          <cell r="A75">
            <v>40148</v>
          </cell>
        </row>
        <row r="76">
          <cell r="A76">
            <v>40179</v>
          </cell>
        </row>
        <row r="77">
          <cell r="A77">
            <v>40210</v>
          </cell>
        </row>
        <row r="78">
          <cell r="A78">
            <v>40238</v>
          </cell>
        </row>
        <row r="79">
          <cell r="A79">
            <v>40269</v>
          </cell>
        </row>
        <row r="80">
          <cell r="A80">
            <v>40299</v>
          </cell>
        </row>
        <row r="81">
          <cell r="A81">
            <v>40330</v>
          </cell>
        </row>
        <row r="82">
          <cell r="A82">
            <v>40360</v>
          </cell>
        </row>
        <row r="83">
          <cell r="A83">
            <v>40391</v>
          </cell>
        </row>
        <row r="84">
          <cell r="A84">
            <v>40422</v>
          </cell>
        </row>
        <row r="85">
          <cell r="A85">
            <v>40452</v>
          </cell>
        </row>
        <row r="86">
          <cell r="A86">
            <v>40483</v>
          </cell>
        </row>
        <row r="87">
          <cell r="A87">
            <v>40513</v>
          </cell>
        </row>
        <row r="88">
          <cell r="A88">
            <v>40544</v>
          </cell>
        </row>
        <row r="89">
          <cell r="A89">
            <v>40575</v>
          </cell>
        </row>
        <row r="90">
          <cell r="A90">
            <v>40603</v>
          </cell>
        </row>
        <row r="91">
          <cell r="A91">
            <v>40634</v>
          </cell>
        </row>
        <row r="92">
          <cell r="A92">
            <v>40664</v>
          </cell>
        </row>
        <row r="93">
          <cell r="A93">
            <v>40695</v>
          </cell>
        </row>
        <row r="94">
          <cell r="A94">
            <v>40725</v>
          </cell>
        </row>
        <row r="95">
          <cell r="A95">
            <v>40756</v>
          </cell>
        </row>
        <row r="96">
          <cell r="A96">
            <v>40787</v>
          </cell>
        </row>
        <row r="97">
          <cell r="A97">
            <v>40817</v>
          </cell>
        </row>
        <row r="98">
          <cell r="A98">
            <v>40848</v>
          </cell>
        </row>
        <row r="99">
          <cell r="A99">
            <v>40878</v>
          </cell>
        </row>
        <row r="100">
          <cell r="A100">
            <v>40909</v>
          </cell>
        </row>
        <row r="101">
          <cell r="A101">
            <v>40940</v>
          </cell>
        </row>
        <row r="102">
          <cell r="A102">
            <v>40969</v>
          </cell>
        </row>
        <row r="103">
          <cell r="A103">
            <v>41000</v>
          </cell>
        </row>
        <row r="104">
          <cell r="A104">
            <v>41030</v>
          </cell>
        </row>
        <row r="105">
          <cell r="A105">
            <v>41061</v>
          </cell>
        </row>
        <row r="106">
          <cell r="A106">
            <v>41091</v>
          </cell>
        </row>
        <row r="107">
          <cell r="A107">
            <v>41122</v>
          </cell>
        </row>
        <row r="108">
          <cell r="A108">
            <v>41153</v>
          </cell>
        </row>
        <row r="109">
          <cell r="A109">
            <v>41183</v>
          </cell>
        </row>
        <row r="110">
          <cell r="A110">
            <v>41214</v>
          </cell>
        </row>
        <row r="111">
          <cell r="A111">
            <v>41244</v>
          </cell>
        </row>
        <row r="112">
          <cell r="A112">
            <v>41275</v>
          </cell>
        </row>
        <row r="113">
          <cell r="A113">
            <v>41306</v>
          </cell>
        </row>
        <row r="114">
          <cell r="A114">
            <v>41334</v>
          </cell>
        </row>
        <row r="115">
          <cell r="A115">
            <v>41365</v>
          </cell>
        </row>
        <row r="116">
          <cell r="A116">
            <v>41395</v>
          </cell>
        </row>
        <row r="117">
          <cell r="A117">
            <v>41426</v>
          </cell>
        </row>
        <row r="118">
          <cell r="A118">
            <v>41456</v>
          </cell>
        </row>
        <row r="119">
          <cell r="A119">
            <v>41487</v>
          </cell>
        </row>
        <row r="120">
          <cell r="A120">
            <v>41518</v>
          </cell>
        </row>
        <row r="121">
          <cell r="A121">
            <v>41548</v>
          </cell>
        </row>
        <row r="122">
          <cell r="A122">
            <v>41579</v>
          </cell>
        </row>
        <row r="123">
          <cell r="A123">
            <v>41609</v>
          </cell>
        </row>
      </sheetData>
      <sheetData sheetId="40">
        <row r="7">
          <cell r="A7">
            <v>38353</v>
          </cell>
          <cell r="B7" t="str">
            <v>MNB</v>
          </cell>
        </row>
        <row r="8">
          <cell r="A8" t="str">
            <v xml:space="preserve">Megjegyzés: </v>
          </cell>
        </row>
        <row r="9">
          <cell r="A9" t="str">
            <v xml:space="preserve">Note: </v>
          </cell>
        </row>
        <row r="13">
          <cell r="A13">
            <v>36892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  <row r="65">
          <cell r="A65">
            <v>0</v>
          </cell>
        </row>
        <row r="66">
          <cell r="A66">
            <v>0</v>
          </cell>
        </row>
      </sheetData>
      <sheetData sheetId="41">
        <row r="11">
          <cell r="B11" t="str">
            <v>Ipar</v>
          </cell>
        </row>
      </sheetData>
      <sheetData sheetId="42">
        <row r="11">
          <cell r="A11">
            <v>38353</v>
          </cell>
          <cell r="B11" t="str">
            <v>Feldolgozóipar</v>
          </cell>
          <cell r="C11" t="str">
            <v>Piaci szolgáltatások (jobb skála)</v>
          </cell>
        </row>
        <row r="12">
          <cell r="A12">
            <v>38443</v>
          </cell>
        </row>
        <row r="13">
          <cell r="A13">
            <v>38353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</row>
        <row r="11">
          <cell r="A11">
            <v>38384</v>
          </cell>
          <cell r="B11">
            <v>6.0795892707661201</v>
          </cell>
          <cell r="C11">
            <v>6.7634796354459601</v>
          </cell>
          <cell r="D11">
            <v>0</v>
          </cell>
          <cell r="E11">
            <v>0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38899</v>
          </cell>
        </row>
        <row r="138">
          <cell r="A138">
            <v>38930</v>
          </cell>
        </row>
        <row r="139">
          <cell r="A139">
            <v>38961</v>
          </cell>
        </row>
        <row r="140">
          <cell r="A140">
            <v>38991</v>
          </cell>
        </row>
        <row r="141">
          <cell r="A141">
            <v>39022</v>
          </cell>
        </row>
        <row r="142">
          <cell r="A142">
            <v>39052</v>
          </cell>
        </row>
        <row r="143">
          <cell r="A143">
            <v>39083</v>
          </cell>
        </row>
        <row r="144">
          <cell r="A144">
            <v>39114</v>
          </cell>
        </row>
        <row r="145">
          <cell r="A145">
            <v>39142</v>
          </cell>
        </row>
        <row r="146">
          <cell r="A146">
            <v>39173</v>
          </cell>
        </row>
        <row r="147">
          <cell r="A147">
            <v>39203</v>
          </cell>
        </row>
        <row r="148">
          <cell r="A148">
            <v>39234</v>
          </cell>
        </row>
        <row r="149">
          <cell r="A149">
            <v>39264</v>
          </cell>
        </row>
        <row r="150">
          <cell r="A150">
            <v>39295</v>
          </cell>
        </row>
        <row r="151">
          <cell r="A151">
            <v>39326</v>
          </cell>
        </row>
        <row r="152">
          <cell r="A152">
            <v>39356</v>
          </cell>
        </row>
        <row r="153">
          <cell r="A153">
            <v>39387</v>
          </cell>
        </row>
        <row r="154">
          <cell r="A154">
            <v>39417</v>
          </cell>
        </row>
        <row r="155">
          <cell r="A155">
            <v>39448</v>
          </cell>
        </row>
        <row r="156">
          <cell r="A156">
            <v>39479</v>
          </cell>
        </row>
        <row r="157">
          <cell r="A157">
            <v>39508</v>
          </cell>
        </row>
        <row r="158">
          <cell r="A158">
            <v>39539</v>
          </cell>
        </row>
        <row r="159">
          <cell r="A159">
            <v>39569</v>
          </cell>
        </row>
        <row r="160">
          <cell r="A160">
            <v>39600</v>
          </cell>
        </row>
        <row r="161">
          <cell r="A161">
            <v>39630</v>
          </cell>
        </row>
        <row r="162">
          <cell r="A162">
            <v>39661</v>
          </cell>
        </row>
        <row r="163">
          <cell r="A163">
            <v>39692</v>
          </cell>
        </row>
        <row r="164">
          <cell r="A164">
            <v>39722</v>
          </cell>
        </row>
        <row r="165">
          <cell r="A165">
            <v>39753</v>
          </cell>
        </row>
        <row r="166">
          <cell r="A166">
            <v>39783</v>
          </cell>
        </row>
        <row r="167">
          <cell r="A167">
            <v>39814</v>
          </cell>
        </row>
        <row r="168">
          <cell r="A168">
            <v>39845</v>
          </cell>
        </row>
        <row r="169">
          <cell r="A169">
            <v>39873</v>
          </cell>
        </row>
        <row r="170">
          <cell r="A170">
            <v>39904</v>
          </cell>
        </row>
        <row r="171">
          <cell r="A171">
            <v>39934</v>
          </cell>
        </row>
        <row r="172">
          <cell r="A172">
            <v>39965</v>
          </cell>
        </row>
        <row r="173">
          <cell r="A173">
            <v>39995</v>
          </cell>
        </row>
        <row r="174">
          <cell r="A174">
            <v>40026</v>
          </cell>
        </row>
        <row r="175">
          <cell r="A175">
            <v>40057</v>
          </cell>
        </row>
        <row r="176">
          <cell r="A176">
            <v>40087</v>
          </cell>
        </row>
        <row r="177">
          <cell r="A177">
            <v>40118</v>
          </cell>
        </row>
        <row r="178">
          <cell r="A178">
            <v>40148</v>
          </cell>
        </row>
        <row r="179">
          <cell r="A179">
            <v>40179</v>
          </cell>
        </row>
        <row r="180">
          <cell r="A180">
            <v>40210</v>
          </cell>
        </row>
        <row r="181">
          <cell r="A181">
            <v>40238</v>
          </cell>
        </row>
        <row r="182">
          <cell r="A182">
            <v>40269</v>
          </cell>
        </row>
        <row r="183">
          <cell r="A183">
            <v>40299</v>
          </cell>
        </row>
        <row r="184">
          <cell r="A184">
            <v>40330</v>
          </cell>
        </row>
        <row r="185">
          <cell r="A185">
            <v>40360</v>
          </cell>
        </row>
        <row r="186">
          <cell r="A186">
            <v>40391</v>
          </cell>
        </row>
        <row r="187">
          <cell r="A187">
            <v>40422</v>
          </cell>
        </row>
        <row r="188">
          <cell r="A188">
            <v>40452</v>
          </cell>
        </row>
        <row r="189">
          <cell r="A189">
            <v>40483</v>
          </cell>
        </row>
        <row r="190">
          <cell r="A190">
            <v>40513</v>
          </cell>
        </row>
        <row r="191">
          <cell r="A191">
            <v>40544</v>
          </cell>
        </row>
        <row r="192">
          <cell r="A192">
            <v>40575</v>
          </cell>
        </row>
        <row r="193">
          <cell r="A193">
            <v>40603</v>
          </cell>
        </row>
        <row r="194">
          <cell r="A194">
            <v>40634</v>
          </cell>
        </row>
        <row r="195">
          <cell r="A195">
            <v>40664</v>
          </cell>
        </row>
        <row r="196">
          <cell r="A196">
            <v>40695</v>
          </cell>
        </row>
        <row r="197">
          <cell r="A197">
            <v>40725</v>
          </cell>
        </row>
        <row r="198">
          <cell r="A198">
            <v>40756</v>
          </cell>
        </row>
        <row r="199">
          <cell r="A199">
            <v>40787</v>
          </cell>
        </row>
        <row r="200">
          <cell r="A200">
            <v>40817</v>
          </cell>
        </row>
        <row r="201">
          <cell r="A201">
            <v>40848</v>
          </cell>
        </row>
        <row r="202">
          <cell r="A202">
            <v>40878</v>
          </cell>
        </row>
        <row r="203">
          <cell r="A203">
            <v>40909</v>
          </cell>
        </row>
        <row r="204">
          <cell r="A204">
            <v>40940</v>
          </cell>
        </row>
        <row r="205">
          <cell r="A205">
            <v>40969</v>
          </cell>
        </row>
        <row r="206">
          <cell r="A206">
            <v>41000</v>
          </cell>
        </row>
        <row r="207">
          <cell r="A207">
            <v>41030</v>
          </cell>
        </row>
        <row r="208">
          <cell r="A208">
            <v>41061</v>
          </cell>
        </row>
        <row r="209">
          <cell r="A209">
            <v>41091</v>
          </cell>
        </row>
        <row r="210">
          <cell r="A210">
            <v>41122</v>
          </cell>
        </row>
        <row r="211">
          <cell r="A211">
            <v>41153</v>
          </cell>
        </row>
        <row r="212">
          <cell r="A212">
            <v>41183</v>
          </cell>
        </row>
        <row r="213">
          <cell r="A213">
            <v>41214</v>
          </cell>
        </row>
        <row r="214">
          <cell r="A214">
            <v>41244</v>
          </cell>
        </row>
        <row r="215">
          <cell r="A215">
            <v>41275</v>
          </cell>
        </row>
        <row r="216">
          <cell r="A216">
            <v>41306</v>
          </cell>
        </row>
        <row r="217">
          <cell r="A217">
            <v>41334</v>
          </cell>
        </row>
        <row r="218">
          <cell r="A218">
            <v>41365</v>
          </cell>
        </row>
        <row r="219">
          <cell r="A219">
            <v>41395</v>
          </cell>
        </row>
        <row r="220">
          <cell r="A220">
            <v>41426</v>
          </cell>
        </row>
        <row r="221">
          <cell r="A221">
            <v>41456</v>
          </cell>
        </row>
        <row r="222">
          <cell r="A222">
            <v>41487</v>
          </cell>
        </row>
        <row r="223">
          <cell r="A223">
            <v>41518</v>
          </cell>
        </row>
        <row r="224">
          <cell r="A224">
            <v>41548</v>
          </cell>
        </row>
        <row r="225">
          <cell r="A225">
            <v>41579</v>
          </cell>
        </row>
        <row r="226">
          <cell r="A226">
            <v>41609</v>
          </cell>
        </row>
        <row r="227">
          <cell r="A227">
            <v>41640</v>
          </cell>
        </row>
      </sheetData>
      <sheetData sheetId="44">
        <row r="7">
          <cell r="A7">
            <v>0</v>
          </cell>
        </row>
        <row r="11">
          <cell r="A11">
            <v>2006</v>
          </cell>
          <cell r="B11">
            <v>10.299331270620501</v>
          </cell>
          <cell r="C11">
            <v>9.0591925416151096</v>
          </cell>
          <cell r="D11">
            <v>11.301330919730001</v>
          </cell>
        </row>
        <row r="12">
          <cell r="A12">
            <v>2007</v>
          </cell>
        </row>
        <row r="13">
          <cell r="A13">
            <v>2008</v>
          </cell>
        </row>
        <row r="14">
          <cell r="A14">
            <v>2009</v>
          </cell>
        </row>
        <row r="15">
          <cell r="A15">
            <v>2010</v>
          </cell>
        </row>
        <row r="16">
          <cell r="A16">
            <v>2011</v>
          </cell>
        </row>
        <row r="17">
          <cell r="A17">
            <v>2012</v>
          </cell>
        </row>
        <row r="18">
          <cell r="A18">
            <v>2013</v>
          </cell>
        </row>
      </sheetData>
      <sheetData sheetId="45">
        <row r="10">
          <cell r="A10">
            <v>38353</v>
          </cell>
        </row>
      </sheetData>
      <sheetData sheetId="46">
        <row r="11">
          <cell r="A11">
            <v>36526</v>
          </cell>
        </row>
      </sheetData>
      <sheetData sheetId="47">
        <row r="11">
          <cell r="A11">
            <v>37257</v>
          </cell>
        </row>
      </sheetData>
      <sheetData sheetId="48">
        <row r="11">
          <cell r="A11">
            <v>38353</v>
          </cell>
        </row>
      </sheetData>
      <sheetData sheetId="49">
        <row r="12">
          <cell r="A12">
            <v>36526</v>
          </cell>
        </row>
      </sheetData>
      <sheetData sheetId="50">
        <row r="11">
          <cell r="A11">
            <v>37987</v>
          </cell>
        </row>
      </sheetData>
      <sheetData sheetId="51">
        <row r="11">
          <cell r="C11" t="str">
            <v>Tradables</v>
          </cell>
        </row>
      </sheetData>
      <sheetData sheetId="52">
        <row r="11">
          <cell r="B11" t="str">
            <v>Egyenlegmutató</v>
          </cell>
        </row>
      </sheetData>
      <sheetData sheetId="53">
        <row r="11">
          <cell r="A11">
            <v>37987</v>
          </cell>
        </row>
      </sheetData>
      <sheetData sheetId="54"/>
      <sheetData sheetId="55">
        <row r="11">
          <cell r="A11">
            <v>36526</v>
          </cell>
        </row>
      </sheetData>
      <sheetData sheetId="56">
        <row r="11">
          <cell r="A11">
            <v>38353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theme/theme1.xml><?xml version="1.0" encoding="utf-8"?>
<a:theme xmlns:a="http://schemas.openxmlformats.org/drawingml/2006/main" name="MNB_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7E5C1D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Calibri">
      <a:maj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5"/>
  <dimension ref="A1:H44"/>
  <sheetViews>
    <sheetView showGridLines="0" tabSelected="1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ColWidth="9" defaultRowHeight="12"/>
  <cols>
    <col min="1" max="1" width="13.42578125" style="5" customWidth="1"/>
    <col min="2" max="2" width="9" style="5"/>
    <col min="3" max="3" width="12.7109375" style="5" bestFit="1" customWidth="1"/>
    <col min="4" max="4" width="9" style="5"/>
    <col min="5" max="5" width="11.85546875" style="5" bestFit="1" customWidth="1"/>
    <col min="6" max="16384" width="9" style="5"/>
  </cols>
  <sheetData>
    <row r="1" spans="1:7">
      <c r="A1" s="108"/>
      <c r="B1" s="4"/>
    </row>
    <row r="2" spans="1:7">
      <c r="A2" s="108" t="s">
        <v>0</v>
      </c>
      <c r="B2" s="18" t="s">
        <v>358</v>
      </c>
      <c r="E2" s="19"/>
      <c r="F2" s="19"/>
    </row>
    <row r="3" spans="1:7">
      <c r="A3" s="108" t="s">
        <v>17</v>
      </c>
      <c r="B3" s="18" t="s">
        <v>362</v>
      </c>
      <c r="E3" s="19"/>
      <c r="F3" s="19"/>
    </row>
    <row r="4" spans="1:7">
      <c r="A4" s="108" t="s">
        <v>21</v>
      </c>
      <c r="B4" s="5" t="s">
        <v>198</v>
      </c>
    </row>
    <row r="5" spans="1:7">
      <c r="A5" s="108" t="s">
        <v>93</v>
      </c>
      <c r="B5" s="5" t="s">
        <v>199</v>
      </c>
    </row>
    <row r="6" spans="1:7">
      <c r="A6" s="108" t="s">
        <v>15</v>
      </c>
      <c r="B6" s="7" t="s">
        <v>112</v>
      </c>
    </row>
    <row r="7" spans="1:7">
      <c r="A7" s="108" t="s">
        <v>43</v>
      </c>
      <c r="B7" s="4" t="s">
        <v>112</v>
      </c>
    </row>
    <row r="8" spans="1:7">
      <c r="A8" s="6"/>
      <c r="B8" s="128" t="s">
        <v>125</v>
      </c>
    </row>
    <row r="9" spans="1:7">
      <c r="A9" s="8"/>
      <c r="B9" s="8"/>
    </row>
    <row r="10" spans="1:7">
      <c r="A10" s="8"/>
      <c r="B10" s="8"/>
      <c r="C10" s="5" t="s">
        <v>313</v>
      </c>
      <c r="D10" s="5" t="s">
        <v>235</v>
      </c>
      <c r="E10" s="19" t="s">
        <v>359</v>
      </c>
      <c r="F10" s="19" t="s">
        <v>135</v>
      </c>
    </row>
    <row r="11" spans="1:7">
      <c r="C11" s="5" t="s">
        <v>3</v>
      </c>
      <c r="D11" s="5" t="s">
        <v>360</v>
      </c>
      <c r="E11" s="19" t="s">
        <v>361</v>
      </c>
      <c r="F11" s="19" t="s">
        <v>355</v>
      </c>
    </row>
    <row r="12" spans="1:7">
      <c r="A12" s="9">
        <v>41730</v>
      </c>
      <c r="B12" s="5" t="s">
        <v>344</v>
      </c>
      <c r="C12" s="5">
        <v>0.1</v>
      </c>
      <c r="D12" s="5">
        <v>-0.1</v>
      </c>
      <c r="E12" s="19">
        <v>-0.1</v>
      </c>
      <c r="F12" s="175">
        <v>-0.1</v>
      </c>
      <c r="G12" s="10"/>
    </row>
    <row r="13" spans="1:7">
      <c r="A13" s="9">
        <v>41821</v>
      </c>
      <c r="B13" s="5" t="s">
        <v>345</v>
      </c>
      <c r="C13" s="10">
        <v>0.2</v>
      </c>
      <c r="D13" s="176">
        <v>0.1</v>
      </c>
      <c r="E13" s="176">
        <v>0.2</v>
      </c>
      <c r="F13" s="177">
        <v>-0.1</v>
      </c>
      <c r="G13" s="10"/>
    </row>
    <row r="14" spans="1:7">
      <c r="A14" s="9">
        <v>41913</v>
      </c>
      <c r="B14" s="5" t="s">
        <v>346</v>
      </c>
      <c r="C14" s="5">
        <v>0.3</v>
      </c>
      <c r="D14" s="5">
        <v>0.7</v>
      </c>
      <c r="E14" s="5">
        <v>0</v>
      </c>
      <c r="F14" s="5">
        <v>0</v>
      </c>
      <c r="G14" s="10"/>
    </row>
    <row r="15" spans="1:7">
      <c r="A15" s="251">
        <v>42005</v>
      </c>
      <c r="B15" s="5" t="s">
        <v>354</v>
      </c>
      <c r="C15" s="5">
        <v>0.4</v>
      </c>
      <c r="D15" s="5">
        <v>0.3</v>
      </c>
      <c r="E15" s="5">
        <v>0.6</v>
      </c>
      <c r="F15" s="5">
        <v>0.3</v>
      </c>
      <c r="G15" s="10"/>
    </row>
    <row r="16" spans="1:7">
      <c r="A16" s="9"/>
      <c r="G16" s="10"/>
    </row>
    <row r="17" spans="1:7">
      <c r="A17" s="9"/>
      <c r="G17" s="10"/>
    </row>
    <row r="18" spans="1:7">
      <c r="A18" s="9"/>
      <c r="G18" s="10"/>
    </row>
    <row r="19" spans="1:7">
      <c r="A19" s="9"/>
      <c r="G19" s="10"/>
    </row>
    <row r="20" spans="1:7">
      <c r="A20" s="9"/>
      <c r="G20" s="10"/>
    </row>
    <row r="21" spans="1:7">
      <c r="A21" s="9"/>
      <c r="G21" s="10"/>
    </row>
    <row r="22" spans="1:7">
      <c r="A22" s="9"/>
      <c r="G22" s="10"/>
    </row>
    <row r="23" spans="1:7">
      <c r="A23" s="9"/>
      <c r="G23" s="10"/>
    </row>
    <row r="24" spans="1:7">
      <c r="A24" s="9"/>
      <c r="G24" s="10"/>
    </row>
    <row r="25" spans="1:7">
      <c r="A25" s="9"/>
      <c r="G25" s="10"/>
    </row>
    <row r="26" spans="1:7">
      <c r="A26" s="9"/>
      <c r="G26" s="10"/>
    </row>
    <row r="27" spans="1:7">
      <c r="A27" s="9"/>
      <c r="G27" s="10"/>
    </row>
    <row r="28" spans="1:7">
      <c r="A28" s="9"/>
      <c r="G28" s="10"/>
    </row>
    <row r="29" spans="1:7">
      <c r="A29" s="9"/>
      <c r="G29" s="10"/>
    </row>
    <row r="30" spans="1:7">
      <c r="A30" s="9"/>
      <c r="G30" s="10"/>
    </row>
    <row r="31" spans="1:7">
      <c r="A31" s="9"/>
      <c r="G31" s="10"/>
    </row>
    <row r="32" spans="1:7">
      <c r="G32" s="10"/>
    </row>
    <row r="33" spans="7:8">
      <c r="G33" s="10"/>
    </row>
    <row r="34" spans="7:8">
      <c r="G34" s="10"/>
    </row>
    <row r="35" spans="7:8">
      <c r="G35" s="10"/>
    </row>
    <row r="36" spans="7:8">
      <c r="G36" s="10"/>
    </row>
    <row r="37" spans="7:8">
      <c r="G37" s="10"/>
    </row>
    <row r="38" spans="7:8">
      <c r="G38" s="10"/>
    </row>
    <row r="39" spans="7:8">
      <c r="G39" s="10"/>
    </row>
    <row r="40" spans="7:8">
      <c r="G40" s="10"/>
    </row>
    <row r="41" spans="7:8">
      <c r="G41" s="10"/>
    </row>
    <row r="42" spans="7:8">
      <c r="G42" s="10"/>
    </row>
    <row r="43" spans="7:8">
      <c r="G43" s="10"/>
    </row>
    <row r="44" spans="7:8">
      <c r="H44" s="10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3"/>
  <dimension ref="A1:C203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3.7109375" style="22" customWidth="1"/>
    <col min="2" max="16384" width="9.140625" style="22"/>
  </cols>
  <sheetData>
    <row r="1" spans="1:3">
      <c r="A1" s="108"/>
      <c r="B1" s="20"/>
      <c r="C1" s="21"/>
    </row>
    <row r="2" spans="1:3">
      <c r="A2" s="108" t="s">
        <v>0</v>
      </c>
      <c r="B2" s="13" t="s">
        <v>364</v>
      </c>
      <c r="C2" s="21"/>
    </row>
    <row r="3" spans="1:3">
      <c r="A3" s="108" t="s">
        <v>17</v>
      </c>
      <c r="B3" s="13" t="s">
        <v>635</v>
      </c>
      <c r="C3" s="21"/>
    </row>
    <row r="4" spans="1:3">
      <c r="A4" s="108" t="s">
        <v>21</v>
      </c>
      <c r="B4" s="11" t="s">
        <v>119</v>
      </c>
      <c r="C4" s="21"/>
    </row>
    <row r="5" spans="1:3">
      <c r="A5" s="108" t="s">
        <v>93</v>
      </c>
      <c r="B5" s="11" t="s">
        <v>120</v>
      </c>
      <c r="C5" s="21"/>
    </row>
    <row r="6" spans="1:3">
      <c r="A6" s="108" t="s">
        <v>15</v>
      </c>
      <c r="B6" s="13" t="s">
        <v>365</v>
      </c>
    </row>
    <row r="7" spans="1:3">
      <c r="A7" s="108" t="s">
        <v>43</v>
      </c>
      <c r="B7" s="13" t="s">
        <v>365</v>
      </c>
    </row>
    <row r="8" spans="1:3">
      <c r="A8" s="6"/>
      <c r="B8" s="127" t="s">
        <v>125</v>
      </c>
    </row>
    <row r="9" spans="1:3">
      <c r="A9" s="23"/>
    </row>
    <row r="10" spans="1:3">
      <c r="A10" s="23"/>
      <c r="B10" s="22" t="s">
        <v>306</v>
      </c>
      <c r="C10" s="22" t="s">
        <v>363</v>
      </c>
    </row>
    <row r="11" spans="1:3">
      <c r="B11" s="22" t="s">
        <v>645</v>
      </c>
      <c r="C11" s="22" t="s">
        <v>644</v>
      </c>
    </row>
    <row r="12" spans="1:3">
      <c r="A12" s="24">
        <v>36526</v>
      </c>
      <c r="B12" s="25">
        <v>-0.2</v>
      </c>
      <c r="C12" s="25"/>
    </row>
    <row r="13" spans="1:3">
      <c r="A13" s="24">
        <v>36557</v>
      </c>
      <c r="B13" s="25">
        <v>0.7</v>
      </c>
      <c r="C13" s="25"/>
    </row>
    <row r="14" spans="1:3">
      <c r="A14" s="24">
        <v>36586</v>
      </c>
      <c r="B14" s="25">
        <v>-0.2</v>
      </c>
      <c r="C14" s="25"/>
    </row>
    <row r="15" spans="1:3">
      <c r="A15" s="24">
        <v>36617</v>
      </c>
      <c r="B15" s="25">
        <v>-0.3</v>
      </c>
      <c r="C15" s="25"/>
    </row>
    <row r="16" spans="1:3">
      <c r="A16" s="24">
        <v>36647</v>
      </c>
      <c r="B16" s="25">
        <v>0.1</v>
      </c>
      <c r="C16" s="25"/>
    </row>
    <row r="17" spans="1:3">
      <c r="A17" s="24">
        <v>36678</v>
      </c>
      <c r="B17" s="25">
        <v>0.5</v>
      </c>
      <c r="C17" s="25"/>
    </row>
    <row r="18" spans="1:3">
      <c r="A18" s="24">
        <v>36708</v>
      </c>
      <c r="B18" s="25">
        <v>0.5</v>
      </c>
      <c r="C18" s="25"/>
    </row>
    <row r="19" spans="1:3">
      <c r="A19" s="24">
        <v>36739</v>
      </c>
      <c r="B19" s="25">
        <v>0.3</v>
      </c>
      <c r="C19" s="25"/>
    </row>
    <row r="20" spans="1:3">
      <c r="A20" s="24">
        <v>36770</v>
      </c>
      <c r="B20" s="25">
        <v>0</v>
      </c>
      <c r="C20" s="25"/>
    </row>
    <row r="21" spans="1:3">
      <c r="A21" s="24">
        <v>36800</v>
      </c>
      <c r="B21" s="25">
        <v>0</v>
      </c>
      <c r="C21" s="25"/>
    </row>
    <row r="22" spans="1:3">
      <c r="A22" s="24">
        <v>36831</v>
      </c>
      <c r="B22" s="25">
        <v>1.3</v>
      </c>
      <c r="C22" s="25"/>
    </row>
    <row r="23" spans="1:3">
      <c r="A23" s="24">
        <v>36861</v>
      </c>
      <c r="B23" s="25">
        <v>0.4</v>
      </c>
      <c r="C23" s="25"/>
    </row>
    <row r="24" spans="1:3">
      <c r="A24" s="24">
        <v>36892</v>
      </c>
      <c r="B24" s="25">
        <v>1.2</v>
      </c>
      <c r="C24" s="25"/>
    </row>
    <row r="25" spans="1:3">
      <c r="A25" s="24">
        <v>36923</v>
      </c>
      <c r="B25" s="25">
        <v>0</v>
      </c>
      <c r="C25" s="25"/>
    </row>
    <row r="26" spans="1:3">
      <c r="A26" s="24">
        <v>36951</v>
      </c>
      <c r="B26" s="25">
        <v>0.8</v>
      </c>
      <c r="C26" s="25"/>
    </row>
    <row r="27" spans="1:3">
      <c r="A27" s="24">
        <v>36982</v>
      </c>
      <c r="B27" s="25">
        <v>1.6</v>
      </c>
      <c r="C27" s="25"/>
    </row>
    <row r="28" spans="1:3">
      <c r="A28" s="24">
        <v>37012</v>
      </c>
      <c r="B28" s="25">
        <v>1.7</v>
      </c>
      <c r="C28" s="25"/>
    </row>
    <row r="29" spans="1:3">
      <c r="A29" s="24">
        <v>37043</v>
      </c>
      <c r="B29" s="25">
        <v>1.4</v>
      </c>
      <c r="C29" s="25"/>
    </row>
    <row r="30" spans="1:3">
      <c r="A30" s="24">
        <v>37073</v>
      </c>
      <c r="B30" s="25">
        <v>1.5</v>
      </c>
      <c r="C30" s="25"/>
    </row>
    <row r="31" spans="1:3">
      <c r="A31" s="24">
        <v>37104</v>
      </c>
      <c r="B31" s="25">
        <v>1</v>
      </c>
      <c r="C31" s="25"/>
    </row>
    <row r="32" spans="1:3">
      <c r="A32" s="24">
        <v>37135</v>
      </c>
      <c r="B32" s="25">
        <v>-0.1</v>
      </c>
      <c r="C32" s="25"/>
    </row>
    <row r="33" spans="1:3">
      <c r="A33" s="24">
        <v>37165</v>
      </c>
      <c r="B33" s="25">
        <v>0.2</v>
      </c>
      <c r="C33" s="25"/>
    </row>
    <row r="34" spans="1:3">
      <c r="A34" s="24">
        <v>37196</v>
      </c>
      <c r="B34" s="25">
        <v>-0.3</v>
      </c>
      <c r="C34" s="25"/>
    </row>
    <row r="35" spans="1:3">
      <c r="A35" s="24">
        <v>37226</v>
      </c>
      <c r="B35" s="25">
        <v>-0.3</v>
      </c>
      <c r="C35" s="25"/>
    </row>
    <row r="36" spans="1:3">
      <c r="A36" s="24">
        <v>37257</v>
      </c>
      <c r="B36" s="25">
        <v>-1</v>
      </c>
      <c r="C36" s="25"/>
    </row>
    <row r="37" spans="1:3">
      <c r="A37" s="24">
        <v>37288</v>
      </c>
      <c r="B37" s="25">
        <v>0</v>
      </c>
      <c r="C37" s="25"/>
    </row>
    <row r="38" spans="1:3">
      <c r="A38" s="24">
        <v>37316</v>
      </c>
      <c r="B38" s="25">
        <v>-0.8</v>
      </c>
      <c r="C38" s="25"/>
    </row>
    <row r="39" spans="1:3">
      <c r="A39" s="24">
        <v>37347</v>
      </c>
      <c r="B39" s="25">
        <v>-1.3</v>
      </c>
      <c r="C39" s="25"/>
    </row>
    <row r="40" spans="1:3">
      <c r="A40" s="24">
        <v>37377</v>
      </c>
      <c r="B40" s="25">
        <v>-1.1000000000000001</v>
      </c>
      <c r="C40" s="25"/>
    </row>
    <row r="41" spans="1:3">
      <c r="A41" s="24">
        <v>37408</v>
      </c>
      <c r="B41" s="25">
        <v>-0.8</v>
      </c>
      <c r="C41" s="25"/>
    </row>
    <row r="42" spans="1:3">
      <c r="A42" s="24">
        <v>37438</v>
      </c>
      <c r="B42" s="25">
        <v>-0.9</v>
      </c>
      <c r="C42" s="25"/>
    </row>
    <row r="43" spans="1:3">
      <c r="A43" s="24">
        <v>37469</v>
      </c>
      <c r="B43" s="25">
        <v>-0.7</v>
      </c>
      <c r="C43" s="25"/>
    </row>
    <row r="44" spans="1:3">
      <c r="A44" s="24">
        <v>37500</v>
      </c>
      <c r="B44" s="25">
        <v>-0.7</v>
      </c>
      <c r="C44" s="25"/>
    </row>
    <row r="45" spans="1:3">
      <c r="A45" s="24">
        <v>37530</v>
      </c>
      <c r="B45" s="25">
        <v>-0.8</v>
      </c>
      <c r="C45" s="25"/>
    </row>
    <row r="46" spans="1:3">
      <c r="A46" s="24">
        <v>37561</v>
      </c>
      <c r="B46" s="25">
        <v>-0.7</v>
      </c>
      <c r="C46" s="25"/>
    </row>
    <row r="47" spans="1:3">
      <c r="A47" s="24">
        <v>37591</v>
      </c>
      <c r="B47" s="25">
        <v>-0.4</v>
      </c>
      <c r="C47" s="25"/>
    </row>
    <row r="48" spans="1:3">
      <c r="A48" s="24">
        <v>37622</v>
      </c>
      <c r="B48" s="25">
        <v>0.4</v>
      </c>
      <c r="C48" s="25"/>
    </row>
    <row r="49" spans="1:3">
      <c r="A49" s="24">
        <v>37653</v>
      </c>
      <c r="B49" s="25">
        <v>0.2</v>
      </c>
      <c r="C49" s="25"/>
    </row>
    <row r="50" spans="1:3">
      <c r="A50" s="24">
        <v>37681</v>
      </c>
      <c r="B50" s="25">
        <v>0.9</v>
      </c>
      <c r="C50" s="25"/>
    </row>
    <row r="51" spans="1:3">
      <c r="A51" s="24">
        <v>37712</v>
      </c>
      <c r="B51" s="25">
        <v>1</v>
      </c>
      <c r="C51" s="25"/>
    </row>
    <row r="52" spans="1:3">
      <c r="A52" s="24">
        <v>37742</v>
      </c>
      <c r="B52" s="25">
        <v>0.7</v>
      </c>
      <c r="C52" s="25"/>
    </row>
    <row r="53" spans="1:3">
      <c r="A53" s="24">
        <v>37773</v>
      </c>
      <c r="B53" s="25">
        <v>0.3</v>
      </c>
      <c r="C53" s="25"/>
    </row>
    <row r="54" spans="1:3">
      <c r="A54" s="24">
        <v>37803</v>
      </c>
      <c r="B54" s="25">
        <v>0.5</v>
      </c>
      <c r="C54" s="25"/>
    </row>
    <row r="55" spans="1:3">
      <c r="A55" s="24">
        <v>37834</v>
      </c>
      <c r="B55" s="25">
        <v>0.9</v>
      </c>
      <c r="C55" s="25"/>
    </row>
    <row r="56" spans="1:3">
      <c r="A56" s="24">
        <v>37865</v>
      </c>
      <c r="B56" s="25">
        <v>1.1000000000000001</v>
      </c>
      <c r="C56" s="25"/>
    </row>
    <row r="57" spans="1:3">
      <c r="A57" s="24">
        <v>37895</v>
      </c>
      <c r="B57" s="25">
        <v>1.8</v>
      </c>
      <c r="C57" s="25"/>
    </row>
    <row r="58" spans="1:3">
      <c r="A58" s="24">
        <v>37926</v>
      </c>
      <c r="B58" s="25">
        <v>3</v>
      </c>
      <c r="C58" s="25"/>
    </row>
    <row r="59" spans="1:3">
      <c r="A59" s="24">
        <v>37956</v>
      </c>
      <c r="B59" s="25">
        <v>3.2</v>
      </c>
      <c r="C59" s="25"/>
    </row>
    <row r="60" spans="1:3">
      <c r="A60" s="24">
        <v>37987</v>
      </c>
      <c r="B60" s="25">
        <v>3.2</v>
      </c>
      <c r="C60" s="25"/>
    </row>
    <row r="61" spans="1:3">
      <c r="A61" s="24">
        <v>38018</v>
      </c>
      <c r="B61" s="25">
        <v>2.1</v>
      </c>
      <c r="C61" s="25"/>
    </row>
    <row r="62" spans="1:3">
      <c r="A62" s="24">
        <v>38047</v>
      </c>
      <c r="B62" s="25">
        <v>3</v>
      </c>
      <c r="C62" s="25"/>
    </row>
    <row r="63" spans="1:3">
      <c r="A63" s="24">
        <v>38078</v>
      </c>
      <c r="B63" s="25">
        <v>3.8</v>
      </c>
      <c r="C63" s="25"/>
    </row>
    <row r="64" spans="1:3">
      <c r="A64" s="24">
        <v>38108</v>
      </c>
      <c r="B64" s="25">
        <v>4.4000000000000004</v>
      </c>
      <c r="C64" s="25"/>
    </row>
    <row r="65" spans="1:3">
      <c r="A65" s="24">
        <v>38139</v>
      </c>
      <c r="B65" s="25">
        <v>5</v>
      </c>
      <c r="C65" s="25"/>
    </row>
    <row r="66" spans="1:3">
      <c r="A66" s="24">
        <v>38169</v>
      </c>
      <c r="B66" s="25">
        <v>5.3</v>
      </c>
      <c r="C66" s="25"/>
    </row>
    <row r="67" spans="1:3">
      <c r="A67" s="24">
        <v>38200</v>
      </c>
      <c r="B67" s="25">
        <v>5.3</v>
      </c>
      <c r="C67" s="25"/>
    </row>
    <row r="68" spans="1:3">
      <c r="A68" s="24">
        <v>38231</v>
      </c>
      <c r="B68" s="25">
        <v>5.2</v>
      </c>
      <c r="C68" s="25"/>
    </row>
    <row r="69" spans="1:3">
      <c r="A69" s="24">
        <v>38261</v>
      </c>
      <c r="B69" s="25">
        <v>4.3</v>
      </c>
      <c r="C69" s="25"/>
    </row>
    <row r="70" spans="1:3">
      <c r="A70" s="24">
        <v>38292</v>
      </c>
      <c r="B70" s="25">
        <v>2.8</v>
      </c>
      <c r="C70" s="25"/>
    </row>
    <row r="71" spans="1:3">
      <c r="A71" s="24">
        <v>38322</v>
      </c>
      <c r="B71" s="25">
        <v>2.4</v>
      </c>
      <c r="C71" s="25"/>
    </row>
    <row r="72" spans="1:3">
      <c r="A72" s="24">
        <v>38353</v>
      </c>
      <c r="B72" s="25">
        <v>1.9</v>
      </c>
      <c r="C72" s="25"/>
    </row>
    <row r="73" spans="1:3">
      <c r="A73" s="24">
        <v>38384</v>
      </c>
      <c r="B73" s="25">
        <v>3.9</v>
      </c>
      <c r="C73" s="25"/>
    </row>
    <row r="74" spans="1:3">
      <c r="A74" s="24">
        <v>38412</v>
      </c>
      <c r="B74" s="25">
        <v>2.7</v>
      </c>
      <c r="C74" s="25"/>
    </row>
    <row r="75" spans="1:3">
      <c r="A75" s="24">
        <v>38443</v>
      </c>
      <c r="B75" s="25">
        <v>1.8</v>
      </c>
      <c r="C75" s="25"/>
    </row>
    <row r="76" spans="1:3">
      <c r="A76" s="24">
        <v>38473</v>
      </c>
      <c r="B76" s="25">
        <v>1.8</v>
      </c>
      <c r="C76" s="25"/>
    </row>
    <row r="77" spans="1:3">
      <c r="A77" s="24">
        <v>38504</v>
      </c>
      <c r="B77" s="25">
        <v>1.6</v>
      </c>
      <c r="C77" s="25"/>
    </row>
    <row r="78" spans="1:3">
      <c r="A78" s="24">
        <v>38534</v>
      </c>
      <c r="B78" s="25">
        <v>1.8</v>
      </c>
      <c r="C78" s="25"/>
    </row>
    <row r="79" spans="1:3">
      <c r="A79" s="24">
        <v>38565</v>
      </c>
      <c r="B79" s="25">
        <v>1.3</v>
      </c>
      <c r="C79" s="25"/>
    </row>
    <row r="80" spans="1:3">
      <c r="A80" s="24">
        <v>38596</v>
      </c>
      <c r="B80" s="25">
        <v>0.9</v>
      </c>
      <c r="C80" s="25"/>
    </row>
    <row r="81" spans="1:3">
      <c r="A81" s="24">
        <v>38626</v>
      </c>
      <c r="B81" s="25">
        <v>1.2</v>
      </c>
      <c r="C81" s="25"/>
    </row>
    <row r="82" spans="1:3">
      <c r="A82" s="24">
        <v>38657</v>
      </c>
      <c r="B82" s="25">
        <v>1.3</v>
      </c>
      <c r="C82" s="25"/>
    </row>
    <row r="83" spans="1:3">
      <c r="A83" s="24">
        <v>38687</v>
      </c>
      <c r="B83" s="25">
        <v>1.6</v>
      </c>
      <c r="C83" s="25"/>
    </row>
    <row r="84" spans="1:3">
      <c r="A84" s="24">
        <v>38718</v>
      </c>
      <c r="B84" s="25">
        <v>1.9</v>
      </c>
      <c r="C84" s="25"/>
    </row>
    <row r="85" spans="1:3">
      <c r="A85" s="24">
        <v>38749</v>
      </c>
      <c r="B85" s="25">
        <v>0.9</v>
      </c>
      <c r="C85" s="25"/>
    </row>
    <row r="86" spans="1:3">
      <c r="A86" s="24">
        <v>38777</v>
      </c>
      <c r="B86" s="25">
        <v>0.8</v>
      </c>
      <c r="C86" s="25"/>
    </row>
    <row r="87" spans="1:3">
      <c r="A87" s="24">
        <v>38808</v>
      </c>
      <c r="B87" s="25">
        <v>1.2</v>
      </c>
      <c r="C87" s="25"/>
    </row>
    <row r="88" spans="1:3">
      <c r="A88" s="24">
        <v>38838</v>
      </c>
      <c r="B88" s="25">
        <v>1.4</v>
      </c>
      <c r="C88" s="25"/>
    </row>
    <row r="89" spans="1:3">
      <c r="A89" s="24">
        <v>38869</v>
      </c>
      <c r="B89" s="25">
        <v>1.5</v>
      </c>
      <c r="C89" s="25"/>
    </row>
    <row r="90" spans="1:3">
      <c r="A90" s="24">
        <v>38899</v>
      </c>
      <c r="B90" s="25">
        <v>1</v>
      </c>
      <c r="C90" s="25"/>
    </row>
    <row r="91" spans="1:3">
      <c r="A91" s="24">
        <v>38930</v>
      </c>
      <c r="B91" s="25">
        <v>1.3</v>
      </c>
      <c r="C91" s="25"/>
    </row>
    <row r="92" spans="1:3">
      <c r="A92" s="24">
        <v>38961</v>
      </c>
      <c r="B92" s="25">
        <v>1.5</v>
      </c>
      <c r="C92" s="25"/>
    </row>
    <row r="93" spans="1:3">
      <c r="A93" s="24">
        <v>38991</v>
      </c>
      <c r="B93" s="25">
        <v>1.4</v>
      </c>
      <c r="C93" s="25"/>
    </row>
    <row r="94" spans="1:3">
      <c r="A94" s="24">
        <v>39022</v>
      </c>
      <c r="B94" s="25">
        <v>1.9</v>
      </c>
      <c r="C94" s="25"/>
    </row>
    <row r="95" spans="1:3">
      <c r="A95" s="24">
        <v>39052</v>
      </c>
      <c r="B95" s="25">
        <v>2.8</v>
      </c>
      <c r="C95" s="25"/>
    </row>
    <row r="96" spans="1:3">
      <c r="A96" s="24">
        <v>39083</v>
      </c>
      <c r="B96" s="25">
        <v>2.2000000000000002</v>
      </c>
      <c r="C96" s="25"/>
    </row>
    <row r="97" spans="1:3">
      <c r="A97" s="24">
        <v>39114</v>
      </c>
      <c r="B97" s="25">
        <v>2.7</v>
      </c>
      <c r="C97" s="25"/>
    </row>
    <row r="98" spans="1:3">
      <c r="A98" s="24">
        <v>39142</v>
      </c>
      <c r="B98" s="25">
        <v>3.3</v>
      </c>
      <c r="C98" s="25"/>
    </row>
    <row r="99" spans="1:3">
      <c r="A99" s="24">
        <v>39173</v>
      </c>
      <c r="B99" s="25">
        <v>3</v>
      </c>
      <c r="C99" s="25"/>
    </row>
    <row r="100" spans="1:3">
      <c r="A100" s="24">
        <v>39203</v>
      </c>
      <c r="B100" s="25">
        <v>3.4</v>
      </c>
      <c r="C100" s="25"/>
    </row>
    <row r="101" spans="1:3">
      <c r="A101" s="24">
        <v>39234</v>
      </c>
      <c r="B101" s="25">
        <v>4.4000000000000004</v>
      </c>
      <c r="C101" s="25"/>
    </row>
    <row r="102" spans="1:3">
      <c r="A102" s="24">
        <v>39264</v>
      </c>
      <c r="B102" s="25">
        <v>5.6</v>
      </c>
      <c r="C102" s="25"/>
    </row>
    <row r="103" spans="1:3">
      <c r="A103" s="24">
        <v>39295</v>
      </c>
      <c r="B103" s="25">
        <v>6.5</v>
      </c>
      <c r="C103" s="25"/>
    </row>
    <row r="104" spans="1:3">
      <c r="A104" s="24">
        <v>39326</v>
      </c>
      <c r="B104" s="25">
        <v>6.2</v>
      </c>
      <c r="C104" s="25"/>
    </row>
    <row r="105" spans="1:3">
      <c r="A105" s="24">
        <v>39356</v>
      </c>
      <c r="B105" s="25">
        <v>6.5</v>
      </c>
      <c r="C105" s="25"/>
    </row>
    <row r="106" spans="1:3">
      <c r="A106" s="24">
        <v>39387</v>
      </c>
      <c r="B106" s="25">
        <v>6.9</v>
      </c>
      <c r="C106" s="25"/>
    </row>
    <row r="107" spans="1:3">
      <c r="A107" s="24">
        <v>39417</v>
      </c>
      <c r="B107" s="25">
        <v>6.5</v>
      </c>
      <c r="C107" s="25"/>
    </row>
    <row r="108" spans="1:3">
      <c r="A108" s="24">
        <v>39448</v>
      </c>
      <c r="B108" s="25">
        <v>7.1</v>
      </c>
      <c r="C108" s="25"/>
    </row>
    <row r="109" spans="1:3">
      <c r="A109" s="24">
        <v>39479</v>
      </c>
      <c r="B109" s="25">
        <v>8.6999999999999993</v>
      </c>
      <c r="C109" s="25"/>
    </row>
    <row r="110" spans="1:3">
      <c r="A110" s="24">
        <v>39508</v>
      </c>
      <c r="B110" s="25">
        <v>8.3000000000000007</v>
      </c>
      <c r="C110" s="25"/>
    </row>
    <row r="111" spans="1:3">
      <c r="A111" s="24">
        <v>39539</v>
      </c>
      <c r="B111" s="25">
        <v>8.5</v>
      </c>
      <c r="C111" s="25"/>
    </row>
    <row r="112" spans="1:3">
      <c r="A112" s="24">
        <v>39569</v>
      </c>
      <c r="B112" s="25">
        <v>7.7</v>
      </c>
      <c r="C112" s="25"/>
    </row>
    <row r="113" spans="1:3">
      <c r="A113" s="24">
        <v>39600</v>
      </c>
      <c r="B113" s="25">
        <v>7.1</v>
      </c>
      <c r="C113" s="25"/>
    </row>
    <row r="114" spans="1:3">
      <c r="A114" s="24">
        <v>39630</v>
      </c>
      <c r="B114" s="25">
        <v>6.3</v>
      </c>
      <c r="C114" s="25"/>
    </row>
    <row r="115" spans="1:3">
      <c r="A115" s="24">
        <v>39661</v>
      </c>
      <c r="B115" s="25">
        <v>4.9000000000000004</v>
      </c>
      <c r="C115" s="25"/>
    </row>
    <row r="116" spans="1:3">
      <c r="A116" s="24">
        <v>39692</v>
      </c>
      <c r="B116" s="25">
        <v>4.5999999999999996</v>
      </c>
      <c r="C116" s="25"/>
    </row>
    <row r="117" spans="1:3">
      <c r="A117" s="24">
        <v>39722</v>
      </c>
      <c r="B117" s="25">
        <v>4</v>
      </c>
      <c r="C117" s="25"/>
    </row>
    <row r="118" spans="1:3">
      <c r="A118" s="24">
        <v>39753</v>
      </c>
      <c r="B118" s="25">
        <v>2.4</v>
      </c>
      <c r="C118" s="25"/>
    </row>
    <row r="119" spans="1:3">
      <c r="A119" s="24">
        <v>39783</v>
      </c>
      <c r="B119" s="25">
        <v>1.2</v>
      </c>
      <c r="C119" s="25"/>
    </row>
    <row r="120" spans="1:3">
      <c r="A120" s="24">
        <v>39814</v>
      </c>
      <c r="B120" s="25">
        <v>1</v>
      </c>
      <c r="C120" s="25"/>
    </row>
    <row r="121" spans="1:3">
      <c r="A121" s="24">
        <v>39845</v>
      </c>
      <c r="B121" s="25">
        <v>-1.6</v>
      </c>
      <c r="C121" s="25"/>
    </row>
    <row r="122" spans="1:3">
      <c r="A122" s="24">
        <v>39873</v>
      </c>
      <c r="B122" s="25">
        <v>-1.2</v>
      </c>
      <c r="C122" s="25"/>
    </row>
    <row r="123" spans="1:3">
      <c r="A123" s="24">
        <v>39904</v>
      </c>
      <c r="B123" s="25">
        <v>-1.5</v>
      </c>
      <c r="C123" s="25"/>
    </row>
    <row r="124" spans="1:3">
      <c r="A124" s="24">
        <v>39934</v>
      </c>
      <c r="B124" s="25">
        <v>-1.4</v>
      </c>
      <c r="C124" s="25"/>
    </row>
    <row r="125" spans="1:3">
      <c r="A125" s="24">
        <v>39965</v>
      </c>
      <c r="B125" s="25">
        <v>-1.7</v>
      </c>
      <c r="C125" s="25"/>
    </row>
    <row r="126" spans="1:3">
      <c r="A126" s="24">
        <v>39995</v>
      </c>
      <c r="B126" s="25">
        <v>-1.8</v>
      </c>
      <c r="C126" s="25"/>
    </row>
    <row r="127" spans="1:3">
      <c r="A127" s="24">
        <v>40026</v>
      </c>
      <c r="B127" s="25">
        <v>-1.2</v>
      </c>
      <c r="C127" s="25"/>
    </row>
    <row r="128" spans="1:3">
      <c r="A128" s="24">
        <v>40057</v>
      </c>
      <c r="B128" s="25">
        <v>-0.8</v>
      </c>
      <c r="C128" s="25"/>
    </row>
    <row r="129" spans="1:3">
      <c r="A129" s="24">
        <v>40087</v>
      </c>
      <c r="B129" s="25">
        <v>-0.5</v>
      </c>
      <c r="C129" s="25"/>
    </row>
    <row r="130" spans="1:3">
      <c r="A130" s="24">
        <v>40118</v>
      </c>
      <c r="B130" s="25">
        <v>0.6</v>
      </c>
      <c r="C130" s="25"/>
    </row>
    <row r="131" spans="1:3">
      <c r="A131" s="24">
        <v>40148</v>
      </c>
      <c r="B131" s="25">
        <v>1.9</v>
      </c>
      <c r="C131" s="25"/>
    </row>
    <row r="132" spans="1:3">
      <c r="A132" s="24">
        <v>40179</v>
      </c>
      <c r="B132" s="25">
        <v>1.5</v>
      </c>
      <c r="C132" s="25">
        <f>104.3-100</f>
        <v>4.2999999999999972</v>
      </c>
    </row>
    <row r="133" spans="1:3">
      <c r="A133" s="24">
        <v>40210</v>
      </c>
      <c r="B133" s="25">
        <v>2.7</v>
      </c>
      <c r="C133" s="25">
        <f>105.4-100</f>
        <v>5.4000000000000057</v>
      </c>
    </row>
    <row r="134" spans="1:3">
      <c r="A134" s="24">
        <v>40238</v>
      </c>
      <c r="B134" s="25">
        <v>2.4</v>
      </c>
      <c r="C134" s="25">
        <f>105.9-100</f>
        <v>5.9000000000000057</v>
      </c>
    </row>
    <row r="135" spans="1:3">
      <c r="A135" s="24">
        <v>40269</v>
      </c>
      <c r="B135" s="25">
        <v>2.8</v>
      </c>
      <c r="C135" s="25">
        <f>106.8-100</f>
        <v>6.7999999999999972</v>
      </c>
    </row>
    <row r="136" spans="1:3">
      <c r="A136" s="24">
        <v>40299</v>
      </c>
      <c r="B136" s="25">
        <v>3.1</v>
      </c>
      <c r="C136" s="25">
        <f>107.1-100</f>
        <v>7.0999999999999943</v>
      </c>
    </row>
    <row r="137" spans="1:3">
      <c r="A137" s="24">
        <v>40330</v>
      </c>
      <c r="B137" s="25">
        <v>2.9</v>
      </c>
      <c r="C137" s="25">
        <f>106.4-100</f>
        <v>6.4000000000000057</v>
      </c>
    </row>
    <row r="138" spans="1:3">
      <c r="A138" s="24">
        <v>40360</v>
      </c>
      <c r="B138" s="25">
        <v>3.3</v>
      </c>
      <c r="C138" s="25">
        <f>104.8-100</f>
        <v>4.7999999999999972</v>
      </c>
    </row>
    <row r="139" spans="1:3">
      <c r="A139" s="24">
        <v>40391</v>
      </c>
      <c r="B139" s="25">
        <v>3.5</v>
      </c>
      <c r="C139" s="25">
        <f>104.3-100</f>
        <v>4.2999999999999972</v>
      </c>
    </row>
    <row r="140" spans="1:3">
      <c r="A140" s="24">
        <v>40422</v>
      </c>
      <c r="B140" s="25">
        <v>3.6</v>
      </c>
      <c r="C140" s="25">
        <f>104.3-100</f>
        <v>4.2999999999999972</v>
      </c>
    </row>
    <row r="141" spans="1:3">
      <c r="A141" s="24">
        <v>40452</v>
      </c>
      <c r="B141" s="25">
        <v>4.4000000000000004</v>
      </c>
      <c r="C141" s="25">
        <f>105-100</f>
        <v>5</v>
      </c>
    </row>
    <row r="142" spans="1:3">
      <c r="A142" s="24">
        <v>40483</v>
      </c>
      <c r="B142" s="25">
        <v>5.0999999999999996</v>
      </c>
      <c r="C142" s="25">
        <f>106.1-100</f>
        <v>6.0999999999999943</v>
      </c>
    </row>
    <row r="143" spans="1:3">
      <c r="A143" s="24">
        <v>40513</v>
      </c>
      <c r="B143" s="25">
        <v>4.5999999999999996</v>
      </c>
      <c r="C143" s="25">
        <f>105.9-100</f>
        <v>5.9000000000000057</v>
      </c>
    </row>
    <row r="144" spans="1:3">
      <c r="A144" s="24">
        <v>40544</v>
      </c>
      <c r="B144" s="25">
        <v>4.9000000000000004</v>
      </c>
      <c r="C144" s="25">
        <f>106.6-100</f>
        <v>6.5999999999999943</v>
      </c>
    </row>
    <row r="145" spans="1:3">
      <c r="A145" s="24">
        <v>40575</v>
      </c>
      <c r="B145" s="25">
        <v>4.9000000000000004</v>
      </c>
      <c r="C145" s="25">
        <f>107.2-100</f>
        <v>7.2000000000000028</v>
      </c>
    </row>
    <row r="146" spans="1:3">
      <c r="A146" s="24">
        <v>40603</v>
      </c>
      <c r="B146" s="25">
        <v>5.4</v>
      </c>
      <c r="C146" s="25">
        <f>107.3-100</f>
        <v>7.2999999999999972</v>
      </c>
    </row>
    <row r="147" spans="1:3">
      <c r="A147" s="24">
        <v>40634</v>
      </c>
      <c r="B147" s="25">
        <v>5.3</v>
      </c>
      <c r="C147" s="25">
        <f>106.8-100</f>
        <v>6.7999999999999972</v>
      </c>
    </row>
    <row r="148" spans="1:3">
      <c r="A148" s="24">
        <v>40664</v>
      </c>
      <c r="B148" s="25">
        <v>5.5</v>
      </c>
      <c r="C148" s="25">
        <f>106.8-100</f>
        <v>6.7999999999999972</v>
      </c>
    </row>
    <row r="149" spans="1:3">
      <c r="A149" s="24">
        <v>40695</v>
      </c>
      <c r="B149" s="25">
        <v>6.4</v>
      </c>
      <c r="C149" s="25">
        <f>107.1-100</f>
        <v>7.0999999999999943</v>
      </c>
    </row>
    <row r="150" spans="1:3">
      <c r="A150" s="24">
        <v>40725</v>
      </c>
      <c r="B150" s="25">
        <v>6.5</v>
      </c>
      <c r="C150" s="25">
        <f>107.5-100</f>
        <v>7.5</v>
      </c>
    </row>
    <row r="151" spans="1:3">
      <c r="A151" s="24">
        <v>40756</v>
      </c>
      <c r="B151" s="25">
        <v>6.2</v>
      </c>
      <c r="C151" s="25">
        <f>107.3-100</f>
        <v>7.2999999999999972</v>
      </c>
    </row>
    <row r="152" spans="1:3">
      <c r="A152" s="24">
        <v>40787</v>
      </c>
      <c r="B152" s="25">
        <v>6.1</v>
      </c>
      <c r="C152" s="25">
        <f>106.5-100</f>
        <v>6.5</v>
      </c>
    </row>
    <row r="153" spans="1:3">
      <c r="A153" s="24">
        <v>40817</v>
      </c>
      <c r="B153" s="25">
        <v>5.5</v>
      </c>
      <c r="C153" s="25">
        <f>105-100</f>
        <v>5</v>
      </c>
    </row>
    <row r="154" spans="1:3">
      <c r="A154" s="24">
        <v>40848</v>
      </c>
      <c r="B154" s="25">
        <v>4.2</v>
      </c>
      <c r="C154" s="25">
        <f>102.7-100</f>
        <v>2.7000000000000028</v>
      </c>
    </row>
    <row r="155" spans="1:3">
      <c r="A155" s="24">
        <v>40878</v>
      </c>
      <c r="B155" s="25">
        <v>4.0999999999999996</v>
      </c>
      <c r="C155" s="25">
        <f>101.7-100</f>
        <v>1.7000000000000028</v>
      </c>
    </row>
    <row r="156" spans="1:3">
      <c r="A156" s="24">
        <v>40909</v>
      </c>
      <c r="B156" s="25">
        <v>4.5</v>
      </c>
      <c r="C156" s="22">
        <f>100.7-100</f>
        <v>0.70000000000000284</v>
      </c>
    </row>
    <row r="157" spans="1:3">
      <c r="A157" s="24">
        <v>40940</v>
      </c>
      <c r="B157" s="25">
        <v>3.2</v>
      </c>
      <c r="C157" s="22">
        <f>100-100</f>
        <v>0</v>
      </c>
    </row>
    <row r="158" spans="1:3">
      <c r="A158" s="24">
        <v>40969</v>
      </c>
      <c r="B158" s="25">
        <v>3.6</v>
      </c>
      <c r="C158" s="22">
        <f>99.7-100</f>
        <v>-0.29999999999999716</v>
      </c>
    </row>
    <row r="159" spans="1:3">
      <c r="A159" s="24">
        <v>41000</v>
      </c>
      <c r="B159" s="25">
        <v>3.4</v>
      </c>
      <c r="C159" s="25">
        <f>99.3-100</f>
        <v>-0.70000000000000284</v>
      </c>
    </row>
    <row r="160" spans="1:3">
      <c r="A160" s="24">
        <v>41030</v>
      </c>
      <c r="B160" s="25">
        <v>3</v>
      </c>
      <c r="C160" s="25">
        <f>98.6-100</f>
        <v>-1.4000000000000057</v>
      </c>
    </row>
    <row r="161" spans="1:3">
      <c r="A161" s="24">
        <v>41061</v>
      </c>
      <c r="B161" s="25">
        <v>2.2000000000000002</v>
      </c>
      <c r="C161" s="22">
        <f>97.9-100</f>
        <v>-2.0999999999999943</v>
      </c>
    </row>
    <row r="162" spans="1:3">
      <c r="A162" s="24">
        <v>41091</v>
      </c>
      <c r="B162" s="25">
        <v>1.8</v>
      </c>
      <c r="C162" s="22">
        <f>97.1-100</f>
        <v>-2.9000000000000057</v>
      </c>
    </row>
    <row r="163" spans="1:3">
      <c r="A163" s="24">
        <v>41122</v>
      </c>
      <c r="B163" s="25">
        <v>2</v>
      </c>
      <c r="C163" s="22">
        <f>96.5-100</f>
        <v>-3.5</v>
      </c>
    </row>
    <row r="164" spans="1:3">
      <c r="A164" s="24">
        <v>41153</v>
      </c>
      <c r="B164" s="25">
        <v>1.9</v>
      </c>
      <c r="C164" s="22">
        <f>96.4-100</f>
        <v>-3.5999999999999943</v>
      </c>
    </row>
    <row r="165" spans="1:3">
      <c r="A165" s="24">
        <v>41183</v>
      </c>
      <c r="B165" s="25">
        <v>1.7</v>
      </c>
      <c r="C165" s="22">
        <f>97.2-100</f>
        <v>-2.7999999999999972</v>
      </c>
    </row>
    <row r="166" spans="1:3">
      <c r="A166" s="24">
        <v>41214</v>
      </c>
      <c r="B166" s="25">
        <v>2</v>
      </c>
      <c r="C166" s="25">
        <f>97.8-100</f>
        <v>-2.2000000000000028</v>
      </c>
    </row>
    <row r="167" spans="1:3">
      <c r="A167" s="24">
        <v>41244</v>
      </c>
      <c r="B167" s="25">
        <v>2.5</v>
      </c>
      <c r="C167" s="25">
        <f>98.1-100</f>
        <v>-1.9000000000000057</v>
      </c>
    </row>
    <row r="168" spans="1:3">
      <c r="A168" s="24">
        <v>41275</v>
      </c>
      <c r="B168" s="25">
        <v>2</v>
      </c>
      <c r="C168" s="25">
        <f>98.4-100</f>
        <v>-1.5999999999999943</v>
      </c>
    </row>
    <row r="169" spans="1:3">
      <c r="A169" s="24">
        <v>41306</v>
      </c>
      <c r="B169" s="25">
        <v>3.2</v>
      </c>
      <c r="C169" s="25">
        <f>98.4-100</f>
        <v>-1.5999999999999943</v>
      </c>
    </row>
    <row r="170" spans="1:3">
      <c r="A170" s="24">
        <v>41334</v>
      </c>
      <c r="B170" s="25">
        <v>2.1</v>
      </c>
      <c r="C170" s="25">
        <f>98.1-100</f>
        <v>-1.9000000000000057</v>
      </c>
    </row>
    <row r="171" spans="1:3">
      <c r="A171" s="24">
        <v>41365</v>
      </c>
      <c r="B171" s="25">
        <v>2.4</v>
      </c>
      <c r="C171" s="25">
        <f>97.4-100</f>
        <v>-2.5999999999999943</v>
      </c>
    </row>
    <row r="172" spans="1:3">
      <c r="A172" s="24">
        <v>41395</v>
      </c>
      <c r="B172" s="25">
        <v>2.1</v>
      </c>
      <c r="C172" s="25">
        <f>97.1-100</f>
        <v>-2.9000000000000057</v>
      </c>
    </row>
    <row r="173" spans="1:3">
      <c r="A173" s="24">
        <v>41426</v>
      </c>
      <c r="B173" s="25">
        <v>2.7</v>
      </c>
      <c r="C173" s="25">
        <f>97.3-100</f>
        <v>-2.7000000000000028</v>
      </c>
    </row>
    <row r="174" spans="1:3">
      <c r="A174" s="24">
        <v>41456</v>
      </c>
      <c r="B174" s="25">
        <v>2.7</v>
      </c>
      <c r="C174" s="25">
        <f>97.7-100</f>
        <v>-2.2999999999999972</v>
      </c>
    </row>
    <row r="175" spans="1:3">
      <c r="A175" s="24">
        <v>41487</v>
      </c>
      <c r="B175" s="25">
        <v>2.6</v>
      </c>
      <c r="C175" s="25">
        <f>98.4-100</f>
        <v>-1.5999999999999943</v>
      </c>
    </row>
    <row r="176" spans="1:3">
      <c r="A176" s="24">
        <v>41518</v>
      </c>
      <c r="B176" s="25">
        <v>3.1</v>
      </c>
      <c r="C176" s="25">
        <f>98.7-100</f>
        <v>-1.2999999999999972</v>
      </c>
    </row>
    <row r="177" spans="1:3">
      <c r="A177" s="24">
        <v>41548</v>
      </c>
      <c r="B177" s="25">
        <v>3.2</v>
      </c>
      <c r="C177" s="25">
        <f>98.5-100</f>
        <v>-1.5</v>
      </c>
    </row>
    <row r="178" spans="1:3">
      <c r="A178" s="24">
        <v>41579</v>
      </c>
      <c r="B178" s="25">
        <v>3</v>
      </c>
      <c r="C178" s="25">
        <f>98.6-100</f>
        <v>-1.4000000000000057</v>
      </c>
    </row>
    <row r="179" spans="1:3">
      <c r="A179" s="24">
        <v>41609</v>
      </c>
      <c r="B179" s="25">
        <v>2.5</v>
      </c>
      <c r="C179" s="25">
        <f>98.6-100</f>
        <v>-1.4000000000000057</v>
      </c>
    </row>
    <row r="180" spans="1:3">
      <c r="A180" s="24">
        <v>41640</v>
      </c>
      <c r="B180" s="25">
        <v>2.5</v>
      </c>
      <c r="C180" s="25">
        <f>98.4-100</f>
        <v>-1.5999999999999943</v>
      </c>
    </row>
    <row r="181" spans="1:3">
      <c r="A181" s="24">
        <v>41671</v>
      </c>
      <c r="B181" s="22">
        <v>2</v>
      </c>
      <c r="C181" s="22">
        <f>98-100</f>
        <v>-2</v>
      </c>
    </row>
    <row r="182" spans="1:3">
      <c r="A182" s="24">
        <v>41699</v>
      </c>
      <c r="B182" s="22">
        <v>2.4</v>
      </c>
      <c r="C182" s="22">
        <f>97.7-100</f>
        <v>-2.2999999999999972</v>
      </c>
    </row>
    <row r="183" spans="1:3">
      <c r="A183" s="24">
        <v>41730</v>
      </c>
      <c r="B183" s="22">
        <v>1.8</v>
      </c>
      <c r="C183" s="22">
        <f>98-100</f>
        <v>-2</v>
      </c>
    </row>
    <row r="184" spans="1:3">
      <c r="A184" s="24">
        <v>41760</v>
      </c>
      <c r="B184" s="22">
        <v>2.5</v>
      </c>
      <c r="C184" s="22">
        <f>98.6-100</f>
        <v>-1.4000000000000057</v>
      </c>
    </row>
    <row r="185" spans="1:3">
      <c r="A185" s="24">
        <v>41791</v>
      </c>
      <c r="B185" s="22">
        <v>2.2999999999999998</v>
      </c>
      <c r="C185" s="22">
        <f>98.9-100</f>
        <v>-1.0999999999999943</v>
      </c>
    </row>
    <row r="186" spans="1:3">
      <c r="A186" s="24">
        <v>41821</v>
      </c>
      <c r="B186" s="22">
        <v>2.2999999999999998</v>
      </c>
      <c r="C186" s="22">
        <f>99.1-100</f>
        <v>-0.90000000000000568</v>
      </c>
    </row>
    <row r="187" spans="1:3">
      <c r="A187" s="24">
        <v>41852</v>
      </c>
      <c r="B187" s="22">
        <v>2</v>
      </c>
      <c r="C187" s="22">
        <f>99.8-100</f>
        <v>-0.20000000000000284</v>
      </c>
    </row>
    <row r="188" spans="1:3">
      <c r="A188" s="24">
        <v>41883</v>
      </c>
      <c r="B188" s="22">
        <v>1.6</v>
      </c>
      <c r="C188" s="22">
        <f>98.2-100</f>
        <v>-1.7999999999999972</v>
      </c>
    </row>
    <row r="189" spans="1:3">
      <c r="A189" s="24">
        <v>41913</v>
      </c>
      <c r="B189" s="22">
        <v>1.6</v>
      </c>
      <c r="C189" s="22">
        <f>97.8-100</f>
        <v>-2.2000000000000028</v>
      </c>
    </row>
    <row r="190" spans="1:3">
      <c r="A190" s="24">
        <v>41944</v>
      </c>
      <c r="B190" s="22">
        <v>1.4</v>
      </c>
      <c r="C190" s="22">
        <f>97.3-100</f>
        <v>-2.7000000000000028</v>
      </c>
    </row>
    <row r="191" spans="1:3">
      <c r="A191" s="24">
        <v>41974</v>
      </c>
      <c r="B191" s="22">
        <v>1.5</v>
      </c>
      <c r="C191" s="22">
        <f>96.7-100</f>
        <v>-3.2999999999999972</v>
      </c>
    </row>
    <row r="192" spans="1:3">
      <c r="A192" s="24">
        <v>42005</v>
      </c>
      <c r="B192" s="22">
        <v>0.8</v>
      </c>
      <c r="C192" s="22">
        <f>95.7-100</f>
        <v>-4.2999999999999972</v>
      </c>
    </row>
    <row r="193" spans="1:3">
      <c r="A193" s="24">
        <v>42036</v>
      </c>
      <c r="B193" s="22">
        <v>1.4</v>
      </c>
      <c r="C193" s="22">
        <f>95.2-100</f>
        <v>-4.7999999999999972</v>
      </c>
    </row>
    <row r="194" spans="1:3">
      <c r="A194" s="24">
        <v>42064</v>
      </c>
      <c r="B194" s="22">
        <v>1.4</v>
      </c>
      <c r="C194" s="22">
        <f>95.4-100</f>
        <v>-4.5999999999999943</v>
      </c>
    </row>
    <row r="195" spans="1:3">
      <c r="A195" s="24">
        <v>42095</v>
      </c>
      <c r="B195" s="22">
        <v>1.5</v>
      </c>
      <c r="C195" s="22">
        <f>95.4-100</f>
        <v>-4.5999999999999943</v>
      </c>
    </row>
    <row r="196" spans="1:3">
      <c r="A196" s="24">
        <v>42125</v>
      </c>
      <c r="B196" s="22">
        <v>1.2</v>
      </c>
      <c r="C196" s="22">
        <v>-4.5999999999999996</v>
      </c>
    </row>
    <row r="197" spans="1:3">
      <c r="A197" s="24"/>
    </row>
    <row r="198" spans="1:3">
      <c r="A198" s="24"/>
    </row>
    <row r="199" spans="1:3">
      <c r="A199" s="24"/>
    </row>
    <row r="200" spans="1:3">
      <c r="A200" s="24"/>
    </row>
    <row r="201" spans="1:3">
      <c r="A201" s="24"/>
    </row>
    <row r="202" spans="1:3">
      <c r="A202" s="24"/>
    </row>
    <row r="203" spans="1:3">
      <c r="A203" s="24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4"/>
  <dimension ref="A1:E2550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8" defaultRowHeight="12"/>
  <cols>
    <col min="1" max="1" width="13.42578125" style="34" bestFit="1" customWidth="1"/>
    <col min="2" max="2" width="14.85546875" style="33" customWidth="1"/>
    <col min="3" max="3" width="13.85546875" style="33" customWidth="1"/>
    <col min="4" max="219" width="8" style="34"/>
    <col min="220" max="220" width="10.5703125" style="34" customWidth="1"/>
    <col min="221" max="222" width="8" style="34" customWidth="1"/>
    <col min="223" max="223" width="14.85546875" style="34" customWidth="1"/>
    <col min="224" max="224" width="7" style="34" customWidth="1"/>
    <col min="225" max="225" width="7.42578125" style="34" bestFit="1" customWidth="1"/>
    <col min="226" max="226" width="5.7109375" style="34" bestFit="1" customWidth="1"/>
    <col min="227" max="227" width="13.85546875" style="34" customWidth="1"/>
    <col min="228" max="228" width="10.42578125" style="34" bestFit="1" customWidth="1"/>
    <col min="229" max="229" width="10" style="34" customWidth="1"/>
    <col min="230" max="231" width="8" style="34" customWidth="1"/>
    <col min="232" max="232" width="13.7109375" style="34" bestFit="1" customWidth="1"/>
    <col min="233" max="233" width="24.7109375" style="34" bestFit="1" customWidth="1"/>
    <col min="234" max="234" width="11.42578125" style="34" bestFit="1" customWidth="1"/>
    <col min="235" max="235" width="10.85546875" style="34" bestFit="1" customWidth="1"/>
    <col min="236" max="236" width="8.5703125" style="34" bestFit="1" customWidth="1"/>
    <col min="237" max="237" width="9.140625" style="34" customWidth="1"/>
    <col min="238" max="238" width="6.85546875" style="34" customWidth="1"/>
    <col min="239" max="239" width="7.28515625" style="34" customWidth="1"/>
    <col min="240" max="16384" width="8" style="34"/>
  </cols>
  <sheetData>
    <row r="1" spans="1:5">
      <c r="A1" s="108"/>
      <c r="B1" s="32"/>
    </row>
    <row r="2" spans="1:5">
      <c r="A2" s="108" t="s">
        <v>0</v>
      </c>
      <c r="B2" s="35" t="s">
        <v>121</v>
      </c>
    </row>
    <row r="3" spans="1:5">
      <c r="A3" s="108" t="s">
        <v>17</v>
      </c>
      <c r="B3" s="35" t="s">
        <v>252</v>
      </c>
    </row>
    <row r="4" spans="1:5">
      <c r="A4" s="108" t="s">
        <v>21</v>
      </c>
      <c r="B4" s="35"/>
    </row>
    <row r="5" spans="1:5">
      <c r="A5" s="108" t="s">
        <v>93</v>
      </c>
      <c r="B5" s="35"/>
    </row>
    <row r="6" spans="1:5">
      <c r="A6" s="108" t="s">
        <v>15</v>
      </c>
      <c r="B6" s="35" t="s">
        <v>111</v>
      </c>
    </row>
    <row r="7" spans="1:5">
      <c r="A7" s="108" t="s">
        <v>43</v>
      </c>
      <c r="B7" s="35" t="s">
        <v>118</v>
      </c>
    </row>
    <row r="8" spans="1:5">
      <c r="A8" s="108"/>
      <c r="B8" s="125" t="s">
        <v>125</v>
      </c>
    </row>
    <row r="9" spans="1:5">
      <c r="A9" s="31" t="s">
        <v>1</v>
      </c>
      <c r="B9" s="139" t="s">
        <v>2</v>
      </c>
    </row>
    <row r="10" spans="1:5">
      <c r="A10" s="31"/>
      <c r="B10" s="32" t="s">
        <v>20</v>
      </c>
    </row>
    <row r="11" spans="1:5">
      <c r="A11" s="36"/>
    </row>
    <row r="12" spans="1:5">
      <c r="A12" s="36"/>
      <c r="B12" s="35" t="s">
        <v>3</v>
      </c>
      <c r="C12" s="35" t="s">
        <v>4</v>
      </c>
      <c r="D12" s="34" t="s">
        <v>6</v>
      </c>
      <c r="E12" s="34" t="s">
        <v>97</v>
      </c>
    </row>
    <row r="13" spans="1:5">
      <c r="A13" s="37"/>
      <c r="B13" s="35" t="s">
        <v>313</v>
      </c>
      <c r="C13" s="35" t="s">
        <v>4</v>
      </c>
      <c r="D13" s="34" t="s">
        <v>8</v>
      </c>
      <c r="E13" s="34" t="s">
        <v>122</v>
      </c>
    </row>
    <row r="14" spans="1:5">
      <c r="A14" s="179">
        <v>38719</v>
      </c>
      <c r="B14" s="181">
        <v>2.25</v>
      </c>
      <c r="C14" s="180">
        <v>4.25</v>
      </c>
      <c r="D14" s="180">
        <v>0.15</v>
      </c>
      <c r="E14" s="180">
        <v>4.5</v>
      </c>
    </row>
    <row r="15" spans="1:5">
      <c r="A15" s="179">
        <v>38720</v>
      </c>
      <c r="B15" s="181">
        <v>2.25</v>
      </c>
      <c r="C15" s="180">
        <v>4.25</v>
      </c>
      <c r="D15" s="180">
        <v>0.15</v>
      </c>
      <c r="E15" s="180">
        <v>4.5</v>
      </c>
    </row>
    <row r="16" spans="1:5">
      <c r="A16" s="179">
        <v>38721</v>
      </c>
      <c r="B16" s="181">
        <v>2.25</v>
      </c>
      <c r="C16" s="180">
        <v>4.25</v>
      </c>
      <c r="D16" s="180">
        <v>0.15</v>
      </c>
      <c r="E16" s="180">
        <v>4.5</v>
      </c>
    </row>
    <row r="17" spans="1:5">
      <c r="A17" s="179">
        <v>38722</v>
      </c>
      <c r="B17" s="181">
        <v>2.25</v>
      </c>
      <c r="C17" s="180">
        <v>4.25</v>
      </c>
      <c r="D17" s="180">
        <v>0.15</v>
      </c>
      <c r="E17" s="180">
        <v>4.5</v>
      </c>
    </row>
    <row r="18" spans="1:5">
      <c r="A18" s="179">
        <v>38723</v>
      </c>
      <c r="B18" s="181">
        <v>2.25</v>
      </c>
      <c r="C18" s="180">
        <v>4.25</v>
      </c>
      <c r="D18" s="180">
        <v>0.15</v>
      </c>
      <c r="E18" s="180">
        <v>4.5</v>
      </c>
    </row>
    <row r="19" spans="1:5">
      <c r="A19" s="179">
        <v>38726</v>
      </c>
      <c r="B19" s="181">
        <v>2.25</v>
      </c>
      <c r="C19" s="180">
        <v>4.25</v>
      </c>
      <c r="D19" s="180">
        <v>0.15</v>
      </c>
      <c r="E19" s="180">
        <v>4.5</v>
      </c>
    </row>
    <row r="20" spans="1:5">
      <c r="A20" s="179">
        <v>38727</v>
      </c>
      <c r="B20" s="181">
        <v>2.25</v>
      </c>
      <c r="C20" s="180">
        <v>4.25</v>
      </c>
      <c r="D20" s="180">
        <v>0.15</v>
      </c>
      <c r="E20" s="180">
        <v>4.5</v>
      </c>
    </row>
    <row r="21" spans="1:5">
      <c r="A21" s="179">
        <v>38728</v>
      </c>
      <c r="B21" s="181">
        <v>2.25</v>
      </c>
      <c r="C21" s="180">
        <v>4.25</v>
      </c>
      <c r="D21" s="180">
        <v>0.15</v>
      </c>
      <c r="E21" s="180">
        <v>4.5</v>
      </c>
    </row>
    <row r="22" spans="1:5">
      <c r="A22" s="179">
        <v>38729</v>
      </c>
      <c r="B22" s="181">
        <v>2.25</v>
      </c>
      <c r="C22" s="180">
        <v>4.25</v>
      </c>
      <c r="D22" s="180">
        <v>0.15</v>
      </c>
      <c r="E22" s="180">
        <v>4.5</v>
      </c>
    </row>
    <row r="23" spans="1:5">
      <c r="A23" s="179">
        <v>38730</v>
      </c>
      <c r="B23" s="181">
        <v>2.25</v>
      </c>
      <c r="C23" s="180">
        <v>4.25</v>
      </c>
      <c r="D23" s="180">
        <v>0.15</v>
      </c>
      <c r="E23" s="180">
        <v>4.5</v>
      </c>
    </row>
    <row r="24" spans="1:5">
      <c r="A24" s="179">
        <v>38733</v>
      </c>
      <c r="B24" s="181">
        <v>2.25</v>
      </c>
      <c r="C24" s="180">
        <v>4.25</v>
      </c>
      <c r="D24" s="180">
        <v>0.15</v>
      </c>
      <c r="E24" s="180">
        <v>4.5</v>
      </c>
    </row>
    <row r="25" spans="1:5">
      <c r="A25" s="179">
        <v>38734</v>
      </c>
      <c r="B25" s="181">
        <v>2.25</v>
      </c>
      <c r="C25" s="180">
        <v>4.25</v>
      </c>
      <c r="D25" s="180">
        <v>0.15</v>
      </c>
      <c r="E25" s="180">
        <v>4.5</v>
      </c>
    </row>
    <row r="26" spans="1:5">
      <c r="A26" s="179">
        <v>38735</v>
      </c>
      <c r="B26" s="181">
        <v>2.25</v>
      </c>
      <c r="C26" s="180">
        <v>4.25</v>
      </c>
      <c r="D26" s="180">
        <v>0.15</v>
      </c>
      <c r="E26" s="180">
        <v>4.5</v>
      </c>
    </row>
    <row r="27" spans="1:5">
      <c r="A27" s="179">
        <v>38736</v>
      </c>
      <c r="B27" s="181">
        <v>2.25</v>
      </c>
      <c r="C27" s="180">
        <v>4.25</v>
      </c>
      <c r="D27" s="180">
        <v>0.15</v>
      </c>
      <c r="E27" s="180">
        <v>4.5</v>
      </c>
    </row>
    <row r="28" spans="1:5">
      <c r="A28" s="179">
        <v>38737</v>
      </c>
      <c r="B28" s="181">
        <v>2.25</v>
      </c>
      <c r="C28" s="180">
        <v>4.25</v>
      </c>
      <c r="D28" s="180">
        <v>0.15</v>
      </c>
      <c r="E28" s="180">
        <v>4.5</v>
      </c>
    </row>
    <row r="29" spans="1:5">
      <c r="A29" s="179">
        <v>38740</v>
      </c>
      <c r="B29" s="181">
        <v>2.25</v>
      </c>
      <c r="C29" s="180">
        <v>4.25</v>
      </c>
      <c r="D29" s="180">
        <v>0.15</v>
      </c>
      <c r="E29" s="180">
        <v>4.5</v>
      </c>
    </row>
    <row r="30" spans="1:5">
      <c r="A30" s="179">
        <v>38741</v>
      </c>
      <c r="B30" s="181">
        <v>2.25</v>
      </c>
      <c r="C30" s="180">
        <v>4.25</v>
      </c>
      <c r="D30" s="180">
        <v>0.15</v>
      </c>
      <c r="E30" s="180">
        <v>4.5</v>
      </c>
    </row>
    <row r="31" spans="1:5">
      <c r="A31" s="179">
        <v>38742</v>
      </c>
      <c r="B31" s="181">
        <v>2.25</v>
      </c>
      <c r="C31" s="180">
        <v>4.25</v>
      </c>
      <c r="D31" s="180">
        <v>0.15</v>
      </c>
      <c r="E31" s="180">
        <v>4.5</v>
      </c>
    </row>
    <row r="32" spans="1:5">
      <c r="A32" s="179">
        <v>38743</v>
      </c>
      <c r="B32" s="181">
        <v>2.25</v>
      </c>
      <c r="C32" s="180">
        <v>4.25</v>
      </c>
      <c r="D32" s="180">
        <v>0.15</v>
      </c>
      <c r="E32" s="180">
        <v>4.5</v>
      </c>
    </row>
    <row r="33" spans="1:5">
      <c r="A33" s="179">
        <v>38744</v>
      </c>
      <c r="B33" s="181">
        <v>2.25</v>
      </c>
      <c r="C33" s="180">
        <v>4.25</v>
      </c>
      <c r="D33" s="180">
        <v>0.15</v>
      </c>
      <c r="E33" s="180">
        <v>4.5</v>
      </c>
    </row>
    <row r="34" spans="1:5">
      <c r="A34" s="179">
        <v>38747</v>
      </c>
      <c r="B34" s="181">
        <v>2.25</v>
      </c>
      <c r="C34" s="180">
        <v>4.25</v>
      </c>
      <c r="D34" s="180">
        <v>0.15</v>
      </c>
      <c r="E34" s="180">
        <v>4.5</v>
      </c>
    </row>
    <row r="35" spans="1:5">
      <c r="A35" s="179">
        <v>38748</v>
      </c>
      <c r="B35" s="181">
        <v>2.25</v>
      </c>
      <c r="C35" s="180">
        <v>4.5</v>
      </c>
      <c r="D35" s="180">
        <v>0.15</v>
      </c>
      <c r="E35" s="180">
        <v>4.5</v>
      </c>
    </row>
    <row r="36" spans="1:5">
      <c r="A36" s="179">
        <v>38749</v>
      </c>
      <c r="B36" s="181">
        <v>2.25</v>
      </c>
      <c r="C36" s="180">
        <v>4.5</v>
      </c>
      <c r="D36" s="180">
        <v>0.15</v>
      </c>
      <c r="E36" s="180">
        <v>4.5</v>
      </c>
    </row>
    <row r="37" spans="1:5">
      <c r="A37" s="179">
        <v>38750</v>
      </c>
      <c r="B37" s="181">
        <v>2.25</v>
      </c>
      <c r="C37" s="180">
        <v>4.5</v>
      </c>
      <c r="D37" s="180">
        <v>0.15</v>
      </c>
      <c r="E37" s="180">
        <v>4.5</v>
      </c>
    </row>
    <row r="38" spans="1:5">
      <c r="A38" s="179">
        <v>38751</v>
      </c>
      <c r="B38" s="181">
        <v>2.25</v>
      </c>
      <c r="C38" s="180">
        <v>4.5</v>
      </c>
      <c r="D38" s="180">
        <v>0.15</v>
      </c>
      <c r="E38" s="180">
        <v>4.5</v>
      </c>
    </row>
    <row r="39" spans="1:5">
      <c r="A39" s="179">
        <v>38754</v>
      </c>
      <c r="B39" s="181">
        <v>2.25</v>
      </c>
      <c r="C39" s="180">
        <v>4.5</v>
      </c>
      <c r="D39" s="180">
        <v>0.15</v>
      </c>
      <c r="E39" s="180">
        <v>4.5</v>
      </c>
    </row>
    <row r="40" spans="1:5">
      <c r="A40" s="179">
        <v>38755</v>
      </c>
      <c r="B40" s="181">
        <v>2.25</v>
      </c>
      <c r="C40" s="180">
        <v>4.5</v>
      </c>
      <c r="D40" s="180">
        <v>0.15</v>
      </c>
      <c r="E40" s="180">
        <v>4.5</v>
      </c>
    </row>
    <row r="41" spans="1:5">
      <c r="A41" s="179">
        <v>38756</v>
      </c>
      <c r="B41" s="181">
        <v>2.25</v>
      </c>
      <c r="C41" s="180">
        <v>4.5</v>
      </c>
      <c r="D41" s="180">
        <v>0.15</v>
      </c>
      <c r="E41" s="180">
        <v>4.5</v>
      </c>
    </row>
    <row r="42" spans="1:5">
      <c r="A42" s="179">
        <v>38757</v>
      </c>
      <c r="B42" s="181">
        <v>2.25</v>
      </c>
      <c r="C42" s="180">
        <v>4.5</v>
      </c>
      <c r="D42" s="180">
        <v>0.15</v>
      </c>
      <c r="E42" s="180">
        <v>4.5</v>
      </c>
    </row>
    <row r="43" spans="1:5">
      <c r="A43" s="179">
        <v>38758</v>
      </c>
      <c r="B43" s="181">
        <v>2.25</v>
      </c>
      <c r="C43" s="180">
        <v>4.5</v>
      </c>
      <c r="D43" s="180">
        <v>0.15</v>
      </c>
      <c r="E43" s="180">
        <v>4.5</v>
      </c>
    </row>
    <row r="44" spans="1:5">
      <c r="A44" s="179">
        <v>38761</v>
      </c>
      <c r="B44" s="181">
        <v>2.25</v>
      </c>
      <c r="C44" s="180">
        <v>4.5</v>
      </c>
      <c r="D44" s="180">
        <v>0.15</v>
      </c>
      <c r="E44" s="180">
        <v>4.5</v>
      </c>
    </row>
    <row r="45" spans="1:5">
      <c r="A45" s="179">
        <v>38762</v>
      </c>
      <c r="B45" s="181">
        <v>2.25</v>
      </c>
      <c r="C45" s="180">
        <v>4.5</v>
      </c>
      <c r="D45" s="180">
        <v>0.15</v>
      </c>
      <c r="E45" s="180">
        <v>4.5</v>
      </c>
    </row>
    <row r="46" spans="1:5">
      <c r="A46" s="179">
        <v>38763</v>
      </c>
      <c r="B46" s="181">
        <v>2.25</v>
      </c>
      <c r="C46" s="180">
        <v>4.5</v>
      </c>
      <c r="D46" s="180">
        <v>0.15</v>
      </c>
      <c r="E46" s="180">
        <v>4.5</v>
      </c>
    </row>
    <row r="47" spans="1:5">
      <c r="A47" s="179">
        <v>38764</v>
      </c>
      <c r="B47" s="181">
        <v>2.25</v>
      </c>
      <c r="C47" s="180">
        <v>4.5</v>
      </c>
      <c r="D47" s="180">
        <v>0.15</v>
      </c>
      <c r="E47" s="180">
        <v>4.5</v>
      </c>
    </row>
    <row r="48" spans="1:5">
      <c r="A48" s="179">
        <v>38765</v>
      </c>
      <c r="B48" s="181">
        <v>2.25</v>
      </c>
      <c r="C48" s="180">
        <v>4.5</v>
      </c>
      <c r="D48" s="180">
        <v>0.15</v>
      </c>
      <c r="E48" s="180">
        <v>4.5</v>
      </c>
    </row>
    <row r="49" spans="1:5">
      <c r="A49" s="179">
        <v>38768</v>
      </c>
      <c r="B49" s="181">
        <v>2.25</v>
      </c>
      <c r="C49" s="180">
        <v>4.5</v>
      </c>
      <c r="D49" s="180">
        <v>0.15</v>
      </c>
      <c r="E49" s="180">
        <v>4.5</v>
      </c>
    </row>
    <row r="50" spans="1:5">
      <c r="A50" s="179">
        <v>38769</v>
      </c>
      <c r="B50" s="181">
        <v>2.25</v>
      </c>
      <c r="C50" s="180">
        <v>4.5</v>
      </c>
      <c r="D50" s="180">
        <v>0.15</v>
      </c>
      <c r="E50" s="180">
        <v>4.5</v>
      </c>
    </row>
    <row r="51" spans="1:5">
      <c r="A51" s="179">
        <v>38770</v>
      </c>
      <c r="B51" s="181">
        <v>2.25</v>
      </c>
      <c r="C51" s="180">
        <v>4.5</v>
      </c>
      <c r="D51" s="180">
        <v>0.15</v>
      </c>
      <c r="E51" s="180">
        <v>4.5</v>
      </c>
    </row>
    <row r="52" spans="1:5">
      <c r="A52" s="179">
        <v>38771</v>
      </c>
      <c r="B52" s="181">
        <v>2.25</v>
      </c>
      <c r="C52" s="180">
        <v>4.5</v>
      </c>
      <c r="D52" s="180">
        <v>0.15</v>
      </c>
      <c r="E52" s="180">
        <v>4.5</v>
      </c>
    </row>
    <row r="53" spans="1:5">
      <c r="A53" s="179">
        <v>38772</v>
      </c>
      <c r="B53" s="181">
        <v>2.25</v>
      </c>
      <c r="C53" s="180">
        <v>4.5</v>
      </c>
      <c r="D53" s="180">
        <v>0.15</v>
      </c>
      <c r="E53" s="180">
        <v>4.5</v>
      </c>
    </row>
    <row r="54" spans="1:5">
      <c r="A54" s="179">
        <v>38775</v>
      </c>
      <c r="B54" s="181">
        <v>2.25</v>
      </c>
      <c r="C54" s="180">
        <v>4.5</v>
      </c>
      <c r="D54" s="180">
        <v>0.15</v>
      </c>
      <c r="E54" s="180">
        <v>4.5</v>
      </c>
    </row>
    <row r="55" spans="1:5">
      <c r="A55" s="179">
        <v>38776</v>
      </c>
      <c r="B55" s="181">
        <v>2.25</v>
      </c>
      <c r="C55" s="180">
        <v>4.5</v>
      </c>
      <c r="D55" s="180">
        <v>0.15</v>
      </c>
      <c r="E55" s="180">
        <v>4.5</v>
      </c>
    </row>
    <row r="56" spans="1:5">
      <c r="A56" s="179">
        <v>38777</v>
      </c>
      <c r="B56" s="181">
        <v>2.25</v>
      </c>
      <c r="C56" s="180">
        <v>4.5</v>
      </c>
      <c r="D56" s="180">
        <v>0.15</v>
      </c>
      <c r="E56" s="180">
        <v>4.5</v>
      </c>
    </row>
    <row r="57" spans="1:5">
      <c r="A57" s="179">
        <v>38778</v>
      </c>
      <c r="B57" s="181">
        <v>2.25</v>
      </c>
      <c r="C57" s="180">
        <v>4.5</v>
      </c>
      <c r="D57" s="180">
        <v>0.15</v>
      </c>
      <c r="E57" s="180">
        <v>4.5</v>
      </c>
    </row>
    <row r="58" spans="1:5">
      <c r="A58" s="179">
        <v>38779</v>
      </c>
      <c r="B58" s="181">
        <v>2.25</v>
      </c>
      <c r="C58" s="180">
        <v>4.5</v>
      </c>
      <c r="D58" s="180">
        <v>0.15</v>
      </c>
      <c r="E58" s="180">
        <v>4.5</v>
      </c>
    </row>
    <row r="59" spans="1:5">
      <c r="A59" s="179">
        <v>38782</v>
      </c>
      <c r="B59" s="181">
        <v>2.25</v>
      </c>
      <c r="C59" s="180">
        <v>4.5</v>
      </c>
      <c r="D59" s="180">
        <v>0.15</v>
      </c>
      <c r="E59" s="180">
        <v>4.5</v>
      </c>
    </row>
    <row r="60" spans="1:5">
      <c r="A60" s="179">
        <v>38783</v>
      </c>
      <c r="B60" s="181">
        <v>2.25</v>
      </c>
      <c r="C60" s="180">
        <v>4.5</v>
      </c>
      <c r="D60" s="180">
        <v>0.15</v>
      </c>
      <c r="E60" s="180">
        <v>4.5</v>
      </c>
    </row>
    <row r="61" spans="1:5">
      <c r="A61" s="179">
        <v>38784</v>
      </c>
      <c r="B61" s="181">
        <v>2.5</v>
      </c>
      <c r="C61" s="180">
        <v>4.5</v>
      </c>
      <c r="D61" s="180">
        <v>0.15</v>
      </c>
      <c r="E61" s="180">
        <v>4.5</v>
      </c>
    </row>
    <row r="62" spans="1:5">
      <c r="A62" s="179">
        <v>38785</v>
      </c>
      <c r="B62" s="181">
        <v>2.5</v>
      </c>
      <c r="C62" s="180">
        <v>4.5</v>
      </c>
      <c r="D62" s="180">
        <v>0</v>
      </c>
      <c r="E62" s="180">
        <v>4.5</v>
      </c>
    </row>
    <row r="63" spans="1:5">
      <c r="A63" s="179">
        <v>38786</v>
      </c>
      <c r="B63" s="181">
        <v>2.5</v>
      </c>
      <c r="C63" s="180">
        <v>4.5</v>
      </c>
      <c r="D63" s="180">
        <v>0</v>
      </c>
      <c r="E63" s="180">
        <v>4.5</v>
      </c>
    </row>
    <row r="64" spans="1:5">
      <c r="A64" s="179">
        <v>38789</v>
      </c>
      <c r="B64" s="181">
        <v>2.5</v>
      </c>
      <c r="C64" s="180">
        <v>4.5</v>
      </c>
      <c r="D64" s="180">
        <v>0</v>
      </c>
      <c r="E64" s="180">
        <v>4.5</v>
      </c>
    </row>
    <row r="65" spans="1:5">
      <c r="A65" s="179">
        <v>38790</v>
      </c>
      <c r="B65" s="181">
        <v>2.5</v>
      </c>
      <c r="C65" s="180">
        <v>4.5</v>
      </c>
      <c r="D65" s="180">
        <v>0</v>
      </c>
      <c r="E65" s="180">
        <v>4.5</v>
      </c>
    </row>
    <row r="66" spans="1:5">
      <c r="A66" s="179">
        <v>38791</v>
      </c>
      <c r="B66" s="181">
        <v>2.5</v>
      </c>
      <c r="C66" s="180">
        <v>4.5</v>
      </c>
      <c r="D66" s="180">
        <v>0</v>
      </c>
      <c r="E66" s="180">
        <v>4.5</v>
      </c>
    </row>
    <row r="67" spans="1:5">
      <c r="A67" s="179">
        <v>38792</v>
      </c>
      <c r="B67" s="181">
        <v>2.5</v>
      </c>
      <c r="C67" s="180">
        <v>4.5</v>
      </c>
      <c r="D67" s="180">
        <v>0</v>
      </c>
      <c r="E67" s="180">
        <v>4.5</v>
      </c>
    </row>
    <row r="68" spans="1:5">
      <c r="A68" s="179">
        <v>38793</v>
      </c>
      <c r="B68" s="181">
        <v>2.5</v>
      </c>
      <c r="C68" s="180">
        <v>4.5</v>
      </c>
      <c r="D68" s="180">
        <v>0</v>
      </c>
      <c r="E68" s="180">
        <v>4.5</v>
      </c>
    </row>
    <row r="69" spans="1:5">
      <c r="A69" s="179">
        <v>38796</v>
      </c>
      <c r="B69" s="181">
        <v>2.5</v>
      </c>
      <c r="C69" s="180">
        <v>4.5</v>
      </c>
      <c r="D69" s="180">
        <v>0</v>
      </c>
      <c r="E69" s="180">
        <v>4.5</v>
      </c>
    </row>
    <row r="70" spans="1:5">
      <c r="A70" s="179">
        <v>38797</v>
      </c>
      <c r="B70" s="181">
        <v>2.5</v>
      </c>
      <c r="C70" s="180">
        <v>4.5</v>
      </c>
      <c r="D70" s="180">
        <v>0</v>
      </c>
      <c r="E70" s="180">
        <v>4.5</v>
      </c>
    </row>
    <row r="71" spans="1:5">
      <c r="A71" s="179">
        <v>38798</v>
      </c>
      <c r="B71" s="181">
        <v>2.5</v>
      </c>
      <c r="C71" s="180">
        <v>4.5</v>
      </c>
      <c r="D71" s="180">
        <v>0</v>
      </c>
      <c r="E71" s="180">
        <v>4.5</v>
      </c>
    </row>
    <row r="72" spans="1:5">
      <c r="A72" s="179">
        <v>38799</v>
      </c>
      <c r="B72" s="181">
        <v>2.5</v>
      </c>
      <c r="C72" s="180">
        <v>4.5</v>
      </c>
      <c r="D72" s="180">
        <v>0</v>
      </c>
      <c r="E72" s="180">
        <v>4.5</v>
      </c>
    </row>
    <row r="73" spans="1:5">
      <c r="A73" s="179">
        <v>38800</v>
      </c>
      <c r="B73" s="181">
        <v>2.5</v>
      </c>
      <c r="C73" s="180">
        <v>4.5</v>
      </c>
      <c r="D73" s="180">
        <v>0</v>
      </c>
      <c r="E73" s="180">
        <v>4.5</v>
      </c>
    </row>
    <row r="74" spans="1:5">
      <c r="A74" s="179">
        <v>38803</v>
      </c>
      <c r="B74" s="181">
        <v>2.5</v>
      </c>
      <c r="C74" s="180">
        <v>4.5</v>
      </c>
      <c r="D74" s="180">
        <v>0</v>
      </c>
      <c r="E74" s="180">
        <v>4.5</v>
      </c>
    </row>
    <row r="75" spans="1:5">
      <c r="A75" s="179">
        <v>38804</v>
      </c>
      <c r="B75" s="181">
        <v>2.5</v>
      </c>
      <c r="C75" s="180">
        <v>4.75</v>
      </c>
      <c r="D75" s="180">
        <v>0</v>
      </c>
      <c r="E75" s="180">
        <v>4.5</v>
      </c>
    </row>
    <row r="76" spans="1:5">
      <c r="A76" s="179">
        <v>38805</v>
      </c>
      <c r="B76" s="181">
        <v>2.5</v>
      </c>
      <c r="C76" s="180">
        <v>4.75</v>
      </c>
      <c r="D76" s="180">
        <v>0</v>
      </c>
      <c r="E76" s="180">
        <v>4.5</v>
      </c>
    </row>
    <row r="77" spans="1:5">
      <c r="A77" s="179">
        <v>38806</v>
      </c>
      <c r="B77" s="181">
        <v>2.5</v>
      </c>
      <c r="C77" s="180">
        <v>4.75</v>
      </c>
      <c r="D77" s="180">
        <v>0</v>
      </c>
      <c r="E77" s="180">
        <v>4.5</v>
      </c>
    </row>
    <row r="78" spans="1:5">
      <c r="A78" s="179">
        <v>38807</v>
      </c>
      <c r="B78" s="181">
        <v>2.5</v>
      </c>
      <c r="C78" s="180">
        <v>4.75</v>
      </c>
      <c r="D78" s="180">
        <v>0</v>
      </c>
      <c r="E78" s="180">
        <v>4.5</v>
      </c>
    </row>
    <row r="79" spans="1:5">
      <c r="A79" s="179">
        <v>38810</v>
      </c>
      <c r="B79" s="181">
        <v>2.5</v>
      </c>
      <c r="C79" s="180">
        <v>4.75</v>
      </c>
      <c r="D79" s="180">
        <v>0</v>
      </c>
      <c r="E79" s="180">
        <v>4.5</v>
      </c>
    </row>
    <row r="80" spans="1:5">
      <c r="A80" s="179">
        <v>38811</v>
      </c>
      <c r="B80" s="181">
        <v>2.5</v>
      </c>
      <c r="C80" s="180">
        <v>4.75</v>
      </c>
      <c r="D80" s="180">
        <v>0</v>
      </c>
      <c r="E80" s="180">
        <v>4.5</v>
      </c>
    </row>
    <row r="81" spans="1:5">
      <c r="A81" s="179">
        <v>38812</v>
      </c>
      <c r="B81" s="181">
        <v>2.5</v>
      </c>
      <c r="C81" s="180">
        <v>4.75</v>
      </c>
      <c r="D81" s="180">
        <v>0</v>
      </c>
      <c r="E81" s="180">
        <v>4.5</v>
      </c>
    </row>
    <row r="82" spans="1:5">
      <c r="A82" s="179">
        <v>38813</v>
      </c>
      <c r="B82" s="181">
        <v>2.5</v>
      </c>
      <c r="C82" s="180">
        <v>4.75</v>
      </c>
      <c r="D82" s="180">
        <v>0</v>
      </c>
      <c r="E82" s="180">
        <v>4.5</v>
      </c>
    </row>
    <row r="83" spans="1:5">
      <c r="A83" s="179">
        <v>38814</v>
      </c>
      <c r="B83" s="181">
        <v>2.5</v>
      </c>
      <c r="C83" s="180">
        <v>4.75</v>
      </c>
      <c r="D83" s="180">
        <v>0</v>
      </c>
      <c r="E83" s="180">
        <v>4.5</v>
      </c>
    </row>
    <row r="84" spans="1:5">
      <c r="A84" s="179">
        <v>38817</v>
      </c>
      <c r="B84" s="181">
        <v>2.5</v>
      </c>
      <c r="C84" s="180">
        <v>4.75</v>
      </c>
      <c r="D84" s="180">
        <v>0</v>
      </c>
      <c r="E84" s="180">
        <v>4.5</v>
      </c>
    </row>
    <row r="85" spans="1:5">
      <c r="A85" s="179">
        <v>38818</v>
      </c>
      <c r="B85" s="181">
        <v>2.5</v>
      </c>
      <c r="C85" s="180">
        <v>4.75</v>
      </c>
      <c r="D85" s="180">
        <v>0</v>
      </c>
      <c r="E85" s="180">
        <v>4.5</v>
      </c>
    </row>
    <row r="86" spans="1:5">
      <c r="A86" s="179">
        <v>38819</v>
      </c>
      <c r="B86" s="181">
        <v>2.5</v>
      </c>
      <c r="C86" s="180">
        <v>4.75</v>
      </c>
      <c r="D86" s="180">
        <v>0</v>
      </c>
      <c r="E86" s="180">
        <v>4.5</v>
      </c>
    </row>
    <row r="87" spans="1:5">
      <c r="A87" s="179">
        <v>38820</v>
      </c>
      <c r="B87" s="181">
        <v>2.5</v>
      </c>
      <c r="C87" s="180">
        <v>4.75</v>
      </c>
      <c r="D87" s="180">
        <v>0</v>
      </c>
      <c r="E87" s="180">
        <v>4.5</v>
      </c>
    </row>
    <row r="88" spans="1:5">
      <c r="A88" s="179">
        <v>38821</v>
      </c>
      <c r="B88" s="181">
        <v>2.5</v>
      </c>
      <c r="C88" s="180">
        <v>4.75</v>
      </c>
      <c r="D88" s="180">
        <v>0</v>
      </c>
      <c r="E88" s="180">
        <v>4.5</v>
      </c>
    </row>
    <row r="89" spans="1:5">
      <c r="A89" s="179">
        <v>38824</v>
      </c>
      <c r="B89" s="181">
        <v>2.5</v>
      </c>
      <c r="C89" s="180">
        <v>4.75</v>
      </c>
      <c r="D89" s="180">
        <v>0</v>
      </c>
      <c r="E89" s="180">
        <v>4.5</v>
      </c>
    </row>
    <row r="90" spans="1:5">
      <c r="A90" s="179">
        <v>38825</v>
      </c>
      <c r="B90" s="181">
        <v>2.5</v>
      </c>
      <c r="C90" s="180">
        <v>4.75</v>
      </c>
      <c r="D90" s="180">
        <v>0</v>
      </c>
      <c r="E90" s="180">
        <v>4.5</v>
      </c>
    </row>
    <row r="91" spans="1:5">
      <c r="A91" s="179">
        <v>38826</v>
      </c>
      <c r="B91" s="181">
        <v>2.5</v>
      </c>
      <c r="C91" s="180">
        <v>4.75</v>
      </c>
      <c r="D91" s="180">
        <v>0</v>
      </c>
      <c r="E91" s="180">
        <v>4.5</v>
      </c>
    </row>
    <row r="92" spans="1:5">
      <c r="A92" s="179">
        <v>38827</v>
      </c>
      <c r="B92" s="181">
        <v>2.5</v>
      </c>
      <c r="C92" s="180">
        <v>4.75</v>
      </c>
      <c r="D92" s="180">
        <v>0</v>
      </c>
      <c r="E92" s="180">
        <v>4.5</v>
      </c>
    </row>
    <row r="93" spans="1:5">
      <c r="A93" s="179">
        <v>38828</v>
      </c>
      <c r="B93" s="181">
        <v>2.5</v>
      </c>
      <c r="C93" s="180">
        <v>4.75</v>
      </c>
      <c r="D93" s="180">
        <v>0</v>
      </c>
      <c r="E93" s="180">
        <v>4.5</v>
      </c>
    </row>
    <row r="94" spans="1:5">
      <c r="A94" s="179">
        <v>38831</v>
      </c>
      <c r="B94" s="181">
        <v>2.5</v>
      </c>
      <c r="C94" s="180">
        <v>4.75</v>
      </c>
      <c r="D94" s="180">
        <v>0</v>
      </c>
      <c r="E94" s="180">
        <v>4.5</v>
      </c>
    </row>
    <row r="95" spans="1:5">
      <c r="A95" s="179">
        <v>38832</v>
      </c>
      <c r="B95" s="181">
        <v>2.5</v>
      </c>
      <c r="C95" s="180">
        <v>4.75</v>
      </c>
      <c r="D95" s="180">
        <v>0</v>
      </c>
      <c r="E95" s="180">
        <v>4.5</v>
      </c>
    </row>
    <row r="96" spans="1:5">
      <c r="A96" s="179">
        <v>38833</v>
      </c>
      <c r="B96" s="181">
        <v>2.5</v>
      </c>
      <c r="C96" s="180">
        <v>4.75</v>
      </c>
      <c r="D96" s="180">
        <v>0</v>
      </c>
      <c r="E96" s="180">
        <v>4.5</v>
      </c>
    </row>
    <row r="97" spans="1:5">
      <c r="A97" s="179">
        <v>38834</v>
      </c>
      <c r="B97" s="181">
        <v>2.5</v>
      </c>
      <c r="C97" s="180">
        <v>4.75</v>
      </c>
      <c r="D97" s="180">
        <v>0</v>
      </c>
      <c r="E97" s="180">
        <v>4.5</v>
      </c>
    </row>
    <row r="98" spans="1:5">
      <c r="A98" s="179">
        <v>38835</v>
      </c>
      <c r="B98" s="181">
        <v>2.5</v>
      </c>
      <c r="C98" s="180">
        <v>4.75</v>
      </c>
      <c r="D98" s="180">
        <v>0</v>
      </c>
      <c r="E98" s="180">
        <v>4.5</v>
      </c>
    </row>
    <row r="99" spans="1:5">
      <c r="A99" s="179">
        <v>38838</v>
      </c>
      <c r="B99" s="181">
        <v>2.5</v>
      </c>
      <c r="C99" s="180">
        <v>4.75</v>
      </c>
      <c r="D99" s="180">
        <v>0</v>
      </c>
      <c r="E99" s="180">
        <v>4.5</v>
      </c>
    </row>
    <row r="100" spans="1:5">
      <c r="A100" s="179">
        <v>38839</v>
      </c>
      <c r="B100" s="181">
        <v>2.5</v>
      </c>
      <c r="C100" s="180">
        <v>4.75</v>
      </c>
      <c r="D100" s="180">
        <v>0</v>
      </c>
      <c r="E100" s="180">
        <v>4.5</v>
      </c>
    </row>
    <row r="101" spans="1:5">
      <c r="A101" s="179">
        <v>38840</v>
      </c>
      <c r="B101" s="181">
        <v>2.5</v>
      </c>
      <c r="C101" s="180">
        <v>4.75</v>
      </c>
      <c r="D101" s="180">
        <v>0</v>
      </c>
      <c r="E101" s="180">
        <v>4.5</v>
      </c>
    </row>
    <row r="102" spans="1:5">
      <c r="A102" s="179">
        <v>38841</v>
      </c>
      <c r="B102" s="181">
        <v>2.5</v>
      </c>
      <c r="C102" s="180">
        <v>4.75</v>
      </c>
      <c r="D102" s="180">
        <v>0</v>
      </c>
      <c r="E102" s="180">
        <v>4.5</v>
      </c>
    </row>
    <row r="103" spans="1:5">
      <c r="A103" s="179">
        <v>38842</v>
      </c>
      <c r="B103" s="181">
        <v>2.5</v>
      </c>
      <c r="C103" s="180">
        <v>4.75</v>
      </c>
      <c r="D103" s="180">
        <v>0</v>
      </c>
      <c r="E103" s="180">
        <v>4.5</v>
      </c>
    </row>
    <row r="104" spans="1:5">
      <c r="A104" s="179">
        <v>38845</v>
      </c>
      <c r="B104" s="181">
        <v>2.5</v>
      </c>
      <c r="C104" s="180">
        <v>4.75</v>
      </c>
      <c r="D104" s="180">
        <v>0</v>
      </c>
      <c r="E104" s="180">
        <v>4.5</v>
      </c>
    </row>
    <row r="105" spans="1:5">
      <c r="A105" s="179">
        <v>38846</v>
      </c>
      <c r="B105" s="181">
        <v>2.5</v>
      </c>
      <c r="C105" s="180">
        <v>4.75</v>
      </c>
      <c r="D105" s="180">
        <v>0</v>
      </c>
      <c r="E105" s="180">
        <v>4.5</v>
      </c>
    </row>
    <row r="106" spans="1:5">
      <c r="A106" s="179">
        <v>38847</v>
      </c>
      <c r="B106" s="181">
        <v>2.5</v>
      </c>
      <c r="C106" s="180">
        <v>5</v>
      </c>
      <c r="D106" s="180">
        <v>0</v>
      </c>
      <c r="E106" s="180">
        <v>4.5</v>
      </c>
    </row>
    <row r="107" spans="1:5">
      <c r="A107" s="179">
        <v>38848</v>
      </c>
      <c r="B107" s="181">
        <v>2.5</v>
      </c>
      <c r="C107" s="180">
        <v>5</v>
      </c>
      <c r="D107" s="180">
        <v>0</v>
      </c>
      <c r="E107" s="180">
        <v>4.5</v>
      </c>
    </row>
    <row r="108" spans="1:5">
      <c r="A108" s="179">
        <v>38849</v>
      </c>
      <c r="B108" s="181">
        <v>2.5</v>
      </c>
      <c r="C108" s="180">
        <v>5</v>
      </c>
      <c r="D108" s="180">
        <v>0</v>
      </c>
      <c r="E108" s="180">
        <v>4.5</v>
      </c>
    </row>
    <row r="109" spans="1:5">
      <c r="A109" s="179">
        <v>38852</v>
      </c>
      <c r="B109" s="181">
        <v>2.5</v>
      </c>
      <c r="C109" s="180">
        <v>5</v>
      </c>
      <c r="D109" s="180">
        <v>0</v>
      </c>
      <c r="E109" s="180">
        <v>4.5</v>
      </c>
    </row>
    <row r="110" spans="1:5">
      <c r="A110" s="179">
        <v>38853</v>
      </c>
      <c r="B110" s="181">
        <v>2.5</v>
      </c>
      <c r="C110" s="180">
        <v>5</v>
      </c>
      <c r="D110" s="180">
        <v>0</v>
      </c>
      <c r="E110" s="180">
        <v>4.5</v>
      </c>
    </row>
    <row r="111" spans="1:5">
      <c r="A111" s="179">
        <v>38854</v>
      </c>
      <c r="B111" s="181">
        <v>2.5</v>
      </c>
      <c r="C111" s="180">
        <v>5</v>
      </c>
      <c r="D111" s="180">
        <v>0</v>
      </c>
      <c r="E111" s="180">
        <v>4.5</v>
      </c>
    </row>
    <row r="112" spans="1:5">
      <c r="A112" s="179">
        <v>38855</v>
      </c>
      <c r="B112" s="181">
        <v>2.5</v>
      </c>
      <c r="C112" s="180">
        <v>5</v>
      </c>
      <c r="D112" s="180">
        <v>0</v>
      </c>
      <c r="E112" s="180">
        <v>4.5</v>
      </c>
    </row>
    <row r="113" spans="1:5">
      <c r="A113" s="179">
        <v>38856</v>
      </c>
      <c r="B113" s="181">
        <v>2.5</v>
      </c>
      <c r="C113" s="180">
        <v>5</v>
      </c>
      <c r="D113" s="180">
        <v>0</v>
      </c>
      <c r="E113" s="180">
        <v>4.5</v>
      </c>
    </row>
    <row r="114" spans="1:5">
      <c r="A114" s="179">
        <v>38859</v>
      </c>
      <c r="B114" s="181">
        <v>2.5</v>
      </c>
      <c r="C114" s="180">
        <v>5</v>
      </c>
      <c r="D114" s="180">
        <v>0</v>
      </c>
      <c r="E114" s="180">
        <v>4.5</v>
      </c>
    </row>
    <row r="115" spans="1:5">
      <c r="A115" s="179">
        <v>38860</v>
      </c>
      <c r="B115" s="181">
        <v>2.5</v>
      </c>
      <c r="C115" s="180">
        <v>5</v>
      </c>
      <c r="D115" s="180">
        <v>0</v>
      </c>
      <c r="E115" s="180">
        <v>4.5</v>
      </c>
    </row>
    <row r="116" spans="1:5">
      <c r="A116" s="179">
        <v>38861</v>
      </c>
      <c r="B116" s="181">
        <v>2.5</v>
      </c>
      <c r="C116" s="180">
        <v>5</v>
      </c>
      <c r="D116" s="180">
        <v>0</v>
      </c>
      <c r="E116" s="180">
        <v>4.5</v>
      </c>
    </row>
    <row r="117" spans="1:5">
      <c r="A117" s="179">
        <v>38862</v>
      </c>
      <c r="B117" s="181">
        <v>2.5</v>
      </c>
      <c r="C117" s="180">
        <v>5</v>
      </c>
      <c r="D117" s="180">
        <v>0</v>
      </c>
      <c r="E117" s="180">
        <v>4.5</v>
      </c>
    </row>
    <row r="118" spans="1:5">
      <c r="A118" s="179">
        <v>38863</v>
      </c>
      <c r="B118" s="181">
        <v>2.5</v>
      </c>
      <c r="C118" s="180">
        <v>5</v>
      </c>
      <c r="D118" s="180">
        <v>0</v>
      </c>
      <c r="E118" s="180">
        <v>4.5</v>
      </c>
    </row>
    <row r="119" spans="1:5">
      <c r="A119" s="179">
        <v>38866</v>
      </c>
      <c r="B119" s="181">
        <v>2.5</v>
      </c>
      <c r="C119" s="180">
        <v>5</v>
      </c>
      <c r="D119" s="180">
        <v>0</v>
      </c>
      <c r="E119" s="180">
        <v>4.5</v>
      </c>
    </row>
    <row r="120" spans="1:5">
      <c r="A120" s="179">
        <v>38867</v>
      </c>
      <c r="B120" s="181">
        <v>2.5</v>
      </c>
      <c r="C120" s="180">
        <v>5</v>
      </c>
      <c r="D120" s="180">
        <v>0</v>
      </c>
      <c r="E120" s="180">
        <v>4.5</v>
      </c>
    </row>
    <row r="121" spans="1:5">
      <c r="A121" s="179">
        <v>38868</v>
      </c>
      <c r="B121" s="181">
        <v>2.5</v>
      </c>
      <c r="C121" s="180">
        <v>5</v>
      </c>
      <c r="D121" s="180">
        <v>0</v>
      </c>
      <c r="E121" s="180">
        <v>4.5</v>
      </c>
    </row>
    <row r="122" spans="1:5">
      <c r="A122" s="179">
        <v>38869</v>
      </c>
      <c r="B122" s="181">
        <v>2.5</v>
      </c>
      <c r="C122" s="180">
        <v>5</v>
      </c>
      <c r="D122" s="180">
        <v>0</v>
      </c>
      <c r="E122" s="180">
        <v>4.5</v>
      </c>
    </row>
    <row r="123" spans="1:5">
      <c r="A123" s="179">
        <v>38870</v>
      </c>
      <c r="B123" s="181">
        <v>2.5</v>
      </c>
      <c r="C123" s="180">
        <v>5</v>
      </c>
      <c r="D123" s="180">
        <v>0</v>
      </c>
      <c r="E123" s="180">
        <v>4.5</v>
      </c>
    </row>
    <row r="124" spans="1:5">
      <c r="A124" s="179">
        <v>38873</v>
      </c>
      <c r="B124" s="181">
        <v>2.5</v>
      </c>
      <c r="C124" s="180">
        <v>5</v>
      </c>
      <c r="D124" s="180">
        <v>0</v>
      </c>
      <c r="E124" s="180">
        <v>4.5</v>
      </c>
    </row>
    <row r="125" spans="1:5">
      <c r="A125" s="179">
        <v>38874</v>
      </c>
      <c r="B125" s="181">
        <v>2.5</v>
      </c>
      <c r="C125" s="180">
        <v>5</v>
      </c>
      <c r="D125" s="180">
        <v>0</v>
      </c>
      <c r="E125" s="180">
        <v>4.5</v>
      </c>
    </row>
    <row r="126" spans="1:5">
      <c r="A126" s="179">
        <v>38875</v>
      </c>
      <c r="B126" s="181">
        <v>2.5</v>
      </c>
      <c r="C126" s="180">
        <v>5</v>
      </c>
      <c r="D126" s="180">
        <v>0</v>
      </c>
      <c r="E126" s="180">
        <v>4.5</v>
      </c>
    </row>
    <row r="127" spans="1:5">
      <c r="A127" s="179">
        <v>38876</v>
      </c>
      <c r="B127" s="181">
        <v>2.5</v>
      </c>
      <c r="C127" s="180">
        <v>5</v>
      </c>
      <c r="D127" s="180">
        <v>0</v>
      </c>
      <c r="E127" s="180">
        <v>4.5</v>
      </c>
    </row>
    <row r="128" spans="1:5">
      <c r="A128" s="179">
        <v>38877</v>
      </c>
      <c r="B128" s="181">
        <v>2.5</v>
      </c>
      <c r="C128" s="180">
        <v>5</v>
      </c>
      <c r="D128" s="180">
        <v>0</v>
      </c>
      <c r="E128" s="180">
        <v>4.5</v>
      </c>
    </row>
    <row r="129" spans="1:5">
      <c r="A129" s="179">
        <v>38880</v>
      </c>
      <c r="B129" s="181">
        <v>2.5</v>
      </c>
      <c r="C129" s="180">
        <v>5</v>
      </c>
      <c r="D129" s="180">
        <v>0</v>
      </c>
      <c r="E129" s="180">
        <v>4.5</v>
      </c>
    </row>
    <row r="130" spans="1:5">
      <c r="A130" s="179">
        <v>38881</v>
      </c>
      <c r="B130" s="181">
        <v>2.5</v>
      </c>
      <c r="C130" s="180">
        <v>5</v>
      </c>
      <c r="D130" s="180">
        <v>0</v>
      </c>
      <c r="E130" s="180">
        <v>4.5</v>
      </c>
    </row>
    <row r="131" spans="1:5">
      <c r="A131" s="179">
        <v>38882</v>
      </c>
      <c r="B131" s="181">
        <v>2.5</v>
      </c>
      <c r="C131" s="180">
        <v>5</v>
      </c>
      <c r="D131" s="180">
        <v>0</v>
      </c>
      <c r="E131" s="180">
        <v>4.5</v>
      </c>
    </row>
    <row r="132" spans="1:5">
      <c r="A132" s="179">
        <v>38883</v>
      </c>
      <c r="B132" s="181">
        <v>2.75</v>
      </c>
      <c r="C132" s="180">
        <v>5</v>
      </c>
      <c r="D132" s="180">
        <v>0</v>
      </c>
      <c r="E132" s="180">
        <v>4.5</v>
      </c>
    </row>
    <row r="133" spans="1:5">
      <c r="A133" s="179">
        <v>38884</v>
      </c>
      <c r="B133" s="181">
        <v>2.75</v>
      </c>
      <c r="C133" s="180">
        <v>5</v>
      </c>
      <c r="D133" s="180">
        <v>0</v>
      </c>
      <c r="E133" s="180">
        <v>4.5</v>
      </c>
    </row>
    <row r="134" spans="1:5">
      <c r="A134" s="179">
        <v>38887</v>
      </c>
      <c r="B134" s="181">
        <v>2.75</v>
      </c>
      <c r="C134" s="180">
        <v>5</v>
      </c>
      <c r="D134" s="180">
        <v>0</v>
      </c>
      <c r="E134" s="180">
        <v>4.5</v>
      </c>
    </row>
    <row r="135" spans="1:5">
      <c r="A135" s="179">
        <v>38888</v>
      </c>
      <c r="B135" s="181">
        <v>2.75</v>
      </c>
      <c r="C135" s="180">
        <v>5</v>
      </c>
      <c r="D135" s="180">
        <v>0</v>
      </c>
      <c r="E135" s="180">
        <v>4.5</v>
      </c>
    </row>
    <row r="136" spans="1:5">
      <c r="A136" s="179">
        <v>38889</v>
      </c>
      <c r="B136" s="181">
        <v>2.75</v>
      </c>
      <c r="C136" s="180">
        <v>5</v>
      </c>
      <c r="D136" s="180">
        <v>0</v>
      </c>
      <c r="E136" s="180">
        <v>4.5</v>
      </c>
    </row>
    <row r="137" spans="1:5">
      <c r="A137" s="179">
        <v>38890</v>
      </c>
      <c r="B137" s="181">
        <v>2.75</v>
      </c>
      <c r="C137" s="180">
        <v>5</v>
      </c>
      <c r="D137" s="180">
        <v>0</v>
      </c>
      <c r="E137" s="180">
        <v>4.5</v>
      </c>
    </row>
    <row r="138" spans="1:5">
      <c r="A138" s="179">
        <v>38891</v>
      </c>
      <c r="B138" s="181">
        <v>2.75</v>
      </c>
      <c r="C138" s="180">
        <v>5</v>
      </c>
      <c r="D138" s="180">
        <v>0</v>
      </c>
      <c r="E138" s="180">
        <v>4.5</v>
      </c>
    </row>
    <row r="139" spans="1:5">
      <c r="A139" s="179">
        <v>38894</v>
      </c>
      <c r="B139" s="181">
        <v>2.75</v>
      </c>
      <c r="C139" s="180">
        <v>5</v>
      </c>
      <c r="D139" s="180">
        <v>0</v>
      </c>
      <c r="E139" s="180">
        <v>4.5</v>
      </c>
    </row>
    <row r="140" spans="1:5">
      <c r="A140" s="179">
        <v>38895</v>
      </c>
      <c r="B140" s="181">
        <v>2.75</v>
      </c>
      <c r="C140" s="180">
        <v>5</v>
      </c>
      <c r="D140" s="180">
        <v>0</v>
      </c>
      <c r="E140" s="180">
        <v>4.5</v>
      </c>
    </row>
    <row r="141" spans="1:5">
      <c r="A141" s="179">
        <v>38896</v>
      </c>
      <c r="B141" s="181">
        <v>2.75</v>
      </c>
      <c r="C141" s="180">
        <v>5</v>
      </c>
      <c r="D141" s="180">
        <v>0</v>
      </c>
      <c r="E141" s="180">
        <v>4.5</v>
      </c>
    </row>
    <row r="142" spans="1:5">
      <c r="A142" s="179">
        <v>38897</v>
      </c>
      <c r="B142" s="181">
        <v>2.75</v>
      </c>
      <c r="C142" s="180">
        <v>5.25</v>
      </c>
      <c r="D142" s="180">
        <v>0</v>
      </c>
      <c r="E142" s="180">
        <v>4.5</v>
      </c>
    </row>
    <row r="143" spans="1:5">
      <c r="A143" s="179">
        <v>38898</v>
      </c>
      <c r="B143" s="181">
        <v>2.75</v>
      </c>
      <c r="C143" s="180">
        <v>5.25</v>
      </c>
      <c r="D143" s="180">
        <v>0</v>
      </c>
      <c r="E143" s="180">
        <v>4.5</v>
      </c>
    </row>
    <row r="144" spans="1:5">
      <c r="A144" s="179">
        <v>38901</v>
      </c>
      <c r="B144" s="181">
        <v>2.75</v>
      </c>
      <c r="C144" s="180">
        <v>5.25</v>
      </c>
      <c r="D144" s="180">
        <v>0</v>
      </c>
      <c r="E144" s="180">
        <v>4.5</v>
      </c>
    </row>
    <row r="145" spans="1:5">
      <c r="A145" s="179">
        <v>38902</v>
      </c>
      <c r="B145" s="181">
        <v>2.75</v>
      </c>
      <c r="C145" s="180">
        <v>5.25</v>
      </c>
      <c r="D145" s="180">
        <v>0</v>
      </c>
      <c r="E145" s="180">
        <v>4.5</v>
      </c>
    </row>
    <row r="146" spans="1:5">
      <c r="A146" s="179">
        <v>38903</v>
      </c>
      <c r="B146" s="181">
        <v>2.75</v>
      </c>
      <c r="C146" s="180">
        <v>5.25</v>
      </c>
      <c r="D146" s="180">
        <v>0</v>
      </c>
      <c r="E146" s="180">
        <v>4.5</v>
      </c>
    </row>
    <row r="147" spans="1:5">
      <c r="A147" s="179">
        <v>38904</v>
      </c>
      <c r="B147" s="181">
        <v>2.75</v>
      </c>
      <c r="C147" s="180">
        <v>5.25</v>
      </c>
      <c r="D147" s="180">
        <v>0</v>
      </c>
      <c r="E147" s="180">
        <v>4.5</v>
      </c>
    </row>
    <row r="148" spans="1:5">
      <c r="A148" s="179">
        <v>38905</v>
      </c>
      <c r="B148" s="181">
        <v>2.75</v>
      </c>
      <c r="C148" s="180">
        <v>5.25</v>
      </c>
      <c r="D148" s="180">
        <v>0</v>
      </c>
      <c r="E148" s="180">
        <v>4.5</v>
      </c>
    </row>
    <row r="149" spans="1:5">
      <c r="A149" s="179">
        <v>38908</v>
      </c>
      <c r="B149" s="181">
        <v>2.75</v>
      </c>
      <c r="C149" s="180">
        <v>5.25</v>
      </c>
      <c r="D149" s="180">
        <v>0</v>
      </c>
      <c r="E149" s="180">
        <v>4.5</v>
      </c>
    </row>
    <row r="150" spans="1:5">
      <c r="A150" s="179">
        <v>38909</v>
      </c>
      <c r="B150" s="181">
        <v>2.75</v>
      </c>
      <c r="C150" s="180">
        <v>5.25</v>
      </c>
      <c r="D150" s="180">
        <v>0</v>
      </c>
      <c r="E150" s="180">
        <v>4.5</v>
      </c>
    </row>
    <row r="151" spans="1:5">
      <c r="A151" s="179">
        <v>38910</v>
      </c>
      <c r="B151" s="181">
        <v>2.75</v>
      </c>
      <c r="C151" s="180">
        <v>5.25</v>
      </c>
      <c r="D151" s="180">
        <v>0</v>
      </c>
      <c r="E151" s="180">
        <v>4.5</v>
      </c>
    </row>
    <row r="152" spans="1:5">
      <c r="A152" s="179">
        <v>38911</v>
      </c>
      <c r="B152" s="181">
        <v>2.75</v>
      </c>
      <c r="C152" s="180">
        <v>5.25</v>
      </c>
      <c r="D152" s="180">
        <v>0</v>
      </c>
      <c r="E152" s="180">
        <v>4.5</v>
      </c>
    </row>
    <row r="153" spans="1:5">
      <c r="A153" s="179">
        <v>38912</v>
      </c>
      <c r="B153" s="181">
        <v>2.75</v>
      </c>
      <c r="C153" s="180">
        <v>5.25</v>
      </c>
      <c r="D153" s="180">
        <v>0.25</v>
      </c>
      <c r="E153" s="180">
        <v>4.5</v>
      </c>
    </row>
    <row r="154" spans="1:5">
      <c r="A154" s="179">
        <v>38915</v>
      </c>
      <c r="B154" s="181">
        <v>2.75</v>
      </c>
      <c r="C154" s="180">
        <v>5.25</v>
      </c>
      <c r="D154" s="180">
        <v>0.25</v>
      </c>
      <c r="E154" s="180">
        <v>4.5</v>
      </c>
    </row>
    <row r="155" spans="1:5">
      <c r="A155" s="179">
        <v>38916</v>
      </c>
      <c r="B155" s="181">
        <v>2.75</v>
      </c>
      <c r="C155" s="180">
        <v>5.25</v>
      </c>
      <c r="D155" s="180">
        <v>0.25</v>
      </c>
      <c r="E155" s="180">
        <v>4.5</v>
      </c>
    </row>
    <row r="156" spans="1:5">
      <c r="A156" s="179">
        <v>38917</v>
      </c>
      <c r="B156" s="181">
        <v>2.75</v>
      </c>
      <c r="C156" s="180">
        <v>5.25</v>
      </c>
      <c r="D156" s="180">
        <v>0.25</v>
      </c>
      <c r="E156" s="180">
        <v>4.5</v>
      </c>
    </row>
    <row r="157" spans="1:5">
      <c r="A157" s="179">
        <v>38918</v>
      </c>
      <c r="B157" s="181">
        <v>2.75</v>
      </c>
      <c r="C157" s="180">
        <v>5.25</v>
      </c>
      <c r="D157" s="180">
        <v>0.25</v>
      </c>
      <c r="E157" s="180">
        <v>4.5</v>
      </c>
    </row>
    <row r="158" spans="1:5">
      <c r="A158" s="179">
        <v>38919</v>
      </c>
      <c r="B158" s="181">
        <v>2.75</v>
      </c>
      <c r="C158" s="180">
        <v>5.25</v>
      </c>
      <c r="D158" s="180">
        <v>0.25</v>
      </c>
      <c r="E158" s="180">
        <v>4.5</v>
      </c>
    </row>
    <row r="159" spans="1:5">
      <c r="A159" s="179">
        <v>38922</v>
      </c>
      <c r="B159" s="181">
        <v>2.75</v>
      </c>
      <c r="C159" s="180">
        <v>5.25</v>
      </c>
      <c r="D159" s="180">
        <v>0.25</v>
      </c>
      <c r="E159" s="180">
        <v>4.5</v>
      </c>
    </row>
    <row r="160" spans="1:5">
      <c r="A160" s="179">
        <v>38923</v>
      </c>
      <c r="B160" s="181">
        <v>2.75</v>
      </c>
      <c r="C160" s="180">
        <v>5.25</v>
      </c>
      <c r="D160" s="180">
        <v>0.25</v>
      </c>
      <c r="E160" s="180">
        <v>4.5</v>
      </c>
    </row>
    <row r="161" spans="1:5">
      <c r="A161" s="179">
        <v>38924</v>
      </c>
      <c r="B161" s="181">
        <v>2.75</v>
      </c>
      <c r="C161" s="180">
        <v>5.25</v>
      </c>
      <c r="D161" s="180">
        <v>0.25</v>
      </c>
      <c r="E161" s="180">
        <v>4.5</v>
      </c>
    </row>
    <row r="162" spans="1:5">
      <c r="A162" s="179">
        <v>38925</v>
      </c>
      <c r="B162" s="181">
        <v>2.75</v>
      </c>
      <c r="C162" s="180">
        <v>5.25</v>
      </c>
      <c r="D162" s="180">
        <v>0.25</v>
      </c>
      <c r="E162" s="180">
        <v>4.5</v>
      </c>
    </row>
    <row r="163" spans="1:5">
      <c r="A163" s="179">
        <v>38926</v>
      </c>
      <c r="B163" s="181">
        <v>2.75</v>
      </c>
      <c r="C163" s="180">
        <v>5.25</v>
      </c>
      <c r="D163" s="180">
        <v>0.25</v>
      </c>
      <c r="E163" s="180">
        <v>4.5</v>
      </c>
    </row>
    <row r="164" spans="1:5">
      <c r="A164" s="179">
        <v>38929</v>
      </c>
      <c r="B164" s="181">
        <v>2.75</v>
      </c>
      <c r="C164" s="180">
        <v>5.25</v>
      </c>
      <c r="D164" s="180">
        <v>0.25</v>
      </c>
      <c r="E164" s="180">
        <v>4.5</v>
      </c>
    </row>
    <row r="165" spans="1:5">
      <c r="A165" s="179">
        <v>38930</v>
      </c>
      <c r="B165" s="181">
        <v>2.75</v>
      </c>
      <c r="C165" s="180">
        <v>5.25</v>
      </c>
      <c r="D165" s="180">
        <v>0.25</v>
      </c>
      <c r="E165" s="180">
        <v>4.5</v>
      </c>
    </row>
    <row r="166" spans="1:5">
      <c r="A166" s="179">
        <v>38931</v>
      </c>
      <c r="B166" s="181">
        <v>2.75</v>
      </c>
      <c r="C166" s="180">
        <v>5.25</v>
      </c>
      <c r="D166" s="180">
        <v>0.25</v>
      </c>
      <c r="E166" s="180">
        <v>4.5</v>
      </c>
    </row>
    <row r="167" spans="1:5">
      <c r="A167" s="179">
        <v>38932</v>
      </c>
      <c r="B167" s="181">
        <v>2.75</v>
      </c>
      <c r="C167" s="180">
        <v>5.25</v>
      </c>
      <c r="D167" s="180">
        <v>0.25</v>
      </c>
      <c r="E167" s="180">
        <v>4.75</v>
      </c>
    </row>
    <row r="168" spans="1:5">
      <c r="A168" s="179">
        <v>38933</v>
      </c>
      <c r="B168" s="181">
        <v>2.75</v>
      </c>
      <c r="C168" s="180">
        <v>5.25</v>
      </c>
      <c r="D168" s="180">
        <v>0.25</v>
      </c>
      <c r="E168" s="180">
        <v>4.75</v>
      </c>
    </row>
    <row r="169" spans="1:5">
      <c r="A169" s="179">
        <v>38936</v>
      </c>
      <c r="B169" s="181">
        <v>2.75</v>
      </c>
      <c r="C169" s="180">
        <v>5.25</v>
      </c>
      <c r="D169" s="180">
        <v>0.25</v>
      </c>
      <c r="E169" s="180">
        <v>4.75</v>
      </c>
    </row>
    <row r="170" spans="1:5">
      <c r="A170" s="179">
        <v>38937</v>
      </c>
      <c r="B170" s="181">
        <v>2.75</v>
      </c>
      <c r="C170" s="180">
        <v>5.25</v>
      </c>
      <c r="D170" s="180">
        <v>0.25</v>
      </c>
      <c r="E170" s="180">
        <v>4.75</v>
      </c>
    </row>
    <row r="171" spans="1:5">
      <c r="A171" s="179">
        <v>38938</v>
      </c>
      <c r="B171" s="181">
        <v>3</v>
      </c>
      <c r="C171" s="180">
        <v>5.25</v>
      </c>
      <c r="D171" s="180">
        <v>0.25</v>
      </c>
      <c r="E171" s="180">
        <v>4.75</v>
      </c>
    </row>
    <row r="172" spans="1:5">
      <c r="A172" s="179">
        <v>38939</v>
      </c>
      <c r="B172" s="181">
        <v>3</v>
      </c>
      <c r="C172" s="180">
        <v>5.25</v>
      </c>
      <c r="D172" s="180">
        <v>0.25</v>
      </c>
      <c r="E172" s="180">
        <v>4.75</v>
      </c>
    </row>
    <row r="173" spans="1:5">
      <c r="A173" s="179">
        <v>38940</v>
      </c>
      <c r="B173" s="181">
        <v>3</v>
      </c>
      <c r="C173" s="180">
        <v>5.25</v>
      </c>
      <c r="D173" s="180">
        <v>0.25</v>
      </c>
      <c r="E173" s="180">
        <v>4.75</v>
      </c>
    </row>
    <row r="174" spans="1:5">
      <c r="A174" s="179">
        <v>38943</v>
      </c>
      <c r="B174" s="181">
        <v>3</v>
      </c>
      <c r="C174" s="180">
        <v>5.25</v>
      </c>
      <c r="D174" s="180">
        <v>0.25</v>
      </c>
      <c r="E174" s="180">
        <v>4.75</v>
      </c>
    </row>
    <row r="175" spans="1:5">
      <c r="A175" s="179">
        <v>38944</v>
      </c>
      <c r="B175" s="181">
        <v>3</v>
      </c>
      <c r="C175" s="180">
        <v>5.25</v>
      </c>
      <c r="D175" s="180">
        <v>0.25</v>
      </c>
      <c r="E175" s="180">
        <v>4.75</v>
      </c>
    </row>
    <row r="176" spans="1:5">
      <c r="A176" s="179">
        <v>38945</v>
      </c>
      <c r="B176" s="181">
        <v>3</v>
      </c>
      <c r="C176" s="180">
        <v>5.25</v>
      </c>
      <c r="D176" s="180">
        <v>0.25</v>
      </c>
      <c r="E176" s="180">
        <v>4.75</v>
      </c>
    </row>
    <row r="177" spans="1:5">
      <c r="A177" s="179">
        <v>38946</v>
      </c>
      <c r="B177" s="181">
        <v>3</v>
      </c>
      <c r="C177" s="180">
        <v>5.25</v>
      </c>
      <c r="D177" s="180">
        <v>0.25</v>
      </c>
      <c r="E177" s="180">
        <v>4.75</v>
      </c>
    </row>
    <row r="178" spans="1:5">
      <c r="A178" s="179">
        <v>38947</v>
      </c>
      <c r="B178" s="181">
        <v>3</v>
      </c>
      <c r="C178" s="180">
        <v>5.25</v>
      </c>
      <c r="D178" s="180">
        <v>0.25</v>
      </c>
      <c r="E178" s="180">
        <v>4.75</v>
      </c>
    </row>
    <row r="179" spans="1:5">
      <c r="A179" s="179">
        <v>38950</v>
      </c>
      <c r="B179" s="181">
        <v>3</v>
      </c>
      <c r="C179" s="180">
        <v>5.25</v>
      </c>
      <c r="D179" s="180">
        <v>0.25</v>
      </c>
      <c r="E179" s="180">
        <v>4.75</v>
      </c>
    </row>
    <row r="180" spans="1:5">
      <c r="A180" s="179">
        <v>38951</v>
      </c>
      <c r="B180" s="181">
        <v>3</v>
      </c>
      <c r="C180" s="180">
        <v>5.25</v>
      </c>
      <c r="D180" s="180">
        <v>0.25</v>
      </c>
      <c r="E180" s="180">
        <v>4.75</v>
      </c>
    </row>
    <row r="181" spans="1:5">
      <c r="A181" s="179">
        <v>38952</v>
      </c>
      <c r="B181" s="181">
        <v>3</v>
      </c>
      <c r="C181" s="180">
        <v>5.25</v>
      </c>
      <c r="D181" s="180">
        <v>0.25</v>
      </c>
      <c r="E181" s="180">
        <v>4.75</v>
      </c>
    </row>
    <row r="182" spans="1:5">
      <c r="A182" s="179">
        <v>38953</v>
      </c>
      <c r="B182" s="181">
        <v>3</v>
      </c>
      <c r="C182" s="180">
        <v>5.25</v>
      </c>
      <c r="D182" s="180">
        <v>0.25</v>
      </c>
      <c r="E182" s="180">
        <v>4.75</v>
      </c>
    </row>
    <row r="183" spans="1:5">
      <c r="A183" s="179">
        <v>38954</v>
      </c>
      <c r="B183" s="181">
        <v>3</v>
      </c>
      <c r="C183" s="180">
        <v>5.25</v>
      </c>
      <c r="D183" s="180">
        <v>0.25</v>
      </c>
      <c r="E183" s="180">
        <v>4.75</v>
      </c>
    </row>
    <row r="184" spans="1:5">
      <c r="A184" s="179">
        <v>38957</v>
      </c>
      <c r="B184" s="181">
        <v>3</v>
      </c>
      <c r="C184" s="180">
        <v>5.25</v>
      </c>
      <c r="D184" s="180">
        <v>0.25</v>
      </c>
      <c r="E184" s="180">
        <v>4.75</v>
      </c>
    </row>
    <row r="185" spans="1:5">
      <c r="A185" s="179">
        <v>38958</v>
      </c>
      <c r="B185" s="181">
        <v>3</v>
      </c>
      <c r="C185" s="180">
        <v>5.25</v>
      </c>
      <c r="D185" s="180">
        <v>0.25</v>
      </c>
      <c r="E185" s="180">
        <v>4.75</v>
      </c>
    </row>
    <row r="186" spans="1:5">
      <c r="A186" s="179">
        <v>38959</v>
      </c>
      <c r="B186" s="181">
        <v>3</v>
      </c>
      <c r="C186" s="180">
        <v>5.25</v>
      </c>
      <c r="D186" s="180">
        <v>0.25</v>
      </c>
      <c r="E186" s="180">
        <v>4.75</v>
      </c>
    </row>
    <row r="187" spans="1:5">
      <c r="A187" s="179">
        <v>38960</v>
      </c>
      <c r="B187" s="181">
        <v>3</v>
      </c>
      <c r="C187" s="180">
        <v>5.25</v>
      </c>
      <c r="D187" s="180">
        <v>0.25</v>
      </c>
      <c r="E187" s="180">
        <v>4.75</v>
      </c>
    </row>
    <row r="188" spans="1:5">
      <c r="A188" s="179">
        <v>38961</v>
      </c>
      <c r="B188" s="181">
        <v>3</v>
      </c>
      <c r="C188" s="180">
        <v>5.25</v>
      </c>
      <c r="D188" s="180">
        <v>0.25</v>
      </c>
      <c r="E188" s="180">
        <v>4.75</v>
      </c>
    </row>
    <row r="189" spans="1:5">
      <c r="A189" s="179">
        <v>38964</v>
      </c>
      <c r="B189" s="181">
        <v>3</v>
      </c>
      <c r="C189" s="180">
        <v>5.25</v>
      </c>
      <c r="D189" s="180">
        <v>0.25</v>
      </c>
      <c r="E189" s="180">
        <v>4.75</v>
      </c>
    </row>
    <row r="190" spans="1:5">
      <c r="A190" s="179">
        <v>38965</v>
      </c>
      <c r="B190" s="181">
        <v>3</v>
      </c>
      <c r="C190" s="180">
        <v>5.25</v>
      </c>
      <c r="D190" s="180">
        <v>0.25</v>
      </c>
      <c r="E190" s="180">
        <v>4.75</v>
      </c>
    </row>
    <row r="191" spans="1:5">
      <c r="A191" s="179">
        <v>38966</v>
      </c>
      <c r="B191" s="181">
        <v>3</v>
      </c>
      <c r="C191" s="180">
        <v>5.25</v>
      </c>
      <c r="D191" s="180">
        <v>0.25</v>
      </c>
      <c r="E191" s="180">
        <v>4.75</v>
      </c>
    </row>
    <row r="192" spans="1:5">
      <c r="A192" s="179">
        <v>38967</v>
      </c>
      <c r="B192" s="181">
        <v>3</v>
      </c>
      <c r="C192" s="180">
        <v>5.25</v>
      </c>
      <c r="D192" s="180">
        <v>0.25</v>
      </c>
      <c r="E192" s="180">
        <v>4.75</v>
      </c>
    </row>
    <row r="193" spans="1:5">
      <c r="A193" s="179">
        <v>38968</v>
      </c>
      <c r="B193" s="181">
        <v>3</v>
      </c>
      <c r="C193" s="180">
        <v>5.25</v>
      </c>
      <c r="D193" s="180">
        <v>0.25</v>
      </c>
      <c r="E193" s="180">
        <v>4.75</v>
      </c>
    </row>
    <row r="194" spans="1:5">
      <c r="A194" s="179">
        <v>38971</v>
      </c>
      <c r="B194" s="181">
        <v>3</v>
      </c>
      <c r="C194" s="180">
        <v>5.25</v>
      </c>
      <c r="D194" s="180">
        <v>0.25</v>
      </c>
      <c r="E194" s="180">
        <v>4.75</v>
      </c>
    </row>
    <row r="195" spans="1:5">
      <c r="A195" s="179">
        <v>38972</v>
      </c>
      <c r="B195" s="181">
        <v>3</v>
      </c>
      <c r="C195" s="180">
        <v>5.25</v>
      </c>
      <c r="D195" s="180">
        <v>0.25</v>
      </c>
      <c r="E195" s="180">
        <v>4.75</v>
      </c>
    </row>
    <row r="196" spans="1:5">
      <c r="A196" s="179">
        <v>38973</v>
      </c>
      <c r="B196" s="181">
        <v>3</v>
      </c>
      <c r="C196" s="180">
        <v>5.25</v>
      </c>
      <c r="D196" s="180">
        <v>0.25</v>
      </c>
      <c r="E196" s="180">
        <v>4.75</v>
      </c>
    </row>
    <row r="197" spans="1:5">
      <c r="A197" s="179">
        <v>38974</v>
      </c>
      <c r="B197" s="181">
        <v>3</v>
      </c>
      <c r="C197" s="180">
        <v>5.25</v>
      </c>
      <c r="D197" s="180">
        <v>0.25</v>
      </c>
      <c r="E197" s="180">
        <v>4.75</v>
      </c>
    </row>
    <row r="198" spans="1:5">
      <c r="A198" s="179">
        <v>38975</v>
      </c>
      <c r="B198" s="181">
        <v>3</v>
      </c>
      <c r="C198" s="180">
        <v>5.25</v>
      </c>
      <c r="D198" s="180">
        <v>0.25</v>
      </c>
      <c r="E198" s="180">
        <v>4.75</v>
      </c>
    </row>
    <row r="199" spans="1:5">
      <c r="A199" s="179">
        <v>38978</v>
      </c>
      <c r="B199" s="181">
        <v>3</v>
      </c>
      <c r="C199" s="180">
        <v>5.25</v>
      </c>
      <c r="D199" s="180">
        <v>0.25</v>
      </c>
      <c r="E199" s="180">
        <v>4.75</v>
      </c>
    </row>
    <row r="200" spans="1:5">
      <c r="A200" s="179">
        <v>38979</v>
      </c>
      <c r="B200" s="181">
        <v>3</v>
      </c>
      <c r="C200" s="180">
        <v>5.25</v>
      </c>
      <c r="D200" s="180">
        <v>0.25</v>
      </c>
      <c r="E200" s="180">
        <v>4.75</v>
      </c>
    </row>
    <row r="201" spans="1:5">
      <c r="A201" s="179">
        <v>38980</v>
      </c>
      <c r="B201" s="181">
        <v>3</v>
      </c>
      <c r="C201" s="180">
        <v>5.25</v>
      </c>
      <c r="D201" s="180">
        <v>0.25</v>
      </c>
      <c r="E201" s="180">
        <v>4.75</v>
      </c>
    </row>
    <row r="202" spans="1:5">
      <c r="A202" s="179">
        <v>38981</v>
      </c>
      <c r="B202" s="181">
        <v>3</v>
      </c>
      <c r="C202" s="180">
        <v>5.25</v>
      </c>
      <c r="D202" s="180">
        <v>0.25</v>
      </c>
      <c r="E202" s="180">
        <v>4.75</v>
      </c>
    </row>
    <row r="203" spans="1:5">
      <c r="A203" s="179">
        <v>38982</v>
      </c>
      <c r="B203" s="181">
        <v>3</v>
      </c>
      <c r="C203" s="180">
        <v>5.25</v>
      </c>
      <c r="D203" s="180">
        <v>0.25</v>
      </c>
      <c r="E203" s="180">
        <v>4.75</v>
      </c>
    </row>
    <row r="204" spans="1:5">
      <c r="A204" s="179">
        <v>38985</v>
      </c>
      <c r="B204" s="181">
        <v>3</v>
      </c>
      <c r="C204" s="180">
        <v>5.25</v>
      </c>
      <c r="D204" s="180">
        <v>0.25</v>
      </c>
      <c r="E204" s="180">
        <v>4.75</v>
      </c>
    </row>
    <row r="205" spans="1:5">
      <c r="A205" s="179">
        <v>38986</v>
      </c>
      <c r="B205" s="181">
        <v>3</v>
      </c>
      <c r="C205" s="180">
        <v>5.25</v>
      </c>
      <c r="D205" s="180">
        <v>0.25</v>
      </c>
      <c r="E205" s="180">
        <v>4.75</v>
      </c>
    </row>
    <row r="206" spans="1:5">
      <c r="A206" s="179">
        <v>38987</v>
      </c>
      <c r="B206" s="181">
        <v>3</v>
      </c>
      <c r="C206" s="180">
        <v>5.25</v>
      </c>
      <c r="D206" s="180">
        <v>0.25</v>
      </c>
      <c r="E206" s="180">
        <v>4.75</v>
      </c>
    </row>
    <row r="207" spans="1:5">
      <c r="A207" s="179">
        <v>38988</v>
      </c>
      <c r="B207" s="181">
        <v>3</v>
      </c>
      <c r="C207" s="180">
        <v>5.25</v>
      </c>
      <c r="D207" s="180">
        <v>0.25</v>
      </c>
      <c r="E207" s="180">
        <v>4.75</v>
      </c>
    </row>
    <row r="208" spans="1:5">
      <c r="A208" s="179">
        <v>38989</v>
      </c>
      <c r="B208" s="181">
        <v>3</v>
      </c>
      <c r="C208" s="180">
        <v>5.25</v>
      </c>
      <c r="D208" s="180">
        <v>0.25</v>
      </c>
      <c r="E208" s="180">
        <v>4.75</v>
      </c>
    </row>
    <row r="209" spans="1:5">
      <c r="A209" s="179">
        <v>38992</v>
      </c>
      <c r="B209" s="181">
        <v>3</v>
      </c>
      <c r="C209" s="180">
        <v>5.25</v>
      </c>
      <c r="D209" s="180">
        <v>0.25</v>
      </c>
      <c r="E209" s="180">
        <v>4.75</v>
      </c>
    </row>
    <row r="210" spans="1:5">
      <c r="A210" s="179">
        <v>38993</v>
      </c>
      <c r="B210" s="181">
        <v>3</v>
      </c>
      <c r="C210" s="180">
        <v>5.25</v>
      </c>
      <c r="D210" s="180">
        <v>0.25</v>
      </c>
      <c r="E210" s="180">
        <v>4.75</v>
      </c>
    </row>
    <row r="211" spans="1:5">
      <c r="A211" s="179">
        <v>38994</v>
      </c>
      <c r="B211" s="181">
        <v>3</v>
      </c>
      <c r="C211" s="180">
        <v>5.25</v>
      </c>
      <c r="D211" s="180">
        <v>0.25</v>
      </c>
      <c r="E211" s="180">
        <v>4.75</v>
      </c>
    </row>
    <row r="212" spans="1:5">
      <c r="A212" s="179">
        <v>38995</v>
      </c>
      <c r="B212" s="181">
        <v>3</v>
      </c>
      <c r="C212" s="180">
        <v>5.25</v>
      </c>
      <c r="D212" s="180">
        <v>0.25</v>
      </c>
      <c r="E212" s="180">
        <v>4.75</v>
      </c>
    </row>
    <row r="213" spans="1:5">
      <c r="A213" s="179">
        <v>38996</v>
      </c>
      <c r="B213" s="181">
        <v>3</v>
      </c>
      <c r="C213" s="180">
        <v>5.25</v>
      </c>
      <c r="D213" s="180">
        <v>0.25</v>
      </c>
      <c r="E213" s="180">
        <v>4.75</v>
      </c>
    </row>
    <row r="214" spans="1:5">
      <c r="A214" s="179">
        <v>38999</v>
      </c>
      <c r="B214" s="181">
        <v>3</v>
      </c>
      <c r="C214" s="180">
        <v>5.25</v>
      </c>
      <c r="D214" s="180">
        <v>0.25</v>
      </c>
      <c r="E214" s="180">
        <v>4.75</v>
      </c>
    </row>
    <row r="215" spans="1:5">
      <c r="A215" s="179">
        <v>39000</v>
      </c>
      <c r="B215" s="181">
        <v>3</v>
      </c>
      <c r="C215" s="180">
        <v>5.25</v>
      </c>
      <c r="D215" s="180">
        <v>0.25</v>
      </c>
      <c r="E215" s="180">
        <v>4.75</v>
      </c>
    </row>
    <row r="216" spans="1:5">
      <c r="A216" s="179">
        <v>39001</v>
      </c>
      <c r="B216" s="181">
        <v>3.25</v>
      </c>
      <c r="C216" s="180">
        <v>5.25</v>
      </c>
      <c r="D216" s="180">
        <v>0.25</v>
      </c>
      <c r="E216" s="180">
        <v>4.75</v>
      </c>
    </row>
    <row r="217" spans="1:5">
      <c r="A217" s="179">
        <v>39002</v>
      </c>
      <c r="B217" s="181">
        <v>3.25</v>
      </c>
      <c r="C217" s="180">
        <v>5.25</v>
      </c>
      <c r="D217" s="180">
        <v>0.25</v>
      </c>
      <c r="E217" s="180">
        <v>4.75</v>
      </c>
    </row>
    <row r="218" spans="1:5">
      <c r="A218" s="179">
        <v>39003</v>
      </c>
      <c r="B218" s="181">
        <v>3.25</v>
      </c>
      <c r="C218" s="180">
        <v>5.25</v>
      </c>
      <c r="D218" s="180">
        <v>0.25</v>
      </c>
      <c r="E218" s="180">
        <v>4.75</v>
      </c>
    </row>
    <row r="219" spans="1:5">
      <c r="A219" s="179">
        <v>39006</v>
      </c>
      <c r="B219" s="181">
        <v>3.25</v>
      </c>
      <c r="C219" s="180">
        <v>5.25</v>
      </c>
      <c r="D219" s="180">
        <v>0.25</v>
      </c>
      <c r="E219" s="180">
        <v>4.75</v>
      </c>
    </row>
    <row r="220" spans="1:5">
      <c r="A220" s="179">
        <v>39007</v>
      </c>
      <c r="B220" s="181">
        <v>3.25</v>
      </c>
      <c r="C220" s="180">
        <v>5.25</v>
      </c>
      <c r="D220" s="180">
        <v>0.25</v>
      </c>
      <c r="E220" s="180">
        <v>4.75</v>
      </c>
    </row>
    <row r="221" spans="1:5">
      <c r="A221" s="179">
        <v>39008</v>
      </c>
      <c r="B221" s="181">
        <v>3.25</v>
      </c>
      <c r="C221" s="180">
        <v>5.25</v>
      </c>
      <c r="D221" s="180">
        <v>0.25</v>
      </c>
      <c r="E221" s="180">
        <v>4.75</v>
      </c>
    </row>
    <row r="222" spans="1:5">
      <c r="A222" s="179">
        <v>39009</v>
      </c>
      <c r="B222" s="181">
        <v>3.25</v>
      </c>
      <c r="C222" s="180">
        <v>5.25</v>
      </c>
      <c r="D222" s="180">
        <v>0.25</v>
      </c>
      <c r="E222" s="180">
        <v>4.75</v>
      </c>
    </row>
    <row r="223" spans="1:5">
      <c r="A223" s="179">
        <v>39010</v>
      </c>
      <c r="B223" s="181">
        <v>3.25</v>
      </c>
      <c r="C223" s="180">
        <v>5.25</v>
      </c>
      <c r="D223" s="180">
        <v>0.25</v>
      </c>
      <c r="E223" s="180">
        <v>4.75</v>
      </c>
    </row>
    <row r="224" spans="1:5">
      <c r="A224" s="179">
        <v>39013</v>
      </c>
      <c r="B224" s="181">
        <v>3.25</v>
      </c>
      <c r="C224" s="180">
        <v>5.25</v>
      </c>
      <c r="D224" s="180">
        <v>0.25</v>
      </c>
      <c r="E224" s="180">
        <v>4.75</v>
      </c>
    </row>
    <row r="225" spans="1:5">
      <c r="A225" s="179">
        <v>39014</v>
      </c>
      <c r="B225" s="181">
        <v>3.25</v>
      </c>
      <c r="C225" s="180">
        <v>5.25</v>
      </c>
      <c r="D225" s="180">
        <v>0.25</v>
      </c>
      <c r="E225" s="180">
        <v>4.75</v>
      </c>
    </row>
    <row r="226" spans="1:5">
      <c r="A226" s="179">
        <v>39015</v>
      </c>
      <c r="B226" s="181">
        <v>3.25</v>
      </c>
      <c r="C226" s="180">
        <v>5.25</v>
      </c>
      <c r="D226" s="180">
        <v>0.25</v>
      </c>
      <c r="E226" s="180">
        <v>4.75</v>
      </c>
    </row>
    <row r="227" spans="1:5">
      <c r="A227" s="179">
        <v>39016</v>
      </c>
      <c r="B227" s="181">
        <v>3.25</v>
      </c>
      <c r="C227" s="180">
        <v>5.25</v>
      </c>
      <c r="D227" s="180">
        <v>0.25</v>
      </c>
      <c r="E227" s="180">
        <v>4.75</v>
      </c>
    </row>
    <row r="228" spans="1:5">
      <c r="A228" s="179">
        <v>39017</v>
      </c>
      <c r="B228" s="181">
        <v>3.25</v>
      </c>
      <c r="C228" s="180">
        <v>5.25</v>
      </c>
      <c r="D228" s="180">
        <v>0.25</v>
      </c>
      <c r="E228" s="180">
        <v>4.75</v>
      </c>
    </row>
    <row r="229" spans="1:5">
      <c r="A229" s="179">
        <v>39020</v>
      </c>
      <c r="B229" s="181">
        <v>3.25</v>
      </c>
      <c r="C229" s="180">
        <v>5.25</v>
      </c>
      <c r="D229" s="180">
        <v>0.25</v>
      </c>
      <c r="E229" s="180">
        <v>4.75</v>
      </c>
    </row>
    <row r="230" spans="1:5">
      <c r="A230" s="179">
        <v>39021</v>
      </c>
      <c r="B230" s="181">
        <v>3.25</v>
      </c>
      <c r="C230" s="180">
        <v>5.25</v>
      </c>
      <c r="D230" s="180">
        <v>0.25</v>
      </c>
      <c r="E230" s="180">
        <v>4.75</v>
      </c>
    </row>
    <row r="231" spans="1:5">
      <c r="A231" s="179">
        <v>39022</v>
      </c>
      <c r="B231" s="181">
        <v>3.25</v>
      </c>
      <c r="C231" s="180">
        <v>5.25</v>
      </c>
      <c r="D231" s="180">
        <v>0.25</v>
      </c>
      <c r="E231" s="180">
        <v>4.75</v>
      </c>
    </row>
    <row r="232" spans="1:5">
      <c r="A232" s="179">
        <v>39023</v>
      </c>
      <c r="B232" s="181">
        <v>3.25</v>
      </c>
      <c r="C232" s="180">
        <v>5.25</v>
      </c>
      <c r="D232" s="180">
        <v>0.25</v>
      </c>
      <c r="E232" s="180">
        <v>4.75</v>
      </c>
    </row>
    <row r="233" spans="1:5">
      <c r="A233" s="179">
        <v>39024</v>
      </c>
      <c r="B233" s="181">
        <v>3.25</v>
      </c>
      <c r="C233" s="180">
        <v>5.25</v>
      </c>
      <c r="D233" s="180">
        <v>0.25</v>
      </c>
      <c r="E233" s="180">
        <v>4.75</v>
      </c>
    </row>
    <row r="234" spans="1:5">
      <c r="A234" s="179">
        <v>39027</v>
      </c>
      <c r="B234" s="181">
        <v>3.25</v>
      </c>
      <c r="C234" s="180">
        <v>5.25</v>
      </c>
      <c r="D234" s="180">
        <v>0.25</v>
      </c>
      <c r="E234" s="180">
        <v>4.75</v>
      </c>
    </row>
    <row r="235" spans="1:5">
      <c r="A235" s="179">
        <v>39028</v>
      </c>
      <c r="B235" s="181">
        <v>3.25</v>
      </c>
      <c r="C235" s="180">
        <v>5.25</v>
      </c>
      <c r="D235" s="180">
        <v>0.25</v>
      </c>
      <c r="E235" s="180">
        <v>4.75</v>
      </c>
    </row>
    <row r="236" spans="1:5">
      <c r="A236" s="179">
        <v>39029</v>
      </c>
      <c r="B236" s="181">
        <v>3.25</v>
      </c>
      <c r="C236" s="180">
        <v>5.25</v>
      </c>
      <c r="D236" s="180">
        <v>0.25</v>
      </c>
      <c r="E236" s="180">
        <v>4.75</v>
      </c>
    </row>
    <row r="237" spans="1:5">
      <c r="A237" s="179">
        <v>39030</v>
      </c>
      <c r="B237" s="181">
        <v>3.25</v>
      </c>
      <c r="C237" s="180">
        <v>5.25</v>
      </c>
      <c r="D237" s="180">
        <v>0.25</v>
      </c>
      <c r="E237" s="180">
        <v>5</v>
      </c>
    </row>
    <row r="238" spans="1:5">
      <c r="A238" s="179">
        <v>39031</v>
      </c>
      <c r="B238" s="181">
        <v>3.25</v>
      </c>
      <c r="C238" s="180">
        <v>5.25</v>
      </c>
      <c r="D238" s="180">
        <v>0.25</v>
      </c>
      <c r="E238" s="180">
        <v>5</v>
      </c>
    </row>
    <row r="239" spans="1:5">
      <c r="A239" s="179">
        <v>39034</v>
      </c>
      <c r="B239" s="181">
        <v>3.25</v>
      </c>
      <c r="C239" s="180">
        <v>5.25</v>
      </c>
      <c r="D239" s="180">
        <v>0.25</v>
      </c>
      <c r="E239" s="180">
        <v>5</v>
      </c>
    </row>
    <row r="240" spans="1:5">
      <c r="A240" s="179">
        <v>39035</v>
      </c>
      <c r="B240" s="181">
        <v>3.25</v>
      </c>
      <c r="C240" s="180">
        <v>5.25</v>
      </c>
      <c r="D240" s="180">
        <v>0.25</v>
      </c>
      <c r="E240" s="180">
        <v>5</v>
      </c>
    </row>
    <row r="241" spans="1:5">
      <c r="A241" s="179">
        <v>39036</v>
      </c>
      <c r="B241" s="181">
        <v>3.25</v>
      </c>
      <c r="C241" s="180">
        <v>5.25</v>
      </c>
      <c r="D241" s="180">
        <v>0.25</v>
      </c>
      <c r="E241" s="180">
        <v>5</v>
      </c>
    </row>
    <row r="242" spans="1:5">
      <c r="A242" s="179">
        <v>39037</v>
      </c>
      <c r="B242" s="181">
        <v>3.25</v>
      </c>
      <c r="C242" s="180">
        <v>5.25</v>
      </c>
      <c r="D242" s="180">
        <v>0.25</v>
      </c>
      <c r="E242" s="180">
        <v>5</v>
      </c>
    </row>
    <row r="243" spans="1:5">
      <c r="A243" s="179">
        <v>39038</v>
      </c>
      <c r="B243" s="181">
        <v>3.25</v>
      </c>
      <c r="C243" s="180">
        <v>5.25</v>
      </c>
      <c r="D243" s="180">
        <v>0.25</v>
      </c>
      <c r="E243" s="180">
        <v>5</v>
      </c>
    </row>
    <row r="244" spans="1:5">
      <c r="A244" s="179">
        <v>39041</v>
      </c>
      <c r="B244" s="181">
        <v>3.25</v>
      </c>
      <c r="C244" s="180">
        <v>5.25</v>
      </c>
      <c r="D244" s="180">
        <v>0.25</v>
      </c>
      <c r="E244" s="180">
        <v>5</v>
      </c>
    </row>
    <row r="245" spans="1:5">
      <c r="A245" s="179">
        <v>39042</v>
      </c>
      <c r="B245" s="181">
        <v>3.25</v>
      </c>
      <c r="C245" s="180">
        <v>5.25</v>
      </c>
      <c r="D245" s="180">
        <v>0.25</v>
      </c>
      <c r="E245" s="180">
        <v>5</v>
      </c>
    </row>
    <row r="246" spans="1:5">
      <c r="A246" s="179">
        <v>39043</v>
      </c>
      <c r="B246" s="181">
        <v>3.25</v>
      </c>
      <c r="C246" s="180">
        <v>5.25</v>
      </c>
      <c r="D246" s="180">
        <v>0.25</v>
      </c>
      <c r="E246" s="180">
        <v>5</v>
      </c>
    </row>
    <row r="247" spans="1:5">
      <c r="A247" s="179">
        <v>39044</v>
      </c>
      <c r="B247" s="181">
        <v>3.25</v>
      </c>
      <c r="C247" s="180">
        <v>5.25</v>
      </c>
      <c r="D247" s="180">
        <v>0.25</v>
      </c>
      <c r="E247" s="180">
        <v>5</v>
      </c>
    </row>
    <row r="248" spans="1:5">
      <c r="A248" s="179">
        <v>39045</v>
      </c>
      <c r="B248" s="181">
        <v>3.25</v>
      </c>
      <c r="C248" s="180">
        <v>5.25</v>
      </c>
      <c r="D248" s="180">
        <v>0.25</v>
      </c>
      <c r="E248" s="180">
        <v>5</v>
      </c>
    </row>
    <row r="249" spans="1:5">
      <c r="A249" s="179">
        <v>39048</v>
      </c>
      <c r="B249" s="181">
        <v>3.25</v>
      </c>
      <c r="C249" s="180">
        <v>5.25</v>
      </c>
      <c r="D249" s="180">
        <v>0.25</v>
      </c>
      <c r="E249" s="180">
        <v>5</v>
      </c>
    </row>
    <row r="250" spans="1:5">
      <c r="A250" s="179">
        <v>39049</v>
      </c>
      <c r="B250" s="181">
        <v>3.25</v>
      </c>
      <c r="C250" s="180">
        <v>5.25</v>
      </c>
      <c r="D250" s="180">
        <v>0.25</v>
      </c>
      <c r="E250" s="180">
        <v>5</v>
      </c>
    </row>
    <row r="251" spans="1:5">
      <c r="A251" s="179">
        <v>39050</v>
      </c>
      <c r="B251" s="181">
        <v>3.25</v>
      </c>
      <c r="C251" s="180">
        <v>5.25</v>
      </c>
      <c r="D251" s="180">
        <v>0.25</v>
      </c>
      <c r="E251" s="180">
        <v>5</v>
      </c>
    </row>
    <row r="252" spans="1:5">
      <c r="A252" s="179">
        <v>39051</v>
      </c>
      <c r="B252" s="181">
        <v>3.25</v>
      </c>
      <c r="C252" s="180">
        <v>5.25</v>
      </c>
      <c r="D252" s="180">
        <v>0.25</v>
      </c>
      <c r="E252" s="180">
        <v>5</v>
      </c>
    </row>
    <row r="253" spans="1:5">
      <c r="A253" s="179">
        <v>39052</v>
      </c>
      <c r="B253" s="181">
        <v>3.25</v>
      </c>
      <c r="C253" s="180">
        <v>5.25</v>
      </c>
      <c r="D253" s="180">
        <v>0.25</v>
      </c>
      <c r="E253" s="180">
        <v>5</v>
      </c>
    </row>
    <row r="254" spans="1:5">
      <c r="A254" s="179">
        <v>39055</v>
      </c>
      <c r="B254" s="181">
        <v>3.25</v>
      </c>
      <c r="C254" s="180">
        <v>5.25</v>
      </c>
      <c r="D254" s="180">
        <v>0.25</v>
      </c>
      <c r="E254" s="180">
        <v>5</v>
      </c>
    </row>
    <row r="255" spans="1:5">
      <c r="A255" s="179">
        <v>39056</v>
      </c>
      <c r="B255" s="181">
        <v>3.25</v>
      </c>
      <c r="C255" s="180">
        <v>5.25</v>
      </c>
      <c r="D255" s="180">
        <v>0.25</v>
      </c>
      <c r="E255" s="180">
        <v>5</v>
      </c>
    </row>
    <row r="256" spans="1:5">
      <c r="A256" s="179">
        <v>39057</v>
      </c>
      <c r="B256" s="181">
        <v>3.25</v>
      </c>
      <c r="C256" s="180">
        <v>5.25</v>
      </c>
      <c r="D256" s="180">
        <v>0.25</v>
      </c>
      <c r="E256" s="180">
        <v>5</v>
      </c>
    </row>
    <row r="257" spans="1:5">
      <c r="A257" s="179">
        <v>39058</v>
      </c>
      <c r="B257" s="181">
        <v>3.25</v>
      </c>
      <c r="C257" s="180">
        <v>5.25</v>
      </c>
      <c r="D257" s="180">
        <v>0.25</v>
      </c>
      <c r="E257" s="180">
        <v>5</v>
      </c>
    </row>
    <row r="258" spans="1:5">
      <c r="A258" s="179">
        <v>39059</v>
      </c>
      <c r="B258" s="181">
        <v>3.25</v>
      </c>
      <c r="C258" s="180">
        <v>5.25</v>
      </c>
      <c r="D258" s="180">
        <v>0.25</v>
      </c>
      <c r="E258" s="180">
        <v>5</v>
      </c>
    </row>
    <row r="259" spans="1:5">
      <c r="A259" s="179">
        <v>39062</v>
      </c>
      <c r="B259" s="181">
        <v>3.25</v>
      </c>
      <c r="C259" s="180">
        <v>5.25</v>
      </c>
      <c r="D259" s="180">
        <v>0.25</v>
      </c>
      <c r="E259" s="180">
        <v>5</v>
      </c>
    </row>
    <row r="260" spans="1:5">
      <c r="A260" s="179">
        <v>39063</v>
      </c>
      <c r="B260" s="181">
        <v>3.25</v>
      </c>
      <c r="C260" s="180">
        <v>5.25</v>
      </c>
      <c r="D260" s="180">
        <v>0.25</v>
      </c>
      <c r="E260" s="180">
        <v>5</v>
      </c>
    </row>
    <row r="261" spans="1:5">
      <c r="A261" s="179">
        <v>39064</v>
      </c>
      <c r="B261" s="181">
        <v>3.5</v>
      </c>
      <c r="C261" s="180">
        <v>5.25</v>
      </c>
      <c r="D261" s="180">
        <v>0.25</v>
      </c>
      <c r="E261" s="180">
        <v>5</v>
      </c>
    </row>
    <row r="262" spans="1:5">
      <c r="A262" s="179">
        <v>39065</v>
      </c>
      <c r="B262" s="181">
        <v>3.5</v>
      </c>
      <c r="C262" s="180">
        <v>5.25</v>
      </c>
      <c r="D262" s="180">
        <v>0.25</v>
      </c>
      <c r="E262" s="180">
        <v>5</v>
      </c>
    </row>
    <row r="263" spans="1:5">
      <c r="A263" s="179">
        <v>39066</v>
      </c>
      <c r="B263" s="181">
        <v>3.5</v>
      </c>
      <c r="C263" s="180">
        <v>5.25</v>
      </c>
      <c r="D263" s="180">
        <v>0.25</v>
      </c>
      <c r="E263" s="180">
        <v>5</v>
      </c>
    </row>
    <row r="264" spans="1:5">
      <c r="A264" s="179">
        <v>39069</v>
      </c>
      <c r="B264" s="181">
        <v>3.5</v>
      </c>
      <c r="C264" s="180">
        <v>5.25</v>
      </c>
      <c r="D264" s="180">
        <v>0.25</v>
      </c>
      <c r="E264" s="180">
        <v>5</v>
      </c>
    </row>
    <row r="265" spans="1:5">
      <c r="A265" s="179">
        <v>39070</v>
      </c>
      <c r="B265" s="181">
        <v>3.5</v>
      </c>
      <c r="C265" s="180">
        <v>5.25</v>
      </c>
      <c r="D265" s="180">
        <v>0.25</v>
      </c>
      <c r="E265" s="180">
        <v>5</v>
      </c>
    </row>
    <row r="266" spans="1:5">
      <c r="A266" s="179">
        <v>39071</v>
      </c>
      <c r="B266" s="181">
        <v>3.5</v>
      </c>
      <c r="C266" s="180">
        <v>5.25</v>
      </c>
      <c r="D266" s="180">
        <v>0.25</v>
      </c>
      <c r="E266" s="180">
        <v>5</v>
      </c>
    </row>
    <row r="267" spans="1:5">
      <c r="A267" s="179">
        <v>39072</v>
      </c>
      <c r="B267" s="181">
        <v>3.5</v>
      </c>
      <c r="C267" s="180">
        <v>5.25</v>
      </c>
      <c r="D267" s="180">
        <v>0.25</v>
      </c>
      <c r="E267" s="180">
        <v>5</v>
      </c>
    </row>
    <row r="268" spans="1:5">
      <c r="A268" s="179">
        <v>39073</v>
      </c>
      <c r="B268" s="181">
        <v>3.5</v>
      </c>
      <c r="C268" s="180">
        <v>5.25</v>
      </c>
      <c r="D268" s="180">
        <v>0.25</v>
      </c>
      <c r="E268" s="180">
        <v>5</v>
      </c>
    </row>
    <row r="269" spans="1:5">
      <c r="A269" s="179">
        <v>39076</v>
      </c>
      <c r="B269" s="181">
        <v>3.5</v>
      </c>
      <c r="C269" s="180">
        <v>5.25</v>
      </c>
      <c r="D269" s="180">
        <v>0.25</v>
      </c>
      <c r="E269" s="180">
        <v>5</v>
      </c>
    </row>
    <row r="270" spans="1:5">
      <c r="A270" s="179">
        <v>39077</v>
      </c>
      <c r="B270" s="181">
        <v>3.5</v>
      </c>
      <c r="C270" s="180">
        <v>5.25</v>
      </c>
      <c r="D270" s="180">
        <v>0.25</v>
      </c>
      <c r="E270" s="180">
        <v>5</v>
      </c>
    </row>
    <row r="271" spans="1:5">
      <c r="A271" s="179">
        <v>39078</v>
      </c>
      <c r="B271" s="181">
        <v>3.5</v>
      </c>
      <c r="C271" s="180">
        <v>5.25</v>
      </c>
      <c r="D271" s="180">
        <v>0.25</v>
      </c>
      <c r="E271" s="180">
        <v>5</v>
      </c>
    </row>
    <row r="272" spans="1:5">
      <c r="A272" s="179">
        <v>39079</v>
      </c>
      <c r="B272" s="181">
        <v>3.5</v>
      </c>
      <c r="C272" s="180">
        <v>5.25</v>
      </c>
      <c r="D272" s="180">
        <v>0.25</v>
      </c>
      <c r="E272" s="180">
        <v>5</v>
      </c>
    </row>
    <row r="273" spans="1:5">
      <c r="A273" s="179">
        <v>39080</v>
      </c>
      <c r="B273" s="181">
        <v>3.5</v>
      </c>
      <c r="C273" s="180">
        <v>5.25</v>
      </c>
      <c r="D273" s="180">
        <v>0.25</v>
      </c>
      <c r="E273" s="180">
        <v>5</v>
      </c>
    </row>
    <row r="274" spans="1:5">
      <c r="A274" s="179">
        <v>39083</v>
      </c>
      <c r="B274" s="181">
        <v>3.5</v>
      </c>
      <c r="C274" s="180">
        <v>5.25</v>
      </c>
      <c r="D274" s="180">
        <v>0.25</v>
      </c>
      <c r="E274" s="180">
        <v>5</v>
      </c>
    </row>
    <row r="275" spans="1:5">
      <c r="A275" s="179">
        <v>39084</v>
      </c>
      <c r="B275" s="181">
        <v>3.5</v>
      </c>
      <c r="C275" s="180">
        <v>5.25</v>
      </c>
      <c r="D275" s="180">
        <v>0.25</v>
      </c>
      <c r="E275" s="180">
        <v>5</v>
      </c>
    </row>
    <row r="276" spans="1:5">
      <c r="A276" s="179">
        <v>39085</v>
      </c>
      <c r="B276" s="181">
        <v>3.5</v>
      </c>
      <c r="C276" s="180">
        <v>5.25</v>
      </c>
      <c r="D276" s="180">
        <v>0.25</v>
      </c>
      <c r="E276" s="180">
        <v>5</v>
      </c>
    </row>
    <row r="277" spans="1:5">
      <c r="A277" s="179">
        <v>39086</v>
      </c>
      <c r="B277" s="181">
        <v>3.5</v>
      </c>
      <c r="C277" s="180">
        <v>5.25</v>
      </c>
      <c r="D277" s="180">
        <v>0.25</v>
      </c>
      <c r="E277" s="180">
        <v>5</v>
      </c>
    </row>
    <row r="278" spans="1:5">
      <c r="A278" s="179">
        <v>39087</v>
      </c>
      <c r="B278" s="181">
        <v>3.5</v>
      </c>
      <c r="C278" s="180">
        <v>5.25</v>
      </c>
      <c r="D278" s="180">
        <v>0.25</v>
      </c>
      <c r="E278" s="180">
        <v>5</v>
      </c>
    </row>
    <row r="279" spans="1:5">
      <c r="A279" s="179">
        <v>39090</v>
      </c>
      <c r="B279" s="181">
        <v>3.5</v>
      </c>
      <c r="C279" s="180">
        <v>5.25</v>
      </c>
      <c r="D279" s="180">
        <v>0.25</v>
      </c>
      <c r="E279" s="180">
        <v>5</v>
      </c>
    </row>
    <row r="280" spans="1:5">
      <c r="A280" s="179">
        <v>39091</v>
      </c>
      <c r="B280" s="181">
        <v>3.5</v>
      </c>
      <c r="C280" s="180">
        <v>5.25</v>
      </c>
      <c r="D280" s="180">
        <v>0.25</v>
      </c>
      <c r="E280" s="180">
        <v>5</v>
      </c>
    </row>
    <row r="281" spans="1:5">
      <c r="A281" s="179">
        <v>39092</v>
      </c>
      <c r="B281" s="181">
        <v>3.5</v>
      </c>
      <c r="C281" s="180">
        <v>5.25</v>
      </c>
      <c r="D281" s="180">
        <v>0.25</v>
      </c>
      <c r="E281" s="180">
        <v>5</v>
      </c>
    </row>
    <row r="282" spans="1:5">
      <c r="A282" s="179">
        <v>39093</v>
      </c>
      <c r="B282" s="181">
        <v>3.5</v>
      </c>
      <c r="C282" s="180">
        <v>5.25</v>
      </c>
      <c r="D282" s="180">
        <v>0.25</v>
      </c>
      <c r="E282" s="180">
        <v>5.25</v>
      </c>
    </row>
    <row r="283" spans="1:5">
      <c r="A283" s="179">
        <v>39094</v>
      </c>
      <c r="B283" s="181">
        <v>3.5</v>
      </c>
      <c r="C283" s="180">
        <v>5.25</v>
      </c>
      <c r="D283" s="180">
        <v>0.25</v>
      </c>
      <c r="E283" s="180">
        <v>5.25</v>
      </c>
    </row>
    <row r="284" spans="1:5">
      <c r="A284" s="179">
        <v>39097</v>
      </c>
      <c r="B284" s="181">
        <v>3.5</v>
      </c>
      <c r="C284" s="180">
        <v>5.25</v>
      </c>
      <c r="D284" s="180">
        <v>0.25</v>
      </c>
      <c r="E284" s="180">
        <v>5.25</v>
      </c>
    </row>
    <row r="285" spans="1:5">
      <c r="A285" s="179">
        <v>39098</v>
      </c>
      <c r="B285" s="181">
        <v>3.5</v>
      </c>
      <c r="C285" s="180">
        <v>5.25</v>
      </c>
      <c r="D285" s="180">
        <v>0.25</v>
      </c>
      <c r="E285" s="180">
        <v>5.25</v>
      </c>
    </row>
    <row r="286" spans="1:5">
      <c r="A286" s="179">
        <v>39099</v>
      </c>
      <c r="B286" s="181">
        <v>3.5</v>
      </c>
      <c r="C286" s="180">
        <v>5.25</v>
      </c>
      <c r="D286" s="180">
        <v>0.25</v>
      </c>
      <c r="E286" s="180">
        <v>5.25</v>
      </c>
    </row>
    <row r="287" spans="1:5">
      <c r="A287" s="179">
        <v>39100</v>
      </c>
      <c r="B287" s="181">
        <v>3.5</v>
      </c>
      <c r="C287" s="180">
        <v>5.25</v>
      </c>
      <c r="D287" s="180">
        <v>0.25</v>
      </c>
      <c r="E287" s="180">
        <v>5.25</v>
      </c>
    </row>
    <row r="288" spans="1:5">
      <c r="A288" s="179">
        <v>39101</v>
      </c>
      <c r="B288" s="181">
        <v>3.5</v>
      </c>
      <c r="C288" s="180">
        <v>5.25</v>
      </c>
      <c r="D288" s="180">
        <v>0.25</v>
      </c>
      <c r="E288" s="180">
        <v>5.25</v>
      </c>
    </row>
    <row r="289" spans="1:5">
      <c r="A289" s="179">
        <v>39104</v>
      </c>
      <c r="B289" s="181">
        <v>3.5</v>
      </c>
      <c r="C289" s="180">
        <v>5.25</v>
      </c>
      <c r="D289" s="180">
        <v>0.25</v>
      </c>
      <c r="E289" s="180">
        <v>5.25</v>
      </c>
    </row>
    <row r="290" spans="1:5">
      <c r="A290" s="179">
        <v>39105</v>
      </c>
      <c r="B290" s="181">
        <v>3.5</v>
      </c>
      <c r="C290" s="180">
        <v>5.25</v>
      </c>
      <c r="D290" s="180">
        <v>0.25</v>
      </c>
      <c r="E290" s="180">
        <v>5.25</v>
      </c>
    </row>
    <row r="291" spans="1:5">
      <c r="A291" s="179">
        <v>39106</v>
      </c>
      <c r="B291" s="181">
        <v>3.5</v>
      </c>
      <c r="C291" s="180">
        <v>5.25</v>
      </c>
      <c r="D291" s="180">
        <v>0.25</v>
      </c>
      <c r="E291" s="180">
        <v>5.25</v>
      </c>
    </row>
    <row r="292" spans="1:5">
      <c r="A292" s="179">
        <v>39107</v>
      </c>
      <c r="B292" s="181">
        <v>3.5</v>
      </c>
      <c r="C292" s="180">
        <v>5.25</v>
      </c>
      <c r="D292" s="180">
        <v>0.25</v>
      </c>
      <c r="E292" s="180">
        <v>5.25</v>
      </c>
    </row>
    <row r="293" spans="1:5">
      <c r="A293" s="179">
        <v>39108</v>
      </c>
      <c r="B293" s="181">
        <v>3.5</v>
      </c>
      <c r="C293" s="180">
        <v>5.25</v>
      </c>
      <c r="D293" s="180">
        <v>0.25</v>
      </c>
      <c r="E293" s="180">
        <v>5.25</v>
      </c>
    </row>
    <row r="294" spans="1:5">
      <c r="A294" s="179">
        <v>39111</v>
      </c>
      <c r="B294" s="181">
        <v>3.5</v>
      </c>
      <c r="C294" s="180">
        <v>5.25</v>
      </c>
      <c r="D294" s="180">
        <v>0.25</v>
      </c>
      <c r="E294" s="180">
        <v>5.25</v>
      </c>
    </row>
    <row r="295" spans="1:5">
      <c r="A295" s="179">
        <v>39112</v>
      </c>
      <c r="B295" s="181">
        <v>3.5</v>
      </c>
      <c r="C295" s="180">
        <v>5.25</v>
      </c>
      <c r="D295" s="180">
        <v>0.25</v>
      </c>
      <c r="E295" s="180">
        <v>5.25</v>
      </c>
    </row>
    <row r="296" spans="1:5">
      <c r="A296" s="179">
        <v>39113</v>
      </c>
      <c r="B296" s="181">
        <v>3.5</v>
      </c>
      <c r="C296" s="180">
        <v>5.25</v>
      </c>
      <c r="D296" s="180">
        <v>0.25</v>
      </c>
      <c r="E296" s="180">
        <v>5.25</v>
      </c>
    </row>
    <row r="297" spans="1:5">
      <c r="A297" s="179">
        <v>39114</v>
      </c>
      <c r="B297" s="181">
        <v>3.5</v>
      </c>
      <c r="C297" s="180">
        <v>5.25</v>
      </c>
      <c r="D297" s="180">
        <v>0.25</v>
      </c>
      <c r="E297" s="180">
        <v>5.25</v>
      </c>
    </row>
    <row r="298" spans="1:5">
      <c r="A298" s="179">
        <v>39115</v>
      </c>
      <c r="B298" s="181">
        <v>3.5</v>
      </c>
      <c r="C298" s="180">
        <v>5.25</v>
      </c>
      <c r="D298" s="180">
        <v>0.25</v>
      </c>
      <c r="E298" s="180">
        <v>5.25</v>
      </c>
    </row>
    <row r="299" spans="1:5">
      <c r="A299" s="179">
        <v>39118</v>
      </c>
      <c r="B299" s="181">
        <v>3.5</v>
      </c>
      <c r="C299" s="180">
        <v>5.25</v>
      </c>
      <c r="D299" s="180">
        <v>0.25</v>
      </c>
      <c r="E299" s="180">
        <v>5.25</v>
      </c>
    </row>
    <row r="300" spans="1:5">
      <c r="A300" s="179">
        <v>39119</v>
      </c>
      <c r="B300" s="181">
        <v>3.5</v>
      </c>
      <c r="C300" s="180">
        <v>5.25</v>
      </c>
      <c r="D300" s="180">
        <v>0.25</v>
      </c>
      <c r="E300" s="180">
        <v>5.25</v>
      </c>
    </row>
    <row r="301" spans="1:5">
      <c r="A301" s="179">
        <v>39120</v>
      </c>
      <c r="B301" s="181">
        <v>3.5</v>
      </c>
      <c r="C301" s="180">
        <v>5.25</v>
      </c>
      <c r="D301" s="180">
        <v>0.25</v>
      </c>
      <c r="E301" s="180">
        <v>5.25</v>
      </c>
    </row>
    <row r="302" spans="1:5">
      <c r="A302" s="179">
        <v>39121</v>
      </c>
      <c r="B302" s="181">
        <v>3.5</v>
      </c>
      <c r="C302" s="180">
        <v>5.25</v>
      </c>
      <c r="D302" s="180">
        <v>0.25</v>
      </c>
      <c r="E302" s="180">
        <v>5.25</v>
      </c>
    </row>
    <row r="303" spans="1:5">
      <c r="A303" s="179">
        <v>39122</v>
      </c>
      <c r="B303" s="181">
        <v>3.5</v>
      </c>
      <c r="C303" s="180">
        <v>5.25</v>
      </c>
      <c r="D303" s="180">
        <v>0.25</v>
      </c>
      <c r="E303" s="180">
        <v>5.25</v>
      </c>
    </row>
    <row r="304" spans="1:5">
      <c r="A304" s="179">
        <v>39125</v>
      </c>
      <c r="B304" s="181">
        <v>3.5</v>
      </c>
      <c r="C304" s="180">
        <v>5.25</v>
      </c>
      <c r="D304" s="180">
        <v>0.25</v>
      </c>
      <c r="E304" s="180">
        <v>5.25</v>
      </c>
    </row>
    <row r="305" spans="1:5">
      <c r="A305" s="179">
        <v>39126</v>
      </c>
      <c r="B305" s="181">
        <v>3.5</v>
      </c>
      <c r="C305" s="180">
        <v>5.25</v>
      </c>
      <c r="D305" s="180">
        <v>0.25</v>
      </c>
      <c r="E305" s="180">
        <v>5.25</v>
      </c>
    </row>
    <row r="306" spans="1:5">
      <c r="A306" s="179">
        <v>39127</v>
      </c>
      <c r="B306" s="181">
        <v>3.5</v>
      </c>
      <c r="C306" s="180">
        <v>5.25</v>
      </c>
      <c r="D306" s="180">
        <v>0.25</v>
      </c>
      <c r="E306" s="180">
        <v>5.25</v>
      </c>
    </row>
    <row r="307" spans="1:5">
      <c r="A307" s="179">
        <v>39128</v>
      </c>
      <c r="B307" s="181">
        <v>3.5</v>
      </c>
      <c r="C307" s="180">
        <v>5.25</v>
      </c>
      <c r="D307" s="180">
        <v>0.25</v>
      </c>
      <c r="E307" s="180">
        <v>5.25</v>
      </c>
    </row>
    <row r="308" spans="1:5">
      <c r="A308" s="179">
        <v>39129</v>
      </c>
      <c r="B308" s="181">
        <v>3.5</v>
      </c>
      <c r="C308" s="180">
        <v>5.25</v>
      </c>
      <c r="D308" s="180">
        <v>0.25</v>
      </c>
      <c r="E308" s="180">
        <v>5.25</v>
      </c>
    </row>
    <row r="309" spans="1:5">
      <c r="A309" s="179">
        <v>39132</v>
      </c>
      <c r="B309" s="181">
        <v>3.5</v>
      </c>
      <c r="C309" s="180">
        <v>5.25</v>
      </c>
      <c r="D309" s="180">
        <v>0.25</v>
      </c>
      <c r="E309" s="180">
        <v>5.25</v>
      </c>
    </row>
    <row r="310" spans="1:5">
      <c r="A310" s="179">
        <v>39133</v>
      </c>
      <c r="B310" s="181">
        <v>3.5</v>
      </c>
      <c r="C310" s="180">
        <v>5.25</v>
      </c>
      <c r="D310" s="180">
        <v>0.25</v>
      </c>
      <c r="E310" s="180">
        <v>5.25</v>
      </c>
    </row>
    <row r="311" spans="1:5">
      <c r="A311" s="179">
        <v>39134</v>
      </c>
      <c r="B311" s="181">
        <v>3.5</v>
      </c>
      <c r="C311" s="180">
        <v>5.25</v>
      </c>
      <c r="D311" s="180">
        <v>0.5</v>
      </c>
      <c r="E311" s="180">
        <v>5.25</v>
      </c>
    </row>
    <row r="312" spans="1:5">
      <c r="A312" s="179">
        <v>39135</v>
      </c>
      <c r="B312" s="181">
        <v>3.5</v>
      </c>
      <c r="C312" s="180">
        <v>5.25</v>
      </c>
      <c r="D312" s="180">
        <v>0.5</v>
      </c>
      <c r="E312" s="180">
        <v>5.25</v>
      </c>
    </row>
    <row r="313" spans="1:5">
      <c r="A313" s="179">
        <v>39136</v>
      </c>
      <c r="B313" s="181">
        <v>3.5</v>
      </c>
      <c r="C313" s="180">
        <v>5.25</v>
      </c>
      <c r="D313" s="180">
        <v>0.5</v>
      </c>
      <c r="E313" s="180">
        <v>5.25</v>
      </c>
    </row>
    <row r="314" spans="1:5">
      <c r="A314" s="179">
        <v>39139</v>
      </c>
      <c r="B314" s="181">
        <v>3.5</v>
      </c>
      <c r="C314" s="180">
        <v>5.25</v>
      </c>
      <c r="D314" s="180">
        <v>0.5</v>
      </c>
      <c r="E314" s="180">
        <v>5.25</v>
      </c>
    </row>
    <row r="315" spans="1:5">
      <c r="A315" s="179">
        <v>39140</v>
      </c>
      <c r="B315" s="181">
        <v>3.5</v>
      </c>
      <c r="C315" s="180">
        <v>5.25</v>
      </c>
      <c r="D315" s="180">
        <v>0.5</v>
      </c>
      <c r="E315" s="180">
        <v>5.25</v>
      </c>
    </row>
    <row r="316" spans="1:5">
      <c r="A316" s="179">
        <v>39141</v>
      </c>
      <c r="B316" s="181">
        <v>3.5</v>
      </c>
      <c r="C316" s="180">
        <v>5.25</v>
      </c>
      <c r="D316" s="180">
        <v>0.5</v>
      </c>
      <c r="E316" s="180">
        <v>5.25</v>
      </c>
    </row>
    <row r="317" spans="1:5">
      <c r="A317" s="179">
        <v>39142</v>
      </c>
      <c r="B317" s="181">
        <v>3.5</v>
      </c>
      <c r="C317" s="180">
        <v>5.25</v>
      </c>
      <c r="D317" s="180">
        <v>0.5</v>
      </c>
      <c r="E317" s="180">
        <v>5.25</v>
      </c>
    </row>
    <row r="318" spans="1:5">
      <c r="A318" s="179">
        <v>39143</v>
      </c>
      <c r="B318" s="181">
        <v>3.5</v>
      </c>
      <c r="C318" s="180">
        <v>5.25</v>
      </c>
      <c r="D318" s="180">
        <v>0.5</v>
      </c>
      <c r="E318" s="180">
        <v>5.25</v>
      </c>
    </row>
    <row r="319" spans="1:5">
      <c r="A319" s="179">
        <v>39146</v>
      </c>
      <c r="B319" s="181">
        <v>3.5</v>
      </c>
      <c r="C319" s="180">
        <v>5.25</v>
      </c>
      <c r="D319" s="180">
        <v>0.5</v>
      </c>
      <c r="E319" s="180">
        <v>5.25</v>
      </c>
    </row>
    <row r="320" spans="1:5">
      <c r="A320" s="179">
        <v>39147</v>
      </c>
      <c r="B320" s="181">
        <v>3.5</v>
      </c>
      <c r="C320" s="180">
        <v>5.25</v>
      </c>
      <c r="D320" s="180">
        <v>0.5</v>
      </c>
      <c r="E320" s="180">
        <v>5.25</v>
      </c>
    </row>
    <row r="321" spans="1:5">
      <c r="A321" s="179">
        <v>39148</v>
      </c>
      <c r="B321" s="181">
        <v>3.5</v>
      </c>
      <c r="C321" s="180">
        <v>5.25</v>
      </c>
      <c r="D321" s="180">
        <v>0.5</v>
      </c>
      <c r="E321" s="180">
        <v>5.25</v>
      </c>
    </row>
    <row r="322" spans="1:5">
      <c r="A322" s="179">
        <v>39149</v>
      </c>
      <c r="B322" s="181">
        <v>3.5</v>
      </c>
      <c r="C322" s="180">
        <v>5.25</v>
      </c>
      <c r="D322" s="180">
        <v>0.5</v>
      </c>
      <c r="E322" s="180">
        <v>5.25</v>
      </c>
    </row>
    <row r="323" spans="1:5">
      <c r="A323" s="179">
        <v>39150</v>
      </c>
      <c r="B323" s="181">
        <v>3.5</v>
      </c>
      <c r="C323" s="180">
        <v>5.25</v>
      </c>
      <c r="D323" s="180">
        <v>0.5</v>
      </c>
      <c r="E323" s="180">
        <v>5.25</v>
      </c>
    </row>
    <row r="324" spans="1:5">
      <c r="A324" s="179">
        <v>39153</v>
      </c>
      <c r="B324" s="181">
        <v>3.5</v>
      </c>
      <c r="C324" s="180">
        <v>5.25</v>
      </c>
      <c r="D324" s="180">
        <v>0.5</v>
      </c>
      <c r="E324" s="180">
        <v>5.25</v>
      </c>
    </row>
    <row r="325" spans="1:5">
      <c r="A325" s="179">
        <v>39154</v>
      </c>
      <c r="B325" s="181">
        <v>3.5</v>
      </c>
      <c r="C325" s="180">
        <v>5.25</v>
      </c>
      <c r="D325" s="180">
        <v>0.5</v>
      </c>
      <c r="E325" s="180">
        <v>5.25</v>
      </c>
    </row>
    <row r="326" spans="1:5">
      <c r="A326" s="179">
        <v>39155</v>
      </c>
      <c r="B326" s="181">
        <v>3.75</v>
      </c>
      <c r="C326" s="180">
        <v>5.25</v>
      </c>
      <c r="D326" s="180">
        <v>0.5</v>
      </c>
      <c r="E326" s="180">
        <v>5.25</v>
      </c>
    </row>
    <row r="327" spans="1:5">
      <c r="A327" s="179">
        <v>39156</v>
      </c>
      <c r="B327" s="181">
        <v>3.75</v>
      </c>
      <c r="C327" s="180">
        <v>5.25</v>
      </c>
      <c r="D327" s="180">
        <v>0.5</v>
      </c>
      <c r="E327" s="180">
        <v>5.25</v>
      </c>
    </row>
    <row r="328" spans="1:5">
      <c r="A328" s="179">
        <v>39157</v>
      </c>
      <c r="B328" s="181">
        <v>3.75</v>
      </c>
      <c r="C328" s="180">
        <v>5.25</v>
      </c>
      <c r="D328" s="180">
        <v>0.5</v>
      </c>
      <c r="E328" s="180">
        <v>5.25</v>
      </c>
    </row>
    <row r="329" spans="1:5">
      <c r="A329" s="179">
        <v>39160</v>
      </c>
      <c r="B329" s="181">
        <v>3.75</v>
      </c>
      <c r="C329" s="180">
        <v>5.25</v>
      </c>
      <c r="D329" s="180">
        <v>0.5</v>
      </c>
      <c r="E329" s="180">
        <v>5.25</v>
      </c>
    </row>
    <row r="330" spans="1:5">
      <c r="A330" s="179">
        <v>39161</v>
      </c>
      <c r="B330" s="181">
        <v>3.75</v>
      </c>
      <c r="C330" s="180">
        <v>5.25</v>
      </c>
      <c r="D330" s="180">
        <v>0.5</v>
      </c>
      <c r="E330" s="180">
        <v>5.25</v>
      </c>
    </row>
    <row r="331" spans="1:5">
      <c r="A331" s="179">
        <v>39162</v>
      </c>
      <c r="B331" s="181">
        <v>3.75</v>
      </c>
      <c r="C331" s="180">
        <v>5.25</v>
      </c>
      <c r="D331" s="180">
        <v>0.5</v>
      </c>
      <c r="E331" s="180">
        <v>5.25</v>
      </c>
    </row>
    <row r="332" spans="1:5">
      <c r="A332" s="179">
        <v>39163</v>
      </c>
      <c r="B332" s="181">
        <v>3.75</v>
      </c>
      <c r="C332" s="180">
        <v>5.25</v>
      </c>
      <c r="D332" s="180">
        <v>0.5</v>
      </c>
      <c r="E332" s="180">
        <v>5.25</v>
      </c>
    </row>
    <row r="333" spans="1:5">
      <c r="A333" s="179">
        <v>39164</v>
      </c>
      <c r="B333" s="181">
        <v>3.75</v>
      </c>
      <c r="C333" s="180">
        <v>5.25</v>
      </c>
      <c r="D333" s="180">
        <v>0.5</v>
      </c>
      <c r="E333" s="180">
        <v>5.25</v>
      </c>
    </row>
    <row r="334" spans="1:5">
      <c r="A334" s="179">
        <v>39167</v>
      </c>
      <c r="B334" s="181">
        <v>3.75</v>
      </c>
      <c r="C334" s="180">
        <v>5.25</v>
      </c>
      <c r="D334" s="180">
        <v>0.5</v>
      </c>
      <c r="E334" s="180">
        <v>5.25</v>
      </c>
    </row>
    <row r="335" spans="1:5">
      <c r="A335" s="179">
        <v>39168</v>
      </c>
      <c r="B335" s="181">
        <v>3.75</v>
      </c>
      <c r="C335" s="180">
        <v>5.25</v>
      </c>
      <c r="D335" s="180">
        <v>0.5</v>
      </c>
      <c r="E335" s="180">
        <v>5.25</v>
      </c>
    </row>
    <row r="336" spans="1:5">
      <c r="A336" s="179">
        <v>39169</v>
      </c>
      <c r="B336" s="181">
        <v>3.75</v>
      </c>
      <c r="C336" s="180">
        <v>5.25</v>
      </c>
      <c r="D336" s="180">
        <v>0.5</v>
      </c>
      <c r="E336" s="180">
        <v>5.25</v>
      </c>
    </row>
    <row r="337" spans="1:5">
      <c r="A337" s="179">
        <v>39170</v>
      </c>
      <c r="B337" s="181">
        <v>3.75</v>
      </c>
      <c r="C337" s="180">
        <v>5.25</v>
      </c>
      <c r="D337" s="180">
        <v>0.5</v>
      </c>
      <c r="E337" s="180">
        <v>5.25</v>
      </c>
    </row>
    <row r="338" spans="1:5">
      <c r="A338" s="179">
        <v>39171</v>
      </c>
      <c r="B338" s="181">
        <v>3.75</v>
      </c>
      <c r="C338" s="180">
        <v>5.25</v>
      </c>
      <c r="D338" s="180">
        <v>0.5</v>
      </c>
      <c r="E338" s="180">
        <v>5.25</v>
      </c>
    </row>
    <row r="339" spans="1:5">
      <c r="A339" s="179">
        <v>39174</v>
      </c>
      <c r="B339" s="181">
        <v>3.75</v>
      </c>
      <c r="C339" s="180">
        <v>5.25</v>
      </c>
      <c r="D339" s="180">
        <v>0.5</v>
      </c>
      <c r="E339" s="180">
        <v>5.25</v>
      </c>
    </row>
    <row r="340" spans="1:5">
      <c r="A340" s="179">
        <v>39175</v>
      </c>
      <c r="B340" s="181">
        <v>3.75</v>
      </c>
      <c r="C340" s="180">
        <v>5.25</v>
      </c>
      <c r="D340" s="180">
        <v>0.5</v>
      </c>
      <c r="E340" s="180">
        <v>5.25</v>
      </c>
    </row>
    <row r="341" spans="1:5">
      <c r="A341" s="179">
        <v>39176</v>
      </c>
      <c r="B341" s="181">
        <v>3.75</v>
      </c>
      <c r="C341" s="180">
        <v>5.25</v>
      </c>
      <c r="D341" s="180">
        <v>0.5</v>
      </c>
      <c r="E341" s="180">
        <v>5.25</v>
      </c>
    </row>
    <row r="342" spans="1:5">
      <c r="A342" s="179">
        <v>39177</v>
      </c>
      <c r="B342" s="181">
        <v>3.75</v>
      </c>
      <c r="C342" s="180">
        <v>5.25</v>
      </c>
      <c r="D342" s="180">
        <v>0.5</v>
      </c>
      <c r="E342" s="180">
        <v>5.25</v>
      </c>
    </row>
    <row r="343" spans="1:5">
      <c r="A343" s="179">
        <v>39178</v>
      </c>
      <c r="B343" s="181">
        <v>3.75</v>
      </c>
      <c r="C343" s="180">
        <v>5.25</v>
      </c>
      <c r="D343" s="180">
        <v>0.5</v>
      </c>
      <c r="E343" s="180">
        <v>5.25</v>
      </c>
    </row>
    <row r="344" spans="1:5">
      <c r="A344" s="179">
        <v>39181</v>
      </c>
      <c r="B344" s="181">
        <v>3.75</v>
      </c>
      <c r="C344" s="180">
        <v>5.25</v>
      </c>
      <c r="D344" s="180">
        <v>0.5</v>
      </c>
      <c r="E344" s="180">
        <v>5.25</v>
      </c>
    </row>
    <row r="345" spans="1:5">
      <c r="A345" s="179">
        <v>39182</v>
      </c>
      <c r="B345" s="181">
        <v>3.75</v>
      </c>
      <c r="C345" s="180">
        <v>5.25</v>
      </c>
      <c r="D345" s="180">
        <v>0.5</v>
      </c>
      <c r="E345" s="180">
        <v>5.25</v>
      </c>
    </row>
    <row r="346" spans="1:5">
      <c r="A346" s="179">
        <v>39183</v>
      </c>
      <c r="B346" s="181">
        <v>3.75</v>
      </c>
      <c r="C346" s="180">
        <v>5.25</v>
      </c>
      <c r="D346" s="180">
        <v>0.5</v>
      </c>
      <c r="E346" s="180">
        <v>5.25</v>
      </c>
    </row>
    <row r="347" spans="1:5">
      <c r="A347" s="179">
        <v>39184</v>
      </c>
      <c r="B347" s="181">
        <v>3.75</v>
      </c>
      <c r="C347" s="180">
        <v>5.25</v>
      </c>
      <c r="D347" s="180">
        <v>0.5</v>
      </c>
      <c r="E347" s="180">
        <v>5.25</v>
      </c>
    </row>
    <row r="348" spans="1:5">
      <c r="A348" s="179">
        <v>39185</v>
      </c>
      <c r="B348" s="181">
        <v>3.75</v>
      </c>
      <c r="C348" s="180">
        <v>5.25</v>
      </c>
      <c r="D348" s="180">
        <v>0.5</v>
      </c>
      <c r="E348" s="180">
        <v>5.25</v>
      </c>
    </row>
    <row r="349" spans="1:5">
      <c r="A349" s="179">
        <v>39188</v>
      </c>
      <c r="B349" s="181">
        <v>3.75</v>
      </c>
      <c r="C349" s="180">
        <v>5.25</v>
      </c>
      <c r="D349" s="180">
        <v>0.5</v>
      </c>
      <c r="E349" s="180">
        <v>5.25</v>
      </c>
    </row>
    <row r="350" spans="1:5">
      <c r="A350" s="179">
        <v>39189</v>
      </c>
      <c r="B350" s="181">
        <v>3.75</v>
      </c>
      <c r="C350" s="180">
        <v>5.25</v>
      </c>
      <c r="D350" s="180">
        <v>0.5</v>
      </c>
      <c r="E350" s="180">
        <v>5.25</v>
      </c>
    </row>
    <row r="351" spans="1:5">
      <c r="A351" s="179">
        <v>39190</v>
      </c>
      <c r="B351" s="181">
        <v>3.75</v>
      </c>
      <c r="C351" s="180">
        <v>5.25</v>
      </c>
      <c r="D351" s="180">
        <v>0.5</v>
      </c>
      <c r="E351" s="180">
        <v>5.25</v>
      </c>
    </row>
    <row r="352" spans="1:5">
      <c r="A352" s="179">
        <v>39191</v>
      </c>
      <c r="B352" s="181">
        <v>3.75</v>
      </c>
      <c r="C352" s="180">
        <v>5.25</v>
      </c>
      <c r="D352" s="180">
        <v>0.5</v>
      </c>
      <c r="E352" s="180">
        <v>5.25</v>
      </c>
    </row>
    <row r="353" spans="1:5">
      <c r="A353" s="179">
        <v>39192</v>
      </c>
      <c r="B353" s="181">
        <v>3.75</v>
      </c>
      <c r="C353" s="180">
        <v>5.25</v>
      </c>
      <c r="D353" s="180">
        <v>0.5</v>
      </c>
      <c r="E353" s="180">
        <v>5.25</v>
      </c>
    </row>
    <row r="354" spans="1:5">
      <c r="A354" s="179">
        <v>39195</v>
      </c>
      <c r="B354" s="181">
        <v>3.75</v>
      </c>
      <c r="C354" s="180">
        <v>5.25</v>
      </c>
      <c r="D354" s="180">
        <v>0.5</v>
      </c>
      <c r="E354" s="180">
        <v>5.25</v>
      </c>
    </row>
    <row r="355" spans="1:5">
      <c r="A355" s="179">
        <v>39196</v>
      </c>
      <c r="B355" s="181">
        <v>3.75</v>
      </c>
      <c r="C355" s="180">
        <v>5.25</v>
      </c>
      <c r="D355" s="180">
        <v>0.5</v>
      </c>
      <c r="E355" s="180">
        <v>5.25</v>
      </c>
    </row>
    <row r="356" spans="1:5">
      <c r="A356" s="179">
        <v>39197</v>
      </c>
      <c r="B356" s="181">
        <v>3.75</v>
      </c>
      <c r="C356" s="180">
        <v>5.25</v>
      </c>
      <c r="D356" s="180">
        <v>0.5</v>
      </c>
      <c r="E356" s="180">
        <v>5.25</v>
      </c>
    </row>
    <row r="357" spans="1:5">
      <c r="A357" s="179">
        <v>39198</v>
      </c>
      <c r="B357" s="181">
        <v>3.75</v>
      </c>
      <c r="C357" s="180">
        <v>5.25</v>
      </c>
      <c r="D357" s="180">
        <v>0.5</v>
      </c>
      <c r="E357" s="180">
        <v>5.25</v>
      </c>
    </row>
    <row r="358" spans="1:5">
      <c r="A358" s="179">
        <v>39199</v>
      </c>
      <c r="B358" s="181">
        <v>3.75</v>
      </c>
      <c r="C358" s="180">
        <v>5.25</v>
      </c>
      <c r="D358" s="180">
        <v>0.5</v>
      </c>
      <c r="E358" s="180">
        <v>5.25</v>
      </c>
    </row>
    <row r="359" spans="1:5">
      <c r="A359" s="179">
        <v>39202</v>
      </c>
      <c r="B359" s="181">
        <v>3.75</v>
      </c>
      <c r="C359" s="180">
        <v>5.25</v>
      </c>
      <c r="D359" s="180">
        <v>0.5</v>
      </c>
      <c r="E359" s="180">
        <v>5.25</v>
      </c>
    </row>
    <row r="360" spans="1:5">
      <c r="A360" s="179">
        <v>39203</v>
      </c>
      <c r="B360" s="181">
        <v>3.75</v>
      </c>
      <c r="C360" s="180">
        <v>5.25</v>
      </c>
      <c r="D360" s="180">
        <v>0.5</v>
      </c>
      <c r="E360" s="180">
        <v>5.25</v>
      </c>
    </row>
    <row r="361" spans="1:5">
      <c r="A361" s="179">
        <v>39204</v>
      </c>
      <c r="B361" s="181">
        <v>3.75</v>
      </c>
      <c r="C361" s="180">
        <v>5.25</v>
      </c>
      <c r="D361" s="180">
        <v>0.5</v>
      </c>
      <c r="E361" s="180">
        <v>5.25</v>
      </c>
    </row>
    <row r="362" spans="1:5">
      <c r="A362" s="179">
        <v>39205</v>
      </c>
      <c r="B362" s="181">
        <v>3.75</v>
      </c>
      <c r="C362" s="180">
        <v>5.25</v>
      </c>
      <c r="D362" s="180">
        <v>0.5</v>
      </c>
      <c r="E362" s="180">
        <v>5.25</v>
      </c>
    </row>
    <row r="363" spans="1:5">
      <c r="A363" s="179">
        <v>39206</v>
      </c>
      <c r="B363" s="181">
        <v>3.75</v>
      </c>
      <c r="C363" s="180">
        <v>5.25</v>
      </c>
      <c r="D363" s="180">
        <v>0.5</v>
      </c>
      <c r="E363" s="180">
        <v>5.25</v>
      </c>
    </row>
    <row r="364" spans="1:5">
      <c r="A364" s="179">
        <v>39209</v>
      </c>
      <c r="B364" s="181">
        <v>3.75</v>
      </c>
      <c r="C364" s="180">
        <v>5.25</v>
      </c>
      <c r="D364" s="180">
        <v>0.5</v>
      </c>
      <c r="E364" s="180">
        <v>5.25</v>
      </c>
    </row>
    <row r="365" spans="1:5">
      <c r="A365" s="179">
        <v>39210</v>
      </c>
      <c r="B365" s="181">
        <v>3.75</v>
      </c>
      <c r="C365" s="180">
        <v>5.25</v>
      </c>
      <c r="D365" s="180">
        <v>0.5</v>
      </c>
      <c r="E365" s="180">
        <v>5.25</v>
      </c>
    </row>
    <row r="366" spans="1:5">
      <c r="A366" s="179">
        <v>39211</v>
      </c>
      <c r="B366" s="181">
        <v>3.75</v>
      </c>
      <c r="C366" s="180">
        <v>5.25</v>
      </c>
      <c r="D366" s="180">
        <v>0.5</v>
      </c>
      <c r="E366" s="180">
        <v>5.25</v>
      </c>
    </row>
    <row r="367" spans="1:5">
      <c r="A367" s="179">
        <v>39212</v>
      </c>
      <c r="B367" s="181">
        <v>3.75</v>
      </c>
      <c r="C367" s="180">
        <v>5.25</v>
      </c>
      <c r="D367" s="180">
        <v>0.5</v>
      </c>
      <c r="E367" s="180">
        <v>5.5</v>
      </c>
    </row>
    <row r="368" spans="1:5">
      <c r="A368" s="179">
        <v>39213</v>
      </c>
      <c r="B368" s="181">
        <v>3.75</v>
      </c>
      <c r="C368" s="180">
        <v>5.25</v>
      </c>
      <c r="D368" s="180">
        <v>0.5</v>
      </c>
      <c r="E368" s="180">
        <v>5.5</v>
      </c>
    </row>
    <row r="369" spans="1:5">
      <c r="A369" s="179">
        <v>39216</v>
      </c>
      <c r="B369" s="181">
        <v>3.75</v>
      </c>
      <c r="C369" s="180">
        <v>5.25</v>
      </c>
      <c r="D369" s="180">
        <v>0.5</v>
      </c>
      <c r="E369" s="180">
        <v>5.5</v>
      </c>
    </row>
    <row r="370" spans="1:5">
      <c r="A370" s="179">
        <v>39217</v>
      </c>
      <c r="B370" s="181">
        <v>3.75</v>
      </c>
      <c r="C370" s="180">
        <v>5.25</v>
      </c>
      <c r="D370" s="180">
        <v>0.5</v>
      </c>
      <c r="E370" s="180">
        <v>5.5</v>
      </c>
    </row>
    <row r="371" spans="1:5">
      <c r="A371" s="179">
        <v>39218</v>
      </c>
      <c r="B371" s="181">
        <v>3.75</v>
      </c>
      <c r="C371" s="180">
        <v>5.25</v>
      </c>
      <c r="D371" s="180">
        <v>0.5</v>
      </c>
      <c r="E371" s="180">
        <v>5.5</v>
      </c>
    </row>
    <row r="372" spans="1:5">
      <c r="A372" s="179">
        <v>39219</v>
      </c>
      <c r="B372" s="181">
        <v>3.75</v>
      </c>
      <c r="C372" s="180">
        <v>5.25</v>
      </c>
      <c r="D372" s="180">
        <v>0.5</v>
      </c>
      <c r="E372" s="180">
        <v>5.5</v>
      </c>
    </row>
    <row r="373" spans="1:5">
      <c r="A373" s="179">
        <v>39220</v>
      </c>
      <c r="B373" s="181">
        <v>3.75</v>
      </c>
      <c r="C373" s="180">
        <v>5.25</v>
      </c>
      <c r="D373" s="180">
        <v>0.5</v>
      </c>
      <c r="E373" s="180">
        <v>5.5</v>
      </c>
    </row>
    <row r="374" spans="1:5">
      <c r="A374" s="179">
        <v>39223</v>
      </c>
      <c r="B374" s="181">
        <v>3.75</v>
      </c>
      <c r="C374" s="180">
        <v>5.25</v>
      </c>
      <c r="D374" s="180">
        <v>0.5</v>
      </c>
      <c r="E374" s="180">
        <v>5.5</v>
      </c>
    </row>
    <row r="375" spans="1:5">
      <c r="A375" s="179">
        <v>39224</v>
      </c>
      <c r="B375" s="181">
        <v>3.75</v>
      </c>
      <c r="C375" s="180">
        <v>5.25</v>
      </c>
      <c r="D375" s="180">
        <v>0.5</v>
      </c>
      <c r="E375" s="180">
        <v>5.5</v>
      </c>
    </row>
    <row r="376" spans="1:5">
      <c r="A376" s="179">
        <v>39225</v>
      </c>
      <c r="B376" s="181">
        <v>3.75</v>
      </c>
      <c r="C376" s="180">
        <v>5.25</v>
      </c>
      <c r="D376" s="180">
        <v>0.5</v>
      </c>
      <c r="E376" s="180">
        <v>5.5</v>
      </c>
    </row>
    <row r="377" spans="1:5">
      <c r="A377" s="179">
        <v>39226</v>
      </c>
      <c r="B377" s="181">
        <v>3.75</v>
      </c>
      <c r="C377" s="180">
        <v>5.25</v>
      </c>
      <c r="D377" s="180">
        <v>0.5</v>
      </c>
      <c r="E377" s="180">
        <v>5.5</v>
      </c>
    </row>
    <row r="378" spans="1:5">
      <c r="A378" s="179">
        <v>39227</v>
      </c>
      <c r="B378" s="181">
        <v>3.75</v>
      </c>
      <c r="C378" s="180">
        <v>5.25</v>
      </c>
      <c r="D378" s="180">
        <v>0.5</v>
      </c>
      <c r="E378" s="180">
        <v>5.5</v>
      </c>
    </row>
    <row r="379" spans="1:5">
      <c r="A379" s="179">
        <v>39230</v>
      </c>
      <c r="B379" s="181">
        <v>3.75</v>
      </c>
      <c r="C379" s="180">
        <v>5.25</v>
      </c>
      <c r="D379" s="180">
        <v>0.5</v>
      </c>
      <c r="E379" s="180">
        <v>5.5</v>
      </c>
    </row>
    <row r="380" spans="1:5">
      <c r="A380" s="179">
        <v>39231</v>
      </c>
      <c r="B380" s="181">
        <v>3.75</v>
      </c>
      <c r="C380" s="180">
        <v>5.25</v>
      </c>
      <c r="D380" s="180">
        <v>0.5</v>
      </c>
      <c r="E380" s="180">
        <v>5.5</v>
      </c>
    </row>
    <row r="381" spans="1:5">
      <c r="A381" s="179">
        <v>39232</v>
      </c>
      <c r="B381" s="181">
        <v>3.75</v>
      </c>
      <c r="C381" s="180">
        <v>5.25</v>
      </c>
      <c r="D381" s="180">
        <v>0.5</v>
      </c>
      <c r="E381" s="180">
        <v>5.5</v>
      </c>
    </row>
    <row r="382" spans="1:5">
      <c r="A382" s="179">
        <v>39233</v>
      </c>
      <c r="B382" s="181">
        <v>3.75</v>
      </c>
      <c r="C382" s="180">
        <v>5.25</v>
      </c>
      <c r="D382" s="180">
        <v>0.5</v>
      </c>
      <c r="E382" s="180">
        <v>5.5</v>
      </c>
    </row>
    <row r="383" spans="1:5">
      <c r="A383" s="179">
        <v>39234</v>
      </c>
      <c r="B383" s="181">
        <v>3.75</v>
      </c>
      <c r="C383" s="180">
        <v>5.25</v>
      </c>
      <c r="D383" s="180">
        <v>0.5</v>
      </c>
      <c r="E383" s="180">
        <v>5.5</v>
      </c>
    </row>
    <row r="384" spans="1:5">
      <c r="A384" s="179">
        <v>39237</v>
      </c>
      <c r="B384" s="181">
        <v>3.75</v>
      </c>
      <c r="C384" s="180">
        <v>5.25</v>
      </c>
      <c r="D384" s="180">
        <v>0.5</v>
      </c>
      <c r="E384" s="180">
        <v>5.5</v>
      </c>
    </row>
    <row r="385" spans="1:5">
      <c r="A385" s="179">
        <v>39238</v>
      </c>
      <c r="B385" s="181">
        <v>3.75</v>
      </c>
      <c r="C385" s="180">
        <v>5.25</v>
      </c>
      <c r="D385" s="180">
        <v>0.5</v>
      </c>
      <c r="E385" s="180">
        <v>5.5</v>
      </c>
    </row>
    <row r="386" spans="1:5">
      <c r="A386" s="179">
        <v>39239</v>
      </c>
      <c r="B386" s="181">
        <v>3.75</v>
      </c>
      <c r="C386" s="180">
        <v>5.25</v>
      </c>
      <c r="D386" s="180">
        <v>0.5</v>
      </c>
      <c r="E386" s="180">
        <v>5.5</v>
      </c>
    </row>
    <row r="387" spans="1:5">
      <c r="A387" s="179">
        <v>39240</v>
      </c>
      <c r="B387" s="181">
        <v>3.75</v>
      </c>
      <c r="C387" s="180">
        <v>5.25</v>
      </c>
      <c r="D387" s="180">
        <v>0.5</v>
      </c>
      <c r="E387" s="180">
        <v>5.5</v>
      </c>
    </row>
    <row r="388" spans="1:5">
      <c r="A388" s="179">
        <v>39241</v>
      </c>
      <c r="B388" s="181">
        <v>3.75</v>
      </c>
      <c r="C388" s="180">
        <v>5.25</v>
      </c>
      <c r="D388" s="180">
        <v>0.5</v>
      </c>
      <c r="E388" s="180">
        <v>5.5</v>
      </c>
    </row>
    <row r="389" spans="1:5">
      <c r="A389" s="179">
        <v>39244</v>
      </c>
      <c r="B389" s="181">
        <v>3.75</v>
      </c>
      <c r="C389" s="180">
        <v>5.25</v>
      </c>
      <c r="D389" s="180">
        <v>0.5</v>
      </c>
      <c r="E389" s="180">
        <v>5.5</v>
      </c>
    </row>
    <row r="390" spans="1:5">
      <c r="A390" s="179">
        <v>39245</v>
      </c>
      <c r="B390" s="181">
        <v>3.75</v>
      </c>
      <c r="C390" s="180">
        <v>5.25</v>
      </c>
      <c r="D390" s="180">
        <v>0.5</v>
      </c>
      <c r="E390" s="180">
        <v>5.5</v>
      </c>
    </row>
    <row r="391" spans="1:5">
      <c r="A391" s="179">
        <v>39246</v>
      </c>
      <c r="B391" s="181">
        <v>4</v>
      </c>
      <c r="C391" s="180">
        <v>5.25</v>
      </c>
      <c r="D391" s="180">
        <v>0.5</v>
      </c>
      <c r="E391" s="180">
        <v>5.5</v>
      </c>
    </row>
    <row r="392" spans="1:5">
      <c r="A392" s="179">
        <v>39247</v>
      </c>
      <c r="B392" s="181">
        <v>4</v>
      </c>
      <c r="C392" s="180">
        <v>5.25</v>
      </c>
      <c r="D392" s="180">
        <v>0.5</v>
      </c>
      <c r="E392" s="180">
        <v>5.5</v>
      </c>
    </row>
    <row r="393" spans="1:5">
      <c r="A393" s="179">
        <v>39248</v>
      </c>
      <c r="B393" s="181">
        <v>4</v>
      </c>
      <c r="C393" s="180">
        <v>5.25</v>
      </c>
      <c r="D393" s="180">
        <v>0.5</v>
      </c>
      <c r="E393" s="180">
        <v>5.5</v>
      </c>
    </row>
    <row r="394" spans="1:5">
      <c r="A394" s="179">
        <v>39251</v>
      </c>
      <c r="B394" s="181">
        <v>4</v>
      </c>
      <c r="C394" s="180">
        <v>5.25</v>
      </c>
      <c r="D394" s="180">
        <v>0.5</v>
      </c>
      <c r="E394" s="180">
        <v>5.5</v>
      </c>
    </row>
    <row r="395" spans="1:5">
      <c r="A395" s="179">
        <v>39252</v>
      </c>
      <c r="B395" s="181">
        <v>4</v>
      </c>
      <c r="C395" s="180">
        <v>5.25</v>
      </c>
      <c r="D395" s="180">
        <v>0.5</v>
      </c>
      <c r="E395" s="180">
        <v>5.5</v>
      </c>
    </row>
    <row r="396" spans="1:5">
      <c r="A396" s="179">
        <v>39253</v>
      </c>
      <c r="B396" s="181">
        <v>4</v>
      </c>
      <c r="C396" s="180">
        <v>5.25</v>
      </c>
      <c r="D396" s="180">
        <v>0.5</v>
      </c>
      <c r="E396" s="180">
        <v>5.5</v>
      </c>
    </row>
    <row r="397" spans="1:5">
      <c r="A397" s="179">
        <v>39254</v>
      </c>
      <c r="B397" s="181">
        <v>4</v>
      </c>
      <c r="C397" s="180">
        <v>5.25</v>
      </c>
      <c r="D397" s="180">
        <v>0.5</v>
      </c>
      <c r="E397" s="180">
        <v>5.5</v>
      </c>
    </row>
    <row r="398" spans="1:5">
      <c r="A398" s="179">
        <v>39255</v>
      </c>
      <c r="B398" s="181">
        <v>4</v>
      </c>
      <c r="C398" s="180">
        <v>5.25</v>
      </c>
      <c r="D398" s="180">
        <v>0.5</v>
      </c>
      <c r="E398" s="180">
        <v>5.5</v>
      </c>
    </row>
    <row r="399" spans="1:5">
      <c r="A399" s="179">
        <v>39258</v>
      </c>
      <c r="B399" s="181">
        <v>4</v>
      </c>
      <c r="C399" s="180">
        <v>5.25</v>
      </c>
      <c r="D399" s="180">
        <v>0.5</v>
      </c>
      <c r="E399" s="180">
        <v>5.5</v>
      </c>
    </row>
    <row r="400" spans="1:5">
      <c r="A400" s="179">
        <v>39259</v>
      </c>
      <c r="B400" s="181">
        <v>4</v>
      </c>
      <c r="C400" s="180">
        <v>5.25</v>
      </c>
      <c r="D400" s="180">
        <v>0.5</v>
      </c>
      <c r="E400" s="180">
        <v>5.5</v>
      </c>
    </row>
    <row r="401" spans="1:5">
      <c r="A401" s="179">
        <v>39260</v>
      </c>
      <c r="B401" s="181">
        <v>4</v>
      </c>
      <c r="C401" s="180">
        <v>5.25</v>
      </c>
      <c r="D401" s="180">
        <v>0.5</v>
      </c>
      <c r="E401" s="180">
        <v>5.5</v>
      </c>
    </row>
    <row r="402" spans="1:5">
      <c r="A402" s="179">
        <v>39261</v>
      </c>
      <c r="B402" s="181">
        <v>4</v>
      </c>
      <c r="C402" s="180">
        <v>5.25</v>
      </c>
      <c r="D402" s="180">
        <v>0.5</v>
      </c>
      <c r="E402" s="180">
        <v>5.5</v>
      </c>
    </row>
    <row r="403" spans="1:5">
      <c r="A403" s="179">
        <v>39262</v>
      </c>
      <c r="B403" s="181">
        <v>4</v>
      </c>
      <c r="C403" s="180">
        <v>5.25</v>
      </c>
      <c r="D403" s="180">
        <v>0.5</v>
      </c>
      <c r="E403" s="180">
        <v>5.5</v>
      </c>
    </row>
    <row r="404" spans="1:5">
      <c r="A404" s="179">
        <v>39265</v>
      </c>
      <c r="B404" s="181">
        <v>4</v>
      </c>
      <c r="C404" s="180">
        <v>5.25</v>
      </c>
      <c r="D404" s="180">
        <v>0.5</v>
      </c>
      <c r="E404" s="180">
        <v>5.5</v>
      </c>
    </row>
    <row r="405" spans="1:5">
      <c r="A405" s="179">
        <v>39266</v>
      </c>
      <c r="B405" s="181">
        <v>4</v>
      </c>
      <c r="C405" s="180">
        <v>5.25</v>
      </c>
      <c r="D405" s="180">
        <v>0.5</v>
      </c>
      <c r="E405" s="180">
        <v>5.5</v>
      </c>
    </row>
    <row r="406" spans="1:5">
      <c r="A406" s="179">
        <v>39267</v>
      </c>
      <c r="B406" s="181">
        <v>4</v>
      </c>
      <c r="C406" s="180">
        <v>5.25</v>
      </c>
      <c r="D406" s="180">
        <v>0.5</v>
      </c>
      <c r="E406" s="180">
        <v>5.5</v>
      </c>
    </row>
    <row r="407" spans="1:5">
      <c r="A407" s="179">
        <v>39268</v>
      </c>
      <c r="B407" s="181">
        <v>4</v>
      </c>
      <c r="C407" s="180">
        <v>5.25</v>
      </c>
      <c r="D407" s="180">
        <v>0.5</v>
      </c>
      <c r="E407" s="180">
        <v>5.75</v>
      </c>
    </row>
    <row r="408" spans="1:5">
      <c r="A408" s="179">
        <v>39269</v>
      </c>
      <c r="B408" s="181">
        <v>4</v>
      </c>
      <c r="C408" s="180">
        <v>5.25</v>
      </c>
      <c r="D408" s="180">
        <v>0.5</v>
      </c>
      <c r="E408" s="180">
        <v>5.75</v>
      </c>
    </row>
    <row r="409" spans="1:5">
      <c r="A409" s="179">
        <v>39272</v>
      </c>
      <c r="B409" s="181">
        <v>4</v>
      </c>
      <c r="C409" s="180">
        <v>5.25</v>
      </c>
      <c r="D409" s="180">
        <v>0.5</v>
      </c>
      <c r="E409" s="180">
        <v>5.75</v>
      </c>
    </row>
    <row r="410" spans="1:5">
      <c r="A410" s="179">
        <v>39273</v>
      </c>
      <c r="B410" s="181">
        <v>4</v>
      </c>
      <c r="C410" s="180">
        <v>5.25</v>
      </c>
      <c r="D410" s="180">
        <v>0.5</v>
      </c>
      <c r="E410" s="180">
        <v>5.75</v>
      </c>
    </row>
    <row r="411" spans="1:5">
      <c r="A411" s="179">
        <v>39274</v>
      </c>
      <c r="B411" s="181">
        <v>4</v>
      </c>
      <c r="C411" s="180">
        <v>5.25</v>
      </c>
      <c r="D411" s="180">
        <v>0.5</v>
      </c>
      <c r="E411" s="180">
        <v>5.75</v>
      </c>
    </row>
    <row r="412" spans="1:5">
      <c r="A412" s="179">
        <v>39275</v>
      </c>
      <c r="B412" s="181">
        <v>4</v>
      </c>
      <c r="C412" s="180">
        <v>5.25</v>
      </c>
      <c r="D412" s="180">
        <v>0.5</v>
      </c>
      <c r="E412" s="180">
        <v>5.75</v>
      </c>
    </row>
    <row r="413" spans="1:5">
      <c r="A413" s="179">
        <v>39276</v>
      </c>
      <c r="B413" s="181">
        <v>4</v>
      </c>
      <c r="C413" s="180">
        <v>5.25</v>
      </c>
      <c r="D413" s="180">
        <v>0.5</v>
      </c>
      <c r="E413" s="180">
        <v>5.75</v>
      </c>
    </row>
    <row r="414" spans="1:5">
      <c r="A414" s="179">
        <v>39279</v>
      </c>
      <c r="B414" s="181">
        <v>4</v>
      </c>
      <c r="C414" s="180">
        <v>5.25</v>
      </c>
      <c r="D414" s="180">
        <v>0.5</v>
      </c>
      <c r="E414" s="180">
        <v>5.75</v>
      </c>
    </row>
    <row r="415" spans="1:5">
      <c r="A415" s="179">
        <v>39280</v>
      </c>
      <c r="B415" s="181">
        <v>4</v>
      </c>
      <c r="C415" s="180">
        <v>5.25</v>
      </c>
      <c r="D415" s="180">
        <v>0.5</v>
      </c>
      <c r="E415" s="180">
        <v>5.75</v>
      </c>
    </row>
    <row r="416" spans="1:5">
      <c r="A416" s="179">
        <v>39281</v>
      </c>
      <c r="B416" s="181">
        <v>4</v>
      </c>
      <c r="C416" s="180">
        <v>5.25</v>
      </c>
      <c r="D416" s="180">
        <v>0.5</v>
      </c>
      <c r="E416" s="180">
        <v>5.75</v>
      </c>
    </row>
    <row r="417" spans="1:5">
      <c r="A417" s="179">
        <v>39282</v>
      </c>
      <c r="B417" s="181">
        <v>4</v>
      </c>
      <c r="C417" s="180">
        <v>5.25</v>
      </c>
      <c r="D417" s="180">
        <v>0.5</v>
      </c>
      <c r="E417" s="180">
        <v>5.75</v>
      </c>
    </row>
    <row r="418" spans="1:5">
      <c r="A418" s="179">
        <v>39283</v>
      </c>
      <c r="B418" s="181">
        <v>4</v>
      </c>
      <c r="C418" s="180">
        <v>5.25</v>
      </c>
      <c r="D418" s="180">
        <v>0.5</v>
      </c>
      <c r="E418" s="180">
        <v>5.75</v>
      </c>
    </row>
    <row r="419" spans="1:5">
      <c r="A419" s="179">
        <v>39286</v>
      </c>
      <c r="B419" s="181">
        <v>4</v>
      </c>
      <c r="C419" s="180">
        <v>5.25</v>
      </c>
      <c r="D419" s="180">
        <v>0.5</v>
      </c>
      <c r="E419" s="180">
        <v>5.75</v>
      </c>
    </row>
    <row r="420" spans="1:5">
      <c r="A420" s="179">
        <v>39287</v>
      </c>
      <c r="B420" s="181">
        <v>4</v>
      </c>
      <c r="C420" s="180">
        <v>5.25</v>
      </c>
      <c r="D420" s="180">
        <v>0.5</v>
      </c>
      <c r="E420" s="180">
        <v>5.75</v>
      </c>
    </row>
    <row r="421" spans="1:5">
      <c r="A421" s="179">
        <v>39288</v>
      </c>
      <c r="B421" s="181">
        <v>4</v>
      </c>
      <c r="C421" s="180">
        <v>5.25</v>
      </c>
      <c r="D421" s="180">
        <v>0.5</v>
      </c>
      <c r="E421" s="180">
        <v>5.75</v>
      </c>
    </row>
    <row r="422" spans="1:5">
      <c r="A422" s="179">
        <v>39289</v>
      </c>
      <c r="B422" s="181">
        <v>4</v>
      </c>
      <c r="C422" s="180">
        <v>5.25</v>
      </c>
      <c r="D422" s="180">
        <v>0.5</v>
      </c>
      <c r="E422" s="180">
        <v>5.75</v>
      </c>
    </row>
    <row r="423" spans="1:5">
      <c r="A423" s="179">
        <v>39290</v>
      </c>
      <c r="B423" s="181">
        <v>4</v>
      </c>
      <c r="C423" s="180">
        <v>5.25</v>
      </c>
      <c r="D423" s="180">
        <v>0.5</v>
      </c>
      <c r="E423" s="180">
        <v>5.75</v>
      </c>
    </row>
    <row r="424" spans="1:5">
      <c r="A424" s="179">
        <v>39293</v>
      </c>
      <c r="B424" s="181">
        <v>4</v>
      </c>
      <c r="C424" s="180">
        <v>5.25</v>
      </c>
      <c r="D424" s="180">
        <v>0.5</v>
      </c>
      <c r="E424" s="180">
        <v>5.75</v>
      </c>
    </row>
    <row r="425" spans="1:5">
      <c r="A425" s="179">
        <v>39294</v>
      </c>
      <c r="B425" s="181">
        <v>4</v>
      </c>
      <c r="C425" s="180">
        <v>5.25</v>
      </c>
      <c r="D425" s="180">
        <v>0.5</v>
      </c>
      <c r="E425" s="180">
        <v>5.75</v>
      </c>
    </row>
    <row r="426" spans="1:5">
      <c r="A426" s="179">
        <v>39295</v>
      </c>
      <c r="B426" s="181">
        <v>4</v>
      </c>
      <c r="C426" s="180">
        <v>5.25</v>
      </c>
      <c r="D426" s="180">
        <v>0.5</v>
      </c>
      <c r="E426" s="180">
        <v>5.75</v>
      </c>
    </row>
    <row r="427" spans="1:5">
      <c r="A427" s="179">
        <v>39296</v>
      </c>
      <c r="B427" s="181">
        <v>4</v>
      </c>
      <c r="C427" s="180">
        <v>5.25</v>
      </c>
      <c r="D427" s="180">
        <v>0.5</v>
      </c>
      <c r="E427" s="180">
        <v>5.75</v>
      </c>
    </row>
    <row r="428" spans="1:5">
      <c r="A428" s="179">
        <v>39297</v>
      </c>
      <c r="B428" s="181">
        <v>4</v>
      </c>
      <c r="C428" s="180">
        <v>5.25</v>
      </c>
      <c r="D428" s="180">
        <v>0.5</v>
      </c>
      <c r="E428" s="180">
        <v>5.75</v>
      </c>
    </row>
    <row r="429" spans="1:5">
      <c r="A429" s="179">
        <v>39300</v>
      </c>
      <c r="B429" s="181">
        <v>4</v>
      </c>
      <c r="C429" s="180">
        <v>5.25</v>
      </c>
      <c r="D429" s="180">
        <v>0.5</v>
      </c>
      <c r="E429" s="180">
        <v>5.75</v>
      </c>
    </row>
    <row r="430" spans="1:5">
      <c r="A430" s="179">
        <v>39301</v>
      </c>
      <c r="B430" s="181">
        <v>4</v>
      </c>
      <c r="C430" s="180">
        <v>5.25</v>
      </c>
      <c r="D430" s="180">
        <v>0.5</v>
      </c>
      <c r="E430" s="180">
        <v>5.75</v>
      </c>
    </row>
    <row r="431" spans="1:5">
      <c r="A431" s="179">
        <v>39302</v>
      </c>
      <c r="B431" s="181">
        <v>4</v>
      </c>
      <c r="C431" s="180">
        <v>5.25</v>
      </c>
      <c r="D431" s="180">
        <v>0.5</v>
      </c>
      <c r="E431" s="180">
        <v>5.75</v>
      </c>
    </row>
    <row r="432" spans="1:5">
      <c r="A432" s="179">
        <v>39303</v>
      </c>
      <c r="B432" s="181">
        <v>4</v>
      </c>
      <c r="C432" s="180">
        <v>5.25</v>
      </c>
      <c r="D432" s="180">
        <v>0.5</v>
      </c>
      <c r="E432" s="180">
        <v>5.75</v>
      </c>
    </row>
    <row r="433" spans="1:5">
      <c r="A433" s="179">
        <v>39304</v>
      </c>
      <c r="B433" s="181">
        <v>4</v>
      </c>
      <c r="C433" s="180">
        <v>5.25</v>
      </c>
      <c r="D433" s="180">
        <v>0.5</v>
      </c>
      <c r="E433" s="180">
        <v>5.75</v>
      </c>
    </row>
    <row r="434" spans="1:5">
      <c r="A434" s="179">
        <v>39307</v>
      </c>
      <c r="B434" s="181">
        <v>4</v>
      </c>
      <c r="C434" s="180">
        <v>5.25</v>
      </c>
      <c r="D434" s="180">
        <v>0.5</v>
      </c>
      <c r="E434" s="180">
        <v>5.75</v>
      </c>
    </row>
    <row r="435" spans="1:5">
      <c r="A435" s="179">
        <v>39308</v>
      </c>
      <c r="B435" s="181">
        <v>4</v>
      </c>
      <c r="C435" s="180">
        <v>5.25</v>
      </c>
      <c r="D435" s="180">
        <v>0.5</v>
      </c>
      <c r="E435" s="180">
        <v>5.75</v>
      </c>
    </row>
    <row r="436" spans="1:5">
      <c r="A436" s="179">
        <v>39309</v>
      </c>
      <c r="B436" s="181">
        <v>4</v>
      </c>
      <c r="C436" s="180">
        <v>5.25</v>
      </c>
      <c r="D436" s="180">
        <v>0.5</v>
      </c>
      <c r="E436" s="180">
        <v>5.75</v>
      </c>
    </row>
    <row r="437" spans="1:5">
      <c r="A437" s="179">
        <v>39310</v>
      </c>
      <c r="B437" s="181">
        <v>4</v>
      </c>
      <c r="C437" s="180">
        <v>5.25</v>
      </c>
      <c r="D437" s="180">
        <v>0.5</v>
      </c>
      <c r="E437" s="180">
        <v>5.75</v>
      </c>
    </row>
    <row r="438" spans="1:5">
      <c r="A438" s="179">
        <v>39311</v>
      </c>
      <c r="B438" s="181">
        <v>4</v>
      </c>
      <c r="C438" s="180">
        <v>5.25</v>
      </c>
      <c r="D438" s="180">
        <v>0.5</v>
      </c>
      <c r="E438" s="180">
        <v>5.75</v>
      </c>
    </row>
    <row r="439" spans="1:5">
      <c r="A439" s="179">
        <v>39314</v>
      </c>
      <c r="B439" s="181">
        <v>4</v>
      </c>
      <c r="C439" s="180">
        <v>5.25</v>
      </c>
      <c r="D439" s="180">
        <v>0.5</v>
      </c>
      <c r="E439" s="180">
        <v>5.75</v>
      </c>
    </row>
    <row r="440" spans="1:5">
      <c r="A440" s="179">
        <v>39315</v>
      </c>
      <c r="B440" s="181">
        <v>4</v>
      </c>
      <c r="C440" s="180">
        <v>5.25</v>
      </c>
      <c r="D440" s="180">
        <v>0.5</v>
      </c>
      <c r="E440" s="180">
        <v>5.75</v>
      </c>
    </row>
    <row r="441" spans="1:5">
      <c r="A441" s="179">
        <v>39316</v>
      </c>
      <c r="B441" s="181">
        <v>4</v>
      </c>
      <c r="C441" s="180">
        <v>5.25</v>
      </c>
      <c r="D441" s="180">
        <v>0.5</v>
      </c>
      <c r="E441" s="180">
        <v>5.75</v>
      </c>
    </row>
    <row r="442" spans="1:5">
      <c r="A442" s="179">
        <v>39317</v>
      </c>
      <c r="B442" s="181">
        <v>4</v>
      </c>
      <c r="C442" s="180">
        <v>5.25</v>
      </c>
      <c r="D442" s="180">
        <v>0.5</v>
      </c>
      <c r="E442" s="180">
        <v>5.75</v>
      </c>
    </row>
    <row r="443" spans="1:5">
      <c r="A443" s="179">
        <v>39318</v>
      </c>
      <c r="B443" s="181">
        <v>4</v>
      </c>
      <c r="C443" s="180">
        <v>5.25</v>
      </c>
      <c r="D443" s="180">
        <v>0.5</v>
      </c>
      <c r="E443" s="180">
        <v>5.75</v>
      </c>
    </row>
    <row r="444" spans="1:5">
      <c r="A444" s="179">
        <v>39321</v>
      </c>
      <c r="B444" s="181">
        <v>4</v>
      </c>
      <c r="C444" s="180">
        <v>5.25</v>
      </c>
      <c r="D444" s="180">
        <v>0.5</v>
      </c>
      <c r="E444" s="180">
        <v>5.75</v>
      </c>
    </row>
    <row r="445" spans="1:5">
      <c r="A445" s="179">
        <v>39322</v>
      </c>
      <c r="B445" s="181">
        <v>4</v>
      </c>
      <c r="C445" s="180">
        <v>5.25</v>
      </c>
      <c r="D445" s="180">
        <v>0.5</v>
      </c>
      <c r="E445" s="180">
        <v>5.75</v>
      </c>
    </row>
    <row r="446" spans="1:5">
      <c r="A446" s="179">
        <v>39323</v>
      </c>
      <c r="B446" s="181">
        <v>4</v>
      </c>
      <c r="C446" s="180">
        <v>5.25</v>
      </c>
      <c r="D446" s="180">
        <v>0.5</v>
      </c>
      <c r="E446" s="180">
        <v>5.75</v>
      </c>
    </row>
    <row r="447" spans="1:5">
      <c r="A447" s="179">
        <v>39324</v>
      </c>
      <c r="B447" s="181">
        <v>4</v>
      </c>
      <c r="C447" s="180">
        <v>5.25</v>
      </c>
      <c r="D447" s="180">
        <v>0.5</v>
      </c>
      <c r="E447" s="180">
        <v>5.75</v>
      </c>
    </row>
    <row r="448" spans="1:5">
      <c r="A448" s="179">
        <v>39325</v>
      </c>
      <c r="B448" s="181">
        <v>4</v>
      </c>
      <c r="C448" s="180">
        <v>5.25</v>
      </c>
      <c r="D448" s="180">
        <v>0.5</v>
      </c>
      <c r="E448" s="180">
        <v>5.75</v>
      </c>
    </row>
    <row r="449" spans="1:5">
      <c r="A449" s="179">
        <v>39328</v>
      </c>
      <c r="B449" s="181">
        <v>4</v>
      </c>
      <c r="C449" s="180">
        <v>5.25</v>
      </c>
      <c r="D449" s="180">
        <v>0.5</v>
      </c>
      <c r="E449" s="180">
        <v>5.75</v>
      </c>
    </row>
    <row r="450" spans="1:5">
      <c r="A450" s="179">
        <v>39329</v>
      </c>
      <c r="B450" s="181">
        <v>4</v>
      </c>
      <c r="C450" s="180">
        <v>5.25</v>
      </c>
      <c r="D450" s="180">
        <v>0.5</v>
      </c>
      <c r="E450" s="180">
        <v>5.75</v>
      </c>
    </row>
    <row r="451" spans="1:5">
      <c r="A451" s="179">
        <v>39330</v>
      </c>
      <c r="B451" s="181">
        <v>4</v>
      </c>
      <c r="C451" s="180">
        <v>5.25</v>
      </c>
      <c r="D451" s="180">
        <v>0.5</v>
      </c>
      <c r="E451" s="180">
        <v>5.75</v>
      </c>
    </row>
    <row r="452" spans="1:5">
      <c r="A452" s="179">
        <v>39331</v>
      </c>
      <c r="B452" s="181">
        <v>4</v>
      </c>
      <c r="C452" s="180">
        <v>5.25</v>
      </c>
      <c r="D452" s="180">
        <v>0.5</v>
      </c>
      <c r="E452" s="180">
        <v>5.75</v>
      </c>
    </row>
    <row r="453" spans="1:5">
      <c r="A453" s="179">
        <v>39332</v>
      </c>
      <c r="B453" s="181">
        <v>4</v>
      </c>
      <c r="C453" s="180">
        <v>5.25</v>
      </c>
      <c r="D453" s="180">
        <v>0.5</v>
      </c>
      <c r="E453" s="180">
        <v>5.75</v>
      </c>
    </row>
    <row r="454" spans="1:5">
      <c r="A454" s="179">
        <v>39335</v>
      </c>
      <c r="B454" s="181">
        <v>4</v>
      </c>
      <c r="C454" s="180">
        <v>5.25</v>
      </c>
      <c r="D454" s="180">
        <v>0.5</v>
      </c>
      <c r="E454" s="180">
        <v>5.75</v>
      </c>
    </row>
    <row r="455" spans="1:5">
      <c r="A455" s="179">
        <v>39336</v>
      </c>
      <c r="B455" s="181">
        <v>4</v>
      </c>
      <c r="C455" s="180">
        <v>5.25</v>
      </c>
      <c r="D455" s="180">
        <v>0.5</v>
      </c>
      <c r="E455" s="180">
        <v>5.75</v>
      </c>
    </row>
    <row r="456" spans="1:5">
      <c r="A456" s="179">
        <v>39337</v>
      </c>
      <c r="B456" s="181">
        <v>4</v>
      </c>
      <c r="C456" s="180">
        <v>5.25</v>
      </c>
      <c r="D456" s="180">
        <v>0.5</v>
      </c>
      <c r="E456" s="180">
        <v>5.75</v>
      </c>
    </row>
    <row r="457" spans="1:5">
      <c r="A457" s="179">
        <v>39338</v>
      </c>
      <c r="B457" s="181">
        <v>4</v>
      </c>
      <c r="C457" s="180">
        <v>5.25</v>
      </c>
      <c r="D457" s="180">
        <v>0.5</v>
      </c>
      <c r="E457" s="180">
        <v>5.75</v>
      </c>
    </row>
    <row r="458" spans="1:5">
      <c r="A458" s="179">
        <v>39339</v>
      </c>
      <c r="B458" s="181">
        <v>4</v>
      </c>
      <c r="C458" s="180">
        <v>5.25</v>
      </c>
      <c r="D458" s="180">
        <v>0.5</v>
      </c>
      <c r="E458" s="180">
        <v>5.75</v>
      </c>
    </row>
    <row r="459" spans="1:5">
      <c r="A459" s="179">
        <v>39342</v>
      </c>
      <c r="B459" s="181">
        <v>4</v>
      </c>
      <c r="C459" s="180">
        <v>5.25</v>
      </c>
      <c r="D459" s="180">
        <v>0.5</v>
      </c>
      <c r="E459" s="180">
        <v>5.75</v>
      </c>
    </row>
    <row r="460" spans="1:5">
      <c r="A460" s="179">
        <v>39343</v>
      </c>
      <c r="B460" s="181">
        <v>4</v>
      </c>
      <c r="C460" s="180">
        <v>4.75</v>
      </c>
      <c r="D460" s="180">
        <v>0.5</v>
      </c>
      <c r="E460" s="180">
        <v>5.75</v>
      </c>
    </row>
    <row r="461" spans="1:5">
      <c r="A461" s="179">
        <v>39344</v>
      </c>
      <c r="B461" s="181">
        <v>4</v>
      </c>
      <c r="C461" s="180">
        <v>4.75</v>
      </c>
      <c r="D461" s="180">
        <v>0.5</v>
      </c>
      <c r="E461" s="180">
        <v>5.75</v>
      </c>
    </row>
    <row r="462" spans="1:5">
      <c r="A462" s="179">
        <v>39345</v>
      </c>
      <c r="B462" s="181">
        <v>4</v>
      </c>
      <c r="C462" s="180">
        <v>4.75</v>
      </c>
      <c r="D462" s="180">
        <v>0.5</v>
      </c>
      <c r="E462" s="180">
        <v>5.75</v>
      </c>
    </row>
    <row r="463" spans="1:5">
      <c r="A463" s="179">
        <v>39346</v>
      </c>
      <c r="B463" s="181">
        <v>4</v>
      </c>
      <c r="C463" s="180">
        <v>4.75</v>
      </c>
      <c r="D463" s="180">
        <v>0.5</v>
      </c>
      <c r="E463" s="180">
        <v>5.75</v>
      </c>
    </row>
    <row r="464" spans="1:5">
      <c r="A464" s="179">
        <v>39349</v>
      </c>
      <c r="B464" s="181">
        <v>4</v>
      </c>
      <c r="C464" s="180">
        <v>4.75</v>
      </c>
      <c r="D464" s="180">
        <v>0.5</v>
      </c>
      <c r="E464" s="180">
        <v>5.75</v>
      </c>
    </row>
    <row r="465" spans="1:5">
      <c r="A465" s="179">
        <v>39350</v>
      </c>
      <c r="B465" s="181">
        <v>4</v>
      </c>
      <c r="C465" s="180">
        <v>4.75</v>
      </c>
      <c r="D465" s="180">
        <v>0.5</v>
      </c>
      <c r="E465" s="180">
        <v>5.75</v>
      </c>
    </row>
    <row r="466" spans="1:5">
      <c r="A466" s="179">
        <v>39351</v>
      </c>
      <c r="B466" s="181">
        <v>4</v>
      </c>
      <c r="C466" s="180">
        <v>4.75</v>
      </c>
      <c r="D466" s="180">
        <v>0.5</v>
      </c>
      <c r="E466" s="180">
        <v>5.75</v>
      </c>
    </row>
    <row r="467" spans="1:5">
      <c r="A467" s="179">
        <v>39352</v>
      </c>
      <c r="B467" s="181">
        <v>4</v>
      </c>
      <c r="C467" s="180">
        <v>4.75</v>
      </c>
      <c r="D467" s="180">
        <v>0.5</v>
      </c>
      <c r="E467" s="180">
        <v>5.75</v>
      </c>
    </row>
    <row r="468" spans="1:5">
      <c r="A468" s="179">
        <v>39353</v>
      </c>
      <c r="B468" s="181">
        <v>4</v>
      </c>
      <c r="C468" s="180">
        <v>4.75</v>
      </c>
      <c r="D468" s="180">
        <v>0.5</v>
      </c>
      <c r="E468" s="180">
        <v>5.75</v>
      </c>
    </row>
    <row r="469" spans="1:5">
      <c r="A469" s="179">
        <v>39356</v>
      </c>
      <c r="B469" s="181">
        <v>4</v>
      </c>
      <c r="C469" s="180">
        <v>4.75</v>
      </c>
      <c r="D469" s="180">
        <v>0.5</v>
      </c>
      <c r="E469" s="180">
        <v>5.75</v>
      </c>
    </row>
    <row r="470" spans="1:5">
      <c r="A470" s="179">
        <v>39357</v>
      </c>
      <c r="B470" s="181">
        <v>4</v>
      </c>
      <c r="C470" s="180">
        <v>4.75</v>
      </c>
      <c r="D470" s="180">
        <v>0.5</v>
      </c>
      <c r="E470" s="180">
        <v>5.75</v>
      </c>
    </row>
    <row r="471" spans="1:5">
      <c r="A471" s="179">
        <v>39358</v>
      </c>
      <c r="B471" s="181">
        <v>4</v>
      </c>
      <c r="C471" s="180">
        <v>4.75</v>
      </c>
      <c r="D471" s="180">
        <v>0.5</v>
      </c>
      <c r="E471" s="180">
        <v>5.75</v>
      </c>
    </row>
    <row r="472" spans="1:5">
      <c r="A472" s="179">
        <v>39359</v>
      </c>
      <c r="B472" s="181">
        <v>4</v>
      </c>
      <c r="C472" s="180">
        <v>4.75</v>
      </c>
      <c r="D472" s="180">
        <v>0.5</v>
      </c>
      <c r="E472" s="180">
        <v>5.75</v>
      </c>
    </row>
    <row r="473" spans="1:5">
      <c r="A473" s="179">
        <v>39360</v>
      </c>
      <c r="B473" s="181">
        <v>4</v>
      </c>
      <c r="C473" s="180">
        <v>4.75</v>
      </c>
      <c r="D473" s="180">
        <v>0.5</v>
      </c>
      <c r="E473" s="180">
        <v>5.75</v>
      </c>
    </row>
    <row r="474" spans="1:5">
      <c r="A474" s="179">
        <v>39363</v>
      </c>
      <c r="B474" s="181">
        <v>4</v>
      </c>
      <c r="C474" s="180">
        <v>4.75</v>
      </c>
      <c r="D474" s="180">
        <v>0.5</v>
      </c>
      <c r="E474" s="180">
        <v>5.75</v>
      </c>
    </row>
    <row r="475" spans="1:5">
      <c r="A475" s="179">
        <v>39364</v>
      </c>
      <c r="B475" s="181">
        <v>4</v>
      </c>
      <c r="C475" s="180">
        <v>4.75</v>
      </c>
      <c r="D475" s="180">
        <v>0.5</v>
      </c>
      <c r="E475" s="180">
        <v>5.75</v>
      </c>
    </row>
    <row r="476" spans="1:5">
      <c r="A476" s="179">
        <v>39365</v>
      </c>
      <c r="B476" s="181">
        <v>4</v>
      </c>
      <c r="C476" s="180">
        <v>4.75</v>
      </c>
      <c r="D476" s="180">
        <v>0.5</v>
      </c>
      <c r="E476" s="180">
        <v>5.75</v>
      </c>
    </row>
    <row r="477" spans="1:5">
      <c r="A477" s="179">
        <v>39366</v>
      </c>
      <c r="B477" s="181">
        <v>4</v>
      </c>
      <c r="C477" s="180">
        <v>4.75</v>
      </c>
      <c r="D477" s="180">
        <v>0.5</v>
      </c>
      <c r="E477" s="180">
        <v>5.75</v>
      </c>
    </row>
    <row r="478" spans="1:5">
      <c r="A478" s="179">
        <v>39367</v>
      </c>
      <c r="B478" s="181">
        <v>4</v>
      </c>
      <c r="C478" s="180">
        <v>4.75</v>
      </c>
      <c r="D478" s="180">
        <v>0.5</v>
      </c>
      <c r="E478" s="180">
        <v>5.75</v>
      </c>
    </row>
    <row r="479" spans="1:5">
      <c r="A479" s="179">
        <v>39370</v>
      </c>
      <c r="B479" s="181">
        <v>4</v>
      </c>
      <c r="C479" s="180">
        <v>4.75</v>
      </c>
      <c r="D479" s="180">
        <v>0.5</v>
      </c>
      <c r="E479" s="180">
        <v>5.75</v>
      </c>
    </row>
    <row r="480" spans="1:5">
      <c r="A480" s="179">
        <v>39371</v>
      </c>
      <c r="B480" s="181">
        <v>4</v>
      </c>
      <c r="C480" s="180">
        <v>4.75</v>
      </c>
      <c r="D480" s="180">
        <v>0.5</v>
      </c>
      <c r="E480" s="180">
        <v>5.75</v>
      </c>
    </row>
    <row r="481" spans="1:5">
      <c r="A481" s="179">
        <v>39372</v>
      </c>
      <c r="B481" s="181">
        <v>4</v>
      </c>
      <c r="C481" s="180">
        <v>4.75</v>
      </c>
      <c r="D481" s="180">
        <v>0.5</v>
      </c>
      <c r="E481" s="180">
        <v>5.75</v>
      </c>
    </row>
    <row r="482" spans="1:5">
      <c r="A482" s="179">
        <v>39373</v>
      </c>
      <c r="B482" s="181">
        <v>4</v>
      </c>
      <c r="C482" s="180">
        <v>4.75</v>
      </c>
      <c r="D482" s="180">
        <v>0.5</v>
      </c>
      <c r="E482" s="180">
        <v>5.75</v>
      </c>
    </row>
    <row r="483" spans="1:5">
      <c r="A483" s="179">
        <v>39374</v>
      </c>
      <c r="B483" s="181">
        <v>4</v>
      </c>
      <c r="C483" s="180">
        <v>4.75</v>
      </c>
      <c r="D483" s="180">
        <v>0.5</v>
      </c>
      <c r="E483" s="180">
        <v>5.75</v>
      </c>
    </row>
    <row r="484" spans="1:5">
      <c r="A484" s="179">
        <v>39377</v>
      </c>
      <c r="B484" s="181">
        <v>4</v>
      </c>
      <c r="C484" s="180">
        <v>4.75</v>
      </c>
      <c r="D484" s="180">
        <v>0.5</v>
      </c>
      <c r="E484" s="180">
        <v>5.75</v>
      </c>
    </row>
    <row r="485" spans="1:5">
      <c r="A485" s="179">
        <v>39378</v>
      </c>
      <c r="B485" s="181">
        <v>4</v>
      </c>
      <c r="C485" s="180">
        <v>4.75</v>
      </c>
      <c r="D485" s="180">
        <v>0.5</v>
      </c>
      <c r="E485" s="180">
        <v>5.75</v>
      </c>
    </row>
    <row r="486" spans="1:5">
      <c r="A486" s="179">
        <v>39379</v>
      </c>
      <c r="B486" s="181">
        <v>4</v>
      </c>
      <c r="C486" s="180">
        <v>4.75</v>
      </c>
      <c r="D486" s="180">
        <v>0.5</v>
      </c>
      <c r="E486" s="180">
        <v>5.75</v>
      </c>
    </row>
    <row r="487" spans="1:5">
      <c r="A487" s="179">
        <v>39380</v>
      </c>
      <c r="B487" s="181">
        <v>4</v>
      </c>
      <c r="C487" s="180">
        <v>4.75</v>
      </c>
      <c r="D487" s="180">
        <v>0.5</v>
      </c>
      <c r="E487" s="180">
        <v>5.75</v>
      </c>
    </row>
    <row r="488" spans="1:5">
      <c r="A488" s="179">
        <v>39381</v>
      </c>
      <c r="B488" s="181">
        <v>4</v>
      </c>
      <c r="C488" s="180">
        <v>4.75</v>
      </c>
      <c r="D488" s="180">
        <v>0.5</v>
      </c>
      <c r="E488" s="180">
        <v>5.75</v>
      </c>
    </row>
    <row r="489" spans="1:5">
      <c r="A489" s="179">
        <v>39384</v>
      </c>
      <c r="B489" s="181">
        <v>4</v>
      </c>
      <c r="C489" s="180">
        <v>4.75</v>
      </c>
      <c r="D489" s="180">
        <v>0.5</v>
      </c>
      <c r="E489" s="180">
        <v>5.75</v>
      </c>
    </row>
    <row r="490" spans="1:5">
      <c r="A490" s="179">
        <v>39385</v>
      </c>
      <c r="B490" s="181">
        <v>4</v>
      </c>
      <c r="C490" s="180">
        <v>4.75</v>
      </c>
      <c r="D490" s="180">
        <v>0.5</v>
      </c>
      <c r="E490" s="180">
        <v>5.75</v>
      </c>
    </row>
    <row r="491" spans="1:5">
      <c r="A491" s="179">
        <v>39386</v>
      </c>
      <c r="B491" s="181">
        <v>4</v>
      </c>
      <c r="C491" s="180">
        <v>4.5</v>
      </c>
      <c r="D491" s="180">
        <v>0.5</v>
      </c>
      <c r="E491" s="180">
        <v>5.75</v>
      </c>
    </row>
    <row r="492" spans="1:5">
      <c r="A492" s="179">
        <v>39387</v>
      </c>
      <c r="B492" s="181">
        <v>4</v>
      </c>
      <c r="C492" s="180">
        <v>4.5</v>
      </c>
      <c r="D492" s="180">
        <v>0.5</v>
      </c>
      <c r="E492" s="180">
        <v>5.75</v>
      </c>
    </row>
    <row r="493" spans="1:5">
      <c r="A493" s="179">
        <v>39388</v>
      </c>
      <c r="B493" s="181">
        <v>4</v>
      </c>
      <c r="C493" s="180">
        <v>4.5</v>
      </c>
      <c r="D493" s="180">
        <v>0.5</v>
      </c>
      <c r="E493" s="180">
        <v>5.75</v>
      </c>
    </row>
    <row r="494" spans="1:5">
      <c r="A494" s="179">
        <v>39391</v>
      </c>
      <c r="B494" s="181">
        <v>4</v>
      </c>
      <c r="C494" s="180">
        <v>4.5</v>
      </c>
      <c r="D494" s="180">
        <v>0.5</v>
      </c>
      <c r="E494" s="180">
        <v>5.75</v>
      </c>
    </row>
    <row r="495" spans="1:5">
      <c r="A495" s="179">
        <v>39392</v>
      </c>
      <c r="B495" s="181">
        <v>4</v>
      </c>
      <c r="C495" s="180">
        <v>4.5</v>
      </c>
      <c r="D495" s="180">
        <v>0.5</v>
      </c>
      <c r="E495" s="180">
        <v>5.75</v>
      </c>
    </row>
    <row r="496" spans="1:5">
      <c r="A496" s="179">
        <v>39393</v>
      </c>
      <c r="B496" s="181">
        <v>4</v>
      </c>
      <c r="C496" s="180">
        <v>4.5</v>
      </c>
      <c r="D496" s="180">
        <v>0.5</v>
      </c>
      <c r="E496" s="180">
        <v>5.75</v>
      </c>
    </row>
    <row r="497" spans="1:5">
      <c r="A497" s="179">
        <v>39394</v>
      </c>
      <c r="B497" s="181">
        <v>4</v>
      </c>
      <c r="C497" s="180">
        <v>4.5</v>
      </c>
      <c r="D497" s="180">
        <v>0.5</v>
      </c>
      <c r="E497" s="180">
        <v>5.75</v>
      </c>
    </row>
    <row r="498" spans="1:5">
      <c r="A498" s="179">
        <v>39395</v>
      </c>
      <c r="B498" s="181">
        <v>4</v>
      </c>
      <c r="C498" s="180">
        <v>4.5</v>
      </c>
      <c r="D498" s="180">
        <v>0.5</v>
      </c>
      <c r="E498" s="180">
        <v>5.75</v>
      </c>
    </row>
    <row r="499" spans="1:5">
      <c r="A499" s="179">
        <v>39398</v>
      </c>
      <c r="B499" s="181">
        <v>4</v>
      </c>
      <c r="C499" s="180">
        <v>4.5</v>
      </c>
      <c r="D499" s="180">
        <v>0.5</v>
      </c>
      <c r="E499" s="180">
        <v>5.75</v>
      </c>
    </row>
    <row r="500" spans="1:5">
      <c r="A500" s="179">
        <v>39399</v>
      </c>
      <c r="B500" s="181">
        <v>4</v>
      </c>
      <c r="C500" s="180">
        <v>4.5</v>
      </c>
      <c r="D500" s="180">
        <v>0.5</v>
      </c>
      <c r="E500" s="180">
        <v>5.75</v>
      </c>
    </row>
    <row r="501" spans="1:5">
      <c r="A501" s="179">
        <v>39400</v>
      </c>
      <c r="B501" s="181">
        <v>4</v>
      </c>
      <c r="C501" s="180">
        <v>4.5</v>
      </c>
      <c r="D501" s="180">
        <v>0.5</v>
      </c>
      <c r="E501" s="180">
        <v>5.75</v>
      </c>
    </row>
    <row r="502" spans="1:5">
      <c r="A502" s="179">
        <v>39401</v>
      </c>
      <c r="B502" s="181">
        <v>4</v>
      </c>
      <c r="C502" s="180">
        <v>4.5</v>
      </c>
      <c r="D502" s="180">
        <v>0.5</v>
      </c>
      <c r="E502" s="180">
        <v>5.75</v>
      </c>
    </row>
    <row r="503" spans="1:5">
      <c r="A503" s="179">
        <v>39402</v>
      </c>
      <c r="B503" s="181">
        <v>4</v>
      </c>
      <c r="C503" s="180">
        <v>4.5</v>
      </c>
      <c r="D503" s="180">
        <v>0.5</v>
      </c>
      <c r="E503" s="180">
        <v>5.75</v>
      </c>
    </row>
    <row r="504" spans="1:5">
      <c r="A504" s="179">
        <v>39405</v>
      </c>
      <c r="B504" s="181">
        <v>4</v>
      </c>
      <c r="C504" s="180">
        <v>4.5</v>
      </c>
      <c r="D504" s="180">
        <v>0.5</v>
      </c>
      <c r="E504" s="180">
        <v>5.75</v>
      </c>
    </row>
    <row r="505" spans="1:5">
      <c r="A505" s="179">
        <v>39406</v>
      </c>
      <c r="B505" s="181">
        <v>4</v>
      </c>
      <c r="C505" s="180">
        <v>4.5</v>
      </c>
      <c r="D505" s="180">
        <v>0.5</v>
      </c>
      <c r="E505" s="180">
        <v>5.75</v>
      </c>
    </row>
    <row r="506" spans="1:5">
      <c r="A506" s="179">
        <v>39407</v>
      </c>
      <c r="B506" s="181">
        <v>4</v>
      </c>
      <c r="C506" s="180">
        <v>4.5</v>
      </c>
      <c r="D506" s="180">
        <v>0.5</v>
      </c>
      <c r="E506" s="180">
        <v>5.75</v>
      </c>
    </row>
    <row r="507" spans="1:5">
      <c r="A507" s="179">
        <v>39408</v>
      </c>
      <c r="B507" s="181">
        <v>4</v>
      </c>
      <c r="C507" s="180">
        <v>4.5</v>
      </c>
      <c r="D507" s="180">
        <v>0.5</v>
      </c>
      <c r="E507" s="180">
        <v>5.75</v>
      </c>
    </row>
    <row r="508" spans="1:5">
      <c r="A508" s="179">
        <v>39409</v>
      </c>
      <c r="B508" s="181">
        <v>4</v>
      </c>
      <c r="C508" s="180">
        <v>4.5</v>
      </c>
      <c r="D508" s="180">
        <v>0.5</v>
      </c>
      <c r="E508" s="180">
        <v>5.75</v>
      </c>
    </row>
    <row r="509" spans="1:5">
      <c r="A509" s="179">
        <v>39412</v>
      </c>
      <c r="B509" s="181">
        <v>4</v>
      </c>
      <c r="C509" s="180">
        <v>4.5</v>
      </c>
      <c r="D509" s="180">
        <v>0.5</v>
      </c>
      <c r="E509" s="180">
        <v>5.75</v>
      </c>
    </row>
    <row r="510" spans="1:5">
      <c r="A510" s="179">
        <v>39413</v>
      </c>
      <c r="B510" s="181">
        <v>4</v>
      </c>
      <c r="C510" s="180">
        <v>4.5</v>
      </c>
      <c r="D510" s="180">
        <v>0.5</v>
      </c>
      <c r="E510" s="180">
        <v>5.75</v>
      </c>
    </row>
    <row r="511" spans="1:5">
      <c r="A511" s="179">
        <v>39414</v>
      </c>
      <c r="B511" s="181">
        <v>4</v>
      </c>
      <c r="C511" s="180">
        <v>4.5</v>
      </c>
      <c r="D511" s="180">
        <v>0.5</v>
      </c>
      <c r="E511" s="180">
        <v>5.75</v>
      </c>
    </row>
    <row r="512" spans="1:5">
      <c r="A512" s="179">
        <v>39415</v>
      </c>
      <c r="B512" s="181">
        <v>4</v>
      </c>
      <c r="C512" s="180">
        <v>4.5</v>
      </c>
      <c r="D512" s="180">
        <v>0.5</v>
      </c>
      <c r="E512" s="180">
        <v>5.75</v>
      </c>
    </row>
    <row r="513" spans="1:5">
      <c r="A513" s="179">
        <v>39416</v>
      </c>
      <c r="B513" s="181">
        <v>4</v>
      </c>
      <c r="C513" s="180">
        <v>4.5</v>
      </c>
      <c r="D513" s="180">
        <v>0.5</v>
      </c>
      <c r="E513" s="180">
        <v>5.75</v>
      </c>
    </row>
    <row r="514" spans="1:5">
      <c r="A514" s="179">
        <v>39419</v>
      </c>
      <c r="B514" s="181">
        <v>4</v>
      </c>
      <c r="C514" s="180">
        <v>4.5</v>
      </c>
      <c r="D514" s="180">
        <v>0.5</v>
      </c>
      <c r="E514" s="180">
        <v>5.75</v>
      </c>
    </row>
    <row r="515" spans="1:5">
      <c r="A515" s="179">
        <v>39420</v>
      </c>
      <c r="B515" s="181">
        <v>4</v>
      </c>
      <c r="C515" s="180">
        <v>4.5</v>
      </c>
      <c r="D515" s="180">
        <v>0.5</v>
      </c>
      <c r="E515" s="180">
        <v>5.75</v>
      </c>
    </row>
    <row r="516" spans="1:5">
      <c r="A516" s="179">
        <v>39421</v>
      </c>
      <c r="B516" s="181">
        <v>4</v>
      </c>
      <c r="C516" s="180">
        <v>4.5</v>
      </c>
      <c r="D516" s="180">
        <v>0.5</v>
      </c>
      <c r="E516" s="180">
        <v>5.75</v>
      </c>
    </row>
    <row r="517" spans="1:5">
      <c r="A517" s="179">
        <v>39422</v>
      </c>
      <c r="B517" s="181">
        <v>4</v>
      </c>
      <c r="C517" s="180">
        <v>4.5</v>
      </c>
      <c r="D517" s="180">
        <v>0.5</v>
      </c>
      <c r="E517" s="180">
        <v>5.5</v>
      </c>
    </row>
    <row r="518" spans="1:5">
      <c r="A518" s="179">
        <v>39423</v>
      </c>
      <c r="B518" s="181">
        <v>4</v>
      </c>
      <c r="C518" s="180">
        <v>4.5</v>
      </c>
      <c r="D518" s="180">
        <v>0.5</v>
      </c>
      <c r="E518" s="180">
        <v>5.5</v>
      </c>
    </row>
    <row r="519" spans="1:5">
      <c r="A519" s="179">
        <v>39426</v>
      </c>
      <c r="B519" s="181">
        <v>4</v>
      </c>
      <c r="C519" s="180">
        <v>4.5</v>
      </c>
      <c r="D519" s="180">
        <v>0.5</v>
      </c>
      <c r="E519" s="180">
        <v>5.5</v>
      </c>
    </row>
    <row r="520" spans="1:5">
      <c r="A520" s="179">
        <v>39427</v>
      </c>
      <c r="B520" s="181">
        <v>4</v>
      </c>
      <c r="C520" s="180">
        <v>4.25</v>
      </c>
      <c r="D520" s="180">
        <v>0.5</v>
      </c>
      <c r="E520" s="180">
        <v>5.5</v>
      </c>
    </row>
    <row r="521" spans="1:5">
      <c r="A521" s="179">
        <v>39428</v>
      </c>
      <c r="B521" s="181">
        <v>4</v>
      </c>
      <c r="C521" s="180">
        <v>4.25</v>
      </c>
      <c r="D521" s="180">
        <v>0.5</v>
      </c>
      <c r="E521" s="180">
        <v>5.5</v>
      </c>
    </row>
    <row r="522" spans="1:5">
      <c r="A522" s="179">
        <v>39429</v>
      </c>
      <c r="B522" s="181">
        <v>4</v>
      </c>
      <c r="C522" s="180">
        <v>4.25</v>
      </c>
      <c r="D522" s="180">
        <v>0.5</v>
      </c>
      <c r="E522" s="180">
        <v>5.5</v>
      </c>
    </row>
    <row r="523" spans="1:5">
      <c r="A523" s="179">
        <v>39430</v>
      </c>
      <c r="B523" s="181">
        <v>4</v>
      </c>
      <c r="C523" s="180">
        <v>4.25</v>
      </c>
      <c r="D523" s="180">
        <v>0.5</v>
      </c>
      <c r="E523" s="180">
        <v>5.5</v>
      </c>
    </row>
    <row r="524" spans="1:5">
      <c r="A524" s="179">
        <v>39433</v>
      </c>
      <c r="B524" s="181">
        <v>4</v>
      </c>
      <c r="C524" s="180">
        <v>4.25</v>
      </c>
      <c r="D524" s="180">
        <v>0.5</v>
      </c>
      <c r="E524" s="180">
        <v>5.5</v>
      </c>
    </row>
    <row r="525" spans="1:5">
      <c r="A525" s="179">
        <v>39434</v>
      </c>
      <c r="B525" s="181">
        <v>4</v>
      </c>
      <c r="C525" s="180">
        <v>4.25</v>
      </c>
      <c r="D525" s="180">
        <v>0.5</v>
      </c>
      <c r="E525" s="180">
        <v>5.5</v>
      </c>
    </row>
    <row r="526" spans="1:5">
      <c r="A526" s="179">
        <v>39435</v>
      </c>
      <c r="B526" s="181">
        <v>4</v>
      </c>
      <c r="C526" s="180">
        <v>4.25</v>
      </c>
      <c r="D526" s="180">
        <v>0.5</v>
      </c>
      <c r="E526" s="180">
        <v>5.5</v>
      </c>
    </row>
    <row r="527" spans="1:5">
      <c r="A527" s="179">
        <v>39436</v>
      </c>
      <c r="B527" s="181">
        <v>4</v>
      </c>
      <c r="C527" s="180">
        <v>4.25</v>
      </c>
      <c r="D527" s="180">
        <v>0.5</v>
      </c>
      <c r="E527" s="180">
        <v>5.5</v>
      </c>
    </row>
    <row r="528" spans="1:5">
      <c r="A528" s="179">
        <v>39437</v>
      </c>
      <c r="B528" s="181">
        <v>4</v>
      </c>
      <c r="C528" s="180">
        <v>4.25</v>
      </c>
      <c r="D528" s="180">
        <v>0.5</v>
      </c>
      <c r="E528" s="180">
        <v>5.5</v>
      </c>
    </row>
    <row r="529" spans="1:5">
      <c r="A529" s="179">
        <v>39440</v>
      </c>
      <c r="B529" s="181">
        <v>4</v>
      </c>
      <c r="C529" s="180">
        <v>4.25</v>
      </c>
      <c r="D529" s="180">
        <v>0.5</v>
      </c>
      <c r="E529" s="180">
        <v>5.5</v>
      </c>
    </row>
    <row r="530" spans="1:5">
      <c r="A530" s="179">
        <v>39441</v>
      </c>
      <c r="B530" s="181">
        <v>4</v>
      </c>
      <c r="C530" s="180">
        <v>4.25</v>
      </c>
      <c r="D530" s="180">
        <v>0.5</v>
      </c>
      <c r="E530" s="180">
        <v>5.5</v>
      </c>
    </row>
    <row r="531" spans="1:5">
      <c r="A531" s="179">
        <v>39442</v>
      </c>
      <c r="B531" s="181">
        <v>4</v>
      </c>
      <c r="C531" s="180">
        <v>4.25</v>
      </c>
      <c r="D531" s="180">
        <v>0.5</v>
      </c>
      <c r="E531" s="180">
        <v>5.5</v>
      </c>
    </row>
    <row r="532" spans="1:5">
      <c r="A532" s="179">
        <v>39443</v>
      </c>
      <c r="B532" s="181">
        <v>4</v>
      </c>
      <c r="C532" s="180">
        <v>4.25</v>
      </c>
      <c r="D532" s="180">
        <v>0.5</v>
      </c>
      <c r="E532" s="180">
        <v>5.5</v>
      </c>
    </row>
    <row r="533" spans="1:5">
      <c r="A533" s="179">
        <v>39444</v>
      </c>
      <c r="B533" s="181">
        <v>4</v>
      </c>
      <c r="C533" s="180">
        <v>4.25</v>
      </c>
      <c r="D533" s="180">
        <v>0.5</v>
      </c>
      <c r="E533" s="180">
        <v>5.5</v>
      </c>
    </row>
    <row r="534" spans="1:5">
      <c r="A534" s="179">
        <v>39447</v>
      </c>
      <c r="B534" s="181">
        <v>4</v>
      </c>
      <c r="C534" s="180">
        <v>4.25</v>
      </c>
      <c r="D534" s="180">
        <v>0.5</v>
      </c>
      <c r="E534" s="180">
        <v>5.5</v>
      </c>
    </row>
    <row r="535" spans="1:5">
      <c r="A535" s="179">
        <v>39448</v>
      </c>
      <c r="B535" s="181">
        <v>4</v>
      </c>
      <c r="C535" s="180">
        <v>4.25</v>
      </c>
      <c r="D535" s="180">
        <v>0.5</v>
      </c>
      <c r="E535" s="180">
        <v>5.5</v>
      </c>
    </row>
    <row r="536" spans="1:5">
      <c r="A536" s="179">
        <v>39449</v>
      </c>
      <c r="B536" s="181">
        <v>4</v>
      </c>
      <c r="C536" s="180">
        <v>4.25</v>
      </c>
      <c r="D536" s="180">
        <v>0.5</v>
      </c>
      <c r="E536" s="180">
        <v>5.5</v>
      </c>
    </row>
    <row r="537" spans="1:5">
      <c r="A537" s="179">
        <v>39450</v>
      </c>
      <c r="B537" s="181">
        <v>4</v>
      </c>
      <c r="C537" s="180">
        <v>4.25</v>
      </c>
      <c r="D537" s="180">
        <v>0.5</v>
      </c>
      <c r="E537" s="180">
        <v>5.5</v>
      </c>
    </row>
    <row r="538" spans="1:5">
      <c r="A538" s="179">
        <v>39451</v>
      </c>
      <c r="B538" s="181">
        <v>4</v>
      </c>
      <c r="C538" s="180">
        <v>4.25</v>
      </c>
      <c r="D538" s="180">
        <v>0.5</v>
      </c>
      <c r="E538" s="180">
        <v>5.5</v>
      </c>
    </row>
    <row r="539" spans="1:5">
      <c r="A539" s="179">
        <v>39454</v>
      </c>
      <c r="B539" s="181">
        <v>4</v>
      </c>
      <c r="C539" s="180">
        <v>4.25</v>
      </c>
      <c r="D539" s="180">
        <v>0.5</v>
      </c>
      <c r="E539" s="180">
        <v>5.5</v>
      </c>
    </row>
    <row r="540" spans="1:5">
      <c r="A540" s="179">
        <v>39455</v>
      </c>
      <c r="B540" s="181">
        <v>4</v>
      </c>
      <c r="C540" s="180">
        <v>4.25</v>
      </c>
      <c r="D540" s="180">
        <v>0.5</v>
      </c>
      <c r="E540" s="180">
        <v>5.5</v>
      </c>
    </row>
    <row r="541" spans="1:5">
      <c r="A541" s="179">
        <v>39456</v>
      </c>
      <c r="B541" s="181">
        <v>4</v>
      </c>
      <c r="C541" s="180">
        <v>4.25</v>
      </c>
      <c r="D541" s="180">
        <v>0.5</v>
      </c>
      <c r="E541" s="180">
        <v>5.5</v>
      </c>
    </row>
    <row r="542" spans="1:5">
      <c r="A542" s="179">
        <v>39457</v>
      </c>
      <c r="B542" s="181">
        <v>4</v>
      </c>
      <c r="C542" s="180">
        <v>4.25</v>
      </c>
      <c r="D542" s="180">
        <v>0.5</v>
      </c>
      <c r="E542" s="180">
        <v>5.5</v>
      </c>
    </row>
    <row r="543" spans="1:5">
      <c r="A543" s="179">
        <v>39458</v>
      </c>
      <c r="B543" s="181">
        <v>4</v>
      </c>
      <c r="C543" s="180">
        <v>4.25</v>
      </c>
      <c r="D543" s="180">
        <v>0.5</v>
      </c>
      <c r="E543" s="180">
        <v>5.5</v>
      </c>
    </row>
    <row r="544" spans="1:5">
      <c r="A544" s="179">
        <v>39461</v>
      </c>
      <c r="B544" s="181">
        <v>4</v>
      </c>
      <c r="C544" s="180">
        <v>4.25</v>
      </c>
      <c r="D544" s="180">
        <v>0.5</v>
      </c>
      <c r="E544" s="180">
        <v>5.5</v>
      </c>
    </row>
    <row r="545" spans="1:5">
      <c r="A545" s="179">
        <v>39462</v>
      </c>
      <c r="B545" s="181">
        <v>4</v>
      </c>
      <c r="C545" s="180">
        <v>4.25</v>
      </c>
      <c r="D545" s="180">
        <v>0.5</v>
      </c>
      <c r="E545" s="180">
        <v>5.5</v>
      </c>
    </row>
    <row r="546" spans="1:5">
      <c r="A546" s="179">
        <v>39463</v>
      </c>
      <c r="B546" s="181">
        <v>4</v>
      </c>
      <c r="C546" s="180">
        <v>4.25</v>
      </c>
      <c r="D546" s="180">
        <v>0.5</v>
      </c>
      <c r="E546" s="180">
        <v>5.5</v>
      </c>
    </row>
    <row r="547" spans="1:5">
      <c r="A547" s="179">
        <v>39464</v>
      </c>
      <c r="B547" s="181">
        <v>4</v>
      </c>
      <c r="C547" s="180">
        <v>4.25</v>
      </c>
      <c r="D547" s="180">
        <v>0.5</v>
      </c>
      <c r="E547" s="180">
        <v>5.5</v>
      </c>
    </row>
    <row r="548" spans="1:5">
      <c r="A548" s="179">
        <v>39465</v>
      </c>
      <c r="B548" s="181">
        <v>4</v>
      </c>
      <c r="C548" s="180">
        <v>4.25</v>
      </c>
      <c r="D548" s="180">
        <v>0.5</v>
      </c>
      <c r="E548" s="180">
        <v>5.5</v>
      </c>
    </row>
    <row r="549" spans="1:5">
      <c r="A549" s="179">
        <v>39468</v>
      </c>
      <c r="B549" s="181">
        <v>4</v>
      </c>
      <c r="C549" s="180">
        <v>4.25</v>
      </c>
      <c r="D549" s="180">
        <v>0.5</v>
      </c>
      <c r="E549" s="180">
        <v>5.5</v>
      </c>
    </row>
    <row r="550" spans="1:5">
      <c r="A550" s="179">
        <v>39469</v>
      </c>
      <c r="B550" s="181">
        <v>4</v>
      </c>
      <c r="C550" s="180">
        <v>3.5</v>
      </c>
      <c r="D550" s="180">
        <v>0.5</v>
      </c>
      <c r="E550" s="180">
        <v>5.5</v>
      </c>
    </row>
    <row r="551" spans="1:5">
      <c r="A551" s="179">
        <v>39470</v>
      </c>
      <c r="B551" s="181">
        <v>4</v>
      </c>
      <c r="C551" s="180">
        <v>3.5</v>
      </c>
      <c r="D551" s="180">
        <v>0.5</v>
      </c>
      <c r="E551" s="180">
        <v>5.5</v>
      </c>
    </row>
    <row r="552" spans="1:5">
      <c r="A552" s="179">
        <v>39471</v>
      </c>
      <c r="B552" s="181">
        <v>4</v>
      </c>
      <c r="C552" s="180">
        <v>3.5</v>
      </c>
      <c r="D552" s="180">
        <v>0.5</v>
      </c>
      <c r="E552" s="180">
        <v>5.5</v>
      </c>
    </row>
    <row r="553" spans="1:5">
      <c r="A553" s="179">
        <v>39472</v>
      </c>
      <c r="B553" s="181">
        <v>4</v>
      </c>
      <c r="C553" s="180">
        <v>3.5</v>
      </c>
      <c r="D553" s="180">
        <v>0.5</v>
      </c>
      <c r="E553" s="180">
        <v>5.5</v>
      </c>
    </row>
    <row r="554" spans="1:5">
      <c r="A554" s="179">
        <v>39475</v>
      </c>
      <c r="B554" s="181">
        <v>4</v>
      </c>
      <c r="C554" s="180">
        <v>3.5</v>
      </c>
      <c r="D554" s="180">
        <v>0.5</v>
      </c>
      <c r="E554" s="180">
        <v>5.5</v>
      </c>
    </row>
    <row r="555" spans="1:5">
      <c r="A555" s="179">
        <v>39476</v>
      </c>
      <c r="B555" s="181">
        <v>4</v>
      </c>
      <c r="C555" s="180">
        <v>3.5</v>
      </c>
      <c r="D555" s="180">
        <v>0.5</v>
      </c>
      <c r="E555" s="180">
        <v>5.5</v>
      </c>
    </row>
    <row r="556" spans="1:5">
      <c r="A556" s="179">
        <v>39477</v>
      </c>
      <c r="B556" s="181">
        <v>4</v>
      </c>
      <c r="C556" s="180">
        <v>3</v>
      </c>
      <c r="D556" s="180">
        <v>0.5</v>
      </c>
      <c r="E556" s="180">
        <v>5.5</v>
      </c>
    </row>
    <row r="557" spans="1:5">
      <c r="A557" s="179">
        <v>39478</v>
      </c>
      <c r="B557" s="181">
        <v>4</v>
      </c>
      <c r="C557" s="180">
        <v>3</v>
      </c>
      <c r="D557" s="180">
        <v>0.5</v>
      </c>
      <c r="E557" s="180">
        <v>5.5</v>
      </c>
    </row>
    <row r="558" spans="1:5">
      <c r="A558" s="179">
        <v>39479</v>
      </c>
      <c r="B558" s="181">
        <v>4</v>
      </c>
      <c r="C558" s="180">
        <v>3</v>
      </c>
      <c r="D558" s="180">
        <v>0.5</v>
      </c>
      <c r="E558" s="180">
        <v>5.5</v>
      </c>
    </row>
    <row r="559" spans="1:5">
      <c r="A559" s="179">
        <v>39482</v>
      </c>
      <c r="B559" s="181">
        <v>4</v>
      </c>
      <c r="C559" s="180">
        <v>3</v>
      </c>
      <c r="D559" s="180">
        <v>0.5</v>
      </c>
      <c r="E559" s="180">
        <v>5.5</v>
      </c>
    </row>
    <row r="560" spans="1:5">
      <c r="A560" s="179">
        <v>39483</v>
      </c>
      <c r="B560" s="181">
        <v>4</v>
      </c>
      <c r="C560" s="180">
        <v>3</v>
      </c>
      <c r="D560" s="180">
        <v>0.5</v>
      </c>
      <c r="E560" s="180">
        <v>5.5</v>
      </c>
    </row>
    <row r="561" spans="1:5">
      <c r="A561" s="179">
        <v>39484</v>
      </c>
      <c r="B561" s="181">
        <v>4</v>
      </c>
      <c r="C561" s="180">
        <v>3</v>
      </c>
      <c r="D561" s="180">
        <v>0.5</v>
      </c>
      <c r="E561" s="180">
        <v>5.5</v>
      </c>
    </row>
    <row r="562" spans="1:5">
      <c r="A562" s="179">
        <v>39485</v>
      </c>
      <c r="B562" s="181">
        <v>4</v>
      </c>
      <c r="C562" s="180">
        <v>3</v>
      </c>
      <c r="D562" s="180">
        <v>0.5</v>
      </c>
      <c r="E562" s="180">
        <v>5.25</v>
      </c>
    </row>
    <row r="563" spans="1:5">
      <c r="A563" s="179">
        <v>39486</v>
      </c>
      <c r="B563" s="181">
        <v>4</v>
      </c>
      <c r="C563" s="180">
        <v>3</v>
      </c>
      <c r="D563" s="180">
        <v>0.5</v>
      </c>
      <c r="E563" s="180">
        <v>5.25</v>
      </c>
    </row>
    <row r="564" spans="1:5">
      <c r="A564" s="179">
        <v>39489</v>
      </c>
      <c r="B564" s="181">
        <v>4</v>
      </c>
      <c r="C564" s="180">
        <v>3</v>
      </c>
      <c r="D564" s="180">
        <v>0.5</v>
      </c>
      <c r="E564" s="180">
        <v>5.25</v>
      </c>
    </row>
    <row r="565" spans="1:5">
      <c r="A565" s="179">
        <v>39490</v>
      </c>
      <c r="B565" s="181">
        <v>4</v>
      </c>
      <c r="C565" s="180">
        <v>3</v>
      </c>
      <c r="D565" s="180">
        <v>0.5</v>
      </c>
      <c r="E565" s="180">
        <v>5.25</v>
      </c>
    </row>
    <row r="566" spans="1:5">
      <c r="A566" s="179">
        <v>39491</v>
      </c>
      <c r="B566" s="181">
        <v>4</v>
      </c>
      <c r="C566" s="180">
        <v>3</v>
      </c>
      <c r="D566" s="180">
        <v>0.5</v>
      </c>
      <c r="E566" s="180">
        <v>5.25</v>
      </c>
    </row>
    <row r="567" spans="1:5">
      <c r="A567" s="179">
        <v>39492</v>
      </c>
      <c r="B567" s="181">
        <v>4</v>
      </c>
      <c r="C567" s="180">
        <v>3</v>
      </c>
      <c r="D567" s="180">
        <v>0.5</v>
      </c>
      <c r="E567" s="180">
        <v>5.25</v>
      </c>
    </row>
    <row r="568" spans="1:5">
      <c r="A568" s="179">
        <v>39493</v>
      </c>
      <c r="B568" s="181">
        <v>4</v>
      </c>
      <c r="C568" s="180">
        <v>3</v>
      </c>
      <c r="D568" s="180">
        <v>0.5</v>
      </c>
      <c r="E568" s="180">
        <v>5.25</v>
      </c>
    </row>
    <row r="569" spans="1:5">
      <c r="A569" s="179">
        <v>39496</v>
      </c>
      <c r="B569" s="181">
        <v>4</v>
      </c>
      <c r="C569" s="180">
        <v>3</v>
      </c>
      <c r="D569" s="180">
        <v>0.5</v>
      </c>
      <c r="E569" s="180">
        <v>5.25</v>
      </c>
    </row>
    <row r="570" spans="1:5">
      <c r="A570" s="179">
        <v>39497</v>
      </c>
      <c r="B570" s="181">
        <v>4</v>
      </c>
      <c r="C570" s="180">
        <v>3</v>
      </c>
      <c r="D570" s="180">
        <v>0.5</v>
      </c>
      <c r="E570" s="180">
        <v>5.25</v>
      </c>
    </row>
    <row r="571" spans="1:5">
      <c r="A571" s="179">
        <v>39498</v>
      </c>
      <c r="B571" s="181">
        <v>4</v>
      </c>
      <c r="C571" s="180">
        <v>3</v>
      </c>
      <c r="D571" s="180">
        <v>0.5</v>
      </c>
      <c r="E571" s="180">
        <v>5.25</v>
      </c>
    </row>
    <row r="572" spans="1:5">
      <c r="A572" s="179">
        <v>39499</v>
      </c>
      <c r="B572" s="181">
        <v>4</v>
      </c>
      <c r="C572" s="180">
        <v>3</v>
      </c>
      <c r="D572" s="180">
        <v>0.5</v>
      </c>
      <c r="E572" s="180">
        <v>5.25</v>
      </c>
    </row>
    <row r="573" spans="1:5">
      <c r="A573" s="179">
        <v>39500</v>
      </c>
      <c r="B573" s="181">
        <v>4</v>
      </c>
      <c r="C573" s="180">
        <v>3</v>
      </c>
      <c r="D573" s="180">
        <v>0.5</v>
      </c>
      <c r="E573" s="180">
        <v>5.25</v>
      </c>
    </row>
    <row r="574" spans="1:5">
      <c r="A574" s="179">
        <v>39503</v>
      </c>
      <c r="B574" s="181">
        <v>4</v>
      </c>
      <c r="C574" s="180">
        <v>3</v>
      </c>
      <c r="D574" s="180">
        <v>0.5</v>
      </c>
      <c r="E574" s="180">
        <v>5.25</v>
      </c>
    </row>
    <row r="575" spans="1:5">
      <c r="A575" s="179">
        <v>39504</v>
      </c>
      <c r="B575" s="181">
        <v>4</v>
      </c>
      <c r="C575" s="180">
        <v>3</v>
      </c>
      <c r="D575" s="180">
        <v>0.5</v>
      </c>
      <c r="E575" s="180">
        <v>5.25</v>
      </c>
    </row>
    <row r="576" spans="1:5">
      <c r="A576" s="179">
        <v>39505</v>
      </c>
      <c r="B576" s="181">
        <v>4</v>
      </c>
      <c r="C576" s="180">
        <v>3</v>
      </c>
      <c r="D576" s="180">
        <v>0.5</v>
      </c>
      <c r="E576" s="180">
        <v>5.25</v>
      </c>
    </row>
    <row r="577" spans="1:5">
      <c r="A577" s="179">
        <v>39506</v>
      </c>
      <c r="B577" s="181">
        <v>4</v>
      </c>
      <c r="C577" s="180">
        <v>3</v>
      </c>
      <c r="D577" s="180">
        <v>0.5</v>
      </c>
      <c r="E577" s="180">
        <v>5.25</v>
      </c>
    </row>
    <row r="578" spans="1:5">
      <c r="A578" s="179">
        <v>39507</v>
      </c>
      <c r="B578" s="181">
        <v>4</v>
      </c>
      <c r="C578" s="180">
        <v>3</v>
      </c>
      <c r="D578" s="180">
        <v>0.5</v>
      </c>
      <c r="E578" s="180">
        <v>5.25</v>
      </c>
    </row>
    <row r="579" spans="1:5">
      <c r="A579" s="179">
        <v>39510</v>
      </c>
      <c r="B579" s="181">
        <v>4</v>
      </c>
      <c r="C579" s="180">
        <v>3</v>
      </c>
      <c r="D579" s="180">
        <v>0.5</v>
      </c>
      <c r="E579" s="180">
        <v>5.25</v>
      </c>
    </row>
    <row r="580" spans="1:5">
      <c r="A580" s="179">
        <v>39511</v>
      </c>
      <c r="B580" s="181">
        <v>4</v>
      </c>
      <c r="C580" s="180">
        <v>3</v>
      </c>
      <c r="D580" s="180">
        <v>0.5</v>
      </c>
      <c r="E580" s="180">
        <v>5.25</v>
      </c>
    </row>
    <row r="581" spans="1:5">
      <c r="A581" s="179">
        <v>39512</v>
      </c>
      <c r="B581" s="181">
        <v>4</v>
      </c>
      <c r="C581" s="180">
        <v>3</v>
      </c>
      <c r="D581" s="180">
        <v>0.5</v>
      </c>
      <c r="E581" s="180">
        <v>5.25</v>
      </c>
    </row>
    <row r="582" spans="1:5">
      <c r="A582" s="179">
        <v>39513</v>
      </c>
      <c r="B582" s="181">
        <v>4</v>
      </c>
      <c r="C582" s="180">
        <v>3</v>
      </c>
      <c r="D582" s="180">
        <v>0.5</v>
      </c>
      <c r="E582" s="180">
        <v>5.25</v>
      </c>
    </row>
    <row r="583" spans="1:5">
      <c r="A583" s="179">
        <v>39514</v>
      </c>
      <c r="B583" s="181">
        <v>4</v>
      </c>
      <c r="C583" s="180">
        <v>3</v>
      </c>
      <c r="D583" s="180">
        <v>0.5</v>
      </c>
      <c r="E583" s="180">
        <v>5.25</v>
      </c>
    </row>
    <row r="584" spans="1:5">
      <c r="A584" s="179">
        <v>39517</v>
      </c>
      <c r="B584" s="181">
        <v>4</v>
      </c>
      <c r="C584" s="180">
        <v>3</v>
      </c>
      <c r="D584" s="180">
        <v>0.5</v>
      </c>
      <c r="E584" s="180">
        <v>5.25</v>
      </c>
    </row>
    <row r="585" spans="1:5">
      <c r="A585" s="179">
        <v>39518</v>
      </c>
      <c r="B585" s="181">
        <v>4</v>
      </c>
      <c r="C585" s="180">
        <v>3</v>
      </c>
      <c r="D585" s="180">
        <v>0.5</v>
      </c>
      <c r="E585" s="180">
        <v>5.25</v>
      </c>
    </row>
    <row r="586" spans="1:5">
      <c r="A586" s="179">
        <v>39519</v>
      </c>
      <c r="B586" s="181">
        <v>4</v>
      </c>
      <c r="C586" s="180">
        <v>3</v>
      </c>
      <c r="D586" s="180">
        <v>0.5</v>
      </c>
      <c r="E586" s="180">
        <v>5.25</v>
      </c>
    </row>
    <row r="587" spans="1:5">
      <c r="A587" s="179">
        <v>39520</v>
      </c>
      <c r="B587" s="181">
        <v>4</v>
      </c>
      <c r="C587" s="180">
        <v>3</v>
      </c>
      <c r="D587" s="180">
        <v>0.5</v>
      </c>
      <c r="E587" s="180">
        <v>5.25</v>
      </c>
    </row>
    <row r="588" spans="1:5">
      <c r="A588" s="179">
        <v>39521</v>
      </c>
      <c r="B588" s="181">
        <v>4</v>
      </c>
      <c r="C588" s="180">
        <v>3</v>
      </c>
      <c r="D588" s="180">
        <v>0.5</v>
      </c>
      <c r="E588" s="180">
        <v>5.25</v>
      </c>
    </row>
    <row r="589" spans="1:5">
      <c r="A589" s="179">
        <v>39524</v>
      </c>
      <c r="B589" s="181">
        <v>4</v>
      </c>
      <c r="C589" s="180">
        <v>3</v>
      </c>
      <c r="D589" s="180">
        <v>0.5</v>
      </c>
      <c r="E589" s="180">
        <v>5.25</v>
      </c>
    </row>
    <row r="590" spans="1:5">
      <c r="A590" s="179">
        <v>39525</v>
      </c>
      <c r="B590" s="181">
        <v>4</v>
      </c>
      <c r="C590" s="180">
        <v>2.25</v>
      </c>
      <c r="D590" s="180">
        <v>0.5</v>
      </c>
      <c r="E590" s="180">
        <v>5.25</v>
      </c>
    </row>
    <row r="591" spans="1:5">
      <c r="A591" s="179">
        <v>39526</v>
      </c>
      <c r="B591" s="181">
        <v>4</v>
      </c>
      <c r="C591" s="180">
        <v>2.25</v>
      </c>
      <c r="D591" s="180">
        <v>0.5</v>
      </c>
      <c r="E591" s="180">
        <v>5.25</v>
      </c>
    </row>
    <row r="592" spans="1:5">
      <c r="A592" s="179">
        <v>39527</v>
      </c>
      <c r="B592" s="181">
        <v>4</v>
      </c>
      <c r="C592" s="180">
        <v>2.25</v>
      </c>
      <c r="D592" s="180">
        <v>0.5</v>
      </c>
      <c r="E592" s="180">
        <v>5.25</v>
      </c>
    </row>
    <row r="593" spans="1:5">
      <c r="A593" s="179">
        <v>39528</v>
      </c>
      <c r="B593" s="181">
        <v>4</v>
      </c>
      <c r="C593" s="180">
        <v>2.25</v>
      </c>
      <c r="D593" s="180">
        <v>0.5</v>
      </c>
      <c r="E593" s="180">
        <v>5.25</v>
      </c>
    </row>
    <row r="594" spans="1:5">
      <c r="A594" s="179">
        <v>39531</v>
      </c>
      <c r="B594" s="181">
        <v>4</v>
      </c>
      <c r="C594" s="180">
        <v>2.25</v>
      </c>
      <c r="D594" s="180">
        <v>0.5</v>
      </c>
      <c r="E594" s="180">
        <v>5.25</v>
      </c>
    </row>
    <row r="595" spans="1:5">
      <c r="A595" s="179">
        <v>39532</v>
      </c>
      <c r="B595" s="181">
        <v>4</v>
      </c>
      <c r="C595" s="180">
        <v>2.25</v>
      </c>
      <c r="D595" s="180">
        <v>0.5</v>
      </c>
      <c r="E595" s="180">
        <v>5.25</v>
      </c>
    </row>
    <row r="596" spans="1:5">
      <c r="A596" s="179">
        <v>39533</v>
      </c>
      <c r="B596" s="181">
        <v>4</v>
      </c>
      <c r="C596" s="180">
        <v>2.25</v>
      </c>
      <c r="D596" s="180">
        <v>0.5</v>
      </c>
      <c r="E596" s="180">
        <v>5.25</v>
      </c>
    </row>
    <row r="597" spans="1:5">
      <c r="A597" s="179">
        <v>39534</v>
      </c>
      <c r="B597" s="181">
        <v>4</v>
      </c>
      <c r="C597" s="180">
        <v>2.25</v>
      </c>
      <c r="D597" s="180">
        <v>0.5</v>
      </c>
      <c r="E597" s="180">
        <v>5.25</v>
      </c>
    </row>
    <row r="598" spans="1:5">
      <c r="A598" s="179">
        <v>39535</v>
      </c>
      <c r="B598" s="181">
        <v>4</v>
      </c>
      <c r="C598" s="180">
        <v>2.25</v>
      </c>
      <c r="D598" s="180">
        <v>0.5</v>
      </c>
      <c r="E598" s="180">
        <v>5.25</v>
      </c>
    </row>
    <row r="599" spans="1:5">
      <c r="A599" s="179">
        <v>39538</v>
      </c>
      <c r="B599" s="181">
        <v>4</v>
      </c>
      <c r="C599" s="180">
        <v>2.25</v>
      </c>
      <c r="D599" s="180">
        <v>0.5</v>
      </c>
      <c r="E599" s="180">
        <v>5.25</v>
      </c>
    </row>
    <row r="600" spans="1:5">
      <c r="A600" s="179">
        <v>39539</v>
      </c>
      <c r="B600" s="181">
        <v>4</v>
      </c>
      <c r="C600" s="180">
        <v>2.25</v>
      </c>
      <c r="D600" s="180">
        <v>0.5</v>
      </c>
      <c r="E600" s="180">
        <v>5.25</v>
      </c>
    </row>
    <row r="601" spans="1:5">
      <c r="A601" s="179">
        <v>39540</v>
      </c>
      <c r="B601" s="181">
        <v>4</v>
      </c>
      <c r="C601" s="180">
        <v>2.25</v>
      </c>
      <c r="D601" s="180">
        <v>0.5</v>
      </c>
      <c r="E601" s="180">
        <v>5.25</v>
      </c>
    </row>
    <row r="602" spans="1:5">
      <c r="A602" s="179">
        <v>39541</v>
      </c>
      <c r="B602" s="181">
        <v>4</v>
      </c>
      <c r="C602" s="180">
        <v>2.25</v>
      </c>
      <c r="D602" s="180">
        <v>0.5</v>
      </c>
      <c r="E602" s="180">
        <v>5.25</v>
      </c>
    </row>
    <row r="603" spans="1:5">
      <c r="A603" s="179">
        <v>39542</v>
      </c>
      <c r="B603" s="181">
        <v>4</v>
      </c>
      <c r="C603" s="180">
        <v>2.25</v>
      </c>
      <c r="D603" s="180">
        <v>0.5</v>
      </c>
      <c r="E603" s="180">
        <v>5.25</v>
      </c>
    </row>
    <row r="604" spans="1:5">
      <c r="A604" s="179">
        <v>39545</v>
      </c>
      <c r="B604" s="181">
        <v>4</v>
      </c>
      <c r="C604" s="180">
        <v>2.25</v>
      </c>
      <c r="D604" s="180">
        <v>0.5</v>
      </c>
      <c r="E604" s="180">
        <v>5.25</v>
      </c>
    </row>
    <row r="605" spans="1:5">
      <c r="A605" s="179">
        <v>39546</v>
      </c>
      <c r="B605" s="181">
        <v>4</v>
      </c>
      <c r="C605" s="180">
        <v>2.25</v>
      </c>
      <c r="D605" s="180">
        <v>0.5</v>
      </c>
      <c r="E605" s="180">
        <v>5.25</v>
      </c>
    </row>
    <row r="606" spans="1:5">
      <c r="A606" s="179">
        <v>39547</v>
      </c>
      <c r="B606" s="181">
        <v>4</v>
      </c>
      <c r="C606" s="180">
        <v>2.25</v>
      </c>
      <c r="D606" s="180">
        <v>0.5</v>
      </c>
      <c r="E606" s="180">
        <v>5.25</v>
      </c>
    </row>
    <row r="607" spans="1:5">
      <c r="A607" s="179">
        <v>39548</v>
      </c>
      <c r="B607" s="181">
        <v>4</v>
      </c>
      <c r="C607" s="180">
        <v>2.25</v>
      </c>
      <c r="D607" s="180">
        <v>0.5</v>
      </c>
      <c r="E607" s="180">
        <v>5</v>
      </c>
    </row>
    <row r="608" spans="1:5">
      <c r="A608" s="179">
        <v>39549</v>
      </c>
      <c r="B608" s="181">
        <v>4</v>
      </c>
      <c r="C608" s="180">
        <v>2.25</v>
      </c>
      <c r="D608" s="180">
        <v>0.5</v>
      </c>
      <c r="E608" s="180">
        <v>5</v>
      </c>
    </row>
    <row r="609" spans="1:5">
      <c r="A609" s="179">
        <v>39552</v>
      </c>
      <c r="B609" s="181">
        <v>4</v>
      </c>
      <c r="C609" s="180">
        <v>2.25</v>
      </c>
      <c r="D609" s="180">
        <v>0.5</v>
      </c>
      <c r="E609" s="180">
        <v>5</v>
      </c>
    </row>
    <row r="610" spans="1:5">
      <c r="A610" s="179">
        <v>39553</v>
      </c>
      <c r="B610" s="181">
        <v>4</v>
      </c>
      <c r="C610" s="180">
        <v>2.25</v>
      </c>
      <c r="D610" s="180">
        <v>0.5</v>
      </c>
      <c r="E610" s="180">
        <v>5</v>
      </c>
    </row>
    <row r="611" spans="1:5">
      <c r="A611" s="179">
        <v>39554</v>
      </c>
      <c r="B611" s="181">
        <v>4</v>
      </c>
      <c r="C611" s="180">
        <v>2.25</v>
      </c>
      <c r="D611" s="180">
        <v>0.5</v>
      </c>
      <c r="E611" s="180">
        <v>5</v>
      </c>
    </row>
    <row r="612" spans="1:5">
      <c r="A612" s="179">
        <v>39555</v>
      </c>
      <c r="B612" s="181">
        <v>4</v>
      </c>
      <c r="C612" s="180">
        <v>2.25</v>
      </c>
      <c r="D612" s="180">
        <v>0.5</v>
      </c>
      <c r="E612" s="180">
        <v>5</v>
      </c>
    </row>
    <row r="613" spans="1:5">
      <c r="A613" s="179">
        <v>39556</v>
      </c>
      <c r="B613" s="181">
        <v>4</v>
      </c>
      <c r="C613" s="180">
        <v>2.25</v>
      </c>
      <c r="D613" s="180">
        <v>0.5</v>
      </c>
      <c r="E613" s="180">
        <v>5</v>
      </c>
    </row>
    <row r="614" spans="1:5">
      <c r="A614" s="179">
        <v>39559</v>
      </c>
      <c r="B614" s="181">
        <v>4</v>
      </c>
      <c r="C614" s="180">
        <v>2.25</v>
      </c>
      <c r="D614" s="180">
        <v>0.5</v>
      </c>
      <c r="E614" s="180">
        <v>5</v>
      </c>
    </row>
    <row r="615" spans="1:5">
      <c r="A615" s="179">
        <v>39560</v>
      </c>
      <c r="B615" s="181">
        <v>4</v>
      </c>
      <c r="C615" s="180">
        <v>2.25</v>
      </c>
      <c r="D615" s="180">
        <v>0.5</v>
      </c>
      <c r="E615" s="180">
        <v>5</v>
      </c>
    </row>
    <row r="616" spans="1:5">
      <c r="A616" s="179">
        <v>39561</v>
      </c>
      <c r="B616" s="181">
        <v>4</v>
      </c>
      <c r="C616" s="180">
        <v>2.25</v>
      </c>
      <c r="D616" s="180">
        <v>0.5</v>
      </c>
      <c r="E616" s="180">
        <v>5</v>
      </c>
    </row>
    <row r="617" spans="1:5">
      <c r="A617" s="179">
        <v>39562</v>
      </c>
      <c r="B617" s="181">
        <v>4</v>
      </c>
      <c r="C617" s="180">
        <v>2.25</v>
      </c>
      <c r="D617" s="180">
        <v>0.5</v>
      </c>
      <c r="E617" s="180">
        <v>5</v>
      </c>
    </row>
    <row r="618" spans="1:5">
      <c r="A618" s="179">
        <v>39563</v>
      </c>
      <c r="B618" s="181">
        <v>4</v>
      </c>
      <c r="C618" s="180">
        <v>2.25</v>
      </c>
      <c r="D618" s="180">
        <v>0.5</v>
      </c>
      <c r="E618" s="180">
        <v>5</v>
      </c>
    </row>
    <row r="619" spans="1:5">
      <c r="A619" s="179">
        <v>39566</v>
      </c>
      <c r="B619" s="181">
        <v>4</v>
      </c>
      <c r="C619" s="180">
        <v>2.25</v>
      </c>
      <c r="D619" s="180">
        <v>0.5</v>
      </c>
      <c r="E619" s="180">
        <v>5</v>
      </c>
    </row>
    <row r="620" spans="1:5">
      <c r="A620" s="179">
        <v>39567</v>
      </c>
      <c r="B620" s="181">
        <v>4</v>
      </c>
      <c r="C620" s="180">
        <v>2.25</v>
      </c>
      <c r="D620" s="180">
        <v>0.5</v>
      </c>
      <c r="E620" s="180">
        <v>5</v>
      </c>
    </row>
    <row r="621" spans="1:5">
      <c r="A621" s="179">
        <v>39568</v>
      </c>
      <c r="B621" s="181">
        <v>4</v>
      </c>
      <c r="C621" s="180">
        <v>2</v>
      </c>
      <c r="D621" s="180">
        <v>0.5</v>
      </c>
      <c r="E621" s="180">
        <v>5</v>
      </c>
    </row>
    <row r="622" spans="1:5">
      <c r="A622" s="179">
        <v>39569</v>
      </c>
      <c r="B622" s="181">
        <v>4</v>
      </c>
      <c r="C622" s="180">
        <v>2</v>
      </c>
      <c r="D622" s="180">
        <v>0.5</v>
      </c>
      <c r="E622" s="180">
        <v>5</v>
      </c>
    </row>
    <row r="623" spans="1:5">
      <c r="A623" s="179">
        <v>39570</v>
      </c>
      <c r="B623" s="181">
        <v>4</v>
      </c>
      <c r="C623" s="180">
        <v>2</v>
      </c>
      <c r="D623" s="180">
        <v>0.5</v>
      </c>
      <c r="E623" s="180">
        <v>5</v>
      </c>
    </row>
    <row r="624" spans="1:5">
      <c r="A624" s="179">
        <v>39573</v>
      </c>
      <c r="B624" s="181">
        <v>4</v>
      </c>
      <c r="C624" s="180">
        <v>2</v>
      </c>
      <c r="D624" s="180">
        <v>0.5</v>
      </c>
      <c r="E624" s="180">
        <v>5</v>
      </c>
    </row>
    <row r="625" spans="1:5">
      <c r="A625" s="179">
        <v>39574</v>
      </c>
      <c r="B625" s="181">
        <v>4</v>
      </c>
      <c r="C625" s="180">
        <v>2</v>
      </c>
      <c r="D625" s="180">
        <v>0.5</v>
      </c>
      <c r="E625" s="180">
        <v>5</v>
      </c>
    </row>
    <row r="626" spans="1:5">
      <c r="A626" s="179">
        <v>39575</v>
      </c>
      <c r="B626" s="181">
        <v>4</v>
      </c>
      <c r="C626" s="180">
        <v>2</v>
      </c>
      <c r="D626" s="180">
        <v>0.5</v>
      </c>
      <c r="E626" s="180">
        <v>5</v>
      </c>
    </row>
    <row r="627" spans="1:5">
      <c r="A627" s="179">
        <v>39576</v>
      </c>
      <c r="B627" s="181">
        <v>4</v>
      </c>
      <c r="C627" s="180">
        <v>2</v>
      </c>
      <c r="D627" s="180">
        <v>0.5</v>
      </c>
      <c r="E627" s="180">
        <v>5</v>
      </c>
    </row>
    <row r="628" spans="1:5">
      <c r="A628" s="179">
        <v>39577</v>
      </c>
      <c r="B628" s="181">
        <v>4</v>
      </c>
      <c r="C628" s="180">
        <v>2</v>
      </c>
      <c r="D628" s="180">
        <v>0.5</v>
      </c>
      <c r="E628" s="180">
        <v>5</v>
      </c>
    </row>
    <row r="629" spans="1:5">
      <c r="A629" s="179">
        <v>39580</v>
      </c>
      <c r="B629" s="181">
        <v>4</v>
      </c>
      <c r="C629" s="180">
        <v>2</v>
      </c>
      <c r="D629" s="180">
        <v>0.5</v>
      </c>
      <c r="E629" s="180">
        <v>5</v>
      </c>
    </row>
    <row r="630" spans="1:5">
      <c r="A630" s="179">
        <v>39581</v>
      </c>
      <c r="B630" s="181">
        <v>4</v>
      </c>
      <c r="C630" s="180">
        <v>2</v>
      </c>
      <c r="D630" s="180">
        <v>0.5</v>
      </c>
      <c r="E630" s="180">
        <v>5</v>
      </c>
    </row>
    <row r="631" spans="1:5">
      <c r="A631" s="179">
        <v>39582</v>
      </c>
      <c r="B631" s="181">
        <v>4</v>
      </c>
      <c r="C631" s="180">
        <v>2</v>
      </c>
      <c r="D631" s="180">
        <v>0.5</v>
      </c>
      <c r="E631" s="180">
        <v>5</v>
      </c>
    </row>
    <row r="632" spans="1:5">
      <c r="A632" s="179">
        <v>39583</v>
      </c>
      <c r="B632" s="181">
        <v>4</v>
      </c>
      <c r="C632" s="180">
        <v>2</v>
      </c>
      <c r="D632" s="180">
        <v>0.5</v>
      </c>
      <c r="E632" s="180">
        <v>5</v>
      </c>
    </row>
    <row r="633" spans="1:5">
      <c r="A633" s="179">
        <v>39584</v>
      </c>
      <c r="B633" s="181">
        <v>4</v>
      </c>
      <c r="C633" s="180">
        <v>2</v>
      </c>
      <c r="D633" s="180">
        <v>0.5</v>
      </c>
      <c r="E633" s="180">
        <v>5</v>
      </c>
    </row>
    <row r="634" spans="1:5">
      <c r="A634" s="179">
        <v>39587</v>
      </c>
      <c r="B634" s="181">
        <v>4</v>
      </c>
      <c r="C634" s="180">
        <v>2</v>
      </c>
      <c r="D634" s="180">
        <v>0.5</v>
      </c>
      <c r="E634" s="180">
        <v>5</v>
      </c>
    </row>
    <row r="635" spans="1:5">
      <c r="A635" s="179">
        <v>39588</v>
      </c>
      <c r="B635" s="181">
        <v>4</v>
      </c>
      <c r="C635" s="180">
        <v>2</v>
      </c>
      <c r="D635" s="180">
        <v>0.5</v>
      </c>
      <c r="E635" s="180">
        <v>5</v>
      </c>
    </row>
    <row r="636" spans="1:5">
      <c r="A636" s="179">
        <v>39589</v>
      </c>
      <c r="B636" s="181">
        <v>4</v>
      </c>
      <c r="C636" s="180">
        <v>2</v>
      </c>
      <c r="D636" s="180">
        <v>0.5</v>
      </c>
      <c r="E636" s="180">
        <v>5</v>
      </c>
    </row>
    <row r="637" spans="1:5">
      <c r="A637" s="179">
        <v>39590</v>
      </c>
      <c r="B637" s="181">
        <v>4</v>
      </c>
      <c r="C637" s="180">
        <v>2</v>
      </c>
      <c r="D637" s="180">
        <v>0.5</v>
      </c>
      <c r="E637" s="180">
        <v>5</v>
      </c>
    </row>
    <row r="638" spans="1:5">
      <c r="A638" s="179">
        <v>39591</v>
      </c>
      <c r="B638" s="181">
        <v>4</v>
      </c>
      <c r="C638" s="180">
        <v>2</v>
      </c>
      <c r="D638" s="180">
        <v>0.5</v>
      </c>
      <c r="E638" s="180">
        <v>5</v>
      </c>
    </row>
    <row r="639" spans="1:5">
      <c r="A639" s="179">
        <v>39594</v>
      </c>
      <c r="B639" s="181">
        <v>4</v>
      </c>
      <c r="C639" s="180">
        <v>2</v>
      </c>
      <c r="D639" s="180">
        <v>0.5</v>
      </c>
      <c r="E639" s="180">
        <v>5</v>
      </c>
    </row>
    <row r="640" spans="1:5">
      <c r="A640" s="179">
        <v>39595</v>
      </c>
      <c r="B640" s="181">
        <v>4</v>
      </c>
      <c r="C640" s="180">
        <v>2</v>
      </c>
      <c r="D640" s="180">
        <v>0.5</v>
      </c>
      <c r="E640" s="180">
        <v>5</v>
      </c>
    </row>
    <row r="641" spans="1:5">
      <c r="A641" s="179">
        <v>39596</v>
      </c>
      <c r="B641" s="181">
        <v>4</v>
      </c>
      <c r="C641" s="180">
        <v>2</v>
      </c>
      <c r="D641" s="180">
        <v>0.5</v>
      </c>
      <c r="E641" s="180">
        <v>5</v>
      </c>
    </row>
    <row r="642" spans="1:5">
      <c r="A642" s="179">
        <v>39597</v>
      </c>
      <c r="B642" s="181">
        <v>4</v>
      </c>
      <c r="C642" s="180">
        <v>2</v>
      </c>
      <c r="D642" s="180">
        <v>0.5</v>
      </c>
      <c r="E642" s="180">
        <v>5</v>
      </c>
    </row>
    <row r="643" spans="1:5">
      <c r="A643" s="179">
        <v>39598</v>
      </c>
      <c r="B643" s="181">
        <v>4</v>
      </c>
      <c r="C643" s="180">
        <v>2</v>
      </c>
      <c r="D643" s="180">
        <v>0.5</v>
      </c>
      <c r="E643" s="180">
        <v>5</v>
      </c>
    </row>
    <row r="644" spans="1:5">
      <c r="A644" s="179">
        <v>39601</v>
      </c>
      <c r="B644" s="181">
        <v>4</v>
      </c>
      <c r="C644" s="180">
        <v>2</v>
      </c>
      <c r="D644" s="180">
        <v>0.5</v>
      </c>
      <c r="E644" s="180">
        <v>5</v>
      </c>
    </row>
    <row r="645" spans="1:5">
      <c r="A645" s="179">
        <v>39602</v>
      </c>
      <c r="B645" s="181">
        <v>4</v>
      </c>
      <c r="C645" s="180">
        <v>2</v>
      </c>
      <c r="D645" s="180">
        <v>0.5</v>
      </c>
      <c r="E645" s="180">
        <v>5</v>
      </c>
    </row>
    <row r="646" spans="1:5">
      <c r="A646" s="179">
        <v>39603</v>
      </c>
      <c r="B646" s="181">
        <v>4</v>
      </c>
      <c r="C646" s="180">
        <v>2</v>
      </c>
      <c r="D646" s="180">
        <v>0.5</v>
      </c>
      <c r="E646" s="180">
        <v>5</v>
      </c>
    </row>
    <row r="647" spans="1:5">
      <c r="A647" s="179">
        <v>39604</v>
      </c>
      <c r="B647" s="181">
        <v>4</v>
      </c>
      <c r="C647" s="180">
        <v>2</v>
      </c>
      <c r="D647" s="180">
        <v>0.5</v>
      </c>
      <c r="E647" s="180">
        <v>5</v>
      </c>
    </row>
    <row r="648" spans="1:5">
      <c r="A648" s="179">
        <v>39605</v>
      </c>
      <c r="B648" s="181">
        <v>4</v>
      </c>
      <c r="C648" s="180">
        <v>2</v>
      </c>
      <c r="D648" s="180">
        <v>0.5</v>
      </c>
      <c r="E648" s="180">
        <v>5</v>
      </c>
    </row>
    <row r="649" spans="1:5">
      <c r="A649" s="179">
        <v>39608</v>
      </c>
      <c r="B649" s="181">
        <v>4</v>
      </c>
      <c r="C649" s="180">
        <v>2</v>
      </c>
      <c r="D649" s="180">
        <v>0.5</v>
      </c>
      <c r="E649" s="180">
        <v>5</v>
      </c>
    </row>
    <row r="650" spans="1:5">
      <c r="A650" s="179">
        <v>39609</v>
      </c>
      <c r="B650" s="181">
        <v>4</v>
      </c>
      <c r="C650" s="180">
        <v>2</v>
      </c>
      <c r="D650" s="180">
        <v>0.5</v>
      </c>
      <c r="E650" s="180">
        <v>5</v>
      </c>
    </row>
    <row r="651" spans="1:5">
      <c r="A651" s="179">
        <v>39610</v>
      </c>
      <c r="B651" s="181">
        <v>4</v>
      </c>
      <c r="C651" s="180">
        <v>2</v>
      </c>
      <c r="D651" s="180">
        <v>0.5</v>
      </c>
      <c r="E651" s="180">
        <v>5</v>
      </c>
    </row>
    <row r="652" spans="1:5">
      <c r="A652" s="179">
        <v>39611</v>
      </c>
      <c r="B652" s="181">
        <v>4</v>
      </c>
      <c r="C652" s="180">
        <v>2</v>
      </c>
      <c r="D652" s="180">
        <v>0.5</v>
      </c>
      <c r="E652" s="180">
        <v>5</v>
      </c>
    </row>
    <row r="653" spans="1:5">
      <c r="A653" s="179">
        <v>39612</v>
      </c>
      <c r="B653" s="181">
        <v>4</v>
      </c>
      <c r="C653" s="180">
        <v>2</v>
      </c>
      <c r="D653" s="180">
        <v>0.5</v>
      </c>
      <c r="E653" s="180">
        <v>5</v>
      </c>
    </row>
    <row r="654" spans="1:5">
      <c r="A654" s="179">
        <v>39615</v>
      </c>
      <c r="B654" s="181">
        <v>4</v>
      </c>
      <c r="C654" s="180">
        <v>2</v>
      </c>
      <c r="D654" s="180">
        <v>0.5</v>
      </c>
      <c r="E654" s="180">
        <v>5</v>
      </c>
    </row>
    <row r="655" spans="1:5">
      <c r="A655" s="179">
        <v>39616</v>
      </c>
      <c r="B655" s="181">
        <v>4</v>
      </c>
      <c r="C655" s="180">
        <v>2</v>
      </c>
      <c r="D655" s="180">
        <v>0.5</v>
      </c>
      <c r="E655" s="180">
        <v>5</v>
      </c>
    </row>
    <row r="656" spans="1:5">
      <c r="A656" s="179">
        <v>39617</v>
      </c>
      <c r="B656" s="181">
        <v>4</v>
      </c>
      <c r="C656" s="180">
        <v>2</v>
      </c>
      <c r="D656" s="180">
        <v>0.5</v>
      </c>
      <c r="E656" s="180">
        <v>5</v>
      </c>
    </row>
    <row r="657" spans="1:5">
      <c r="A657" s="179">
        <v>39618</v>
      </c>
      <c r="B657" s="181">
        <v>4</v>
      </c>
      <c r="C657" s="180">
        <v>2</v>
      </c>
      <c r="D657" s="180">
        <v>0.5</v>
      </c>
      <c r="E657" s="180">
        <v>5</v>
      </c>
    </row>
    <row r="658" spans="1:5">
      <c r="A658" s="179">
        <v>39619</v>
      </c>
      <c r="B658" s="181">
        <v>4</v>
      </c>
      <c r="C658" s="180">
        <v>2</v>
      </c>
      <c r="D658" s="180">
        <v>0.5</v>
      </c>
      <c r="E658" s="180">
        <v>5</v>
      </c>
    </row>
    <row r="659" spans="1:5">
      <c r="A659" s="179">
        <v>39622</v>
      </c>
      <c r="B659" s="181">
        <v>4</v>
      </c>
      <c r="C659" s="180">
        <v>2</v>
      </c>
      <c r="D659" s="180">
        <v>0.5</v>
      </c>
      <c r="E659" s="180">
        <v>5</v>
      </c>
    </row>
    <row r="660" spans="1:5">
      <c r="A660" s="179">
        <v>39623</v>
      </c>
      <c r="B660" s="181">
        <v>4</v>
      </c>
      <c r="C660" s="180">
        <v>2</v>
      </c>
      <c r="D660" s="180">
        <v>0.5</v>
      </c>
      <c r="E660" s="180">
        <v>5</v>
      </c>
    </row>
    <row r="661" spans="1:5">
      <c r="A661" s="179">
        <v>39624</v>
      </c>
      <c r="B661" s="181">
        <v>4</v>
      </c>
      <c r="C661" s="180">
        <v>2</v>
      </c>
      <c r="D661" s="180">
        <v>0.5</v>
      </c>
      <c r="E661" s="180">
        <v>5</v>
      </c>
    </row>
    <row r="662" spans="1:5">
      <c r="A662" s="179">
        <v>39625</v>
      </c>
      <c r="B662" s="181">
        <v>4</v>
      </c>
      <c r="C662" s="180">
        <v>2</v>
      </c>
      <c r="D662" s="180">
        <v>0.5</v>
      </c>
      <c r="E662" s="180">
        <v>5</v>
      </c>
    </row>
    <row r="663" spans="1:5">
      <c r="A663" s="179">
        <v>39626</v>
      </c>
      <c r="B663" s="181">
        <v>4</v>
      </c>
      <c r="C663" s="180">
        <v>2</v>
      </c>
      <c r="D663" s="180">
        <v>0.5</v>
      </c>
      <c r="E663" s="180">
        <v>5</v>
      </c>
    </row>
    <row r="664" spans="1:5">
      <c r="A664" s="179">
        <v>39629</v>
      </c>
      <c r="B664" s="181">
        <v>4</v>
      </c>
      <c r="C664" s="180">
        <v>2</v>
      </c>
      <c r="D664" s="180">
        <v>0.5</v>
      </c>
      <c r="E664" s="180">
        <v>5</v>
      </c>
    </row>
    <row r="665" spans="1:5">
      <c r="A665" s="179">
        <v>39630</v>
      </c>
      <c r="B665" s="181">
        <v>4</v>
      </c>
      <c r="C665" s="180">
        <v>2</v>
      </c>
      <c r="D665" s="180">
        <v>0.5</v>
      </c>
      <c r="E665" s="180">
        <v>5</v>
      </c>
    </row>
    <row r="666" spans="1:5">
      <c r="A666" s="179">
        <v>39631</v>
      </c>
      <c r="B666" s="181">
        <v>4</v>
      </c>
      <c r="C666" s="180">
        <v>2</v>
      </c>
      <c r="D666" s="180">
        <v>0.5</v>
      </c>
      <c r="E666" s="180">
        <v>5</v>
      </c>
    </row>
    <row r="667" spans="1:5">
      <c r="A667" s="179">
        <v>39632</v>
      </c>
      <c r="B667" s="181">
        <v>4</v>
      </c>
      <c r="C667" s="180">
        <v>2</v>
      </c>
      <c r="D667" s="180">
        <v>0.5</v>
      </c>
      <c r="E667" s="180">
        <v>5</v>
      </c>
    </row>
    <row r="668" spans="1:5">
      <c r="A668" s="179">
        <v>39633</v>
      </c>
      <c r="B668" s="181">
        <v>4</v>
      </c>
      <c r="C668" s="180">
        <v>2</v>
      </c>
      <c r="D668" s="180">
        <v>0.5</v>
      </c>
      <c r="E668" s="180">
        <v>5</v>
      </c>
    </row>
    <row r="669" spans="1:5">
      <c r="A669" s="179">
        <v>39636</v>
      </c>
      <c r="B669" s="181">
        <v>4</v>
      </c>
      <c r="C669" s="180">
        <v>2</v>
      </c>
      <c r="D669" s="180">
        <v>0.5</v>
      </c>
      <c r="E669" s="180">
        <v>5</v>
      </c>
    </row>
    <row r="670" spans="1:5">
      <c r="A670" s="179">
        <v>39637</v>
      </c>
      <c r="B670" s="181">
        <v>4</v>
      </c>
      <c r="C670" s="180">
        <v>2</v>
      </c>
      <c r="D670" s="180">
        <v>0.5</v>
      </c>
      <c r="E670" s="180">
        <v>5</v>
      </c>
    </row>
    <row r="671" spans="1:5">
      <c r="A671" s="179">
        <v>39638</v>
      </c>
      <c r="B671" s="181">
        <v>4.25</v>
      </c>
      <c r="C671" s="180">
        <v>2</v>
      </c>
      <c r="D671" s="180">
        <v>0.5</v>
      </c>
      <c r="E671" s="180">
        <v>5</v>
      </c>
    </row>
    <row r="672" spans="1:5">
      <c r="A672" s="179">
        <v>39639</v>
      </c>
      <c r="B672" s="181">
        <v>4.25</v>
      </c>
      <c r="C672" s="180">
        <v>2</v>
      </c>
      <c r="D672" s="180">
        <v>0.5</v>
      </c>
      <c r="E672" s="180">
        <v>5</v>
      </c>
    </row>
    <row r="673" spans="1:5">
      <c r="A673" s="179">
        <v>39640</v>
      </c>
      <c r="B673" s="181">
        <v>4.25</v>
      </c>
      <c r="C673" s="180">
        <v>2</v>
      </c>
      <c r="D673" s="180">
        <v>0.5</v>
      </c>
      <c r="E673" s="180">
        <v>5</v>
      </c>
    </row>
    <row r="674" spans="1:5">
      <c r="A674" s="179">
        <v>39643</v>
      </c>
      <c r="B674" s="181">
        <v>4.25</v>
      </c>
      <c r="C674" s="180">
        <v>2</v>
      </c>
      <c r="D674" s="180">
        <v>0.5</v>
      </c>
      <c r="E674" s="180">
        <v>5</v>
      </c>
    </row>
    <row r="675" spans="1:5">
      <c r="A675" s="179">
        <v>39644</v>
      </c>
      <c r="B675" s="181">
        <v>4.25</v>
      </c>
      <c r="C675" s="180">
        <v>2</v>
      </c>
      <c r="D675" s="180">
        <v>0.5</v>
      </c>
      <c r="E675" s="180">
        <v>5</v>
      </c>
    </row>
    <row r="676" spans="1:5">
      <c r="A676" s="179">
        <v>39645</v>
      </c>
      <c r="B676" s="181">
        <v>4.25</v>
      </c>
      <c r="C676" s="180">
        <v>2</v>
      </c>
      <c r="D676" s="180">
        <v>0.5</v>
      </c>
      <c r="E676" s="180">
        <v>5</v>
      </c>
    </row>
    <row r="677" spans="1:5">
      <c r="A677" s="179">
        <v>39646</v>
      </c>
      <c r="B677" s="181">
        <v>4.25</v>
      </c>
      <c r="C677" s="180">
        <v>2</v>
      </c>
      <c r="D677" s="180">
        <v>0.5</v>
      </c>
      <c r="E677" s="180">
        <v>5</v>
      </c>
    </row>
    <row r="678" spans="1:5">
      <c r="A678" s="179">
        <v>39647</v>
      </c>
      <c r="B678" s="181">
        <v>4.25</v>
      </c>
      <c r="C678" s="180">
        <v>2</v>
      </c>
      <c r="D678" s="180">
        <v>0.5</v>
      </c>
      <c r="E678" s="180">
        <v>5</v>
      </c>
    </row>
    <row r="679" spans="1:5">
      <c r="A679" s="179">
        <v>39650</v>
      </c>
      <c r="B679" s="181">
        <v>4.25</v>
      </c>
      <c r="C679" s="180">
        <v>2</v>
      </c>
      <c r="D679" s="180">
        <v>0.5</v>
      </c>
      <c r="E679" s="180">
        <v>5</v>
      </c>
    </row>
    <row r="680" spans="1:5">
      <c r="A680" s="179">
        <v>39651</v>
      </c>
      <c r="B680" s="181">
        <v>4.25</v>
      </c>
      <c r="C680" s="180">
        <v>2</v>
      </c>
      <c r="D680" s="180">
        <v>0.5</v>
      </c>
      <c r="E680" s="180">
        <v>5</v>
      </c>
    </row>
    <row r="681" spans="1:5">
      <c r="A681" s="179">
        <v>39652</v>
      </c>
      <c r="B681" s="181">
        <v>4.25</v>
      </c>
      <c r="C681" s="180">
        <v>2</v>
      </c>
      <c r="D681" s="180">
        <v>0.5</v>
      </c>
      <c r="E681" s="180">
        <v>5</v>
      </c>
    </row>
    <row r="682" spans="1:5">
      <c r="A682" s="179">
        <v>39653</v>
      </c>
      <c r="B682" s="181">
        <v>4.25</v>
      </c>
      <c r="C682" s="180">
        <v>2</v>
      </c>
      <c r="D682" s="180">
        <v>0.5</v>
      </c>
      <c r="E682" s="180">
        <v>5</v>
      </c>
    </row>
    <row r="683" spans="1:5">
      <c r="A683" s="179">
        <v>39654</v>
      </c>
      <c r="B683" s="181">
        <v>4.25</v>
      </c>
      <c r="C683" s="180">
        <v>2</v>
      </c>
      <c r="D683" s="180">
        <v>0.5</v>
      </c>
      <c r="E683" s="180">
        <v>5</v>
      </c>
    </row>
    <row r="684" spans="1:5">
      <c r="A684" s="179">
        <v>39657</v>
      </c>
      <c r="B684" s="181">
        <v>4.25</v>
      </c>
      <c r="C684" s="180">
        <v>2</v>
      </c>
      <c r="D684" s="180">
        <v>0.5</v>
      </c>
      <c r="E684" s="180">
        <v>5</v>
      </c>
    </row>
    <row r="685" spans="1:5">
      <c r="A685" s="179">
        <v>39658</v>
      </c>
      <c r="B685" s="181">
        <v>4.25</v>
      </c>
      <c r="C685" s="180">
        <v>2</v>
      </c>
      <c r="D685" s="180">
        <v>0.5</v>
      </c>
      <c r="E685" s="180">
        <v>5</v>
      </c>
    </row>
    <row r="686" spans="1:5">
      <c r="A686" s="179">
        <v>39659</v>
      </c>
      <c r="B686" s="181">
        <v>4.25</v>
      </c>
      <c r="C686" s="180">
        <v>2</v>
      </c>
      <c r="D686" s="180">
        <v>0.5</v>
      </c>
      <c r="E686" s="180">
        <v>5</v>
      </c>
    </row>
    <row r="687" spans="1:5">
      <c r="A687" s="179">
        <v>39660</v>
      </c>
      <c r="B687" s="181">
        <v>4.25</v>
      </c>
      <c r="C687" s="180">
        <v>2</v>
      </c>
      <c r="D687" s="180">
        <v>0.5</v>
      </c>
      <c r="E687" s="180">
        <v>5</v>
      </c>
    </row>
    <row r="688" spans="1:5">
      <c r="A688" s="179">
        <v>39661</v>
      </c>
      <c r="B688" s="181">
        <v>4.25</v>
      </c>
      <c r="C688" s="180">
        <v>2</v>
      </c>
      <c r="D688" s="180">
        <v>0.5</v>
      </c>
      <c r="E688" s="180">
        <v>5</v>
      </c>
    </row>
    <row r="689" spans="1:5">
      <c r="A689" s="179">
        <v>39664</v>
      </c>
      <c r="B689" s="181">
        <v>4.25</v>
      </c>
      <c r="C689" s="180">
        <v>2</v>
      </c>
      <c r="D689" s="180">
        <v>0.5</v>
      </c>
      <c r="E689" s="180">
        <v>5</v>
      </c>
    </row>
    <row r="690" spans="1:5">
      <c r="A690" s="179">
        <v>39665</v>
      </c>
      <c r="B690" s="181">
        <v>4.25</v>
      </c>
      <c r="C690" s="180">
        <v>2</v>
      </c>
      <c r="D690" s="180">
        <v>0.5</v>
      </c>
      <c r="E690" s="180">
        <v>5</v>
      </c>
    </row>
    <row r="691" spans="1:5">
      <c r="A691" s="179">
        <v>39666</v>
      </c>
      <c r="B691" s="181">
        <v>4.25</v>
      </c>
      <c r="C691" s="180">
        <v>2</v>
      </c>
      <c r="D691" s="180">
        <v>0.5</v>
      </c>
      <c r="E691" s="180">
        <v>5</v>
      </c>
    </row>
    <row r="692" spans="1:5">
      <c r="A692" s="179">
        <v>39667</v>
      </c>
      <c r="B692" s="181">
        <v>4.25</v>
      </c>
      <c r="C692" s="180">
        <v>2</v>
      </c>
      <c r="D692" s="180">
        <v>0.5</v>
      </c>
      <c r="E692" s="180">
        <v>5</v>
      </c>
    </row>
    <row r="693" spans="1:5">
      <c r="A693" s="179">
        <v>39668</v>
      </c>
      <c r="B693" s="181">
        <v>4.25</v>
      </c>
      <c r="C693" s="180">
        <v>2</v>
      </c>
      <c r="D693" s="180">
        <v>0.5</v>
      </c>
      <c r="E693" s="180">
        <v>5</v>
      </c>
    </row>
    <row r="694" spans="1:5">
      <c r="A694" s="179">
        <v>39671</v>
      </c>
      <c r="B694" s="181">
        <v>4.25</v>
      </c>
      <c r="C694" s="180">
        <v>2</v>
      </c>
      <c r="D694" s="180">
        <v>0.5</v>
      </c>
      <c r="E694" s="180">
        <v>5</v>
      </c>
    </row>
    <row r="695" spans="1:5">
      <c r="A695" s="179">
        <v>39672</v>
      </c>
      <c r="B695" s="181">
        <v>4.25</v>
      </c>
      <c r="C695" s="180">
        <v>2</v>
      </c>
      <c r="D695" s="180">
        <v>0.5</v>
      </c>
      <c r="E695" s="180">
        <v>5</v>
      </c>
    </row>
    <row r="696" spans="1:5">
      <c r="A696" s="179">
        <v>39673</v>
      </c>
      <c r="B696" s="181">
        <v>4.25</v>
      </c>
      <c r="C696" s="180">
        <v>2</v>
      </c>
      <c r="D696" s="180">
        <v>0.5</v>
      </c>
      <c r="E696" s="180">
        <v>5</v>
      </c>
    </row>
    <row r="697" spans="1:5">
      <c r="A697" s="179">
        <v>39674</v>
      </c>
      <c r="B697" s="181">
        <v>4.25</v>
      </c>
      <c r="C697" s="180">
        <v>2</v>
      </c>
      <c r="D697" s="180">
        <v>0.5</v>
      </c>
      <c r="E697" s="180">
        <v>5</v>
      </c>
    </row>
    <row r="698" spans="1:5">
      <c r="A698" s="179">
        <v>39675</v>
      </c>
      <c r="B698" s="181">
        <v>4.25</v>
      </c>
      <c r="C698" s="180">
        <v>2</v>
      </c>
      <c r="D698" s="180">
        <v>0.5</v>
      </c>
      <c r="E698" s="180">
        <v>5</v>
      </c>
    </row>
    <row r="699" spans="1:5">
      <c r="A699" s="179">
        <v>39678</v>
      </c>
      <c r="B699" s="181">
        <v>4.25</v>
      </c>
      <c r="C699" s="180">
        <v>2</v>
      </c>
      <c r="D699" s="180">
        <v>0.5</v>
      </c>
      <c r="E699" s="180">
        <v>5</v>
      </c>
    </row>
    <row r="700" spans="1:5">
      <c r="A700" s="179">
        <v>39679</v>
      </c>
      <c r="B700" s="181">
        <v>4.25</v>
      </c>
      <c r="C700" s="180">
        <v>2</v>
      </c>
      <c r="D700" s="180">
        <v>0.5</v>
      </c>
      <c r="E700" s="180">
        <v>5</v>
      </c>
    </row>
    <row r="701" spans="1:5">
      <c r="A701" s="179">
        <v>39680</v>
      </c>
      <c r="B701" s="181">
        <v>4.25</v>
      </c>
      <c r="C701" s="180">
        <v>2</v>
      </c>
      <c r="D701" s="180">
        <v>0.5</v>
      </c>
      <c r="E701" s="180">
        <v>5</v>
      </c>
    </row>
    <row r="702" spans="1:5">
      <c r="A702" s="179">
        <v>39681</v>
      </c>
      <c r="B702" s="181">
        <v>4.25</v>
      </c>
      <c r="C702" s="180">
        <v>2</v>
      </c>
      <c r="D702" s="180">
        <v>0.5</v>
      </c>
      <c r="E702" s="180">
        <v>5</v>
      </c>
    </row>
    <row r="703" spans="1:5">
      <c r="A703" s="179">
        <v>39682</v>
      </c>
      <c r="B703" s="181">
        <v>4.25</v>
      </c>
      <c r="C703" s="180">
        <v>2</v>
      </c>
      <c r="D703" s="180">
        <v>0.5</v>
      </c>
      <c r="E703" s="180">
        <v>5</v>
      </c>
    </row>
    <row r="704" spans="1:5">
      <c r="A704" s="179">
        <v>39685</v>
      </c>
      <c r="B704" s="181">
        <v>4.25</v>
      </c>
      <c r="C704" s="180">
        <v>2</v>
      </c>
      <c r="D704" s="180">
        <v>0.5</v>
      </c>
      <c r="E704" s="180">
        <v>5</v>
      </c>
    </row>
    <row r="705" spans="1:5">
      <c r="A705" s="179">
        <v>39686</v>
      </c>
      <c r="B705" s="181">
        <v>4.25</v>
      </c>
      <c r="C705" s="180">
        <v>2</v>
      </c>
      <c r="D705" s="180">
        <v>0.5</v>
      </c>
      <c r="E705" s="180">
        <v>5</v>
      </c>
    </row>
    <row r="706" spans="1:5">
      <c r="A706" s="179">
        <v>39687</v>
      </c>
      <c r="B706" s="181">
        <v>4.25</v>
      </c>
      <c r="C706" s="180">
        <v>2</v>
      </c>
      <c r="D706" s="180">
        <v>0.5</v>
      </c>
      <c r="E706" s="180">
        <v>5</v>
      </c>
    </row>
    <row r="707" spans="1:5">
      <c r="A707" s="179">
        <v>39688</v>
      </c>
      <c r="B707" s="181">
        <v>4.25</v>
      </c>
      <c r="C707" s="180">
        <v>2</v>
      </c>
      <c r="D707" s="180">
        <v>0.5</v>
      </c>
      <c r="E707" s="180">
        <v>5</v>
      </c>
    </row>
    <row r="708" spans="1:5">
      <c r="A708" s="179">
        <v>39689</v>
      </c>
      <c r="B708" s="181">
        <v>4.25</v>
      </c>
      <c r="C708" s="180">
        <v>2</v>
      </c>
      <c r="D708" s="180">
        <v>0.5</v>
      </c>
      <c r="E708" s="180">
        <v>5</v>
      </c>
    </row>
    <row r="709" spans="1:5">
      <c r="A709" s="179">
        <v>39692</v>
      </c>
      <c r="B709" s="181">
        <v>4.25</v>
      </c>
      <c r="C709" s="180">
        <v>2</v>
      </c>
      <c r="D709" s="180">
        <v>0.5</v>
      </c>
      <c r="E709" s="180">
        <v>5</v>
      </c>
    </row>
    <row r="710" spans="1:5">
      <c r="A710" s="179">
        <v>39693</v>
      </c>
      <c r="B710" s="181">
        <v>4.25</v>
      </c>
      <c r="C710" s="180">
        <v>2</v>
      </c>
      <c r="D710" s="180">
        <v>0.5</v>
      </c>
      <c r="E710" s="180">
        <v>5</v>
      </c>
    </row>
    <row r="711" spans="1:5">
      <c r="A711" s="179">
        <v>39694</v>
      </c>
      <c r="B711" s="181">
        <v>4.25</v>
      </c>
      <c r="C711" s="180">
        <v>2</v>
      </c>
      <c r="D711" s="180">
        <v>0.5</v>
      </c>
      <c r="E711" s="180">
        <v>5</v>
      </c>
    </row>
    <row r="712" spans="1:5">
      <c r="A712" s="179">
        <v>39695</v>
      </c>
      <c r="B712" s="181">
        <v>4.25</v>
      </c>
      <c r="C712" s="180">
        <v>2</v>
      </c>
      <c r="D712" s="180">
        <v>0.5</v>
      </c>
      <c r="E712" s="180">
        <v>5</v>
      </c>
    </row>
    <row r="713" spans="1:5">
      <c r="A713" s="179">
        <v>39696</v>
      </c>
      <c r="B713" s="181">
        <v>4.25</v>
      </c>
      <c r="C713" s="180">
        <v>2</v>
      </c>
      <c r="D713" s="180">
        <v>0.5</v>
      </c>
      <c r="E713" s="180">
        <v>5</v>
      </c>
    </row>
    <row r="714" spans="1:5">
      <c r="A714" s="179">
        <v>39699</v>
      </c>
      <c r="B714" s="181">
        <v>4.25</v>
      </c>
      <c r="C714" s="180">
        <v>2</v>
      </c>
      <c r="D714" s="180">
        <v>0.5</v>
      </c>
      <c r="E714" s="180">
        <v>5</v>
      </c>
    </row>
    <row r="715" spans="1:5">
      <c r="A715" s="179">
        <v>39700</v>
      </c>
      <c r="B715" s="181">
        <v>4.25</v>
      </c>
      <c r="C715" s="180">
        <v>2</v>
      </c>
      <c r="D715" s="180">
        <v>0.5</v>
      </c>
      <c r="E715" s="180">
        <v>5</v>
      </c>
    </row>
    <row r="716" spans="1:5">
      <c r="A716" s="179">
        <v>39701</v>
      </c>
      <c r="B716" s="181">
        <v>4.25</v>
      </c>
      <c r="C716" s="180">
        <v>2</v>
      </c>
      <c r="D716" s="180">
        <v>0.5</v>
      </c>
      <c r="E716" s="180">
        <v>5</v>
      </c>
    </row>
    <row r="717" spans="1:5">
      <c r="A717" s="179">
        <v>39702</v>
      </c>
      <c r="B717" s="181">
        <v>4.25</v>
      </c>
      <c r="C717" s="180">
        <v>2</v>
      </c>
      <c r="D717" s="180">
        <v>0.5</v>
      </c>
      <c r="E717" s="180">
        <v>5</v>
      </c>
    </row>
    <row r="718" spans="1:5">
      <c r="A718" s="179">
        <v>39703</v>
      </c>
      <c r="B718" s="181">
        <v>4.25</v>
      </c>
      <c r="C718" s="180">
        <v>2</v>
      </c>
      <c r="D718" s="180">
        <v>0.5</v>
      </c>
      <c r="E718" s="180">
        <v>5</v>
      </c>
    </row>
    <row r="719" spans="1:5">
      <c r="A719" s="179">
        <v>39706</v>
      </c>
      <c r="B719" s="181">
        <v>4.25</v>
      </c>
      <c r="C719" s="180">
        <v>2</v>
      </c>
      <c r="D719" s="180">
        <v>0.5</v>
      </c>
      <c r="E719" s="180">
        <v>5</v>
      </c>
    </row>
    <row r="720" spans="1:5">
      <c r="A720" s="179">
        <v>39707</v>
      </c>
      <c r="B720" s="181">
        <v>4.25</v>
      </c>
      <c r="C720" s="180">
        <v>2</v>
      </c>
      <c r="D720" s="180">
        <v>0.5</v>
      </c>
      <c r="E720" s="180">
        <v>5</v>
      </c>
    </row>
    <row r="721" spans="1:5">
      <c r="A721" s="179">
        <v>39708</v>
      </c>
      <c r="B721" s="181">
        <v>4.25</v>
      </c>
      <c r="C721" s="180">
        <v>2</v>
      </c>
      <c r="D721" s="180">
        <v>0.5</v>
      </c>
      <c r="E721" s="180">
        <v>5</v>
      </c>
    </row>
    <row r="722" spans="1:5">
      <c r="A722" s="179">
        <v>39709</v>
      </c>
      <c r="B722" s="181">
        <v>4.25</v>
      </c>
      <c r="C722" s="180">
        <v>2</v>
      </c>
      <c r="D722" s="180">
        <v>0.5</v>
      </c>
      <c r="E722" s="180">
        <v>5</v>
      </c>
    </row>
    <row r="723" spans="1:5">
      <c r="A723" s="179">
        <v>39710</v>
      </c>
      <c r="B723" s="181">
        <v>4.25</v>
      </c>
      <c r="C723" s="180">
        <v>2</v>
      </c>
      <c r="D723" s="180">
        <v>0.5</v>
      </c>
      <c r="E723" s="180">
        <v>5</v>
      </c>
    </row>
    <row r="724" spans="1:5">
      <c r="A724" s="179">
        <v>39713</v>
      </c>
      <c r="B724" s="181">
        <v>4.25</v>
      </c>
      <c r="C724" s="180">
        <v>2</v>
      </c>
      <c r="D724" s="180">
        <v>0.5</v>
      </c>
      <c r="E724" s="180">
        <v>5</v>
      </c>
    </row>
    <row r="725" spans="1:5">
      <c r="A725" s="179">
        <v>39714</v>
      </c>
      <c r="B725" s="181">
        <v>4.25</v>
      </c>
      <c r="C725" s="180">
        <v>2</v>
      </c>
      <c r="D725" s="180">
        <v>0.5</v>
      </c>
      <c r="E725" s="180">
        <v>5</v>
      </c>
    </row>
    <row r="726" spans="1:5">
      <c r="A726" s="179">
        <v>39715</v>
      </c>
      <c r="B726" s="181">
        <v>4.25</v>
      </c>
      <c r="C726" s="180">
        <v>2</v>
      </c>
      <c r="D726" s="180">
        <v>0.5</v>
      </c>
      <c r="E726" s="180">
        <v>5</v>
      </c>
    </row>
    <row r="727" spans="1:5">
      <c r="A727" s="179">
        <v>39716</v>
      </c>
      <c r="B727" s="181">
        <v>4.25</v>
      </c>
      <c r="C727" s="180">
        <v>2</v>
      </c>
      <c r="D727" s="180">
        <v>0.5</v>
      </c>
      <c r="E727" s="180">
        <v>5</v>
      </c>
    </row>
    <row r="728" spans="1:5">
      <c r="A728" s="179">
        <v>39717</v>
      </c>
      <c r="B728" s="181">
        <v>4.25</v>
      </c>
      <c r="C728" s="180">
        <v>2</v>
      </c>
      <c r="D728" s="180">
        <v>0.5</v>
      </c>
      <c r="E728" s="180">
        <v>5</v>
      </c>
    </row>
    <row r="729" spans="1:5">
      <c r="A729" s="179">
        <v>39720</v>
      </c>
      <c r="B729" s="181">
        <v>4.25</v>
      </c>
      <c r="C729" s="180">
        <v>2</v>
      </c>
      <c r="D729" s="180">
        <v>0.5</v>
      </c>
      <c r="E729" s="180">
        <v>5</v>
      </c>
    </row>
    <row r="730" spans="1:5">
      <c r="A730" s="179">
        <v>39721</v>
      </c>
      <c r="B730" s="181">
        <v>4.25</v>
      </c>
      <c r="C730" s="180">
        <v>2</v>
      </c>
      <c r="D730" s="180">
        <v>0.5</v>
      </c>
      <c r="E730" s="180">
        <v>5</v>
      </c>
    </row>
    <row r="731" spans="1:5">
      <c r="A731" s="179">
        <v>39722</v>
      </c>
      <c r="B731" s="181">
        <v>4.25</v>
      </c>
      <c r="C731" s="180">
        <v>2</v>
      </c>
      <c r="D731" s="180">
        <v>0.5</v>
      </c>
      <c r="E731" s="180">
        <v>5</v>
      </c>
    </row>
    <row r="732" spans="1:5">
      <c r="A732" s="179">
        <v>39723</v>
      </c>
      <c r="B732" s="181">
        <v>4.25</v>
      </c>
      <c r="C732" s="180">
        <v>2</v>
      </c>
      <c r="D732" s="180">
        <v>0.5</v>
      </c>
      <c r="E732" s="180">
        <v>5</v>
      </c>
    </row>
    <row r="733" spans="1:5">
      <c r="A733" s="179">
        <v>39724</v>
      </c>
      <c r="B733" s="181">
        <v>4.25</v>
      </c>
      <c r="C733" s="180">
        <v>2</v>
      </c>
      <c r="D733" s="180">
        <v>0.5</v>
      </c>
      <c r="E733" s="180">
        <v>5</v>
      </c>
    </row>
    <row r="734" spans="1:5">
      <c r="A734" s="179">
        <v>39727</v>
      </c>
      <c r="B734" s="181">
        <v>4.25</v>
      </c>
      <c r="C734" s="180">
        <v>2</v>
      </c>
      <c r="D734" s="180">
        <v>0.5</v>
      </c>
      <c r="E734" s="180">
        <v>5</v>
      </c>
    </row>
    <row r="735" spans="1:5">
      <c r="A735" s="179">
        <v>39728</v>
      </c>
      <c r="B735" s="181">
        <v>4.25</v>
      </c>
      <c r="C735" s="180">
        <v>2</v>
      </c>
      <c r="D735" s="180">
        <v>0.5</v>
      </c>
      <c r="E735" s="180">
        <v>5</v>
      </c>
    </row>
    <row r="736" spans="1:5">
      <c r="A736" s="179">
        <v>39729</v>
      </c>
      <c r="B736" s="181">
        <v>4.25</v>
      </c>
      <c r="C736" s="180">
        <v>1.5</v>
      </c>
      <c r="D736" s="180">
        <v>0.5</v>
      </c>
      <c r="E736" s="180">
        <v>4.5</v>
      </c>
    </row>
    <row r="737" spans="1:5">
      <c r="A737" s="179">
        <v>39730</v>
      </c>
      <c r="B737" s="181">
        <v>4.25</v>
      </c>
      <c r="C737" s="180">
        <v>1.5</v>
      </c>
      <c r="D737" s="180">
        <v>0.5</v>
      </c>
      <c r="E737" s="180">
        <v>4.5</v>
      </c>
    </row>
    <row r="738" spans="1:5">
      <c r="A738" s="179">
        <v>39731</v>
      </c>
      <c r="B738" s="181">
        <v>4.25</v>
      </c>
      <c r="C738" s="180">
        <v>1.5</v>
      </c>
      <c r="D738" s="180">
        <v>0.5</v>
      </c>
      <c r="E738" s="180">
        <v>4.5</v>
      </c>
    </row>
    <row r="739" spans="1:5">
      <c r="A739" s="179">
        <v>39734</v>
      </c>
      <c r="B739" s="181">
        <v>4.25</v>
      </c>
      <c r="C739" s="180">
        <v>1.5</v>
      </c>
      <c r="D739" s="180">
        <v>0.5</v>
      </c>
      <c r="E739" s="180">
        <v>4.5</v>
      </c>
    </row>
    <row r="740" spans="1:5">
      <c r="A740" s="179">
        <v>39735</v>
      </c>
      <c r="B740" s="181">
        <v>4.25</v>
      </c>
      <c r="C740" s="180">
        <v>1.5</v>
      </c>
      <c r="D740" s="180">
        <v>0.5</v>
      </c>
      <c r="E740" s="180">
        <v>4.5</v>
      </c>
    </row>
    <row r="741" spans="1:5">
      <c r="A741" s="179">
        <v>39736</v>
      </c>
      <c r="B741" s="181">
        <v>3.75</v>
      </c>
      <c r="C741" s="180">
        <v>1.5</v>
      </c>
      <c r="D741" s="180">
        <v>0.5</v>
      </c>
      <c r="E741" s="180">
        <v>4.5</v>
      </c>
    </row>
    <row r="742" spans="1:5">
      <c r="A742" s="179">
        <v>39737</v>
      </c>
      <c r="B742" s="181">
        <v>3.75</v>
      </c>
      <c r="C742" s="180">
        <v>1.5</v>
      </c>
      <c r="D742" s="180">
        <v>0.5</v>
      </c>
      <c r="E742" s="180">
        <v>4.5</v>
      </c>
    </row>
    <row r="743" spans="1:5">
      <c r="A743" s="179">
        <v>39738</v>
      </c>
      <c r="B743" s="181">
        <v>3.75</v>
      </c>
      <c r="C743" s="180">
        <v>1.5</v>
      </c>
      <c r="D743" s="180">
        <v>0.5</v>
      </c>
      <c r="E743" s="180">
        <v>4.5</v>
      </c>
    </row>
    <row r="744" spans="1:5">
      <c r="A744" s="179">
        <v>39741</v>
      </c>
      <c r="B744" s="181">
        <v>3.75</v>
      </c>
      <c r="C744" s="180">
        <v>1.5</v>
      </c>
      <c r="D744" s="180">
        <v>0.5</v>
      </c>
      <c r="E744" s="180">
        <v>4.5</v>
      </c>
    </row>
    <row r="745" spans="1:5">
      <c r="A745" s="179">
        <v>39742</v>
      </c>
      <c r="B745" s="181">
        <v>3.75</v>
      </c>
      <c r="C745" s="180">
        <v>1.5</v>
      </c>
      <c r="D745" s="180">
        <v>0.5</v>
      </c>
      <c r="E745" s="180">
        <v>4.5</v>
      </c>
    </row>
    <row r="746" spans="1:5">
      <c r="A746" s="179">
        <v>39743</v>
      </c>
      <c r="B746" s="181">
        <v>3.75</v>
      </c>
      <c r="C746" s="180">
        <v>1.5</v>
      </c>
      <c r="D746" s="180">
        <v>0.5</v>
      </c>
      <c r="E746" s="180">
        <v>4.5</v>
      </c>
    </row>
    <row r="747" spans="1:5">
      <c r="A747" s="179">
        <v>39744</v>
      </c>
      <c r="B747" s="181">
        <v>3.75</v>
      </c>
      <c r="C747" s="180">
        <v>1.5</v>
      </c>
      <c r="D747" s="180">
        <v>0.5</v>
      </c>
      <c r="E747" s="180">
        <v>4.5</v>
      </c>
    </row>
    <row r="748" spans="1:5">
      <c r="A748" s="179">
        <v>39745</v>
      </c>
      <c r="B748" s="181">
        <v>3.75</v>
      </c>
      <c r="C748" s="180">
        <v>1.5</v>
      </c>
      <c r="D748" s="180">
        <v>0.5</v>
      </c>
      <c r="E748" s="180">
        <v>4.5</v>
      </c>
    </row>
    <row r="749" spans="1:5">
      <c r="A749" s="179">
        <v>39748</v>
      </c>
      <c r="B749" s="181">
        <v>3.75</v>
      </c>
      <c r="C749" s="180">
        <v>1.5</v>
      </c>
      <c r="D749" s="180">
        <v>0.5</v>
      </c>
      <c r="E749" s="180">
        <v>4.5</v>
      </c>
    </row>
    <row r="750" spans="1:5">
      <c r="A750" s="179">
        <v>39749</v>
      </c>
      <c r="B750" s="181">
        <v>3.75</v>
      </c>
      <c r="C750" s="180">
        <v>1.5</v>
      </c>
      <c r="D750" s="180">
        <v>0.5</v>
      </c>
      <c r="E750" s="180">
        <v>4.5</v>
      </c>
    </row>
    <row r="751" spans="1:5">
      <c r="A751" s="179">
        <v>39750</v>
      </c>
      <c r="B751" s="181">
        <v>3.75</v>
      </c>
      <c r="C751" s="180">
        <v>1</v>
      </c>
      <c r="D751" s="180">
        <v>0.5</v>
      </c>
      <c r="E751" s="180">
        <v>4.5</v>
      </c>
    </row>
    <row r="752" spans="1:5">
      <c r="A752" s="179">
        <v>39751</v>
      </c>
      <c r="B752" s="181">
        <v>3.75</v>
      </c>
      <c r="C752" s="180">
        <v>1</v>
      </c>
      <c r="D752" s="180">
        <v>0.5</v>
      </c>
      <c r="E752" s="180">
        <v>4.5</v>
      </c>
    </row>
    <row r="753" spans="1:5">
      <c r="A753" s="179">
        <v>39752</v>
      </c>
      <c r="B753" s="181">
        <v>3.75</v>
      </c>
      <c r="C753" s="180">
        <v>1</v>
      </c>
      <c r="D753" s="180">
        <v>0.3</v>
      </c>
      <c r="E753" s="180">
        <v>4.5</v>
      </c>
    </row>
    <row r="754" spans="1:5">
      <c r="A754" s="179">
        <v>39755</v>
      </c>
      <c r="B754" s="181">
        <v>3.75</v>
      </c>
      <c r="C754" s="180">
        <v>1</v>
      </c>
      <c r="D754" s="180">
        <v>0.3</v>
      </c>
      <c r="E754" s="180">
        <v>4.5</v>
      </c>
    </row>
    <row r="755" spans="1:5">
      <c r="A755" s="179">
        <v>39756</v>
      </c>
      <c r="B755" s="181">
        <v>3.75</v>
      </c>
      <c r="C755" s="180">
        <v>1</v>
      </c>
      <c r="D755" s="180">
        <v>0.3</v>
      </c>
      <c r="E755" s="180">
        <v>4.5</v>
      </c>
    </row>
    <row r="756" spans="1:5">
      <c r="A756" s="179">
        <v>39757</v>
      </c>
      <c r="B756" s="181">
        <v>3.75</v>
      </c>
      <c r="C756" s="180">
        <v>1</v>
      </c>
      <c r="D756" s="180">
        <v>0.3</v>
      </c>
      <c r="E756" s="180">
        <v>4.5</v>
      </c>
    </row>
    <row r="757" spans="1:5">
      <c r="A757" s="179">
        <v>39758</v>
      </c>
      <c r="B757" s="181">
        <v>3.75</v>
      </c>
      <c r="C757" s="180">
        <v>1</v>
      </c>
      <c r="D757" s="180">
        <v>0.3</v>
      </c>
      <c r="E757" s="180">
        <v>3</v>
      </c>
    </row>
    <row r="758" spans="1:5">
      <c r="A758" s="179">
        <v>39759</v>
      </c>
      <c r="B758" s="181">
        <v>3.75</v>
      </c>
      <c r="C758" s="180">
        <v>1</v>
      </c>
      <c r="D758" s="180">
        <v>0.3</v>
      </c>
      <c r="E758" s="180">
        <v>3</v>
      </c>
    </row>
    <row r="759" spans="1:5">
      <c r="A759" s="179">
        <v>39762</v>
      </c>
      <c r="B759" s="181">
        <v>3.75</v>
      </c>
      <c r="C759" s="180">
        <v>1</v>
      </c>
      <c r="D759" s="180">
        <v>0.3</v>
      </c>
      <c r="E759" s="180">
        <v>3</v>
      </c>
    </row>
    <row r="760" spans="1:5">
      <c r="A760" s="179">
        <v>39763</v>
      </c>
      <c r="B760" s="181">
        <v>3.75</v>
      </c>
      <c r="C760" s="180">
        <v>1</v>
      </c>
      <c r="D760" s="180">
        <v>0.3</v>
      </c>
      <c r="E760" s="180">
        <v>3</v>
      </c>
    </row>
    <row r="761" spans="1:5">
      <c r="A761" s="179">
        <v>39764</v>
      </c>
      <c r="B761" s="181">
        <v>3.25</v>
      </c>
      <c r="C761" s="180">
        <v>1</v>
      </c>
      <c r="D761" s="180">
        <v>0.3</v>
      </c>
      <c r="E761" s="180">
        <v>3</v>
      </c>
    </row>
    <row r="762" spans="1:5">
      <c r="A762" s="179">
        <v>39765</v>
      </c>
      <c r="B762" s="181">
        <v>3.25</v>
      </c>
      <c r="C762" s="180">
        <v>1</v>
      </c>
      <c r="D762" s="180">
        <v>0.3</v>
      </c>
      <c r="E762" s="180">
        <v>3</v>
      </c>
    </row>
    <row r="763" spans="1:5">
      <c r="A763" s="179">
        <v>39766</v>
      </c>
      <c r="B763" s="181">
        <v>3.25</v>
      </c>
      <c r="C763" s="180">
        <v>1</v>
      </c>
      <c r="D763" s="180">
        <v>0.3</v>
      </c>
      <c r="E763" s="180">
        <v>3</v>
      </c>
    </row>
    <row r="764" spans="1:5">
      <c r="A764" s="179">
        <v>39769</v>
      </c>
      <c r="B764" s="181">
        <v>3.25</v>
      </c>
      <c r="C764" s="180">
        <v>1</v>
      </c>
      <c r="D764" s="180">
        <v>0.3</v>
      </c>
      <c r="E764" s="180">
        <v>3</v>
      </c>
    </row>
    <row r="765" spans="1:5">
      <c r="A765" s="179">
        <v>39770</v>
      </c>
      <c r="B765" s="181">
        <v>3.25</v>
      </c>
      <c r="C765" s="180">
        <v>1</v>
      </c>
      <c r="D765" s="180">
        <v>0.3</v>
      </c>
      <c r="E765" s="180">
        <v>3</v>
      </c>
    </row>
    <row r="766" spans="1:5">
      <c r="A766" s="179">
        <v>39771</v>
      </c>
      <c r="B766" s="181">
        <v>3.25</v>
      </c>
      <c r="C766" s="180">
        <v>1</v>
      </c>
      <c r="D766" s="180">
        <v>0.3</v>
      </c>
      <c r="E766" s="180">
        <v>3</v>
      </c>
    </row>
    <row r="767" spans="1:5">
      <c r="A767" s="179">
        <v>39772</v>
      </c>
      <c r="B767" s="181">
        <v>3.25</v>
      </c>
      <c r="C767" s="180">
        <v>1</v>
      </c>
      <c r="D767" s="180">
        <v>0.3</v>
      </c>
      <c r="E767" s="180">
        <v>3</v>
      </c>
    </row>
    <row r="768" spans="1:5">
      <c r="A768" s="179">
        <v>39773</v>
      </c>
      <c r="B768" s="181">
        <v>3.25</v>
      </c>
      <c r="C768" s="180">
        <v>1</v>
      </c>
      <c r="D768" s="180">
        <v>0.3</v>
      </c>
      <c r="E768" s="180">
        <v>3</v>
      </c>
    </row>
    <row r="769" spans="1:5">
      <c r="A769" s="179">
        <v>39776</v>
      </c>
      <c r="B769" s="181">
        <v>3.25</v>
      </c>
      <c r="C769" s="180">
        <v>1</v>
      </c>
      <c r="D769" s="180">
        <v>0.3</v>
      </c>
      <c r="E769" s="180">
        <v>3</v>
      </c>
    </row>
    <row r="770" spans="1:5">
      <c r="A770" s="179">
        <v>39777</v>
      </c>
      <c r="B770" s="181">
        <v>3.25</v>
      </c>
      <c r="C770" s="180">
        <v>1</v>
      </c>
      <c r="D770" s="180">
        <v>0.3</v>
      </c>
      <c r="E770" s="180">
        <v>3</v>
      </c>
    </row>
    <row r="771" spans="1:5">
      <c r="A771" s="179">
        <v>39778</v>
      </c>
      <c r="B771" s="181">
        <v>3.25</v>
      </c>
      <c r="C771" s="180">
        <v>1</v>
      </c>
      <c r="D771" s="180">
        <v>0.3</v>
      </c>
      <c r="E771" s="180">
        <v>3</v>
      </c>
    </row>
    <row r="772" spans="1:5">
      <c r="A772" s="179">
        <v>39779</v>
      </c>
      <c r="B772" s="181">
        <v>3.25</v>
      </c>
      <c r="C772" s="180">
        <v>1</v>
      </c>
      <c r="D772" s="180">
        <v>0.3</v>
      </c>
      <c r="E772" s="180">
        <v>3</v>
      </c>
    </row>
    <row r="773" spans="1:5">
      <c r="A773" s="179">
        <v>39780</v>
      </c>
      <c r="B773" s="181">
        <v>3.25</v>
      </c>
      <c r="C773" s="180">
        <v>1</v>
      </c>
      <c r="D773" s="180">
        <v>0.3</v>
      </c>
      <c r="E773" s="180">
        <v>3</v>
      </c>
    </row>
    <row r="774" spans="1:5">
      <c r="A774" s="179">
        <v>39783</v>
      </c>
      <c r="B774" s="181">
        <v>3.25</v>
      </c>
      <c r="C774" s="180">
        <v>1</v>
      </c>
      <c r="D774" s="180">
        <v>0.3</v>
      </c>
      <c r="E774" s="180">
        <v>3</v>
      </c>
    </row>
    <row r="775" spans="1:5">
      <c r="A775" s="179">
        <v>39784</v>
      </c>
      <c r="B775" s="181">
        <v>3.25</v>
      </c>
      <c r="C775" s="180">
        <v>1</v>
      </c>
      <c r="D775" s="180">
        <v>0.3</v>
      </c>
      <c r="E775" s="180">
        <v>3</v>
      </c>
    </row>
    <row r="776" spans="1:5">
      <c r="A776" s="179">
        <v>39785</v>
      </c>
      <c r="B776" s="181">
        <v>3.25</v>
      </c>
      <c r="C776" s="180">
        <v>1</v>
      </c>
      <c r="D776" s="180">
        <v>0.3</v>
      </c>
      <c r="E776" s="180">
        <v>3</v>
      </c>
    </row>
    <row r="777" spans="1:5">
      <c r="A777" s="179">
        <v>39786</v>
      </c>
      <c r="B777" s="181">
        <v>3.25</v>
      </c>
      <c r="C777" s="180">
        <v>1</v>
      </c>
      <c r="D777" s="180">
        <v>0.3</v>
      </c>
      <c r="E777" s="180">
        <v>2</v>
      </c>
    </row>
    <row r="778" spans="1:5">
      <c r="A778" s="179">
        <v>39787</v>
      </c>
      <c r="B778" s="181">
        <v>3.25</v>
      </c>
      <c r="C778" s="180">
        <v>1</v>
      </c>
      <c r="D778" s="180">
        <v>0.3</v>
      </c>
      <c r="E778" s="180">
        <v>2</v>
      </c>
    </row>
    <row r="779" spans="1:5">
      <c r="A779" s="179">
        <v>39790</v>
      </c>
      <c r="B779" s="181">
        <v>3.25</v>
      </c>
      <c r="C779" s="180">
        <v>1</v>
      </c>
      <c r="D779" s="180">
        <v>0.3</v>
      </c>
      <c r="E779" s="180">
        <v>2</v>
      </c>
    </row>
    <row r="780" spans="1:5">
      <c r="A780" s="179">
        <v>39791</v>
      </c>
      <c r="B780" s="181">
        <v>3.25</v>
      </c>
      <c r="C780" s="180">
        <v>1</v>
      </c>
      <c r="D780" s="180">
        <v>0.3</v>
      </c>
      <c r="E780" s="180">
        <v>2</v>
      </c>
    </row>
    <row r="781" spans="1:5">
      <c r="A781" s="179">
        <v>39792</v>
      </c>
      <c r="B781" s="181">
        <v>2.5</v>
      </c>
      <c r="C781" s="180">
        <v>1</v>
      </c>
      <c r="D781" s="180">
        <v>0.3</v>
      </c>
      <c r="E781" s="180">
        <v>2</v>
      </c>
    </row>
    <row r="782" spans="1:5">
      <c r="A782" s="179">
        <v>39793</v>
      </c>
      <c r="B782" s="181">
        <v>2.5</v>
      </c>
      <c r="C782" s="180">
        <v>1</v>
      </c>
      <c r="D782" s="180">
        <v>0.3</v>
      </c>
      <c r="E782" s="180">
        <v>2</v>
      </c>
    </row>
    <row r="783" spans="1:5">
      <c r="A783" s="179">
        <v>39794</v>
      </c>
      <c r="B783" s="181">
        <v>2.5</v>
      </c>
      <c r="C783" s="180">
        <v>1</v>
      </c>
      <c r="D783" s="180">
        <v>0.3</v>
      </c>
      <c r="E783" s="180">
        <v>2</v>
      </c>
    </row>
    <row r="784" spans="1:5">
      <c r="A784" s="179">
        <v>39797</v>
      </c>
      <c r="B784" s="181">
        <v>2.5</v>
      </c>
      <c r="C784" s="180">
        <v>1</v>
      </c>
      <c r="D784" s="180">
        <v>0.3</v>
      </c>
      <c r="E784" s="180">
        <v>2</v>
      </c>
    </row>
    <row r="785" spans="1:5">
      <c r="A785" s="179">
        <v>39798</v>
      </c>
      <c r="B785" s="181">
        <v>2.5</v>
      </c>
      <c r="C785" s="180">
        <v>0.25</v>
      </c>
      <c r="D785" s="180">
        <v>0.3</v>
      </c>
      <c r="E785" s="180">
        <v>2</v>
      </c>
    </row>
    <row r="786" spans="1:5">
      <c r="A786" s="179">
        <v>39799</v>
      </c>
      <c r="B786" s="181">
        <v>2.5</v>
      </c>
      <c r="C786" s="180">
        <v>0.25</v>
      </c>
      <c r="D786" s="180">
        <v>0.3</v>
      </c>
      <c r="E786" s="180">
        <v>2</v>
      </c>
    </row>
    <row r="787" spans="1:5">
      <c r="A787" s="179">
        <v>39800</v>
      </c>
      <c r="B787" s="181">
        <v>2.5</v>
      </c>
      <c r="C787" s="180">
        <v>0.25</v>
      </c>
      <c r="D787" s="180">
        <v>0.3</v>
      </c>
      <c r="E787" s="180">
        <v>2</v>
      </c>
    </row>
    <row r="788" spans="1:5">
      <c r="A788" s="179">
        <v>39801</v>
      </c>
      <c r="B788" s="181">
        <v>2.5</v>
      </c>
      <c r="C788" s="180">
        <v>0.25</v>
      </c>
      <c r="D788" s="180">
        <v>0.1</v>
      </c>
      <c r="E788" s="180">
        <v>2</v>
      </c>
    </row>
    <row r="789" spans="1:5">
      <c r="A789" s="179">
        <v>39804</v>
      </c>
      <c r="B789" s="181">
        <v>2.5</v>
      </c>
      <c r="C789" s="180">
        <v>0.25</v>
      </c>
      <c r="D789" s="180">
        <v>0.1</v>
      </c>
      <c r="E789" s="180">
        <v>2</v>
      </c>
    </row>
    <row r="790" spans="1:5">
      <c r="A790" s="179">
        <v>39805</v>
      </c>
      <c r="B790" s="181">
        <v>2.5</v>
      </c>
      <c r="C790" s="180">
        <v>0.25</v>
      </c>
      <c r="D790" s="180">
        <v>0.1</v>
      </c>
      <c r="E790" s="180">
        <v>2</v>
      </c>
    </row>
    <row r="791" spans="1:5">
      <c r="A791" s="179">
        <v>39806</v>
      </c>
      <c r="B791" s="181">
        <v>2.5</v>
      </c>
      <c r="C791" s="180">
        <v>0.25</v>
      </c>
      <c r="D791" s="180">
        <v>0.1</v>
      </c>
      <c r="E791" s="180">
        <v>2</v>
      </c>
    </row>
    <row r="792" spans="1:5">
      <c r="A792" s="179">
        <v>39807</v>
      </c>
      <c r="B792" s="181">
        <v>2.5</v>
      </c>
      <c r="C792" s="180">
        <v>0.25</v>
      </c>
      <c r="D792" s="180">
        <v>0.1</v>
      </c>
      <c r="E792" s="180">
        <v>2</v>
      </c>
    </row>
    <row r="793" spans="1:5">
      <c r="A793" s="179">
        <v>39808</v>
      </c>
      <c r="B793" s="181">
        <v>2.5</v>
      </c>
      <c r="C793" s="180">
        <v>0.25</v>
      </c>
      <c r="D793" s="180">
        <v>0.1</v>
      </c>
      <c r="E793" s="180">
        <v>2</v>
      </c>
    </row>
    <row r="794" spans="1:5">
      <c r="A794" s="179">
        <v>39811</v>
      </c>
      <c r="B794" s="181">
        <v>2.5</v>
      </c>
      <c r="C794" s="180">
        <v>0.25</v>
      </c>
      <c r="D794" s="180">
        <v>0.1</v>
      </c>
      <c r="E794" s="180">
        <v>2</v>
      </c>
    </row>
    <row r="795" spans="1:5">
      <c r="A795" s="179">
        <v>39812</v>
      </c>
      <c r="B795" s="181">
        <v>2.5</v>
      </c>
      <c r="C795" s="180">
        <v>0.25</v>
      </c>
      <c r="D795" s="180">
        <v>0.1</v>
      </c>
      <c r="E795" s="180">
        <v>2</v>
      </c>
    </row>
    <row r="796" spans="1:5">
      <c r="A796" s="179">
        <v>39813</v>
      </c>
      <c r="B796" s="181">
        <v>2.5</v>
      </c>
      <c r="C796" s="180">
        <v>0.25</v>
      </c>
      <c r="D796" s="180">
        <v>0.1</v>
      </c>
      <c r="E796" s="180">
        <v>2</v>
      </c>
    </row>
    <row r="797" spans="1:5">
      <c r="A797" s="179">
        <v>39814</v>
      </c>
      <c r="B797" s="181">
        <v>2.5</v>
      </c>
      <c r="C797" s="180">
        <v>0.25</v>
      </c>
      <c r="D797" s="180">
        <v>0.1</v>
      </c>
      <c r="E797" s="180">
        <v>2</v>
      </c>
    </row>
    <row r="798" spans="1:5">
      <c r="A798" s="179">
        <v>39815</v>
      </c>
      <c r="B798" s="181">
        <v>2.5</v>
      </c>
      <c r="C798" s="180">
        <v>0.25</v>
      </c>
      <c r="D798" s="180">
        <v>0.1</v>
      </c>
      <c r="E798" s="180">
        <v>2</v>
      </c>
    </row>
    <row r="799" spans="1:5">
      <c r="A799" s="179">
        <v>39818</v>
      </c>
      <c r="B799" s="181">
        <v>2.5</v>
      </c>
      <c r="C799" s="180">
        <v>0.25</v>
      </c>
      <c r="D799" s="180">
        <v>0.1</v>
      </c>
      <c r="E799" s="180">
        <v>2</v>
      </c>
    </row>
    <row r="800" spans="1:5">
      <c r="A800" s="179">
        <v>39819</v>
      </c>
      <c r="B800" s="181">
        <v>2.5</v>
      </c>
      <c r="C800" s="180">
        <v>0.25</v>
      </c>
      <c r="D800" s="180">
        <v>0.1</v>
      </c>
      <c r="E800" s="180">
        <v>2</v>
      </c>
    </row>
    <row r="801" spans="1:5">
      <c r="A801" s="179">
        <v>39820</v>
      </c>
      <c r="B801" s="181">
        <v>2.5</v>
      </c>
      <c r="C801" s="180">
        <v>0.25</v>
      </c>
      <c r="D801" s="180">
        <v>0.1</v>
      </c>
      <c r="E801" s="180">
        <v>2</v>
      </c>
    </row>
    <row r="802" spans="1:5">
      <c r="A802" s="179">
        <v>39821</v>
      </c>
      <c r="B802" s="181">
        <v>2.5</v>
      </c>
      <c r="C802" s="180">
        <v>0.25</v>
      </c>
      <c r="D802" s="180">
        <v>0.1</v>
      </c>
      <c r="E802" s="180">
        <v>1.5</v>
      </c>
    </row>
    <row r="803" spans="1:5">
      <c r="A803" s="179">
        <v>39822</v>
      </c>
      <c r="B803" s="181">
        <v>2.5</v>
      </c>
      <c r="C803" s="180">
        <v>0.25</v>
      </c>
      <c r="D803" s="180">
        <v>0.1</v>
      </c>
      <c r="E803" s="180">
        <v>1.5</v>
      </c>
    </row>
    <row r="804" spans="1:5">
      <c r="A804" s="179">
        <v>39825</v>
      </c>
      <c r="B804" s="181">
        <v>2.5</v>
      </c>
      <c r="C804" s="180">
        <v>0.25</v>
      </c>
      <c r="D804" s="180">
        <v>0.1</v>
      </c>
      <c r="E804" s="180">
        <v>1.5</v>
      </c>
    </row>
    <row r="805" spans="1:5">
      <c r="A805" s="179">
        <v>39826</v>
      </c>
      <c r="B805" s="181">
        <v>2.5</v>
      </c>
      <c r="C805" s="180">
        <v>0.25</v>
      </c>
      <c r="D805" s="180">
        <v>0.1</v>
      </c>
      <c r="E805" s="180">
        <v>1.5</v>
      </c>
    </row>
    <row r="806" spans="1:5">
      <c r="A806" s="179">
        <v>39827</v>
      </c>
      <c r="B806" s="181">
        <v>2.5</v>
      </c>
      <c r="C806" s="180">
        <v>0.25</v>
      </c>
      <c r="D806" s="180">
        <v>0.1</v>
      </c>
      <c r="E806" s="180">
        <v>1.5</v>
      </c>
    </row>
    <row r="807" spans="1:5">
      <c r="A807" s="179">
        <v>39828</v>
      </c>
      <c r="B807" s="181">
        <v>2.5</v>
      </c>
      <c r="C807" s="180">
        <v>0.25</v>
      </c>
      <c r="D807" s="180">
        <v>0.1</v>
      </c>
      <c r="E807" s="180">
        <v>1.5</v>
      </c>
    </row>
    <row r="808" spans="1:5">
      <c r="A808" s="179">
        <v>39829</v>
      </c>
      <c r="B808" s="181">
        <v>2.5</v>
      </c>
      <c r="C808" s="180">
        <v>0.25</v>
      </c>
      <c r="D808" s="180">
        <v>0.1</v>
      </c>
      <c r="E808" s="180">
        <v>1.5</v>
      </c>
    </row>
    <row r="809" spans="1:5">
      <c r="A809" s="179">
        <v>39832</v>
      </c>
      <c r="B809" s="181">
        <v>2.5</v>
      </c>
      <c r="C809" s="180">
        <v>0.25</v>
      </c>
      <c r="D809" s="180">
        <v>0.1</v>
      </c>
      <c r="E809" s="180">
        <v>1.5</v>
      </c>
    </row>
    <row r="810" spans="1:5">
      <c r="A810" s="179">
        <v>39833</v>
      </c>
      <c r="B810" s="181">
        <v>2.5</v>
      </c>
      <c r="C810" s="180">
        <v>0.25</v>
      </c>
      <c r="D810" s="180">
        <v>0.1</v>
      </c>
      <c r="E810" s="180">
        <v>1.5</v>
      </c>
    </row>
    <row r="811" spans="1:5">
      <c r="A811" s="179">
        <v>39834</v>
      </c>
      <c r="B811" s="181">
        <v>2</v>
      </c>
      <c r="C811" s="180">
        <v>0.25</v>
      </c>
      <c r="D811" s="180">
        <v>0.1</v>
      </c>
      <c r="E811" s="180">
        <v>1.5</v>
      </c>
    </row>
    <row r="812" spans="1:5">
      <c r="A812" s="179">
        <v>39835</v>
      </c>
      <c r="B812" s="181">
        <v>2</v>
      </c>
      <c r="C812" s="180">
        <v>0.25</v>
      </c>
      <c r="D812" s="180">
        <v>0.1</v>
      </c>
      <c r="E812" s="180">
        <v>1.5</v>
      </c>
    </row>
    <row r="813" spans="1:5">
      <c r="A813" s="179">
        <v>39836</v>
      </c>
      <c r="B813" s="181">
        <v>2</v>
      </c>
      <c r="C813" s="180">
        <v>0.25</v>
      </c>
      <c r="D813" s="180">
        <v>0.1</v>
      </c>
      <c r="E813" s="180">
        <v>1.5</v>
      </c>
    </row>
    <row r="814" spans="1:5">
      <c r="A814" s="179">
        <v>39839</v>
      </c>
      <c r="B814" s="181">
        <v>2</v>
      </c>
      <c r="C814" s="180">
        <v>0.25</v>
      </c>
      <c r="D814" s="180">
        <v>0.1</v>
      </c>
      <c r="E814" s="180">
        <v>1.5</v>
      </c>
    </row>
    <row r="815" spans="1:5">
      <c r="A815" s="179">
        <v>39840</v>
      </c>
      <c r="B815" s="181">
        <v>2</v>
      </c>
      <c r="C815" s="180">
        <v>0.25</v>
      </c>
      <c r="D815" s="180">
        <v>0.1</v>
      </c>
      <c r="E815" s="180">
        <v>1.5</v>
      </c>
    </row>
    <row r="816" spans="1:5">
      <c r="A816" s="179">
        <v>39841</v>
      </c>
      <c r="B816" s="181">
        <v>2</v>
      </c>
      <c r="C816" s="180">
        <v>0.25</v>
      </c>
      <c r="D816" s="180">
        <v>0.1</v>
      </c>
      <c r="E816" s="180">
        <v>1.5</v>
      </c>
    </row>
    <row r="817" spans="1:5">
      <c r="A817" s="179">
        <v>39842</v>
      </c>
      <c r="B817" s="181">
        <v>2</v>
      </c>
      <c r="C817" s="180">
        <v>0.25</v>
      </c>
      <c r="D817" s="180">
        <v>0.1</v>
      </c>
      <c r="E817" s="180">
        <v>1.5</v>
      </c>
    </row>
    <row r="818" spans="1:5">
      <c r="A818" s="179">
        <v>39843</v>
      </c>
      <c r="B818" s="181">
        <v>2</v>
      </c>
      <c r="C818" s="180">
        <v>0.25</v>
      </c>
      <c r="D818" s="180">
        <v>0.1</v>
      </c>
      <c r="E818" s="180">
        <v>1.5</v>
      </c>
    </row>
    <row r="819" spans="1:5">
      <c r="A819" s="179">
        <v>39846</v>
      </c>
      <c r="B819" s="181">
        <v>2</v>
      </c>
      <c r="C819" s="180">
        <v>0.25</v>
      </c>
      <c r="D819" s="180">
        <v>0.1</v>
      </c>
      <c r="E819" s="180">
        <v>1.5</v>
      </c>
    </row>
    <row r="820" spans="1:5">
      <c r="A820" s="179">
        <v>39847</v>
      </c>
      <c r="B820" s="181">
        <v>2</v>
      </c>
      <c r="C820" s="180">
        <v>0.25</v>
      </c>
      <c r="D820" s="180">
        <v>0.1</v>
      </c>
      <c r="E820" s="180">
        <v>1.5</v>
      </c>
    </row>
    <row r="821" spans="1:5">
      <c r="A821" s="179">
        <v>39848</v>
      </c>
      <c r="B821" s="181">
        <v>2</v>
      </c>
      <c r="C821" s="180">
        <v>0.25</v>
      </c>
      <c r="D821" s="180">
        <v>0.1</v>
      </c>
      <c r="E821" s="180">
        <v>1.5</v>
      </c>
    </row>
    <row r="822" spans="1:5">
      <c r="A822" s="179">
        <v>39849</v>
      </c>
      <c r="B822" s="181">
        <v>2</v>
      </c>
      <c r="C822" s="180">
        <v>0.25</v>
      </c>
      <c r="D822" s="180">
        <v>0.1</v>
      </c>
      <c r="E822" s="180">
        <v>1</v>
      </c>
    </row>
    <row r="823" spans="1:5">
      <c r="A823" s="179">
        <v>39850</v>
      </c>
      <c r="B823" s="181">
        <v>2</v>
      </c>
      <c r="C823" s="180">
        <v>0.25</v>
      </c>
      <c r="D823" s="180">
        <v>0.1</v>
      </c>
      <c r="E823" s="180">
        <v>1</v>
      </c>
    </row>
    <row r="824" spans="1:5">
      <c r="A824" s="179">
        <v>39853</v>
      </c>
      <c r="B824" s="181">
        <v>2</v>
      </c>
      <c r="C824" s="180">
        <v>0.25</v>
      </c>
      <c r="D824" s="180">
        <v>0.1</v>
      </c>
      <c r="E824" s="180">
        <v>1</v>
      </c>
    </row>
    <row r="825" spans="1:5">
      <c r="A825" s="179">
        <v>39854</v>
      </c>
      <c r="B825" s="181">
        <v>2</v>
      </c>
      <c r="C825" s="180">
        <v>0.25</v>
      </c>
      <c r="D825" s="180">
        <v>0.1</v>
      </c>
      <c r="E825" s="180">
        <v>1</v>
      </c>
    </row>
    <row r="826" spans="1:5">
      <c r="A826" s="179">
        <v>39855</v>
      </c>
      <c r="B826" s="181">
        <v>2</v>
      </c>
      <c r="C826" s="180">
        <v>0.25</v>
      </c>
      <c r="D826" s="180">
        <v>0.1</v>
      </c>
      <c r="E826" s="180">
        <v>1</v>
      </c>
    </row>
    <row r="827" spans="1:5">
      <c r="A827" s="179">
        <v>39856</v>
      </c>
      <c r="B827" s="181">
        <v>2</v>
      </c>
      <c r="C827" s="180">
        <v>0.25</v>
      </c>
      <c r="D827" s="180">
        <v>0.1</v>
      </c>
      <c r="E827" s="180">
        <v>1</v>
      </c>
    </row>
    <row r="828" spans="1:5">
      <c r="A828" s="179">
        <v>39857</v>
      </c>
      <c r="B828" s="181">
        <v>2</v>
      </c>
      <c r="C828" s="180">
        <v>0.25</v>
      </c>
      <c r="D828" s="180">
        <v>0.1</v>
      </c>
      <c r="E828" s="180">
        <v>1</v>
      </c>
    </row>
    <row r="829" spans="1:5">
      <c r="A829" s="179">
        <v>39860</v>
      </c>
      <c r="B829" s="181">
        <v>2</v>
      </c>
      <c r="C829" s="180">
        <v>0.25</v>
      </c>
      <c r="D829" s="180">
        <v>0.1</v>
      </c>
      <c r="E829" s="180">
        <v>1</v>
      </c>
    </row>
    <row r="830" spans="1:5">
      <c r="A830" s="179">
        <v>39861</v>
      </c>
      <c r="B830" s="181">
        <v>2</v>
      </c>
      <c r="C830" s="180">
        <v>0.25</v>
      </c>
      <c r="D830" s="180">
        <v>0.1</v>
      </c>
      <c r="E830" s="180">
        <v>1</v>
      </c>
    </row>
    <row r="831" spans="1:5">
      <c r="A831" s="179">
        <v>39862</v>
      </c>
      <c r="B831" s="181">
        <v>2</v>
      </c>
      <c r="C831" s="180">
        <v>0.25</v>
      </c>
      <c r="D831" s="180">
        <v>0.1</v>
      </c>
      <c r="E831" s="180">
        <v>1</v>
      </c>
    </row>
    <row r="832" spans="1:5">
      <c r="A832" s="179">
        <v>39863</v>
      </c>
      <c r="B832" s="181">
        <v>2</v>
      </c>
      <c r="C832" s="180">
        <v>0.25</v>
      </c>
      <c r="D832" s="180">
        <v>0.1</v>
      </c>
      <c r="E832" s="180">
        <v>1</v>
      </c>
    </row>
    <row r="833" spans="1:5">
      <c r="A833" s="179">
        <v>39864</v>
      </c>
      <c r="B833" s="181">
        <v>2</v>
      </c>
      <c r="C833" s="180">
        <v>0.25</v>
      </c>
      <c r="D833" s="180">
        <v>0.1</v>
      </c>
      <c r="E833" s="180">
        <v>1</v>
      </c>
    </row>
    <row r="834" spans="1:5">
      <c r="A834" s="179">
        <v>39867</v>
      </c>
      <c r="B834" s="181">
        <v>2</v>
      </c>
      <c r="C834" s="180">
        <v>0.25</v>
      </c>
      <c r="D834" s="180">
        <v>0.1</v>
      </c>
      <c r="E834" s="180">
        <v>1</v>
      </c>
    </row>
    <row r="835" spans="1:5">
      <c r="A835" s="179">
        <v>39868</v>
      </c>
      <c r="B835" s="181">
        <v>2</v>
      </c>
      <c r="C835" s="180">
        <v>0.25</v>
      </c>
      <c r="D835" s="180">
        <v>0.1</v>
      </c>
      <c r="E835" s="180">
        <v>1</v>
      </c>
    </row>
    <row r="836" spans="1:5">
      <c r="A836" s="179">
        <v>39869</v>
      </c>
      <c r="B836" s="181">
        <v>2</v>
      </c>
      <c r="C836" s="180">
        <v>0.25</v>
      </c>
      <c r="D836" s="180">
        <v>0.1</v>
      </c>
      <c r="E836" s="180">
        <v>1</v>
      </c>
    </row>
    <row r="837" spans="1:5">
      <c r="A837" s="179">
        <v>39870</v>
      </c>
      <c r="B837" s="181">
        <v>2</v>
      </c>
      <c r="C837" s="180">
        <v>0.25</v>
      </c>
      <c r="D837" s="180">
        <v>0.1</v>
      </c>
      <c r="E837" s="180">
        <v>1</v>
      </c>
    </row>
    <row r="838" spans="1:5">
      <c r="A838" s="179">
        <v>39871</v>
      </c>
      <c r="B838" s="181">
        <v>2</v>
      </c>
      <c r="C838" s="180">
        <v>0.25</v>
      </c>
      <c r="D838" s="180">
        <v>0.1</v>
      </c>
      <c r="E838" s="180">
        <v>1</v>
      </c>
    </row>
    <row r="839" spans="1:5">
      <c r="A839" s="179">
        <v>39874</v>
      </c>
      <c r="B839" s="181">
        <v>2</v>
      </c>
      <c r="C839" s="180">
        <v>0.25</v>
      </c>
      <c r="D839" s="180">
        <v>0.1</v>
      </c>
      <c r="E839" s="180">
        <v>1</v>
      </c>
    </row>
    <row r="840" spans="1:5">
      <c r="A840" s="179">
        <v>39875</v>
      </c>
      <c r="B840" s="181">
        <v>2</v>
      </c>
      <c r="C840" s="180">
        <v>0.25</v>
      </c>
      <c r="D840" s="180">
        <v>0.1</v>
      </c>
      <c r="E840" s="180">
        <v>1</v>
      </c>
    </row>
    <row r="841" spans="1:5">
      <c r="A841" s="179">
        <v>39876</v>
      </c>
      <c r="B841" s="181">
        <v>2</v>
      </c>
      <c r="C841" s="180">
        <v>0.25</v>
      </c>
      <c r="D841" s="180">
        <v>0.1</v>
      </c>
      <c r="E841" s="180">
        <v>1</v>
      </c>
    </row>
    <row r="842" spans="1:5">
      <c r="A842" s="179">
        <v>39877</v>
      </c>
      <c r="B842" s="181">
        <v>2</v>
      </c>
      <c r="C842" s="180">
        <v>0.25</v>
      </c>
      <c r="D842" s="180">
        <v>0.1</v>
      </c>
      <c r="E842" s="180">
        <v>0.5</v>
      </c>
    </row>
    <row r="843" spans="1:5">
      <c r="A843" s="179">
        <v>39878</v>
      </c>
      <c r="B843" s="181">
        <v>2</v>
      </c>
      <c r="C843" s="180">
        <v>0.25</v>
      </c>
      <c r="D843" s="180">
        <v>0.1</v>
      </c>
      <c r="E843" s="180">
        <v>0.5</v>
      </c>
    </row>
    <row r="844" spans="1:5">
      <c r="A844" s="179">
        <v>39881</v>
      </c>
      <c r="B844" s="181">
        <v>2</v>
      </c>
      <c r="C844" s="180">
        <v>0.25</v>
      </c>
      <c r="D844" s="180">
        <v>0.1</v>
      </c>
      <c r="E844" s="180">
        <v>0.5</v>
      </c>
    </row>
    <row r="845" spans="1:5">
      <c r="A845" s="179">
        <v>39882</v>
      </c>
      <c r="B845" s="181">
        <v>2</v>
      </c>
      <c r="C845" s="180">
        <v>0.25</v>
      </c>
      <c r="D845" s="180">
        <v>0.1</v>
      </c>
      <c r="E845" s="180">
        <v>0.5</v>
      </c>
    </row>
    <row r="846" spans="1:5">
      <c r="A846" s="179">
        <v>39883</v>
      </c>
      <c r="B846" s="181">
        <v>1.5</v>
      </c>
      <c r="C846" s="180">
        <v>0.25</v>
      </c>
      <c r="D846" s="180">
        <v>0.1</v>
      </c>
      <c r="E846" s="180">
        <v>0.5</v>
      </c>
    </row>
    <row r="847" spans="1:5">
      <c r="A847" s="179">
        <v>39884</v>
      </c>
      <c r="B847" s="181">
        <v>1.5</v>
      </c>
      <c r="C847" s="180">
        <v>0.25</v>
      </c>
      <c r="D847" s="180">
        <v>0.1</v>
      </c>
      <c r="E847" s="180">
        <v>0.5</v>
      </c>
    </row>
    <row r="848" spans="1:5">
      <c r="A848" s="179">
        <v>39885</v>
      </c>
      <c r="B848" s="181">
        <v>1.5</v>
      </c>
      <c r="C848" s="180">
        <v>0.25</v>
      </c>
      <c r="D848" s="180">
        <v>0.1</v>
      </c>
      <c r="E848" s="180">
        <v>0.5</v>
      </c>
    </row>
    <row r="849" spans="1:5">
      <c r="A849" s="179">
        <v>39888</v>
      </c>
      <c r="B849" s="181">
        <v>1.5</v>
      </c>
      <c r="C849" s="180">
        <v>0.25</v>
      </c>
      <c r="D849" s="180">
        <v>0.1</v>
      </c>
      <c r="E849" s="180">
        <v>0.5</v>
      </c>
    </row>
    <row r="850" spans="1:5">
      <c r="A850" s="179">
        <v>39889</v>
      </c>
      <c r="B850" s="181">
        <v>1.5</v>
      </c>
      <c r="C850" s="180">
        <v>0.25</v>
      </c>
      <c r="D850" s="180">
        <v>0.1</v>
      </c>
      <c r="E850" s="180">
        <v>0.5</v>
      </c>
    </row>
    <row r="851" spans="1:5">
      <c r="A851" s="179">
        <v>39890</v>
      </c>
      <c r="B851" s="181">
        <v>1.5</v>
      </c>
      <c r="C851" s="180">
        <v>0.25</v>
      </c>
      <c r="D851" s="180">
        <v>0.1</v>
      </c>
      <c r="E851" s="180">
        <v>0.5</v>
      </c>
    </row>
    <row r="852" spans="1:5">
      <c r="A852" s="179">
        <v>39891</v>
      </c>
      <c r="B852" s="181">
        <v>1.5</v>
      </c>
      <c r="C852" s="180">
        <v>0.25</v>
      </c>
      <c r="D852" s="180">
        <v>0.1</v>
      </c>
      <c r="E852" s="180">
        <v>0.5</v>
      </c>
    </row>
    <row r="853" spans="1:5">
      <c r="A853" s="179">
        <v>39892</v>
      </c>
      <c r="B853" s="181">
        <v>1.5</v>
      </c>
      <c r="C853" s="180">
        <v>0.25</v>
      </c>
      <c r="D853" s="180">
        <v>0.1</v>
      </c>
      <c r="E853" s="180">
        <v>0.5</v>
      </c>
    </row>
    <row r="854" spans="1:5">
      <c r="A854" s="179">
        <v>39895</v>
      </c>
      <c r="B854" s="181">
        <v>1.5</v>
      </c>
      <c r="C854" s="180">
        <v>0.25</v>
      </c>
      <c r="D854" s="180">
        <v>0.1</v>
      </c>
      <c r="E854" s="180">
        <v>0.5</v>
      </c>
    </row>
    <row r="855" spans="1:5">
      <c r="A855" s="179">
        <v>39896</v>
      </c>
      <c r="B855" s="181">
        <v>1.5</v>
      </c>
      <c r="C855" s="180">
        <v>0.25</v>
      </c>
      <c r="D855" s="180">
        <v>0.1</v>
      </c>
      <c r="E855" s="180">
        <v>0.5</v>
      </c>
    </row>
    <row r="856" spans="1:5">
      <c r="A856" s="179">
        <v>39897</v>
      </c>
      <c r="B856" s="181">
        <v>1.5</v>
      </c>
      <c r="C856" s="180">
        <v>0.25</v>
      </c>
      <c r="D856" s="180">
        <v>0.1</v>
      </c>
      <c r="E856" s="180">
        <v>0.5</v>
      </c>
    </row>
    <row r="857" spans="1:5">
      <c r="A857" s="179">
        <v>39898</v>
      </c>
      <c r="B857" s="181">
        <v>1.5</v>
      </c>
      <c r="C857" s="180">
        <v>0.25</v>
      </c>
      <c r="D857" s="180">
        <v>0.1</v>
      </c>
      <c r="E857" s="180">
        <v>0.5</v>
      </c>
    </row>
    <row r="858" spans="1:5">
      <c r="A858" s="179">
        <v>39899</v>
      </c>
      <c r="B858" s="181">
        <v>1.5</v>
      </c>
      <c r="C858" s="180">
        <v>0.25</v>
      </c>
      <c r="D858" s="180">
        <v>0.1</v>
      </c>
      <c r="E858" s="180">
        <v>0.5</v>
      </c>
    </row>
    <row r="859" spans="1:5">
      <c r="A859" s="179">
        <v>39902</v>
      </c>
      <c r="B859" s="181">
        <v>1.5</v>
      </c>
      <c r="C859" s="180">
        <v>0.25</v>
      </c>
      <c r="D859" s="180">
        <v>0.1</v>
      </c>
      <c r="E859" s="180">
        <v>0.5</v>
      </c>
    </row>
    <row r="860" spans="1:5">
      <c r="A860" s="179">
        <v>39903</v>
      </c>
      <c r="B860" s="181">
        <v>1.5</v>
      </c>
      <c r="C860" s="180">
        <v>0.25</v>
      </c>
      <c r="D860" s="180">
        <v>0.1</v>
      </c>
      <c r="E860" s="180">
        <v>0.5</v>
      </c>
    </row>
    <row r="861" spans="1:5">
      <c r="A861" s="179">
        <v>39904</v>
      </c>
      <c r="B861" s="181">
        <v>1.5</v>
      </c>
      <c r="C861" s="180">
        <v>0.25</v>
      </c>
      <c r="D861" s="180">
        <v>0.1</v>
      </c>
      <c r="E861" s="180">
        <v>0.5</v>
      </c>
    </row>
    <row r="862" spans="1:5">
      <c r="A862" s="179">
        <v>39905</v>
      </c>
      <c r="B862" s="181">
        <v>1.5</v>
      </c>
      <c r="C862" s="180">
        <v>0.25</v>
      </c>
      <c r="D862" s="180">
        <v>0.1</v>
      </c>
      <c r="E862" s="180">
        <v>0.5</v>
      </c>
    </row>
    <row r="863" spans="1:5">
      <c r="A863" s="179">
        <v>39906</v>
      </c>
      <c r="B863" s="181">
        <v>1.5</v>
      </c>
      <c r="C863" s="180">
        <v>0.25</v>
      </c>
      <c r="D863" s="180">
        <v>0.1</v>
      </c>
      <c r="E863" s="180">
        <v>0.5</v>
      </c>
    </row>
    <row r="864" spans="1:5">
      <c r="A864" s="179">
        <v>39909</v>
      </c>
      <c r="B864" s="181">
        <v>1.5</v>
      </c>
      <c r="C864" s="180">
        <v>0.25</v>
      </c>
      <c r="D864" s="180">
        <v>0.1</v>
      </c>
      <c r="E864" s="180">
        <v>0.5</v>
      </c>
    </row>
    <row r="865" spans="1:5">
      <c r="A865" s="179">
        <v>39910</v>
      </c>
      <c r="B865" s="181">
        <v>1.5</v>
      </c>
      <c r="C865" s="180">
        <v>0.25</v>
      </c>
      <c r="D865" s="180">
        <v>0.1</v>
      </c>
      <c r="E865" s="180">
        <v>0.5</v>
      </c>
    </row>
    <row r="866" spans="1:5">
      <c r="A866" s="179">
        <v>39911</v>
      </c>
      <c r="B866" s="181">
        <v>1.25</v>
      </c>
      <c r="C866" s="180">
        <v>0.25</v>
      </c>
      <c r="D866" s="180">
        <v>0.1</v>
      </c>
      <c r="E866" s="180">
        <v>0.5</v>
      </c>
    </row>
    <row r="867" spans="1:5">
      <c r="A867" s="179">
        <v>39912</v>
      </c>
      <c r="B867" s="181">
        <v>1.25</v>
      </c>
      <c r="C867" s="180">
        <v>0.25</v>
      </c>
      <c r="D867" s="180">
        <v>0.1</v>
      </c>
      <c r="E867" s="180">
        <v>0.5</v>
      </c>
    </row>
    <row r="868" spans="1:5">
      <c r="A868" s="179">
        <v>39913</v>
      </c>
      <c r="B868" s="181">
        <v>1.25</v>
      </c>
      <c r="C868" s="180">
        <v>0.25</v>
      </c>
      <c r="D868" s="180">
        <v>0.1</v>
      </c>
      <c r="E868" s="180">
        <v>0.5</v>
      </c>
    </row>
    <row r="869" spans="1:5">
      <c r="A869" s="179">
        <v>39916</v>
      </c>
      <c r="B869" s="181">
        <v>1.25</v>
      </c>
      <c r="C869" s="180">
        <v>0.25</v>
      </c>
      <c r="D869" s="180">
        <v>0.1</v>
      </c>
      <c r="E869" s="180">
        <v>0.5</v>
      </c>
    </row>
    <row r="870" spans="1:5">
      <c r="A870" s="179">
        <v>39917</v>
      </c>
      <c r="B870" s="181">
        <v>1.25</v>
      </c>
      <c r="C870" s="180">
        <v>0.25</v>
      </c>
      <c r="D870" s="180">
        <v>0.1</v>
      </c>
      <c r="E870" s="180">
        <v>0.5</v>
      </c>
    </row>
    <row r="871" spans="1:5">
      <c r="A871" s="179">
        <v>39918</v>
      </c>
      <c r="B871" s="181">
        <v>1.25</v>
      </c>
      <c r="C871" s="180">
        <v>0.25</v>
      </c>
      <c r="D871" s="180">
        <v>0.1</v>
      </c>
      <c r="E871" s="180">
        <v>0.5</v>
      </c>
    </row>
    <row r="872" spans="1:5">
      <c r="A872" s="179">
        <v>39919</v>
      </c>
      <c r="B872" s="181">
        <v>1.25</v>
      </c>
      <c r="C872" s="180">
        <v>0.25</v>
      </c>
      <c r="D872" s="180">
        <v>0.1</v>
      </c>
      <c r="E872" s="180">
        <v>0.5</v>
      </c>
    </row>
    <row r="873" spans="1:5">
      <c r="A873" s="179">
        <v>39920</v>
      </c>
      <c r="B873" s="181">
        <v>1.25</v>
      </c>
      <c r="C873" s="180">
        <v>0.25</v>
      </c>
      <c r="D873" s="180">
        <v>0.1</v>
      </c>
      <c r="E873" s="180">
        <v>0.5</v>
      </c>
    </row>
    <row r="874" spans="1:5">
      <c r="A874" s="179">
        <v>39923</v>
      </c>
      <c r="B874" s="181">
        <v>1.25</v>
      </c>
      <c r="C874" s="180">
        <v>0.25</v>
      </c>
      <c r="D874" s="180">
        <v>0.1</v>
      </c>
      <c r="E874" s="180">
        <v>0.5</v>
      </c>
    </row>
    <row r="875" spans="1:5">
      <c r="A875" s="179">
        <v>39924</v>
      </c>
      <c r="B875" s="181">
        <v>1.25</v>
      </c>
      <c r="C875" s="180">
        <v>0.25</v>
      </c>
      <c r="D875" s="180">
        <v>0.1</v>
      </c>
      <c r="E875" s="180">
        <v>0.5</v>
      </c>
    </row>
    <row r="876" spans="1:5">
      <c r="A876" s="179">
        <v>39925</v>
      </c>
      <c r="B876" s="181">
        <v>1.25</v>
      </c>
      <c r="C876" s="180">
        <v>0.25</v>
      </c>
      <c r="D876" s="180">
        <v>0.1</v>
      </c>
      <c r="E876" s="180">
        <v>0.5</v>
      </c>
    </row>
    <row r="877" spans="1:5">
      <c r="A877" s="179">
        <v>39926</v>
      </c>
      <c r="B877" s="181">
        <v>1.25</v>
      </c>
      <c r="C877" s="180">
        <v>0.25</v>
      </c>
      <c r="D877" s="180">
        <v>0.1</v>
      </c>
      <c r="E877" s="180">
        <v>0.5</v>
      </c>
    </row>
    <row r="878" spans="1:5">
      <c r="A878" s="179">
        <v>39927</v>
      </c>
      <c r="B878" s="181">
        <v>1.25</v>
      </c>
      <c r="C878" s="180">
        <v>0.25</v>
      </c>
      <c r="D878" s="180">
        <v>0.1</v>
      </c>
      <c r="E878" s="180">
        <v>0.5</v>
      </c>
    </row>
    <row r="879" spans="1:5">
      <c r="A879" s="179">
        <v>39930</v>
      </c>
      <c r="B879" s="181">
        <v>1.25</v>
      </c>
      <c r="C879" s="180">
        <v>0.25</v>
      </c>
      <c r="D879" s="180">
        <v>0.1</v>
      </c>
      <c r="E879" s="180">
        <v>0.5</v>
      </c>
    </row>
    <row r="880" spans="1:5">
      <c r="A880" s="179">
        <v>39931</v>
      </c>
      <c r="B880" s="181">
        <v>1.25</v>
      </c>
      <c r="C880" s="180">
        <v>0.25</v>
      </c>
      <c r="D880" s="180">
        <v>0.1</v>
      </c>
      <c r="E880" s="180">
        <v>0.5</v>
      </c>
    </row>
    <row r="881" spans="1:5">
      <c r="A881" s="179">
        <v>39932</v>
      </c>
      <c r="B881" s="181">
        <v>1.25</v>
      </c>
      <c r="C881" s="180">
        <v>0.25</v>
      </c>
      <c r="D881" s="180">
        <v>0.1</v>
      </c>
      <c r="E881" s="180">
        <v>0.5</v>
      </c>
    </row>
    <row r="882" spans="1:5">
      <c r="A882" s="179">
        <v>39933</v>
      </c>
      <c r="B882" s="181">
        <v>1.25</v>
      </c>
      <c r="C882" s="180">
        <v>0.25</v>
      </c>
      <c r="D882" s="180">
        <v>0.1</v>
      </c>
      <c r="E882" s="180">
        <v>0.5</v>
      </c>
    </row>
    <row r="883" spans="1:5">
      <c r="A883" s="179">
        <v>39934</v>
      </c>
      <c r="B883" s="181">
        <v>1.25</v>
      </c>
      <c r="C883" s="180">
        <v>0.25</v>
      </c>
      <c r="D883" s="180">
        <v>0.1</v>
      </c>
      <c r="E883" s="180">
        <v>0.5</v>
      </c>
    </row>
    <row r="884" spans="1:5">
      <c r="A884" s="179">
        <v>39937</v>
      </c>
      <c r="B884" s="181">
        <v>1.25</v>
      </c>
      <c r="C884" s="180">
        <v>0.25</v>
      </c>
      <c r="D884" s="180">
        <v>0.1</v>
      </c>
      <c r="E884" s="180">
        <v>0.5</v>
      </c>
    </row>
    <row r="885" spans="1:5">
      <c r="A885" s="179">
        <v>39938</v>
      </c>
      <c r="B885" s="181">
        <v>1.25</v>
      </c>
      <c r="C885" s="180">
        <v>0.25</v>
      </c>
      <c r="D885" s="180">
        <v>0.1</v>
      </c>
      <c r="E885" s="180">
        <v>0.5</v>
      </c>
    </row>
    <row r="886" spans="1:5">
      <c r="A886" s="179">
        <v>39939</v>
      </c>
      <c r="B886" s="181">
        <v>1.25</v>
      </c>
      <c r="C886" s="180">
        <v>0.25</v>
      </c>
      <c r="D886" s="180">
        <v>0.1</v>
      </c>
      <c r="E886" s="180">
        <v>0.5</v>
      </c>
    </row>
    <row r="887" spans="1:5">
      <c r="A887" s="179">
        <v>39940</v>
      </c>
      <c r="B887" s="181">
        <v>1.25</v>
      </c>
      <c r="C887" s="180">
        <v>0.25</v>
      </c>
      <c r="D887" s="180">
        <v>0.1</v>
      </c>
      <c r="E887" s="180">
        <v>0.5</v>
      </c>
    </row>
    <row r="888" spans="1:5">
      <c r="A888" s="179">
        <v>39941</v>
      </c>
      <c r="B888" s="181">
        <v>1.25</v>
      </c>
      <c r="C888" s="180">
        <v>0.25</v>
      </c>
      <c r="D888" s="180">
        <v>0.1</v>
      </c>
      <c r="E888" s="180">
        <v>0.5</v>
      </c>
    </row>
    <row r="889" spans="1:5">
      <c r="A889" s="179">
        <v>39944</v>
      </c>
      <c r="B889" s="181">
        <v>1.25</v>
      </c>
      <c r="C889" s="180">
        <v>0.25</v>
      </c>
      <c r="D889" s="180">
        <v>0.1</v>
      </c>
      <c r="E889" s="180">
        <v>0.5</v>
      </c>
    </row>
    <row r="890" spans="1:5">
      <c r="A890" s="179">
        <v>39945</v>
      </c>
      <c r="B890" s="181">
        <v>1.25</v>
      </c>
      <c r="C890" s="180">
        <v>0.25</v>
      </c>
      <c r="D890" s="180">
        <v>0.1</v>
      </c>
      <c r="E890" s="180">
        <v>0.5</v>
      </c>
    </row>
    <row r="891" spans="1:5">
      <c r="A891" s="179">
        <v>39946</v>
      </c>
      <c r="B891" s="181">
        <v>1</v>
      </c>
      <c r="C891" s="180">
        <v>0.25</v>
      </c>
      <c r="D891" s="180">
        <v>0.1</v>
      </c>
      <c r="E891" s="180">
        <v>0.5</v>
      </c>
    </row>
    <row r="892" spans="1:5">
      <c r="A892" s="179">
        <v>39947</v>
      </c>
      <c r="B892" s="181">
        <v>1</v>
      </c>
      <c r="C892" s="180">
        <v>0.25</v>
      </c>
      <c r="D892" s="180">
        <v>0.1</v>
      </c>
      <c r="E892" s="180">
        <v>0.5</v>
      </c>
    </row>
    <row r="893" spans="1:5">
      <c r="A893" s="179">
        <v>39948</v>
      </c>
      <c r="B893" s="181">
        <v>1</v>
      </c>
      <c r="C893" s="180">
        <v>0.25</v>
      </c>
      <c r="D893" s="180">
        <v>0.1</v>
      </c>
      <c r="E893" s="180">
        <v>0.5</v>
      </c>
    </row>
    <row r="894" spans="1:5">
      <c r="A894" s="179">
        <v>39951</v>
      </c>
      <c r="B894" s="181">
        <v>1</v>
      </c>
      <c r="C894" s="180">
        <v>0.25</v>
      </c>
      <c r="D894" s="180">
        <v>0.1</v>
      </c>
      <c r="E894" s="180">
        <v>0.5</v>
      </c>
    </row>
    <row r="895" spans="1:5">
      <c r="A895" s="179">
        <v>39952</v>
      </c>
      <c r="B895" s="181">
        <v>1</v>
      </c>
      <c r="C895" s="180">
        <v>0.25</v>
      </c>
      <c r="D895" s="180">
        <v>0.1</v>
      </c>
      <c r="E895" s="180">
        <v>0.5</v>
      </c>
    </row>
    <row r="896" spans="1:5">
      <c r="A896" s="179">
        <v>39953</v>
      </c>
      <c r="B896" s="181">
        <v>1</v>
      </c>
      <c r="C896" s="180">
        <v>0.25</v>
      </c>
      <c r="D896" s="180">
        <v>0.1</v>
      </c>
      <c r="E896" s="180">
        <v>0.5</v>
      </c>
    </row>
    <row r="897" spans="1:5">
      <c r="A897" s="179">
        <v>39954</v>
      </c>
      <c r="B897" s="181">
        <v>1</v>
      </c>
      <c r="C897" s="180">
        <v>0.25</v>
      </c>
      <c r="D897" s="180">
        <v>0.1</v>
      </c>
      <c r="E897" s="180">
        <v>0.5</v>
      </c>
    </row>
    <row r="898" spans="1:5">
      <c r="A898" s="179">
        <v>39955</v>
      </c>
      <c r="B898" s="181">
        <v>1</v>
      </c>
      <c r="C898" s="180">
        <v>0.25</v>
      </c>
      <c r="D898" s="180">
        <v>0.1</v>
      </c>
      <c r="E898" s="180">
        <v>0.5</v>
      </c>
    </row>
    <row r="899" spans="1:5">
      <c r="A899" s="179">
        <v>39958</v>
      </c>
      <c r="B899" s="181">
        <v>1</v>
      </c>
      <c r="C899" s="180">
        <v>0.25</v>
      </c>
      <c r="D899" s="180">
        <v>0.1</v>
      </c>
      <c r="E899" s="180">
        <v>0.5</v>
      </c>
    </row>
    <row r="900" spans="1:5">
      <c r="A900" s="179">
        <v>39959</v>
      </c>
      <c r="B900" s="181">
        <v>1</v>
      </c>
      <c r="C900" s="180">
        <v>0.25</v>
      </c>
      <c r="D900" s="180">
        <v>0.1</v>
      </c>
      <c r="E900" s="180">
        <v>0.5</v>
      </c>
    </row>
    <row r="901" spans="1:5">
      <c r="A901" s="179">
        <v>39960</v>
      </c>
      <c r="B901" s="181">
        <v>1</v>
      </c>
      <c r="C901" s="180">
        <v>0.25</v>
      </c>
      <c r="D901" s="180">
        <v>0.1</v>
      </c>
      <c r="E901" s="180">
        <v>0.5</v>
      </c>
    </row>
    <row r="902" spans="1:5">
      <c r="A902" s="179">
        <v>39961</v>
      </c>
      <c r="B902" s="181">
        <v>1</v>
      </c>
      <c r="C902" s="180">
        <v>0.25</v>
      </c>
      <c r="D902" s="180">
        <v>0.1</v>
      </c>
      <c r="E902" s="180">
        <v>0.5</v>
      </c>
    </row>
    <row r="903" spans="1:5">
      <c r="A903" s="179">
        <v>39962</v>
      </c>
      <c r="B903" s="181">
        <v>1</v>
      </c>
      <c r="C903" s="180">
        <v>0.25</v>
      </c>
      <c r="D903" s="180">
        <v>0.1</v>
      </c>
      <c r="E903" s="180">
        <v>0.5</v>
      </c>
    </row>
    <row r="904" spans="1:5">
      <c r="A904" s="179">
        <v>39965</v>
      </c>
      <c r="B904" s="181">
        <v>1</v>
      </c>
      <c r="C904" s="180">
        <v>0.25</v>
      </c>
      <c r="D904" s="180">
        <v>0.1</v>
      </c>
      <c r="E904" s="180">
        <v>0.5</v>
      </c>
    </row>
    <row r="905" spans="1:5">
      <c r="A905" s="179">
        <v>39966</v>
      </c>
      <c r="B905" s="181">
        <v>1</v>
      </c>
      <c r="C905" s="180">
        <v>0.25</v>
      </c>
      <c r="D905" s="180">
        <v>0.1</v>
      </c>
      <c r="E905" s="180">
        <v>0.5</v>
      </c>
    </row>
    <row r="906" spans="1:5">
      <c r="A906" s="179">
        <v>39967</v>
      </c>
      <c r="B906" s="181">
        <v>1</v>
      </c>
      <c r="C906" s="180">
        <v>0.25</v>
      </c>
      <c r="D906" s="180">
        <v>0.1</v>
      </c>
      <c r="E906" s="180">
        <v>0.5</v>
      </c>
    </row>
    <row r="907" spans="1:5">
      <c r="A907" s="179">
        <v>39968</v>
      </c>
      <c r="B907" s="181">
        <v>1</v>
      </c>
      <c r="C907" s="180">
        <v>0.25</v>
      </c>
      <c r="D907" s="180">
        <v>0.1</v>
      </c>
      <c r="E907" s="180">
        <v>0.5</v>
      </c>
    </row>
    <row r="908" spans="1:5">
      <c r="A908" s="179">
        <v>39969</v>
      </c>
      <c r="B908" s="181">
        <v>1</v>
      </c>
      <c r="C908" s="180">
        <v>0.25</v>
      </c>
      <c r="D908" s="180">
        <v>0.1</v>
      </c>
      <c r="E908" s="180">
        <v>0.5</v>
      </c>
    </row>
    <row r="909" spans="1:5">
      <c r="A909" s="179">
        <v>39972</v>
      </c>
      <c r="B909" s="181">
        <v>1</v>
      </c>
      <c r="C909" s="180">
        <v>0.25</v>
      </c>
      <c r="D909" s="180">
        <v>0.1</v>
      </c>
      <c r="E909" s="180">
        <v>0.5</v>
      </c>
    </row>
    <row r="910" spans="1:5">
      <c r="A910" s="179">
        <v>39973</v>
      </c>
      <c r="B910" s="181">
        <v>1</v>
      </c>
      <c r="C910" s="180">
        <v>0.25</v>
      </c>
      <c r="D910" s="180">
        <v>0.1</v>
      </c>
      <c r="E910" s="180">
        <v>0.5</v>
      </c>
    </row>
    <row r="911" spans="1:5">
      <c r="A911" s="179">
        <v>39974</v>
      </c>
      <c r="B911" s="181">
        <v>1</v>
      </c>
      <c r="C911" s="180">
        <v>0.25</v>
      </c>
      <c r="D911" s="180">
        <v>0.1</v>
      </c>
      <c r="E911" s="180">
        <v>0.5</v>
      </c>
    </row>
    <row r="912" spans="1:5">
      <c r="A912" s="179">
        <v>39975</v>
      </c>
      <c r="B912" s="181">
        <v>1</v>
      </c>
      <c r="C912" s="180">
        <v>0.25</v>
      </c>
      <c r="D912" s="180">
        <v>0.1</v>
      </c>
      <c r="E912" s="180">
        <v>0.5</v>
      </c>
    </row>
    <row r="913" spans="1:5">
      <c r="A913" s="179">
        <v>39976</v>
      </c>
      <c r="B913" s="181">
        <v>1</v>
      </c>
      <c r="C913" s="180">
        <v>0.25</v>
      </c>
      <c r="D913" s="180">
        <v>0.1</v>
      </c>
      <c r="E913" s="180">
        <v>0.5</v>
      </c>
    </row>
    <row r="914" spans="1:5">
      <c r="A914" s="179">
        <v>39979</v>
      </c>
      <c r="B914" s="181">
        <v>1</v>
      </c>
      <c r="C914" s="180">
        <v>0.25</v>
      </c>
      <c r="D914" s="180">
        <v>0.1</v>
      </c>
      <c r="E914" s="180">
        <v>0.5</v>
      </c>
    </row>
    <row r="915" spans="1:5">
      <c r="A915" s="179">
        <v>39980</v>
      </c>
      <c r="B915" s="181">
        <v>1</v>
      </c>
      <c r="C915" s="180">
        <v>0.25</v>
      </c>
      <c r="D915" s="180">
        <v>0.1</v>
      </c>
      <c r="E915" s="180">
        <v>0.5</v>
      </c>
    </row>
    <row r="916" spans="1:5">
      <c r="A916" s="179">
        <v>39981</v>
      </c>
      <c r="B916" s="181">
        <v>1</v>
      </c>
      <c r="C916" s="180">
        <v>0.25</v>
      </c>
      <c r="D916" s="180">
        <v>0.1</v>
      </c>
      <c r="E916" s="180">
        <v>0.5</v>
      </c>
    </row>
    <row r="917" spans="1:5">
      <c r="A917" s="179">
        <v>39982</v>
      </c>
      <c r="B917" s="181">
        <v>1</v>
      </c>
      <c r="C917" s="180">
        <v>0.25</v>
      </c>
      <c r="D917" s="180">
        <v>0.1</v>
      </c>
      <c r="E917" s="180">
        <v>0.5</v>
      </c>
    </row>
    <row r="918" spans="1:5">
      <c r="A918" s="179">
        <v>39983</v>
      </c>
      <c r="B918" s="181">
        <v>1</v>
      </c>
      <c r="C918" s="180">
        <v>0.25</v>
      </c>
      <c r="D918" s="180">
        <v>0.1</v>
      </c>
      <c r="E918" s="180">
        <v>0.5</v>
      </c>
    </row>
    <row r="919" spans="1:5">
      <c r="A919" s="179">
        <v>39986</v>
      </c>
      <c r="B919" s="181">
        <v>1</v>
      </c>
      <c r="C919" s="180">
        <v>0.25</v>
      </c>
      <c r="D919" s="180">
        <v>0.1</v>
      </c>
      <c r="E919" s="180">
        <v>0.5</v>
      </c>
    </row>
    <row r="920" spans="1:5">
      <c r="A920" s="179">
        <v>39987</v>
      </c>
      <c r="B920" s="181">
        <v>1</v>
      </c>
      <c r="C920" s="180">
        <v>0.25</v>
      </c>
      <c r="D920" s="180">
        <v>0.1</v>
      </c>
      <c r="E920" s="180">
        <v>0.5</v>
      </c>
    </row>
    <row r="921" spans="1:5">
      <c r="A921" s="179">
        <v>39988</v>
      </c>
      <c r="B921" s="181">
        <v>1</v>
      </c>
      <c r="C921" s="180">
        <v>0.25</v>
      </c>
      <c r="D921" s="180">
        <v>0.1</v>
      </c>
      <c r="E921" s="180">
        <v>0.5</v>
      </c>
    </row>
    <row r="922" spans="1:5">
      <c r="A922" s="179">
        <v>39989</v>
      </c>
      <c r="B922" s="181">
        <v>1</v>
      </c>
      <c r="C922" s="180">
        <v>0.25</v>
      </c>
      <c r="D922" s="180">
        <v>0.1</v>
      </c>
      <c r="E922" s="180">
        <v>0.5</v>
      </c>
    </row>
    <row r="923" spans="1:5">
      <c r="A923" s="179">
        <v>39990</v>
      </c>
      <c r="B923" s="181">
        <v>1</v>
      </c>
      <c r="C923" s="180">
        <v>0.25</v>
      </c>
      <c r="D923" s="180">
        <v>0.1</v>
      </c>
      <c r="E923" s="180">
        <v>0.5</v>
      </c>
    </row>
    <row r="924" spans="1:5">
      <c r="A924" s="179">
        <v>39993</v>
      </c>
      <c r="B924" s="181">
        <v>1</v>
      </c>
      <c r="C924" s="180">
        <v>0.25</v>
      </c>
      <c r="D924" s="180">
        <v>0.1</v>
      </c>
      <c r="E924" s="180">
        <v>0.5</v>
      </c>
    </row>
    <row r="925" spans="1:5">
      <c r="A925" s="179">
        <v>39994</v>
      </c>
      <c r="B925" s="181">
        <v>1</v>
      </c>
      <c r="C925" s="180">
        <v>0.25</v>
      </c>
      <c r="D925" s="180">
        <v>0.1</v>
      </c>
      <c r="E925" s="180">
        <v>0.5</v>
      </c>
    </row>
    <row r="926" spans="1:5">
      <c r="A926" s="179">
        <v>39995</v>
      </c>
      <c r="B926" s="181">
        <v>1</v>
      </c>
      <c r="C926" s="180">
        <v>0.25</v>
      </c>
      <c r="D926" s="180">
        <v>0.1</v>
      </c>
      <c r="E926" s="180">
        <v>0.5</v>
      </c>
    </row>
    <row r="927" spans="1:5">
      <c r="A927" s="179">
        <v>39996</v>
      </c>
      <c r="B927" s="181">
        <v>1</v>
      </c>
      <c r="C927" s="180">
        <v>0.25</v>
      </c>
      <c r="D927" s="180">
        <v>0.1</v>
      </c>
      <c r="E927" s="180">
        <v>0.5</v>
      </c>
    </row>
    <row r="928" spans="1:5">
      <c r="A928" s="179">
        <v>39997</v>
      </c>
      <c r="B928" s="181">
        <v>1</v>
      </c>
      <c r="C928" s="180">
        <v>0.25</v>
      </c>
      <c r="D928" s="180">
        <v>0.1</v>
      </c>
      <c r="E928" s="180">
        <v>0.5</v>
      </c>
    </row>
    <row r="929" spans="1:5">
      <c r="A929" s="179">
        <v>40000</v>
      </c>
      <c r="B929" s="181">
        <v>1</v>
      </c>
      <c r="C929" s="180">
        <v>0.25</v>
      </c>
      <c r="D929" s="180">
        <v>0.1</v>
      </c>
      <c r="E929" s="180">
        <v>0.5</v>
      </c>
    </row>
    <row r="930" spans="1:5">
      <c r="A930" s="179">
        <v>40001</v>
      </c>
      <c r="B930" s="181">
        <v>1</v>
      </c>
      <c r="C930" s="180">
        <v>0.25</v>
      </c>
      <c r="D930" s="180">
        <v>0.1</v>
      </c>
      <c r="E930" s="180">
        <v>0.5</v>
      </c>
    </row>
    <row r="931" spans="1:5">
      <c r="A931" s="179">
        <v>40002</v>
      </c>
      <c r="B931" s="181">
        <v>1</v>
      </c>
      <c r="C931" s="180">
        <v>0.25</v>
      </c>
      <c r="D931" s="180">
        <v>0.1</v>
      </c>
      <c r="E931" s="180">
        <v>0.5</v>
      </c>
    </row>
    <row r="932" spans="1:5">
      <c r="A932" s="179">
        <v>40003</v>
      </c>
      <c r="B932" s="181">
        <v>1</v>
      </c>
      <c r="C932" s="180">
        <v>0.25</v>
      </c>
      <c r="D932" s="180">
        <v>0.1</v>
      </c>
      <c r="E932" s="180">
        <v>0.5</v>
      </c>
    </row>
    <row r="933" spans="1:5">
      <c r="A933" s="179">
        <v>40004</v>
      </c>
      <c r="B933" s="181">
        <v>1</v>
      </c>
      <c r="C933" s="180">
        <v>0.25</v>
      </c>
      <c r="D933" s="180">
        <v>0.1</v>
      </c>
      <c r="E933" s="180">
        <v>0.5</v>
      </c>
    </row>
    <row r="934" spans="1:5">
      <c r="A934" s="179">
        <v>40007</v>
      </c>
      <c r="B934" s="181">
        <v>1</v>
      </c>
      <c r="C934" s="180">
        <v>0.25</v>
      </c>
      <c r="D934" s="180">
        <v>0.1</v>
      </c>
      <c r="E934" s="180">
        <v>0.5</v>
      </c>
    </row>
    <row r="935" spans="1:5">
      <c r="A935" s="179">
        <v>40008</v>
      </c>
      <c r="B935" s="181">
        <v>1</v>
      </c>
      <c r="C935" s="180">
        <v>0.25</v>
      </c>
      <c r="D935" s="180">
        <v>0.1</v>
      </c>
      <c r="E935" s="180">
        <v>0.5</v>
      </c>
    </row>
    <row r="936" spans="1:5">
      <c r="A936" s="179">
        <v>40009</v>
      </c>
      <c r="B936" s="181">
        <v>1</v>
      </c>
      <c r="C936" s="180">
        <v>0.25</v>
      </c>
      <c r="D936" s="180">
        <v>0.1</v>
      </c>
      <c r="E936" s="180">
        <v>0.5</v>
      </c>
    </row>
    <row r="937" spans="1:5">
      <c r="A937" s="179">
        <v>40010</v>
      </c>
      <c r="B937" s="181">
        <v>1</v>
      </c>
      <c r="C937" s="180">
        <v>0.25</v>
      </c>
      <c r="D937" s="180">
        <v>0.1</v>
      </c>
      <c r="E937" s="180">
        <v>0.5</v>
      </c>
    </row>
    <row r="938" spans="1:5">
      <c r="A938" s="179">
        <v>40011</v>
      </c>
      <c r="B938" s="181">
        <v>1</v>
      </c>
      <c r="C938" s="180">
        <v>0.25</v>
      </c>
      <c r="D938" s="180">
        <v>0.1</v>
      </c>
      <c r="E938" s="180">
        <v>0.5</v>
      </c>
    </row>
    <row r="939" spans="1:5">
      <c r="A939" s="179">
        <v>40014</v>
      </c>
      <c r="B939" s="181">
        <v>1</v>
      </c>
      <c r="C939" s="180">
        <v>0.25</v>
      </c>
      <c r="D939" s="180">
        <v>0.1</v>
      </c>
      <c r="E939" s="180">
        <v>0.5</v>
      </c>
    </row>
    <row r="940" spans="1:5">
      <c r="A940" s="179">
        <v>40015</v>
      </c>
      <c r="B940" s="181">
        <v>1</v>
      </c>
      <c r="C940" s="180">
        <v>0.25</v>
      </c>
      <c r="D940" s="180">
        <v>0.1</v>
      </c>
      <c r="E940" s="180">
        <v>0.5</v>
      </c>
    </row>
    <row r="941" spans="1:5">
      <c r="A941" s="179">
        <v>40016</v>
      </c>
      <c r="B941" s="181">
        <v>1</v>
      </c>
      <c r="C941" s="180">
        <v>0.25</v>
      </c>
      <c r="D941" s="180">
        <v>0.1</v>
      </c>
      <c r="E941" s="180">
        <v>0.5</v>
      </c>
    </row>
    <row r="942" spans="1:5">
      <c r="A942" s="179">
        <v>40017</v>
      </c>
      <c r="B942" s="181">
        <v>1</v>
      </c>
      <c r="C942" s="180">
        <v>0.25</v>
      </c>
      <c r="D942" s="180">
        <v>0.1</v>
      </c>
      <c r="E942" s="180">
        <v>0.5</v>
      </c>
    </row>
    <row r="943" spans="1:5">
      <c r="A943" s="179">
        <v>40018</v>
      </c>
      <c r="B943" s="181">
        <v>1</v>
      </c>
      <c r="C943" s="180">
        <v>0.25</v>
      </c>
      <c r="D943" s="180">
        <v>0.1</v>
      </c>
      <c r="E943" s="180">
        <v>0.5</v>
      </c>
    </row>
    <row r="944" spans="1:5">
      <c r="A944" s="179">
        <v>40021</v>
      </c>
      <c r="B944" s="181">
        <v>1</v>
      </c>
      <c r="C944" s="180">
        <v>0.25</v>
      </c>
      <c r="D944" s="180">
        <v>0.1</v>
      </c>
      <c r="E944" s="180">
        <v>0.5</v>
      </c>
    </row>
    <row r="945" spans="1:5">
      <c r="A945" s="179">
        <v>40022</v>
      </c>
      <c r="B945" s="181">
        <v>1</v>
      </c>
      <c r="C945" s="180">
        <v>0.25</v>
      </c>
      <c r="D945" s="180">
        <v>0.1</v>
      </c>
      <c r="E945" s="180">
        <v>0.5</v>
      </c>
    </row>
    <row r="946" spans="1:5">
      <c r="A946" s="179">
        <v>40023</v>
      </c>
      <c r="B946" s="181">
        <v>1</v>
      </c>
      <c r="C946" s="180">
        <v>0.25</v>
      </c>
      <c r="D946" s="180">
        <v>0.1</v>
      </c>
      <c r="E946" s="180">
        <v>0.5</v>
      </c>
    </row>
    <row r="947" spans="1:5">
      <c r="A947" s="179">
        <v>40024</v>
      </c>
      <c r="B947" s="181">
        <v>1</v>
      </c>
      <c r="C947" s="180">
        <v>0.25</v>
      </c>
      <c r="D947" s="180">
        <v>0.1</v>
      </c>
      <c r="E947" s="180">
        <v>0.5</v>
      </c>
    </row>
    <row r="948" spans="1:5">
      <c r="A948" s="179">
        <v>40025</v>
      </c>
      <c r="B948" s="181">
        <v>1</v>
      </c>
      <c r="C948" s="180">
        <v>0.25</v>
      </c>
      <c r="D948" s="180">
        <v>0.1</v>
      </c>
      <c r="E948" s="180">
        <v>0.5</v>
      </c>
    </row>
    <row r="949" spans="1:5">
      <c r="A949" s="179">
        <v>40028</v>
      </c>
      <c r="B949" s="181">
        <v>1</v>
      </c>
      <c r="C949" s="180">
        <v>0.25</v>
      </c>
      <c r="D949" s="180">
        <v>0.1</v>
      </c>
      <c r="E949" s="180">
        <v>0.5</v>
      </c>
    </row>
    <row r="950" spans="1:5">
      <c r="A950" s="179">
        <v>40029</v>
      </c>
      <c r="B950" s="181">
        <v>1</v>
      </c>
      <c r="C950" s="180">
        <v>0.25</v>
      </c>
      <c r="D950" s="180">
        <v>0.1</v>
      </c>
      <c r="E950" s="180">
        <v>0.5</v>
      </c>
    </row>
    <row r="951" spans="1:5">
      <c r="A951" s="179">
        <v>40030</v>
      </c>
      <c r="B951" s="181">
        <v>1</v>
      </c>
      <c r="C951" s="180">
        <v>0.25</v>
      </c>
      <c r="D951" s="180">
        <v>0.1</v>
      </c>
      <c r="E951" s="180">
        <v>0.5</v>
      </c>
    </row>
    <row r="952" spans="1:5">
      <c r="A952" s="179">
        <v>40031</v>
      </c>
      <c r="B952" s="181">
        <v>1</v>
      </c>
      <c r="C952" s="180">
        <v>0.25</v>
      </c>
      <c r="D952" s="180">
        <v>0.1</v>
      </c>
      <c r="E952" s="180">
        <v>0.5</v>
      </c>
    </row>
    <row r="953" spans="1:5">
      <c r="A953" s="179">
        <v>40032</v>
      </c>
      <c r="B953" s="181">
        <v>1</v>
      </c>
      <c r="C953" s="180">
        <v>0.25</v>
      </c>
      <c r="D953" s="180">
        <v>0.1</v>
      </c>
      <c r="E953" s="180">
        <v>0.5</v>
      </c>
    </row>
    <row r="954" spans="1:5">
      <c r="A954" s="179">
        <v>40035</v>
      </c>
      <c r="B954" s="181">
        <v>1</v>
      </c>
      <c r="C954" s="180">
        <v>0.25</v>
      </c>
      <c r="D954" s="180">
        <v>0.1</v>
      </c>
      <c r="E954" s="180">
        <v>0.5</v>
      </c>
    </row>
    <row r="955" spans="1:5">
      <c r="A955" s="179">
        <v>40036</v>
      </c>
      <c r="B955" s="181">
        <v>1</v>
      </c>
      <c r="C955" s="180">
        <v>0.25</v>
      </c>
      <c r="D955" s="180">
        <v>0.1</v>
      </c>
      <c r="E955" s="180">
        <v>0.5</v>
      </c>
    </row>
    <row r="956" spans="1:5">
      <c r="A956" s="179">
        <v>40037</v>
      </c>
      <c r="B956" s="181">
        <v>1</v>
      </c>
      <c r="C956" s="180">
        <v>0.25</v>
      </c>
      <c r="D956" s="180">
        <v>0.1</v>
      </c>
      <c r="E956" s="180">
        <v>0.5</v>
      </c>
    </row>
    <row r="957" spans="1:5">
      <c r="A957" s="179">
        <v>40038</v>
      </c>
      <c r="B957" s="181">
        <v>1</v>
      </c>
      <c r="C957" s="180">
        <v>0.25</v>
      </c>
      <c r="D957" s="180">
        <v>0.1</v>
      </c>
      <c r="E957" s="180">
        <v>0.5</v>
      </c>
    </row>
    <row r="958" spans="1:5">
      <c r="A958" s="179">
        <v>40039</v>
      </c>
      <c r="B958" s="181">
        <v>1</v>
      </c>
      <c r="C958" s="180">
        <v>0.25</v>
      </c>
      <c r="D958" s="180">
        <v>0.1</v>
      </c>
      <c r="E958" s="180">
        <v>0.5</v>
      </c>
    </row>
    <row r="959" spans="1:5">
      <c r="A959" s="179">
        <v>40042</v>
      </c>
      <c r="B959" s="181">
        <v>1</v>
      </c>
      <c r="C959" s="180">
        <v>0.25</v>
      </c>
      <c r="D959" s="180">
        <v>0.1</v>
      </c>
      <c r="E959" s="180">
        <v>0.5</v>
      </c>
    </row>
    <row r="960" spans="1:5">
      <c r="A960" s="179">
        <v>40043</v>
      </c>
      <c r="B960" s="181">
        <v>1</v>
      </c>
      <c r="C960" s="180">
        <v>0.25</v>
      </c>
      <c r="D960" s="180">
        <v>0.1</v>
      </c>
      <c r="E960" s="180">
        <v>0.5</v>
      </c>
    </row>
    <row r="961" spans="1:5">
      <c r="A961" s="179">
        <v>40044</v>
      </c>
      <c r="B961" s="181">
        <v>1</v>
      </c>
      <c r="C961" s="180">
        <v>0.25</v>
      </c>
      <c r="D961" s="180">
        <v>0.1</v>
      </c>
      <c r="E961" s="180">
        <v>0.5</v>
      </c>
    </row>
    <row r="962" spans="1:5">
      <c r="A962" s="179">
        <v>40045</v>
      </c>
      <c r="B962" s="181">
        <v>1</v>
      </c>
      <c r="C962" s="180">
        <v>0.25</v>
      </c>
      <c r="D962" s="180">
        <v>0.1</v>
      </c>
      <c r="E962" s="180">
        <v>0.5</v>
      </c>
    </row>
    <row r="963" spans="1:5">
      <c r="A963" s="179">
        <v>40046</v>
      </c>
      <c r="B963" s="181">
        <v>1</v>
      </c>
      <c r="C963" s="180">
        <v>0.25</v>
      </c>
      <c r="D963" s="180">
        <v>0.1</v>
      </c>
      <c r="E963" s="180">
        <v>0.5</v>
      </c>
    </row>
    <row r="964" spans="1:5">
      <c r="A964" s="179">
        <v>40049</v>
      </c>
      <c r="B964" s="181">
        <v>1</v>
      </c>
      <c r="C964" s="180">
        <v>0.25</v>
      </c>
      <c r="D964" s="180">
        <v>0.1</v>
      </c>
      <c r="E964" s="180">
        <v>0.5</v>
      </c>
    </row>
    <row r="965" spans="1:5">
      <c r="A965" s="179">
        <v>40050</v>
      </c>
      <c r="B965" s="181">
        <v>1</v>
      </c>
      <c r="C965" s="180">
        <v>0.25</v>
      </c>
      <c r="D965" s="180">
        <v>0.1</v>
      </c>
      <c r="E965" s="180">
        <v>0.5</v>
      </c>
    </row>
    <row r="966" spans="1:5">
      <c r="A966" s="179">
        <v>40051</v>
      </c>
      <c r="B966" s="181">
        <v>1</v>
      </c>
      <c r="C966" s="180">
        <v>0.25</v>
      </c>
      <c r="D966" s="180">
        <v>0.1</v>
      </c>
      <c r="E966" s="180">
        <v>0.5</v>
      </c>
    </row>
    <row r="967" spans="1:5">
      <c r="A967" s="179">
        <v>40052</v>
      </c>
      <c r="B967" s="181">
        <v>1</v>
      </c>
      <c r="C967" s="180">
        <v>0.25</v>
      </c>
      <c r="D967" s="180">
        <v>0.1</v>
      </c>
      <c r="E967" s="180">
        <v>0.5</v>
      </c>
    </row>
    <row r="968" spans="1:5">
      <c r="A968" s="179">
        <v>40053</v>
      </c>
      <c r="B968" s="181">
        <v>1</v>
      </c>
      <c r="C968" s="180">
        <v>0.25</v>
      </c>
      <c r="D968" s="180">
        <v>0.1</v>
      </c>
      <c r="E968" s="180">
        <v>0.5</v>
      </c>
    </row>
    <row r="969" spans="1:5">
      <c r="A969" s="179">
        <v>40056</v>
      </c>
      <c r="B969" s="181">
        <v>1</v>
      </c>
      <c r="C969" s="180">
        <v>0.25</v>
      </c>
      <c r="D969" s="180">
        <v>0.1</v>
      </c>
      <c r="E969" s="180">
        <v>0.5</v>
      </c>
    </row>
    <row r="970" spans="1:5">
      <c r="A970" s="179">
        <v>40057</v>
      </c>
      <c r="B970" s="181">
        <v>1</v>
      </c>
      <c r="C970" s="180">
        <v>0.25</v>
      </c>
      <c r="D970" s="180">
        <v>0.1</v>
      </c>
      <c r="E970" s="180">
        <v>0.5</v>
      </c>
    </row>
    <row r="971" spans="1:5">
      <c r="A971" s="179">
        <v>40058</v>
      </c>
      <c r="B971" s="181">
        <v>1</v>
      </c>
      <c r="C971" s="180">
        <v>0.25</v>
      </c>
      <c r="D971" s="180">
        <v>0.1</v>
      </c>
      <c r="E971" s="180">
        <v>0.5</v>
      </c>
    </row>
    <row r="972" spans="1:5">
      <c r="A972" s="179">
        <v>40059</v>
      </c>
      <c r="B972" s="181">
        <v>1</v>
      </c>
      <c r="C972" s="180">
        <v>0.25</v>
      </c>
      <c r="D972" s="180">
        <v>0.1</v>
      </c>
      <c r="E972" s="180">
        <v>0.5</v>
      </c>
    </row>
    <row r="973" spans="1:5">
      <c r="A973" s="179">
        <v>40060</v>
      </c>
      <c r="B973" s="181">
        <v>1</v>
      </c>
      <c r="C973" s="180">
        <v>0.25</v>
      </c>
      <c r="D973" s="180">
        <v>0.1</v>
      </c>
      <c r="E973" s="180">
        <v>0.5</v>
      </c>
    </row>
    <row r="974" spans="1:5">
      <c r="A974" s="179">
        <v>40063</v>
      </c>
      <c r="B974" s="181">
        <v>1</v>
      </c>
      <c r="C974" s="180">
        <v>0.25</v>
      </c>
      <c r="D974" s="180">
        <v>0.1</v>
      </c>
      <c r="E974" s="180">
        <v>0.5</v>
      </c>
    </row>
    <row r="975" spans="1:5">
      <c r="A975" s="179">
        <v>40064</v>
      </c>
      <c r="B975" s="181">
        <v>1</v>
      </c>
      <c r="C975" s="180">
        <v>0.25</v>
      </c>
      <c r="D975" s="180">
        <v>0.1</v>
      </c>
      <c r="E975" s="180">
        <v>0.5</v>
      </c>
    </row>
    <row r="976" spans="1:5">
      <c r="A976" s="179">
        <v>40065</v>
      </c>
      <c r="B976" s="181">
        <v>1</v>
      </c>
      <c r="C976" s="180">
        <v>0.25</v>
      </c>
      <c r="D976" s="180">
        <v>0.1</v>
      </c>
      <c r="E976" s="180">
        <v>0.5</v>
      </c>
    </row>
    <row r="977" spans="1:5">
      <c r="A977" s="179">
        <v>40066</v>
      </c>
      <c r="B977" s="181">
        <v>1</v>
      </c>
      <c r="C977" s="180">
        <v>0.25</v>
      </c>
      <c r="D977" s="180">
        <v>0.1</v>
      </c>
      <c r="E977" s="180">
        <v>0.5</v>
      </c>
    </row>
    <row r="978" spans="1:5">
      <c r="A978" s="179">
        <v>40067</v>
      </c>
      <c r="B978" s="181">
        <v>1</v>
      </c>
      <c r="C978" s="180">
        <v>0.25</v>
      </c>
      <c r="D978" s="180">
        <v>0.1</v>
      </c>
      <c r="E978" s="180">
        <v>0.5</v>
      </c>
    </row>
    <row r="979" spans="1:5">
      <c r="A979" s="179">
        <v>40070</v>
      </c>
      <c r="B979" s="181">
        <v>1</v>
      </c>
      <c r="C979" s="180">
        <v>0.25</v>
      </c>
      <c r="D979" s="180">
        <v>0.1</v>
      </c>
      <c r="E979" s="180">
        <v>0.5</v>
      </c>
    </row>
    <row r="980" spans="1:5">
      <c r="A980" s="179">
        <v>40071</v>
      </c>
      <c r="B980" s="181">
        <v>1</v>
      </c>
      <c r="C980" s="180">
        <v>0.25</v>
      </c>
      <c r="D980" s="180">
        <v>0.1</v>
      </c>
      <c r="E980" s="180">
        <v>0.5</v>
      </c>
    </row>
    <row r="981" spans="1:5">
      <c r="A981" s="179">
        <v>40072</v>
      </c>
      <c r="B981" s="181">
        <v>1</v>
      </c>
      <c r="C981" s="180">
        <v>0.25</v>
      </c>
      <c r="D981" s="180">
        <v>0.1</v>
      </c>
      <c r="E981" s="180">
        <v>0.5</v>
      </c>
    </row>
    <row r="982" spans="1:5">
      <c r="A982" s="179">
        <v>40073</v>
      </c>
      <c r="B982" s="181">
        <v>1</v>
      </c>
      <c r="C982" s="180">
        <v>0.25</v>
      </c>
      <c r="D982" s="180">
        <v>0.1</v>
      </c>
      <c r="E982" s="180">
        <v>0.5</v>
      </c>
    </row>
    <row r="983" spans="1:5">
      <c r="A983" s="179">
        <v>40074</v>
      </c>
      <c r="B983" s="181">
        <v>1</v>
      </c>
      <c r="C983" s="180">
        <v>0.25</v>
      </c>
      <c r="D983" s="180">
        <v>0.1</v>
      </c>
      <c r="E983" s="180">
        <v>0.5</v>
      </c>
    </row>
    <row r="984" spans="1:5">
      <c r="A984" s="179">
        <v>40077</v>
      </c>
      <c r="B984" s="181">
        <v>1</v>
      </c>
      <c r="C984" s="180">
        <v>0.25</v>
      </c>
      <c r="D984" s="180">
        <v>0.1</v>
      </c>
      <c r="E984" s="180">
        <v>0.5</v>
      </c>
    </row>
    <row r="985" spans="1:5">
      <c r="A985" s="179">
        <v>40078</v>
      </c>
      <c r="B985" s="181">
        <v>1</v>
      </c>
      <c r="C985" s="180">
        <v>0.25</v>
      </c>
      <c r="D985" s="180">
        <v>0.1</v>
      </c>
      <c r="E985" s="180">
        <v>0.5</v>
      </c>
    </row>
    <row r="986" spans="1:5">
      <c r="A986" s="179">
        <v>40079</v>
      </c>
      <c r="B986" s="181">
        <v>1</v>
      </c>
      <c r="C986" s="180">
        <v>0.25</v>
      </c>
      <c r="D986" s="180">
        <v>0.1</v>
      </c>
      <c r="E986" s="180">
        <v>0.5</v>
      </c>
    </row>
    <row r="987" spans="1:5">
      <c r="A987" s="179">
        <v>40080</v>
      </c>
      <c r="B987" s="181">
        <v>1</v>
      </c>
      <c r="C987" s="180">
        <v>0.25</v>
      </c>
      <c r="D987" s="180">
        <v>0.1</v>
      </c>
      <c r="E987" s="180">
        <v>0.5</v>
      </c>
    </row>
    <row r="988" spans="1:5">
      <c r="A988" s="179">
        <v>40081</v>
      </c>
      <c r="B988" s="181">
        <v>1</v>
      </c>
      <c r="C988" s="180">
        <v>0.25</v>
      </c>
      <c r="D988" s="180">
        <v>0.1</v>
      </c>
      <c r="E988" s="180">
        <v>0.5</v>
      </c>
    </row>
    <row r="989" spans="1:5">
      <c r="A989" s="179">
        <v>40084</v>
      </c>
      <c r="B989" s="181">
        <v>1</v>
      </c>
      <c r="C989" s="180">
        <v>0.25</v>
      </c>
      <c r="D989" s="180">
        <v>0.1</v>
      </c>
      <c r="E989" s="180">
        <v>0.5</v>
      </c>
    </row>
    <row r="990" spans="1:5">
      <c r="A990" s="179">
        <v>40085</v>
      </c>
      <c r="B990" s="181">
        <v>1</v>
      </c>
      <c r="C990" s="180">
        <v>0.25</v>
      </c>
      <c r="D990" s="180">
        <v>0.1</v>
      </c>
      <c r="E990" s="180">
        <v>0.5</v>
      </c>
    </row>
    <row r="991" spans="1:5">
      <c r="A991" s="179">
        <v>40086</v>
      </c>
      <c r="B991" s="181">
        <v>1</v>
      </c>
      <c r="C991" s="180">
        <v>0.25</v>
      </c>
      <c r="D991" s="180">
        <v>0.1</v>
      </c>
      <c r="E991" s="180">
        <v>0.5</v>
      </c>
    </row>
    <row r="992" spans="1:5">
      <c r="A992" s="179">
        <v>40087</v>
      </c>
      <c r="B992" s="181">
        <v>1</v>
      </c>
      <c r="C992" s="180">
        <v>0.25</v>
      </c>
      <c r="D992" s="180">
        <v>0.1</v>
      </c>
      <c r="E992" s="180">
        <v>0.5</v>
      </c>
    </row>
    <row r="993" spans="1:5">
      <c r="A993" s="179">
        <v>40088</v>
      </c>
      <c r="B993" s="181">
        <v>1</v>
      </c>
      <c r="C993" s="180">
        <v>0.25</v>
      </c>
      <c r="D993" s="180">
        <v>0.1</v>
      </c>
      <c r="E993" s="180">
        <v>0.5</v>
      </c>
    </row>
    <row r="994" spans="1:5">
      <c r="A994" s="179">
        <v>40091</v>
      </c>
      <c r="B994" s="181">
        <v>1</v>
      </c>
      <c r="C994" s="180">
        <v>0.25</v>
      </c>
      <c r="D994" s="180">
        <v>0.1</v>
      </c>
      <c r="E994" s="180">
        <v>0.5</v>
      </c>
    </row>
    <row r="995" spans="1:5">
      <c r="A995" s="179">
        <v>40092</v>
      </c>
      <c r="B995" s="181">
        <v>1</v>
      </c>
      <c r="C995" s="180">
        <v>0.25</v>
      </c>
      <c r="D995" s="180">
        <v>0.1</v>
      </c>
      <c r="E995" s="180">
        <v>0.5</v>
      </c>
    </row>
    <row r="996" spans="1:5">
      <c r="A996" s="179">
        <v>40093</v>
      </c>
      <c r="B996" s="181">
        <v>1</v>
      </c>
      <c r="C996" s="180">
        <v>0.25</v>
      </c>
      <c r="D996" s="180">
        <v>0.1</v>
      </c>
      <c r="E996" s="180">
        <v>0.5</v>
      </c>
    </row>
    <row r="997" spans="1:5">
      <c r="A997" s="179">
        <v>40094</v>
      </c>
      <c r="B997" s="181">
        <v>1</v>
      </c>
      <c r="C997" s="180">
        <v>0.25</v>
      </c>
      <c r="D997" s="180">
        <v>0.1</v>
      </c>
      <c r="E997" s="180">
        <v>0.5</v>
      </c>
    </row>
    <row r="998" spans="1:5">
      <c r="A998" s="179">
        <v>40095</v>
      </c>
      <c r="B998" s="181">
        <v>1</v>
      </c>
      <c r="C998" s="180">
        <v>0.25</v>
      </c>
      <c r="D998" s="180">
        <v>0.1</v>
      </c>
      <c r="E998" s="180">
        <v>0.5</v>
      </c>
    </row>
    <row r="999" spans="1:5">
      <c r="A999" s="179">
        <v>40098</v>
      </c>
      <c r="B999" s="181">
        <v>1</v>
      </c>
      <c r="C999" s="180">
        <v>0.25</v>
      </c>
      <c r="D999" s="180">
        <v>0.1</v>
      </c>
      <c r="E999" s="180">
        <v>0.5</v>
      </c>
    </row>
    <row r="1000" spans="1:5">
      <c r="A1000" s="179">
        <v>40099</v>
      </c>
      <c r="B1000" s="181">
        <v>1</v>
      </c>
      <c r="C1000" s="180">
        <v>0.25</v>
      </c>
      <c r="D1000" s="180">
        <v>0.1</v>
      </c>
      <c r="E1000" s="180">
        <v>0.5</v>
      </c>
    </row>
    <row r="1001" spans="1:5">
      <c r="A1001" s="179">
        <v>40100</v>
      </c>
      <c r="B1001" s="181">
        <v>1</v>
      </c>
      <c r="C1001" s="180">
        <v>0.25</v>
      </c>
      <c r="D1001" s="180">
        <v>0.1</v>
      </c>
      <c r="E1001" s="180">
        <v>0.5</v>
      </c>
    </row>
    <row r="1002" spans="1:5">
      <c r="A1002" s="179">
        <v>40101</v>
      </c>
      <c r="B1002" s="181">
        <v>1</v>
      </c>
      <c r="C1002" s="180">
        <v>0.25</v>
      </c>
      <c r="D1002" s="180">
        <v>0.1</v>
      </c>
      <c r="E1002" s="180">
        <v>0.5</v>
      </c>
    </row>
    <row r="1003" spans="1:5">
      <c r="A1003" s="179">
        <v>40102</v>
      </c>
      <c r="B1003" s="181">
        <v>1</v>
      </c>
      <c r="C1003" s="180">
        <v>0.25</v>
      </c>
      <c r="D1003" s="180">
        <v>0.1</v>
      </c>
      <c r="E1003" s="180">
        <v>0.5</v>
      </c>
    </row>
    <row r="1004" spans="1:5">
      <c r="A1004" s="179">
        <v>40105</v>
      </c>
      <c r="B1004" s="181">
        <v>1</v>
      </c>
      <c r="C1004" s="180">
        <v>0.25</v>
      </c>
      <c r="D1004" s="180">
        <v>0.1</v>
      </c>
      <c r="E1004" s="180">
        <v>0.5</v>
      </c>
    </row>
    <row r="1005" spans="1:5">
      <c r="A1005" s="179">
        <v>40106</v>
      </c>
      <c r="B1005" s="181">
        <v>1</v>
      </c>
      <c r="C1005" s="180">
        <v>0.25</v>
      </c>
      <c r="D1005" s="180">
        <v>0.1</v>
      </c>
      <c r="E1005" s="180">
        <v>0.5</v>
      </c>
    </row>
    <row r="1006" spans="1:5">
      <c r="A1006" s="179">
        <v>40107</v>
      </c>
      <c r="B1006" s="181">
        <v>1</v>
      </c>
      <c r="C1006" s="180">
        <v>0.25</v>
      </c>
      <c r="D1006" s="180">
        <v>0.1</v>
      </c>
      <c r="E1006" s="180">
        <v>0.5</v>
      </c>
    </row>
    <row r="1007" spans="1:5">
      <c r="A1007" s="179">
        <v>40108</v>
      </c>
      <c r="B1007" s="181">
        <v>1</v>
      </c>
      <c r="C1007" s="180">
        <v>0.25</v>
      </c>
      <c r="D1007" s="180">
        <v>0.1</v>
      </c>
      <c r="E1007" s="180">
        <v>0.5</v>
      </c>
    </row>
    <row r="1008" spans="1:5">
      <c r="A1008" s="179">
        <v>40109</v>
      </c>
      <c r="B1008" s="181">
        <v>1</v>
      </c>
      <c r="C1008" s="180">
        <v>0.25</v>
      </c>
      <c r="D1008" s="180">
        <v>0.1</v>
      </c>
      <c r="E1008" s="180">
        <v>0.5</v>
      </c>
    </row>
    <row r="1009" spans="1:5">
      <c r="A1009" s="179">
        <v>40112</v>
      </c>
      <c r="B1009" s="181">
        <v>1</v>
      </c>
      <c r="C1009" s="180">
        <v>0.25</v>
      </c>
      <c r="D1009" s="180">
        <v>0.1</v>
      </c>
      <c r="E1009" s="180">
        <v>0.5</v>
      </c>
    </row>
    <row r="1010" spans="1:5">
      <c r="A1010" s="179">
        <v>40113</v>
      </c>
      <c r="B1010" s="181">
        <v>1</v>
      </c>
      <c r="C1010" s="180">
        <v>0.25</v>
      </c>
      <c r="D1010" s="180">
        <v>0.1</v>
      </c>
      <c r="E1010" s="180">
        <v>0.5</v>
      </c>
    </row>
    <row r="1011" spans="1:5">
      <c r="A1011" s="179">
        <v>40114</v>
      </c>
      <c r="B1011" s="181">
        <v>1</v>
      </c>
      <c r="C1011" s="180">
        <v>0.25</v>
      </c>
      <c r="D1011" s="180">
        <v>0.1</v>
      </c>
      <c r="E1011" s="180">
        <v>0.5</v>
      </c>
    </row>
    <row r="1012" spans="1:5">
      <c r="A1012" s="179">
        <v>40115</v>
      </c>
      <c r="B1012" s="181">
        <v>1</v>
      </c>
      <c r="C1012" s="180">
        <v>0.25</v>
      </c>
      <c r="D1012" s="180">
        <v>0.1</v>
      </c>
      <c r="E1012" s="180">
        <v>0.5</v>
      </c>
    </row>
    <row r="1013" spans="1:5">
      <c r="A1013" s="179">
        <v>40116</v>
      </c>
      <c r="B1013" s="181">
        <v>1</v>
      </c>
      <c r="C1013" s="180">
        <v>0.25</v>
      </c>
      <c r="D1013" s="180">
        <v>0.1</v>
      </c>
      <c r="E1013" s="180">
        <v>0.5</v>
      </c>
    </row>
    <row r="1014" spans="1:5">
      <c r="A1014" s="179">
        <v>40119</v>
      </c>
      <c r="B1014" s="181">
        <v>1</v>
      </c>
      <c r="C1014" s="180">
        <v>0.25</v>
      </c>
      <c r="D1014" s="180">
        <v>0.1</v>
      </c>
      <c r="E1014" s="180">
        <v>0.5</v>
      </c>
    </row>
    <row r="1015" spans="1:5">
      <c r="A1015" s="179">
        <v>40120</v>
      </c>
      <c r="B1015" s="181">
        <v>1</v>
      </c>
      <c r="C1015" s="180">
        <v>0.25</v>
      </c>
      <c r="D1015" s="180">
        <v>0.1</v>
      </c>
      <c r="E1015" s="180">
        <v>0.5</v>
      </c>
    </row>
    <row r="1016" spans="1:5">
      <c r="A1016" s="179">
        <v>40121</v>
      </c>
      <c r="B1016" s="181">
        <v>1</v>
      </c>
      <c r="C1016" s="180">
        <v>0.25</v>
      </c>
      <c r="D1016" s="180">
        <v>0.1</v>
      </c>
      <c r="E1016" s="180">
        <v>0.5</v>
      </c>
    </row>
    <row r="1017" spans="1:5">
      <c r="A1017" s="179">
        <v>40122</v>
      </c>
      <c r="B1017" s="181">
        <v>1</v>
      </c>
      <c r="C1017" s="180">
        <v>0.25</v>
      </c>
      <c r="D1017" s="180">
        <v>0.1</v>
      </c>
      <c r="E1017" s="180">
        <v>0.5</v>
      </c>
    </row>
    <row r="1018" spans="1:5">
      <c r="A1018" s="179">
        <v>40123</v>
      </c>
      <c r="B1018" s="181">
        <v>1</v>
      </c>
      <c r="C1018" s="180">
        <v>0.25</v>
      </c>
      <c r="D1018" s="180">
        <v>0.1</v>
      </c>
      <c r="E1018" s="180">
        <v>0.5</v>
      </c>
    </row>
    <row r="1019" spans="1:5">
      <c r="A1019" s="179">
        <v>40126</v>
      </c>
      <c r="B1019" s="181">
        <v>1</v>
      </c>
      <c r="C1019" s="180">
        <v>0.25</v>
      </c>
      <c r="D1019" s="180">
        <v>0.1</v>
      </c>
      <c r="E1019" s="180">
        <v>0.5</v>
      </c>
    </row>
    <row r="1020" spans="1:5">
      <c r="A1020" s="179">
        <v>40127</v>
      </c>
      <c r="B1020" s="181">
        <v>1</v>
      </c>
      <c r="C1020" s="180">
        <v>0.25</v>
      </c>
      <c r="D1020" s="180">
        <v>0.1</v>
      </c>
      <c r="E1020" s="180">
        <v>0.5</v>
      </c>
    </row>
    <row r="1021" spans="1:5">
      <c r="A1021" s="179">
        <v>40128</v>
      </c>
      <c r="B1021" s="181">
        <v>1</v>
      </c>
      <c r="C1021" s="180">
        <v>0.25</v>
      </c>
      <c r="D1021" s="180">
        <v>0.1</v>
      </c>
      <c r="E1021" s="180">
        <v>0.5</v>
      </c>
    </row>
    <row r="1022" spans="1:5">
      <c r="A1022" s="179">
        <v>40129</v>
      </c>
      <c r="B1022" s="181">
        <v>1</v>
      </c>
      <c r="C1022" s="180">
        <v>0.25</v>
      </c>
      <c r="D1022" s="180">
        <v>0.1</v>
      </c>
      <c r="E1022" s="180">
        <v>0.5</v>
      </c>
    </row>
    <row r="1023" spans="1:5">
      <c r="A1023" s="179">
        <v>40130</v>
      </c>
      <c r="B1023" s="181">
        <v>1</v>
      </c>
      <c r="C1023" s="180">
        <v>0.25</v>
      </c>
      <c r="D1023" s="180">
        <v>0.1</v>
      </c>
      <c r="E1023" s="180">
        <v>0.5</v>
      </c>
    </row>
    <row r="1024" spans="1:5">
      <c r="A1024" s="179">
        <v>40133</v>
      </c>
      <c r="B1024" s="181">
        <v>1</v>
      </c>
      <c r="C1024" s="180">
        <v>0.25</v>
      </c>
      <c r="D1024" s="180">
        <v>0.1</v>
      </c>
      <c r="E1024" s="180">
        <v>0.5</v>
      </c>
    </row>
    <row r="1025" spans="1:5">
      <c r="A1025" s="179">
        <v>40134</v>
      </c>
      <c r="B1025" s="181">
        <v>1</v>
      </c>
      <c r="C1025" s="180">
        <v>0.25</v>
      </c>
      <c r="D1025" s="180">
        <v>0.1</v>
      </c>
      <c r="E1025" s="180">
        <v>0.5</v>
      </c>
    </row>
    <row r="1026" spans="1:5">
      <c r="A1026" s="179">
        <v>40135</v>
      </c>
      <c r="B1026" s="181">
        <v>1</v>
      </c>
      <c r="C1026" s="180">
        <v>0.25</v>
      </c>
      <c r="D1026" s="180">
        <v>0.1</v>
      </c>
      <c r="E1026" s="180">
        <v>0.5</v>
      </c>
    </row>
    <row r="1027" spans="1:5">
      <c r="A1027" s="179">
        <v>40136</v>
      </c>
      <c r="B1027" s="181">
        <v>1</v>
      </c>
      <c r="C1027" s="180">
        <v>0.25</v>
      </c>
      <c r="D1027" s="180">
        <v>0.1</v>
      </c>
      <c r="E1027" s="180">
        <v>0.5</v>
      </c>
    </row>
    <row r="1028" spans="1:5">
      <c r="A1028" s="179">
        <v>40137</v>
      </c>
      <c r="B1028" s="181">
        <v>1</v>
      </c>
      <c r="C1028" s="180">
        <v>0.25</v>
      </c>
      <c r="D1028" s="180">
        <v>0.1</v>
      </c>
      <c r="E1028" s="180">
        <v>0.5</v>
      </c>
    </row>
    <row r="1029" spans="1:5">
      <c r="A1029" s="179">
        <v>40140</v>
      </c>
      <c r="B1029" s="181">
        <v>1</v>
      </c>
      <c r="C1029" s="180">
        <v>0.25</v>
      </c>
      <c r="D1029" s="180">
        <v>0.1</v>
      </c>
      <c r="E1029" s="180">
        <v>0.5</v>
      </c>
    </row>
    <row r="1030" spans="1:5">
      <c r="A1030" s="179">
        <v>40141</v>
      </c>
      <c r="B1030" s="181">
        <v>1</v>
      </c>
      <c r="C1030" s="180">
        <v>0.25</v>
      </c>
      <c r="D1030" s="180">
        <v>0.1</v>
      </c>
      <c r="E1030" s="180">
        <v>0.5</v>
      </c>
    </row>
    <row r="1031" spans="1:5">
      <c r="A1031" s="179">
        <v>40142</v>
      </c>
      <c r="B1031" s="181">
        <v>1</v>
      </c>
      <c r="C1031" s="180">
        <v>0.25</v>
      </c>
      <c r="D1031" s="180">
        <v>0.1</v>
      </c>
      <c r="E1031" s="180">
        <v>0.5</v>
      </c>
    </row>
    <row r="1032" spans="1:5">
      <c r="A1032" s="179">
        <v>40143</v>
      </c>
      <c r="B1032" s="181">
        <v>1</v>
      </c>
      <c r="C1032" s="180">
        <v>0.25</v>
      </c>
      <c r="D1032" s="180">
        <v>0.1</v>
      </c>
      <c r="E1032" s="180">
        <v>0.5</v>
      </c>
    </row>
    <row r="1033" spans="1:5">
      <c r="A1033" s="179">
        <v>40144</v>
      </c>
      <c r="B1033" s="181">
        <v>1</v>
      </c>
      <c r="C1033" s="180">
        <v>0.25</v>
      </c>
      <c r="D1033" s="180">
        <v>0.1</v>
      </c>
      <c r="E1033" s="180">
        <v>0.5</v>
      </c>
    </row>
    <row r="1034" spans="1:5">
      <c r="A1034" s="179">
        <v>40147</v>
      </c>
      <c r="B1034" s="181">
        <v>1</v>
      </c>
      <c r="C1034" s="180">
        <v>0.25</v>
      </c>
      <c r="D1034" s="180">
        <v>0.1</v>
      </c>
      <c r="E1034" s="180">
        <v>0.5</v>
      </c>
    </row>
    <row r="1035" spans="1:5">
      <c r="A1035" s="179">
        <v>40148</v>
      </c>
      <c r="B1035" s="181">
        <v>1</v>
      </c>
      <c r="C1035" s="180">
        <v>0.25</v>
      </c>
      <c r="D1035" s="180">
        <v>0.1</v>
      </c>
      <c r="E1035" s="180">
        <v>0.5</v>
      </c>
    </row>
    <row r="1036" spans="1:5">
      <c r="A1036" s="179">
        <v>40149</v>
      </c>
      <c r="B1036" s="181">
        <v>1</v>
      </c>
      <c r="C1036" s="180">
        <v>0.25</v>
      </c>
      <c r="D1036" s="180">
        <v>0.1</v>
      </c>
      <c r="E1036" s="180">
        <v>0.5</v>
      </c>
    </row>
    <row r="1037" spans="1:5">
      <c r="A1037" s="179">
        <v>40150</v>
      </c>
      <c r="B1037" s="181">
        <v>1</v>
      </c>
      <c r="C1037" s="180">
        <v>0.25</v>
      </c>
      <c r="D1037" s="180">
        <v>0.1</v>
      </c>
      <c r="E1037" s="180">
        <v>0.5</v>
      </c>
    </row>
    <row r="1038" spans="1:5">
      <c r="A1038" s="179">
        <v>40151</v>
      </c>
      <c r="B1038" s="181">
        <v>1</v>
      </c>
      <c r="C1038" s="180">
        <v>0.25</v>
      </c>
      <c r="D1038" s="180">
        <v>0.1</v>
      </c>
      <c r="E1038" s="180">
        <v>0.5</v>
      </c>
    </row>
    <row r="1039" spans="1:5">
      <c r="A1039" s="179">
        <v>40154</v>
      </c>
      <c r="B1039" s="181">
        <v>1</v>
      </c>
      <c r="C1039" s="180">
        <v>0.25</v>
      </c>
      <c r="D1039" s="180">
        <v>0.1</v>
      </c>
      <c r="E1039" s="180">
        <v>0.5</v>
      </c>
    </row>
    <row r="1040" spans="1:5">
      <c r="A1040" s="179">
        <v>40155</v>
      </c>
      <c r="B1040" s="181">
        <v>1</v>
      </c>
      <c r="C1040" s="180">
        <v>0.25</v>
      </c>
      <c r="D1040" s="180">
        <v>0.1</v>
      </c>
      <c r="E1040" s="180">
        <v>0.5</v>
      </c>
    </row>
    <row r="1041" spans="1:5">
      <c r="A1041" s="179">
        <v>40156</v>
      </c>
      <c r="B1041" s="181">
        <v>1</v>
      </c>
      <c r="C1041" s="180">
        <v>0.25</v>
      </c>
      <c r="D1041" s="180">
        <v>0.1</v>
      </c>
      <c r="E1041" s="180">
        <v>0.5</v>
      </c>
    </row>
    <row r="1042" spans="1:5">
      <c r="A1042" s="179">
        <v>40157</v>
      </c>
      <c r="B1042" s="181">
        <v>1</v>
      </c>
      <c r="C1042" s="180">
        <v>0.25</v>
      </c>
      <c r="D1042" s="180">
        <v>0.1</v>
      </c>
      <c r="E1042" s="180">
        <v>0.5</v>
      </c>
    </row>
    <row r="1043" spans="1:5">
      <c r="A1043" s="179">
        <v>40158</v>
      </c>
      <c r="B1043" s="181">
        <v>1</v>
      </c>
      <c r="C1043" s="180">
        <v>0.25</v>
      </c>
      <c r="D1043" s="180">
        <v>0.1</v>
      </c>
      <c r="E1043" s="180">
        <v>0.5</v>
      </c>
    </row>
    <row r="1044" spans="1:5">
      <c r="A1044" s="179">
        <v>40161</v>
      </c>
      <c r="B1044" s="181">
        <v>1</v>
      </c>
      <c r="C1044" s="180">
        <v>0.25</v>
      </c>
      <c r="D1044" s="180">
        <v>0.1</v>
      </c>
      <c r="E1044" s="180">
        <v>0.5</v>
      </c>
    </row>
    <row r="1045" spans="1:5">
      <c r="A1045" s="179">
        <v>40162</v>
      </c>
      <c r="B1045" s="181">
        <v>1</v>
      </c>
      <c r="C1045" s="180">
        <v>0.25</v>
      </c>
      <c r="D1045" s="180">
        <v>0.1</v>
      </c>
      <c r="E1045" s="180">
        <v>0.5</v>
      </c>
    </row>
    <row r="1046" spans="1:5">
      <c r="A1046" s="179">
        <v>40163</v>
      </c>
      <c r="B1046" s="181">
        <v>1</v>
      </c>
      <c r="C1046" s="180">
        <v>0.25</v>
      </c>
      <c r="D1046" s="180">
        <v>0.1</v>
      </c>
      <c r="E1046" s="180">
        <v>0.5</v>
      </c>
    </row>
    <row r="1047" spans="1:5">
      <c r="A1047" s="179">
        <v>40164</v>
      </c>
      <c r="B1047" s="181">
        <v>1</v>
      </c>
      <c r="C1047" s="180">
        <v>0.25</v>
      </c>
      <c r="D1047" s="180">
        <v>0.1</v>
      </c>
      <c r="E1047" s="180">
        <v>0.5</v>
      </c>
    </row>
    <row r="1048" spans="1:5">
      <c r="A1048" s="179">
        <v>40165</v>
      </c>
      <c r="B1048" s="181">
        <v>1</v>
      </c>
      <c r="C1048" s="180">
        <v>0.25</v>
      </c>
      <c r="D1048" s="180">
        <v>0.1</v>
      </c>
      <c r="E1048" s="180">
        <v>0.5</v>
      </c>
    </row>
    <row r="1049" spans="1:5">
      <c r="A1049" s="179">
        <v>40168</v>
      </c>
      <c r="B1049" s="181">
        <v>1</v>
      </c>
      <c r="C1049" s="180">
        <v>0.25</v>
      </c>
      <c r="D1049" s="180">
        <v>0.1</v>
      </c>
      <c r="E1049" s="180">
        <v>0.5</v>
      </c>
    </row>
    <row r="1050" spans="1:5">
      <c r="A1050" s="179">
        <v>40169</v>
      </c>
      <c r="B1050" s="181">
        <v>1</v>
      </c>
      <c r="C1050" s="180">
        <v>0.25</v>
      </c>
      <c r="D1050" s="180">
        <v>0.1</v>
      </c>
      <c r="E1050" s="180">
        <v>0.5</v>
      </c>
    </row>
    <row r="1051" spans="1:5">
      <c r="A1051" s="179">
        <v>40170</v>
      </c>
      <c r="B1051" s="181">
        <v>1</v>
      </c>
      <c r="C1051" s="180">
        <v>0.25</v>
      </c>
      <c r="D1051" s="180">
        <v>0.1</v>
      </c>
      <c r="E1051" s="180">
        <v>0.5</v>
      </c>
    </row>
    <row r="1052" spans="1:5">
      <c r="A1052" s="179">
        <v>40171</v>
      </c>
      <c r="B1052" s="181">
        <v>1</v>
      </c>
      <c r="C1052" s="180">
        <v>0.25</v>
      </c>
      <c r="D1052" s="180">
        <v>0.1</v>
      </c>
      <c r="E1052" s="180">
        <v>0.5</v>
      </c>
    </row>
    <row r="1053" spans="1:5">
      <c r="A1053" s="179">
        <v>40172</v>
      </c>
      <c r="B1053" s="181">
        <v>1</v>
      </c>
      <c r="C1053" s="180">
        <v>0.25</v>
      </c>
      <c r="D1053" s="180">
        <v>0.1</v>
      </c>
      <c r="E1053" s="180">
        <v>0.5</v>
      </c>
    </row>
    <row r="1054" spans="1:5">
      <c r="A1054" s="179">
        <v>40175</v>
      </c>
      <c r="B1054" s="181">
        <v>1</v>
      </c>
      <c r="C1054" s="180">
        <v>0.25</v>
      </c>
      <c r="D1054" s="180">
        <v>0.1</v>
      </c>
      <c r="E1054" s="180">
        <v>0.5</v>
      </c>
    </row>
    <row r="1055" spans="1:5">
      <c r="A1055" s="179">
        <v>40176</v>
      </c>
      <c r="B1055" s="181">
        <v>1</v>
      </c>
      <c r="C1055" s="180">
        <v>0.25</v>
      </c>
      <c r="D1055" s="180">
        <v>0.1</v>
      </c>
      <c r="E1055" s="180">
        <v>0.5</v>
      </c>
    </row>
    <row r="1056" spans="1:5">
      <c r="A1056" s="179">
        <v>40177</v>
      </c>
      <c r="B1056" s="181">
        <v>1</v>
      </c>
      <c r="C1056" s="180">
        <v>0.25</v>
      </c>
      <c r="D1056" s="180">
        <v>0.1</v>
      </c>
      <c r="E1056" s="180">
        <v>0.5</v>
      </c>
    </row>
    <row r="1057" spans="1:5">
      <c r="A1057" s="179">
        <v>40178</v>
      </c>
      <c r="B1057" s="181">
        <v>1</v>
      </c>
      <c r="C1057" s="180">
        <v>0.25</v>
      </c>
      <c r="D1057" s="180">
        <v>0.1</v>
      </c>
      <c r="E1057" s="180">
        <v>0.5</v>
      </c>
    </row>
    <row r="1058" spans="1:5">
      <c r="A1058" s="179">
        <v>40179</v>
      </c>
      <c r="B1058" s="181">
        <v>1</v>
      </c>
      <c r="C1058" s="180">
        <v>0.25</v>
      </c>
      <c r="D1058" s="180">
        <v>0.1</v>
      </c>
      <c r="E1058" s="180">
        <v>0.5</v>
      </c>
    </row>
    <row r="1059" spans="1:5">
      <c r="A1059" s="179">
        <v>40182</v>
      </c>
      <c r="B1059" s="181">
        <v>1</v>
      </c>
      <c r="C1059" s="180">
        <v>0.25</v>
      </c>
      <c r="D1059" s="180">
        <v>0.1</v>
      </c>
      <c r="E1059" s="180">
        <v>0.5</v>
      </c>
    </row>
    <row r="1060" spans="1:5">
      <c r="A1060" s="179">
        <v>40183</v>
      </c>
      <c r="B1060" s="181">
        <v>1</v>
      </c>
      <c r="C1060" s="180">
        <v>0.25</v>
      </c>
      <c r="D1060" s="180">
        <v>0.1</v>
      </c>
      <c r="E1060" s="180">
        <v>0.5</v>
      </c>
    </row>
    <row r="1061" spans="1:5">
      <c r="A1061" s="179">
        <v>40184</v>
      </c>
      <c r="B1061" s="181">
        <v>1</v>
      </c>
      <c r="C1061" s="180">
        <v>0.25</v>
      </c>
      <c r="D1061" s="180">
        <v>0.1</v>
      </c>
      <c r="E1061" s="180">
        <v>0.5</v>
      </c>
    </row>
    <row r="1062" spans="1:5">
      <c r="A1062" s="179">
        <v>40185</v>
      </c>
      <c r="B1062" s="181">
        <v>1</v>
      </c>
      <c r="C1062" s="180">
        <v>0.25</v>
      </c>
      <c r="D1062" s="180">
        <v>0.1</v>
      </c>
      <c r="E1062" s="180">
        <v>0.5</v>
      </c>
    </row>
    <row r="1063" spans="1:5">
      <c r="A1063" s="179">
        <v>40186</v>
      </c>
      <c r="B1063" s="181">
        <v>1</v>
      </c>
      <c r="C1063" s="180">
        <v>0.25</v>
      </c>
      <c r="D1063" s="180">
        <v>0.1</v>
      </c>
      <c r="E1063" s="180">
        <v>0.5</v>
      </c>
    </row>
    <row r="1064" spans="1:5">
      <c r="A1064" s="179">
        <v>40189</v>
      </c>
      <c r="B1064" s="181">
        <v>1</v>
      </c>
      <c r="C1064" s="180">
        <v>0.25</v>
      </c>
      <c r="D1064" s="180">
        <v>0.1</v>
      </c>
      <c r="E1064" s="180">
        <v>0.5</v>
      </c>
    </row>
    <row r="1065" spans="1:5">
      <c r="A1065" s="179">
        <v>40190</v>
      </c>
      <c r="B1065" s="181">
        <v>1</v>
      </c>
      <c r="C1065" s="180">
        <v>0.25</v>
      </c>
      <c r="D1065" s="180">
        <v>0.1</v>
      </c>
      <c r="E1065" s="180">
        <v>0.5</v>
      </c>
    </row>
    <row r="1066" spans="1:5">
      <c r="A1066" s="179">
        <v>40191</v>
      </c>
      <c r="B1066" s="181">
        <v>1</v>
      </c>
      <c r="C1066" s="180">
        <v>0.25</v>
      </c>
      <c r="D1066" s="180">
        <v>0.1</v>
      </c>
      <c r="E1066" s="180">
        <v>0.5</v>
      </c>
    </row>
    <row r="1067" spans="1:5">
      <c r="A1067" s="179">
        <v>40192</v>
      </c>
      <c r="B1067" s="181">
        <v>1</v>
      </c>
      <c r="C1067" s="180">
        <v>0.25</v>
      </c>
      <c r="D1067" s="180">
        <v>0.1</v>
      </c>
      <c r="E1067" s="180">
        <v>0.5</v>
      </c>
    </row>
    <row r="1068" spans="1:5">
      <c r="A1068" s="179">
        <v>40193</v>
      </c>
      <c r="B1068" s="181">
        <v>1</v>
      </c>
      <c r="C1068" s="180">
        <v>0.25</v>
      </c>
      <c r="D1068" s="180">
        <v>0.1</v>
      </c>
      <c r="E1068" s="180">
        <v>0.5</v>
      </c>
    </row>
    <row r="1069" spans="1:5">
      <c r="A1069" s="179">
        <v>40196</v>
      </c>
      <c r="B1069" s="181">
        <v>1</v>
      </c>
      <c r="C1069" s="180">
        <v>0.25</v>
      </c>
      <c r="D1069" s="180">
        <v>0.1</v>
      </c>
      <c r="E1069" s="180">
        <v>0.5</v>
      </c>
    </row>
    <row r="1070" spans="1:5">
      <c r="A1070" s="179">
        <v>40197</v>
      </c>
      <c r="B1070" s="181">
        <v>1</v>
      </c>
      <c r="C1070" s="180">
        <v>0.25</v>
      </c>
      <c r="D1070" s="180">
        <v>0.1</v>
      </c>
      <c r="E1070" s="180">
        <v>0.5</v>
      </c>
    </row>
    <row r="1071" spans="1:5">
      <c r="A1071" s="179">
        <v>40198</v>
      </c>
      <c r="B1071" s="181">
        <v>1</v>
      </c>
      <c r="C1071" s="180">
        <v>0.25</v>
      </c>
      <c r="D1071" s="180">
        <v>0.1</v>
      </c>
      <c r="E1071" s="180">
        <v>0.5</v>
      </c>
    </row>
    <row r="1072" spans="1:5">
      <c r="A1072" s="179">
        <v>40199</v>
      </c>
      <c r="B1072" s="181">
        <v>1</v>
      </c>
      <c r="C1072" s="180">
        <v>0.25</v>
      </c>
      <c r="D1072" s="180">
        <v>0.1</v>
      </c>
      <c r="E1072" s="180">
        <v>0.5</v>
      </c>
    </row>
    <row r="1073" spans="1:5">
      <c r="A1073" s="179">
        <v>40200</v>
      </c>
      <c r="B1073" s="181">
        <v>1</v>
      </c>
      <c r="C1073" s="180">
        <v>0.25</v>
      </c>
      <c r="D1073" s="180">
        <v>0.1</v>
      </c>
      <c r="E1073" s="180">
        <v>0.5</v>
      </c>
    </row>
    <row r="1074" spans="1:5">
      <c r="A1074" s="179">
        <v>40203</v>
      </c>
      <c r="B1074" s="181">
        <v>1</v>
      </c>
      <c r="C1074" s="180">
        <v>0.25</v>
      </c>
      <c r="D1074" s="180">
        <v>0.1</v>
      </c>
      <c r="E1074" s="180">
        <v>0.5</v>
      </c>
    </row>
    <row r="1075" spans="1:5">
      <c r="A1075" s="179">
        <v>40204</v>
      </c>
      <c r="B1075" s="181">
        <v>1</v>
      </c>
      <c r="C1075" s="180">
        <v>0.25</v>
      </c>
      <c r="D1075" s="180">
        <v>0.1</v>
      </c>
      <c r="E1075" s="180">
        <v>0.5</v>
      </c>
    </row>
    <row r="1076" spans="1:5">
      <c r="A1076" s="179">
        <v>40205</v>
      </c>
      <c r="B1076" s="181">
        <v>1</v>
      </c>
      <c r="C1076" s="180">
        <v>0.25</v>
      </c>
      <c r="D1076" s="180">
        <v>0.1</v>
      </c>
      <c r="E1076" s="180">
        <v>0.5</v>
      </c>
    </row>
    <row r="1077" spans="1:5">
      <c r="A1077" s="179">
        <v>40206</v>
      </c>
      <c r="B1077" s="181">
        <v>1</v>
      </c>
      <c r="C1077" s="180">
        <v>0.25</v>
      </c>
      <c r="D1077" s="180">
        <v>0.1</v>
      </c>
      <c r="E1077" s="180">
        <v>0.5</v>
      </c>
    </row>
    <row r="1078" spans="1:5">
      <c r="A1078" s="179">
        <v>40207</v>
      </c>
      <c r="B1078" s="181">
        <v>1</v>
      </c>
      <c r="C1078" s="180">
        <v>0.25</v>
      </c>
      <c r="D1078" s="180">
        <v>0.1</v>
      </c>
      <c r="E1078" s="180">
        <v>0.5</v>
      </c>
    </row>
    <row r="1079" spans="1:5">
      <c r="A1079" s="179">
        <v>40210</v>
      </c>
      <c r="B1079" s="181">
        <v>1</v>
      </c>
      <c r="C1079" s="180">
        <v>0.25</v>
      </c>
      <c r="D1079" s="180">
        <v>0.1</v>
      </c>
      <c r="E1079" s="180">
        <v>0.5</v>
      </c>
    </row>
    <row r="1080" spans="1:5">
      <c r="A1080" s="179">
        <v>40211</v>
      </c>
      <c r="B1080" s="181">
        <v>1</v>
      </c>
      <c r="C1080" s="180">
        <v>0.25</v>
      </c>
      <c r="D1080" s="180">
        <v>0.1</v>
      </c>
      <c r="E1080" s="180">
        <v>0.5</v>
      </c>
    </row>
    <row r="1081" spans="1:5">
      <c r="A1081" s="179">
        <v>40212</v>
      </c>
      <c r="B1081" s="181">
        <v>1</v>
      </c>
      <c r="C1081" s="180">
        <v>0.25</v>
      </c>
      <c r="D1081" s="180">
        <v>0.1</v>
      </c>
      <c r="E1081" s="180">
        <v>0.5</v>
      </c>
    </row>
    <row r="1082" spans="1:5">
      <c r="A1082" s="179">
        <v>40213</v>
      </c>
      <c r="B1082" s="181">
        <v>1</v>
      </c>
      <c r="C1082" s="180">
        <v>0.25</v>
      </c>
      <c r="D1082" s="180">
        <v>0.1</v>
      </c>
      <c r="E1082" s="180">
        <v>0.5</v>
      </c>
    </row>
    <row r="1083" spans="1:5">
      <c r="A1083" s="179">
        <v>40214</v>
      </c>
      <c r="B1083" s="181">
        <v>1</v>
      </c>
      <c r="C1083" s="180">
        <v>0.25</v>
      </c>
      <c r="D1083" s="180">
        <v>0.1</v>
      </c>
      <c r="E1083" s="180">
        <v>0.5</v>
      </c>
    </row>
    <row r="1084" spans="1:5">
      <c r="A1084" s="179">
        <v>40217</v>
      </c>
      <c r="B1084" s="181">
        <v>1</v>
      </c>
      <c r="C1084" s="180">
        <v>0.25</v>
      </c>
      <c r="D1084" s="180">
        <v>0.1</v>
      </c>
      <c r="E1084" s="180">
        <v>0.5</v>
      </c>
    </row>
    <row r="1085" spans="1:5">
      <c r="A1085" s="179">
        <v>40218</v>
      </c>
      <c r="B1085" s="181">
        <v>1</v>
      </c>
      <c r="C1085" s="180">
        <v>0.25</v>
      </c>
      <c r="D1085" s="180">
        <v>0.1</v>
      </c>
      <c r="E1085" s="180">
        <v>0.5</v>
      </c>
    </row>
    <row r="1086" spans="1:5">
      <c r="A1086" s="179">
        <v>40219</v>
      </c>
      <c r="B1086" s="181">
        <v>1</v>
      </c>
      <c r="C1086" s="180">
        <v>0.25</v>
      </c>
      <c r="D1086" s="180">
        <v>0.1</v>
      </c>
      <c r="E1086" s="180">
        <v>0.5</v>
      </c>
    </row>
    <row r="1087" spans="1:5">
      <c r="A1087" s="179">
        <v>40220</v>
      </c>
      <c r="B1087" s="181">
        <v>1</v>
      </c>
      <c r="C1087" s="180">
        <v>0.25</v>
      </c>
      <c r="D1087" s="180">
        <v>0.1</v>
      </c>
      <c r="E1087" s="180">
        <v>0.5</v>
      </c>
    </row>
    <row r="1088" spans="1:5">
      <c r="A1088" s="179">
        <v>40221</v>
      </c>
      <c r="B1088" s="181">
        <v>1</v>
      </c>
      <c r="C1088" s="180">
        <v>0.25</v>
      </c>
      <c r="D1088" s="180">
        <v>0.1</v>
      </c>
      <c r="E1088" s="180">
        <v>0.5</v>
      </c>
    </row>
    <row r="1089" spans="1:5">
      <c r="A1089" s="179">
        <v>40224</v>
      </c>
      <c r="B1089" s="181">
        <v>1</v>
      </c>
      <c r="C1089" s="180">
        <v>0.25</v>
      </c>
      <c r="D1089" s="180">
        <v>0.1</v>
      </c>
      <c r="E1089" s="180">
        <v>0.5</v>
      </c>
    </row>
    <row r="1090" spans="1:5">
      <c r="A1090" s="179">
        <v>40225</v>
      </c>
      <c r="B1090" s="181">
        <v>1</v>
      </c>
      <c r="C1090" s="180">
        <v>0.25</v>
      </c>
      <c r="D1090" s="180">
        <v>0.1</v>
      </c>
      <c r="E1090" s="180">
        <v>0.5</v>
      </c>
    </row>
    <row r="1091" spans="1:5">
      <c r="A1091" s="179">
        <v>40226</v>
      </c>
      <c r="B1091" s="181">
        <v>1</v>
      </c>
      <c r="C1091" s="180">
        <v>0.25</v>
      </c>
      <c r="D1091" s="180">
        <v>0.1</v>
      </c>
      <c r="E1091" s="180">
        <v>0.5</v>
      </c>
    </row>
    <row r="1092" spans="1:5">
      <c r="A1092" s="179">
        <v>40227</v>
      </c>
      <c r="B1092" s="181">
        <v>1</v>
      </c>
      <c r="C1092" s="180">
        <v>0.25</v>
      </c>
      <c r="D1092" s="180">
        <v>0.1</v>
      </c>
      <c r="E1092" s="180">
        <v>0.5</v>
      </c>
    </row>
    <row r="1093" spans="1:5">
      <c r="A1093" s="179">
        <v>40228</v>
      </c>
      <c r="B1093" s="181">
        <v>1</v>
      </c>
      <c r="C1093" s="180">
        <v>0.25</v>
      </c>
      <c r="D1093" s="180">
        <v>0.1</v>
      </c>
      <c r="E1093" s="180">
        <v>0.5</v>
      </c>
    </row>
    <row r="1094" spans="1:5">
      <c r="A1094" s="179">
        <v>40231</v>
      </c>
      <c r="B1094" s="181">
        <v>1</v>
      </c>
      <c r="C1094" s="180">
        <v>0.25</v>
      </c>
      <c r="D1094" s="180">
        <v>0.1</v>
      </c>
      <c r="E1094" s="180">
        <v>0.5</v>
      </c>
    </row>
    <row r="1095" spans="1:5">
      <c r="A1095" s="179">
        <v>40232</v>
      </c>
      <c r="B1095" s="181">
        <v>1</v>
      </c>
      <c r="C1095" s="180">
        <v>0.25</v>
      </c>
      <c r="D1095" s="180">
        <v>0.1</v>
      </c>
      <c r="E1095" s="180">
        <v>0.5</v>
      </c>
    </row>
    <row r="1096" spans="1:5">
      <c r="A1096" s="179">
        <v>40233</v>
      </c>
      <c r="B1096" s="181">
        <v>1</v>
      </c>
      <c r="C1096" s="180">
        <v>0.25</v>
      </c>
      <c r="D1096" s="180">
        <v>0.1</v>
      </c>
      <c r="E1096" s="180">
        <v>0.5</v>
      </c>
    </row>
    <row r="1097" spans="1:5">
      <c r="A1097" s="179">
        <v>40234</v>
      </c>
      <c r="B1097" s="181">
        <v>1</v>
      </c>
      <c r="C1097" s="180">
        <v>0.25</v>
      </c>
      <c r="D1097" s="180">
        <v>0.1</v>
      </c>
      <c r="E1097" s="180">
        <v>0.5</v>
      </c>
    </row>
    <row r="1098" spans="1:5">
      <c r="A1098" s="179">
        <v>40235</v>
      </c>
      <c r="B1098" s="181">
        <v>1</v>
      </c>
      <c r="C1098" s="180">
        <v>0.25</v>
      </c>
      <c r="D1098" s="180">
        <v>0.1</v>
      </c>
      <c r="E1098" s="180">
        <v>0.5</v>
      </c>
    </row>
    <row r="1099" spans="1:5">
      <c r="A1099" s="179">
        <v>40238</v>
      </c>
      <c r="B1099" s="181">
        <v>1</v>
      </c>
      <c r="C1099" s="180">
        <v>0.25</v>
      </c>
      <c r="D1099" s="180">
        <v>0.1</v>
      </c>
      <c r="E1099" s="180">
        <v>0.5</v>
      </c>
    </row>
    <row r="1100" spans="1:5">
      <c r="A1100" s="179">
        <v>40239</v>
      </c>
      <c r="B1100" s="181">
        <v>1</v>
      </c>
      <c r="C1100" s="180">
        <v>0.25</v>
      </c>
      <c r="D1100" s="180">
        <v>0.1</v>
      </c>
      <c r="E1100" s="180">
        <v>0.5</v>
      </c>
    </row>
    <row r="1101" spans="1:5">
      <c r="A1101" s="179">
        <v>40240</v>
      </c>
      <c r="B1101" s="181">
        <v>1</v>
      </c>
      <c r="C1101" s="180">
        <v>0.25</v>
      </c>
      <c r="D1101" s="180">
        <v>0.1</v>
      </c>
      <c r="E1101" s="180">
        <v>0.5</v>
      </c>
    </row>
    <row r="1102" spans="1:5">
      <c r="A1102" s="179">
        <v>40241</v>
      </c>
      <c r="B1102" s="181">
        <v>1</v>
      </c>
      <c r="C1102" s="180">
        <v>0.25</v>
      </c>
      <c r="D1102" s="180">
        <v>0.1</v>
      </c>
      <c r="E1102" s="180">
        <v>0.5</v>
      </c>
    </row>
    <row r="1103" spans="1:5">
      <c r="A1103" s="179">
        <v>40242</v>
      </c>
      <c r="B1103" s="181">
        <v>1</v>
      </c>
      <c r="C1103" s="180">
        <v>0.25</v>
      </c>
      <c r="D1103" s="180">
        <v>0.1</v>
      </c>
      <c r="E1103" s="180">
        <v>0.5</v>
      </c>
    </row>
    <row r="1104" spans="1:5">
      <c r="A1104" s="179">
        <v>40245</v>
      </c>
      <c r="B1104" s="181">
        <v>1</v>
      </c>
      <c r="C1104" s="180">
        <v>0.25</v>
      </c>
      <c r="D1104" s="180">
        <v>0.1</v>
      </c>
      <c r="E1104" s="180">
        <v>0.5</v>
      </c>
    </row>
    <row r="1105" spans="1:5">
      <c r="A1105" s="179">
        <v>40246</v>
      </c>
      <c r="B1105" s="181">
        <v>1</v>
      </c>
      <c r="C1105" s="180">
        <v>0.25</v>
      </c>
      <c r="D1105" s="180">
        <v>0.1</v>
      </c>
      <c r="E1105" s="180">
        <v>0.5</v>
      </c>
    </row>
    <row r="1106" spans="1:5">
      <c r="A1106" s="179">
        <v>40247</v>
      </c>
      <c r="B1106" s="181">
        <v>1</v>
      </c>
      <c r="C1106" s="180">
        <v>0.25</v>
      </c>
      <c r="D1106" s="180">
        <v>0.1</v>
      </c>
      <c r="E1106" s="180">
        <v>0.5</v>
      </c>
    </row>
    <row r="1107" spans="1:5">
      <c r="A1107" s="179">
        <v>40248</v>
      </c>
      <c r="B1107" s="181">
        <v>1</v>
      </c>
      <c r="C1107" s="180">
        <v>0.25</v>
      </c>
      <c r="D1107" s="180">
        <v>0.1</v>
      </c>
      <c r="E1107" s="180">
        <v>0.5</v>
      </c>
    </row>
    <row r="1108" spans="1:5">
      <c r="A1108" s="179">
        <v>40249</v>
      </c>
      <c r="B1108" s="181">
        <v>1</v>
      </c>
      <c r="C1108" s="180">
        <v>0.25</v>
      </c>
      <c r="D1108" s="180">
        <v>0.1</v>
      </c>
      <c r="E1108" s="180">
        <v>0.5</v>
      </c>
    </row>
    <row r="1109" spans="1:5">
      <c r="A1109" s="179">
        <v>40252</v>
      </c>
      <c r="B1109" s="181">
        <v>1</v>
      </c>
      <c r="C1109" s="180">
        <v>0.25</v>
      </c>
      <c r="D1109" s="180">
        <v>0.1</v>
      </c>
      <c r="E1109" s="180">
        <v>0.5</v>
      </c>
    </row>
    <row r="1110" spans="1:5">
      <c r="A1110" s="179">
        <v>40253</v>
      </c>
      <c r="B1110" s="181">
        <v>1</v>
      </c>
      <c r="C1110" s="180">
        <v>0.25</v>
      </c>
      <c r="D1110" s="180">
        <v>0.1</v>
      </c>
      <c r="E1110" s="180">
        <v>0.5</v>
      </c>
    </row>
    <row r="1111" spans="1:5">
      <c r="A1111" s="179">
        <v>40254</v>
      </c>
      <c r="B1111" s="181">
        <v>1</v>
      </c>
      <c r="C1111" s="180">
        <v>0.25</v>
      </c>
      <c r="D1111" s="180">
        <v>0.1</v>
      </c>
      <c r="E1111" s="180">
        <v>0.5</v>
      </c>
    </row>
    <row r="1112" spans="1:5">
      <c r="A1112" s="179">
        <v>40255</v>
      </c>
      <c r="B1112" s="181">
        <v>1</v>
      </c>
      <c r="C1112" s="180">
        <v>0.25</v>
      </c>
      <c r="D1112" s="180">
        <v>0.1</v>
      </c>
      <c r="E1112" s="180">
        <v>0.5</v>
      </c>
    </row>
    <row r="1113" spans="1:5">
      <c r="A1113" s="179">
        <v>40256</v>
      </c>
      <c r="B1113" s="181">
        <v>1</v>
      </c>
      <c r="C1113" s="180">
        <v>0.25</v>
      </c>
      <c r="D1113" s="180">
        <v>0.1</v>
      </c>
      <c r="E1113" s="180">
        <v>0.5</v>
      </c>
    </row>
    <row r="1114" spans="1:5">
      <c r="A1114" s="179">
        <v>40259</v>
      </c>
      <c r="B1114" s="181">
        <v>1</v>
      </c>
      <c r="C1114" s="180">
        <v>0.25</v>
      </c>
      <c r="D1114" s="180">
        <v>0.1</v>
      </c>
      <c r="E1114" s="180">
        <v>0.5</v>
      </c>
    </row>
    <row r="1115" spans="1:5">
      <c r="A1115" s="179">
        <v>40260</v>
      </c>
      <c r="B1115" s="181">
        <v>1</v>
      </c>
      <c r="C1115" s="180">
        <v>0.25</v>
      </c>
      <c r="D1115" s="180">
        <v>0.1</v>
      </c>
      <c r="E1115" s="180">
        <v>0.5</v>
      </c>
    </row>
    <row r="1116" spans="1:5">
      <c r="A1116" s="179">
        <v>40261</v>
      </c>
      <c r="B1116" s="181">
        <v>1</v>
      </c>
      <c r="C1116" s="180">
        <v>0.25</v>
      </c>
      <c r="D1116" s="180">
        <v>0.1</v>
      </c>
      <c r="E1116" s="180">
        <v>0.5</v>
      </c>
    </row>
    <row r="1117" spans="1:5">
      <c r="A1117" s="179">
        <v>40262</v>
      </c>
      <c r="B1117" s="181">
        <v>1</v>
      </c>
      <c r="C1117" s="180">
        <v>0.25</v>
      </c>
      <c r="D1117" s="180">
        <v>0.1</v>
      </c>
      <c r="E1117" s="180">
        <v>0.5</v>
      </c>
    </row>
    <row r="1118" spans="1:5">
      <c r="A1118" s="179">
        <v>40263</v>
      </c>
      <c r="B1118" s="181">
        <v>1</v>
      </c>
      <c r="C1118" s="180">
        <v>0.25</v>
      </c>
      <c r="D1118" s="180">
        <v>0.1</v>
      </c>
      <c r="E1118" s="180">
        <v>0.5</v>
      </c>
    </row>
    <row r="1119" spans="1:5">
      <c r="A1119" s="179">
        <v>40266</v>
      </c>
      <c r="B1119" s="181">
        <v>1</v>
      </c>
      <c r="C1119" s="180">
        <v>0.25</v>
      </c>
      <c r="D1119" s="180">
        <v>0.1</v>
      </c>
      <c r="E1119" s="180">
        <v>0.5</v>
      </c>
    </row>
    <row r="1120" spans="1:5">
      <c r="A1120" s="179">
        <v>40267</v>
      </c>
      <c r="B1120" s="181">
        <v>1</v>
      </c>
      <c r="C1120" s="180">
        <v>0.25</v>
      </c>
      <c r="D1120" s="180">
        <v>0.1</v>
      </c>
      <c r="E1120" s="180">
        <v>0.5</v>
      </c>
    </row>
    <row r="1121" spans="1:5">
      <c r="A1121" s="179">
        <v>40268</v>
      </c>
      <c r="B1121" s="181">
        <v>1</v>
      </c>
      <c r="C1121" s="180">
        <v>0.25</v>
      </c>
      <c r="D1121" s="180">
        <v>0.1</v>
      </c>
      <c r="E1121" s="180">
        <v>0.5</v>
      </c>
    </row>
    <row r="1122" spans="1:5">
      <c r="A1122" s="179">
        <v>40269</v>
      </c>
      <c r="B1122" s="181">
        <v>1</v>
      </c>
      <c r="C1122" s="180">
        <v>0.25</v>
      </c>
      <c r="D1122" s="180">
        <v>0.1</v>
      </c>
      <c r="E1122" s="180">
        <v>0.5</v>
      </c>
    </row>
    <row r="1123" spans="1:5">
      <c r="A1123" s="179">
        <v>40270</v>
      </c>
      <c r="B1123" s="181">
        <v>1</v>
      </c>
      <c r="C1123" s="180">
        <v>0.25</v>
      </c>
      <c r="D1123" s="180">
        <v>0.1</v>
      </c>
      <c r="E1123" s="180">
        <v>0.5</v>
      </c>
    </row>
    <row r="1124" spans="1:5">
      <c r="A1124" s="179">
        <v>40273</v>
      </c>
      <c r="B1124" s="181">
        <v>1</v>
      </c>
      <c r="C1124" s="180">
        <v>0.25</v>
      </c>
      <c r="D1124" s="180">
        <v>0.1</v>
      </c>
      <c r="E1124" s="180">
        <v>0.5</v>
      </c>
    </row>
    <row r="1125" spans="1:5">
      <c r="A1125" s="179">
        <v>40274</v>
      </c>
      <c r="B1125" s="181">
        <v>1</v>
      </c>
      <c r="C1125" s="180">
        <v>0.25</v>
      </c>
      <c r="D1125" s="180">
        <v>0.1</v>
      </c>
      <c r="E1125" s="180">
        <v>0.5</v>
      </c>
    </row>
    <row r="1126" spans="1:5">
      <c r="A1126" s="179">
        <v>40275</v>
      </c>
      <c r="B1126" s="181">
        <v>1</v>
      </c>
      <c r="C1126" s="180">
        <v>0.25</v>
      </c>
      <c r="D1126" s="180">
        <v>0.1</v>
      </c>
      <c r="E1126" s="180">
        <v>0.5</v>
      </c>
    </row>
    <row r="1127" spans="1:5">
      <c r="A1127" s="179">
        <v>40276</v>
      </c>
      <c r="B1127" s="181">
        <v>1</v>
      </c>
      <c r="C1127" s="180">
        <v>0.25</v>
      </c>
      <c r="D1127" s="180">
        <v>0.1</v>
      </c>
      <c r="E1127" s="180">
        <v>0.5</v>
      </c>
    </row>
    <row r="1128" spans="1:5">
      <c r="A1128" s="179">
        <v>40277</v>
      </c>
      <c r="B1128" s="181">
        <v>1</v>
      </c>
      <c r="C1128" s="180">
        <v>0.25</v>
      </c>
      <c r="D1128" s="180">
        <v>0.1</v>
      </c>
      <c r="E1128" s="180">
        <v>0.5</v>
      </c>
    </row>
    <row r="1129" spans="1:5">
      <c r="A1129" s="179">
        <v>40280</v>
      </c>
      <c r="B1129" s="181">
        <v>1</v>
      </c>
      <c r="C1129" s="180">
        <v>0.25</v>
      </c>
      <c r="D1129" s="180">
        <v>0.1</v>
      </c>
      <c r="E1129" s="180">
        <v>0.5</v>
      </c>
    </row>
    <row r="1130" spans="1:5">
      <c r="A1130" s="179">
        <v>40281</v>
      </c>
      <c r="B1130" s="181">
        <v>1</v>
      </c>
      <c r="C1130" s="180">
        <v>0.25</v>
      </c>
      <c r="D1130" s="180">
        <v>0.1</v>
      </c>
      <c r="E1130" s="180">
        <v>0.5</v>
      </c>
    </row>
    <row r="1131" spans="1:5">
      <c r="A1131" s="179">
        <v>40282</v>
      </c>
      <c r="B1131" s="181">
        <v>1</v>
      </c>
      <c r="C1131" s="180">
        <v>0.25</v>
      </c>
      <c r="D1131" s="180">
        <v>0.1</v>
      </c>
      <c r="E1131" s="180">
        <v>0.5</v>
      </c>
    </row>
    <row r="1132" spans="1:5">
      <c r="A1132" s="179">
        <v>40283</v>
      </c>
      <c r="B1132" s="181">
        <v>1</v>
      </c>
      <c r="C1132" s="180">
        <v>0.25</v>
      </c>
      <c r="D1132" s="180">
        <v>0.1</v>
      </c>
      <c r="E1132" s="180">
        <v>0.5</v>
      </c>
    </row>
    <row r="1133" spans="1:5">
      <c r="A1133" s="179">
        <v>40284</v>
      </c>
      <c r="B1133" s="181">
        <v>1</v>
      </c>
      <c r="C1133" s="180">
        <v>0.25</v>
      </c>
      <c r="D1133" s="180">
        <v>0.1</v>
      </c>
      <c r="E1133" s="180">
        <v>0.5</v>
      </c>
    </row>
    <row r="1134" spans="1:5">
      <c r="A1134" s="179">
        <v>40287</v>
      </c>
      <c r="B1134" s="181">
        <v>1</v>
      </c>
      <c r="C1134" s="180">
        <v>0.25</v>
      </c>
      <c r="D1134" s="180">
        <v>0.1</v>
      </c>
      <c r="E1134" s="180">
        <v>0.5</v>
      </c>
    </row>
    <row r="1135" spans="1:5">
      <c r="A1135" s="179">
        <v>40288</v>
      </c>
      <c r="B1135" s="181">
        <v>1</v>
      </c>
      <c r="C1135" s="180">
        <v>0.25</v>
      </c>
      <c r="D1135" s="180">
        <v>0.1</v>
      </c>
      <c r="E1135" s="180">
        <v>0.5</v>
      </c>
    </row>
    <row r="1136" spans="1:5">
      <c r="A1136" s="179">
        <v>40289</v>
      </c>
      <c r="B1136" s="181">
        <v>1</v>
      </c>
      <c r="C1136" s="180">
        <v>0.25</v>
      </c>
      <c r="D1136" s="180">
        <v>0.1</v>
      </c>
      <c r="E1136" s="180">
        <v>0.5</v>
      </c>
    </row>
    <row r="1137" spans="1:5">
      <c r="A1137" s="179">
        <v>40290</v>
      </c>
      <c r="B1137" s="181">
        <v>1</v>
      </c>
      <c r="C1137" s="180">
        <v>0.25</v>
      </c>
      <c r="D1137" s="180">
        <v>0.1</v>
      </c>
      <c r="E1137" s="180">
        <v>0.5</v>
      </c>
    </row>
    <row r="1138" spans="1:5">
      <c r="A1138" s="179">
        <v>40291</v>
      </c>
      <c r="B1138" s="181">
        <v>1</v>
      </c>
      <c r="C1138" s="180">
        <v>0.25</v>
      </c>
      <c r="D1138" s="180">
        <v>0.1</v>
      </c>
      <c r="E1138" s="180">
        <v>0.5</v>
      </c>
    </row>
    <row r="1139" spans="1:5">
      <c r="A1139" s="179">
        <v>40294</v>
      </c>
      <c r="B1139" s="181">
        <v>1</v>
      </c>
      <c r="C1139" s="180">
        <v>0.25</v>
      </c>
      <c r="D1139" s="180">
        <v>0.1</v>
      </c>
      <c r="E1139" s="180">
        <v>0.5</v>
      </c>
    </row>
    <row r="1140" spans="1:5">
      <c r="A1140" s="179">
        <v>40295</v>
      </c>
      <c r="B1140" s="181">
        <v>1</v>
      </c>
      <c r="C1140" s="180">
        <v>0.25</v>
      </c>
      <c r="D1140" s="180">
        <v>0.1</v>
      </c>
      <c r="E1140" s="180">
        <v>0.5</v>
      </c>
    </row>
    <row r="1141" spans="1:5">
      <c r="A1141" s="179">
        <v>40296</v>
      </c>
      <c r="B1141" s="181">
        <v>1</v>
      </c>
      <c r="C1141" s="180">
        <v>0.25</v>
      </c>
      <c r="D1141" s="180">
        <v>0.1</v>
      </c>
      <c r="E1141" s="180">
        <v>0.5</v>
      </c>
    </row>
    <row r="1142" spans="1:5">
      <c r="A1142" s="179">
        <v>40297</v>
      </c>
      <c r="B1142" s="181">
        <v>1</v>
      </c>
      <c r="C1142" s="180">
        <v>0.25</v>
      </c>
      <c r="D1142" s="180">
        <v>0.1</v>
      </c>
      <c r="E1142" s="180">
        <v>0.5</v>
      </c>
    </row>
    <row r="1143" spans="1:5">
      <c r="A1143" s="179">
        <v>40298</v>
      </c>
      <c r="B1143" s="181">
        <v>1</v>
      </c>
      <c r="C1143" s="180">
        <v>0.25</v>
      </c>
      <c r="D1143" s="180">
        <v>0.1</v>
      </c>
      <c r="E1143" s="180">
        <v>0.5</v>
      </c>
    </row>
    <row r="1144" spans="1:5">
      <c r="A1144" s="179">
        <v>40301</v>
      </c>
      <c r="B1144" s="181">
        <v>1</v>
      </c>
      <c r="C1144" s="180">
        <v>0.25</v>
      </c>
      <c r="D1144" s="180">
        <v>0.1</v>
      </c>
      <c r="E1144" s="180">
        <v>0.5</v>
      </c>
    </row>
    <row r="1145" spans="1:5">
      <c r="A1145" s="179">
        <v>40302</v>
      </c>
      <c r="B1145" s="181">
        <v>1</v>
      </c>
      <c r="C1145" s="180">
        <v>0.25</v>
      </c>
      <c r="D1145" s="180">
        <v>0.1</v>
      </c>
      <c r="E1145" s="180">
        <v>0.5</v>
      </c>
    </row>
    <row r="1146" spans="1:5">
      <c r="A1146" s="179">
        <v>40303</v>
      </c>
      <c r="B1146" s="181">
        <v>1</v>
      </c>
      <c r="C1146" s="180">
        <v>0.25</v>
      </c>
      <c r="D1146" s="180">
        <v>0.1</v>
      </c>
      <c r="E1146" s="180">
        <v>0.5</v>
      </c>
    </row>
    <row r="1147" spans="1:5">
      <c r="A1147" s="179">
        <v>40304</v>
      </c>
      <c r="B1147" s="181">
        <v>1</v>
      </c>
      <c r="C1147" s="180">
        <v>0.25</v>
      </c>
      <c r="D1147" s="180">
        <v>0.1</v>
      </c>
      <c r="E1147" s="180">
        <v>0.5</v>
      </c>
    </row>
    <row r="1148" spans="1:5">
      <c r="A1148" s="179">
        <v>40305</v>
      </c>
      <c r="B1148" s="181">
        <v>1</v>
      </c>
      <c r="C1148" s="180">
        <v>0.25</v>
      </c>
      <c r="D1148" s="180">
        <v>0.1</v>
      </c>
      <c r="E1148" s="180">
        <v>0.5</v>
      </c>
    </row>
    <row r="1149" spans="1:5">
      <c r="A1149" s="179">
        <v>40308</v>
      </c>
      <c r="B1149" s="181">
        <v>1</v>
      </c>
      <c r="C1149" s="180">
        <v>0.25</v>
      </c>
      <c r="D1149" s="180">
        <v>0.1</v>
      </c>
      <c r="E1149" s="180">
        <v>0.5</v>
      </c>
    </row>
    <row r="1150" spans="1:5">
      <c r="A1150" s="179">
        <v>40309</v>
      </c>
      <c r="B1150" s="181">
        <v>1</v>
      </c>
      <c r="C1150" s="180">
        <v>0.25</v>
      </c>
      <c r="D1150" s="180">
        <v>0.1</v>
      </c>
      <c r="E1150" s="180">
        <v>0.5</v>
      </c>
    </row>
    <row r="1151" spans="1:5">
      <c r="A1151" s="179">
        <v>40310</v>
      </c>
      <c r="B1151" s="181">
        <v>1</v>
      </c>
      <c r="C1151" s="180">
        <v>0.25</v>
      </c>
      <c r="D1151" s="180">
        <v>0.1</v>
      </c>
      <c r="E1151" s="180">
        <v>0.5</v>
      </c>
    </row>
    <row r="1152" spans="1:5">
      <c r="A1152" s="179">
        <v>40311</v>
      </c>
      <c r="B1152" s="181">
        <v>1</v>
      </c>
      <c r="C1152" s="180">
        <v>0.25</v>
      </c>
      <c r="D1152" s="180">
        <v>0.1</v>
      </c>
      <c r="E1152" s="180">
        <v>0.5</v>
      </c>
    </row>
    <row r="1153" spans="1:5">
      <c r="A1153" s="179">
        <v>40312</v>
      </c>
      <c r="B1153" s="181">
        <v>1</v>
      </c>
      <c r="C1153" s="180">
        <v>0.25</v>
      </c>
      <c r="D1153" s="180">
        <v>0.1</v>
      </c>
      <c r="E1153" s="180">
        <v>0.5</v>
      </c>
    </row>
    <row r="1154" spans="1:5">
      <c r="A1154" s="179">
        <v>40315</v>
      </c>
      <c r="B1154" s="181">
        <v>1</v>
      </c>
      <c r="C1154" s="180">
        <v>0.25</v>
      </c>
      <c r="D1154" s="180">
        <v>0.1</v>
      </c>
      <c r="E1154" s="180">
        <v>0.5</v>
      </c>
    </row>
    <row r="1155" spans="1:5">
      <c r="A1155" s="179">
        <v>40316</v>
      </c>
      <c r="B1155" s="181">
        <v>1</v>
      </c>
      <c r="C1155" s="180">
        <v>0.25</v>
      </c>
      <c r="D1155" s="180">
        <v>0.1</v>
      </c>
      <c r="E1155" s="180">
        <v>0.5</v>
      </c>
    </row>
    <row r="1156" spans="1:5">
      <c r="A1156" s="179">
        <v>40317</v>
      </c>
      <c r="B1156" s="181">
        <v>1</v>
      </c>
      <c r="C1156" s="180">
        <v>0.25</v>
      </c>
      <c r="D1156" s="180">
        <v>0.1</v>
      </c>
      <c r="E1156" s="180">
        <v>0.5</v>
      </c>
    </row>
    <row r="1157" spans="1:5">
      <c r="A1157" s="179">
        <v>40318</v>
      </c>
      <c r="B1157" s="181">
        <v>1</v>
      </c>
      <c r="C1157" s="180">
        <v>0.25</v>
      </c>
      <c r="D1157" s="180">
        <v>0.1</v>
      </c>
      <c r="E1157" s="180">
        <v>0.5</v>
      </c>
    </row>
    <row r="1158" spans="1:5">
      <c r="A1158" s="179">
        <v>40319</v>
      </c>
      <c r="B1158" s="181">
        <v>1</v>
      </c>
      <c r="C1158" s="180">
        <v>0.25</v>
      </c>
      <c r="D1158" s="180">
        <v>0.1</v>
      </c>
      <c r="E1158" s="180">
        <v>0.5</v>
      </c>
    </row>
    <row r="1159" spans="1:5">
      <c r="A1159" s="179">
        <v>40322</v>
      </c>
      <c r="B1159" s="181">
        <v>1</v>
      </c>
      <c r="C1159" s="180">
        <v>0.25</v>
      </c>
      <c r="D1159" s="180">
        <v>0.1</v>
      </c>
      <c r="E1159" s="180">
        <v>0.5</v>
      </c>
    </row>
    <row r="1160" spans="1:5">
      <c r="A1160" s="179">
        <v>40323</v>
      </c>
      <c r="B1160" s="181">
        <v>1</v>
      </c>
      <c r="C1160" s="180">
        <v>0.25</v>
      </c>
      <c r="D1160" s="180">
        <v>0.1</v>
      </c>
      <c r="E1160" s="180">
        <v>0.5</v>
      </c>
    </row>
    <row r="1161" spans="1:5">
      <c r="A1161" s="179">
        <v>40324</v>
      </c>
      <c r="B1161" s="181">
        <v>1</v>
      </c>
      <c r="C1161" s="180">
        <v>0.25</v>
      </c>
      <c r="D1161" s="180">
        <v>0.1</v>
      </c>
      <c r="E1161" s="180">
        <v>0.5</v>
      </c>
    </row>
    <row r="1162" spans="1:5">
      <c r="A1162" s="179">
        <v>40325</v>
      </c>
      <c r="B1162" s="181">
        <v>1</v>
      </c>
      <c r="C1162" s="180">
        <v>0.25</v>
      </c>
      <c r="D1162" s="180">
        <v>0.1</v>
      </c>
      <c r="E1162" s="180">
        <v>0.5</v>
      </c>
    </row>
    <row r="1163" spans="1:5">
      <c r="A1163" s="179">
        <v>40326</v>
      </c>
      <c r="B1163" s="181">
        <v>1</v>
      </c>
      <c r="C1163" s="180">
        <v>0.25</v>
      </c>
      <c r="D1163" s="180">
        <v>0.1</v>
      </c>
      <c r="E1163" s="180">
        <v>0.5</v>
      </c>
    </row>
    <row r="1164" spans="1:5">
      <c r="A1164" s="179">
        <v>40329</v>
      </c>
      <c r="B1164" s="181">
        <v>1</v>
      </c>
      <c r="C1164" s="180">
        <v>0.25</v>
      </c>
      <c r="D1164" s="180">
        <v>0.1</v>
      </c>
      <c r="E1164" s="180">
        <v>0.5</v>
      </c>
    </row>
    <row r="1165" spans="1:5">
      <c r="A1165" s="179">
        <v>40330</v>
      </c>
      <c r="B1165" s="181">
        <v>1</v>
      </c>
      <c r="C1165" s="180">
        <v>0.25</v>
      </c>
      <c r="D1165" s="180">
        <v>0.1</v>
      </c>
      <c r="E1165" s="180">
        <v>0.5</v>
      </c>
    </row>
    <row r="1166" spans="1:5">
      <c r="A1166" s="179">
        <v>40331</v>
      </c>
      <c r="B1166" s="181">
        <v>1</v>
      </c>
      <c r="C1166" s="180">
        <v>0.25</v>
      </c>
      <c r="D1166" s="180">
        <v>0.1</v>
      </c>
      <c r="E1166" s="180">
        <v>0.5</v>
      </c>
    </row>
    <row r="1167" spans="1:5">
      <c r="A1167" s="179">
        <v>40332</v>
      </c>
      <c r="B1167" s="181">
        <v>1</v>
      </c>
      <c r="C1167" s="180">
        <v>0.25</v>
      </c>
      <c r="D1167" s="180">
        <v>0.1</v>
      </c>
      <c r="E1167" s="180">
        <v>0.5</v>
      </c>
    </row>
    <row r="1168" spans="1:5">
      <c r="A1168" s="179">
        <v>40333</v>
      </c>
      <c r="B1168" s="181">
        <v>1</v>
      </c>
      <c r="C1168" s="180">
        <v>0.25</v>
      </c>
      <c r="D1168" s="180">
        <v>0.1</v>
      </c>
      <c r="E1168" s="180">
        <v>0.5</v>
      </c>
    </row>
    <row r="1169" spans="1:5">
      <c r="A1169" s="179">
        <v>40336</v>
      </c>
      <c r="B1169" s="181">
        <v>1</v>
      </c>
      <c r="C1169" s="180">
        <v>0.25</v>
      </c>
      <c r="D1169" s="180">
        <v>0.1</v>
      </c>
      <c r="E1169" s="180">
        <v>0.5</v>
      </c>
    </row>
    <row r="1170" spans="1:5">
      <c r="A1170" s="179">
        <v>40337</v>
      </c>
      <c r="B1170" s="181">
        <v>1</v>
      </c>
      <c r="C1170" s="180">
        <v>0.25</v>
      </c>
      <c r="D1170" s="180">
        <v>0.1</v>
      </c>
      <c r="E1170" s="180">
        <v>0.5</v>
      </c>
    </row>
    <row r="1171" spans="1:5">
      <c r="A1171" s="179">
        <v>40338</v>
      </c>
      <c r="B1171" s="181">
        <v>1</v>
      </c>
      <c r="C1171" s="180">
        <v>0.25</v>
      </c>
      <c r="D1171" s="180">
        <v>0.1</v>
      </c>
      <c r="E1171" s="180">
        <v>0.5</v>
      </c>
    </row>
    <row r="1172" spans="1:5">
      <c r="A1172" s="179">
        <v>40339</v>
      </c>
      <c r="B1172" s="181">
        <v>1</v>
      </c>
      <c r="C1172" s="180">
        <v>0.25</v>
      </c>
      <c r="D1172" s="180">
        <v>0.1</v>
      </c>
      <c r="E1172" s="180">
        <v>0.5</v>
      </c>
    </row>
    <row r="1173" spans="1:5">
      <c r="A1173" s="179">
        <v>40340</v>
      </c>
      <c r="B1173" s="181">
        <v>1</v>
      </c>
      <c r="C1173" s="180">
        <v>0.25</v>
      </c>
      <c r="D1173" s="180">
        <v>0.1</v>
      </c>
      <c r="E1173" s="180">
        <v>0.5</v>
      </c>
    </row>
    <row r="1174" spans="1:5">
      <c r="A1174" s="179">
        <v>40343</v>
      </c>
      <c r="B1174" s="181">
        <v>1</v>
      </c>
      <c r="C1174" s="180">
        <v>0.25</v>
      </c>
      <c r="D1174" s="180">
        <v>0.1</v>
      </c>
      <c r="E1174" s="180">
        <v>0.5</v>
      </c>
    </row>
    <row r="1175" spans="1:5">
      <c r="A1175" s="179">
        <v>40344</v>
      </c>
      <c r="B1175" s="181">
        <v>1</v>
      </c>
      <c r="C1175" s="180">
        <v>0.25</v>
      </c>
      <c r="D1175" s="180">
        <v>0.1</v>
      </c>
      <c r="E1175" s="180">
        <v>0.5</v>
      </c>
    </row>
    <row r="1176" spans="1:5">
      <c r="A1176" s="179">
        <v>40345</v>
      </c>
      <c r="B1176" s="181">
        <v>1</v>
      </c>
      <c r="C1176" s="180">
        <v>0.25</v>
      </c>
      <c r="D1176" s="180">
        <v>0.1</v>
      </c>
      <c r="E1176" s="180">
        <v>0.5</v>
      </c>
    </row>
    <row r="1177" spans="1:5">
      <c r="A1177" s="179">
        <v>40346</v>
      </c>
      <c r="B1177" s="181">
        <v>1</v>
      </c>
      <c r="C1177" s="180">
        <v>0.25</v>
      </c>
      <c r="D1177" s="180">
        <v>0.1</v>
      </c>
      <c r="E1177" s="180">
        <v>0.5</v>
      </c>
    </row>
    <row r="1178" spans="1:5">
      <c r="A1178" s="179">
        <v>40347</v>
      </c>
      <c r="B1178" s="181">
        <v>1</v>
      </c>
      <c r="C1178" s="180">
        <v>0.25</v>
      </c>
      <c r="D1178" s="180">
        <v>0.1</v>
      </c>
      <c r="E1178" s="180">
        <v>0.5</v>
      </c>
    </row>
    <row r="1179" spans="1:5">
      <c r="A1179" s="179">
        <v>40350</v>
      </c>
      <c r="B1179" s="181">
        <v>1</v>
      </c>
      <c r="C1179" s="180">
        <v>0.25</v>
      </c>
      <c r="D1179" s="180">
        <v>0.1</v>
      </c>
      <c r="E1179" s="180">
        <v>0.5</v>
      </c>
    </row>
    <row r="1180" spans="1:5">
      <c r="A1180" s="179">
        <v>40351</v>
      </c>
      <c r="B1180" s="181">
        <v>1</v>
      </c>
      <c r="C1180" s="180">
        <v>0.25</v>
      </c>
      <c r="D1180" s="180">
        <v>0.1</v>
      </c>
      <c r="E1180" s="180">
        <v>0.5</v>
      </c>
    </row>
    <row r="1181" spans="1:5">
      <c r="A1181" s="179">
        <v>40352</v>
      </c>
      <c r="B1181" s="181">
        <v>1</v>
      </c>
      <c r="C1181" s="180">
        <v>0.25</v>
      </c>
      <c r="D1181" s="180">
        <v>0.1</v>
      </c>
      <c r="E1181" s="180">
        <v>0.5</v>
      </c>
    </row>
    <row r="1182" spans="1:5">
      <c r="A1182" s="179">
        <v>40353</v>
      </c>
      <c r="B1182" s="181">
        <v>1</v>
      </c>
      <c r="C1182" s="180">
        <v>0.25</v>
      </c>
      <c r="D1182" s="180">
        <v>0.1</v>
      </c>
      <c r="E1182" s="180">
        <v>0.5</v>
      </c>
    </row>
    <row r="1183" spans="1:5">
      <c r="A1183" s="179">
        <v>40354</v>
      </c>
      <c r="B1183" s="181">
        <v>1</v>
      </c>
      <c r="C1183" s="180">
        <v>0.25</v>
      </c>
      <c r="D1183" s="180">
        <v>0.1</v>
      </c>
      <c r="E1183" s="180">
        <v>0.5</v>
      </c>
    </row>
    <row r="1184" spans="1:5">
      <c r="A1184" s="179">
        <v>40357</v>
      </c>
      <c r="B1184" s="181">
        <v>1</v>
      </c>
      <c r="C1184" s="180">
        <v>0.25</v>
      </c>
      <c r="D1184" s="180">
        <v>0.1</v>
      </c>
      <c r="E1184" s="180">
        <v>0.5</v>
      </c>
    </row>
    <row r="1185" spans="1:5">
      <c r="A1185" s="179">
        <v>40358</v>
      </c>
      <c r="B1185" s="181">
        <v>1</v>
      </c>
      <c r="C1185" s="180">
        <v>0.25</v>
      </c>
      <c r="D1185" s="180">
        <v>0.1</v>
      </c>
      <c r="E1185" s="180">
        <v>0.5</v>
      </c>
    </row>
    <row r="1186" spans="1:5">
      <c r="A1186" s="179">
        <v>40359</v>
      </c>
      <c r="B1186" s="181">
        <v>1</v>
      </c>
      <c r="C1186" s="180">
        <v>0.25</v>
      </c>
      <c r="D1186" s="180">
        <v>0.1</v>
      </c>
      <c r="E1186" s="180">
        <v>0.5</v>
      </c>
    </row>
    <row r="1187" spans="1:5">
      <c r="A1187" s="179">
        <v>40360</v>
      </c>
      <c r="B1187" s="181">
        <v>1</v>
      </c>
      <c r="C1187" s="180">
        <v>0.25</v>
      </c>
      <c r="D1187" s="180">
        <v>0.1</v>
      </c>
      <c r="E1187" s="180">
        <v>0.5</v>
      </c>
    </row>
    <row r="1188" spans="1:5">
      <c r="A1188" s="179">
        <v>40361</v>
      </c>
      <c r="B1188" s="181">
        <v>1</v>
      </c>
      <c r="C1188" s="180">
        <v>0.25</v>
      </c>
      <c r="D1188" s="180">
        <v>0.1</v>
      </c>
      <c r="E1188" s="180">
        <v>0.5</v>
      </c>
    </row>
    <row r="1189" spans="1:5">
      <c r="A1189" s="179">
        <v>40364</v>
      </c>
      <c r="B1189" s="181">
        <v>1</v>
      </c>
      <c r="C1189" s="180">
        <v>0.25</v>
      </c>
      <c r="D1189" s="180">
        <v>0.1</v>
      </c>
      <c r="E1189" s="180">
        <v>0.5</v>
      </c>
    </row>
    <row r="1190" spans="1:5">
      <c r="A1190" s="179">
        <v>40365</v>
      </c>
      <c r="B1190" s="181">
        <v>1</v>
      </c>
      <c r="C1190" s="180">
        <v>0.25</v>
      </c>
      <c r="D1190" s="180">
        <v>0.1</v>
      </c>
      <c r="E1190" s="180">
        <v>0.5</v>
      </c>
    </row>
    <row r="1191" spans="1:5">
      <c r="A1191" s="179">
        <v>40366</v>
      </c>
      <c r="B1191" s="181">
        <v>1</v>
      </c>
      <c r="C1191" s="180">
        <v>0.25</v>
      </c>
      <c r="D1191" s="180">
        <v>0.1</v>
      </c>
      <c r="E1191" s="180">
        <v>0.5</v>
      </c>
    </row>
    <row r="1192" spans="1:5">
      <c r="A1192" s="179">
        <v>40367</v>
      </c>
      <c r="B1192" s="181">
        <v>1</v>
      </c>
      <c r="C1192" s="180">
        <v>0.25</v>
      </c>
      <c r="D1192" s="180">
        <v>0.1</v>
      </c>
      <c r="E1192" s="180">
        <v>0.5</v>
      </c>
    </row>
    <row r="1193" spans="1:5">
      <c r="A1193" s="179">
        <v>40368</v>
      </c>
      <c r="B1193" s="181">
        <v>1</v>
      </c>
      <c r="C1193" s="180">
        <v>0.25</v>
      </c>
      <c r="D1193" s="180">
        <v>0.1</v>
      </c>
      <c r="E1193" s="180">
        <v>0.5</v>
      </c>
    </row>
    <row r="1194" spans="1:5">
      <c r="A1194" s="179">
        <v>40371</v>
      </c>
      <c r="B1194" s="181">
        <v>1</v>
      </c>
      <c r="C1194" s="180">
        <v>0.25</v>
      </c>
      <c r="D1194" s="180">
        <v>0.1</v>
      </c>
      <c r="E1194" s="180">
        <v>0.5</v>
      </c>
    </row>
    <row r="1195" spans="1:5">
      <c r="A1195" s="179">
        <v>40372</v>
      </c>
      <c r="B1195" s="181">
        <v>1</v>
      </c>
      <c r="C1195" s="180">
        <v>0.25</v>
      </c>
      <c r="D1195" s="180">
        <v>0.1</v>
      </c>
      <c r="E1195" s="180">
        <v>0.5</v>
      </c>
    </row>
    <row r="1196" spans="1:5">
      <c r="A1196" s="179">
        <v>40373</v>
      </c>
      <c r="B1196" s="181">
        <v>1</v>
      </c>
      <c r="C1196" s="180">
        <v>0.25</v>
      </c>
      <c r="D1196" s="180">
        <v>0.1</v>
      </c>
      <c r="E1196" s="180">
        <v>0.5</v>
      </c>
    </row>
    <row r="1197" spans="1:5">
      <c r="A1197" s="179">
        <v>40374</v>
      </c>
      <c r="B1197" s="181">
        <v>1</v>
      </c>
      <c r="C1197" s="180">
        <v>0.25</v>
      </c>
      <c r="D1197" s="180">
        <v>0.1</v>
      </c>
      <c r="E1197" s="180">
        <v>0.5</v>
      </c>
    </row>
    <row r="1198" spans="1:5">
      <c r="A1198" s="179">
        <v>40375</v>
      </c>
      <c r="B1198" s="181">
        <v>1</v>
      </c>
      <c r="C1198" s="180">
        <v>0.25</v>
      </c>
      <c r="D1198" s="180">
        <v>0.1</v>
      </c>
      <c r="E1198" s="180">
        <v>0.5</v>
      </c>
    </row>
    <row r="1199" spans="1:5">
      <c r="A1199" s="179">
        <v>40378</v>
      </c>
      <c r="B1199" s="181">
        <v>1</v>
      </c>
      <c r="C1199" s="180">
        <v>0.25</v>
      </c>
      <c r="D1199" s="180">
        <v>0.1</v>
      </c>
      <c r="E1199" s="180">
        <v>0.5</v>
      </c>
    </row>
    <row r="1200" spans="1:5">
      <c r="A1200" s="179">
        <v>40379</v>
      </c>
      <c r="B1200" s="181">
        <v>1</v>
      </c>
      <c r="C1200" s="180">
        <v>0.25</v>
      </c>
      <c r="D1200" s="180">
        <v>0.1</v>
      </c>
      <c r="E1200" s="180">
        <v>0.5</v>
      </c>
    </row>
    <row r="1201" spans="1:5">
      <c r="A1201" s="179">
        <v>40380</v>
      </c>
      <c r="B1201" s="181">
        <v>1</v>
      </c>
      <c r="C1201" s="180">
        <v>0.25</v>
      </c>
      <c r="D1201" s="180">
        <v>0.1</v>
      </c>
      <c r="E1201" s="180">
        <v>0.5</v>
      </c>
    </row>
    <row r="1202" spans="1:5">
      <c r="A1202" s="179">
        <v>40381</v>
      </c>
      <c r="B1202" s="181">
        <v>1</v>
      </c>
      <c r="C1202" s="180">
        <v>0.25</v>
      </c>
      <c r="D1202" s="180">
        <v>0.1</v>
      </c>
      <c r="E1202" s="180">
        <v>0.5</v>
      </c>
    </row>
    <row r="1203" spans="1:5">
      <c r="A1203" s="179">
        <v>40382</v>
      </c>
      <c r="B1203" s="181">
        <v>1</v>
      </c>
      <c r="C1203" s="180">
        <v>0.25</v>
      </c>
      <c r="D1203" s="180">
        <v>0.1</v>
      </c>
      <c r="E1203" s="180">
        <v>0.5</v>
      </c>
    </row>
    <row r="1204" spans="1:5">
      <c r="A1204" s="179">
        <v>40385</v>
      </c>
      <c r="B1204" s="181">
        <v>1</v>
      </c>
      <c r="C1204" s="180">
        <v>0.25</v>
      </c>
      <c r="D1204" s="180">
        <v>0.1</v>
      </c>
      <c r="E1204" s="180">
        <v>0.5</v>
      </c>
    </row>
    <row r="1205" spans="1:5">
      <c r="A1205" s="179">
        <v>40386</v>
      </c>
      <c r="B1205" s="181">
        <v>1</v>
      </c>
      <c r="C1205" s="180">
        <v>0.25</v>
      </c>
      <c r="D1205" s="180">
        <v>0.1</v>
      </c>
      <c r="E1205" s="180">
        <v>0.5</v>
      </c>
    </row>
    <row r="1206" spans="1:5">
      <c r="A1206" s="179">
        <v>40387</v>
      </c>
      <c r="B1206" s="181">
        <v>1</v>
      </c>
      <c r="C1206" s="180">
        <v>0.25</v>
      </c>
      <c r="D1206" s="180">
        <v>0.1</v>
      </c>
      <c r="E1206" s="180">
        <v>0.5</v>
      </c>
    </row>
    <row r="1207" spans="1:5">
      <c r="A1207" s="179">
        <v>40388</v>
      </c>
      <c r="B1207" s="181">
        <v>1</v>
      </c>
      <c r="C1207" s="180">
        <v>0.25</v>
      </c>
      <c r="D1207" s="180">
        <v>0.1</v>
      </c>
      <c r="E1207" s="180">
        <v>0.5</v>
      </c>
    </row>
    <row r="1208" spans="1:5">
      <c r="A1208" s="179">
        <v>40389</v>
      </c>
      <c r="B1208" s="181">
        <v>1</v>
      </c>
      <c r="C1208" s="180">
        <v>0.25</v>
      </c>
      <c r="D1208" s="180">
        <v>0.1</v>
      </c>
      <c r="E1208" s="180">
        <v>0.5</v>
      </c>
    </row>
    <row r="1209" spans="1:5">
      <c r="A1209" s="179">
        <v>40392</v>
      </c>
      <c r="B1209" s="181">
        <v>1</v>
      </c>
      <c r="C1209" s="180">
        <v>0.25</v>
      </c>
      <c r="D1209" s="180">
        <v>0.1</v>
      </c>
      <c r="E1209" s="180">
        <v>0.5</v>
      </c>
    </row>
    <row r="1210" spans="1:5">
      <c r="A1210" s="179">
        <v>40410</v>
      </c>
      <c r="B1210" s="181">
        <v>1</v>
      </c>
      <c r="C1210" s="180">
        <v>0.25</v>
      </c>
      <c r="D1210" s="180">
        <v>0.1</v>
      </c>
      <c r="E1210" s="180">
        <v>0.5</v>
      </c>
    </row>
    <row r="1211" spans="1:5">
      <c r="A1211" s="179">
        <v>40413</v>
      </c>
      <c r="B1211" s="181">
        <v>1</v>
      </c>
      <c r="C1211" s="180">
        <v>0.25</v>
      </c>
      <c r="D1211" s="180">
        <v>0.1</v>
      </c>
      <c r="E1211" s="180">
        <v>0.5</v>
      </c>
    </row>
    <row r="1212" spans="1:5">
      <c r="A1212" s="179">
        <v>40414</v>
      </c>
      <c r="B1212" s="181">
        <v>1</v>
      </c>
      <c r="C1212" s="180">
        <v>0.25</v>
      </c>
      <c r="D1212" s="180">
        <v>0.1</v>
      </c>
      <c r="E1212" s="180">
        <v>0.5</v>
      </c>
    </row>
    <row r="1213" spans="1:5">
      <c r="A1213" s="179">
        <v>40415</v>
      </c>
      <c r="B1213" s="181">
        <v>1</v>
      </c>
      <c r="C1213" s="180">
        <v>0.25</v>
      </c>
      <c r="D1213" s="180">
        <v>0.1</v>
      </c>
      <c r="E1213" s="180">
        <v>0.5</v>
      </c>
    </row>
    <row r="1214" spans="1:5">
      <c r="A1214" s="179">
        <v>40416</v>
      </c>
      <c r="B1214" s="181">
        <v>1</v>
      </c>
      <c r="C1214" s="180">
        <v>0.25</v>
      </c>
      <c r="D1214" s="180">
        <v>0.1</v>
      </c>
      <c r="E1214" s="180">
        <v>0.5</v>
      </c>
    </row>
    <row r="1215" spans="1:5">
      <c r="A1215" s="179">
        <v>40417</v>
      </c>
      <c r="B1215" s="181">
        <v>1</v>
      </c>
      <c r="C1215" s="180">
        <v>0.25</v>
      </c>
      <c r="D1215" s="180">
        <v>0.1</v>
      </c>
      <c r="E1215" s="180">
        <v>0.5</v>
      </c>
    </row>
    <row r="1216" spans="1:5">
      <c r="A1216" s="179">
        <v>40420</v>
      </c>
      <c r="B1216" s="181">
        <v>1</v>
      </c>
      <c r="C1216" s="180">
        <v>0.25</v>
      </c>
      <c r="D1216" s="180">
        <v>0.1</v>
      </c>
      <c r="E1216" s="180">
        <v>0.5</v>
      </c>
    </row>
    <row r="1217" spans="1:5">
      <c r="A1217" s="179">
        <v>40421</v>
      </c>
      <c r="B1217" s="181">
        <v>1</v>
      </c>
      <c r="C1217" s="180">
        <v>0.25</v>
      </c>
      <c r="D1217" s="180">
        <v>0.1</v>
      </c>
      <c r="E1217" s="180">
        <v>0.5</v>
      </c>
    </row>
    <row r="1218" spans="1:5">
      <c r="A1218" s="179">
        <v>40422</v>
      </c>
      <c r="B1218" s="181">
        <v>1</v>
      </c>
      <c r="C1218" s="180">
        <v>0.25</v>
      </c>
      <c r="D1218" s="180">
        <v>0.1</v>
      </c>
      <c r="E1218" s="180">
        <v>0.5</v>
      </c>
    </row>
    <row r="1219" spans="1:5">
      <c r="A1219" s="179">
        <v>40423</v>
      </c>
      <c r="B1219" s="181">
        <v>1</v>
      </c>
      <c r="C1219" s="180">
        <v>0.25</v>
      </c>
      <c r="D1219" s="180">
        <v>0.1</v>
      </c>
      <c r="E1219" s="180">
        <v>0.5</v>
      </c>
    </row>
    <row r="1220" spans="1:5">
      <c r="A1220" s="179">
        <v>40424</v>
      </c>
      <c r="B1220" s="181">
        <v>1</v>
      </c>
      <c r="C1220" s="180">
        <v>0.25</v>
      </c>
      <c r="D1220" s="180">
        <v>0.1</v>
      </c>
      <c r="E1220" s="180">
        <v>0.5</v>
      </c>
    </row>
    <row r="1221" spans="1:5">
      <c r="A1221" s="179">
        <v>40427</v>
      </c>
      <c r="B1221" s="181">
        <v>1</v>
      </c>
      <c r="C1221" s="180">
        <v>0.25</v>
      </c>
      <c r="D1221" s="180">
        <v>0.1</v>
      </c>
      <c r="E1221" s="180">
        <v>0.5</v>
      </c>
    </row>
    <row r="1222" spans="1:5">
      <c r="A1222" s="179">
        <v>40428</v>
      </c>
      <c r="B1222" s="181">
        <v>1</v>
      </c>
      <c r="C1222" s="180">
        <v>0.25</v>
      </c>
      <c r="D1222" s="180">
        <v>0.1</v>
      </c>
      <c r="E1222" s="180">
        <v>0.5</v>
      </c>
    </row>
    <row r="1223" spans="1:5">
      <c r="A1223" s="179">
        <v>40429</v>
      </c>
      <c r="B1223" s="181">
        <v>1</v>
      </c>
      <c r="C1223" s="180">
        <v>0.25</v>
      </c>
      <c r="D1223" s="180">
        <v>0.1</v>
      </c>
      <c r="E1223" s="180">
        <v>0.5</v>
      </c>
    </row>
    <row r="1224" spans="1:5">
      <c r="A1224" s="179">
        <v>40430</v>
      </c>
      <c r="B1224" s="181">
        <v>1</v>
      </c>
      <c r="C1224" s="180">
        <v>0.25</v>
      </c>
      <c r="D1224" s="180">
        <v>0.1</v>
      </c>
      <c r="E1224" s="180">
        <v>0.5</v>
      </c>
    </row>
    <row r="1225" spans="1:5">
      <c r="A1225" s="179">
        <v>40431</v>
      </c>
      <c r="B1225" s="181">
        <v>1</v>
      </c>
      <c r="C1225" s="180">
        <v>0.25</v>
      </c>
      <c r="D1225" s="180">
        <v>0.1</v>
      </c>
      <c r="E1225" s="180">
        <v>0.5</v>
      </c>
    </row>
    <row r="1226" spans="1:5">
      <c r="A1226" s="179">
        <v>40434</v>
      </c>
      <c r="B1226" s="181">
        <v>1</v>
      </c>
      <c r="C1226" s="180">
        <v>0.25</v>
      </c>
      <c r="D1226" s="180">
        <v>0.1</v>
      </c>
      <c r="E1226" s="180">
        <v>0.5</v>
      </c>
    </row>
    <row r="1227" spans="1:5">
      <c r="A1227" s="179">
        <v>40435</v>
      </c>
      <c r="B1227" s="181">
        <v>1</v>
      </c>
      <c r="C1227" s="180">
        <v>0.25</v>
      </c>
      <c r="D1227" s="180">
        <v>0.1</v>
      </c>
      <c r="E1227" s="180">
        <v>0.5</v>
      </c>
    </row>
    <row r="1228" spans="1:5">
      <c r="A1228" s="179">
        <v>40436</v>
      </c>
      <c r="B1228" s="181">
        <v>1</v>
      </c>
      <c r="C1228" s="180">
        <v>0.25</v>
      </c>
      <c r="D1228" s="180">
        <v>0.1</v>
      </c>
      <c r="E1228" s="180">
        <v>0.5</v>
      </c>
    </row>
    <row r="1229" spans="1:5">
      <c r="A1229" s="179">
        <v>40437</v>
      </c>
      <c r="B1229" s="181">
        <v>1</v>
      </c>
      <c r="C1229" s="180">
        <v>0.25</v>
      </c>
      <c r="D1229" s="180">
        <v>0.1</v>
      </c>
      <c r="E1229" s="180">
        <v>0.5</v>
      </c>
    </row>
    <row r="1230" spans="1:5">
      <c r="A1230" s="179">
        <v>40438</v>
      </c>
      <c r="B1230" s="181">
        <v>1</v>
      </c>
      <c r="C1230" s="180">
        <v>0.25</v>
      </c>
      <c r="D1230" s="180">
        <v>0.1</v>
      </c>
      <c r="E1230" s="180">
        <v>0.5</v>
      </c>
    </row>
    <row r="1231" spans="1:5">
      <c r="A1231" s="179">
        <v>40441</v>
      </c>
      <c r="B1231" s="181">
        <v>1</v>
      </c>
      <c r="C1231" s="180">
        <v>0.25</v>
      </c>
      <c r="D1231" s="180">
        <v>0.1</v>
      </c>
      <c r="E1231" s="180">
        <v>0.5</v>
      </c>
    </row>
    <row r="1232" spans="1:5">
      <c r="A1232" s="179">
        <v>40442</v>
      </c>
      <c r="B1232" s="181">
        <v>1</v>
      </c>
      <c r="C1232" s="180">
        <v>0.25</v>
      </c>
      <c r="D1232" s="180">
        <v>0.1</v>
      </c>
      <c r="E1232" s="180">
        <v>0.5</v>
      </c>
    </row>
    <row r="1233" spans="1:5">
      <c r="A1233" s="179">
        <v>40443</v>
      </c>
      <c r="B1233" s="181">
        <v>1</v>
      </c>
      <c r="C1233" s="180">
        <v>0.25</v>
      </c>
      <c r="D1233" s="180">
        <v>0.1</v>
      </c>
      <c r="E1233" s="180">
        <v>0.5</v>
      </c>
    </row>
    <row r="1234" spans="1:5">
      <c r="A1234" s="179">
        <v>40444</v>
      </c>
      <c r="B1234" s="181">
        <v>1</v>
      </c>
      <c r="C1234" s="180">
        <v>0.25</v>
      </c>
      <c r="D1234" s="180">
        <v>0.1</v>
      </c>
      <c r="E1234" s="180">
        <v>0.5</v>
      </c>
    </row>
    <row r="1235" spans="1:5">
      <c r="A1235" s="179">
        <v>40445</v>
      </c>
      <c r="B1235" s="181">
        <v>1</v>
      </c>
      <c r="C1235" s="180">
        <v>0.25</v>
      </c>
      <c r="D1235" s="180">
        <v>0.1</v>
      </c>
      <c r="E1235" s="180">
        <v>0.5</v>
      </c>
    </row>
    <row r="1236" spans="1:5">
      <c r="A1236" s="179">
        <v>40448</v>
      </c>
      <c r="B1236" s="181">
        <v>1</v>
      </c>
      <c r="C1236" s="180">
        <v>0.25</v>
      </c>
      <c r="D1236" s="180">
        <v>0.1</v>
      </c>
      <c r="E1236" s="180">
        <v>0.5</v>
      </c>
    </row>
    <row r="1237" spans="1:5">
      <c r="A1237" s="179">
        <v>40449</v>
      </c>
      <c r="B1237" s="181">
        <v>1</v>
      </c>
      <c r="C1237" s="180">
        <v>0.25</v>
      </c>
      <c r="D1237" s="180">
        <v>0.1</v>
      </c>
      <c r="E1237" s="180">
        <v>0.5</v>
      </c>
    </row>
    <row r="1238" spans="1:5">
      <c r="A1238" s="179">
        <v>40450</v>
      </c>
      <c r="B1238" s="181">
        <v>1</v>
      </c>
      <c r="C1238" s="180">
        <v>0.25</v>
      </c>
      <c r="D1238" s="180">
        <v>0.1</v>
      </c>
      <c r="E1238" s="180">
        <v>0.5</v>
      </c>
    </row>
    <row r="1239" spans="1:5">
      <c r="A1239" s="179">
        <v>40451</v>
      </c>
      <c r="B1239" s="181">
        <v>1</v>
      </c>
      <c r="C1239" s="180">
        <v>0.25</v>
      </c>
      <c r="D1239" s="180">
        <v>0.1</v>
      </c>
      <c r="E1239" s="180">
        <v>0.5</v>
      </c>
    </row>
    <row r="1240" spans="1:5">
      <c r="A1240" s="179">
        <v>40452</v>
      </c>
      <c r="B1240" s="181">
        <v>1</v>
      </c>
      <c r="C1240" s="180">
        <v>0.25</v>
      </c>
      <c r="D1240" s="180">
        <v>0</v>
      </c>
      <c r="E1240" s="180">
        <v>0.5</v>
      </c>
    </row>
    <row r="1241" spans="1:5">
      <c r="A1241" s="179">
        <v>40455</v>
      </c>
      <c r="B1241" s="181">
        <v>1</v>
      </c>
      <c r="C1241" s="180">
        <v>0.25</v>
      </c>
      <c r="D1241" s="180">
        <v>0</v>
      </c>
      <c r="E1241" s="180">
        <v>0.5</v>
      </c>
    </row>
    <row r="1242" spans="1:5">
      <c r="A1242" s="179">
        <v>40456</v>
      </c>
      <c r="B1242" s="181">
        <v>1</v>
      </c>
      <c r="C1242" s="180">
        <v>0.25</v>
      </c>
      <c r="D1242" s="180">
        <v>0</v>
      </c>
      <c r="E1242" s="180">
        <v>0.5</v>
      </c>
    </row>
    <row r="1243" spans="1:5">
      <c r="A1243" s="179">
        <v>40457</v>
      </c>
      <c r="B1243" s="181">
        <v>1</v>
      </c>
      <c r="C1243" s="180">
        <v>0.25</v>
      </c>
      <c r="D1243" s="180">
        <v>0</v>
      </c>
      <c r="E1243" s="180">
        <v>0.5</v>
      </c>
    </row>
    <row r="1244" spans="1:5">
      <c r="A1244" s="179">
        <v>40458</v>
      </c>
      <c r="B1244" s="181">
        <v>1</v>
      </c>
      <c r="C1244" s="180">
        <v>0.25</v>
      </c>
      <c r="D1244" s="180">
        <v>0</v>
      </c>
      <c r="E1244" s="180">
        <v>0.5</v>
      </c>
    </row>
    <row r="1245" spans="1:5">
      <c r="A1245" s="179">
        <v>40459</v>
      </c>
      <c r="B1245" s="181">
        <v>1</v>
      </c>
      <c r="C1245" s="180">
        <v>0.25</v>
      </c>
      <c r="D1245" s="180">
        <v>0</v>
      </c>
      <c r="E1245" s="180">
        <v>0.5</v>
      </c>
    </row>
    <row r="1246" spans="1:5">
      <c r="A1246" s="179">
        <v>40462</v>
      </c>
      <c r="B1246" s="181">
        <v>1</v>
      </c>
      <c r="C1246" s="180">
        <v>0.25</v>
      </c>
      <c r="D1246" s="180">
        <v>0</v>
      </c>
      <c r="E1246" s="180">
        <v>0.5</v>
      </c>
    </row>
    <row r="1247" spans="1:5">
      <c r="A1247" s="179">
        <v>40463</v>
      </c>
      <c r="B1247" s="181">
        <v>1</v>
      </c>
      <c r="C1247" s="180">
        <v>0.25</v>
      </c>
      <c r="D1247" s="180">
        <v>0</v>
      </c>
      <c r="E1247" s="180">
        <v>0.5</v>
      </c>
    </row>
    <row r="1248" spans="1:5">
      <c r="A1248" s="179">
        <v>40464</v>
      </c>
      <c r="B1248" s="181">
        <v>1</v>
      </c>
      <c r="C1248" s="180">
        <v>0.25</v>
      </c>
      <c r="D1248" s="180">
        <v>0</v>
      </c>
      <c r="E1248" s="180">
        <v>0.5</v>
      </c>
    </row>
    <row r="1249" spans="1:5">
      <c r="A1249" s="179">
        <v>40471</v>
      </c>
      <c r="B1249" s="181">
        <v>1</v>
      </c>
      <c r="C1249" s="180">
        <v>0.25</v>
      </c>
      <c r="D1249" s="180">
        <v>0</v>
      </c>
      <c r="E1249" s="180">
        <v>0.5</v>
      </c>
    </row>
    <row r="1250" spans="1:5">
      <c r="A1250" s="179">
        <v>40472</v>
      </c>
      <c r="B1250" s="181">
        <v>1</v>
      </c>
      <c r="C1250" s="180">
        <v>0.25</v>
      </c>
      <c r="D1250" s="180">
        <v>0</v>
      </c>
      <c r="E1250" s="180">
        <v>0.5</v>
      </c>
    </row>
    <row r="1251" spans="1:5">
      <c r="A1251" s="179">
        <v>40473</v>
      </c>
      <c r="B1251" s="181">
        <v>1</v>
      </c>
      <c r="C1251" s="180">
        <v>0.25</v>
      </c>
      <c r="D1251" s="180">
        <v>0</v>
      </c>
      <c r="E1251" s="180">
        <v>0.5</v>
      </c>
    </row>
    <row r="1252" spans="1:5">
      <c r="A1252" s="179">
        <v>40476</v>
      </c>
      <c r="B1252" s="181">
        <v>1</v>
      </c>
      <c r="C1252" s="180">
        <v>0.25</v>
      </c>
      <c r="D1252" s="180">
        <v>0</v>
      </c>
      <c r="E1252" s="180">
        <v>0.5</v>
      </c>
    </row>
    <row r="1253" spans="1:5">
      <c r="A1253" s="179">
        <v>40477</v>
      </c>
      <c r="B1253" s="181">
        <v>1</v>
      </c>
      <c r="C1253" s="180">
        <v>0.25</v>
      </c>
      <c r="D1253" s="180">
        <v>0</v>
      </c>
      <c r="E1253" s="180">
        <v>0.5</v>
      </c>
    </row>
    <row r="1254" spans="1:5">
      <c r="A1254" s="179">
        <v>40478</v>
      </c>
      <c r="B1254" s="181">
        <v>1</v>
      </c>
      <c r="C1254" s="180">
        <v>0.25</v>
      </c>
      <c r="D1254" s="180">
        <v>0</v>
      </c>
      <c r="E1254" s="180">
        <v>0.5</v>
      </c>
    </row>
    <row r="1255" spans="1:5">
      <c r="A1255" s="179">
        <v>40479</v>
      </c>
      <c r="B1255" s="181">
        <v>1</v>
      </c>
      <c r="C1255" s="180">
        <v>0.25</v>
      </c>
      <c r="D1255" s="180">
        <v>0</v>
      </c>
      <c r="E1255" s="180">
        <v>0.5</v>
      </c>
    </row>
    <row r="1256" spans="1:5">
      <c r="A1256" s="179">
        <v>40480</v>
      </c>
      <c r="B1256" s="181">
        <v>1</v>
      </c>
      <c r="C1256" s="180">
        <v>0.25</v>
      </c>
      <c r="D1256" s="180">
        <v>0</v>
      </c>
      <c r="E1256" s="180">
        <v>0.5</v>
      </c>
    </row>
    <row r="1257" spans="1:5">
      <c r="A1257" s="179">
        <v>40483</v>
      </c>
      <c r="B1257" s="181">
        <v>1</v>
      </c>
      <c r="C1257" s="180">
        <v>0.25</v>
      </c>
      <c r="D1257" s="180">
        <v>0</v>
      </c>
      <c r="E1257" s="180">
        <v>0.5</v>
      </c>
    </row>
    <row r="1258" spans="1:5">
      <c r="A1258" s="179">
        <v>40484</v>
      </c>
      <c r="B1258" s="181">
        <v>1</v>
      </c>
      <c r="C1258" s="180">
        <v>0.25</v>
      </c>
      <c r="D1258" s="180">
        <v>0</v>
      </c>
      <c r="E1258" s="180">
        <v>0.5</v>
      </c>
    </row>
    <row r="1259" spans="1:5">
      <c r="A1259" s="179">
        <v>40485</v>
      </c>
      <c r="B1259" s="181">
        <v>1</v>
      </c>
      <c r="C1259" s="180">
        <v>0.25</v>
      </c>
      <c r="D1259" s="180">
        <v>0</v>
      </c>
      <c r="E1259" s="180">
        <v>0.5</v>
      </c>
    </row>
    <row r="1260" spans="1:5">
      <c r="A1260" s="179">
        <v>40486</v>
      </c>
      <c r="B1260" s="181">
        <v>1</v>
      </c>
      <c r="C1260" s="180">
        <v>0.25</v>
      </c>
      <c r="D1260" s="180">
        <v>0</v>
      </c>
      <c r="E1260" s="180">
        <v>0.5</v>
      </c>
    </row>
    <row r="1261" spans="1:5">
      <c r="A1261" s="179">
        <v>40487</v>
      </c>
      <c r="B1261" s="181">
        <v>1</v>
      </c>
      <c r="C1261" s="180">
        <v>0.25</v>
      </c>
      <c r="D1261" s="180">
        <v>0</v>
      </c>
      <c r="E1261" s="180">
        <v>0.5</v>
      </c>
    </row>
    <row r="1262" spans="1:5">
      <c r="A1262" s="179">
        <v>40490</v>
      </c>
      <c r="B1262" s="181">
        <v>1</v>
      </c>
      <c r="C1262" s="180">
        <v>0.25</v>
      </c>
      <c r="D1262" s="180">
        <v>0</v>
      </c>
      <c r="E1262" s="180">
        <v>0.5</v>
      </c>
    </row>
    <row r="1263" spans="1:5">
      <c r="A1263" s="179">
        <v>40491</v>
      </c>
      <c r="B1263" s="181">
        <v>1</v>
      </c>
      <c r="C1263" s="180">
        <v>0.25</v>
      </c>
      <c r="D1263" s="180">
        <v>0</v>
      </c>
      <c r="E1263" s="180">
        <v>0.5</v>
      </c>
    </row>
    <row r="1264" spans="1:5">
      <c r="A1264" s="179">
        <v>40492</v>
      </c>
      <c r="B1264" s="181">
        <v>1</v>
      </c>
      <c r="C1264" s="180">
        <v>0.25</v>
      </c>
      <c r="D1264" s="180">
        <v>0</v>
      </c>
      <c r="E1264" s="180">
        <v>0.5</v>
      </c>
    </row>
    <row r="1265" spans="1:5">
      <c r="A1265" s="179">
        <v>40493</v>
      </c>
      <c r="B1265" s="181">
        <v>1</v>
      </c>
      <c r="C1265" s="180">
        <v>0.25</v>
      </c>
      <c r="D1265" s="180">
        <v>0</v>
      </c>
      <c r="E1265" s="180">
        <v>0.5</v>
      </c>
    </row>
    <row r="1266" spans="1:5">
      <c r="A1266" s="179">
        <v>40494</v>
      </c>
      <c r="B1266" s="181">
        <v>1</v>
      </c>
      <c r="C1266" s="180">
        <v>0.25</v>
      </c>
      <c r="D1266" s="180">
        <v>0</v>
      </c>
      <c r="E1266" s="180">
        <v>0.5</v>
      </c>
    </row>
    <row r="1267" spans="1:5">
      <c r="A1267" s="179">
        <v>40497</v>
      </c>
      <c r="B1267" s="181">
        <v>1</v>
      </c>
      <c r="C1267" s="180">
        <v>0.25</v>
      </c>
      <c r="D1267" s="180">
        <v>0</v>
      </c>
      <c r="E1267" s="180">
        <v>0.5</v>
      </c>
    </row>
    <row r="1268" spans="1:5">
      <c r="A1268" s="179">
        <v>40498</v>
      </c>
      <c r="B1268" s="181">
        <v>1</v>
      </c>
      <c r="C1268" s="180">
        <v>0.25</v>
      </c>
      <c r="D1268" s="180">
        <v>0</v>
      </c>
      <c r="E1268" s="180">
        <v>0.5</v>
      </c>
    </row>
    <row r="1269" spans="1:5">
      <c r="A1269" s="179">
        <v>40499</v>
      </c>
      <c r="B1269" s="181">
        <v>1</v>
      </c>
      <c r="C1269" s="180">
        <v>0.25</v>
      </c>
      <c r="D1269" s="180">
        <v>0</v>
      </c>
      <c r="E1269" s="180">
        <v>0.5</v>
      </c>
    </row>
    <row r="1270" spans="1:5">
      <c r="A1270" s="179">
        <v>40500</v>
      </c>
      <c r="B1270" s="181">
        <v>1</v>
      </c>
      <c r="C1270" s="180">
        <v>0.25</v>
      </c>
      <c r="D1270" s="180">
        <v>0</v>
      </c>
      <c r="E1270" s="180">
        <v>0.5</v>
      </c>
    </row>
    <row r="1271" spans="1:5">
      <c r="A1271" s="179">
        <v>40501</v>
      </c>
      <c r="B1271" s="181">
        <v>1</v>
      </c>
      <c r="C1271" s="180">
        <v>0.25</v>
      </c>
      <c r="D1271" s="180">
        <v>0</v>
      </c>
      <c r="E1271" s="180">
        <v>0.5</v>
      </c>
    </row>
    <row r="1272" spans="1:5">
      <c r="A1272" s="179">
        <v>40504</v>
      </c>
      <c r="B1272" s="181">
        <v>1</v>
      </c>
      <c r="C1272" s="180">
        <v>0.25</v>
      </c>
      <c r="D1272" s="180">
        <v>0</v>
      </c>
      <c r="E1272" s="180">
        <v>0.5</v>
      </c>
    </row>
    <row r="1273" spans="1:5">
      <c r="A1273" s="179">
        <v>40505</v>
      </c>
      <c r="B1273" s="181">
        <v>1</v>
      </c>
      <c r="C1273" s="180">
        <v>0.25</v>
      </c>
      <c r="D1273" s="180">
        <v>0</v>
      </c>
      <c r="E1273" s="180">
        <v>0.5</v>
      </c>
    </row>
    <row r="1274" spans="1:5">
      <c r="A1274" s="179">
        <v>40506</v>
      </c>
      <c r="B1274" s="181">
        <v>1</v>
      </c>
      <c r="C1274" s="180">
        <v>0.25</v>
      </c>
      <c r="D1274" s="180">
        <v>0</v>
      </c>
      <c r="E1274" s="180">
        <v>0.5</v>
      </c>
    </row>
    <row r="1275" spans="1:5">
      <c r="A1275" s="179">
        <v>40507</v>
      </c>
      <c r="B1275" s="181">
        <v>1</v>
      </c>
      <c r="C1275" s="180">
        <v>0.25</v>
      </c>
      <c r="D1275" s="180">
        <v>0</v>
      </c>
      <c r="E1275" s="180">
        <v>0.5</v>
      </c>
    </row>
    <row r="1276" spans="1:5">
      <c r="A1276" s="179">
        <v>40508</v>
      </c>
      <c r="B1276" s="181">
        <v>1</v>
      </c>
      <c r="C1276" s="180">
        <v>0.25</v>
      </c>
      <c r="D1276" s="180">
        <v>0</v>
      </c>
      <c r="E1276" s="180">
        <v>0.5</v>
      </c>
    </row>
    <row r="1277" spans="1:5">
      <c r="A1277" s="179">
        <v>40511</v>
      </c>
      <c r="B1277" s="181">
        <v>1</v>
      </c>
      <c r="C1277" s="180">
        <v>0.25</v>
      </c>
      <c r="D1277" s="180">
        <v>0</v>
      </c>
      <c r="E1277" s="180">
        <v>0.5</v>
      </c>
    </row>
    <row r="1278" spans="1:5">
      <c r="A1278" s="179">
        <v>40512</v>
      </c>
      <c r="B1278" s="181">
        <v>1</v>
      </c>
      <c r="C1278" s="180">
        <v>0.25</v>
      </c>
      <c r="D1278" s="180">
        <v>0</v>
      </c>
      <c r="E1278" s="180">
        <v>0.5</v>
      </c>
    </row>
    <row r="1279" spans="1:5">
      <c r="A1279" s="179">
        <v>40513</v>
      </c>
      <c r="B1279" s="181">
        <v>1</v>
      </c>
      <c r="C1279" s="180">
        <v>0.25</v>
      </c>
      <c r="D1279" s="180">
        <v>0</v>
      </c>
      <c r="E1279" s="180">
        <v>0.5</v>
      </c>
    </row>
    <row r="1280" spans="1:5">
      <c r="A1280" s="179">
        <v>40514</v>
      </c>
      <c r="B1280" s="181">
        <v>1</v>
      </c>
      <c r="C1280" s="180">
        <v>0.25</v>
      </c>
      <c r="D1280" s="180">
        <v>0</v>
      </c>
      <c r="E1280" s="180">
        <v>0.5</v>
      </c>
    </row>
    <row r="1281" spans="1:5">
      <c r="A1281" s="179">
        <v>40515</v>
      </c>
      <c r="B1281" s="181">
        <v>1</v>
      </c>
      <c r="C1281" s="180">
        <v>0.25</v>
      </c>
      <c r="D1281" s="180">
        <v>0</v>
      </c>
      <c r="E1281" s="180">
        <v>0.5</v>
      </c>
    </row>
    <row r="1282" spans="1:5">
      <c r="A1282" s="179">
        <v>40518</v>
      </c>
      <c r="B1282" s="181">
        <v>1</v>
      </c>
      <c r="C1282" s="180">
        <v>0.25</v>
      </c>
      <c r="D1282" s="180">
        <v>0</v>
      </c>
      <c r="E1282" s="180">
        <v>0.5</v>
      </c>
    </row>
    <row r="1283" spans="1:5">
      <c r="A1283" s="179">
        <v>40519</v>
      </c>
      <c r="B1283" s="181">
        <v>1</v>
      </c>
      <c r="C1283" s="180">
        <v>0.25</v>
      </c>
      <c r="D1283" s="180">
        <v>0</v>
      </c>
      <c r="E1283" s="180">
        <v>0.5</v>
      </c>
    </row>
    <row r="1284" spans="1:5">
      <c r="A1284" s="179">
        <v>40520</v>
      </c>
      <c r="B1284" s="181">
        <v>1</v>
      </c>
      <c r="C1284" s="180">
        <v>0.25</v>
      </c>
      <c r="D1284" s="180">
        <v>0</v>
      </c>
      <c r="E1284" s="180">
        <v>0.5</v>
      </c>
    </row>
    <row r="1285" spans="1:5">
      <c r="A1285" s="179">
        <v>40521</v>
      </c>
      <c r="B1285" s="181">
        <v>1</v>
      </c>
      <c r="C1285" s="180">
        <v>0.25</v>
      </c>
      <c r="D1285" s="180">
        <v>0</v>
      </c>
      <c r="E1285" s="180">
        <v>0.5</v>
      </c>
    </row>
    <row r="1286" spans="1:5">
      <c r="A1286" s="179">
        <v>40522</v>
      </c>
      <c r="B1286" s="181">
        <v>1</v>
      </c>
      <c r="C1286" s="180">
        <v>0.25</v>
      </c>
      <c r="D1286" s="180">
        <v>0</v>
      </c>
      <c r="E1286" s="180">
        <v>0.5</v>
      </c>
    </row>
    <row r="1287" spans="1:5">
      <c r="A1287" s="179">
        <v>40525</v>
      </c>
      <c r="B1287" s="181">
        <v>1</v>
      </c>
      <c r="C1287" s="180">
        <v>0.25</v>
      </c>
      <c r="D1287" s="180">
        <v>0</v>
      </c>
      <c r="E1287" s="180">
        <v>0.5</v>
      </c>
    </row>
    <row r="1288" spans="1:5">
      <c r="A1288" s="179">
        <v>40526</v>
      </c>
      <c r="B1288" s="181">
        <v>1</v>
      </c>
      <c r="C1288" s="180">
        <v>0.25</v>
      </c>
      <c r="D1288" s="180">
        <v>0</v>
      </c>
      <c r="E1288" s="180">
        <v>0.5</v>
      </c>
    </row>
    <row r="1289" spans="1:5">
      <c r="A1289" s="179">
        <v>40527</v>
      </c>
      <c r="B1289" s="181">
        <v>1</v>
      </c>
      <c r="C1289" s="180">
        <v>0.25</v>
      </c>
      <c r="D1289" s="180">
        <v>0</v>
      </c>
      <c r="E1289" s="180">
        <v>0.5</v>
      </c>
    </row>
    <row r="1290" spans="1:5">
      <c r="A1290" s="179">
        <v>40528</v>
      </c>
      <c r="B1290" s="181">
        <v>1</v>
      </c>
      <c r="C1290" s="180">
        <v>0.25</v>
      </c>
      <c r="D1290" s="180">
        <v>0</v>
      </c>
      <c r="E1290" s="180">
        <v>0.5</v>
      </c>
    </row>
    <row r="1291" spans="1:5">
      <c r="A1291" s="179">
        <v>40529</v>
      </c>
      <c r="B1291" s="181">
        <v>1</v>
      </c>
      <c r="C1291" s="180">
        <v>0.25</v>
      </c>
      <c r="D1291" s="180">
        <v>0</v>
      </c>
      <c r="E1291" s="180">
        <v>0.5</v>
      </c>
    </row>
    <row r="1292" spans="1:5">
      <c r="A1292" s="179">
        <v>40532</v>
      </c>
      <c r="B1292" s="181">
        <v>1</v>
      </c>
      <c r="C1292" s="180">
        <v>0.25</v>
      </c>
      <c r="D1292" s="180">
        <v>0</v>
      </c>
      <c r="E1292" s="180">
        <v>0.5</v>
      </c>
    </row>
    <row r="1293" spans="1:5">
      <c r="A1293" s="179">
        <v>40533</v>
      </c>
      <c r="B1293" s="181">
        <v>1</v>
      </c>
      <c r="C1293" s="180">
        <v>0.25</v>
      </c>
      <c r="D1293" s="180">
        <v>0</v>
      </c>
      <c r="E1293" s="180">
        <v>0.5</v>
      </c>
    </row>
    <row r="1294" spans="1:5">
      <c r="A1294" s="179">
        <v>40534</v>
      </c>
      <c r="B1294" s="181">
        <v>1</v>
      </c>
      <c r="C1294" s="180">
        <v>0.25</v>
      </c>
      <c r="D1294" s="180">
        <v>0</v>
      </c>
      <c r="E1294" s="180">
        <v>0.5</v>
      </c>
    </row>
    <row r="1295" spans="1:5">
      <c r="A1295" s="179">
        <v>40535</v>
      </c>
      <c r="B1295" s="181">
        <v>1</v>
      </c>
      <c r="C1295" s="180">
        <v>0.25</v>
      </c>
      <c r="D1295" s="180">
        <v>0</v>
      </c>
      <c r="E1295" s="180">
        <v>0.5</v>
      </c>
    </row>
    <row r="1296" spans="1:5">
      <c r="A1296" s="179">
        <v>40536</v>
      </c>
      <c r="B1296" s="181">
        <v>1</v>
      </c>
      <c r="C1296" s="180">
        <v>0.25</v>
      </c>
      <c r="D1296" s="180">
        <v>0</v>
      </c>
      <c r="E1296" s="180">
        <v>0.5</v>
      </c>
    </row>
    <row r="1297" spans="1:5">
      <c r="A1297" s="179">
        <v>40539</v>
      </c>
      <c r="B1297" s="181">
        <v>1</v>
      </c>
      <c r="C1297" s="180">
        <v>0.25</v>
      </c>
      <c r="D1297" s="180">
        <v>0</v>
      </c>
      <c r="E1297" s="180">
        <v>0.5</v>
      </c>
    </row>
    <row r="1298" spans="1:5">
      <c r="A1298" s="179">
        <v>40540</v>
      </c>
      <c r="B1298" s="181">
        <v>1</v>
      </c>
      <c r="C1298" s="180">
        <v>0.25</v>
      </c>
      <c r="D1298" s="180">
        <v>0</v>
      </c>
      <c r="E1298" s="180">
        <v>0.5</v>
      </c>
    </row>
    <row r="1299" spans="1:5">
      <c r="A1299" s="179">
        <v>40541</v>
      </c>
      <c r="B1299" s="181">
        <v>1</v>
      </c>
      <c r="C1299" s="180">
        <v>0.25</v>
      </c>
      <c r="D1299" s="180">
        <v>0</v>
      </c>
      <c r="E1299" s="180">
        <v>0.5</v>
      </c>
    </row>
    <row r="1300" spans="1:5">
      <c r="A1300" s="179">
        <v>40542</v>
      </c>
      <c r="B1300" s="181">
        <v>1</v>
      </c>
      <c r="C1300" s="180">
        <v>0.25</v>
      </c>
      <c r="D1300" s="180">
        <v>0</v>
      </c>
      <c r="E1300" s="180">
        <v>0.5</v>
      </c>
    </row>
    <row r="1301" spans="1:5">
      <c r="A1301" s="179">
        <v>40543</v>
      </c>
      <c r="B1301" s="181">
        <v>1</v>
      </c>
      <c r="C1301" s="180">
        <v>0.25</v>
      </c>
      <c r="D1301" s="180">
        <v>0</v>
      </c>
      <c r="E1301" s="180">
        <v>0.5</v>
      </c>
    </row>
    <row r="1302" spans="1:5">
      <c r="A1302" s="179">
        <v>40546</v>
      </c>
      <c r="B1302" s="181">
        <v>1</v>
      </c>
      <c r="C1302" s="180">
        <v>0.25</v>
      </c>
      <c r="D1302" s="180">
        <v>0</v>
      </c>
      <c r="E1302" s="180">
        <v>0.5</v>
      </c>
    </row>
    <row r="1303" spans="1:5">
      <c r="A1303" s="179">
        <v>40547</v>
      </c>
      <c r="B1303" s="181">
        <v>1</v>
      </c>
      <c r="C1303" s="180">
        <v>0.25</v>
      </c>
      <c r="D1303" s="180">
        <v>0</v>
      </c>
      <c r="E1303" s="180">
        <v>0.5</v>
      </c>
    </row>
    <row r="1304" spans="1:5">
      <c r="A1304" s="179">
        <v>40548</v>
      </c>
      <c r="B1304" s="181">
        <v>1</v>
      </c>
      <c r="C1304" s="180">
        <v>0.25</v>
      </c>
      <c r="D1304" s="180">
        <v>0</v>
      </c>
      <c r="E1304" s="180">
        <v>0.5</v>
      </c>
    </row>
    <row r="1305" spans="1:5">
      <c r="A1305" s="179">
        <v>40549</v>
      </c>
      <c r="B1305" s="181">
        <v>1</v>
      </c>
      <c r="C1305" s="180">
        <v>0.25</v>
      </c>
      <c r="D1305" s="180">
        <v>0</v>
      </c>
      <c r="E1305" s="180">
        <v>0.5</v>
      </c>
    </row>
    <row r="1306" spans="1:5">
      <c r="A1306" s="179">
        <v>40550</v>
      </c>
      <c r="B1306" s="181">
        <v>1</v>
      </c>
      <c r="C1306" s="180">
        <v>0.25</v>
      </c>
      <c r="D1306" s="180">
        <v>0</v>
      </c>
      <c r="E1306" s="180">
        <v>0.5</v>
      </c>
    </row>
    <row r="1307" spans="1:5">
      <c r="A1307" s="179">
        <v>40553</v>
      </c>
      <c r="B1307" s="181">
        <v>1</v>
      </c>
      <c r="C1307" s="180">
        <v>0.25</v>
      </c>
      <c r="D1307" s="180">
        <v>0</v>
      </c>
      <c r="E1307" s="180">
        <v>0.5</v>
      </c>
    </row>
    <row r="1308" spans="1:5">
      <c r="A1308" s="179">
        <v>40554</v>
      </c>
      <c r="B1308" s="181">
        <v>1</v>
      </c>
      <c r="C1308" s="180">
        <v>0.25</v>
      </c>
      <c r="D1308" s="180">
        <v>0</v>
      </c>
      <c r="E1308" s="180">
        <v>0.5</v>
      </c>
    </row>
    <row r="1309" spans="1:5">
      <c r="A1309" s="179">
        <v>40555</v>
      </c>
      <c r="B1309" s="181">
        <v>1</v>
      </c>
      <c r="C1309" s="180">
        <v>0.25</v>
      </c>
      <c r="D1309" s="180">
        <v>0</v>
      </c>
      <c r="E1309" s="180">
        <v>0.5</v>
      </c>
    </row>
    <row r="1310" spans="1:5">
      <c r="A1310" s="179">
        <v>40556</v>
      </c>
      <c r="B1310" s="181">
        <v>1</v>
      </c>
      <c r="C1310" s="180">
        <v>0.25</v>
      </c>
      <c r="D1310" s="180">
        <v>0</v>
      </c>
      <c r="E1310" s="180">
        <v>0.5</v>
      </c>
    </row>
    <row r="1311" spans="1:5">
      <c r="A1311" s="179">
        <v>40557</v>
      </c>
      <c r="B1311" s="181">
        <v>1</v>
      </c>
      <c r="C1311" s="180">
        <v>0.25</v>
      </c>
      <c r="D1311" s="180">
        <v>0</v>
      </c>
      <c r="E1311" s="180">
        <v>0.5</v>
      </c>
    </row>
    <row r="1312" spans="1:5">
      <c r="A1312" s="179">
        <v>40560</v>
      </c>
      <c r="B1312" s="181">
        <v>1</v>
      </c>
      <c r="C1312" s="180">
        <v>0.25</v>
      </c>
      <c r="D1312" s="180">
        <v>0</v>
      </c>
      <c r="E1312" s="180">
        <v>0.5</v>
      </c>
    </row>
    <row r="1313" spans="1:5">
      <c r="A1313" s="179">
        <v>40561</v>
      </c>
      <c r="B1313" s="181">
        <v>1</v>
      </c>
      <c r="C1313" s="180">
        <v>0.25</v>
      </c>
      <c r="D1313" s="180">
        <v>0</v>
      </c>
      <c r="E1313" s="180">
        <v>0.5</v>
      </c>
    </row>
    <row r="1314" spans="1:5">
      <c r="A1314" s="179">
        <v>40562</v>
      </c>
      <c r="B1314" s="181">
        <v>1</v>
      </c>
      <c r="C1314" s="180">
        <v>0.25</v>
      </c>
      <c r="D1314" s="180">
        <v>0</v>
      </c>
      <c r="E1314" s="180">
        <v>0.5</v>
      </c>
    </row>
    <row r="1315" spans="1:5">
      <c r="A1315" s="179">
        <v>40563</v>
      </c>
      <c r="B1315" s="181">
        <v>1</v>
      </c>
      <c r="C1315" s="180">
        <v>0.25</v>
      </c>
      <c r="D1315" s="180">
        <v>0</v>
      </c>
      <c r="E1315" s="180">
        <v>0.5</v>
      </c>
    </row>
    <row r="1316" spans="1:5">
      <c r="A1316" s="179">
        <v>40564</v>
      </c>
      <c r="B1316" s="181">
        <v>1</v>
      </c>
      <c r="C1316" s="180">
        <v>0.25</v>
      </c>
      <c r="D1316" s="180">
        <v>0</v>
      </c>
      <c r="E1316" s="180">
        <v>0.5</v>
      </c>
    </row>
    <row r="1317" spans="1:5">
      <c r="A1317" s="179">
        <v>40567</v>
      </c>
      <c r="B1317" s="181">
        <v>1</v>
      </c>
      <c r="C1317" s="180">
        <v>0.25</v>
      </c>
      <c r="D1317" s="180">
        <v>0</v>
      </c>
      <c r="E1317" s="180">
        <v>0.5</v>
      </c>
    </row>
    <row r="1318" spans="1:5">
      <c r="A1318" s="179">
        <v>40568</v>
      </c>
      <c r="B1318" s="181">
        <v>1</v>
      </c>
      <c r="C1318" s="180">
        <v>0.25</v>
      </c>
      <c r="D1318" s="180">
        <v>0</v>
      </c>
      <c r="E1318" s="180">
        <v>0.5</v>
      </c>
    </row>
    <row r="1319" spans="1:5">
      <c r="A1319" s="179">
        <v>40569</v>
      </c>
      <c r="B1319" s="181">
        <v>1</v>
      </c>
      <c r="C1319" s="180">
        <v>0.25</v>
      </c>
      <c r="D1319" s="180">
        <v>0</v>
      </c>
      <c r="E1319" s="180">
        <v>0.5</v>
      </c>
    </row>
    <row r="1320" spans="1:5">
      <c r="A1320" s="179">
        <v>40570</v>
      </c>
      <c r="B1320" s="181">
        <v>1</v>
      </c>
      <c r="C1320" s="180">
        <v>0.25</v>
      </c>
      <c r="D1320" s="180">
        <v>0</v>
      </c>
      <c r="E1320" s="180">
        <v>0.5</v>
      </c>
    </row>
    <row r="1321" spans="1:5">
      <c r="A1321" s="179">
        <v>40571</v>
      </c>
      <c r="B1321" s="181">
        <v>1</v>
      </c>
      <c r="C1321" s="180">
        <v>0.25</v>
      </c>
      <c r="D1321" s="180">
        <v>0</v>
      </c>
      <c r="E1321" s="180">
        <v>0.5</v>
      </c>
    </row>
    <row r="1322" spans="1:5">
      <c r="A1322" s="179">
        <v>40574</v>
      </c>
      <c r="B1322" s="181">
        <v>1</v>
      </c>
      <c r="C1322" s="180">
        <v>0.25</v>
      </c>
      <c r="D1322" s="180">
        <v>0</v>
      </c>
      <c r="E1322" s="180">
        <v>0.5</v>
      </c>
    </row>
    <row r="1323" spans="1:5">
      <c r="A1323" s="179">
        <v>40575</v>
      </c>
      <c r="B1323" s="181">
        <v>1</v>
      </c>
      <c r="C1323" s="180">
        <v>0.25</v>
      </c>
      <c r="D1323" s="180">
        <v>0</v>
      </c>
      <c r="E1323" s="180">
        <v>0.5</v>
      </c>
    </row>
    <row r="1324" spans="1:5">
      <c r="A1324" s="179">
        <v>40576</v>
      </c>
      <c r="B1324" s="181">
        <v>1</v>
      </c>
      <c r="C1324" s="180">
        <v>0.25</v>
      </c>
      <c r="D1324" s="180">
        <v>0</v>
      </c>
      <c r="E1324" s="180">
        <v>0.5</v>
      </c>
    </row>
    <row r="1325" spans="1:5">
      <c r="A1325" s="179">
        <v>40577</v>
      </c>
      <c r="B1325" s="181">
        <v>1</v>
      </c>
      <c r="C1325" s="180">
        <v>0.25</v>
      </c>
      <c r="D1325" s="180">
        <v>0</v>
      </c>
      <c r="E1325" s="180">
        <v>0.5</v>
      </c>
    </row>
    <row r="1326" spans="1:5">
      <c r="A1326" s="179">
        <v>40578</v>
      </c>
      <c r="B1326" s="181">
        <v>1</v>
      </c>
      <c r="C1326" s="180">
        <v>0.25</v>
      </c>
      <c r="D1326" s="180">
        <v>0</v>
      </c>
      <c r="E1326" s="180">
        <v>0.5</v>
      </c>
    </row>
    <row r="1327" spans="1:5">
      <c r="A1327" s="179">
        <v>40581</v>
      </c>
      <c r="B1327" s="181">
        <v>1</v>
      </c>
      <c r="C1327" s="180">
        <v>0.25</v>
      </c>
      <c r="D1327" s="180">
        <v>0</v>
      </c>
      <c r="E1327" s="180">
        <v>0.5</v>
      </c>
    </row>
    <row r="1328" spans="1:5">
      <c r="A1328" s="179">
        <v>40582</v>
      </c>
      <c r="B1328" s="181">
        <v>1</v>
      </c>
      <c r="C1328" s="180">
        <v>0.25</v>
      </c>
      <c r="D1328" s="180">
        <v>0</v>
      </c>
      <c r="E1328" s="180">
        <v>0.5</v>
      </c>
    </row>
    <row r="1329" spans="1:5">
      <c r="A1329" s="179">
        <v>40583</v>
      </c>
      <c r="B1329" s="181">
        <v>1</v>
      </c>
      <c r="C1329" s="180">
        <v>0.25</v>
      </c>
      <c r="D1329" s="180">
        <v>0</v>
      </c>
      <c r="E1329" s="180">
        <v>0.5</v>
      </c>
    </row>
    <row r="1330" spans="1:5">
      <c r="A1330" s="179">
        <v>40584</v>
      </c>
      <c r="B1330" s="181">
        <v>1</v>
      </c>
      <c r="C1330" s="180">
        <v>0.25</v>
      </c>
      <c r="D1330" s="180">
        <v>0</v>
      </c>
      <c r="E1330" s="180">
        <v>0.5</v>
      </c>
    </row>
    <row r="1331" spans="1:5">
      <c r="A1331" s="179">
        <v>40585</v>
      </c>
      <c r="B1331" s="181">
        <v>1</v>
      </c>
      <c r="C1331" s="180">
        <v>0.25</v>
      </c>
      <c r="D1331" s="180">
        <v>0</v>
      </c>
      <c r="E1331" s="180">
        <v>0.5</v>
      </c>
    </row>
    <row r="1332" spans="1:5">
      <c r="A1332" s="179">
        <v>40588</v>
      </c>
      <c r="B1332" s="181">
        <v>1</v>
      </c>
      <c r="C1332" s="180">
        <v>0.25</v>
      </c>
      <c r="D1332" s="180">
        <v>0</v>
      </c>
      <c r="E1332" s="180">
        <v>0.5</v>
      </c>
    </row>
    <row r="1333" spans="1:5">
      <c r="A1333" s="179">
        <v>40589</v>
      </c>
      <c r="B1333" s="181">
        <v>1</v>
      </c>
      <c r="C1333" s="180">
        <v>0.25</v>
      </c>
      <c r="D1333" s="180">
        <v>0</v>
      </c>
      <c r="E1333" s="180">
        <v>0.5</v>
      </c>
    </row>
    <row r="1334" spans="1:5">
      <c r="A1334" s="179">
        <v>40590</v>
      </c>
      <c r="B1334" s="181">
        <v>1</v>
      </c>
      <c r="C1334" s="180">
        <v>0.25</v>
      </c>
      <c r="D1334" s="180">
        <v>0</v>
      </c>
      <c r="E1334" s="180">
        <v>0.5</v>
      </c>
    </row>
    <row r="1335" spans="1:5">
      <c r="A1335" s="179">
        <v>40591</v>
      </c>
      <c r="B1335" s="181">
        <v>1</v>
      </c>
      <c r="C1335" s="180">
        <v>0.25</v>
      </c>
      <c r="D1335" s="180">
        <v>0</v>
      </c>
      <c r="E1335" s="180">
        <v>0.5</v>
      </c>
    </row>
    <row r="1336" spans="1:5">
      <c r="A1336" s="179">
        <v>40592</v>
      </c>
      <c r="B1336" s="181">
        <v>1</v>
      </c>
      <c r="C1336" s="180">
        <v>0.25</v>
      </c>
      <c r="D1336" s="180">
        <v>0</v>
      </c>
      <c r="E1336" s="180">
        <v>0.5</v>
      </c>
    </row>
    <row r="1337" spans="1:5">
      <c r="A1337" s="179">
        <v>40595</v>
      </c>
      <c r="B1337" s="181">
        <v>1</v>
      </c>
      <c r="C1337" s="180">
        <v>0.25</v>
      </c>
      <c r="D1337" s="180">
        <v>0</v>
      </c>
      <c r="E1337" s="180">
        <v>0.5</v>
      </c>
    </row>
    <row r="1338" spans="1:5">
      <c r="A1338" s="179">
        <v>40596</v>
      </c>
      <c r="B1338" s="181">
        <v>1</v>
      </c>
      <c r="C1338" s="180">
        <v>0.25</v>
      </c>
      <c r="D1338" s="180">
        <v>0</v>
      </c>
      <c r="E1338" s="180">
        <v>0.5</v>
      </c>
    </row>
    <row r="1339" spans="1:5">
      <c r="A1339" s="179">
        <v>40597</v>
      </c>
      <c r="B1339" s="181">
        <v>1</v>
      </c>
      <c r="C1339" s="180">
        <v>0.25</v>
      </c>
      <c r="D1339" s="180">
        <v>0</v>
      </c>
      <c r="E1339" s="180">
        <v>0.5</v>
      </c>
    </row>
    <row r="1340" spans="1:5">
      <c r="A1340" s="179">
        <v>40598</v>
      </c>
      <c r="B1340" s="181">
        <v>1</v>
      </c>
      <c r="C1340" s="180">
        <v>0.25</v>
      </c>
      <c r="D1340" s="180">
        <v>0</v>
      </c>
      <c r="E1340" s="180">
        <v>0.5</v>
      </c>
    </row>
    <row r="1341" spans="1:5">
      <c r="A1341" s="179">
        <v>40599</v>
      </c>
      <c r="B1341" s="181">
        <v>1</v>
      </c>
      <c r="C1341" s="180">
        <v>0.25</v>
      </c>
      <c r="D1341" s="180">
        <v>0</v>
      </c>
      <c r="E1341" s="180">
        <v>0.5</v>
      </c>
    </row>
    <row r="1342" spans="1:5">
      <c r="A1342" s="179">
        <v>40602</v>
      </c>
      <c r="B1342" s="181">
        <v>1</v>
      </c>
      <c r="C1342" s="180">
        <v>0.25</v>
      </c>
      <c r="D1342" s="180">
        <v>0</v>
      </c>
      <c r="E1342" s="180">
        <v>0.5</v>
      </c>
    </row>
    <row r="1343" spans="1:5">
      <c r="A1343" s="179">
        <v>40603</v>
      </c>
      <c r="B1343" s="181">
        <v>1</v>
      </c>
      <c r="C1343" s="180">
        <v>0.25</v>
      </c>
      <c r="D1343" s="180">
        <v>0</v>
      </c>
      <c r="E1343" s="180">
        <v>0.5</v>
      </c>
    </row>
    <row r="1344" spans="1:5">
      <c r="A1344" s="179">
        <v>40604</v>
      </c>
      <c r="B1344" s="181">
        <v>1</v>
      </c>
      <c r="C1344" s="180">
        <v>0.25</v>
      </c>
      <c r="D1344" s="180">
        <v>0</v>
      </c>
      <c r="E1344" s="180">
        <v>0.5</v>
      </c>
    </row>
    <row r="1345" spans="1:5">
      <c r="A1345" s="179">
        <v>40605</v>
      </c>
      <c r="B1345" s="181">
        <v>1</v>
      </c>
      <c r="C1345" s="180">
        <v>0.25</v>
      </c>
      <c r="D1345" s="180">
        <v>0</v>
      </c>
      <c r="E1345" s="180">
        <v>0.5</v>
      </c>
    </row>
    <row r="1346" spans="1:5">
      <c r="A1346" s="179">
        <v>40606</v>
      </c>
      <c r="B1346" s="181">
        <v>1</v>
      </c>
      <c r="C1346" s="180">
        <v>0.25</v>
      </c>
      <c r="D1346" s="180">
        <v>0</v>
      </c>
      <c r="E1346" s="180">
        <v>0.5</v>
      </c>
    </row>
    <row r="1347" spans="1:5">
      <c r="A1347" s="179">
        <v>40609</v>
      </c>
      <c r="B1347" s="181">
        <v>1</v>
      </c>
      <c r="C1347" s="180">
        <v>0.25</v>
      </c>
      <c r="D1347" s="180">
        <v>0</v>
      </c>
      <c r="E1347" s="180">
        <v>0.5</v>
      </c>
    </row>
    <row r="1348" spans="1:5">
      <c r="A1348" s="179">
        <v>40610</v>
      </c>
      <c r="B1348" s="181">
        <v>1</v>
      </c>
      <c r="C1348" s="180">
        <v>0.25</v>
      </c>
      <c r="D1348" s="180">
        <v>0</v>
      </c>
      <c r="E1348" s="180">
        <v>0.5</v>
      </c>
    </row>
    <row r="1349" spans="1:5">
      <c r="A1349" s="179">
        <v>40611</v>
      </c>
      <c r="B1349" s="181">
        <v>1</v>
      </c>
      <c r="C1349" s="180">
        <v>0.25</v>
      </c>
      <c r="D1349" s="180">
        <v>0</v>
      </c>
      <c r="E1349" s="180">
        <v>0.5</v>
      </c>
    </row>
    <row r="1350" spans="1:5">
      <c r="A1350" s="179">
        <v>40612</v>
      </c>
      <c r="B1350" s="181">
        <v>1</v>
      </c>
      <c r="C1350" s="180">
        <v>0.25</v>
      </c>
      <c r="D1350" s="180">
        <v>0</v>
      </c>
      <c r="E1350" s="180">
        <v>0.5</v>
      </c>
    </row>
    <row r="1351" spans="1:5">
      <c r="A1351" s="179">
        <v>40613</v>
      </c>
      <c r="B1351" s="181">
        <v>1</v>
      </c>
      <c r="C1351" s="180">
        <v>0.25</v>
      </c>
      <c r="D1351" s="180">
        <v>0</v>
      </c>
      <c r="E1351" s="180">
        <v>0.5</v>
      </c>
    </row>
    <row r="1352" spans="1:5">
      <c r="A1352" s="179">
        <v>40616</v>
      </c>
      <c r="B1352" s="181">
        <v>1</v>
      </c>
      <c r="C1352" s="180">
        <v>0.25</v>
      </c>
      <c r="D1352" s="180">
        <v>0</v>
      </c>
      <c r="E1352" s="180">
        <v>0.5</v>
      </c>
    </row>
    <row r="1353" spans="1:5">
      <c r="A1353" s="179">
        <v>40617</v>
      </c>
      <c r="B1353" s="181">
        <v>1</v>
      </c>
      <c r="C1353" s="180">
        <v>0.25</v>
      </c>
      <c r="D1353" s="180">
        <v>0</v>
      </c>
      <c r="E1353" s="180">
        <v>0.5</v>
      </c>
    </row>
    <row r="1354" spans="1:5">
      <c r="A1354" s="179">
        <v>40618</v>
      </c>
      <c r="B1354" s="181">
        <v>1</v>
      </c>
      <c r="C1354" s="180">
        <v>0.25</v>
      </c>
      <c r="D1354" s="180">
        <v>0</v>
      </c>
      <c r="E1354" s="180">
        <v>0.5</v>
      </c>
    </row>
    <row r="1355" spans="1:5">
      <c r="A1355" s="179">
        <v>40619</v>
      </c>
      <c r="B1355" s="181">
        <v>1</v>
      </c>
      <c r="C1355" s="180">
        <v>0.25</v>
      </c>
      <c r="D1355" s="180">
        <v>0</v>
      </c>
      <c r="E1355" s="180">
        <v>0.5</v>
      </c>
    </row>
    <row r="1356" spans="1:5">
      <c r="A1356" s="179">
        <v>40620</v>
      </c>
      <c r="B1356" s="181">
        <v>1</v>
      </c>
      <c r="C1356" s="180">
        <v>0.25</v>
      </c>
      <c r="D1356" s="180">
        <v>0</v>
      </c>
      <c r="E1356" s="180">
        <v>0.5</v>
      </c>
    </row>
    <row r="1357" spans="1:5">
      <c r="A1357" s="179">
        <v>40623</v>
      </c>
      <c r="B1357" s="181">
        <v>1</v>
      </c>
      <c r="C1357" s="180">
        <v>0.25</v>
      </c>
      <c r="D1357" s="180">
        <v>0</v>
      </c>
      <c r="E1357" s="180">
        <v>0.5</v>
      </c>
    </row>
    <row r="1358" spans="1:5">
      <c r="A1358" s="179">
        <v>40624</v>
      </c>
      <c r="B1358" s="181">
        <v>1</v>
      </c>
      <c r="C1358" s="180">
        <v>0.25</v>
      </c>
      <c r="D1358" s="180">
        <v>0</v>
      </c>
      <c r="E1358" s="180">
        <v>0.5</v>
      </c>
    </row>
    <row r="1359" spans="1:5">
      <c r="A1359" s="179">
        <v>40625</v>
      </c>
      <c r="B1359" s="181">
        <v>1</v>
      </c>
      <c r="C1359" s="180">
        <v>0.25</v>
      </c>
      <c r="D1359" s="180">
        <v>0</v>
      </c>
      <c r="E1359" s="180">
        <v>0.5</v>
      </c>
    </row>
    <row r="1360" spans="1:5">
      <c r="A1360" s="179">
        <v>40626</v>
      </c>
      <c r="B1360" s="181">
        <v>1</v>
      </c>
      <c r="C1360" s="180">
        <v>0.25</v>
      </c>
      <c r="D1360" s="180">
        <v>0</v>
      </c>
      <c r="E1360" s="180">
        <v>0.5</v>
      </c>
    </row>
    <row r="1361" spans="1:5">
      <c r="A1361" s="179">
        <v>40627</v>
      </c>
      <c r="B1361" s="181">
        <v>1</v>
      </c>
      <c r="C1361" s="180">
        <v>0.25</v>
      </c>
      <c r="D1361" s="180">
        <v>0</v>
      </c>
      <c r="E1361" s="180">
        <v>0.5</v>
      </c>
    </row>
    <row r="1362" spans="1:5">
      <c r="A1362" s="179">
        <v>40630</v>
      </c>
      <c r="B1362" s="181">
        <v>1</v>
      </c>
      <c r="C1362" s="180">
        <v>0.25</v>
      </c>
      <c r="D1362" s="180">
        <v>0</v>
      </c>
      <c r="E1362" s="180">
        <v>0.5</v>
      </c>
    </row>
    <row r="1363" spans="1:5">
      <c r="A1363" s="179">
        <v>40631</v>
      </c>
      <c r="B1363" s="181">
        <v>1</v>
      </c>
      <c r="C1363" s="180">
        <v>0.25</v>
      </c>
      <c r="D1363" s="180">
        <v>0</v>
      </c>
      <c r="E1363" s="180">
        <v>0.5</v>
      </c>
    </row>
    <row r="1364" spans="1:5">
      <c r="A1364" s="179">
        <v>40632</v>
      </c>
      <c r="B1364" s="181">
        <v>1</v>
      </c>
      <c r="C1364" s="180">
        <v>0.25</v>
      </c>
      <c r="D1364" s="180">
        <v>0</v>
      </c>
      <c r="E1364" s="180">
        <v>0.5</v>
      </c>
    </row>
    <row r="1365" spans="1:5">
      <c r="A1365" s="179">
        <v>40633</v>
      </c>
      <c r="B1365" s="181">
        <v>1</v>
      </c>
      <c r="C1365" s="180">
        <v>0.25</v>
      </c>
      <c r="D1365" s="180">
        <v>0</v>
      </c>
      <c r="E1365" s="180">
        <v>0.5</v>
      </c>
    </row>
    <row r="1366" spans="1:5">
      <c r="A1366" s="179">
        <v>40634</v>
      </c>
      <c r="B1366" s="181">
        <v>1</v>
      </c>
      <c r="C1366" s="180">
        <v>0.25</v>
      </c>
      <c r="D1366" s="180">
        <v>0</v>
      </c>
      <c r="E1366" s="180">
        <v>0.5</v>
      </c>
    </row>
    <row r="1367" spans="1:5">
      <c r="A1367" s="179">
        <v>40637</v>
      </c>
      <c r="B1367" s="181">
        <v>1</v>
      </c>
      <c r="C1367" s="180">
        <v>0.25</v>
      </c>
      <c r="D1367" s="180">
        <v>0</v>
      </c>
      <c r="E1367" s="180">
        <v>0.5</v>
      </c>
    </row>
    <row r="1368" spans="1:5">
      <c r="A1368" s="179">
        <v>40638</v>
      </c>
      <c r="B1368" s="181">
        <v>1</v>
      </c>
      <c r="C1368" s="180">
        <v>0.25</v>
      </c>
      <c r="D1368" s="180">
        <v>0</v>
      </c>
      <c r="E1368" s="180">
        <v>0.5</v>
      </c>
    </row>
    <row r="1369" spans="1:5">
      <c r="A1369" s="179">
        <v>40639</v>
      </c>
      <c r="B1369" s="181">
        <v>1</v>
      </c>
      <c r="C1369" s="180">
        <v>0.25</v>
      </c>
      <c r="D1369" s="180">
        <v>0</v>
      </c>
      <c r="E1369" s="180">
        <v>0.5</v>
      </c>
    </row>
    <row r="1370" spans="1:5">
      <c r="A1370" s="179">
        <v>40640</v>
      </c>
      <c r="B1370" s="181">
        <v>1</v>
      </c>
      <c r="C1370" s="180">
        <v>0.25</v>
      </c>
      <c r="D1370" s="180">
        <v>0</v>
      </c>
      <c r="E1370" s="180">
        <v>0.5</v>
      </c>
    </row>
    <row r="1371" spans="1:5">
      <c r="A1371" s="179">
        <v>40641</v>
      </c>
      <c r="B1371" s="181">
        <v>1</v>
      </c>
      <c r="C1371" s="180">
        <v>0.25</v>
      </c>
      <c r="D1371" s="180">
        <v>0</v>
      </c>
      <c r="E1371" s="180">
        <v>0.5</v>
      </c>
    </row>
    <row r="1372" spans="1:5">
      <c r="A1372" s="179">
        <v>40644</v>
      </c>
      <c r="B1372" s="181">
        <v>1</v>
      </c>
      <c r="C1372" s="180">
        <v>0.25</v>
      </c>
      <c r="D1372" s="180">
        <v>0</v>
      </c>
      <c r="E1372" s="180">
        <v>0.5</v>
      </c>
    </row>
    <row r="1373" spans="1:5">
      <c r="A1373" s="179">
        <v>40645</v>
      </c>
      <c r="B1373" s="181">
        <v>1</v>
      </c>
      <c r="C1373" s="180">
        <v>0.25</v>
      </c>
      <c r="D1373" s="180">
        <v>0</v>
      </c>
      <c r="E1373" s="180">
        <v>0.5</v>
      </c>
    </row>
    <row r="1374" spans="1:5">
      <c r="A1374" s="179">
        <v>40646</v>
      </c>
      <c r="B1374" s="181">
        <v>1.25</v>
      </c>
      <c r="C1374" s="180">
        <v>0.25</v>
      </c>
      <c r="D1374" s="180">
        <v>0</v>
      </c>
      <c r="E1374" s="180">
        <v>0.5</v>
      </c>
    </row>
    <row r="1375" spans="1:5">
      <c r="A1375" s="179">
        <v>40647</v>
      </c>
      <c r="B1375" s="181">
        <v>1.25</v>
      </c>
      <c r="C1375" s="180">
        <v>0.25</v>
      </c>
      <c r="D1375" s="180">
        <v>0</v>
      </c>
      <c r="E1375" s="180">
        <v>0.5</v>
      </c>
    </row>
    <row r="1376" spans="1:5">
      <c r="A1376" s="179">
        <v>40648</v>
      </c>
      <c r="B1376" s="181">
        <v>1.25</v>
      </c>
      <c r="C1376" s="180">
        <v>0.25</v>
      </c>
      <c r="D1376" s="180">
        <v>0</v>
      </c>
      <c r="E1376" s="180">
        <v>0.5</v>
      </c>
    </row>
    <row r="1377" spans="1:5">
      <c r="A1377" s="179">
        <v>40651</v>
      </c>
      <c r="B1377" s="181">
        <v>1.25</v>
      </c>
      <c r="C1377" s="180">
        <v>0.25</v>
      </c>
      <c r="D1377" s="180">
        <v>0</v>
      </c>
      <c r="E1377" s="180">
        <v>0.5</v>
      </c>
    </row>
    <row r="1378" spans="1:5">
      <c r="A1378" s="179">
        <v>40652</v>
      </c>
      <c r="B1378" s="181">
        <v>1.25</v>
      </c>
      <c r="C1378" s="180">
        <v>0.25</v>
      </c>
      <c r="D1378" s="180">
        <v>0</v>
      </c>
      <c r="E1378" s="180">
        <v>0.5</v>
      </c>
    </row>
    <row r="1379" spans="1:5">
      <c r="A1379" s="179">
        <v>40653</v>
      </c>
      <c r="B1379" s="181">
        <v>1.25</v>
      </c>
      <c r="C1379" s="180">
        <v>0.25</v>
      </c>
      <c r="D1379" s="180">
        <v>0</v>
      </c>
      <c r="E1379" s="180">
        <v>0.5</v>
      </c>
    </row>
    <row r="1380" spans="1:5">
      <c r="A1380" s="179">
        <v>40654</v>
      </c>
      <c r="B1380" s="181">
        <v>1.25</v>
      </c>
      <c r="C1380" s="180">
        <v>0.25</v>
      </c>
      <c r="D1380" s="180">
        <v>0</v>
      </c>
      <c r="E1380" s="180">
        <v>0.5</v>
      </c>
    </row>
    <row r="1381" spans="1:5">
      <c r="A1381" s="179">
        <v>40655</v>
      </c>
      <c r="B1381" s="181">
        <v>1.25</v>
      </c>
      <c r="C1381" s="180">
        <v>0.25</v>
      </c>
      <c r="D1381" s="180">
        <v>0</v>
      </c>
      <c r="E1381" s="180">
        <v>0.5</v>
      </c>
    </row>
    <row r="1382" spans="1:5">
      <c r="A1382" s="179">
        <v>40658</v>
      </c>
      <c r="B1382" s="181">
        <v>1.25</v>
      </c>
      <c r="C1382" s="180">
        <v>0.25</v>
      </c>
      <c r="D1382" s="180">
        <v>0</v>
      </c>
      <c r="E1382" s="180">
        <v>0.5</v>
      </c>
    </row>
    <row r="1383" spans="1:5">
      <c r="A1383" s="179">
        <v>40659</v>
      </c>
      <c r="B1383" s="181">
        <v>1.25</v>
      </c>
      <c r="C1383" s="180">
        <v>0.25</v>
      </c>
      <c r="D1383" s="180">
        <v>0</v>
      </c>
      <c r="E1383" s="180">
        <v>0.5</v>
      </c>
    </row>
    <row r="1384" spans="1:5">
      <c r="A1384" s="179">
        <v>40660</v>
      </c>
      <c r="B1384" s="181">
        <v>1.25</v>
      </c>
      <c r="C1384" s="180">
        <v>0.25</v>
      </c>
      <c r="D1384" s="180">
        <v>0</v>
      </c>
      <c r="E1384" s="180">
        <v>0.5</v>
      </c>
    </row>
    <row r="1385" spans="1:5">
      <c r="A1385" s="179">
        <v>40661</v>
      </c>
      <c r="B1385" s="181">
        <v>1.25</v>
      </c>
      <c r="C1385" s="180">
        <v>0.25</v>
      </c>
      <c r="D1385" s="180">
        <v>0</v>
      </c>
      <c r="E1385" s="180">
        <v>0.5</v>
      </c>
    </row>
    <row r="1386" spans="1:5">
      <c r="A1386" s="179">
        <v>40662</v>
      </c>
      <c r="B1386" s="181">
        <v>1.25</v>
      </c>
      <c r="C1386" s="180">
        <v>0.25</v>
      </c>
      <c r="D1386" s="180">
        <v>0</v>
      </c>
      <c r="E1386" s="180">
        <v>0.5</v>
      </c>
    </row>
    <row r="1387" spans="1:5">
      <c r="A1387" s="179">
        <v>40665</v>
      </c>
      <c r="B1387" s="181">
        <v>1.25</v>
      </c>
      <c r="C1387" s="180">
        <v>0.25</v>
      </c>
      <c r="D1387" s="180">
        <v>0</v>
      </c>
      <c r="E1387" s="180">
        <v>0.5</v>
      </c>
    </row>
    <row r="1388" spans="1:5">
      <c r="A1388" s="179">
        <v>40666</v>
      </c>
      <c r="B1388" s="181">
        <v>1.25</v>
      </c>
      <c r="C1388" s="180">
        <v>0.25</v>
      </c>
      <c r="D1388" s="180">
        <v>0</v>
      </c>
      <c r="E1388" s="180">
        <v>0.5</v>
      </c>
    </row>
    <row r="1389" spans="1:5">
      <c r="A1389" s="179">
        <v>40667</v>
      </c>
      <c r="B1389" s="181">
        <v>1.25</v>
      </c>
      <c r="C1389" s="180">
        <v>0.25</v>
      </c>
      <c r="D1389" s="180">
        <v>0</v>
      </c>
      <c r="E1389" s="180">
        <v>0.5</v>
      </c>
    </row>
    <row r="1390" spans="1:5">
      <c r="A1390" s="179">
        <v>40668</v>
      </c>
      <c r="B1390" s="181">
        <v>1.25</v>
      </c>
      <c r="C1390" s="180">
        <v>0.25</v>
      </c>
      <c r="D1390" s="180">
        <v>0</v>
      </c>
      <c r="E1390" s="180">
        <v>0.5</v>
      </c>
    </row>
    <row r="1391" spans="1:5">
      <c r="A1391" s="179">
        <v>40669</v>
      </c>
      <c r="B1391" s="181">
        <v>1.25</v>
      </c>
      <c r="C1391" s="180">
        <v>0.25</v>
      </c>
      <c r="D1391" s="180">
        <v>0</v>
      </c>
      <c r="E1391" s="180">
        <v>0.5</v>
      </c>
    </row>
    <row r="1392" spans="1:5">
      <c r="A1392" s="179">
        <v>40672</v>
      </c>
      <c r="B1392" s="181">
        <v>1.25</v>
      </c>
      <c r="C1392" s="180">
        <v>0.25</v>
      </c>
      <c r="D1392" s="180">
        <v>0</v>
      </c>
      <c r="E1392" s="180">
        <v>0.5</v>
      </c>
    </row>
    <row r="1393" spans="1:5">
      <c r="A1393" s="179">
        <v>40673</v>
      </c>
      <c r="B1393" s="181">
        <v>1.25</v>
      </c>
      <c r="C1393" s="180">
        <v>0.25</v>
      </c>
      <c r="D1393" s="180">
        <v>0</v>
      </c>
      <c r="E1393" s="180">
        <v>0.5</v>
      </c>
    </row>
    <row r="1394" spans="1:5">
      <c r="A1394" s="179">
        <v>40674</v>
      </c>
      <c r="B1394" s="181">
        <v>1.25</v>
      </c>
      <c r="C1394" s="180">
        <v>0.25</v>
      </c>
      <c r="D1394" s="180">
        <v>0</v>
      </c>
      <c r="E1394" s="180">
        <v>0.5</v>
      </c>
    </row>
    <row r="1395" spans="1:5">
      <c r="A1395" s="179">
        <v>40675</v>
      </c>
      <c r="B1395" s="181">
        <v>1.25</v>
      </c>
      <c r="C1395" s="180">
        <v>0.25</v>
      </c>
      <c r="D1395" s="180">
        <v>0</v>
      </c>
      <c r="E1395" s="180">
        <v>0.5</v>
      </c>
    </row>
    <row r="1396" spans="1:5">
      <c r="A1396" s="179">
        <v>40676</v>
      </c>
      <c r="B1396" s="181">
        <v>1.25</v>
      </c>
      <c r="C1396" s="180">
        <v>0.25</v>
      </c>
      <c r="D1396" s="180">
        <v>0</v>
      </c>
      <c r="E1396" s="180">
        <v>0.5</v>
      </c>
    </row>
    <row r="1397" spans="1:5">
      <c r="A1397" s="179">
        <v>40679</v>
      </c>
      <c r="B1397" s="181">
        <v>1.25</v>
      </c>
      <c r="C1397" s="180">
        <v>0.25</v>
      </c>
      <c r="D1397" s="180">
        <v>0</v>
      </c>
      <c r="E1397" s="180">
        <v>0.5</v>
      </c>
    </row>
    <row r="1398" spans="1:5">
      <c r="A1398" s="179">
        <v>40680</v>
      </c>
      <c r="B1398" s="181">
        <v>1.25</v>
      </c>
      <c r="C1398" s="180">
        <v>0.25</v>
      </c>
      <c r="D1398" s="180">
        <v>0</v>
      </c>
      <c r="E1398" s="180">
        <v>0.5</v>
      </c>
    </row>
    <row r="1399" spans="1:5">
      <c r="A1399" s="179">
        <v>40681</v>
      </c>
      <c r="B1399" s="181">
        <v>1.25</v>
      </c>
      <c r="C1399" s="180">
        <v>0.25</v>
      </c>
      <c r="D1399" s="180">
        <v>0</v>
      </c>
      <c r="E1399" s="180">
        <v>0.5</v>
      </c>
    </row>
    <row r="1400" spans="1:5">
      <c r="A1400" s="179">
        <v>40682</v>
      </c>
      <c r="B1400" s="181">
        <v>1.25</v>
      </c>
      <c r="C1400" s="180">
        <v>0.25</v>
      </c>
      <c r="D1400" s="180">
        <v>0</v>
      </c>
      <c r="E1400" s="180">
        <v>0.5</v>
      </c>
    </row>
    <row r="1401" spans="1:5">
      <c r="A1401" s="179">
        <v>40683</v>
      </c>
      <c r="B1401" s="181">
        <v>1.25</v>
      </c>
      <c r="C1401" s="180">
        <v>0.25</v>
      </c>
      <c r="D1401" s="180">
        <v>0</v>
      </c>
      <c r="E1401" s="180">
        <v>0.5</v>
      </c>
    </row>
    <row r="1402" spans="1:5">
      <c r="A1402" s="179">
        <v>40686</v>
      </c>
      <c r="B1402" s="181">
        <v>1.25</v>
      </c>
      <c r="C1402" s="180">
        <v>0.25</v>
      </c>
      <c r="D1402" s="180">
        <v>0</v>
      </c>
      <c r="E1402" s="180">
        <v>0.5</v>
      </c>
    </row>
    <row r="1403" spans="1:5">
      <c r="A1403" s="179">
        <v>40687</v>
      </c>
      <c r="B1403" s="181">
        <v>1.25</v>
      </c>
      <c r="C1403" s="180">
        <v>0.25</v>
      </c>
      <c r="D1403" s="180">
        <v>0</v>
      </c>
      <c r="E1403" s="180">
        <v>0.5</v>
      </c>
    </row>
    <row r="1404" spans="1:5">
      <c r="A1404" s="179">
        <v>40688</v>
      </c>
      <c r="B1404" s="181">
        <v>1.25</v>
      </c>
      <c r="C1404" s="180">
        <v>0.25</v>
      </c>
      <c r="D1404" s="180">
        <v>0</v>
      </c>
      <c r="E1404" s="180">
        <v>0.5</v>
      </c>
    </row>
    <row r="1405" spans="1:5">
      <c r="A1405" s="179">
        <v>40689</v>
      </c>
      <c r="B1405" s="181">
        <v>1.25</v>
      </c>
      <c r="C1405" s="180">
        <v>0.25</v>
      </c>
      <c r="D1405" s="180">
        <v>0</v>
      </c>
      <c r="E1405" s="180">
        <v>0.5</v>
      </c>
    </row>
    <row r="1406" spans="1:5">
      <c r="A1406" s="179">
        <v>40690</v>
      </c>
      <c r="B1406" s="181">
        <v>1.25</v>
      </c>
      <c r="C1406" s="180">
        <v>0.25</v>
      </c>
      <c r="D1406" s="180">
        <v>0</v>
      </c>
      <c r="E1406" s="180">
        <v>0.5</v>
      </c>
    </row>
    <row r="1407" spans="1:5">
      <c r="A1407" s="179">
        <v>40693</v>
      </c>
      <c r="B1407" s="181">
        <v>1.25</v>
      </c>
      <c r="C1407" s="180">
        <v>0.25</v>
      </c>
      <c r="D1407" s="180">
        <v>0</v>
      </c>
      <c r="E1407" s="180">
        <v>0.5</v>
      </c>
    </row>
    <row r="1408" spans="1:5">
      <c r="A1408" s="179">
        <v>40694</v>
      </c>
      <c r="B1408" s="181">
        <v>1.25</v>
      </c>
      <c r="C1408" s="180">
        <v>0.25</v>
      </c>
      <c r="D1408" s="180">
        <v>0</v>
      </c>
      <c r="E1408" s="180">
        <v>0.5</v>
      </c>
    </row>
    <row r="1409" spans="1:5">
      <c r="A1409" s="179">
        <v>40695</v>
      </c>
      <c r="B1409" s="181">
        <v>1.25</v>
      </c>
      <c r="C1409" s="180">
        <v>0.25</v>
      </c>
      <c r="D1409" s="180">
        <v>0</v>
      </c>
      <c r="E1409" s="180">
        <v>0.5</v>
      </c>
    </row>
    <row r="1410" spans="1:5">
      <c r="A1410" s="179">
        <v>40696</v>
      </c>
      <c r="B1410" s="181">
        <v>1.25</v>
      </c>
      <c r="C1410" s="180">
        <v>0.25</v>
      </c>
      <c r="D1410" s="180">
        <v>0</v>
      </c>
      <c r="E1410" s="180">
        <v>0.5</v>
      </c>
    </row>
    <row r="1411" spans="1:5">
      <c r="A1411" s="179">
        <v>40697</v>
      </c>
      <c r="B1411" s="181">
        <v>1.25</v>
      </c>
      <c r="C1411" s="180">
        <v>0.25</v>
      </c>
      <c r="D1411" s="180">
        <v>0</v>
      </c>
      <c r="E1411" s="180">
        <v>0.5</v>
      </c>
    </row>
    <row r="1412" spans="1:5">
      <c r="A1412" s="179">
        <v>40700</v>
      </c>
      <c r="B1412" s="181">
        <v>1.25</v>
      </c>
      <c r="C1412" s="180">
        <v>0.25</v>
      </c>
      <c r="D1412" s="180">
        <v>0</v>
      </c>
      <c r="E1412" s="180">
        <v>0.5</v>
      </c>
    </row>
    <row r="1413" spans="1:5">
      <c r="A1413" s="179">
        <v>40701</v>
      </c>
      <c r="B1413" s="181">
        <v>1.25</v>
      </c>
      <c r="C1413" s="180">
        <v>0.25</v>
      </c>
      <c r="D1413" s="180">
        <v>0</v>
      </c>
      <c r="E1413" s="180">
        <v>0.5</v>
      </c>
    </row>
    <row r="1414" spans="1:5">
      <c r="A1414" s="179">
        <v>40702</v>
      </c>
      <c r="B1414" s="181">
        <v>1.25</v>
      </c>
      <c r="C1414" s="180">
        <v>0.25</v>
      </c>
      <c r="D1414" s="180">
        <v>0</v>
      </c>
      <c r="E1414" s="180">
        <v>0.5</v>
      </c>
    </row>
    <row r="1415" spans="1:5">
      <c r="A1415" s="179">
        <v>40703</v>
      </c>
      <c r="B1415" s="181">
        <v>1.25</v>
      </c>
      <c r="C1415" s="180">
        <v>0.25</v>
      </c>
      <c r="D1415" s="180">
        <v>0</v>
      </c>
      <c r="E1415" s="180">
        <v>0.5</v>
      </c>
    </row>
    <row r="1416" spans="1:5">
      <c r="A1416" s="179">
        <v>40704</v>
      </c>
      <c r="B1416" s="181">
        <v>1.25</v>
      </c>
      <c r="C1416" s="180">
        <v>0.25</v>
      </c>
      <c r="D1416" s="180">
        <v>0</v>
      </c>
      <c r="E1416" s="180">
        <v>0.5</v>
      </c>
    </row>
    <row r="1417" spans="1:5">
      <c r="A1417" s="179">
        <v>40707</v>
      </c>
      <c r="B1417" s="181">
        <v>1.25</v>
      </c>
      <c r="C1417" s="180">
        <v>0.25</v>
      </c>
      <c r="D1417" s="180">
        <v>0</v>
      </c>
      <c r="E1417" s="180">
        <v>0.5</v>
      </c>
    </row>
    <row r="1418" spans="1:5">
      <c r="A1418" s="179">
        <v>40708</v>
      </c>
      <c r="B1418" s="181">
        <v>1.25</v>
      </c>
      <c r="C1418" s="180">
        <v>0.25</v>
      </c>
      <c r="D1418" s="180">
        <v>0</v>
      </c>
      <c r="E1418" s="180">
        <v>0.5</v>
      </c>
    </row>
    <row r="1419" spans="1:5">
      <c r="A1419" s="179">
        <v>40709</v>
      </c>
      <c r="B1419" s="181">
        <v>1.25</v>
      </c>
      <c r="C1419" s="180">
        <v>0.25</v>
      </c>
      <c r="D1419" s="180">
        <v>0</v>
      </c>
      <c r="E1419" s="180">
        <v>0.5</v>
      </c>
    </row>
    <row r="1420" spans="1:5">
      <c r="A1420" s="179">
        <v>40710</v>
      </c>
      <c r="B1420" s="181">
        <v>1.25</v>
      </c>
      <c r="C1420" s="180">
        <v>0.25</v>
      </c>
      <c r="D1420" s="180">
        <v>0</v>
      </c>
      <c r="E1420" s="180">
        <v>0.5</v>
      </c>
    </row>
    <row r="1421" spans="1:5">
      <c r="A1421" s="179">
        <v>40711</v>
      </c>
      <c r="B1421" s="181">
        <v>1.25</v>
      </c>
      <c r="C1421" s="180">
        <v>0.25</v>
      </c>
      <c r="D1421" s="180">
        <v>0</v>
      </c>
      <c r="E1421" s="180">
        <v>0.5</v>
      </c>
    </row>
    <row r="1422" spans="1:5">
      <c r="A1422" s="179">
        <v>40714</v>
      </c>
      <c r="B1422" s="181">
        <v>1.25</v>
      </c>
      <c r="C1422" s="180">
        <v>0.25</v>
      </c>
      <c r="D1422" s="180">
        <v>0</v>
      </c>
      <c r="E1422" s="180">
        <v>0.5</v>
      </c>
    </row>
    <row r="1423" spans="1:5">
      <c r="A1423" s="179">
        <v>40715</v>
      </c>
      <c r="B1423" s="181">
        <v>1.25</v>
      </c>
      <c r="C1423" s="180">
        <v>0.25</v>
      </c>
      <c r="D1423" s="180">
        <v>0</v>
      </c>
      <c r="E1423" s="180">
        <v>0.5</v>
      </c>
    </row>
    <row r="1424" spans="1:5">
      <c r="A1424" s="179">
        <v>40716</v>
      </c>
      <c r="B1424" s="181">
        <v>1.25</v>
      </c>
      <c r="C1424" s="180">
        <v>0.25</v>
      </c>
      <c r="D1424" s="180">
        <v>0</v>
      </c>
      <c r="E1424" s="180">
        <v>0.5</v>
      </c>
    </row>
    <row r="1425" spans="1:5">
      <c r="A1425" s="179">
        <v>40717</v>
      </c>
      <c r="B1425" s="181">
        <v>1.25</v>
      </c>
      <c r="C1425" s="180">
        <v>0.25</v>
      </c>
      <c r="D1425" s="180">
        <v>0</v>
      </c>
      <c r="E1425" s="180">
        <v>0.5</v>
      </c>
    </row>
    <row r="1426" spans="1:5">
      <c r="A1426" s="179">
        <v>40718</v>
      </c>
      <c r="B1426" s="181">
        <v>1.25</v>
      </c>
      <c r="C1426" s="180">
        <v>0.25</v>
      </c>
      <c r="D1426" s="180">
        <v>0</v>
      </c>
      <c r="E1426" s="180">
        <v>0.5</v>
      </c>
    </row>
    <row r="1427" spans="1:5">
      <c r="A1427" s="179">
        <v>40721</v>
      </c>
      <c r="B1427" s="181">
        <v>1.25</v>
      </c>
      <c r="C1427" s="180">
        <v>0.25</v>
      </c>
      <c r="D1427" s="180">
        <v>0</v>
      </c>
      <c r="E1427" s="180">
        <v>0.5</v>
      </c>
    </row>
    <row r="1428" spans="1:5">
      <c r="A1428" s="179">
        <v>40722</v>
      </c>
      <c r="B1428" s="181">
        <v>1.25</v>
      </c>
      <c r="C1428" s="180">
        <v>0.25</v>
      </c>
      <c r="D1428" s="180">
        <v>0</v>
      </c>
      <c r="E1428" s="180">
        <v>0.5</v>
      </c>
    </row>
    <row r="1429" spans="1:5">
      <c r="A1429" s="179">
        <v>40723</v>
      </c>
      <c r="B1429" s="181">
        <v>1.25</v>
      </c>
      <c r="C1429" s="180">
        <v>0.25</v>
      </c>
      <c r="D1429" s="180">
        <v>0</v>
      </c>
      <c r="E1429" s="180">
        <v>0.5</v>
      </c>
    </row>
    <row r="1430" spans="1:5">
      <c r="A1430" s="179">
        <v>40724</v>
      </c>
      <c r="B1430" s="181">
        <v>1.25</v>
      </c>
      <c r="C1430" s="180">
        <v>0.25</v>
      </c>
      <c r="D1430" s="180">
        <v>0</v>
      </c>
      <c r="E1430" s="180">
        <v>0.5</v>
      </c>
    </row>
    <row r="1431" spans="1:5">
      <c r="A1431" s="179">
        <v>40725</v>
      </c>
      <c r="B1431" s="181">
        <v>1.25</v>
      </c>
      <c r="C1431" s="180">
        <v>0.25</v>
      </c>
      <c r="D1431" s="180">
        <v>0</v>
      </c>
      <c r="E1431" s="180">
        <v>0.5</v>
      </c>
    </row>
    <row r="1432" spans="1:5">
      <c r="A1432" s="179">
        <v>40728</v>
      </c>
      <c r="B1432" s="181">
        <v>1.25</v>
      </c>
      <c r="C1432" s="180">
        <v>0.25</v>
      </c>
      <c r="D1432" s="180">
        <v>0</v>
      </c>
      <c r="E1432" s="180">
        <v>0.5</v>
      </c>
    </row>
    <row r="1433" spans="1:5">
      <c r="A1433" s="179">
        <v>40729</v>
      </c>
      <c r="B1433" s="181">
        <v>1.25</v>
      </c>
      <c r="C1433" s="180">
        <v>0.25</v>
      </c>
      <c r="D1433" s="180">
        <v>0</v>
      </c>
      <c r="E1433" s="180">
        <v>0.5</v>
      </c>
    </row>
    <row r="1434" spans="1:5">
      <c r="A1434" s="179">
        <v>40730</v>
      </c>
      <c r="B1434" s="181">
        <v>1.25</v>
      </c>
      <c r="C1434" s="180">
        <v>0.25</v>
      </c>
      <c r="D1434" s="180">
        <v>0</v>
      </c>
      <c r="E1434" s="180">
        <v>0.5</v>
      </c>
    </row>
    <row r="1435" spans="1:5">
      <c r="A1435" s="179">
        <v>40731</v>
      </c>
      <c r="B1435" s="181">
        <v>1.25</v>
      </c>
      <c r="C1435" s="180">
        <v>0.25</v>
      </c>
      <c r="D1435" s="180">
        <v>0</v>
      </c>
      <c r="E1435" s="180">
        <v>0.5</v>
      </c>
    </row>
    <row r="1436" spans="1:5">
      <c r="A1436" s="179">
        <v>40732</v>
      </c>
      <c r="B1436" s="181">
        <v>1.25</v>
      </c>
      <c r="C1436" s="180">
        <v>0.25</v>
      </c>
      <c r="D1436" s="180">
        <v>0</v>
      </c>
      <c r="E1436" s="180">
        <v>0.5</v>
      </c>
    </row>
    <row r="1437" spans="1:5">
      <c r="A1437" s="179">
        <v>40735</v>
      </c>
      <c r="B1437" s="181">
        <v>1.25</v>
      </c>
      <c r="C1437" s="180">
        <v>0.25</v>
      </c>
      <c r="D1437" s="180">
        <v>0</v>
      </c>
      <c r="E1437" s="180">
        <v>0.5</v>
      </c>
    </row>
    <row r="1438" spans="1:5">
      <c r="A1438" s="179">
        <v>40736</v>
      </c>
      <c r="B1438" s="181">
        <v>1.25</v>
      </c>
      <c r="C1438" s="180">
        <v>0.25</v>
      </c>
      <c r="D1438" s="180">
        <v>0</v>
      </c>
      <c r="E1438" s="180">
        <v>0.5</v>
      </c>
    </row>
    <row r="1439" spans="1:5">
      <c r="A1439" s="179">
        <v>40737</v>
      </c>
      <c r="B1439" s="181">
        <v>1.5</v>
      </c>
      <c r="C1439" s="180">
        <v>0.25</v>
      </c>
      <c r="D1439" s="180">
        <v>0</v>
      </c>
      <c r="E1439" s="180">
        <v>0.5</v>
      </c>
    </row>
    <row r="1440" spans="1:5">
      <c r="A1440" s="179">
        <v>40738</v>
      </c>
      <c r="B1440" s="181">
        <v>1.5</v>
      </c>
      <c r="C1440" s="180">
        <v>0.25</v>
      </c>
      <c r="D1440" s="180">
        <v>0</v>
      </c>
      <c r="E1440" s="180">
        <v>0.5</v>
      </c>
    </row>
    <row r="1441" spans="1:5">
      <c r="A1441" s="179">
        <v>40739</v>
      </c>
      <c r="B1441" s="181">
        <v>1.5</v>
      </c>
      <c r="C1441" s="180">
        <v>0.25</v>
      </c>
      <c r="D1441" s="180">
        <v>0</v>
      </c>
      <c r="E1441" s="180">
        <v>0.5</v>
      </c>
    </row>
    <row r="1442" spans="1:5">
      <c r="A1442" s="179">
        <v>40742</v>
      </c>
      <c r="B1442" s="181">
        <v>1.5</v>
      </c>
      <c r="C1442" s="180">
        <v>0.25</v>
      </c>
      <c r="D1442" s="180">
        <v>0</v>
      </c>
      <c r="E1442" s="180">
        <v>0.5</v>
      </c>
    </row>
    <row r="1443" spans="1:5">
      <c r="A1443" s="179">
        <v>40743</v>
      </c>
      <c r="B1443" s="181">
        <v>1.5</v>
      </c>
      <c r="C1443" s="180">
        <v>0.25</v>
      </c>
      <c r="D1443" s="180">
        <v>0</v>
      </c>
      <c r="E1443" s="180">
        <v>0.5</v>
      </c>
    </row>
    <row r="1444" spans="1:5">
      <c r="A1444" s="179">
        <v>40744</v>
      </c>
      <c r="B1444" s="181">
        <v>1.5</v>
      </c>
      <c r="C1444" s="180">
        <v>0.25</v>
      </c>
      <c r="D1444" s="180">
        <v>0</v>
      </c>
      <c r="E1444" s="180">
        <v>0.5</v>
      </c>
    </row>
    <row r="1445" spans="1:5">
      <c r="A1445" s="179">
        <v>40745</v>
      </c>
      <c r="B1445" s="181">
        <v>1.5</v>
      </c>
      <c r="C1445" s="180">
        <v>0.25</v>
      </c>
      <c r="D1445" s="180">
        <v>0</v>
      </c>
      <c r="E1445" s="180">
        <v>0.5</v>
      </c>
    </row>
    <row r="1446" spans="1:5">
      <c r="A1446" s="179">
        <v>40746</v>
      </c>
      <c r="B1446" s="181">
        <v>1.5</v>
      </c>
      <c r="C1446" s="180">
        <v>0.25</v>
      </c>
      <c r="D1446" s="180">
        <v>0</v>
      </c>
      <c r="E1446" s="180">
        <v>0.5</v>
      </c>
    </row>
    <row r="1447" spans="1:5">
      <c r="A1447" s="179">
        <v>40749</v>
      </c>
      <c r="B1447" s="181">
        <v>1.5</v>
      </c>
      <c r="C1447" s="180">
        <v>0.25</v>
      </c>
      <c r="D1447" s="180">
        <v>0</v>
      </c>
      <c r="E1447" s="180">
        <v>0.5</v>
      </c>
    </row>
    <row r="1448" spans="1:5">
      <c r="A1448" s="179">
        <v>40750</v>
      </c>
      <c r="B1448" s="181">
        <v>1.5</v>
      </c>
      <c r="C1448" s="180">
        <v>0.25</v>
      </c>
      <c r="D1448" s="180">
        <v>0</v>
      </c>
      <c r="E1448" s="180">
        <v>0.5</v>
      </c>
    </row>
    <row r="1449" spans="1:5">
      <c r="A1449" s="179">
        <v>40751</v>
      </c>
      <c r="B1449" s="181">
        <v>1.5</v>
      </c>
      <c r="C1449" s="180">
        <v>0.25</v>
      </c>
      <c r="D1449" s="180">
        <v>0</v>
      </c>
      <c r="E1449" s="180">
        <v>0.5</v>
      </c>
    </row>
    <row r="1450" spans="1:5">
      <c r="A1450" s="179">
        <v>40752</v>
      </c>
      <c r="B1450" s="181">
        <v>1.5</v>
      </c>
      <c r="C1450" s="180">
        <v>0.25</v>
      </c>
      <c r="D1450" s="180">
        <v>0</v>
      </c>
      <c r="E1450" s="180">
        <v>0.5</v>
      </c>
    </row>
    <row r="1451" spans="1:5">
      <c r="A1451" s="179">
        <v>40753</v>
      </c>
      <c r="B1451" s="181">
        <v>1.5</v>
      </c>
      <c r="C1451" s="180">
        <v>0.25</v>
      </c>
      <c r="D1451" s="180">
        <v>0</v>
      </c>
      <c r="E1451" s="180">
        <v>0.5</v>
      </c>
    </row>
    <row r="1452" spans="1:5">
      <c r="A1452" s="179">
        <v>40756</v>
      </c>
      <c r="B1452" s="181">
        <v>1.5</v>
      </c>
      <c r="C1452" s="180">
        <v>0.25</v>
      </c>
      <c r="D1452" s="180">
        <v>0</v>
      </c>
      <c r="E1452" s="180">
        <v>0.5</v>
      </c>
    </row>
    <row r="1453" spans="1:5">
      <c r="A1453" s="179">
        <v>40757</v>
      </c>
      <c r="B1453" s="181">
        <v>1.5</v>
      </c>
      <c r="C1453" s="180">
        <v>0.25</v>
      </c>
      <c r="D1453" s="180">
        <v>0</v>
      </c>
      <c r="E1453" s="180">
        <v>0.5</v>
      </c>
    </row>
    <row r="1454" spans="1:5">
      <c r="A1454" s="179">
        <v>40758</v>
      </c>
      <c r="B1454" s="181">
        <v>1.5</v>
      </c>
      <c r="C1454" s="180">
        <v>0.25</v>
      </c>
      <c r="D1454" s="180">
        <v>0</v>
      </c>
      <c r="E1454" s="180">
        <v>0.5</v>
      </c>
    </row>
    <row r="1455" spans="1:5">
      <c r="A1455" s="179">
        <v>40759</v>
      </c>
      <c r="B1455" s="181">
        <v>1.5</v>
      </c>
      <c r="C1455" s="180">
        <v>0.25</v>
      </c>
      <c r="D1455" s="180">
        <v>0</v>
      </c>
      <c r="E1455" s="180">
        <v>0.5</v>
      </c>
    </row>
    <row r="1456" spans="1:5">
      <c r="A1456" s="179">
        <v>40760</v>
      </c>
      <c r="B1456" s="181">
        <v>1.5</v>
      </c>
      <c r="C1456" s="180">
        <v>0.25</v>
      </c>
      <c r="D1456" s="180">
        <v>0</v>
      </c>
      <c r="E1456" s="180">
        <v>0.5</v>
      </c>
    </row>
    <row r="1457" spans="1:5">
      <c r="A1457" s="179">
        <v>40763</v>
      </c>
      <c r="B1457" s="181">
        <v>1.5</v>
      </c>
      <c r="C1457" s="180">
        <v>0.25</v>
      </c>
      <c r="D1457" s="180">
        <v>0</v>
      </c>
      <c r="E1457" s="180">
        <v>0.5</v>
      </c>
    </row>
    <row r="1458" spans="1:5">
      <c r="A1458" s="179">
        <v>40764</v>
      </c>
      <c r="B1458" s="181">
        <v>1.5</v>
      </c>
      <c r="C1458" s="180">
        <v>0.25</v>
      </c>
      <c r="D1458" s="180">
        <v>0</v>
      </c>
      <c r="E1458" s="180">
        <v>0.5</v>
      </c>
    </row>
    <row r="1459" spans="1:5">
      <c r="A1459" s="179">
        <v>40765</v>
      </c>
      <c r="B1459" s="181">
        <v>1.5</v>
      </c>
      <c r="C1459" s="180">
        <v>0.25</v>
      </c>
      <c r="D1459" s="180">
        <v>0</v>
      </c>
      <c r="E1459" s="180">
        <v>0.5</v>
      </c>
    </row>
    <row r="1460" spans="1:5">
      <c r="A1460" s="179">
        <v>40766</v>
      </c>
      <c r="B1460" s="181">
        <v>1.5</v>
      </c>
      <c r="C1460" s="180">
        <v>0.25</v>
      </c>
      <c r="D1460" s="180">
        <v>0</v>
      </c>
      <c r="E1460" s="180">
        <v>0.5</v>
      </c>
    </row>
    <row r="1461" spans="1:5">
      <c r="A1461" s="179">
        <v>40767</v>
      </c>
      <c r="B1461" s="181">
        <v>1.5</v>
      </c>
      <c r="C1461" s="180">
        <v>0.25</v>
      </c>
      <c r="D1461" s="180">
        <v>0</v>
      </c>
      <c r="E1461" s="180">
        <v>0.5</v>
      </c>
    </row>
    <row r="1462" spans="1:5">
      <c r="A1462" s="179">
        <v>40770</v>
      </c>
      <c r="B1462" s="181">
        <v>1.5</v>
      </c>
      <c r="C1462" s="180">
        <v>0.25</v>
      </c>
      <c r="D1462" s="180">
        <v>0</v>
      </c>
      <c r="E1462" s="180">
        <v>0.5</v>
      </c>
    </row>
    <row r="1463" spans="1:5">
      <c r="A1463" s="179">
        <v>40771</v>
      </c>
      <c r="B1463" s="181">
        <v>1.5</v>
      </c>
      <c r="C1463" s="180">
        <v>0.25</v>
      </c>
      <c r="D1463" s="180">
        <v>0</v>
      </c>
      <c r="E1463" s="180">
        <v>0.5</v>
      </c>
    </row>
    <row r="1464" spans="1:5">
      <c r="A1464" s="179">
        <v>40772</v>
      </c>
      <c r="B1464" s="181">
        <v>1.5</v>
      </c>
      <c r="C1464" s="180">
        <v>0.25</v>
      </c>
      <c r="D1464" s="180">
        <v>0</v>
      </c>
      <c r="E1464" s="180">
        <v>0.5</v>
      </c>
    </row>
    <row r="1465" spans="1:5">
      <c r="A1465" s="179">
        <v>40773</v>
      </c>
      <c r="B1465" s="181">
        <v>1.5</v>
      </c>
      <c r="C1465" s="180">
        <v>0.25</v>
      </c>
      <c r="D1465" s="180">
        <v>0</v>
      </c>
      <c r="E1465" s="180">
        <v>0.5</v>
      </c>
    </row>
    <row r="1466" spans="1:5">
      <c r="A1466" s="179">
        <v>40774</v>
      </c>
      <c r="B1466" s="181">
        <v>1.5</v>
      </c>
      <c r="C1466" s="180">
        <v>0.25</v>
      </c>
      <c r="D1466" s="180">
        <v>0</v>
      </c>
      <c r="E1466" s="180">
        <v>0.5</v>
      </c>
    </row>
    <row r="1467" spans="1:5">
      <c r="A1467" s="179">
        <v>40777</v>
      </c>
      <c r="B1467" s="181">
        <v>1.5</v>
      </c>
      <c r="C1467" s="180">
        <v>0.25</v>
      </c>
      <c r="D1467" s="180">
        <v>0</v>
      </c>
      <c r="E1467" s="180">
        <v>0.5</v>
      </c>
    </row>
    <row r="1468" spans="1:5">
      <c r="A1468" s="179">
        <v>40778</v>
      </c>
      <c r="B1468" s="181">
        <v>1.5</v>
      </c>
      <c r="C1468" s="180">
        <v>0.25</v>
      </c>
      <c r="D1468" s="180">
        <v>0</v>
      </c>
      <c r="E1468" s="180">
        <v>0.5</v>
      </c>
    </row>
    <row r="1469" spans="1:5">
      <c r="A1469" s="179">
        <v>40779</v>
      </c>
      <c r="B1469" s="181">
        <v>1.5</v>
      </c>
      <c r="C1469" s="180">
        <v>0.25</v>
      </c>
      <c r="D1469" s="180">
        <v>0</v>
      </c>
      <c r="E1469" s="180">
        <v>0.5</v>
      </c>
    </row>
    <row r="1470" spans="1:5">
      <c r="A1470" s="179">
        <v>40780</v>
      </c>
      <c r="B1470" s="181">
        <v>1.5</v>
      </c>
      <c r="C1470" s="180">
        <v>0.25</v>
      </c>
      <c r="D1470" s="180">
        <v>0</v>
      </c>
      <c r="E1470" s="180">
        <v>0.5</v>
      </c>
    </row>
    <row r="1471" spans="1:5">
      <c r="A1471" s="179">
        <v>40781</v>
      </c>
      <c r="B1471" s="181">
        <v>1.5</v>
      </c>
      <c r="C1471" s="180">
        <v>0.25</v>
      </c>
      <c r="D1471" s="180">
        <v>0</v>
      </c>
      <c r="E1471" s="180">
        <v>0.5</v>
      </c>
    </row>
    <row r="1472" spans="1:5">
      <c r="A1472" s="179">
        <v>40784</v>
      </c>
      <c r="B1472" s="181">
        <v>1.5</v>
      </c>
      <c r="C1472" s="180">
        <v>0.25</v>
      </c>
      <c r="D1472" s="180">
        <v>0</v>
      </c>
      <c r="E1472" s="180">
        <v>0.5</v>
      </c>
    </row>
    <row r="1473" spans="1:5">
      <c r="A1473" s="179">
        <v>40785</v>
      </c>
      <c r="B1473" s="181">
        <v>1.5</v>
      </c>
      <c r="C1473" s="180">
        <v>0.25</v>
      </c>
      <c r="D1473" s="180">
        <v>0</v>
      </c>
      <c r="E1473" s="180">
        <v>0.5</v>
      </c>
    </row>
    <row r="1474" spans="1:5">
      <c r="A1474" s="179">
        <v>40786</v>
      </c>
      <c r="B1474" s="181">
        <v>1.5</v>
      </c>
      <c r="C1474" s="180">
        <v>0.25</v>
      </c>
      <c r="D1474" s="180">
        <v>0</v>
      </c>
      <c r="E1474" s="180">
        <v>0.5</v>
      </c>
    </row>
    <row r="1475" spans="1:5">
      <c r="A1475" s="179">
        <v>40787</v>
      </c>
      <c r="B1475" s="181">
        <v>1.5</v>
      </c>
      <c r="C1475" s="180">
        <v>0.25</v>
      </c>
      <c r="D1475" s="180">
        <v>0</v>
      </c>
      <c r="E1475" s="180">
        <v>0.5</v>
      </c>
    </row>
    <row r="1476" spans="1:5">
      <c r="A1476" s="179">
        <v>40788</v>
      </c>
      <c r="B1476" s="181">
        <v>1.5</v>
      </c>
      <c r="C1476" s="180">
        <v>0.25</v>
      </c>
      <c r="D1476" s="180">
        <v>0</v>
      </c>
      <c r="E1476" s="180">
        <v>0.5</v>
      </c>
    </row>
    <row r="1477" spans="1:5">
      <c r="A1477" s="179">
        <v>40791</v>
      </c>
      <c r="B1477" s="181">
        <v>1.5</v>
      </c>
      <c r="C1477" s="180">
        <v>0.25</v>
      </c>
      <c r="D1477" s="180">
        <v>0</v>
      </c>
      <c r="E1477" s="180">
        <v>0.5</v>
      </c>
    </row>
    <row r="1478" spans="1:5">
      <c r="A1478" s="179">
        <v>40792</v>
      </c>
      <c r="B1478" s="181">
        <v>1.5</v>
      </c>
      <c r="C1478" s="180">
        <v>0.25</v>
      </c>
      <c r="D1478" s="180">
        <v>0</v>
      </c>
      <c r="E1478" s="180">
        <v>0.5</v>
      </c>
    </row>
    <row r="1479" spans="1:5">
      <c r="A1479" s="179">
        <v>40793</v>
      </c>
      <c r="B1479" s="181">
        <v>1.5</v>
      </c>
      <c r="C1479" s="180">
        <v>0.25</v>
      </c>
      <c r="D1479" s="180">
        <v>0</v>
      </c>
      <c r="E1479" s="180">
        <v>0.5</v>
      </c>
    </row>
    <row r="1480" spans="1:5">
      <c r="A1480" s="179">
        <v>40794</v>
      </c>
      <c r="B1480" s="181">
        <v>1.5</v>
      </c>
      <c r="C1480" s="180">
        <v>0.25</v>
      </c>
      <c r="D1480" s="180">
        <v>0</v>
      </c>
      <c r="E1480" s="180">
        <v>0.5</v>
      </c>
    </row>
    <row r="1481" spans="1:5">
      <c r="A1481" s="179">
        <v>40795</v>
      </c>
      <c r="B1481" s="181">
        <v>1.5</v>
      </c>
      <c r="C1481" s="180">
        <v>0.25</v>
      </c>
      <c r="D1481" s="180">
        <v>0</v>
      </c>
      <c r="E1481" s="180">
        <v>0.5</v>
      </c>
    </row>
    <row r="1482" spans="1:5">
      <c r="A1482" s="179">
        <v>40798</v>
      </c>
      <c r="B1482" s="181">
        <v>1.5</v>
      </c>
      <c r="C1482" s="180">
        <v>0.25</v>
      </c>
      <c r="D1482" s="180">
        <v>0</v>
      </c>
      <c r="E1482" s="180">
        <v>0.5</v>
      </c>
    </row>
    <row r="1483" spans="1:5">
      <c r="A1483" s="179">
        <v>40799</v>
      </c>
      <c r="B1483" s="181">
        <v>1.5</v>
      </c>
      <c r="C1483" s="180">
        <v>0.25</v>
      </c>
      <c r="D1483" s="180">
        <v>0</v>
      </c>
      <c r="E1483" s="180">
        <v>0.5</v>
      </c>
    </row>
    <row r="1484" spans="1:5">
      <c r="A1484" s="179">
        <v>40800</v>
      </c>
      <c r="B1484" s="181">
        <v>1.5</v>
      </c>
      <c r="C1484" s="180">
        <v>0.25</v>
      </c>
      <c r="D1484" s="180">
        <v>0</v>
      </c>
      <c r="E1484" s="180">
        <v>0.5</v>
      </c>
    </row>
    <row r="1485" spans="1:5">
      <c r="A1485" s="179">
        <v>40801</v>
      </c>
      <c r="B1485" s="181">
        <v>1.5</v>
      </c>
      <c r="C1485" s="180">
        <v>0.25</v>
      </c>
      <c r="D1485" s="180">
        <v>0</v>
      </c>
      <c r="E1485" s="180">
        <v>0.5</v>
      </c>
    </row>
    <row r="1486" spans="1:5">
      <c r="A1486" s="179">
        <v>40802</v>
      </c>
      <c r="B1486" s="181">
        <v>1.5</v>
      </c>
      <c r="C1486" s="180">
        <v>0.25</v>
      </c>
      <c r="D1486" s="180">
        <v>0</v>
      </c>
      <c r="E1486" s="180">
        <v>0.5</v>
      </c>
    </row>
    <row r="1487" spans="1:5">
      <c r="A1487" s="179">
        <v>40805</v>
      </c>
      <c r="B1487" s="181">
        <v>1.5</v>
      </c>
      <c r="C1487" s="180">
        <v>0.25</v>
      </c>
      <c r="D1487" s="180">
        <v>0</v>
      </c>
      <c r="E1487" s="180">
        <v>0.5</v>
      </c>
    </row>
    <row r="1488" spans="1:5">
      <c r="A1488" s="179">
        <v>40806</v>
      </c>
      <c r="B1488" s="181">
        <v>1.5</v>
      </c>
      <c r="C1488" s="180">
        <v>0.25</v>
      </c>
      <c r="D1488" s="180">
        <v>0</v>
      </c>
      <c r="E1488" s="180">
        <v>0.5</v>
      </c>
    </row>
    <row r="1489" spans="1:5">
      <c r="A1489" s="179">
        <v>40807</v>
      </c>
      <c r="B1489" s="181">
        <v>1.5</v>
      </c>
      <c r="C1489" s="180">
        <v>0.25</v>
      </c>
      <c r="D1489" s="180">
        <v>0</v>
      </c>
      <c r="E1489" s="180">
        <v>0.5</v>
      </c>
    </row>
    <row r="1490" spans="1:5">
      <c r="A1490" s="179">
        <v>40808</v>
      </c>
      <c r="B1490" s="181">
        <v>1.5</v>
      </c>
      <c r="C1490" s="180">
        <v>0.25</v>
      </c>
      <c r="D1490" s="180">
        <v>0</v>
      </c>
      <c r="E1490" s="180">
        <v>0.5</v>
      </c>
    </row>
    <row r="1491" spans="1:5">
      <c r="A1491" s="179">
        <v>40809</v>
      </c>
      <c r="B1491" s="181">
        <v>1.5</v>
      </c>
      <c r="C1491" s="180">
        <v>0.25</v>
      </c>
      <c r="D1491" s="180">
        <v>0</v>
      </c>
      <c r="E1491" s="180">
        <v>0.5</v>
      </c>
    </row>
    <row r="1492" spans="1:5">
      <c r="A1492" s="179">
        <v>40812</v>
      </c>
      <c r="B1492" s="181">
        <v>1.5</v>
      </c>
      <c r="C1492" s="180">
        <v>0.25</v>
      </c>
      <c r="D1492" s="180">
        <v>0</v>
      </c>
      <c r="E1492" s="180">
        <v>0.5</v>
      </c>
    </row>
    <row r="1493" spans="1:5">
      <c r="A1493" s="179">
        <v>40813</v>
      </c>
      <c r="B1493" s="181">
        <v>1.5</v>
      </c>
      <c r="C1493" s="180">
        <v>0.25</v>
      </c>
      <c r="D1493" s="180">
        <v>0</v>
      </c>
      <c r="E1493" s="180">
        <v>0.5</v>
      </c>
    </row>
    <row r="1494" spans="1:5">
      <c r="A1494" s="179">
        <v>40814</v>
      </c>
      <c r="B1494" s="181">
        <v>1.5</v>
      </c>
      <c r="C1494" s="180">
        <v>0.25</v>
      </c>
      <c r="D1494" s="180">
        <v>0</v>
      </c>
      <c r="E1494" s="180">
        <v>0.5</v>
      </c>
    </row>
    <row r="1495" spans="1:5">
      <c r="A1495" s="179">
        <v>40815</v>
      </c>
      <c r="B1495" s="181">
        <v>1.5</v>
      </c>
      <c r="C1495" s="180">
        <v>0.25</v>
      </c>
      <c r="D1495" s="180">
        <v>0</v>
      </c>
      <c r="E1495" s="180">
        <v>0.5</v>
      </c>
    </row>
    <row r="1496" spans="1:5">
      <c r="A1496" s="179">
        <v>40816</v>
      </c>
      <c r="B1496" s="181">
        <v>1.5</v>
      </c>
      <c r="C1496" s="180">
        <v>0.25</v>
      </c>
      <c r="D1496" s="180">
        <v>0</v>
      </c>
      <c r="E1496" s="180">
        <v>0.5</v>
      </c>
    </row>
    <row r="1497" spans="1:5">
      <c r="A1497" s="179">
        <v>40819</v>
      </c>
      <c r="B1497" s="181">
        <v>1.5</v>
      </c>
      <c r="C1497" s="180">
        <v>0.25</v>
      </c>
      <c r="D1497" s="180">
        <v>0</v>
      </c>
      <c r="E1497" s="180">
        <v>0.5</v>
      </c>
    </row>
    <row r="1498" spans="1:5">
      <c r="A1498" s="179">
        <v>40820</v>
      </c>
      <c r="B1498" s="181">
        <v>1.5</v>
      </c>
      <c r="C1498" s="180">
        <v>0.25</v>
      </c>
      <c r="D1498" s="180">
        <v>0</v>
      </c>
      <c r="E1498" s="180">
        <v>0.5</v>
      </c>
    </row>
    <row r="1499" spans="1:5">
      <c r="A1499" s="179">
        <v>40821</v>
      </c>
      <c r="B1499" s="181">
        <v>1.5</v>
      </c>
      <c r="C1499" s="180">
        <v>0.25</v>
      </c>
      <c r="D1499" s="180">
        <v>0</v>
      </c>
      <c r="E1499" s="180">
        <v>0.5</v>
      </c>
    </row>
    <row r="1500" spans="1:5">
      <c r="A1500" s="179">
        <v>40822</v>
      </c>
      <c r="B1500" s="181">
        <v>1.5</v>
      </c>
      <c r="C1500" s="180">
        <v>0.25</v>
      </c>
      <c r="D1500" s="180">
        <v>0</v>
      </c>
      <c r="E1500" s="180">
        <v>0.5</v>
      </c>
    </row>
    <row r="1501" spans="1:5">
      <c r="A1501" s="179">
        <v>40823</v>
      </c>
      <c r="B1501" s="181">
        <v>1.5</v>
      </c>
      <c r="C1501" s="180">
        <v>0.25</v>
      </c>
      <c r="D1501" s="180">
        <v>0</v>
      </c>
      <c r="E1501" s="180">
        <v>0.5</v>
      </c>
    </row>
    <row r="1502" spans="1:5">
      <c r="A1502" s="179">
        <v>40826</v>
      </c>
      <c r="B1502" s="181">
        <v>1.5</v>
      </c>
      <c r="C1502" s="180">
        <v>0.25</v>
      </c>
      <c r="D1502" s="180">
        <v>0</v>
      </c>
      <c r="E1502" s="180">
        <v>0.5</v>
      </c>
    </row>
    <row r="1503" spans="1:5">
      <c r="A1503" s="179">
        <v>40827</v>
      </c>
      <c r="B1503" s="181">
        <v>1.5</v>
      </c>
      <c r="C1503" s="180">
        <v>0.25</v>
      </c>
      <c r="D1503" s="180">
        <v>0</v>
      </c>
      <c r="E1503" s="180">
        <v>0.5</v>
      </c>
    </row>
    <row r="1504" spans="1:5">
      <c r="A1504" s="179">
        <v>40828</v>
      </c>
      <c r="B1504" s="181">
        <v>1.5</v>
      </c>
      <c r="C1504" s="180">
        <v>0.25</v>
      </c>
      <c r="D1504" s="180">
        <v>0</v>
      </c>
      <c r="E1504" s="180">
        <v>0.5</v>
      </c>
    </row>
    <row r="1505" spans="1:5">
      <c r="A1505" s="179">
        <v>40829</v>
      </c>
      <c r="B1505" s="181">
        <v>1.5</v>
      </c>
      <c r="C1505" s="180">
        <v>0.25</v>
      </c>
      <c r="D1505" s="180">
        <v>0</v>
      </c>
      <c r="E1505" s="180">
        <v>0.5</v>
      </c>
    </row>
    <row r="1506" spans="1:5">
      <c r="A1506" s="179">
        <v>40830</v>
      </c>
      <c r="B1506" s="181">
        <v>1.5</v>
      </c>
      <c r="C1506" s="180">
        <v>0.25</v>
      </c>
      <c r="D1506" s="180">
        <v>0</v>
      </c>
      <c r="E1506" s="180">
        <v>0.5</v>
      </c>
    </row>
    <row r="1507" spans="1:5">
      <c r="A1507" s="179">
        <v>40833</v>
      </c>
      <c r="B1507" s="181">
        <v>1.5</v>
      </c>
      <c r="C1507" s="180">
        <v>0.25</v>
      </c>
      <c r="D1507" s="180">
        <v>0</v>
      </c>
      <c r="E1507" s="180">
        <v>0.5</v>
      </c>
    </row>
    <row r="1508" spans="1:5">
      <c r="A1508" s="179">
        <v>40834</v>
      </c>
      <c r="B1508" s="181">
        <v>1.5</v>
      </c>
      <c r="C1508" s="180">
        <v>0.25</v>
      </c>
      <c r="D1508" s="180">
        <v>0</v>
      </c>
      <c r="E1508" s="180">
        <v>0.5</v>
      </c>
    </row>
    <row r="1509" spans="1:5">
      <c r="A1509" s="179">
        <v>40835</v>
      </c>
      <c r="B1509" s="181">
        <v>1.5</v>
      </c>
      <c r="C1509" s="180">
        <v>0.25</v>
      </c>
      <c r="D1509" s="180">
        <v>0</v>
      </c>
      <c r="E1509" s="180">
        <v>0.5</v>
      </c>
    </row>
    <row r="1510" spans="1:5">
      <c r="A1510" s="179">
        <v>40836</v>
      </c>
      <c r="B1510" s="181">
        <v>1.5</v>
      </c>
      <c r="C1510" s="180">
        <v>0.25</v>
      </c>
      <c r="D1510" s="180">
        <v>0</v>
      </c>
      <c r="E1510" s="180">
        <v>0.5</v>
      </c>
    </row>
    <row r="1511" spans="1:5">
      <c r="A1511" s="179">
        <v>40837</v>
      </c>
      <c r="B1511" s="181">
        <v>1.5</v>
      </c>
      <c r="C1511" s="180">
        <v>0.25</v>
      </c>
      <c r="D1511" s="180">
        <v>0</v>
      </c>
      <c r="E1511" s="180">
        <v>0.5</v>
      </c>
    </row>
    <row r="1512" spans="1:5">
      <c r="A1512" s="179">
        <v>40840</v>
      </c>
      <c r="B1512" s="181">
        <v>1.5</v>
      </c>
      <c r="C1512" s="180">
        <v>0.25</v>
      </c>
      <c r="D1512" s="180">
        <v>0</v>
      </c>
      <c r="E1512" s="180">
        <v>0.5</v>
      </c>
    </row>
    <row r="1513" spans="1:5">
      <c r="A1513" s="179">
        <v>40841</v>
      </c>
      <c r="B1513" s="181">
        <v>1.5</v>
      </c>
      <c r="C1513" s="180">
        <v>0.25</v>
      </c>
      <c r="D1513" s="180">
        <v>0</v>
      </c>
      <c r="E1513" s="180">
        <v>0.5</v>
      </c>
    </row>
    <row r="1514" spans="1:5">
      <c r="A1514" s="179">
        <v>40842</v>
      </c>
      <c r="B1514" s="181">
        <v>1.5</v>
      </c>
      <c r="C1514" s="180">
        <v>0.25</v>
      </c>
      <c r="D1514" s="180">
        <v>0</v>
      </c>
      <c r="E1514" s="180">
        <v>0.5</v>
      </c>
    </row>
    <row r="1515" spans="1:5">
      <c r="A1515" s="179">
        <v>40843</v>
      </c>
      <c r="B1515" s="181">
        <v>1.5</v>
      </c>
      <c r="C1515" s="180">
        <v>0.25</v>
      </c>
      <c r="D1515" s="180">
        <v>0</v>
      </c>
      <c r="E1515" s="180">
        <v>0.5</v>
      </c>
    </row>
    <row r="1516" spans="1:5">
      <c r="A1516" s="179">
        <v>40844</v>
      </c>
      <c r="B1516" s="181">
        <v>1.5</v>
      </c>
      <c r="C1516" s="180">
        <v>0.25</v>
      </c>
      <c r="D1516" s="180">
        <v>0</v>
      </c>
      <c r="E1516" s="180">
        <v>0.5</v>
      </c>
    </row>
    <row r="1517" spans="1:5">
      <c r="A1517" s="179">
        <v>40847</v>
      </c>
      <c r="B1517" s="181">
        <v>1.5</v>
      </c>
      <c r="C1517" s="180">
        <v>0.25</v>
      </c>
      <c r="D1517" s="180">
        <v>0</v>
      </c>
      <c r="E1517" s="180">
        <v>0.5</v>
      </c>
    </row>
    <row r="1518" spans="1:5">
      <c r="A1518" s="179">
        <v>40848</v>
      </c>
      <c r="B1518" s="181">
        <v>1.5</v>
      </c>
      <c r="C1518" s="180">
        <v>0.25</v>
      </c>
      <c r="D1518" s="180">
        <v>0</v>
      </c>
      <c r="E1518" s="180">
        <v>0.5</v>
      </c>
    </row>
    <row r="1519" spans="1:5">
      <c r="A1519" s="179">
        <v>40849</v>
      </c>
      <c r="B1519" s="181">
        <v>1.5</v>
      </c>
      <c r="C1519" s="180">
        <v>0.25</v>
      </c>
      <c r="D1519" s="180">
        <v>0</v>
      </c>
      <c r="E1519" s="180">
        <v>0.5</v>
      </c>
    </row>
    <row r="1520" spans="1:5">
      <c r="A1520" s="179">
        <v>40850</v>
      </c>
      <c r="B1520" s="181">
        <v>1.5</v>
      </c>
      <c r="C1520" s="180">
        <v>0.25</v>
      </c>
      <c r="D1520" s="180">
        <v>0</v>
      </c>
      <c r="E1520" s="180">
        <v>0.5</v>
      </c>
    </row>
    <row r="1521" spans="1:5">
      <c r="A1521" s="179">
        <v>40851</v>
      </c>
      <c r="B1521" s="181">
        <v>1.5</v>
      </c>
      <c r="C1521" s="180">
        <v>0.25</v>
      </c>
      <c r="D1521" s="180">
        <v>0</v>
      </c>
      <c r="E1521" s="180">
        <v>0.5</v>
      </c>
    </row>
    <row r="1522" spans="1:5">
      <c r="A1522" s="179">
        <v>40854</v>
      </c>
      <c r="B1522" s="181">
        <v>1.5</v>
      </c>
      <c r="C1522" s="180">
        <v>0.25</v>
      </c>
      <c r="D1522" s="180">
        <v>0</v>
      </c>
      <c r="E1522" s="180">
        <v>0.5</v>
      </c>
    </row>
    <row r="1523" spans="1:5">
      <c r="A1523" s="179">
        <v>40855</v>
      </c>
      <c r="B1523" s="181">
        <v>1.5</v>
      </c>
      <c r="C1523" s="180">
        <v>0.25</v>
      </c>
      <c r="D1523" s="180">
        <v>0</v>
      </c>
      <c r="E1523" s="180">
        <v>0.5</v>
      </c>
    </row>
    <row r="1524" spans="1:5">
      <c r="A1524" s="179">
        <v>40856</v>
      </c>
      <c r="B1524" s="181">
        <v>1.25</v>
      </c>
      <c r="C1524" s="180">
        <v>0.25</v>
      </c>
      <c r="D1524" s="180">
        <v>0</v>
      </c>
      <c r="E1524" s="180">
        <v>0.5</v>
      </c>
    </row>
    <row r="1525" spans="1:5">
      <c r="A1525" s="179">
        <v>40857</v>
      </c>
      <c r="B1525" s="181">
        <v>1.25</v>
      </c>
      <c r="C1525" s="180">
        <v>0.25</v>
      </c>
      <c r="D1525" s="180">
        <v>0</v>
      </c>
      <c r="E1525" s="180">
        <v>0.5</v>
      </c>
    </row>
    <row r="1526" spans="1:5">
      <c r="A1526" s="179">
        <v>40858</v>
      </c>
      <c r="B1526" s="181">
        <v>1.25</v>
      </c>
      <c r="C1526" s="180">
        <v>0.25</v>
      </c>
      <c r="D1526" s="180">
        <v>0</v>
      </c>
      <c r="E1526" s="180">
        <v>0.5</v>
      </c>
    </row>
    <row r="1527" spans="1:5">
      <c r="A1527" s="179">
        <v>40861</v>
      </c>
      <c r="B1527" s="181">
        <v>1.25</v>
      </c>
      <c r="C1527" s="180">
        <v>0.25</v>
      </c>
      <c r="D1527" s="180">
        <v>0</v>
      </c>
      <c r="E1527" s="180">
        <v>0.5</v>
      </c>
    </row>
    <row r="1528" spans="1:5">
      <c r="A1528" s="179">
        <v>40862</v>
      </c>
      <c r="B1528" s="181">
        <v>1.25</v>
      </c>
      <c r="C1528" s="180">
        <v>0.25</v>
      </c>
      <c r="D1528" s="180">
        <v>0</v>
      </c>
      <c r="E1528" s="180">
        <v>0.5</v>
      </c>
    </row>
    <row r="1529" spans="1:5">
      <c r="A1529" s="179">
        <v>40863</v>
      </c>
      <c r="B1529" s="181">
        <v>1.25</v>
      </c>
      <c r="C1529" s="180">
        <v>0.25</v>
      </c>
      <c r="D1529" s="180">
        <v>0</v>
      </c>
      <c r="E1529" s="180">
        <v>0.5</v>
      </c>
    </row>
    <row r="1530" spans="1:5">
      <c r="A1530" s="179">
        <v>40864</v>
      </c>
      <c r="B1530" s="181">
        <v>1.25</v>
      </c>
      <c r="C1530" s="180">
        <v>0.25</v>
      </c>
      <c r="D1530" s="180">
        <v>0</v>
      </c>
      <c r="E1530" s="180">
        <v>0.5</v>
      </c>
    </row>
    <row r="1531" spans="1:5">
      <c r="A1531" s="179">
        <v>40865</v>
      </c>
      <c r="B1531" s="181">
        <v>1.25</v>
      </c>
      <c r="C1531" s="180">
        <v>0.25</v>
      </c>
      <c r="D1531" s="180">
        <v>0</v>
      </c>
      <c r="E1531" s="180">
        <v>0.5</v>
      </c>
    </row>
    <row r="1532" spans="1:5">
      <c r="A1532" s="179">
        <v>40868</v>
      </c>
      <c r="B1532" s="181">
        <v>1.25</v>
      </c>
      <c r="C1532" s="180">
        <v>0.25</v>
      </c>
      <c r="D1532" s="180">
        <v>0</v>
      </c>
      <c r="E1532" s="180">
        <v>0.5</v>
      </c>
    </row>
    <row r="1533" spans="1:5">
      <c r="A1533" s="179">
        <v>40869</v>
      </c>
      <c r="B1533" s="181">
        <v>1.25</v>
      </c>
      <c r="C1533" s="180">
        <v>0.25</v>
      </c>
      <c r="D1533" s="180">
        <v>0</v>
      </c>
      <c r="E1533" s="180">
        <v>0.5</v>
      </c>
    </row>
    <row r="1534" spans="1:5">
      <c r="A1534" s="179">
        <v>40870</v>
      </c>
      <c r="B1534" s="181">
        <v>1.25</v>
      </c>
      <c r="C1534" s="180">
        <v>0.25</v>
      </c>
      <c r="D1534" s="180">
        <v>0</v>
      </c>
      <c r="E1534" s="180">
        <v>0.5</v>
      </c>
    </row>
    <row r="1535" spans="1:5">
      <c r="A1535" s="179">
        <v>40871</v>
      </c>
      <c r="B1535" s="181">
        <v>1.25</v>
      </c>
      <c r="C1535" s="180">
        <v>0.25</v>
      </c>
      <c r="D1535" s="180">
        <v>0</v>
      </c>
      <c r="E1535" s="180">
        <v>0.5</v>
      </c>
    </row>
    <row r="1536" spans="1:5">
      <c r="A1536" s="179">
        <v>40872</v>
      </c>
      <c r="B1536" s="181">
        <v>1.25</v>
      </c>
      <c r="C1536" s="180">
        <v>0.25</v>
      </c>
      <c r="D1536" s="180">
        <v>0</v>
      </c>
      <c r="E1536" s="180">
        <v>0.5</v>
      </c>
    </row>
    <row r="1537" spans="1:5">
      <c r="A1537" s="179">
        <v>40875</v>
      </c>
      <c r="B1537" s="181">
        <v>1.25</v>
      </c>
      <c r="C1537" s="180">
        <v>0.25</v>
      </c>
      <c r="D1537" s="180">
        <v>0</v>
      </c>
      <c r="E1537" s="180">
        <v>0.5</v>
      </c>
    </row>
    <row r="1538" spans="1:5">
      <c r="A1538" s="179">
        <v>40876</v>
      </c>
      <c r="B1538" s="181">
        <v>1.25</v>
      </c>
      <c r="C1538" s="180">
        <v>0.25</v>
      </c>
      <c r="D1538" s="180">
        <v>0</v>
      </c>
      <c r="E1538" s="180">
        <v>0.5</v>
      </c>
    </row>
    <row r="1539" spans="1:5">
      <c r="A1539" s="179">
        <v>40877</v>
      </c>
      <c r="B1539" s="181">
        <v>1.25</v>
      </c>
      <c r="C1539" s="180">
        <v>0.25</v>
      </c>
      <c r="D1539" s="180">
        <v>0</v>
      </c>
      <c r="E1539" s="180">
        <v>0.5</v>
      </c>
    </row>
    <row r="1540" spans="1:5">
      <c r="A1540" s="179">
        <v>40878</v>
      </c>
      <c r="B1540" s="181">
        <v>1.25</v>
      </c>
      <c r="C1540" s="180">
        <v>0.25</v>
      </c>
      <c r="D1540" s="180">
        <v>0</v>
      </c>
      <c r="E1540" s="180">
        <v>0.5</v>
      </c>
    </row>
    <row r="1541" spans="1:5">
      <c r="A1541" s="179">
        <v>40879</v>
      </c>
      <c r="B1541" s="181">
        <v>1.25</v>
      </c>
      <c r="C1541" s="180">
        <v>0.25</v>
      </c>
      <c r="D1541" s="180">
        <v>0</v>
      </c>
      <c r="E1541" s="180">
        <v>0.5</v>
      </c>
    </row>
    <row r="1542" spans="1:5">
      <c r="A1542" s="179">
        <v>40882</v>
      </c>
      <c r="B1542" s="181">
        <v>1.25</v>
      </c>
      <c r="C1542" s="180">
        <v>0.25</v>
      </c>
      <c r="D1542" s="180">
        <v>0</v>
      </c>
      <c r="E1542" s="180">
        <v>0.5</v>
      </c>
    </row>
    <row r="1543" spans="1:5">
      <c r="A1543" s="179">
        <v>40883</v>
      </c>
      <c r="B1543" s="181">
        <v>1.25</v>
      </c>
      <c r="C1543" s="180">
        <v>0.25</v>
      </c>
      <c r="D1543" s="180">
        <v>0</v>
      </c>
      <c r="E1543" s="180">
        <v>0.5</v>
      </c>
    </row>
    <row r="1544" spans="1:5">
      <c r="A1544" s="179">
        <v>40884</v>
      </c>
      <c r="B1544" s="181">
        <v>1.25</v>
      </c>
      <c r="C1544" s="180">
        <v>0.25</v>
      </c>
      <c r="D1544" s="180">
        <v>0</v>
      </c>
      <c r="E1544" s="180">
        <v>0.5</v>
      </c>
    </row>
    <row r="1545" spans="1:5">
      <c r="A1545" s="179">
        <v>40885</v>
      </c>
      <c r="B1545" s="181">
        <v>1.25</v>
      </c>
      <c r="C1545" s="180">
        <v>0.25</v>
      </c>
      <c r="D1545" s="180">
        <v>0</v>
      </c>
      <c r="E1545" s="180">
        <v>0.5</v>
      </c>
    </row>
    <row r="1546" spans="1:5">
      <c r="A1546" s="179">
        <v>40886</v>
      </c>
      <c r="B1546" s="181">
        <v>1.25</v>
      </c>
      <c r="C1546" s="180">
        <v>0.25</v>
      </c>
      <c r="D1546" s="180">
        <v>0</v>
      </c>
      <c r="E1546" s="180">
        <v>0.5</v>
      </c>
    </row>
    <row r="1547" spans="1:5">
      <c r="A1547" s="179">
        <v>40889</v>
      </c>
      <c r="B1547" s="181">
        <v>1.25</v>
      </c>
      <c r="C1547" s="180">
        <v>0.25</v>
      </c>
      <c r="D1547" s="180">
        <v>0</v>
      </c>
      <c r="E1547" s="180">
        <v>0.5</v>
      </c>
    </row>
    <row r="1548" spans="1:5">
      <c r="A1548" s="179">
        <v>40890</v>
      </c>
      <c r="B1548" s="181">
        <v>1.25</v>
      </c>
      <c r="C1548" s="180">
        <v>0.25</v>
      </c>
      <c r="D1548" s="180">
        <v>0</v>
      </c>
      <c r="E1548" s="180">
        <v>0.5</v>
      </c>
    </row>
    <row r="1549" spans="1:5">
      <c r="A1549" s="179">
        <v>40891</v>
      </c>
      <c r="B1549" s="181">
        <v>1</v>
      </c>
      <c r="C1549" s="180">
        <v>0.25</v>
      </c>
      <c r="D1549" s="180">
        <v>0</v>
      </c>
      <c r="E1549" s="180">
        <v>0.5</v>
      </c>
    </row>
    <row r="1550" spans="1:5">
      <c r="A1550" s="179">
        <v>40892</v>
      </c>
      <c r="B1550" s="181">
        <v>1</v>
      </c>
      <c r="C1550" s="180">
        <v>0.25</v>
      </c>
      <c r="D1550" s="180">
        <v>0</v>
      </c>
      <c r="E1550" s="180">
        <v>0.5</v>
      </c>
    </row>
    <row r="1551" spans="1:5">
      <c r="A1551" s="179">
        <v>40893</v>
      </c>
      <c r="B1551" s="181">
        <v>1</v>
      </c>
      <c r="C1551" s="180">
        <v>0.25</v>
      </c>
      <c r="D1551" s="180">
        <v>0</v>
      </c>
      <c r="E1551" s="180">
        <v>0.5</v>
      </c>
    </row>
    <row r="1552" spans="1:5">
      <c r="A1552" s="179">
        <v>40896</v>
      </c>
      <c r="B1552" s="181">
        <v>1</v>
      </c>
      <c r="C1552" s="180">
        <v>0.25</v>
      </c>
      <c r="D1552" s="180">
        <v>0</v>
      </c>
      <c r="E1552" s="180">
        <v>0.5</v>
      </c>
    </row>
    <row r="1553" spans="1:5">
      <c r="A1553" s="179">
        <v>40897</v>
      </c>
      <c r="B1553" s="181">
        <v>1</v>
      </c>
      <c r="C1553" s="180">
        <v>0.25</v>
      </c>
      <c r="D1553" s="180">
        <v>0</v>
      </c>
      <c r="E1553" s="180">
        <v>0.5</v>
      </c>
    </row>
    <row r="1554" spans="1:5">
      <c r="A1554" s="179">
        <v>40898</v>
      </c>
      <c r="B1554" s="181">
        <v>1</v>
      </c>
      <c r="C1554" s="180">
        <v>0.25</v>
      </c>
      <c r="D1554" s="180">
        <v>0</v>
      </c>
      <c r="E1554" s="180">
        <v>0.5</v>
      </c>
    </row>
    <row r="1555" spans="1:5">
      <c r="A1555" s="179">
        <v>40899</v>
      </c>
      <c r="B1555" s="181">
        <v>1</v>
      </c>
      <c r="C1555" s="180">
        <v>0.25</v>
      </c>
      <c r="D1555" s="180">
        <v>0</v>
      </c>
      <c r="E1555" s="180">
        <v>0.5</v>
      </c>
    </row>
    <row r="1556" spans="1:5">
      <c r="A1556" s="179">
        <v>40900</v>
      </c>
      <c r="B1556" s="181">
        <v>1</v>
      </c>
      <c r="C1556" s="180">
        <v>0.25</v>
      </c>
      <c r="D1556" s="180">
        <v>0</v>
      </c>
      <c r="E1556" s="180">
        <v>0.5</v>
      </c>
    </row>
    <row r="1557" spans="1:5">
      <c r="A1557" s="179">
        <v>40903</v>
      </c>
      <c r="B1557" s="181">
        <v>1</v>
      </c>
      <c r="C1557" s="180">
        <v>0.25</v>
      </c>
      <c r="D1557" s="180">
        <v>0</v>
      </c>
      <c r="E1557" s="180">
        <v>0.5</v>
      </c>
    </row>
    <row r="1558" spans="1:5">
      <c r="A1558" s="179">
        <v>40904</v>
      </c>
      <c r="B1558" s="181">
        <v>1</v>
      </c>
      <c r="C1558" s="180">
        <v>0.25</v>
      </c>
      <c r="D1558" s="180">
        <v>0</v>
      </c>
      <c r="E1558" s="180">
        <v>0.5</v>
      </c>
    </row>
    <row r="1559" spans="1:5">
      <c r="A1559" s="179">
        <v>40905</v>
      </c>
      <c r="B1559" s="181">
        <v>1</v>
      </c>
      <c r="C1559" s="180">
        <v>0.25</v>
      </c>
      <c r="D1559" s="180">
        <v>0</v>
      </c>
      <c r="E1559" s="180">
        <v>0.5</v>
      </c>
    </row>
    <row r="1560" spans="1:5">
      <c r="A1560" s="179">
        <v>40906</v>
      </c>
      <c r="B1560" s="181">
        <v>1</v>
      </c>
      <c r="C1560" s="180">
        <v>0.25</v>
      </c>
      <c r="D1560" s="180">
        <v>0</v>
      </c>
      <c r="E1560" s="180">
        <v>0.5</v>
      </c>
    </row>
    <row r="1561" spans="1:5">
      <c r="A1561" s="179">
        <v>40907</v>
      </c>
      <c r="B1561" s="181">
        <v>1</v>
      </c>
      <c r="C1561" s="180">
        <v>0.25</v>
      </c>
      <c r="D1561" s="180">
        <v>0</v>
      </c>
      <c r="E1561" s="180">
        <v>0.5</v>
      </c>
    </row>
    <row r="1562" spans="1:5">
      <c r="A1562" s="179">
        <v>40910</v>
      </c>
      <c r="B1562" s="181">
        <v>1</v>
      </c>
      <c r="C1562" s="180">
        <v>0.25</v>
      </c>
      <c r="D1562" s="180">
        <v>0</v>
      </c>
      <c r="E1562" s="180">
        <v>0.5</v>
      </c>
    </row>
    <row r="1563" spans="1:5">
      <c r="A1563" s="179">
        <v>40911</v>
      </c>
      <c r="B1563" s="181">
        <v>1</v>
      </c>
      <c r="C1563" s="180">
        <v>0.25</v>
      </c>
      <c r="D1563" s="180">
        <v>0</v>
      </c>
      <c r="E1563" s="180">
        <v>0.5</v>
      </c>
    </row>
    <row r="1564" spans="1:5">
      <c r="A1564" s="179">
        <v>40912</v>
      </c>
      <c r="B1564" s="181">
        <v>1</v>
      </c>
      <c r="C1564" s="180">
        <v>0.25</v>
      </c>
      <c r="D1564" s="180">
        <v>0</v>
      </c>
      <c r="E1564" s="180">
        <v>0.5</v>
      </c>
    </row>
    <row r="1565" spans="1:5">
      <c r="A1565" s="179">
        <v>40913</v>
      </c>
      <c r="B1565" s="181">
        <v>1</v>
      </c>
      <c r="C1565" s="180">
        <v>0.25</v>
      </c>
      <c r="D1565" s="180">
        <v>0</v>
      </c>
      <c r="E1565" s="180">
        <v>0.5</v>
      </c>
    </row>
    <row r="1566" spans="1:5">
      <c r="A1566" s="179">
        <v>40914</v>
      </c>
      <c r="B1566" s="181">
        <v>1</v>
      </c>
      <c r="C1566" s="180">
        <v>0.25</v>
      </c>
      <c r="D1566" s="180">
        <v>0</v>
      </c>
      <c r="E1566" s="180">
        <v>0.5</v>
      </c>
    </row>
    <row r="1567" spans="1:5">
      <c r="A1567" s="179">
        <v>40917</v>
      </c>
      <c r="B1567" s="181">
        <v>1</v>
      </c>
      <c r="C1567" s="180">
        <v>0.25</v>
      </c>
      <c r="D1567" s="180">
        <v>0</v>
      </c>
      <c r="E1567" s="180">
        <v>0.5</v>
      </c>
    </row>
    <row r="1568" spans="1:5">
      <c r="A1568" s="179">
        <v>40918</v>
      </c>
      <c r="B1568" s="181">
        <v>1</v>
      </c>
      <c r="C1568" s="180">
        <v>0.25</v>
      </c>
      <c r="D1568" s="180">
        <v>0</v>
      </c>
      <c r="E1568" s="180">
        <v>0.5</v>
      </c>
    </row>
    <row r="1569" spans="1:5">
      <c r="A1569" s="179">
        <v>40919</v>
      </c>
      <c r="B1569" s="181">
        <v>1</v>
      </c>
      <c r="C1569" s="180">
        <v>0.25</v>
      </c>
      <c r="D1569" s="180">
        <v>0</v>
      </c>
      <c r="E1569" s="180">
        <v>0.5</v>
      </c>
    </row>
    <row r="1570" spans="1:5">
      <c r="A1570" s="179">
        <v>40920</v>
      </c>
      <c r="B1570" s="181">
        <v>1</v>
      </c>
      <c r="C1570" s="180">
        <v>0.25</v>
      </c>
      <c r="D1570" s="180">
        <v>0</v>
      </c>
      <c r="E1570" s="180">
        <v>0.5</v>
      </c>
    </row>
    <row r="1571" spans="1:5">
      <c r="A1571" s="179">
        <v>40921</v>
      </c>
      <c r="B1571" s="181">
        <v>1</v>
      </c>
      <c r="C1571" s="180">
        <v>0.25</v>
      </c>
      <c r="D1571" s="180">
        <v>0</v>
      </c>
      <c r="E1571" s="180">
        <v>0.5</v>
      </c>
    </row>
    <row r="1572" spans="1:5">
      <c r="A1572" s="179">
        <v>40924</v>
      </c>
      <c r="B1572" s="181">
        <v>1</v>
      </c>
      <c r="C1572" s="180">
        <v>0.25</v>
      </c>
      <c r="D1572" s="180">
        <v>0</v>
      </c>
      <c r="E1572" s="180">
        <v>0.5</v>
      </c>
    </row>
    <row r="1573" spans="1:5">
      <c r="A1573" s="179">
        <v>40925</v>
      </c>
      <c r="B1573" s="181">
        <v>1</v>
      </c>
      <c r="C1573" s="180">
        <v>0.25</v>
      </c>
      <c r="D1573" s="180">
        <v>0</v>
      </c>
      <c r="E1573" s="180">
        <v>0.5</v>
      </c>
    </row>
    <row r="1574" spans="1:5">
      <c r="A1574" s="179">
        <v>40926</v>
      </c>
      <c r="B1574" s="181">
        <v>1</v>
      </c>
      <c r="C1574" s="180">
        <v>0.25</v>
      </c>
      <c r="D1574" s="180">
        <v>0</v>
      </c>
      <c r="E1574" s="180">
        <v>0.5</v>
      </c>
    </row>
    <row r="1575" spans="1:5">
      <c r="A1575" s="179">
        <v>40927</v>
      </c>
      <c r="B1575" s="181">
        <v>1</v>
      </c>
      <c r="C1575" s="180">
        <v>0.25</v>
      </c>
      <c r="D1575" s="180">
        <v>0</v>
      </c>
      <c r="E1575" s="180">
        <v>0.5</v>
      </c>
    </row>
    <row r="1576" spans="1:5">
      <c r="A1576" s="179">
        <v>40928</v>
      </c>
      <c r="B1576" s="181">
        <v>1</v>
      </c>
      <c r="C1576" s="180">
        <v>0.25</v>
      </c>
      <c r="D1576" s="180">
        <v>0</v>
      </c>
      <c r="E1576" s="180">
        <v>0.5</v>
      </c>
    </row>
    <row r="1577" spans="1:5">
      <c r="A1577" s="179">
        <v>40931</v>
      </c>
      <c r="B1577" s="181">
        <v>1</v>
      </c>
      <c r="C1577" s="180">
        <v>0.25</v>
      </c>
      <c r="D1577" s="180">
        <v>0</v>
      </c>
      <c r="E1577" s="180">
        <v>0.5</v>
      </c>
    </row>
    <row r="1578" spans="1:5">
      <c r="A1578" s="179">
        <v>40932</v>
      </c>
      <c r="B1578" s="181">
        <v>1</v>
      </c>
      <c r="C1578" s="180">
        <v>0.25</v>
      </c>
      <c r="D1578" s="180">
        <v>0</v>
      </c>
      <c r="E1578" s="180">
        <v>0.5</v>
      </c>
    </row>
    <row r="1579" spans="1:5">
      <c r="A1579" s="179">
        <v>40933</v>
      </c>
      <c r="B1579" s="181">
        <v>1</v>
      </c>
      <c r="C1579" s="180">
        <v>0.25</v>
      </c>
      <c r="D1579" s="180">
        <v>0</v>
      </c>
      <c r="E1579" s="180">
        <v>0.5</v>
      </c>
    </row>
    <row r="1580" spans="1:5">
      <c r="A1580" s="179">
        <v>40934</v>
      </c>
      <c r="B1580" s="181">
        <v>1</v>
      </c>
      <c r="C1580" s="180">
        <v>0.25</v>
      </c>
      <c r="D1580" s="180">
        <v>0</v>
      </c>
      <c r="E1580" s="180">
        <v>0.5</v>
      </c>
    </row>
    <row r="1581" spans="1:5">
      <c r="A1581" s="179">
        <v>40935</v>
      </c>
      <c r="B1581" s="181">
        <v>1</v>
      </c>
      <c r="C1581" s="180">
        <v>0.25</v>
      </c>
      <c r="D1581" s="180">
        <v>0</v>
      </c>
      <c r="E1581" s="180">
        <v>0.5</v>
      </c>
    </row>
    <row r="1582" spans="1:5">
      <c r="A1582" s="179">
        <v>40938</v>
      </c>
      <c r="B1582" s="181">
        <v>1</v>
      </c>
      <c r="C1582" s="180">
        <v>0.25</v>
      </c>
      <c r="D1582" s="180">
        <v>0</v>
      </c>
      <c r="E1582" s="180">
        <v>0.5</v>
      </c>
    </row>
    <row r="1583" spans="1:5">
      <c r="A1583" s="179">
        <v>40939</v>
      </c>
      <c r="B1583" s="181">
        <v>1</v>
      </c>
      <c r="C1583" s="180">
        <v>0.25</v>
      </c>
      <c r="D1583" s="180">
        <v>0</v>
      </c>
      <c r="E1583" s="180">
        <v>0.5</v>
      </c>
    </row>
    <row r="1584" spans="1:5">
      <c r="A1584" s="179">
        <v>40940</v>
      </c>
      <c r="B1584" s="181">
        <v>1</v>
      </c>
      <c r="C1584" s="180">
        <v>0.25</v>
      </c>
      <c r="D1584" s="180">
        <v>0</v>
      </c>
      <c r="E1584" s="180">
        <v>0.5</v>
      </c>
    </row>
    <row r="1585" spans="1:5">
      <c r="A1585" s="179">
        <v>40941</v>
      </c>
      <c r="B1585" s="181">
        <v>1</v>
      </c>
      <c r="C1585" s="180">
        <v>0.25</v>
      </c>
      <c r="D1585" s="180">
        <v>0</v>
      </c>
      <c r="E1585" s="180">
        <v>0.5</v>
      </c>
    </row>
    <row r="1586" spans="1:5">
      <c r="A1586" s="179">
        <v>40942</v>
      </c>
      <c r="B1586" s="181">
        <v>1</v>
      </c>
      <c r="C1586" s="180">
        <v>0.25</v>
      </c>
      <c r="D1586" s="180">
        <v>0</v>
      </c>
      <c r="E1586" s="180">
        <v>0.5</v>
      </c>
    </row>
    <row r="1587" spans="1:5">
      <c r="A1587" s="179">
        <v>40945</v>
      </c>
      <c r="B1587" s="181">
        <v>1</v>
      </c>
      <c r="C1587" s="180">
        <v>0.25</v>
      </c>
      <c r="D1587" s="180">
        <v>0</v>
      </c>
      <c r="E1587" s="180">
        <v>0.5</v>
      </c>
    </row>
    <row r="1588" spans="1:5">
      <c r="A1588" s="179">
        <v>40946</v>
      </c>
      <c r="B1588" s="181">
        <v>1</v>
      </c>
      <c r="C1588" s="180">
        <v>0.25</v>
      </c>
      <c r="D1588" s="180">
        <v>0</v>
      </c>
      <c r="E1588" s="180">
        <v>0.5</v>
      </c>
    </row>
    <row r="1589" spans="1:5">
      <c r="A1589" s="179">
        <v>40947</v>
      </c>
      <c r="B1589" s="181">
        <v>1</v>
      </c>
      <c r="C1589" s="180">
        <v>0.25</v>
      </c>
      <c r="D1589" s="180">
        <v>0</v>
      </c>
      <c r="E1589" s="180">
        <v>0.5</v>
      </c>
    </row>
    <row r="1590" spans="1:5">
      <c r="A1590" s="179">
        <v>40948</v>
      </c>
      <c r="B1590" s="181">
        <v>1</v>
      </c>
      <c r="C1590" s="180">
        <v>0.25</v>
      </c>
      <c r="D1590" s="180">
        <v>0</v>
      </c>
      <c r="E1590" s="180">
        <v>0.5</v>
      </c>
    </row>
    <row r="1591" spans="1:5">
      <c r="A1591" s="179">
        <v>40949</v>
      </c>
      <c r="B1591" s="181">
        <v>1</v>
      </c>
      <c r="C1591" s="180">
        <v>0.25</v>
      </c>
      <c r="D1591" s="180">
        <v>0</v>
      </c>
      <c r="E1591" s="180">
        <v>0.5</v>
      </c>
    </row>
    <row r="1592" spans="1:5">
      <c r="A1592" s="179">
        <v>40952</v>
      </c>
      <c r="B1592" s="181">
        <v>1</v>
      </c>
      <c r="C1592" s="180">
        <v>0.25</v>
      </c>
      <c r="D1592" s="180">
        <v>0</v>
      </c>
      <c r="E1592" s="180">
        <v>0.5</v>
      </c>
    </row>
    <row r="1593" spans="1:5">
      <c r="A1593" s="179">
        <v>40953</v>
      </c>
      <c r="B1593" s="181">
        <v>1</v>
      </c>
      <c r="C1593" s="180">
        <v>0.25</v>
      </c>
      <c r="D1593" s="180">
        <v>0</v>
      </c>
      <c r="E1593" s="180">
        <v>0.5</v>
      </c>
    </row>
    <row r="1594" spans="1:5">
      <c r="A1594" s="179">
        <v>40954</v>
      </c>
      <c r="B1594" s="181">
        <v>1</v>
      </c>
      <c r="C1594" s="180">
        <v>0.25</v>
      </c>
      <c r="D1594" s="180">
        <v>0</v>
      </c>
      <c r="E1594" s="180">
        <v>0.5</v>
      </c>
    </row>
    <row r="1595" spans="1:5">
      <c r="A1595" s="179">
        <v>40955</v>
      </c>
      <c r="B1595" s="181">
        <v>1</v>
      </c>
      <c r="C1595" s="180">
        <v>0.25</v>
      </c>
      <c r="D1595" s="180">
        <v>0</v>
      </c>
      <c r="E1595" s="180">
        <v>0.5</v>
      </c>
    </row>
    <row r="1596" spans="1:5">
      <c r="A1596" s="179">
        <v>40956</v>
      </c>
      <c r="B1596" s="181">
        <v>1</v>
      </c>
      <c r="C1596" s="180">
        <v>0.25</v>
      </c>
      <c r="D1596" s="180">
        <v>0</v>
      </c>
      <c r="E1596" s="180">
        <v>0.5</v>
      </c>
    </row>
    <row r="1597" spans="1:5">
      <c r="A1597" s="179">
        <v>40959</v>
      </c>
      <c r="B1597" s="181">
        <v>1</v>
      </c>
      <c r="C1597" s="180">
        <v>0.25</v>
      </c>
      <c r="D1597" s="180">
        <v>0</v>
      </c>
      <c r="E1597" s="180">
        <v>0.5</v>
      </c>
    </row>
    <row r="1598" spans="1:5">
      <c r="A1598" s="179">
        <v>40960</v>
      </c>
      <c r="B1598" s="181">
        <v>1</v>
      </c>
      <c r="C1598" s="180">
        <v>0.25</v>
      </c>
      <c r="D1598" s="180">
        <v>0</v>
      </c>
      <c r="E1598" s="180">
        <v>0.5</v>
      </c>
    </row>
    <row r="1599" spans="1:5">
      <c r="A1599" s="179">
        <v>40961</v>
      </c>
      <c r="B1599" s="181">
        <v>1</v>
      </c>
      <c r="C1599" s="180">
        <v>0.25</v>
      </c>
      <c r="D1599" s="180">
        <v>0</v>
      </c>
      <c r="E1599" s="180">
        <v>0.5</v>
      </c>
    </row>
    <row r="1600" spans="1:5">
      <c r="A1600" s="179">
        <v>40962</v>
      </c>
      <c r="B1600" s="181">
        <v>1</v>
      </c>
      <c r="C1600" s="180">
        <v>0.25</v>
      </c>
      <c r="D1600" s="180">
        <v>0</v>
      </c>
      <c r="E1600" s="180">
        <v>0.5</v>
      </c>
    </row>
    <row r="1601" spans="1:5">
      <c r="A1601" s="179">
        <v>40963</v>
      </c>
      <c r="B1601" s="181">
        <v>1</v>
      </c>
      <c r="C1601" s="180">
        <v>0.25</v>
      </c>
      <c r="D1601" s="180">
        <v>0</v>
      </c>
      <c r="E1601" s="180">
        <v>0.5</v>
      </c>
    </row>
    <row r="1602" spans="1:5">
      <c r="A1602" s="179">
        <v>40966</v>
      </c>
      <c r="B1602" s="181">
        <v>1</v>
      </c>
      <c r="C1602" s="180">
        <v>0.25</v>
      </c>
      <c r="D1602" s="180">
        <v>0</v>
      </c>
      <c r="E1602" s="180">
        <v>0.5</v>
      </c>
    </row>
    <row r="1603" spans="1:5">
      <c r="A1603" s="179">
        <v>40967</v>
      </c>
      <c r="B1603" s="181">
        <v>1</v>
      </c>
      <c r="C1603" s="180">
        <v>0.25</v>
      </c>
      <c r="D1603" s="180">
        <v>0</v>
      </c>
      <c r="E1603" s="180">
        <v>0.5</v>
      </c>
    </row>
    <row r="1604" spans="1:5">
      <c r="A1604" s="179">
        <v>40968</v>
      </c>
      <c r="B1604" s="181">
        <v>1</v>
      </c>
      <c r="C1604" s="180">
        <v>0.25</v>
      </c>
      <c r="D1604" s="180">
        <v>0</v>
      </c>
      <c r="E1604" s="180">
        <v>0.5</v>
      </c>
    </row>
    <row r="1605" spans="1:5">
      <c r="A1605" s="179">
        <v>40969</v>
      </c>
      <c r="B1605" s="181">
        <v>1</v>
      </c>
      <c r="C1605" s="180">
        <v>0.25</v>
      </c>
      <c r="D1605" s="180">
        <v>0</v>
      </c>
      <c r="E1605" s="180">
        <v>0.5</v>
      </c>
    </row>
    <row r="1606" spans="1:5">
      <c r="A1606" s="179">
        <v>40970</v>
      </c>
      <c r="B1606" s="181">
        <v>1</v>
      </c>
      <c r="C1606" s="180">
        <v>0.25</v>
      </c>
      <c r="D1606" s="180">
        <v>0</v>
      </c>
      <c r="E1606" s="180">
        <v>0.5</v>
      </c>
    </row>
    <row r="1607" spans="1:5">
      <c r="A1607" s="179">
        <v>40973</v>
      </c>
      <c r="B1607" s="181">
        <v>1</v>
      </c>
      <c r="C1607" s="180">
        <v>0.25</v>
      </c>
      <c r="D1607" s="180">
        <v>0</v>
      </c>
      <c r="E1607" s="180">
        <v>0.5</v>
      </c>
    </row>
    <row r="1608" spans="1:5">
      <c r="A1608" s="179">
        <v>40974</v>
      </c>
      <c r="B1608" s="181">
        <v>1</v>
      </c>
      <c r="C1608" s="180">
        <v>0.25</v>
      </c>
      <c r="D1608" s="180">
        <v>0</v>
      </c>
      <c r="E1608" s="180">
        <v>0.5</v>
      </c>
    </row>
    <row r="1609" spans="1:5">
      <c r="A1609" s="179">
        <v>40975</v>
      </c>
      <c r="B1609" s="181">
        <v>1</v>
      </c>
      <c r="C1609" s="180">
        <v>0.25</v>
      </c>
      <c r="D1609" s="180">
        <v>0</v>
      </c>
      <c r="E1609" s="180">
        <v>0.5</v>
      </c>
    </row>
    <row r="1610" spans="1:5">
      <c r="A1610" s="179">
        <v>40976</v>
      </c>
      <c r="B1610" s="181">
        <v>1</v>
      </c>
      <c r="C1610" s="180">
        <v>0.25</v>
      </c>
      <c r="D1610" s="180">
        <v>0</v>
      </c>
      <c r="E1610" s="180">
        <v>0.5</v>
      </c>
    </row>
    <row r="1611" spans="1:5">
      <c r="A1611" s="179">
        <v>40977</v>
      </c>
      <c r="B1611" s="181">
        <v>1</v>
      </c>
      <c r="C1611" s="180">
        <v>0.25</v>
      </c>
      <c r="D1611" s="180">
        <v>0</v>
      </c>
      <c r="E1611" s="180">
        <v>0.5</v>
      </c>
    </row>
    <row r="1612" spans="1:5">
      <c r="A1612" s="179">
        <v>40980</v>
      </c>
      <c r="B1612" s="181">
        <v>1</v>
      </c>
      <c r="C1612" s="180">
        <v>0.25</v>
      </c>
      <c r="D1612" s="180">
        <v>0</v>
      </c>
      <c r="E1612" s="180">
        <v>0.5</v>
      </c>
    </row>
    <row r="1613" spans="1:5">
      <c r="A1613" s="179">
        <v>40981</v>
      </c>
      <c r="B1613" s="181">
        <v>1</v>
      </c>
      <c r="C1613" s="180">
        <v>0.25</v>
      </c>
      <c r="D1613" s="180">
        <v>0</v>
      </c>
      <c r="E1613" s="180">
        <v>0.5</v>
      </c>
    </row>
    <row r="1614" spans="1:5">
      <c r="A1614" s="179">
        <v>40982</v>
      </c>
      <c r="B1614" s="181">
        <v>1</v>
      </c>
      <c r="C1614" s="180">
        <v>0.25</v>
      </c>
      <c r="D1614" s="180">
        <v>0</v>
      </c>
      <c r="E1614" s="180">
        <v>0.5</v>
      </c>
    </row>
    <row r="1615" spans="1:5">
      <c r="A1615" s="179">
        <v>40983</v>
      </c>
      <c r="B1615" s="181">
        <v>1</v>
      </c>
      <c r="C1615" s="180">
        <v>0.25</v>
      </c>
      <c r="D1615" s="180">
        <v>0</v>
      </c>
      <c r="E1615" s="180">
        <v>0.5</v>
      </c>
    </row>
    <row r="1616" spans="1:5">
      <c r="A1616" s="179">
        <v>40984</v>
      </c>
      <c r="B1616" s="181">
        <v>1</v>
      </c>
      <c r="C1616" s="180">
        <v>0.25</v>
      </c>
      <c r="D1616" s="180">
        <v>0</v>
      </c>
      <c r="E1616" s="180">
        <v>0.5</v>
      </c>
    </row>
    <row r="1617" spans="1:5">
      <c r="A1617" s="179">
        <v>40987</v>
      </c>
      <c r="B1617" s="181">
        <v>1</v>
      </c>
      <c r="C1617" s="180">
        <v>0.25</v>
      </c>
      <c r="D1617" s="180">
        <v>0</v>
      </c>
      <c r="E1617" s="180">
        <v>0.5</v>
      </c>
    </row>
    <row r="1618" spans="1:5">
      <c r="A1618" s="179">
        <v>40988</v>
      </c>
      <c r="B1618" s="181">
        <v>1</v>
      </c>
      <c r="C1618" s="180">
        <v>0.25</v>
      </c>
      <c r="D1618" s="180">
        <v>0</v>
      </c>
      <c r="E1618" s="180">
        <v>0.5</v>
      </c>
    </row>
    <row r="1619" spans="1:5">
      <c r="A1619" s="179">
        <v>40989</v>
      </c>
      <c r="B1619" s="181">
        <v>1</v>
      </c>
      <c r="C1619" s="180">
        <v>0.25</v>
      </c>
      <c r="D1619" s="180">
        <v>0</v>
      </c>
      <c r="E1619" s="180">
        <v>0.5</v>
      </c>
    </row>
    <row r="1620" spans="1:5">
      <c r="A1620" s="179">
        <v>40990</v>
      </c>
      <c r="B1620" s="181">
        <v>1</v>
      </c>
      <c r="C1620" s="180">
        <v>0.25</v>
      </c>
      <c r="D1620" s="180">
        <v>0</v>
      </c>
      <c r="E1620" s="180">
        <v>0.5</v>
      </c>
    </row>
    <row r="1621" spans="1:5">
      <c r="A1621" s="179">
        <v>40991</v>
      </c>
      <c r="B1621" s="181">
        <v>1</v>
      </c>
      <c r="C1621" s="180">
        <v>0.25</v>
      </c>
      <c r="D1621" s="180">
        <v>0</v>
      </c>
      <c r="E1621" s="180">
        <v>0.5</v>
      </c>
    </row>
    <row r="1622" spans="1:5">
      <c r="A1622" s="179">
        <v>40994</v>
      </c>
      <c r="B1622" s="181">
        <v>1</v>
      </c>
      <c r="C1622" s="180">
        <v>0.25</v>
      </c>
      <c r="D1622" s="180">
        <v>0</v>
      </c>
      <c r="E1622" s="180">
        <v>0.5</v>
      </c>
    </row>
    <row r="1623" spans="1:5">
      <c r="A1623" s="179">
        <v>40995</v>
      </c>
      <c r="B1623" s="181">
        <v>1</v>
      </c>
      <c r="C1623" s="180">
        <v>0.25</v>
      </c>
      <c r="D1623" s="180">
        <v>0</v>
      </c>
      <c r="E1623" s="180">
        <v>0.5</v>
      </c>
    </row>
    <row r="1624" spans="1:5">
      <c r="A1624" s="179">
        <v>40996</v>
      </c>
      <c r="B1624" s="181">
        <v>1</v>
      </c>
      <c r="C1624" s="180">
        <v>0.25</v>
      </c>
      <c r="D1624" s="180">
        <v>0</v>
      </c>
      <c r="E1624" s="180">
        <v>0.5</v>
      </c>
    </row>
    <row r="1625" spans="1:5">
      <c r="A1625" s="179">
        <v>40997</v>
      </c>
      <c r="B1625" s="181">
        <v>1</v>
      </c>
      <c r="C1625" s="180">
        <v>0.25</v>
      </c>
      <c r="D1625" s="180">
        <v>0</v>
      </c>
      <c r="E1625" s="180">
        <v>0.5</v>
      </c>
    </row>
    <row r="1626" spans="1:5">
      <c r="A1626" s="179">
        <v>40998</v>
      </c>
      <c r="B1626" s="181">
        <v>1</v>
      </c>
      <c r="C1626" s="180">
        <v>0.25</v>
      </c>
      <c r="D1626" s="180">
        <v>0</v>
      </c>
      <c r="E1626" s="180">
        <v>0.5</v>
      </c>
    </row>
    <row r="1627" spans="1:5">
      <c r="A1627" s="179">
        <v>41001</v>
      </c>
      <c r="B1627" s="181">
        <v>1</v>
      </c>
      <c r="C1627" s="180">
        <v>0.25</v>
      </c>
      <c r="D1627" s="180">
        <v>0</v>
      </c>
      <c r="E1627" s="180">
        <v>0.5</v>
      </c>
    </row>
    <row r="1628" spans="1:5">
      <c r="A1628" s="179">
        <v>41002</v>
      </c>
      <c r="B1628" s="181">
        <v>1</v>
      </c>
      <c r="C1628" s="180">
        <v>0.25</v>
      </c>
      <c r="D1628" s="180">
        <v>0</v>
      </c>
      <c r="E1628" s="180">
        <v>0.5</v>
      </c>
    </row>
    <row r="1629" spans="1:5">
      <c r="A1629" s="179">
        <v>41003</v>
      </c>
      <c r="B1629" s="181">
        <v>1</v>
      </c>
      <c r="C1629" s="180">
        <v>0.25</v>
      </c>
      <c r="D1629" s="180">
        <v>0</v>
      </c>
      <c r="E1629" s="180">
        <v>0.5</v>
      </c>
    </row>
    <row r="1630" spans="1:5">
      <c r="A1630" s="179">
        <v>41004</v>
      </c>
      <c r="B1630" s="181">
        <v>1</v>
      </c>
      <c r="C1630" s="180">
        <v>0.25</v>
      </c>
      <c r="D1630" s="180">
        <v>0</v>
      </c>
      <c r="E1630" s="180">
        <v>0.5</v>
      </c>
    </row>
    <row r="1631" spans="1:5">
      <c r="A1631" s="179">
        <v>41005</v>
      </c>
      <c r="B1631" s="181">
        <v>1</v>
      </c>
      <c r="C1631" s="180">
        <v>0.25</v>
      </c>
      <c r="D1631" s="180">
        <v>0</v>
      </c>
      <c r="E1631" s="180">
        <v>0.5</v>
      </c>
    </row>
    <row r="1632" spans="1:5">
      <c r="A1632" s="179">
        <v>41008</v>
      </c>
      <c r="B1632" s="181">
        <v>1</v>
      </c>
      <c r="C1632" s="180">
        <v>0.25</v>
      </c>
      <c r="D1632" s="180">
        <v>0</v>
      </c>
      <c r="E1632" s="180">
        <v>0.5</v>
      </c>
    </row>
    <row r="1633" spans="1:5">
      <c r="A1633" s="179">
        <v>41009</v>
      </c>
      <c r="B1633" s="181">
        <v>1</v>
      </c>
      <c r="C1633" s="180">
        <v>0.25</v>
      </c>
      <c r="D1633" s="180">
        <v>0</v>
      </c>
      <c r="E1633" s="180">
        <v>0.5</v>
      </c>
    </row>
    <row r="1634" spans="1:5">
      <c r="A1634" s="179">
        <v>41010</v>
      </c>
      <c r="B1634" s="181">
        <v>1</v>
      </c>
      <c r="C1634" s="180">
        <v>0.25</v>
      </c>
      <c r="D1634" s="180">
        <v>0</v>
      </c>
      <c r="E1634" s="180">
        <v>0.5</v>
      </c>
    </row>
    <row r="1635" spans="1:5">
      <c r="A1635" s="179">
        <v>41011</v>
      </c>
      <c r="B1635" s="181">
        <v>1</v>
      </c>
      <c r="C1635" s="180">
        <v>0.25</v>
      </c>
      <c r="D1635" s="180">
        <v>0</v>
      </c>
      <c r="E1635" s="180">
        <v>0.5</v>
      </c>
    </row>
    <row r="1636" spans="1:5">
      <c r="A1636" s="179">
        <v>41012</v>
      </c>
      <c r="B1636" s="181">
        <v>1</v>
      </c>
      <c r="C1636" s="180">
        <v>0.25</v>
      </c>
      <c r="D1636" s="180">
        <v>0</v>
      </c>
      <c r="E1636" s="180">
        <v>0.5</v>
      </c>
    </row>
    <row r="1637" spans="1:5">
      <c r="A1637" s="179">
        <v>41015</v>
      </c>
      <c r="B1637" s="181">
        <v>1</v>
      </c>
      <c r="C1637" s="180">
        <v>0.25</v>
      </c>
      <c r="D1637" s="180">
        <v>0</v>
      </c>
      <c r="E1637" s="180">
        <v>0.5</v>
      </c>
    </row>
    <row r="1638" spans="1:5">
      <c r="A1638" s="179">
        <v>41016</v>
      </c>
      <c r="B1638" s="181">
        <v>1</v>
      </c>
      <c r="C1638" s="180">
        <v>0.25</v>
      </c>
      <c r="D1638" s="180">
        <v>0</v>
      </c>
      <c r="E1638" s="180">
        <v>0.5</v>
      </c>
    </row>
    <row r="1639" spans="1:5">
      <c r="A1639" s="179">
        <v>41017</v>
      </c>
      <c r="B1639" s="181">
        <v>1</v>
      </c>
      <c r="C1639" s="180">
        <v>0.25</v>
      </c>
      <c r="D1639" s="180">
        <v>0</v>
      </c>
      <c r="E1639" s="180">
        <v>0.5</v>
      </c>
    </row>
    <row r="1640" spans="1:5">
      <c r="A1640" s="179">
        <v>41018</v>
      </c>
      <c r="B1640" s="181">
        <v>1</v>
      </c>
      <c r="C1640" s="180">
        <v>0.25</v>
      </c>
      <c r="D1640" s="180">
        <v>0</v>
      </c>
      <c r="E1640" s="180">
        <v>0.5</v>
      </c>
    </row>
    <row r="1641" spans="1:5">
      <c r="A1641" s="179">
        <v>41019</v>
      </c>
      <c r="B1641" s="181">
        <v>1</v>
      </c>
      <c r="C1641" s="180">
        <v>0.25</v>
      </c>
      <c r="D1641" s="180">
        <v>0</v>
      </c>
      <c r="E1641" s="180">
        <v>0.5</v>
      </c>
    </row>
    <row r="1642" spans="1:5">
      <c r="A1642" s="179">
        <v>41022</v>
      </c>
      <c r="B1642" s="181">
        <v>1</v>
      </c>
      <c r="C1642" s="180">
        <v>0.25</v>
      </c>
      <c r="D1642" s="180">
        <v>0</v>
      </c>
      <c r="E1642" s="180">
        <v>0.5</v>
      </c>
    </row>
    <row r="1643" spans="1:5">
      <c r="A1643" s="179">
        <v>41023</v>
      </c>
      <c r="B1643" s="181">
        <v>1</v>
      </c>
      <c r="C1643" s="180">
        <v>0.25</v>
      </c>
      <c r="D1643" s="180">
        <v>0</v>
      </c>
      <c r="E1643" s="180">
        <v>0.5</v>
      </c>
    </row>
    <row r="1644" spans="1:5">
      <c r="A1644" s="179">
        <v>41024</v>
      </c>
      <c r="B1644" s="181">
        <v>1</v>
      </c>
      <c r="C1644" s="180">
        <v>0.25</v>
      </c>
      <c r="D1644" s="180">
        <v>0</v>
      </c>
      <c r="E1644" s="180">
        <v>0.5</v>
      </c>
    </row>
    <row r="1645" spans="1:5">
      <c r="A1645" s="179">
        <v>41025</v>
      </c>
      <c r="B1645" s="181">
        <v>1</v>
      </c>
      <c r="C1645" s="180">
        <v>0.25</v>
      </c>
      <c r="D1645" s="180">
        <v>0</v>
      </c>
      <c r="E1645" s="180">
        <v>0.5</v>
      </c>
    </row>
    <row r="1646" spans="1:5">
      <c r="A1646" s="179">
        <v>41026</v>
      </c>
      <c r="B1646" s="181">
        <v>1</v>
      </c>
      <c r="C1646" s="180">
        <v>0.25</v>
      </c>
      <c r="D1646" s="180">
        <v>0</v>
      </c>
      <c r="E1646" s="180">
        <v>0.5</v>
      </c>
    </row>
    <row r="1647" spans="1:5">
      <c r="A1647" s="179">
        <v>41029</v>
      </c>
      <c r="B1647" s="181">
        <v>1</v>
      </c>
      <c r="C1647" s="180">
        <v>0.25</v>
      </c>
      <c r="D1647" s="180">
        <v>0</v>
      </c>
      <c r="E1647" s="180">
        <v>0.5</v>
      </c>
    </row>
    <row r="1648" spans="1:5">
      <c r="A1648" s="179">
        <v>41030</v>
      </c>
      <c r="B1648" s="181">
        <v>1</v>
      </c>
      <c r="C1648" s="180">
        <v>0.25</v>
      </c>
      <c r="D1648" s="180">
        <v>0</v>
      </c>
      <c r="E1648" s="180">
        <v>0.5</v>
      </c>
    </row>
    <row r="1649" spans="1:5">
      <c r="A1649" s="179">
        <v>41031</v>
      </c>
      <c r="B1649" s="181">
        <v>1</v>
      </c>
      <c r="C1649" s="180">
        <v>0.25</v>
      </c>
      <c r="D1649" s="180">
        <v>0</v>
      </c>
      <c r="E1649" s="180">
        <v>0.5</v>
      </c>
    </row>
    <row r="1650" spans="1:5">
      <c r="A1650" s="179">
        <v>41032</v>
      </c>
      <c r="B1650" s="181">
        <v>1</v>
      </c>
      <c r="C1650" s="180">
        <v>0.25</v>
      </c>
      <c r="D1650" s="180">
        <v>0</v>
      </c>
      <c r="E1650" s="180">
        <v>0.5</v>
      </c>
    </row>
    <row r="1651" spans="1:5">
      <c r="A1651" s="179">
        <v>41033</v>
      </c>
      <c r="B1651" s="181">
        <v>1</v>
      </c>
      <c r="C1651" s="180">
        <v>0.25</v>
      </c>
      <c r="D1651" s="180">
        <v>0</v>
      </c>
      <c r="E1651" s="180">
        <v>0.5</v>
      </c>
    </row>
    <row r="1652" spans="1:5">
      <c r="A1652" s="179">
        <v>41036</v>
      </c>
      <c r="B1652" s="181">
        <v>1</v>
      </c>
      <c r="C1652" s="180">
        <v>0.25</v>
      </c>
      <c r="D1652" s="180">
        <v>0</v>
      </c>
      <c r="E1652" s="180">
        <v>0.5</v>
      </c>
    </row>
    <row r="1653" spans="1:5">
      <c r="A1653" s="179">
        <v>41037</v>
      </c>
      <c r="B1653" s="181">
        <v>1</v>
      </c>
      <c r="C1653" s="180">
        <v>0.25</v>
      </c>
      <c r="D1653" s="180">
        <v>0</v>
      </c>
      <c r="E1653" s="180">
        <v>0.5</v>
      </c>
    </row>
    <row r="1654" spans="1:5">
      <c r="A1654" s="179">
        <v>41038</v>
      </c>
      <c r="B1654" s="181">
        <v>1</v>
      </c>
      <c r="C1654" s="180">
        <v>0.25</v>
      </c>
      <c r="D1654" s="180">
        <v>0</v>
      </c>
      <c r="E1654" s="180">
        <v>0.5</v>
      </c>
    </row>
    <row r="1655" spans="1:5">
      <c r="A1655" s="179">
        <v>41039</v>
      </c>
      <c r="B1655" s="181">
        <v>1</v>
      </c>
      <c r="C1655" s="180">
        <v>0.25</v>
      </c>
      <c r="D1655" s="180">
        <v>0</v>
      </c>
      <c r="E1655" s="180">
        <v>0.5</v>
      </c>
    </row>
    <row r="1656" spans="1:5">
      <c r="A1656" s="179">
        <v>41040</v>
      </c>
      <c r="B1656" s="181">
        <v>1</v>
      </c>
      <c r="C1656" s="180">
        <v>0.25</v>
      </c>
      <c r="D1656" s="180">
        <v>0</v>
      </c>
      <c r="E1656" s="180">
        <v>0.5</v>
      </c>
    </row>
    <row r="1657" spans="1:5">
      <c r="A1657" s="179">
        <v>41043</v>
      </c>
      <c r="B1657" s="181">
        <v>1</v>
      </c>
      <c r="C1657" s="180">
        <v>0.25</v>
      </c>
      <c r="D1657" s="180">
        <v>0</v>
      </c>
      <c r="E1657" s="180">
        <v>0.5</v>
      </c>
    </row>
    <row r="1658" spans="1:5">
      <c r="A1658" s="179">
        <v>41044</v>
      </c>
      <c r="B1658" s="181">
        <v>1</v>
      </c>
      <c r="C1658" s="180">
        <v>0.25</v>
      </c>
      <c r="D1658" s="180">
        <v>0</v>
      </c>
      <c r="E1658" s="180">
        <v>0.5</v>
      </c>
    </row>
    <row r="1659" spans="1:5">
      <c r="A1659" s="179">
        <v>41045</v>
      </c>
      <c r="B1659" s="181">
        <v>1</v>
      </c>
      <c r="C1659" s="180">
        <v>0.25</v>
      </c>
      <c r="D1659" s="180">
        <v>0</v>
      </c>
      <c r="E1659" s="180">
        <v>0.5</v>
      </c>
    </row>
    <row r="1660" spans="1:5">
      <c r="A1660" s="179">
        <v>41046</v>
      </c>
      <c r="B1660" s="181">
        <v>1</v>
      </c>
      <c r="C1660" s="180">
        <v>0.25</v>
      </c>
      <c r="D1660" s="180">
        <v>0</v>
      </c>
      <c r="E1660" s="180">
        <v>0.5</v>
      </c>
    </row>
    <row r="1661" spans="1:5">
      <c r="A1661" s="179">
        <v>41047</v>
      </c>
      <c r="B1661" s="181">
        <v>1</v>
      </c>
      <c r="C1661" s="180">
        <v>0.25</v>
      </c>
      <c r="D1661" s="180">
        <v>0</v>
      </c>
      <c r="E1661" s="180">
        <v>0.5</v>
      </c>
    </row>
    <row r="1662" spans="1:5">
      <c r="A1662" s="179">
        <v>41050</v>
      </c>
      <c r="B1662" s="181">
        <v>1</v>
      </c>
      <c r="C1662" s="180">
        <v>0.25</v>
      </c>
      <c r="D1662" s="180">
        <v>0</v>
      </c>
      <c r="E1662" s="180">
        <v>0.5</v>
      </c>
    </row>
    <row r="1663" spans="1:5">
      <c r="A1663" s="179">
        <v>41051</v>
      </c>
      <c r="B1663" s="181">
        <v>1</v>
      </c>
      <c r="C1663" s="180">
        <v>0.25</v>
      </c>
      <c r="D1663" s="180">
        <v>0</v>
      </c>
      <c r="E1663" s="180">
        <v>0.5</v>
      </c>
    </row>
    <row r="1664" spans="1:5">
      <c r="A1664" s="179">
        <v>41052</v>
      </c>
      <c r="B1664" s="181">
        <v>1</v>
      </c>
      <c r="C1664" s="180">
        <v>0.25</v>
      </c>
      <c r="D1664" s="180">
        <v>0</v>
      </c>
      <c r="E1664" s="180">
        <v>0.5</v>
      </c>
    </row>
    <row r="1665" spans="1:5">
      <c r="A1665" s="179">
        <v>41053</v>
      </c>
      <c r="B1665" s="181">
        <v>1</v>
      </c>
      <c r="C1665" s="180">
        <v>0.25</v>
      </c>
      <c r="D1665" s="180">
        <v>0</v>
      </c>
      <c r="E1665" s="180">
        <v>0.5</v>
      </c>
    </row>
    <row r="1666" spans="1:5">
      <c r="A1666" s="179">
        <v>41054</v>
      </c>
      <c r="B1666" s="181">
        <v>1</v>
      </c>
      <c r="C1666" s="180">
        <v>0.25</v>
      </c>
      <c r="D1666" s="180">
        <v>0</v>
      </c>
      <c r="E1666" s="180">
        <v>0.5</v>
      </c>
    </row>
    <row r="1667" spans="1:5">
      <c r="A1667" s="179">
        <v>41057</v>
      </c>
      <c r="B1667" s="181">
        <v>1</v>
      </c>
      <c r="C1667" s="180">
        <v>0.25</v>
      </c>
      <c r="D1667" s="180">
        <v>0</v>
      </c>
      <c r="E1667" s="180">
        <v>0.5</v>
      </c>
    </row>
    <row r="1668" spans="1:5">
      <c r="A1668" s="179">
        <v>41058</v>
      </c>
      <c r="B1668" s="181">
        <v>1</v>
      </c>
      <c r="C1668" s="180">
        <v>0.25</v>
      </c>
      <c r="D1668" s="180">
        <v>0</v>
      </c>
      <c r="E1668" s="180">
        <v>0.5</v>
      </c>
    </row>
    <row r="1669" spans="1:5">
      <c r="A1669" s="179">
        <v>41059</v>
      </c>
      <c r="B1669" s="181">
        <v>1</v>
      </c>
      <c r="C1669" s="180">
        <v>0.25</v>
      </c>
      <c r="D1669" s="180">
        <v>0</v>
      </c>
      <c r="E1669" s="180">
        <v>0.5</v>
      </c>
    </row>
    <row r="1670" spans="1:5">
      <c r="A1670" s="179">
        <v>41060</v>
      </c>
      <c r="B1670" s="181">
        <v>1</v>
      </c>
      <c r="C1670" s="180">
        <v>0.25</v>
      </c>
      <c r="D1670" s="180">
        <v>0</v>
      </c>
      <c r="E1670" s="180">
        <v>0.5</v>
      </c>
    </row>
    <row r="1671" spans="1:5">
      <c r="A1671" s="179">
        <v>41061</v>
      </c>
      <c r="B1671" s="181">
        <v>1</v>
      </c>
      <c r="C1671" s="180">
        <v>0.25</v>
      </c>
      <c r="D1671" s="180">
        <v>0</v>
      </c>
      <c r="E1671" s="180">
        <v>0.5</v>
      </c>
    </row>
    <row r="1672" spans="1:5">
      <c r="A1672" s="179">
        <v>41064</v>
      </c>
      <c r="B1672" s="181">
        <v>1</v>
      </c>
      <c r="C1672" s="180">
        <v>0.25</v>
      </c>
      <c r="D1672" s="180">
        <v>0</v>
      </c>
      <c r="E1672" s="180">
        <v>0.5</v>
      </c>
    </row>
    <row r="1673" spans="1:5">
      <c r="A1673" s="179">
        <v>41065</v>
      </c>
      <c r="B1673" s="181">
        <v>1</v>
      </c>
      <c r="C1673" s="180">
        <v>0.25</v>
      </c>
      <c r="D1673" s="180">
        <v>0</v>
      </c>
      <c r="E1673" s="180">
        <v>0.5</v>
      </c>
    </row>
    <row r="1674" spans="1:5">
      <c r="A1674" s="179">
        <v>41066</v>
      </c>
      <c r="B1674" s="181">
        <v>1</v>
      </c>
      <c r="C1674" s="180">
        <v>0.25</v>
      </c>
      <c r="D1674" s="180">
        <v>0</v>
      </c>
      <c r="E1674" s="180">
        <v>0.5</v>
      </c>
    </row>
    <row r="1675" spans="1:5">
      <c r="A1675" s="179">
        <v>41067</v>
      </c>
      <c r="B1675" s="181">
        <v>1</v>
      </c>
      <c r="C1675" s="180">
        <v>0.25</v>
      </c>
      <c r="D1675" s="180">
        <v>0</v>
      </c>
      <c r="E1675" s="180">
        <v>0.5</v>
      </c>
    </row>
    <row r="1676" spans="1:5">
      <c r="A1676" s="179">
        <v>41068</v>
      </c>
      <c r="B1676" s="181">
        <v>1</v>
      </c>
      <c r="C1676" s="180">
        <v>0.25</v>
      </c>
      <c r="D1676" s="180">
        <v>0</v>
      </c>
      <c r="E1676" s="180">
        <v>0.5</v>
      </c>
    </row>
    <row r="1677" spans="1:5">
      <c r="A1677" s="179">
        <v>41071</v>
      </c>
      <c r="B1677" s="181">
        <v>1</v>
      </c>
      <c r="C1677" s="180">
        <v>0.25</v>
      </c>
      <c r="D1677" s="180">
        <v>0</v>
      </c>
      <c r="E1677" s="180">
        <v>0.5</v>
      </c>
    </row>
    <row r="1678" spans="1:5">
      <c r="A1678" s="179">
        <v>41072</v>
      </c>
      <c r="B1678" s="181">
        <v>1</v>
      </c>
      <c r="C1678" s="180">
        <v>0.25</v>
      </c>
      <c r="D1678" s="180">
        <v>0</v>
      </c>
      <c r="E1678" s="180">
        <v>0.5</v>
      </c>
    </row>
    <row r="1679" spans="1:5">
      <c r="A1679" s="179">
        <v>41073</v>
      </c>
      <c r="B1679" s="181">
        <v>1</v>
      </c>
      <c r="C1679" s="180">
        <v>0.25</v>
      </c>
      <c r="D1679" s="180">
        <v>0</v>
      </c>
      <c r="E1679" s="180">
        <v>0.5</v>
      </c>
    </row>
    <row r="1680" spans="1:5">
      <c r="A1680" s="179">
        <v>41074</v>
      </c>
      <c r="B1680" s="181">
        <v>1</v>
      </c>
      <c r="C1680" s="180">
        <v>0.25</v>
      </c>
      <c r="D1680" s="180">
        <v>0</v>
      </c>
      <c r="E1680" s="180">
        <v>0.5</v>
      </c>
    </row>
    <row r="1681" spans="1:5">
      <c r="A1681" s="179">
        <v>41075</v>
      </c>
      <c r="B1681" s="181">
        <v>1</v>
      </c>
      <c r="C1681" s="180">
        <v>0.25</v>
      </c>
      <c r="D1681" s="180">
        <v>0</v>
      </c>
      <c r="E1681" s="180">
        <v>0.5</v>
      </c>
    </row>
    <row r="1682" spans="1:5">
      <c r="A1682" s="179">
        <v>41078</v>
      </c>
      <c r="B1682" s="181">
        <v>1</v>
      </c>
      <c r="C1682" s="180">
        <v>0.25</v>
      </c>
      <c r="D1682" s="180">
        <v>0</v>
      </c>
      <c r="E1682" s="180">
        <v>0.5</v>
      </c>
    </row>
    <row r="1683" spans="1:5">
      <c r="A1683" s="179">
        <v>41079</v>
      </c>
      <c r="B1683" s="181">
        <v>1</v>
      </c>
      <c r="C1683" s="180">
        <v>0.25</v>
      </c>
      <c r="D1683" s="180">
        <v>0</v>
      </c>
      <c r="E1683" s="180">
        <v>0.5</v>
      </c>
    </row>
    <row r="1684" spans="1:5">
      <c r="A1684" s="179">
        <v>41080</v>
      </c>
      <c r="B1684" s="181">
        <v>1</v>
      </c>
      <c r="C1684" s="180">
        <v>0.25</v>
      </c>
      <c r="D1684" s="180">
        <v>0</v>
      </c>
      <c r="E1684" s="180">
        <v>0.5</v>
      </c>
    </row>
    <row r="1685" spans="1:5">
      <c r="A1685" s="179">
        <v>41081</v>
      </c>
      <c r="B1685" s="181">
        <v>1</v>
      </c>
      <c r="C1685" s="180">
        <v>0.25</v>
      </c>
      <c r="D1685" s="180">
        <v>0</v>
      </c>
      <c r="E1685" s="180">
        <v>0.5</v>
      </c>
    </row>
    <row r="1686" spans="1:5">
      <c r="A1686" s="179">
        <v>41082</v>
      </c>
      <c r="B1686" s="181">
        <v>1</v>
      </c>
      <c r="C1686" s="180">
        <v>0.25</v>
      </c>
      <c r="D1686" s="180">
        <v>0</v>
      </c>
      <c r="E1686" s="180">
        <v>0.5</v>
      </c>
    </row>
    <row r="1687" spans="1:5">
      <c r="A1687" s="179">
        <v>41085</v>
      </c>
      <c r="B1687" s="181">
        <v>1</v>
      </c>
      <c r="C1687" s="180">
        <v>0.25</v>
      </c>
      <c r="D1687" s="180">
        <v>0</v>
      </c>
      <c r="E1687" s="180">
        <v>0.5</v>
      </c>
    </row>
    <row r="1688" spans="1:5">
      <c r="A1688" s="179">
        <v>41086</v>
      </c>
      <c r="B1688" s="181">
        <v>1</v>
      </c>
      <c r="C1688" s="180">
        <v>0.25</v>
      </c>
      <c r="D1688" s="180">
        <v>0</v>
      </c>
      <c r="E1688" s="180">
        <v>0.5</v>
      </c>
    </row>
    <row r="1689" spans="1:5">
      <c r="A1689" s="179">
        <v>41087</v>
      </c>
      <c r="B1689" s="181">
        <v>1</v>
      </c>
      <c r="C1689" s="180">
        <v>0.25</v>
      </c>
      <c r="D1689" s="180">
        <v>0</v>
      </c>
      <c r="E1689" s="180">
        <v>0.5</v>
      </c>
    </row>
    <row r="1690" spans="1:5">
      <c r="A1690" s="179">
        <v>41088</v>
      </c>
      <c r="B1690" s="181">
        <v>1</v>
      </c>
      <c r="C1690" s="180">
        <v>0.25</v>
      </c>
      <c r="D1690" s="180">
        <v>0</v>
      </c>
      <c r="E1690" s="180">
        <v>0.5</v>
      </c>
    </row>
    <row r="1691" spans="1:5">
      <c r="A1691" s="179">
        <v>41089</v>
      </c>
      <c r="B1691" s="181">
        <v>1</v>
      </c>
      <c r="C1691" s="180">
        <v>0.25</v>
      </c>
      <c r="D1691" s="180">
        <v>0</v>
      </c>
      <c r="E1691" s="180">
        <v>0.5</v>
      </c>
    </row>
    <row r="1692" spans="1:5">
      <c r="A1692" s="179">
        <v>41092</v>
      </c>
      <c r="B1692" s="181">
        <v>1</v>
      </c>
      <c r="C1692" s="180">
        <v>0.25</v>
      </c>
      <c r="D1692" s="180">
        <v>0</v>
      </c>
      <c r="E1692" s="180">
        <v>0.5</v>
      </c>
    </row>
    <row r="1693" spans="1:5">
      <c r="A1693" s="179">
        <v>41093</v>
      </c>
      <c r="B1693" s="181">
        <v>1</v>
      </c>
      <c r="C1693" s="180">
        <v>0.25</v>
      </c>
      <c r="D1693" s="180">
        <v>0</v>
      </c>
      <c r="E1693" s="180">
        <v>0.5</v>
      </c>
    </row>
    <row r="1694" spans="1:5">
      <c r="A1694" s="179">
        <v>41094</v>
      </c>
      <c r="B1694" s="181">
        <v>1</v>
      </c>
      <c r="C1694" s="180">
        <v>0.25</v>
      </c>
      <c r="D1694" s="180">
        <v>0</v>
      </c>
      <c r="E1694" s="180">
        <v>0.5</v>
      </c>
    </row>
    <row r="1695" spans="1:5">
      <c r="A1695" s="179">
        <v>41095</v>
      </c>
      <c r="B1695" s="181">
        <v>1</v>
      </c>
      <c r="C1695" s="180">
        <v>0.25</v>
      </c>
      <c r="D1695" s="180">
        <v>0</v>
      </c>
      <c r="E1695" s="180">
        <v>0.5</v>
      </c>
    </row>
    <row r="1696" spans="1:5">
      <c r="A1696" s="179">
        <v>41096</v>
      </c>
      <c r="B1696" s="181">
        <v>1</v>
      </c>
      <c r="C1696" s="180">
        <v>0.25</v>
      </c>
      <c r="D1696" s="180">
        <v>0</v>
      </c>
      <c r="E1696" s="180">
        <v>0.5</v>
      </c>
    </row>
    <row r="1697" spans="1:5">
      <c r="A1697" s="179">
        <v>41099</v>
      </c>
      <c r="B1697" s="181">
        <v>1</v>
      </c>
      <c r="C1697" s="180">
        <v>0.25</v>
      </c>
      <c r="D1697" s="180">
        <v>0</v>
      </c>
      <c r="E1697" s="180">
        <v>0.5</v>
      </c>
    </row>
    <row r="1698" spans="1:5">
      <c r="A1698" s="179">
        <v>41100</v>
      </c>
      <c r="B1698" s="181">
        <v>1</v>
      </c>
      <c r="C1698" s="180">
        <v>0.25</v>
      </c>
      <c r="D1698" s="180">
        <v>0</v>
      </c>
      <c r="E1698" s="180">
        <v>0.5</v>
      </c>
    </row>
    <row r="1699" spans="1:5">
      <c r="A1699" s="179">
        <v>41101</v>
      </c>
      <c r="B1699" s="181">
        <v>0.75</v>
      </c>
      <c r="C1699" s="180">
        <v>0.25</v>
      </c>
      <c r="D1699" s="180">
        <v>0</v>
      </c>
      <c r="E1699" s="180">
        <v>0.5</v>
      </c>
    </row>
    <row r="1700" spans="1:5">
      <c r="A1700" s="179">
        <v>41102</v>
      </c>
      <c r="B1700" s="181">
        <v>0.75</v>
      </c>
      <c r="C1700" s="180">
        <v>0.25</v>
      </c>
      <c r="D1700" s="180">
        <v>0</v>
      </c>
      <c r="E1700" s="180">
        <v>0.5</v>
      </c>
    </row>
    <row r="1701" spans="1:5">
      <c r="A1701" s="179">
        <v>41103</v>
      </c>
      <c r="B1701" s="181">
        <v>0.75</v>
      </c>
      <c r="C1701" s="180">
        <v>0.25</v>
      </c>
      <c r="D1701" s="180">
        <v>0</v>
      </c>
      <c r="E1701" s="180">
        <v>0.5</v>
      </c>
    </row>
    <row r="1702" spans="1:5">
      <c r="A1702" s="179">
        <v>41106</v>
      </c>
      <c r="B1702" s="181">
        <v>0.75</v>
      </c>
      <c r="C1702" s="180">
        <v>0.25</v>
      </c>
      <c r="D1702" s="180">
        <v>0</v>
      </c>
      <c r="E1702" s="180">
        <v>0.5</v>
      </c>
    </row>
    <row r="1703" spans="1:5">
      <c r="A1703" s="179">
        <v>41107</v>
      </c>
      <c r="B1703" s="181">
        <v>0.75</v>
      </c>
      <c r="C1703" s="180">
        <v>0.25</v>
      </c>
      <c r="D1703" s="180">
        <v>0</v>
      </c>
      <c r="E1703" s="180">
        <v>0.5</v>
      </c>
    </row>
    <row r="1704" spans="1:5">
      <c r="A1704" s="179">
        <v>41108</v>
      </c>
      <c r="B1704" s="181">
        <v>0.75</v>
      </c>
      <c r="C1704" s="180">
        <v>0.25</v>
      </c>
      <c r="D1704" s="180">
        <v>0</v>
      </c>
      <c r="E1704" s="180">
        <v>0.5</v>
      </c>
    </row>
    <row r="1705" spans="1:5">
      <c r="A1705" s="179">
        <v>41109</v>
      </c>
      <c r="B1705" s="181">
        <v>0.75</v>
      </c>
      <c r="C1705" s="180">
        <v>0.25</v>
      </c>
      <c r="D1705" s="180">
        <v>0</v>
      </c>
      <c r="E1705" s="180">
        <v>0.5</v>
      </c>
    </row>
    <row r="1706" spans="1:5">
      <c r="A1706" s="179">
        <v>41110</v>
      </c>
      <c r="B1706" s="181">
        <v>0.75</v>
      </c>
      <c r="C1706" s="180">
        <v>0.25</v>
      </c>
      <c r="D1706" s="180">
        <v>0</v>
      </c>
      <c r="E1706" s="180">
        <v>0.5</v>
      </c>
    </row>
    <row r="1707" spans="1:5">
      <c r="A1707" s="179">
        <v>41113</v>
      </c>
      <c r="B1707" s="181">
        <v>0.75</v>
      </c>
      <c r="C1707" s="180">
        <v>0.25</v>
      </c>
      <c r="D1707" s="180">
        <v>0</v>
      </c>
      <c r="E1707" s="180">
        <v>0.5</v>
      </c>
    </row>
    <row r="1708" spans="1:5">
      <c r="A1708" s="179">
        <v>41114</v>
      </c>
      <c r="B1708" s="181">
        <v>0.75</v>
      </c>
      <c r="C1708" s="180">
        <v>0.25</v>
      </c>
      <c r="D1708" s="180">
        <v>0</v>
      </c>
      <c r="E1708" s="180">
        <v>0.5</v>
      </c>
    </row>
    <row r="1709" spans="1:5">
      <c r="A1709" s="179">
        <v>41115</v>
      </c>
      <c r="B1709" s="181">
        <v>0.75</v>
      </c>
      <c r="C1709" s="180">
        <v>0.25</v>
      </c>
      <c r="D1709" s="180">
        <v>0</v>
      </c>
      <c r="E1709" s="180">
        <v>0.5</v>
      </c>
    </row>
    <row r="1710" spans="1:5">
      <c r="A1710" s="179">
        <v>41116</v>
      </c>
      <c r="B1710" s="181">
        <v>0.75</v>
      </c>
      <c r="C1710" s="180">
        <v>0.25</v>
      </c>
      <c r="D1710" s="180">
        <v>0</v>
      </c>
      <c r="E1710" s="180">
        <v>0.5</v>
      </c>
    </row>
    <row r="1711" spans="1:5">
      <c r="A1711" s="179">
        <v>41117</v>
      </c>
      <c r="B1711" s="181">
        <v>0.75</v>
      </c>
      <c r="C1711" s="180">
        <v>0.25</v>
      </c>
      <c r="D1711" s="180">
        <v>0</v>
      </c>
      <c r="E1711" s="180">
        <v>0.5</v>
      </c>
    </row>
    <row r="1712" spans="1:5">
      <c r="A1712" s="179">
        <v>41120</v>
      </c>
      <c r="B1712" s="181">
        <v>0.75</v>
      </c>
      <c r="C1712" s="180">
        <v>0.25</v>
      </c>
      <c r="D1712" s="180">
        <v>0</v>
      </c>
      <c r="E1712" s="180">
        <v>0.5</v>
      </c>
    </row>
    <row r="1713" spans="1:5">
      <c r="A1713" s="179">
        <v>41121</v>
      </c>
      <c r="B1713" s="181">
        <v>0.75</v>
      </c>
      <c r="C1713" s="180">
        <v>0.25</v>
      </c>
      <c r="D1713" s="180">
        <v>0</v>
      </c>
      <c r="E1713" s="180">
        <v>0.5</v>
      </c>
    </row>
    <row r="1714" spans="1:5">
      <c r="A1714" s="179">
        <v>41122</v>
      </c>
      <c r="B1714" s="181">
        <v>0.75</v>
      </c>
      <c r="C1714" s="180">
        <v>0.25</v>
      </c>
      <c r="D1714" s="180">
        <v>0</v>
      </c>
      <c r="E1714" s="180">
        <v>0.5</v>
      </c>
    </row>
    <row r="1715" spans="1:5">
      <c r="A1715" s="179">
        <v>41123</v>
      </c>
      <c r="B1715" s="181">
        <v>0.75</v>
      </c>
      <c r="C1715" s="180">
        <v>0.25</v>
      </c>
      <c r="D1715" s="180">
        <v>0</v>
      </c>
      <c r="E1715" s="180">
        <v>0.5</v>
      </c>
    </row>
    <row r="1716" spans="1:5">
      <c r="A1716" s="179">
        <v>41124</v>
      </c>
      <c r="B1716" s="181">
        <v>0.75</v>
      </c>
      <c r="C1716" s="180">
        <v>0.25</v>
      </c>
      <c r="D1716" s="180">
        <v>0</v>
      </c>
      <c r="E1716" s="180">
        <v>0.5</v>
      </c>
    </row>
    <row r="1717" spans="1:5">
      <c r="A1717" s="179">
        <v>41127</v>
      </c>
      <c r="B1717" s="181">
        <v>0.75</v>
      </c>
      <c r="C1717" s="180">
        <v>0.25</v>
      </c>
      <c r="D1717" s="180">
        <v>0</v>
      </c>
      <c r="E1717" s="180">
        <v>0.5</v>
      </c>
    </row>
    <row r="1718" spans="1:5">
      <c r="A1718" s="179">
        <v>41128</v>
      </c>
      <c r="B1718" s="181">
        <v>0.75</v>
      </c>
      <c r="C1718" s="180">
        <v>0.25</v>
      </c>
      <c r="D1718" s="180">
        <v>0</v>
      </c>
      <c r="E1718" s="180">
        <v>0.5</v>
      </c>
    </row>
    <row r="1719" spans="1:5">
      <c r="A1719" s="179">
        <v>41129</v>
      </c>
      <c r="B1719" s="181">
        <v>0.75</v>
      </c>
      <c r="C1719" s="180">
        <v>0.25</v>
      </c>
      <c r="D1719" s="180">
        <v>0</v>
      </c>
      <c r="E1719" s="180">
        <v>0.5</v>
      </c>
    </row>
    <row r="1720" spans="1:5">
      <c r="A1720" s="179">
        <v>41130</v>
      </c>
      <c r="B1720" s="181">
        <v>0.75</v>
      </c>
      <c r="C1720" s="180">
        <v>0.25</v>
      </c>
      <c r="D1720" s="180">
        <v>0</v>
      </c>
      <c r="E1720" s="180">
        <v>0.5</v>
      </c>
    </row>
    <row r="1721" spans="1:5">
      <c r="A1721" s="179">
        <v>41131</v>
      </c>
      <c r="B1721" s="181">
        <v>0.75</v>
      </c>
      <c r="C1721" s="180">
        <v>0.25</v>
      </c>
      <c r="D1721" s="180">
        <v>0</v>
      </c>
      <c r="E1721" s="180">
        <v>0.5</v>
      </c>
    </row>
    <row r="1722" spans="1:5">
      <c r="A1722" s="179">
        <v>41134</v>
      </c>
      <c r="B1722" s="181">
        <v>0.75</v>
      </c>
      <c r="C1722" s="180">
        <v>0.25</v>
      </c>
      <c r="D1722" s="180">
        <v>0</v>
      </c>
      <c r="E1722" s="180">
        <v>0.5</v>
      </c>
    </row>
    <row r="1723" spans="1:5">
      <c r="A1723" s="179">
        <v>41135</v>
      </c>
      <c r="B1723" s="181">
        <v>0.75</v>
      </c>
      <c r="C1723" s="180">
        <v>0.25</v>
      </c>
      <c r="D1723" s="180">
        <v>0</v>
      </c>
      <c r="E1723" s="180">
        <v>0.5</v>
      </c>
    </row>
    <row r="1724" spans="1:5">
      <c r="A1724" s="179">
        <v>41136</v>
      </c>
      <c r="B1724" s="181">
        <v>0.75</v>
      </c>
      <c r="C1724" s="180">
        <v>0.25</v>
      </c>
      <c r="D1724" s="180">
        <v>0</v>
      </c>
      <c r="E1724" s="180">
        <v>0.5</v>
      </c>
    </row>
    <row r="1725" spans="1:5">
      <c r="A1725" s="179">
        <v>41137</v>
      </c>
      <c r="B1725" s="181">
        <v>0.75</v>
      </c>
      <c r="C1725" s="180">
        <v>0.25</v>
      </c>
      <c r="D1725" s="180">
        <v>0</v>
      </c>
      <c r="E1725" s="180">
        <v>0.5</v>
      </c>
    </row>
    <row r="1726" spans="1:5">
      <c r="A1726" s="179">
        <v>41138</v>
      </c>
      <c r="B1726" s="181">
        <v>0.75</v>
      </c>
      <c r="C1726" s="180">
        <v>0.25</v>
      </c>
      <c r="D1726" s="180">
        <v>0</v>
      </c>
      <c r="E1726" s="180">
        <v>0.5</v>
      </c>
    </row>
    <row r="1727" spans="1:5">
      <c r="A1727" s="179">
        <v>41141</v>
      </c>
      <c r="B1727" s="181">
        <v>0.75</v>
      </c>
      <c r="C1727" s="180">
        <v>0.25</v>
      </c>
      <c r="D1727" s="180">
        <v>0</v>
      </c>
      <c r="E1727" s="180">
        <v>0.5</v>
      </c>
    </row>
    <row r="1728" spans="1:5">
      <c r="A1728" s="179">
        <v>41142</v>
      </c>
      <c r="B1728" s="181">
        <v>0.75</v>
      </c>
      <c r="C1728" s="180">
        <v>0.25</v>
      </c>
      <c r="D1728" s="180">
        <v>0</v>
      </c>
      <c r="E1728" s="180">
        <v>0.5</v>
      </c>
    </row>
    <row r="1729" spans="1:5">
      <c r="A1729" s="179">
        <v>41143</v>
      </c>
      <c r="B1729" s="181">
        <v>0.75</v>
      </c>
      <c r="C1729" s="180">
        <v>0.25</v>
      </c>
      <c r="D1729" s="180">
        <v>0</v>
      </c>
      <c r="E1729" s="180">
        <v>0.5</v>
      </c>
    </row>
    <row r="1730" spans="1:5">
      <c r="A1730" s="179">
        <v>41144</v>
      </c>
      <c r="B1730" s="181">
        <v>0.75</v>
      </c>
      <c r="C1730" s="180">
        <v>0.25</v>
      </c>
      <c r="D1730" s="180">
        <v>0</v>
      </c>
      <c r="E1730" s="180">
        <v>0.5</v>
      </c>
    </row>
    <row r="1731" spans="1:5">
      <c r="A1731" s="179">
        <v>41145</v>
      </c>
      <c r="B1731" s="181">
        <v>0.75</v>
      </c>
      <c r="C1731" s="180">
        <v>0.25</v>
      </c>
      <c r="D1731" s="180">
        <v>0</v>
      </c>
      <c r="E1731" s="180">
        <v>0.5</v>
      </c>
    </row>
    <row r="1732" spans="1:5">
      <c r="A1732" s="179">
        <v>41148</v>
      </c>
      <c r="B1732" s="181">
        <v>0.75</v>
      </c>
      <c r="C1732" s="180">
        <v>0.25</v>
      </c>
      <c r="D1732" s="180">
        <v>0</v>
      </c>
      <c r="E1732" s="180">
        <v>0.5</v>
      </c>
    </row>
    <row r="1733" spans="1:5">
      <c r="A1733" s="179">
        <v>41149</v>
      </c>
      <c r="B1733" s="181">
        <v>0.75</v>
      </c>
      <c r="C1733" s="180">
        <v>0.25</v>
      </c>
      <c r="D1733" s="180">
        <v>0</v>
      </c>
      <c r="E1733" s="180">
        <v>0.5</v>
      </c>
    </row>
    <row r="1734" spans="1:5">
      <c r="A1734" s="179">
        <v>41150</v>
      </c>
      <c r="B1734" s="181">
        <v>0.75</v>
      </c>
      <c r="C1734" s="180">
        <v>0.25</v>
      </c>
      <c r="D1734" s="180">
        <v>0</v>
      </c>
      <c r="E1734" s="180">
        <v>0.5</v>
      </c>
    </row>
    <row r="1735" spans="1:5">
      <c r="A1735" s="179">
        <v>41151</v>
      </c>
      <c r="B1735" s="181">
        <v>0.75</v>
      </c>
      <c r="C1735" s="180">
        <v>0.25</v>
      </c>
      <c r="D1735" s="180">
        <v>0</v>
      </c>
      <c r="E1735" s="180">
        <v>0.5</v>
      </c>
    </row>
    <row r="1736" spans="1:5">
      <c r="A1736" s="179">
        <v>41152</v>
      </c>
      <c r="B1736" s="181">
        <v>0.75</v>
      </c>
      <c r="C1736" s="180">
        <v>0.25</v>
      </c>
      <c r="D1736" s="180">
        <v>0</v>
      </c>
      <c r="E1736" s="180">
        <v>0.5</v>
      </c>
    </row>
    <row r="1737" spans="1:5">
      <c r="A1737" s="179">
        <v>41155</v>
      </c>
      <c r="B1737" s="181">
        <v>0.75</v>
      </c>
      <c r="C1737" s="180">
        <v>0.25</v>
      </c>
      <c r="D1737" s="180">
        <v>0</v>
      </c>
      <c r="E1737" s="180">
        <v>0.5</v>
      </c>
    </row>
    <row r="1738" spans="1:5">
      <c r="A1738" s="179">
        <v>41156</v>
      </c>
      <c r="B1738" s="181">
        <v>0.75</v>
      </c>
      <c r="C1738" s="180">
        <v>0.25</v>
      </c>
      <c r="D1738" s="180">
        <v>0</v>
      </c>
      <c r="E1738" s="180">
        <v>0.5</v>
      </c>
    </row>
    <row r="1739" spans="1:5">
      <c r="A1739" s="179">
        <v>41157</v>
      </c>
      <c r="B1739" s="181">
        <v>0.75</v>
      </c>
      <c r="C1739" s="180">
        <v>0.25</v>
      </c>
      <c r="D1739" s="180">
        <v>0</v>
      </c>
      <c r="E1739" s="180">
        <v>0.5</v>
      </c>
    </row>
    <row r="1740" spans="1:5">
      <c r="A1740" s="179">
        <v>41158</v>
      </c>
      <c r="B1740" s="181">
        <v>0.75</v>
      </c>
      <c r="C1740" s="180">
        <v>0.25</v>
      </c>
      <c r="D1740" s="180">
        <v>0</v>
      </c>
      <c r="E1740" s="180">
        <v>0.5</v>
      </c>
    </row>
    <row r="1741" spans="1:5">
      <c r="A1741" s="179">
        <v>41159</v>
      </c>
      <c r="B1741" s="181">
        <v>0.75</v>
      </c>
      <c r="C1741" s="180">
        <v>0.25</v>
      </c>
      <c r="D1741" s="180">
        <v>0</v>
      </c>
      <c r="E1741" s="180">
        <v>0.5</v>
      </c>
    </row>
    <row r="1742" spans="1:5">
      <c r="A1742" s="179">
        <v>41162</v>
      </c>
      <c r="B1742" s="181">
        <v>0.75</v>
      </c>
      <c r="C1742" s="180">
        <v>0.25</v>
      </c>
      <c r="D1742" s="180">
        <v>0</v>
      </c>
      <c r="E1742" s="180">
        <v>0.5</v>
      </c>
    </row>
    <row r="1743" spans="1:5">
      <c r="A1743" s="179">
        <v>41163</v>
      </c>
      <c r="B1743" s="181">
        <v>0.75</v>
      </c>
      <c r="C1743" s="180">
        <v>0.25</v>
      </c>
      <c r="D1743" s="180">
        <v>0</v>
      </c>
      <c r="E1743" s="180">
        <v>0.5</v>
      </c>
    </row>
    <row r="1744" spans="1:5">
      <c r="A1744" s="179">
        <v>41164</v>
      </c>
      <c r="B1744" s="181">
        <v>0.75</v>
      </c>
      <c r="C1744" s="180">
        <v>0.25</v>
      </c>
      <c r="D1744" s="180">
        <v>0</v>
      </c>
      <c r="E1744" s="180">
        <v>0.5</v>
      </c>
    </row>
    <row r="1745" spans="1:5">
      <c r="A1745" s="179">
        <v>41165</v>
      </c>
      <c r="B1745" s="181">
        <v>0.75</v>
      </c>
      <c r="C1745" s="180">
        <v>0.25</v>
      </c>
      <c r="D1745" s="180">
        <v>0</v>
      </c>
      <c r="E1745" s="180">
        <v>0.5</v>
      </c>
    </row>
    <row r="1746" spans="1:5">
      <c r="A1746" s="179">
        <v>41166</v>
      </c>
      <c r="B1746" s="181">
        <v>0.75</v>
      </c>
      <c r="C1746" s="180">
        <v>0.25</v>
      </c>
      <c r="D1746" s="180">
        <v>0</v>
      </c>
      <c r="E1746" s="180">
        <v>0.5</v>
      </c>
    </row>
    <row r="1747" spans="1:5">
      <c r="A1747" s="179">
        <v>41169</v>
      </c>
      <c r="B1747" s="181">
        <v>0.75</v>
      </c>
      <c r="C1747" s="180">
        <v>0.25</v>
      </c>
      <c r="D1747" s="180">
        <v>0</v>
      </c>
      <c r="E1747" s="180">
        <v>0.5</v>
      </c>
    </row>
    <row r="1748" spans="1:5">
      <c r="A1748" s="179">
        <v>41170</v>
      </c>
      <c r="B1748" s="181">
        <v>0.75</v>
      </c>
      <c r="C1748" s="180">
        <v>0.25</v>
      </c>
      <c r="D1748" s="180">
        <v>0</v>
      </c>
      <c r="E1748" s="180">
        <v>0.5</v>
      </c>
    </row>
    <row r="1749" spans="1:5">
      <c r="A1749" s="179">
        <v>41171</v>
      </c>
      <c r="B1749" s="181">
        <v>0.75</v>
      </c>
      <c r="C1749" s="180">
        <v>0.25</v>
      </c>
      <c r="D1749" s="180">
        <v>0</v>
      </c>
      <c r="E1749" s="180">
        <v>0.5</v>
      </c>
    </row>
    <row r="1750" spans="1:5">
      <c r="A1750" s="179">
        <v>41172</v>
      </c>
      <c r="B1750" s="181">
        <v>0.75</v>
      </c>
      <c r="C1750" s="180">
        <v>0.25</v>
      </c>
      <c r="D1750" s="180">
        <v>0</v>
      </c>
      <c r="E1750" s="180">
        <v>0.5</v>
      </c>
    </row>
    <row r="1751" spans="1:5">
      <c r="A1751" s="179">
        <v>41173</v>
      </c>
      <c r="B1751" s="181">
        <v>0.75</v>
      </c>
      <c r="C1751" s="180">
        <v>0.25</v>
      </c>
      <c r="D1751" s="180">
        <v>0</v>
      </c>
      <c r="E1751" s="180">
        <v>0.5</v>
      </c>
    </row>
    <row r="1752" spans="1:5">
      <c r="A1752" s="179">
        <v>41176</v>
      </c>
      <c r="B1752" s="181">
        <v>0.75</v>
      </c>
      <c r="C1752" s="180">
        <v>0.25</v>
      </c>
      <c r="D1752" s="180">
        <v>0</v>
      </c>
      <c r="E1752" s="180">
        <v>0.5</v>
      </c>
    </row>
    <row r="1753" spans="1:5">
      <c r="A1753" s="179">
        <v>41177</v>
      </c>
      <c r="B1753" s="181">
        <v>0.75</v>
      </c>
      <c r="C1753" s="180">
        <v>0.25</v>
      </c>
      <c r="D1753" s="180">
        <v>0</v>
      </c>
      <c r="E1753" s="180">
        <v>0.5</v>
      </c>
    </row>
    <row r="1754" spans="1:5">
      <c r="A1754" s="179">
        <v>41178</v>
      </c>
      <c r="B1754" s="181">
        <v>0.75</v>
      </c>
      <c r="C1754" s="180">
        <v>0.25</v>
      </c>
      <c r="D1754" s="180">
        <v>0</v>
      </c>
      <c r="E1754" s="180">
        <v>0.5</v>
      </c>
    </row>
    <row r="1755" spans="1:5">
      <c r="A1755" s="179">
        <v>41179</v>
      </c>
      <c r="B1755" s="181">
        <v>0.75</v>
      </c>
      <c r="C1755" s="180">
        <v>0.25</v>
      </c>
      <c r="D1755" s="180">
        <v>0</v>
      </c>
      <c r="E1755" s="180">
        <v>0.5</v>
      </c>
    </row>
    <row r="1756" spans="1:5">
      <c r="A1756" s="179">
        <v>41180</v>
      </c>
      <c r="B1756" s="181">
        <v>0.75</v>
      </c>
      <c r="C1756" s="180">
        <v>0.25</v>
      </c>
      <c r="D1756" s="180">
        <v>0</v>
      </c>
      <c r="E1756" s="180">
        <v>0.5</v>
      </c>
    </row>
    <row r="1757" spans="1:5">
      <c r="A1757" s="179">
        <v>41183</v>
      </c>
      <c r="B1757" s="181">
        <v>0.75</v>
      </c>
      <c r="C1757" s="180">
        <v>0.25</v>
      </c>
      <c r="D1757" s="180">
        <v>0</v>
      </c>
      <c r="E1757" s="180">
        <v>0.5</v>
      </c>
    </row>
    <row r="1758" spans="1:5">
      <c r="A1758" s="179">
        <v>41184</v>
      </c>
      <c r="B1758" s="181">
        <v>0.75</v>
      </c>
      <c r="C1758" s="180">
        <v>0.25</v>
      </c>
      <c r="D1758" s="180">
        <v>0</v>
      </c>
      <c r="E1758" s="180">
        <v>0.5</v>
      </c>
    </row>
    <row r="1759" spans="1:5">
      <c r="A1759" s="179">
        <v>41190</v>
      </c>
      <c r="B1759" s="181">
        <v>0.75</v>
      </c>
      <c r="C1759" s="180">
        <v>0.25</v>
      </c>
      <c r="D1759" s="180">
        <v>0</v>
      </c>
      <c r="E1759" s="180">
        <v>0.5</v>
      </c>
    </row>
    <row r="1760" spans="1:5">
      <c r="A1760" s="179">
        <v>41191</v>
      </c>
      <c r="B1760" s="181">
        <v>0.75</v>
      </c>
      <c r="C1760" s="180">
        <v>0.25</v>
      </c>
      <c r="D1760" s="180">
        <v>0</v>
      </c>
      <c r="E1760" s="180">
        <v>0.5</v>
      </c>
    </row>
    <row r="1761" spans="1:5">
      <c r="A1761" s="179">
        <v>41192</v>
      </c>
      <c r="B1761" s="181">
        <v>0.75</v>
      </c>
      <c r="C1761" s="180">
        <v>0.25</v>
      </c>
      <c r="D1761" s="180">
        <v>0</v>
      </c>
      <c r="E1761" s="180">
        <v>0.5</v>
      </c>
    </row>
    <row r="1762" spans="1:5">
      <c r="A1762" s="179">
        <v>41193</v>
      </c>
      <c r="B1762" s="181">
        <v>0.75</v>
      </c>
      <c r="C1762" s="180">
        <v>0.25</v>
      </c>
      <c r="D1762" s="180">
        <v>0</v>
      </c>
      <c r="E1762" s="180">
        <v>0.5</v>
      </c>
    </row>
    <row r="1763" spans="1:5">
      <c r="A1763" s="179">
        <v>41194</v>
      </c>
      <c r="B1763" s="181">
        <v>0.75</v>
      </c>
      <c r="C1763" s="180">
        <v>0.25</v>
      </c>
      <c r="D1763" s="180">
        <v>0</v>
      </c>
      <c r="E1763" s="180">
        <v>0.5</v>
      </c>
    </row>
    <row r="1764" spans="1:5">
      <c r="A1764" s="179">
        <v>41197</v>
      </c>
      <c r="B1764" s="181">
        <v>0.75</v>
      </c>
      <c r="C1764" s="180">
        <v>0.25</v>
      </c>
      <c r="D1764" s="180">
        <v>0</v>
      </c>
      <c r="E1764" s="180">
        <v>0.5</v>
      </c>
    </row>
    <row r="1765" spans="1:5">
      <c r="A1765" s="179">
        <v>41198</v>
      </c>
      <c r="B1765" s="181">
        <v>0.75</v>
      </c>
      <c r="C1765" s="180">
        <v>0.25</v>
      </c>
      <c r="D1765" s="180">
        <v>0</v>
      </c>
      <c r="E1765" s="180">
        <v>0.5</v>
      </c>
    </row>
    <row r="1766" spans="1:5">
      <c r="A1766" s="179">
        <v>41199</v>
      </c>
      <c r="B1766" s="181">
        <v>0.75</v>
      </c>
      <c r="C1766" s="180">
        <v>0.25</v>
      </c>
      <c r="D1766" s="180">
        <v>0</v>
      </c>
      <c r="E1766" s="180">
        <v>0.5</v>
      </c>
    </row>
    <row r="1767" spans="1:5">
      <c r="A1767" s="179">
        <v>41200</v>
      </c>
      <c r="B1767" s="181">
        <v>0.75</v>
      </c>
      <c r="C1767" s="180">
        <v>0.25</v>
      </c>
      <c r="D1767" s="180">
        <v>0</v>
      </c>
      <c r="E1767" s="180">
        <v>0.5</v>
      </c>
    </row>
    <row r="1768" spans="1:5">
      <c r="A1768" s="179">
        <v>41201</v>
      </c>
      <c r="B1768" s="181">
        <v>0.75</v>
      </c>
      <c r="C1768" s="180">
        <v>0.25</v>
      </c>
      <c r="D1768" s="180">
        <v>0</v>
      </c>
      <c r="E1768" s="180">
        <v>0.5</v>
      </c>
    </row>
    <row r="1769" spans="1:5">
      <c r="A1769" s="179">
        <v>41204</v>
      </c>
      <c r="B1769" s="181">
        <v>0.75</v>
      </c>
      <c r="C1769" s="180">
        <v>0.25</v>
      </c>
      <c r="D1769" s="180">
        <v>0</v>
      </c>
      <c r="E1769" s="180">
        <v>0.5</v>
      </c>
    </row>
    <row r="1770" spans="1:5">
      <c r="A1770" s="179">
        <v>41205</v>
      </c>
      <c r="B1770" s="181">
        <v>0.75</v>
      </c>
      <c r="C1770" s="180">
        <v>0.25</v>
      </c>
      <c r="D1770" s="180">
        <v>0</v>
      </c>
      <c r="E1770" s="180">
        <v>0.5</v>
      </c>
    </row>
    <row r="1771" spans="1:5">
      <c r="A1771" s="179">
        <v>41206</v>
      </c>
      <c r="B1771" s="181">
        <v>0.75</v>
      </c>
      <c r="C1771" s="180">
        <v>0.25</v>
      </c>
      <c r="D1771" s="180">
        <v>0</v>
      </c>
      <c r="E1771" s="180">
        <v>0.5</v>
      </c>
    </row>
    <row r="1772" spans="1:5">
      <c r="A1772" s="179">
        <v>41207</v>
      </c>
      <c r="B1772" s="181">
        <v>0.75</v>
      </c>
      <c r="C1772" s="180">
        <v>0.25</v>
      </c>
      <c r="D1772" s="180">
        <v>0</v>
      </c>
      <c r="E1772" s="180">
        <v>0.5</v>
      </c>
    </row>
    <row r="1773" spans="1:5">
      <c r="A1773" s="179">
        <v>41208</v>
      </c>
      <c r="B1773" s="181">
        <v>0.75</v>
      </c>
      <c r="C1773" s="180">
        <v>0.25</v>
      </c>
      <c r="D1773" s="180">
        <v>0</v>
      </c>
      <c r="E1773" s="180">
        <v>0.5</v>
      </c>
    </row>
    <row r="1774" spans="1:5">
      <c r="A1774" s="179">
        <v>41211</v>
      </c>
      <c r="B1774" s="181">
        <v>0.75</v>
      </c>
      <c r="C1774" s="180">
        <v>0.25</v>
      </c>
      <c r="D1774" s="180">
        <v>0</v>
      </c>
      <c r="E1774" s="180">
        <v>0.5</v>
      </c>
    </row>
    <row r="1775" spans="1:5">
      <c r="A1775" s="179">
        <v>41212</v>
      </c>
      <c r="B1775" s="181">
        <v>0.75</v>
      </c>
      <c r="C1775" s="180">
        <v>0.25</v>
      </c>
      <c r="D1775" s="180">
        <v>0</v>
      </c>
      <c r="E1775" s="180">
        <v>0.5</v>
      </c>
    </row>
    <row r="1776" spans="1:5">
      <c r="A1776" s="179">
        <v>41213</v>
      </c>
      <c r="B1776" s="181">
        <v>0.75</v>
      </c>
      <c r="C1776" s="180">
        <v>0.25</v>
      </c>
      <c r="D1776" s="180">
        <v>0</v>
      </c>
      <c r="E1776" s="180">
        <v>0.5</v>
      </c>
    </row>
    <row r="1777" spans="1:5">
      <c r="A1777" s="179">
        <v>41214</v>
      </c>
      <c r="B1777" s="181">
        <v>0.75</v>
      </c>
      <c r="C1777" s="180">
        <v>0.25</v>
      </c>
      <c r="D1777" s="180">
        <v>0</v>
      </c>
      <c r="E1777" s="180">
        <v>0.5</v>
      </c>
    </row>
    <row r="1778" spans="1:5">
      <c r="A1778" s="179">
        <v>41215</v>
      </c>
      <c r="B1778" s="181">
        <v>0.75</v>
      </c>
      <c r="C1778" s="180">
        <v>0.25</v>
      </c>
      <c r="D1778" s="180">
        <v>0</v>
      </c>
      <c r="E1778" s="180">
        <v>0.5</v>
      </c>
    </row>
    <row r="1779" spans="1:5">
      <c r="A1779" s="179">
        <v>41218</v>
      </c>
      <c r="B1779" s="181">
        <v>0.75</v>
      </c>
      <c r="C1779" s="180">
        <v>0.25</v>
      </c>
      <c r="D1779" s="180">
        <v>0</v>
      </c>
      <c r="E1779" s="180">
        <v>0.5</v>
      </c>
    </row>
    <row r="1780" spans="1:5">
      <c r="A1780" s="179">
        <v>41219</v>
      </c>
      <c r="B1780" s="181">
        <v>0.75</v>
      </c>
      <c r="C1780" s="180">
        <v>0.25</v>
      </c>
      <c r="D1780" s="180">
        <v>0</v>
      </c>
      <c r="E1780" s="180">
        <v>0.5</v>
      </c>
    </row>
    <row r="1781" spans="1:5">
      <c r="A1781" s="179">
        <v>41220</v>
      </c>
      <c r="B1781" s="181">
        <v>0.75</v>
      </c>
      <c r="C1781" s="180">
        <v>0.25</v>
      </c>
      <c r="D1781" s="180">
        <v>0</v>
      </c>
      <c r="E1781" s="180">
        <v>0.5</v>
      </c>
    </row>
    <row r="1782" spans="1:5">
      <c r="A1782" s="179">
        <v>41221</v>
      </c>
      <c r="B1782" s="181">
        <v>0.75</v>
      </c>
      <c r="C1782" s="180">
        <v>0.25</v>
      </c>
      <c r="D1782" s="180">
        <v>0</v>
      </c>
      <c r="E1782" s="180">
        <v>0.5</v>
      </c>
    </row>
    <row r="1783" spans="1:5">
      <c r="A1783" s="179">
        <v>41222</v>
      </c>
      <c r="B1783" s="181">
        <v>0.75</v>
      </c>
      <c r="C1783" s="180">
        <v>0.25</v>
      </c>
      <c r="D1783" s="180">
        <v>0</v>
      </c>
      <c r="E1783" s="180">
        <v>0.5</v>
      </c>
    </row>
    <row r="1784" spans="1:5">
      <c r="A1784" s="179">
        <v>41225</v>
      </c>
      <c r="B1784" s="181">
        <v>0.75</v>
      </c>
      <c r="C1784" s="180">
        <v>0.25</v>
      </c>
      <c r="D1784" s="180">
        <v>0</v>
      </c>
      <c r="E1784" s="180">
        <v>0.5</v>
      </c>
    </row>
    <row r="1785" spans="1:5">
      <c r="A1785" s="179">
        <v>41226</v>
      </c>
      <c r="B1785" s="181">
        <v>0.75</v>
      </c>
      <c r="C1785" s="180">
        <v>0.25</v>
      </c>
      <c r="D1785" s="180">
        <v>0</v>
      </c>
      <c r="E1785" s="180">
        <v>0.5</v>
      </c>
    </row>
    <row r="1786" spans="1:5">
      <c r="A1786" s="179">
        <v>41227</v>
      </c>
      <c r="B1786" s="181">
        <v>0.75</v>
      </c>
      <c r="C1786" s="180">
        <v>0.25</v>
      </c>
      <c r="D1786" s="180">
        <v>0</v>
      </c>
      <c r="E1786" s="180">
        <v>0.5</v>
      </c>
    </row>
    <row r="1787" spans="1:5">
      <c r="A1787" s="179">
        <v>41228</v>
      </c>
      <c r="B1787" s="181">
        <v>0.75</v>
      </c>
      <c r="C1787" s="180">
        <v>0.25</v>
      </c>
      <c r="D1787" s="180">
        <v>0</v>
      </c>
      <c r="E1787" s="180">
        <v>0.5</v>
      </c>
    </row>
    <row r="1788" spans="1:5">
      <c r="A1788" s="179">
        <v>41229</v>
      </c>
      <c r="B1788" s="181">
        <v>0.75</v>
      </c>
      <c r="C1788" s="180">
        <v>0.25</v>
      </c>
      <c r="D1788" s="180">
        <v>0</v>
      </c>
      <c r="E1788" s="180">
        <v>0.5</v>
      </c>
    </row>
    <row r="1789" spans="1:5">
      <c r="A1789" s="179">
        <v>41232</v>
      </c>
      <c r="B1789" s="181">
        <v>0.75</v>
      </c>
      <c r="C1789" s="180">
        <v>0.25</v>
      </c>
      <c r="D1789" s="180">
        <v>0</v>
      </c>
      <c r="E1789" s="180">
        <v>0.5</v>
      </c>
    </row>
    <row r="1790" spans="1:5">
      <c r="A1790" s="179">
        <v>41233</v>
      </c>
      <c r="B1790" s="181">
        <v>0.75</v>
      </c>
      <c r="C1790" s="180">
        <v>0.25</v>
      </c>
      <c r="D1790" s="180">
        <v>0</v>
      </c>
      <c r="E1790" s="180">
        <v>0.5</v>
      </c>
    </row>
    <row r="1791" spans="1:5">
      <c r="A1791" s="179">
        <v>41234</v>
      </c>
      <c r="B1791" s="181">
        <v>0.75</v>
      </c>
      <c r="C1791" s="180">
        <v>0.25</v>
      </c>
      <c r="D1791" s="180">
        <v>0</v>
      </c>
      <c r="E1791" s="180">
        <v>0.5</v>
      </c>
    </row>
    <row r="1792" spans="1:5">
      <c r="A1792" s="179">
        <v>41235</v>
      </c>
      <c r="B1792" s="181">
        <v>0.75</v>
      </c>
      <c r="C1792" s="180">
        <v>0.25</v>
      </c>
      <c r="D1792" s="180">
        <v>0</v>
      </c>
      <c r="E1792" s="180">
        <v>0.5</v>
      </c>
    </row>
    <row r="1793" spans="1:5">
      <c r="A1793" s="179">
        <v>41236</v>
      </c>
      <c r="B1793" s="181">
        <v>0.75</v>
      </c>
      <c r="C1793" s="180">
        <v>0.25</v>
      </c>
      <c r="D1793" s="180">
        <v>0</v>
      </c>
      <c r="E1793" s="180">
        <v>0.5</v>
      </c>
    </row>
    <row r="1794" spans="1:5">
      <c r="A1794" s="179">
        <v>41239</v>
      </c>
      <c r="B1794" s="181">
        <v>0.75</v>
      </c>
      <c r="C1794" s="180">
        <v>0.25</v>
      </c>
      <c r="D1794" s="180">
        <v>0</v>
      </c>
      <c r="E1794" s="180">
        <v>0.5</v>
      </c>
    </row>
    <row r="1795" spans="1:5">
      <c r="A1795" s="179">
        <v>41240</v>
      </c>
      <c r="B1795" s="181">
        <v>0.75</v>
      </c>
      <c r="C1795" s="180">
        <v>0.25</v>
      </c>
      <c r="D1795" s="180">
        <v>0</v>
      </c>
      <c r="E1795" s="180">
        <v>0.5</v>
      </c>
    </row>
    <row r="1796" spans="1:5">
      <c r="A1796" s="179">
        <v>41241</v>
      </c>
      <c r="B1796" s="181">
        <v>0.75</v>
      </c>
      <c r="C1796" s="180">
        <v>0.25</v>
      </c>
      <c r="D1796" s="180">
        <v>0</v>
      </c>
      <c r="E1796" s="180">
        <v>0.5</v>
      </c>
    </row>
    <row r="1797" spans="1:5">
      <c r="A1797" s="179">
        <v>41242</v>
      </c>
      <c r="B1797" s="181">
        <v>0.75</v>
      </c>
      <c r="C1797" s="180">
        <v>0.25</v>
      </c>
      <c r="D1797" s="180">
        <v>0</v>
      </c>
      <c r="E1797" s="180">
        <v>0.5</v>
      </c>
    </row>
    <row r="1798" spans="1:5">
      <c r="A1798" s="179">
        <v>41243</v>
      </c>
      <c r="B1798" s="181">
        <v>0.75</v>
      </c>
      <c r="C1798" s="180">
        <v>0.25</v>
      </c>
      <c r="D1798" s="180">
        <v>0</v>
      </c>
      <c r="E1798" s="180">
        <v>0.5</v>
      </c>
    </row>
    <row r="1799" spans="1:5">
      <c r="A1799" s="179">
        <v>41246</v>
      </c>
      <c r="B1799" s="181">
        <v>0.75</v>
      </c>
      <c r="C1799" s="180">
        <v>0.25</v>
      </c>
      <c r="D1799" s="180">
        <v>0</v>
      </c>
      <c r="E1799" s="180">
        <v>0.5</v>
      </c>
    </row>
    <row r="1800" spans="1:5">
      <c r="A1800" s="179">
        <v>41247</v>
      </c>
      <c r="B1800" s="181">
        <v>0.75</v>
      </c>
      <c r="C1800" s="180">
        <v>0.25</v>
      </c>
      <c r="D1800" s="180">
        <v>0</v>
      </c>
      <c r="E1800" s="180">
        <v>0.5</v>
      </c>
    </row>
    <row r="1801" spans="1:5">
      <c r="A1801" s="179">
        <v>41248</v>
      </c>
      <c r="B1801" s="181">
        <v>0.75</v>
      </c>
      <c r="C1801" s="180">
        <v>0.25</v>
      </c>
      <c r="D1801" s="180">
        <v>0</v>
      </c>
      <c r="E1801" s="180">
        <v>0.5</v>
      </c>
    </row>
    <row r="1802" spans="1:5">
      <c r="A1802" s="179">
        <v>41249</v>
      </c>
      <c r="B1802" s="181">
        <v>0.75</v>
      </c>
      <c r="C1802" s="180">
        <v>0.25</v>
      </c>
      <c r="D1802" s="180">
        <v>0</v>
      </c>
      <c r="E1802" s="180">
        <v>0.5</v>
      </c>
    </row>
    <row r="1803" spans="1:5">
      <c r="A1803" s="179">
        <v>41250</v>
      </c>
      <c r="B1803" s="181">
        <v>0.75</v>
      </c>
      <c r="C1803" s="180">
        <v>0.25</v>
      </c>
      <c r="D1803" s="180">
        <v>0</v>
      </c>
      <c r="E1803" s="180">
        <v>0.5</v>
      </c>
    </row>
    <row r="1804" spans="1:5">
      <c r="A1804" s="179">
        <v>41253</v>
      </c>
      <c r="B1804" s="181">
        <v>0.75</v>
      </c>
      <c r="C1804" s="180">
        <v>0.25</v>
      </c>
      <c r="D1804" s="180">
        <v>0</v>
      </c>
      <c r="E1804" s="180">
        <v>0.5</v>
      </c>
    </row>
    <row r="1805" spans="1:5">
      <c r="A1805" s="179">
        <v>41254</v>
      </c>
      <c r="B1805" s="181">
        <v>0.75</v>
      </c>
      <c r="C1805" s="180">
        <v>0.25</v>
      </c>
      <c r="D1805" s="180">
        <v>0</v>
      </c>
      <c r="E1805" s="180">
        <v>0.5</v>
      </c>
    </row>
    <row r="1806" spans="1:5">
      <c r="A1806" s="179">
        <v>41255</v>
      </c>
      <c r="B1806" s="181">
        <v>0.75</v>
      </c>
      <c r="C1806" s="180">
        <v>0.25</v>
      </c>
      <c r="D1806" s="180">
        <v>0</v>
      </c>
      <c r="E1806" s="180">
        <v>0.5</v>
      </c>
    </row>
    <row r="1807" spans="1:5">
      <c r="A1807" s="179">
        <v>41256</v>
      </c>
      <c r="B1807" s="181">
        <v>0.75</v>
      </c>
      <c r="C1807" s="180">
        <v>0.25</v>
      </c>
      <c r="D1807" s="180">
        <v>0</v>
      </c>
      <c r="E1807" s="180">
        <v>0.5</v>
      </c>
    </row>
    <row r="1808" spans="1:5">
      <c r="A1808" s="179">
        <v>41257</v>
      </c>
      <c r="B1808" s="181">
        <v>0.75</v>
      </c>
      <c r="C1808" s="180">
        <v>0.25</v>
      </c>
      <c r="D1808" s="180">
        <v>0</v>
      </c>
      <c r="E1808" s="180">
        <v>0.5</v>
      </c>
    </row>
    <row r="1809" spans="1:5">
      <c r="A1809" s="179">
        <v>41260</v>
      </c>
      <c r="B1809" s="181">
        <v>0.75</v>
      </c>
      <c r="C1809" s="180">
        <v>0.25</v>
      </c>
      <c r="D1809" s="180">
        <v>0</v>
      </c>
      <c r="E1809" s="180">
        <v>0.5</v>
      </c>
    </row>
    <row r="1810" spans="1:5">
      <c r="A1810" s="179">
        <v>41261</v>
      </c>
      <c r="B1810" s="181">
        <v>0.75</v>
      </c>
      <c r="C1810" s="180">
        <v>0.25</v>
      </c>
      <c r="D1810" s="180">
        <v>0</v>
      </c>
      <c r="E1810" s="180">
        <v>0.5</v>
      </c>
    </row>
    <row r="1811" spans="1:5">
      <c r="A1811" s="179">
        <v>41262</v>
      </c>
      <c r="B1811" s="181">
        <v>0.75</v>
      </c>
      <c r="C1811" s="180">
        <v>0.25</v>
      </c>
      <c r="D1811" s="180">
        <v>0</v>
      </c>
      <c r="E1811" s="180">
        <v>0.5</v>
      </c>
    </row>
    <row r="1812" spans="1:5">
      <c r="A1812" s="179">
        <v>41263</v>
      </c>
      <c r="B1812" s="181">
        <v>0.75</v>
      </c>
      <c r="C1812" s="180">
        <v>0.25</v>
      </c>
      <c r="D1812" s="180">
        <v>0</v>
      </c>
      <c r="E1812" s="180">
        <v>0.5</v>
      </c>
    </row>
    <row r="1813" spans="1:5">
      <c r="A1813" s="179">
        <v>41264</v>
      </c>
      <c r="B1813" s="181">
        <v>0.75</v>
      </c>
      <c r="C1813" s="180">
        <v>0.25</v>
      </c>
      <c r="D1813" s="180">
        <v>0</v>
      </c>
      <c r="E1813" s="180">
        <v>0.5</v>
      </c>
    </row>
    <row r="1814" spans="1:5">
      <c r="A1814" s="179">
        <v>41267</v>
      </c>
      <c r="B1814" s="181">
        <v>0.75</v>
      </c>
      <c r="C1814" s="180">
        <v>0.25</v>
      </c>
      <c r="D1814" s="180">
        <v>0</v>
      </c>
      <c r="E1814" s="180">
        <v>0.5</v>
      </c>
    </row>
    <row r="1815" spans="1:5">
      <c r="A1815" s="179">
        <v>41268</v>
      </c>
      <c r="B1815" s="181">
        <v>0.75</v>
      </c>
      <c r="C1815" s="180">
        <v>0.25</v>
      </c>
      <c r="D1815" s="180">
        <v>0</v>
      </c>
      <c r="E1815" s="180">
        <v>0.5</v>
      </c>
    </row>
    <row r="1816" spans="1:5">
      <c r="A1816" s="179">
        <v>41269</v>
      </c>
      <c r="B1816" s="181">
        <v>0.75</v>
      </c>
      <c r="C1816" s="180">
        <v>0.25</v>
      </c>
      <c r="D1816" s="180">
        <v>0</v>
      </c>
      <c r="E1816" s="180">
        <v>0.5</v>
      </c>
    </row>
    <row r="1817" spans="1:5">
      <c r="A1817" s="179">
        <v>41270</v>
      </c>
      <c r="B1817" s="181">
        <v>0.75</v>
      </c>
      <c r="C1817" s="180">
        <v>0.25</v>
      </c>
      <c r="D1817" s="180">
        <v>0</v>
      </c>
      <c r="E1817" s="180">
        <v>0.5</v>
      </c>
    </row>
    <row r="1818" spans="1:5">
      <c r="A1818" s="179">
        <v>41271</v>
      </c>
      <c r="B1818" s="181">
        <v>0.75</v>
      </c>
      <c r="C1818" s="180">
        <v>0.25</v>
      </c>
      <c r="D1818" s="180">
        <v>0</v>
      </c>
      <c r="E1818" s="180">
        <v>0.5</v>
      </c>
    </row>
    <row r="1819" spans="1:5">
      <c r="A1819" s="179">
        <v>41274</v>
      </c>
      <c r="B1819" s="181">
        <v>0.75</v>
      </c>
      <c r="C1819" s="180">
        <v>0.25</v>
      </c>
      <c r="D1819" s="180">
        <v>0</v>
      </c>
      <c r="E1819" s="180">
        <v>0.5</v>
      </c>
    </row>
    <row r="1820" spans="1:5">
      <c r="A1820" s="179">
        <v>41275</v>
      </c>
      <c r="B1820" s="181">
        <v>0.75</v>
      </c>
      <c r="C1820" s="180">
        <v>0.25</v>
      </c>
      <c r="D1820" s="180">
        <v>0</v>
      </c>
      <c r="E1820" s="180">
        <v>0.5</v>
      </c>
    </row>
    <row r="1821" spans="1:5">
      <c r="A1821" s="179">
        <v>41276</v>
      </c>
      <c r="B1821" s="181">
        <v>0.75</v>
      </c>
      <c r="C1821" s="180">
        <v>0.25</v>
      </c>
      <c r="D1821" s="180">
        <v>0</v>
      </c>
      <c r="E1821" s="180">
        <v>0.5</v>
      </c>
    </row>
    <row r="1822" spans="1:5">
      <c r="A1822" s="179">
        <v>41277</v>
      </c>
      <c r="B1822" s="181">
        <v>0.75</v>
      </c>
      <c r="C1822" s="180">
        <v>0.25</v>
      </c>
      <c r="D1822" s="180">
        <v>0</v>
      </c>
      <c r="E1822" s="180">
        <v>0.5</v>
      </c>
    </row>
    <row r="1823" spans="1:5">
      <c r="A1823" s="179">
        <v>41278</v>
      </c>
      <c r="B1823" s="181">
        <v>0.75</v>
      </c>
      <c r="C1823" s="180">
        <v>0.25</v>
      </c>
      <c r="D1823" s="180">
        <v>0</v>
      </c>
      <c r="E1823" s="180">
        <v>0.5</v>
      </c>
    </row>
    <row r="1824" spans="1:5">
      <c r="A1824" s="179">
        <v>41281</v>
      </c>
      <c r="B1824" s="181">
        <v>0.75</v>
      </c>
      <c r="C1824" s="180">
        <v>0.25</v>
      </c>
      <c r="D1824" s="180">
        <v>0</v>
      </c>
      <c r="E1824" s="180">
        <v>0.5</v>
      </c>
    </row>
    <row r="1825" spans="1:5">
      <c r="A1825" s="179">
        <v>41282</v>
      </c>
      <c r="B1825" s="181">
        <v>0.75</v>
      </c>
      <c r="C1825" s="180">
        <v>0.25</v>
      </c>
      <c r="D1825" s="180">
        <v>0</v>
      </c>
      <c r="E1825" s="180">
        <v>0.5</v>
      </c>
    </row>
    <row r="1826" spans="1:5">
      <c r="A1826" s="179">
        <v>41283</v>
      </c>
      <c r="B1826" s="181">
        <v>0.75</v>
      </c>
      <c r="C1826" s="180">
        <v>0.25</v>
      </c>
      <c r="D1826" s="180">
        <v>0</v>
      </c>
      <c r="E1826" s="180">
        <v>0.5</v>
      </c>
    </row>
    <row r="1827" spans="1:5">
      <c r="A1827" s="179">
        <v>41284</v>
      </c>
      <c r="B1827" s="181">
        <v>0.75</v>
      </c>
      <c r="C1827" s="180">
        <v>0.25</v>
      </c>
      <c r="D1827" s="180">
        <v>0</v>
      </c>
      <c r="E1827" s="180">
        <v>0.5</v>
      </c>
    </row>
    <row r="1828" spans="1:5">
      <c r="A1828" s="179">
        <v>41285</v>
      </c>
      <c r="B1828" s="181">
        <v>0.75</v>
      </c>
      <c r="C1828" s="180">
        <v>0.25</v>
      </c>
      <c r="D1828" s="180">
        <v>0</v>
      </c>
      <c r="E1828" s="180">
        <v>0.5</v>
      </c>
    </row>
    <row r="1829" spans="1:5">
      <c r="A1829" s="179">
        <v>41288</v>
      </c>
      <c r="B1829" s="181">
        <v>0.75</v>
      </c>
      <c r="C1829" s="180">
        <v>0.25</v>
      </c>
      <c r="D1829" s="180">
        <v>0</v>
      </c>
      <c r="E1829" s="180">
        <v>0.5</v>
      </c>
    </row>
    <row r="1830" spans="1:5">
      <c r="A1830" s="179">
        <v>41289</v>
      </c>
      <c r="B1830" s="181">
        <v>0.75</v>
      </c>
      <c r="C1830" s="180">
        <v>0.25</v>
      </c>
      <c r="D1830" s="180">
        <v>0</v>
      </c>
      <c r="E1830" s="180">
        <v>0.5</v>
      </c>
    </row>
    <row r="1831" spans="1:5">
      <c r="A1831" s="179">
        <v>41290</v>
      </c>
      <c r="B1831" s="181">
        <v>0.75</v>
      </c>
      <c r="C1831" s="180">
        <v>0.25</v>
      </c>
      <c r="D1831" s="180">
        <v>0</v>
      </c>
      <c r="E1831" s="180">
        <v>0.5</v>
      </c>
    </row>
    <row r="1832" spans="1:5">
      <c r="A1832" s="179">
        <v>41291</v>
      </c>
      <c r="B1832" s="181">
        <v>0.75</v>
      </c>
      <c r="C1832" s="180">
        <v>0.25</v>
      </c>
      <c r="D1832" s="180">
        <v>0</v>
      </c>
      <c r="E1832" s="180">
        <v>0.5</v>
      </c>
    </row>
    <row r="1833" spans="1:5">
      <c r="A1833" s="179">
        <v>41292</v>
      </c>
      <c r="B1833" s="181">
        <v>0.75</v>
      </c>
      <c r="C1833" s="180">
        <v>0.25</v>
      </c>
      <c r="D1833" s="180">
        <v>0</v>
      </c>
      <c r="E1833" s="180">
        <v>0.5</v>
      </c>
    </row>
    <row r="1834" spans="1:5">
      <c r="A1834" s="179">
        <v>41295</v>
      </c>
      <c r="B1834" s="181">
        <v>0.75</v>
      </c>
      <c r="C1834" s="180">
        <v>0.25</v>
      </c>
      <c r="D1834" s="180">
        <v>0</v>
      </c>
      <c r="E1834" s="180">
        <v>0.5</v>
      </c>
    </row>
    <row r="1835" spans="1:5">
      <c r="A1835" s="179">
        <v>41296</v>
      </c>
      <c r="B1835" s="181">
        <v>0.75</v>
      </c>
      <c r="C1835" s="180">
        <v>0.25</v>
      </c>
      <c r="D1835" s="180">
        <v>0</v>
      </c>
      <c r="E1835" s="180">
        <v>0.5</v>
      </c>
    </row>
    <row r="1836" spans="1:5">
      <c r="A1836" s="179">
        <v>41297</v>
      </c>
      <c r="B1836" s="181">
        <v>0.75</v>
      </c>
      <c r="C1836" s="180">
        <v>0.25</v>
      </c>
      <c r="D1836" s="180">
        <v>0</v>
      </c>
      <c r="E1836" s="180">
        <v>0.5</v>
      </c>
    </row>
    <row r="1837" spans="1:5">
      <c r="A1837" s="179">
        <v>41298</v>
      </c>
      <c r="B1837" s="181">
        <v>0.75</v>
      </c>
      <c r="C1837" s="180">
        <v>0.25</v>
      </c>
      <c r="D1837" s="180">
        <v>0</v>
      </c>
      <c r="E1837" s="180">
        <v>0.5</v>
      </c>
    </row>
    <row r="1838" spans="1:5">
      <c r="A1838" s="179">
        <v>41299</v>
      </c>
      <c r="B1838" s="181">
        <v>0.75</v>
      </c>
      <c r="C1838" s="180">
        <v>0.25</v>
      </c>
      <c r="D1838" s="180">
        <v>0</v>
      </c>
      <c r="E1838" s="180">
        <v>0.5</v>
      </c>
    </row>
    <row r="1839" spans="1:5">
      <c r="A1839" s="179">
        <v>41302</v>
      </c>
      <c r="B1839" s="181">
        <v>0.75</v>
      </c>
      <c r="C1839" s="180">
        <v>0.25</v>
      </c>
      <c r="D1839" s="180">
        <v>0</v>
      </c>
      <c r="E1839" s="180">
        <v>0.5</v>
      </c>
    </row>
    <row r="1840" spans="1:5">
      <c r="A1840" s="179">
        <v>41303</v>
      </c>
      <c r="B1840" s="181">
        <v>0.75</v>
      </c>
      <c r="C1840" s="180">
        <v>0.25</v>
      </c>
      <c r="D1840" s="180">
        <v>0</v>
      </c>
      <c r="E1840" s="180">
        <v>0.5</v>
      </c>
    </row>
    <row r="1841" spans="1:5">
      <c r="A1841" s="179">
        <v>41304</v>
      </c>
      <c r="B1841" s="181">
        <v>0.75</v>
      </c>
      <c r="C1841" s="180">
        <v>0.25</v>
      </c>
      <c r="D1841" s="180">
        <v>0</v>
      </c>
      <c r="E1841" s="180">
        <v>0.5</v>
      </c>
    </row>
    <row r="1842" spans="1:5">
      <c r="A1842" s="179">
        <v>41305</v>
      </c>
      <c r="B1842" s="181">
        <v>0.75</v>
      </c>
      <c r="C1842" s="180">
        <v>0.25</v>
      </c>
      <c r="D1842" s="180">
        <v>0</v>
      </c>
      <c r="E1842" s="180">
        <v>0.5</v>
      </c>
    </row>
    <row r="1843" spans="1:5">
      <c r="A1843" s="179">
        <v>41306</v>
      </c>
      <c r="B1843" s="181">
        <v>0.75</v>
      </c>
      <c r="C1843" s="180">
        <v>0.25</v>
      </c>
      <c r="D1843" s="180">
        <v>0</v>
      </c>
      <c r="E1843" s="180">
        <v>0.5</v>
      </c>
    </row>
    <row r="1844" spans="1:5">
      <c r="A1844" s="179">
        <v>41309</v>
      </c>
      <c r="B1844" s="181">
        <v>0.75</v>
      </c>
      <c r="C1844" s="180">
        <v>0.25</v>
      </c>
      <c r="D1844" s="180">
        <v>0</v>
      </c>
      <c r="E1844" s="180">
        <v>0.5</v>
      </c>
    </row>
    <row r="1845" spans="1:5">
      <c r="A1845" s="179">
        <v>41310</v>
      </c>
      <c r="B1845" s="181">
        <v>0.75</v>
      </c>
      <c r="C1845" s="180">
        <v>0.25</v>
      </c>
      <c r="D1845" s="180">
        <v>0</v>
      </c>
      <c r="E1845" s="180">
        <v>0.5</v>
      </c>
    </row>
    <row r="1846" spans="1:5">
      <c r="A1846" s="179">
        <v>41311</v>
      </c>
      <c r="B1846" s="181">
        <v>0.75</v>
      </c>
      <c r="C1846" s="180">
        <v>0.25</v>
      </c>
      <c r="D1846" s="180">
        <v>0</v>
      </c>
      <c r="E1846" s="180">
        <v>0.5</v>
      </c>
    </row>
    <row r="1847" spans="1:5">
      <c r="A1847" s="179">
        <v>41312</v>
      </c>
      <c r="B1847" s="181">
        <v>0.75</v>
      </c>
      <c r="C1847" s="180">
        <v>0.25</v>
      </c>
      <c r="D1847" s="180">
        <v>0</v>
      </c>
      <c r="E1847" s="180">
        <v>0.5</v>
      </c>
    </row>
    <row r="1848" spans="1:5">
      <c r="A1848" s="179">
        <v>41313</v>
      </c>
      <c r="B1848" s="181">
        <v>0.75</v>
      </c>
      <c r="C1848" s="180">
        <v>0.25</v>
      </c>
      <c r="D1848" s="180">
        <v>0</v>
      </c>
      <c r="E1848" s="180">
        <v>0.5</v>
      </c>
    </row>
    <row r="1849" spans="1:5">
      <c r="A1849" s="179">
        <v>41316</v>
      </c>
      <c r="B1849" s="181">
        <v>0.75</v>
      </c>
      <c r="C1849" s="180">
        <v>0.25</v>
      </c>
      <c r="D1849" s="180">
        <v>0</v>
      </c>
      <c r="E1849" s="180">
        <v>0.5</v>
      </c>
    </row>
    <row r="1850" spans="1:5">
      <c r="A1850" s="179">
        <v>41317</v>
      </c>
      <c r="B1850" s="181">
        <v>0.75</v>
      </c>
      <c r="C1850" s="180">
        <v>0.25</v>
      </c>
      <c r="D1850" s="180">
        <v>0</v>
      </c>
      <c r="E1850" s="180">
        <v>0.5</v>
      </c>
    </row>
    <row r="1851" spans="1:5">
      <c r="A1851" s="179">
        <v>41318</v>
      </c>
      <c r="B1851" s="181">
        <v>0.75</v>
      </c>
      <c r="C1851" s="180">
        <v>0.25</v>
      </c>
      <c r="D1851" s="180">
        <v>0</v>
      </c>
      <c r="E1851" s="180">
        <v>0.5</v>
      </c>
    </row>
    <row r="1852" spans="1:5">
      <c r="A1852" s="179">
        <v>41319</v>
      </c>
      <c r="B1852" s="181">
        <v>0.75</v>
      </c>
      <c r="C1852" s="180">
        <v>0.25</v>
      </c>
      <c r="D1852" s="180">
        <v>0</v>
      </c>
      <c r="E1852" s="180">
        <v>0.5</v>
      </c>
    </row>
    <row r="1853" spans="1:5">
      <c r="A1853" s="179">
        <v>41320</v>
      </c>
      <c r="B1853" s="181">
        <v>0.75</v>
      </c>
      <c r="C1853" s="180">
        <v>0.25</v>
      </c>
      <c r="D1853" s="180">
        <v>0</v>
      </c>
      <c r="E1853" s="180">
        <v>0.5</v>
      </c>
    </row>
    <row r="1854" spans="1:5">
      <c r="A1854" s="179">
        <v>41323</v>
      </c>
      <c r="B1854" s="181">
        <v>0.75</v>
      </c>
      <c r="C1854" s="180">
        <v>0.25</v>
      </c>
      <c r="D1854" s="180">
        <v>0</v>
      </c>
      <c r="E1854" s="180">
        <v>0.5</v>
      </c>
    </row>
    <row r="1855" spans="1:5">
      <c r="A1855" s="179">
        <v>41324</v>
      </c>
      <c r="B1855" s="181">
        <v>0.75</v>
      </c>
      <c r="C1855" s="180">
        <v>0.25</v>
      </c>
      <c r="D1855" s="180">
        <v>0</v>
      </c>
      <c r="E1855" s="180">
        <v>0.5</v>
      </c>
    </row>
    <row r="1856" spans="1:5">
      <c r="A1856" s="179">
        <v>41325</v>
      </c>
      <c r="B1856" s="181">
        <v>0.75</v>
      </c>
      <c r="C1856" s="180">
        <v>0.25</v>
      </c>
      <c r="D1856" s="180">
        <v>0</v>
      </c>
      <c r="E1856" s="180">
        <v>0.5</v>
      </c>
    </row>
    <row r="1857" spans="1:5">
      <c r="A1857" s="179">
        <v>41326</v>
      </c>
      <c r="B1857" s="181">
        <v>0.75</v>
      </c>
      <c r="C1857" s="180">
        <v>0.25</v>
      </c>
      <c r="D1857" s="180">
        <v>0</v>
      </c>
      <c r="E1857" s="180">
        <v>0.5</v>
      </c>
    </row>
    <row r="1858" spans="1:5">
      <c r="A1858" s="179">
        <v>41327</v>
      </c>
      <c r="B1858" s="181">
        <v>0.75</v>
      </c>
      <c r="C1858" s="180">
        <v>0.25</v>
      </c>
      <c r="D1858" s="180">
        <v>0</v>
      </c>
      <c r="E1858" s="180">
        <v>0.5</v>
      </c>
    </row>
    <row r="1859" spans="1:5">
      <c r="A1859" s="179">
        <v>41330</v>
      </c>
      <c r="B1859" s="181">
        <v>0.75</v>
      </c>
      <c r="C1859" s="180">
        <v>0.25</v>
      </c>
      <c r="D1859" s="180">
        <v>0</v>
      </c>
      <c r="E1859" s="180">
        <v>0.5</v>
      </c>
    </row>
    <row r="1860" spans="1:5">
      <c r="A1860" s="179">
        <v>41331</v>
      </c>
      <c r="B1860" s="181">
        <v>0.75</v>
      </c>
      <c r="C1860" s="180">
        <v>0.25</v>
      </c>
      <c r="D1860" s="180">
        <v>0</v>
      </c>
      <c r="E1860" s="180">
        <v>0.5</v>
      </c>
    </row>
    <row r="1861" spans="1:5">
      <c r="A1861" s="179">
        <v>41332</v>
      </c>
      <c r="B1861" s="181">
        <v>0.75</v>
      </c>
      <c r="C1861" s="180">
        <v>0.25</v>
      </c>
      <c r="D1861" s="180">
        <v>0</v>
      </c>
      <c r="E1861" s="180">
        <v>0.5</v>
      </c>
    </row>
    <row r="1862" spans="1:5">
      <c r="A1862" s="179">
        <v>41333</v>
      </c>
      <c r="B1862" s="181">
        <v>0.75</v>
      </c>
      <c r="C1862" s="180">
        <v>0.25</v>
      </c>
      <c r="D1862" s="180">
        <v>0</v>
      </c>
      <c r="E1862" s="180">
        <v>0.5</v>
      </c>
    </row>
    <row r="1863" spans="1:5">
      <c r="A1863" s="179">
        <v>41334</v>
      </c>
      <c r="B1863" s="181">
        <v>0.75</v>
      </c>
      <c r="C1863" s="180">
        <v>0.25</v>
      </c>
      <c r="D1863" s="180">
        <v>0</v>
      </c>
      <c r="E1863" s="180">
        <v>0.5</v>
      </c>
    </row>
    <row r="1864" spans="1:5">
      <c r="A1864" s="179">
        <v>41337</v>
      </c>
      <c r="B1864" s="181">
        <v>0.75</v>
      </c>
      <c r="C1864" s="180">
        <v>0.25</v>
      </c>
      <c r="D1864" s="180">
        <v>0</v>
      </c>
      <c r="E1864" s="180">
        <v>0.5</v>
      </c>
    </row>
    <row r="1865" spans="1:5">
      <c r="A1865" s="179">
        <v>41338</v>
      </c>
      <c r="B1865" s="181">
        <v>0.75</v>
      </c>
      <c r="C1865" s="180">
        <v>0.25</v>
      </c>
      <c r="D1865" s="180">
        <v>0</v>
      </c>
      <c r="E1865" s="180">
        <v>0.5</v>
      </c>
    </row>
    <row r="1866" spans="1:5">
      <c r="A1866" s="179">
        <v>41339</v>
      </c>
      <c r="B1866" s="181">
        <v>0.75</v>
      </c>
      <c r="C1866" s="180">
        <v>0.25</v>
      </c>
      <c r="D1866" s="180">
        <v>0</v>
      </c>
      <c r="E1866" s="180">
        <v>0.5</v>
      </c>
    </row>
    <row r="1867" spans="1:5">
      <c r="A1867" s="179">
        <v>41340</v>
      </c>
      <c r="B1867" s="181">
        <v>0.75</v>
      </c>
      <c r="C1867" s="180">
        <v>0.25</v>
      </c>
      <c r="D1867" s="180">
        <v>0</v>
      </c>
      <c r="E1867" s="180">
        <v>0.5</v>
      </c>
    </row>
    <row r="1868" spans="1:5">
      <c r="A1868" s="179">
        <v>41341</v>
      </c>
      <c r="B1868" s="181">
        <v>0.75</v>
      </c>
      <c r="C1868" s="180">
        <v>0.25</v>
      </c>
      <c r="D1868" s="180">
        <v>0</v>
      </c>
      <c r="E1868" s="180">
        <v>0.5</v>
      </c>
    </row>
    <row r="1869" spans="1:5">
      <c r="A1869" s="179">
        <v>41344</v>
      </c>
      <c r="B1869" s="181">
        <v>0.75</v>
      </c>
      <c r="C1869" s="180">
        <v>0.25</v>
      </c>
      <c r="D1869" s="180">
        <v>0</v>
      </c>
      <c r="E1869" s="180">
        <v>0.5</v>
      </c>
    </row>
    <row r="1870" spans="1:5">
      <c r="A1870" s="179">
        <v>41345</v>
      </c>
      <c r="B1870" s="181">
        <v>0.75</v>
      </c>
      <c r="C1870" s="180">
        <v>0.25</v>
      </c>
      <c r="D1870" s="180">
        <v>0</v>
      </c>
      <c r="E1870" s="180">
        <v>0.5</v>
      </c>
    </row>
    <row r="1871" spans="1:5">
      <c r="A1871" s="179">
        <v>41346</v>
      </c>
      <c r="B1871" s="181">
        <v>0.75</v>
      </c>
      <c r="C1871" s="180">
        <v>0.25</v>
      </c>
      <c r="D1871" s="180">
        <v>0</v>
      </c>
      <c r="E1871" s="180">
        <v>0.5</v>
      </c>
    </row>
    <row r="1872" spans="1:5">
      <c r="A1872" s="179">
        <v>41347</v>
      </c>
      <c r="B1872" s="181">
        <v>0.75</v>
      </c>
      <c r="C1872" s="180">
        <v>0.25</v>
      </c>
      <c r="D1872" s="180">
        <v>0</v>
      </c>
      <c r="E1872" s="180">
        <v>0.5</v>
      </c>
    </row>
    <row r="1873" spans="1:5">
      <c r="A1873" s="179">
        <v>41348</v>
      </c>
      <c r="B1873" s="181">
        <v>0.75</v>
      </c>
      <c r="C1873" s="180">
        <v>0.25</v>
      </c>
      <c r="D1873" s="180">
        <v>0</v>
      </c>
      <c r="E1873" s="180">
        <v>0.5</v>
      </c>
    </row>
    <row r="1874" spans="1:5">
      <c r="A1874" s="179">
        <v>41351</v>
      </c>
      <c r="B1874" s="181">
        <v>0.75</v>
      </c>
      <c r="C1874" s="180">
        <v>0.25</v>
      </c>
      <c r="D1874" s="180">
        <v>0</v>
      </c>
      <c r="E1874" s="180">
        <v>0.5</v>
      </c>
    </row>
    <row r="1875" spans="1:5">
      <c r="A1875" s="179">
        <v>41352</v>
      </c>
      <c r="B1875" s="181">
        <v>0.75</v>
      </c>
      <c r="C1875" s="180">
        <v>0.25</v>
      </c>
      <c r="D1875" s="180">
        <v>0</v>
      </c>
      <c r="E1875" s="180">
        <v>0.5</v>
      </c>
    </row>
    <row r="1876" spans="1:5">
      <c r="A1876" s="179">
        <v>41353</v>
      </c>
      <c r="B1876" s="181">
        <v>0.75</v>
      </c>
      <c r="C1876" s="180">
        <v>0.25</v>
      </c>
      <c r="D1876" s="180">
        <v>0</v>
      </c>
      <c r="E1876" s="180">
        <v>0.5</v>
      </c>
    </row>
    <row r="1877" spans="1:5">
      <c r="A1877" s="179">
        <v>41354</v>
      </c>
      <c r="B1877" s="181">
        <v>0.75</v>
      </c>
      <c r="C1877" s="180">
        <v>0.25</v>
      </c>
      <c r="D1877" s="180">
        <v>0</v>
      </c>
      <c r="E1877" s="180">
        <v>0.5</v>
      </c>
    </row>
    <row r="1878" spans="1:5">
      <c r="A1878" s="179">
        <v>41355</v>
      </c>
      <c r="B1878" s="181">
        <v>0.75</v>
      </c>
      <c r="C1878" s="180">
        <v>0.25</v>
      </c>
      <c r="D1878" s="180">
        <v>0</v>
      </c>
      <c r="E1878" s="180">
        <v>0.5</v>
      </c>
    </row>
    <row r="1879" spans="1:5">
      <c r="A1879" s="179">
        <v>41358</v>
      </c>
      <c r="B1879" s="181">
        <v>0.75</v>
      </c>
      <c r="C1879" s="180">
        <v>0.25</v>
      </c>
      <c r="D1879" s="180">
        <v>0</v>
      </c>
      <c r="E1879" s="180">
        <v>0.5</v>
      </c>
    </row>
    <row r="1880" spans="1:5">
      <c r="A1880" s="179">
        <v>41359</v>
      </c>
      <c r="B1880" s="181">
        <v>0.75</v>
      </c>
      <c r="C1880" s="180">
        <v>0.25</v>
      </c>
      <c r="D1880" s="180">
        <v>0</v>
      </c>
      <c r="E1880" s="180">
        <v>0.5</v>
      </c>
    </row>
    <row r="1881" spans="1:5">
      <c r="A1881" s="179">
        <v>41360</v>
      </c>
      <c r="B1881" s="181">
        <v>0.75</v>
      </c>
      <c r="C1881" s="180">
        <v>0.25</v>
      </c>
      <c r="D1881" s="180">
        <v>0</v>
      </c>
      <c r="E1881" s="180">
        <v>0.5</v>
      </c>
    </row>
    <row r="1882" spans="1:5">
      <c r="A1882" s="179">
        <v>41361</v>
      </c>
      <c r="B1882" s="181">
        <v>0.75</v>
      </c>
      <c r="C1882" s="180">
        <v>0.25</v>
      </c>
      <c r="D1882" s="180">
        <v>0</v>
      </c>
      <c r="E1882" s="180">
        <v>0.5</v>
      </c>
    </row>
    <row r="1883" spans="1:5">
      <c r="A1883" s="179">
        <v>41362</v>
      </c>
      <c r="B1883" s="181">
        <v>0.75</v>
      </c>
      <c r="C1883" s="180">
        <v>0.25</v>
      </c>
      <c r="D1883" s="180">
        <v>0</v>
      </c>
      <c r="E1883" s="180">
        <v>0.5</v>
      </c>
    </row>
    <row r="1884" spans="1:5">
      <c r="A1884" s="179">
        <v>41365</v>
      </c>
      <c r="B1884" s="181">
        <v>0.75</v>
      </c>
      <c r="C1884" s="180">
        <v>0.25</v>
      </c>
      <c r="D1884" s="180">
        <v>0</v>
      </c>
      <c r="E1884" s="180">
        <v>0.5</v>
      </c>
    </row>
    <row r="1885" spans="1:5">
      <c r="A1885" s="179">
        <v>41366</v>
      </c>
      <c r="B1885" s="181">
        <v>0.75</v>
      </c>
      <c r="C1885" s="180">
        <v>0.25</v>
      </c>
      <c r="D1885" s="180">
        <v>0</v>
      </c>
      <c r="E1885" s="180">
        <v>0.5</v>
      </c>
    </row>
    <row r="1886" spans="1:5">
      <c r="A1886" s="179">
        <v>41367</v>
      </c>
      <c r="B1886" s="181">
        <v>0.75</v>
      </c>
      <c r="C1886" s="180">
        <v>0.25</v>
      </c>
      <c r="D1886" s="180">
        <v>0</v>
      </c>
      <c r="E1886" s="180">
        <v>0.5</v>
      </c>
    </row>
    <row r="1887" spans="1:5">
      <c r="A1887" s="179">
        <v>41368</v>
      </c>
      <c r="B1887" s="181">
        <v>0.75</v>
      </c>
      <c r="C1887" s="180">
        <v>0.25</v>
      </c>
      <c r="D1887" s="180">
        <v>0</v>
      </c>
      <c r="E1887" s="180">
        <v>0.5</v>
      </c>
    </row>
    <row r="1888" spans="1:5">
      <c r="A1888" s="179">
        <v>41369</v>
      </c>
      <c r="B1888" s="181">
        <v>0.75</v>
      </c>
      <c r="C1888" s="180">
        <v>0.25</v>
      </c>
      <c r="D1888" s="180">
        <v>0</v>
      </c>
      <c r="E1888" s="180">
        <v>0.5</v>
      </c>
    </row>
    <row r="1889" spans="1:5">
      <c r="A1889" s="179">
        <v>41372</v>
      </c>
      <c r="B1889" s="181">
        <v>0.75</v>
      </c>
      <c r="C1889" s="180">
        <v>0.25</v>
      </c>
      <c r="D1889" s="180">
        <v>0</v>
      </c>
      <c r="E1889" s="180">
        <v>0.5</v>
      </c>
    </row>
    <row r="1890" spans="1:5">
      <c r="A1890" s="179">
        <v>41373</v>
      </c>
      <c r="B1890" s="181">
        <v>0.75</v>
      </c>
      <c r="C1890" s="180">
        <v>0.25</v>
      </c>
      <c r="D1890" s="180">
        <v>0</v>
      </c>
      <c r="E1890" s="180">
        <v>0.5</v>
      </c>
    </row>
    <row r="1891" spans="1:5">
      <c r="A1891" s="179">
        <v>41374</v>
      </c>
      <c r="B1891" s="181">
        <v>0.75</v>
      </c>
      <c r="C1891" s="180">
        <v>0.25</v>
      </c>
      <c r="D1891" s="180">
        <v>0</v>
      </c>
      <c r="E1891" s="180">
        <v>0.5</v>
      </c>
    </row>
    <row r="1892" spans="1:5">
      <c r="A1892" s="179">
        <v>41375</v>
      </c>
      <c r="B1892" s="181">
        <v>0.75</v>
      </c>
      <c r="C1892" s="180">
        <v>0.25</v>
      </c>
      <c r="D1892" s="180">
        <v>0</v>
      </c>
      <c r="E1892" s="180">
        <v>0.5</v>
      </c>
    </row>
    <row r="1893" spans="1:5">
      <c r="A1893" s="179">
        <v>41376</v>
      </c>
      <c r="B1893" s="181">
        <v>0.75</v>
      </c>
      <c r="C1893" s="180">
        <v>0.25</v>
      </c>
      <c r="D1893" s="180">
        <v>0</v>
      </c>
      <c r="E1893" s="180">
        <v>0.5</v>
      </c>
    </row>
    <row r="1894" spans="1:5">
      <c r="A1894" s="179">
        <v>41379</v>
      </c>
      <c r="B1894" s="181">
        <v>0.75</v>
      </c>
      <c r="C1894" s="180">
        <v>0.25</v>
      </c>
      <c r="D1894" s="180">
        <v>0</v>
      </c>
      <c r="E1894" s="180">
        <v>0.5</v>
      </c>
    </row>
    <row r="1895" spans="1:5">
      <c r="A1895" s="179">
        <v>41380</v>
      </c>
      <c r="B1895" s="181">
        <v>0.75</v>
      </c>
      <c r="C1895" s="180">
        <v>0.25</v>
      </c>
      <c r="D1895" s="180">
        <v>0</v>
      </c>
      <c r="E1895" s="180">
        <v>0.5</v>
      </c>
    </row>
    <row r="1896" spans="1:5">
      <c r="A1896" s="179">
        <v>41381</v>
      </c>
      <c r="B1896" s="181">
        <v>0.75</v>
      </c>
      <c r="C1896" s="180">
        <v>0.25</v>
      </c>
      <c r="D1896" s="180">
        <v>0</v>
      </c>
      <c r="E1896" s="180">
        <v>0.5</v>
      </c>
    </row>
    <row r="1897" spans="1:5">
      <c r="A1897" s="179">
        <v>41382</v>
      </c>
      <c r="B1897" s="181">
        <v>0.75</v>
      </c>
      <c r="C1897" s="180">
        <v>0.25</v>
      </c>
      <c r="D1897" s="180">
        <v>0</v>
      </c>
      <c r="E1897" s="180">
        <v>0.5</v>
      </c>
    </row>
    <row r="1898" spans="1:5">
      <c r="A1898" s="179">
        <v>41383</v>
      </c>
      <c r="B1898" s="181">
        <v>0.75</v>
      </c>
      <c r="C1898" s="180">
        <v>0.25</v>
      </c>
      <c r="D1898" s="180">
        <v>0</v>
      </c>
      <c r="E1898" s="180">
        <v>0.5</v>
      </c>
    </row>
    <row r="1899" spans="1:5">
      <c r="A1899" s="179">
        <v>41386</v>
      </c>
      <c r="B1899" s="181">
        <v>0.75</v>
      </c>
      <c r="C1899" s="180">
        <v>0.25</v>
      </c>
      <c r="D1899" s="180">
        <v>0</v>
      </c>
      <c r="E1899" s="180">
        <v>0.5</v>
      </c>
    </row>
    <row r="1900" spans="1:5">
      <c r="A1900" s="179">
        <v>41387</v>
      </c>
      <c r="B1900" s="181">
        <v>0.75</v>
      </c>
      <c r="C1900" s="180">
        <v>0.25</v>
      </c>
      <c r="D1900" s="180">
        <v>0</v>
      </c>
      <c r="E1900" s="180">
        <v>0.5</v>
      </c>
    </row>
    <row r="1901" spans="1:5">
      <c r="A1901" s="179">
        <v>41388</v>
      </c>
      <c r="B1901" s="181">
        <v>0.75</v>
      </c>
      <c r="C1901" s="180">
        <v>0.25</v>
      </c>
      <c r="D1901" s="180">
        <v>0</v>
      </c>
      <c r="E1901" s="180">
        <v>0.5</v>
      </c>
    </row>
    <row r="1902" spans="1:5">
      <c r="A1902" s="179">
        <v>41389</v>
      </c>
      <c r="B1902" s="181">
        <v>0.75</v>
      </c>
      <c r="C1902" s="180">
        <v>0.25</v>
      </c>
      <c r="D1902" s="180">
        <v>0</v>
      </c>
      <c r="E1902" s="180">
        <v>0.5</v>
      </c>
    </row>
    <row r="1903" spans="1:5">
      <c r="A1903" s="179">
        <v>41390</v>
      </c>
      <c r="B1903" s="181">
        <v>0.75</v>
      </c>
      <c r="C1903" s="180">
        <v>0.25</v>
      </c>
      <c r="D1903" s="180">
        <v>0</v>
      </c>
      <c r="E1903" s="180">
        <v>0.5</v>
      </c>
    </row>
    <row r="1904" spans="1:5">
      <c r="A1904" s="179">
        <v>41393</v>
      </c>
      <c r="B1904" s="181">
        <v>0.75</v>
      </c>
      <c r="C1904" s="180">
        <v>0.25</v>
      </c>
      <c r="D1904" s="180">
        <v>0</v>
      </c>
      <c r="E1904" s="180">
        <v>0.5</v>
      </c>
    </row>
    <row r="1905" spans="1:5">
      <c r="A1905" s="179">
        <v>41394</v>
      </c>
      <c r="B1905" s="181">
        <v>0.75</v>
      </c>
      <c r="C1905" s="180">
        <v>0.25</v>
      </c>
      <c r="D1905" s="180">
        <v>0</v>
      </c>
      <c r="E1905" s="180">
        <v>0.5</v>
      </c>
    </row>
    <row r="1906" spans="1:5">
      <c r="A1906" s="179">
        <v>41395</v>
      </c>
      <c r="B1906" s="181">
        <v>0.75</v>
      </c>
      <c r="C1906" s="180">
        <v>0.25</v>
      </c>
      <c r="D1906" s="180">
        <v>0</v>
      </c>
      <c r="E1906" s="180">
        <v>0.5</v>
      </c>
    </row>
    <row r="1907" spans="1:5">
      <c r="A1907" s="179">
        <v>41396</v>
      </c>
      <c r="B1907" s="181">
        <v>0.75</v>
      </c>
      <c r="C1907" s="180">
        <v>0.25</v>
      </c>
      <c r="D1907" s="180">
        <v>0</v>
      </c>
      <c r="E1907" s="180">
        <v>0.5</v>
      </c>
    </row>
    <row r="1908" spans="1:5">
      <c r="A1908" s="179">
        <v>41397</v>
      </c>
      <c r="B1908" s="181">
        <v>0.75</v>
      </c>
      <c r="C1908" s="180">
        <v>0.25</v>
      </c>
      <c r="D1908" s="180">
        <v>0</v>
      </c>
      <c r="E1908" s="180">
        <v>0.5</v>
      </c>
    </row>
    <row r="1909" spans="1:5">
      <c r="A1909" s="179">
        <v>41400</v>
      </c>
      <c r="B1909" s="181">
        <v>0.75</v>
      </c>
      <c r="C1909" s="180">
        <v>0.25</v>
      </c>
      <c r="D1909" s="180">
        <v>0</v>
      </c>
      <c r="E1909" s="180">
        <v>0.5</v>
      </c>
    </row>
    <row r="1910" spans="1:5">
      <c r="A1910" s="179">
        <v>41401</v>
      </c>
      <c r="B1910" s="181">
        <v>0.75</v>
      </c>
      <c r="C1910" s="180">
        <v>0.25</v>
      </c>
      <c r="D1910" s="180">
        <v>0</v>
      </c>
      <c r="E1910" s="180">
        <v>0.5</v>
      </c>
    </row>
    <row r="1911" spans="1:5">
      <c r="A1911" s="179">
        <v>41402</v>
      </c>
      <c r="B1911" s="181">
        <v>0.5</v>
      </c>
      <c r="C1911" s="180">
        <v>0.25</v>
      </c>
      <c r="D1911" s="180">
        <v>0</v>
      </c>
      <c r="E1911" s="180">
        <v>0.5</v>
      </c>
    </row>
    <row r="1912" spans="1:5">
      <c r="A1912" s="179">
        <v>41403</v>
      </c>
      <c r="B1912" s="181">
        <v>0.5</v>
      </c>
      <c r="C1912" s="180">
        <v>0.25</v>
      </c>
      <c r="D1912" s="180">
        <v>0</v>
      </c>
      <c r="E1912" s="180">
        <v>0.5</v>
      </c>
    </row>
    <row r="1913" spans="1:5">
      <c r="A1913" s="179">
        <v>41404</v>
      </c>
      <c r="B1913" s="181">
        <v>0.5</v>
      </c>
      <c r="C1913" s="180">
        <v>0.25</v>
      </c>
      <c r="D1913" s="180">
        <v>0</v>
      </c>
      <c r="E1913" s="180">
        <v>0.5</v>
      </c>
    </row>
    <row r="1914" spans="1:5">
      <c r="A1914" s="179">
        <v>41407</v>
      </c>
      <c r="B1914" s="181">
        <v>0.5</v>
      </c>
      <c r="C1914" s="180">
        <v>0.25</v>
      </c>
      <c r="D1914" s="180">
        <v>0</v>
      </c>
      <c r="E1914" s="180">
        <v>0.5</v>
      </c>
    </row>
    <row r="1915" spans="1:5">
      <c r="A1915" s="179">
        <v>41408</v>
      </c>
      <c r="B1915" s="181">
        <v>0.5</v>
      </c>
      <c r="C1915" s="180">
        <v>0.25</v>
      </c>
      <c r="D1915" s="180">
        <v>0</v>
      </c>
      <c r="E1915" s="180">
        <v>0.5</v>
      </c>
    </row>
    <row r="1916" spans="1:5">
      <c r="A1916" s="179">
        <v>41409</v>
      </c>
      <c r="B1916" s="181">
        <v>0.5</v>
      </c>
      <c r="C1916" s="180">
        <v>0.25</v>
      </c>
      <c r="D1916" s="180">
        <v>0</v>
      </c>
      <c r="E1916" s="180">
        <v>0.5</v>
      </c>
    </row>
    <row r="1917" spans="1:5">
      <c r="A1917" s="179">
        <v>41410</v>
      </c>
      <c r="B1917" s="181">
        <v>0.5</v>
      </c>
      <c r="C1917" s="180">
        <v>0.25</v>
      </c>
      <c r="D1917" s="180">
        <v>0</v>
      </c>
      <c r="E1917" s="180">
        <v>0.5</v>
      </c>
    </row>
    <row r="1918" spans="1:5">
      <c r="A1918" s="179">
        <v>41411</v>
      </c>
      <c r="B1918" s="181">
        <v>0.5</v>
      </c>
      <c r="C1918" s="180">
        <v>0.25</v>
      </c>
      <c r="D1918" s="180">
        <v>0</v>
      </c>
      <c r="E1918" s="180">
        <v>0.5</v>
      </c>
    </row>
    <row r="1919" spans="1:5">
      <c r="A1919" s="179">
        <v>41414</v>
      </c>
      <c r="B1919" s="181">
        <v>0.5</v>
      </c>
      <c r="C1919" s="180">
        <v>0.25</v>
      </c>
      <c r="D1919" s="180">
        <v>0</v>
      </c>
      <c r="E1919" s="180">
        <v>0.5</v>
      </c>
    </row>
    <row r="1920" spans="1:5">
      <c r="A1920" s="179">
        <v>41415</v>
      </c>
      <c r="B1920" s="181">
        <v>0.5</v>
      </c>
      <c r="C1920" s="180">
        <v>0.25</v>
      </c>
      <c r="D1920" s="180">
        <v>0</v>
      </c>
      <c r="E1920" s="180">
        <v>0.5</v>
      </c>
    </row>
    <row r="1921" spans="1:5">
      <c r="A1921" s="179">
        <v>41416</v>
      </c>
      <c r="B1921" s="181">
        <v>0.5</v>
      </c>
      <c r="C1921" s="180">
        <v>0.25</v>
      </c>
      <c r="D1921" s="180">
        <v>0</v>
      </c>
      <c r="E1921" s="180">
        <v>0.5</v>
      </c>
    </row>
    <row r="1922" spans="1:5">
      <c r="A1922" s="179">
        <v>41417</v>
      </c>
      <c r="B1922" s="181">
        <v>0.5</v>
      </c>
      <c r="C1922" s="180">
        <v>0.25</v>
      </c>
      <c r="D1922" s="180">
        <v>0</v>
      </c>
      <c r="E1922" s="180">
        <v>0.5</v>
      </c>
    </row>
    <row r="1923" spans="1:5">
      <c r="A1923" s="179">
        <v>41418</v>
      </c>
      <c r="B1923" s="181">
        <v>0.5</v>
      </c>
      <c r="C1923" s="180">
        <v>0.25</v>
      </c>
      <c r="D1923" s="180">
        <v>0</v>
      </c>
      <c r="E1923" s="180">
        <v>0.5</v>
      </c>
    </row>
    <row r="1924" spans="1:5">
      <c r="A1924" s="179">
        <v>41421</v>
      </c>
      <c r="B1924" s="181">
        <v>0.5</v>
      </c>
      <c r="C1924" s="180">
        <v>0.25</v>
      </c>
      <c r="D1924" s="180">
        <v>0</v>
      </c>
      <c r="E1924" s="180">
        <v>0.5</v>
      </c>
    </row>
    <row r="1925" spans="1:5">
      <c r="A1925" s="179">
        <v>41422</v>
      </c>
      <c r="B1925" s="181">
        <v>0.5</v>
      </c>
      <c r="C1925" s="180">
        <v>0.25</v>
      </c>
      <c r="D1925" s="180">
        <v>0</v>
      </c>
      <c r="E1925" s="180">
        <v>0.5</v>
      </c>
    </row>
    <row r="1926" spans="1:5">
      <c r="A1926" s="179">
        <v>41423</v>
      </c>
      <c r="B1926" s="181">
        <v>0.5</v>
      </c>
      <c r="C1926" s="180">
        <v>0.25</v>
      </c>
      <c r="D1926" s="180">
        <v>0</v>
      </c>
      <c r="E1926" s="180">
        <v>0.5</v>
      </c>
    </row>
    <row r="1927" spans="1:5">
      <c r="A1927" s="179">
        <v>41424</v>
      </c>
      <c r="B1927" s="181">
        <v>0.5</v>
      </c>
      <c r="C1927" s="180">
        <v>0.25</v>
      </c>
      <c r="D1927" s="180">
        <v>0</v>
      </c>
      <c r="E1927" s="180">
        <v>0.5</v>
      </c>
    </row>
    <row r="1928" spans="1:5">
      <c r="A1928" s="179">
        <v>41425</v>
      </c>
      <c r="B1928" s="181">
        <v>0.5</v>
      </c>
      <c r="C1928" s="180">
        <v>0.25</v>
      </c>
      <c r="D1928" s="180">
        <v>0</v>
      </c>
      <c r="E1928" s="180">
        <v>0.5</v>
      </c>
    </row>
    <row r="1929" spans="1:5">
      <c r="A1929" s="179">
        <v>41428</v>
      </c>
      <c r="B1929" s="181">
        <v>0.5</v>
      </c>
      <c r="C1929" s="180">
        <v>0.25</v>
      </c>
      <c r="D1929" s="180">
        <v>0</v>
      </c>
      <c r="E1929" s="180">
        <v>0.5</v>
      </c>
    </row>
    <row r="1930" spans="1:5">
      <c r="A1930" s="179">
        <v>41429</v>
      </c>
      <c r="B1930" s="181">
        <v>0.5</v>
      </c>
      <c r="C1930" s="180">
        <v>0.25</v>
      </c>
      <c r="D1930" s="180">
        <v>0</v>
      </c>
      <c r="E1930" s="180">
        <v>0.5</v>
      </c>
    </row>
    <row r="1931" spans="1:5">
      <c r="A1931" s="179">
        <v>41430</v>
      </c>
      <c r="B1931" s="181">
        <v>0.5</v>
      </c>
      <c r="C1931" s="180">
        <v>0.25</v>
      </c>
      <c r="D1931" s="180">
        <v>0</v>
      </c>
      <c r="E1931" s="180">
        <v>0.5</v>
      </c>
    </row>
    <row r="1932" spans="1:5">
      <c r="A1932" s="179">
        <v>41431</v>
      </c>
      <c r="B1932" s="181">
        <v>0.5</v>
      </c>
      <c r="C1932" s="180">
        <v>0.25</v>
      </c>
      <c r="D1932" s="180">
        <v>0</v>
      </c>
      <c r="E1932" s="180">
        <v>0.5</v>
      </c>
    </row>
    <row r="1933" spans="1:5">
      <c r="A1933" s="179">
        <v>41432</v>
      </c>
      <c r="B1933" s="181">
        <v>0.5</v>
      </c>
      <c r="C1933" s="180">
        <v>0.25</v>
      </c>
      <c r="D1933" s="180">
        <v>0</v>
      </c>
      <c r="E1933" s="180">
        <v>0.5</v>
      </c>
    </row>
    <row r="1934" spans="1:5">
      <c r="A1934" s="179">
        <v>41435</v>
      </c>
      <c r="B1934" s="181">
        <v>0.5</v>
      </c>
      <c r="C1934" s="180">
        <v>0.25</v>
      </c>
      <c r="D1934" s="180">
        <v>0</v>
      </c>
      <c r="E1934" s="180">
        <v>0.5</v>
      </c>
    </row>
    <row r="1935" spans="1:5">
      <c r="A1935" s="179">
        <v>41436</v>
      </c>
      <c r="B1935" s="181">
        <v>0.5</v>
      </c>
      <c r="C1935" s="180">
        <v>0.25</v>
      </c>
      <c r="D1935" s="180">
        <v>0</v>
      </c>
      <c r="E1935" s="180">
        <v>0.5</v>
      </c>
    </row>
    <row r="1936" spans="1:5">
      <c r="A1936" s="179">
        <v>41437</v>
      </c>
      <c r="B1936" s="181">
        <v>0.5</v>
      </c>
      <c r="C1936" s="180">
        <v>0.25</v>
      </c>
      <c r="D1936" s="180">
        <v>0</v>
      </c>
      <c r="E1936" s="180">
        <v>0.5</v>
      </c>
    </row>
    <row r="1937" spans="1:5">
      <c r="A1937" s="179">
        <v>41438</v>
      </c>
      <c r="B1937" s="181">
        <v>0.5</v>
      </c>
      <c r="C1937" s="180">
        <v>0.25</v>
      </c>
      <c r="D1937" s="180">
        <v>0</v>
      </c>
      <c r="E1937" s="180">
        <v>0.5</v>
      </c>
    </row>
    <row r="1938" spans="1:5">
      <c r="A1938" s="179">
        <v>41439</v>
      </c>
      <c r="B1938" s="181">
        <v>0.5</v>
      </c>
      <c r="C1938" s="180">
        <v>0.25</v>
      </c>
      <c r="D1938" s="180">
        <v>0</v>
      </c>
      <c r="E1938" s="180">
        <v>0.5</v>
      </c>
    </row>
    <row r="1939" spans="1:5">
      <c r="A1939" s="179">
        <v>41442</v>
      </c>
      <c r="B1939" s="181">
        <v>0.5</v>
      </c>
      <c r="C1939" s="180">
        <v>0.25</v>
      </c>
      <c r="D1939" s="180">
        <v>0</v>
      </c>
      <c r="E1939" s="180">
        <v>0.5</v>
      </c>
    </row>
    <row r="1940" spans="1:5">
      <c r="A1940" s="179">
        <v>41443</v>
      </c>
      <c r="B1940" s="181">
        <v>0.5</v>
      </c>
      <c r="C1940" s="180">
        <v>0.25</v>
      </c>
      <c r="D1940" s="180">
        <v>0</v>
      </c>
      <c r="E1940" s="180">
        <v>0.5</v>
      </c>
    </row>
    <row r="1941" spans="1:5">
      <c r="A1941" s="179">
        <v>41444</v>
      </c>
      <c r="B1941" s="181">
        <v>0.5</v>
      </c>
      <c r="C1941" s="180">
        <v>0.25</v>
      </c>
      <c r="D1941" s="180">
        <v>0</v>
      </c>
      <c r="E1941" s="180">
        <v>0.5</v>
      </c>
    </row>
    <row r="1942" spans="1:5">
      <c r="A1942" s="179">
        <v>41445</v>
      </c>
      <c r="B1942" s="181">
        <v>0.5</v>
      </c>
      <c r="C1942" s="180">
        <v>0.25</v>
      </c>
      <c r="D1942" s="180">
        <v>0</v>
      </c>
      <c r="E1942" s="180">
        <v>0.5</v>
      </c>
    </row>
    <row r="1943" spans="1:5">
      <c r="A1943" s="179">
        <v>41446</v>
      </c>
      <c r="B1943" s="181">
        <v>0.5</v>
      </c>
      <c r="C1943" s="180">
        <v>0.25</v>
      </c>
      <c r="D1943" s="180">
        <v>0</v>
      </c>
      <c r="E1943" s="180">
        <v>0.5</v>
      </c>
    </row>
    <row r="1944" spans="1:5">
      <c r="A1944" s="179">
        <v>41449</v>
      </c>
      <c r="B1944" s="181">
        <v>0.5</v>
      </c>
      <c r="C1944" s="180">
        <v>0.25</v>
      </c>
      <c r="D1944" s="180">
        <v>0</v>
      </c>
      <c r="E1944" s="180">
        <v>0.5</v>
      </c>
    </row>
    <row r="1945" spans="1:5">
      <c r="A1945" s="179">
        <v>41450</v>
      </c>
      <c r="B1945" s="181">
        <v>0.5</v>
      </c>
      <c r="C1945" s="180">
        <v>0.25</v>
      </c>
      <c r="D1945" s="180">
        <v>0</v>
      </c>
      <c r="E1945" s="180">
        <v>0.5</v>
      </c>
    </row>
    <row r="1946" spans="1:5">
      <c r="A1946" s="179">
        <v>41451</v>
      </c>
      <c r="B1946" s="181">
        <v>0.5</v>
      </c>
      <c r="C1946" s="180">
        <v>0.25</v>
      </c>
      <c r="D1946" s="180">
        <v>0</v>
      </c>
      <c r="E1946" s="180">
        <v>0.5</v>
      </c>
    </row>
    <row r="1947" spans="1:5">
      <c r="A1947" s="179">
        <v>41452</v>
      </c>
      <c r="B1947" s="181">
        <v>0.5</v>
      </c>
      <c r="C1947" s="180">
        <v>0.25</v>
      </c>
      <c r="D1947" s="180">
        <v>0</v>
      </c>
      <c r="E1947" s="180">
        <v>0.5</v>
      </c>
    </row>
    <row r="1948" spans="1:5">
      <c r="A1948" s="179">
        <v>41453</v>
      </c>
      <c r="B1948" s="181">
        <v>0.5</v>
      </c>
      <c r="C1948" s="180">
        <v>0.25</v>
      </c>
      <c r="D1948" s="180">
        <v>0</v>
      </c>
      <c r="E1948" s="180">
        <v>0.5</v>
      </c>
    </row>
    <row r="1949" spans="1:5">
      <c r="A1949" s="179">
        <v>41456</v>
      </c>
      <c r="B1949" s="181">
        <v>0.5</v>
      </c>
      <c r="C1949" s="180">
        <v>0.25</v>
      </c>
      <c r="D1949" s="180">
        <v>0</v>
      </c>
      <c r="E1949" s="180">
        <v>0.5</v>
      </c>
    </row>
    <row r="1950" spans="1:5">
      <c r="A1950" s="179">
        <v>41457</v>
      </c>
      <c r="B1950" s="181">
        <v>0.5</v>
      </c>
      <c r="C1950" s="180">
        <v>0.25</v>
      </c>
      <c r="D1950" s="180">
        <v>0</v>
      </c>
      <c r="E1950" s="180">
        <v>0.5</v>
      </c>
    </row>
    <row r="1951" spans="1:5">
      <c r="A1951" s="179">
        <v>41458</v>
      </c>
      <c r="B1951" s="181">
        <v>0.5</v>
      </c>
      <c r="C1951" s="180">
        <v>0.25</v>
      </c>
      <c r="D1951" s="180">
        <v>0</v>
      </c>
      <c r="E1951" s="180">
        <v>0.5</v>
      </c>
    </row>
    <row r="1952" spans="1:5">
      <c r="A1952" s="179">
        <v>41459</v>
      </c>
      <c r="B1952" s="181">
        <v>0.5</v>
      </c>
      <c r="C1952" s="180">
        <v>0.25</v>
      </c>
      <c r="D1952" s="180">
        <v>0</v>
      </c>
      <c r="E1952" s="180">
        <v>0.5</v>
      </c>
    </row>
    <row r="1953" spans="1:5">
      <c r="A1953" s="179">
        <v>41460</v>
      </c>
      <c r="B1953" s="181">
        <v>0.5</v>
      </c>
      <c r="C1953" s="180">
        <v>0.25</v>
      </c>
      <c r="D1953" s="180">
        <v>0</v>
      </c>
      <c r="E1953" s="180">
        <v>0.5</v>
      </c>
    </row>
    <row r="1954" spans="1:5">
      <c r="A1954" s="179">
        <v>41463</v>
      </c>
      <c r="B1954" s="181">
        <v>0.5</v>
      </c>
      <c r="C1954" s="180">
        <v>0.25</v>
      </c>
      <c r="D1954" s="180">
        <v>0</v>
      </c>
      <c r="E1954" s="180">
        <v>0.5</v>
      </c>
    </row>
    <row r="1955" spans="1:5">
      <c r="A1955" s="179">
        <v>41464</v>
      </c>
      <c r="B1955" s="181">
        <v>0.5</v>
      </c>
      <c r="C1955" s="180">
        <v>0.25</v>
      </c>
      <c r="D1955" s="180">
        <v>0</v>
      </c>
      <c r="E1955" s="180">
        <v>0.5</v>
      </c>
    </row>
    <row r="1956" spans="1:5">
      <c r="A1956" s="179">
        <v>41465</v>
      </c>
      <c r="B1956" s="181">
        <v>0.5</v>
      </c>
      <c r="C1956" s="180">
        <v>0.25</v>
      </c>
      <c r="D1956" s="180">
        <v>0</v>
      </c>
      <c r="E1956" s="180">
        <v>0.5</v>
      </c>
    </row>
    <row r="1957" spans="1:5">
      <c r="A1957" s="179">
        <v>41466</v>
      </c>
      <c r="B1957" s="181">
        <v>0.5</v>
      </c>
      <c r="C1957" s="180">
        <v>0.25</v>
      </c>
      <c r="D1957" s="180">
        <v>0</v>
      </c>
      <c r="E1957" s="180">
        <v>0.5</v>
      </c>
    </row>
    <row r="1958" spans="1:5">
      <c r="A1958" s="179">
        <v>41467</v>
      </c>
      <c r="B1958" s="181">
        <v>0.5</v>
      </c>
      <c r="C1958" s="180">
        <v>0.25</v>
      </c>
      <c r="D1958" s="180">
        <v>0</v>
      </c>
      <c r="E1958" s="180">
        <v>0.5</v>
      </c>
    </row>
    <row r="1959" spans="1:5">
      <c r="A1959" s="179">
        <v>41470</v>
      </c>
      <c r="B1959" s="181">
        <v>0.5</v>
      </c>
      <c r="C1959" s="180">
        <v>0.25</v>
      </c>
      <c r="D1959" s="180">
        <v>0</v>
      </c>
      <c r="E1959" s="180">
        <v>0.5</v>
      </c>
    </row>
    <row r="1960" spans="1:5">
      <c r="A1960" s="179">
        <v>41471</v>
      </c>
      <c r="B1960" s="181">
        <v>0.5</v>
      </c>
      <c r="C1960" s="180">
        <v>0.25</v>
      </c>
      <c r="D1960" s="180">
        <v>0</v>
      </c>
      <c r="E1960" s="180">
        <v>0.5</v>
      </c>
    </row>
    <row r="1961" spans="1:5">
      <c r="A1961" s="179">
        <v>41472</v>
      </c>
      <c r="B1961" s="181">
        <v>0.5</v>
      </c>
      <c r="C1961" s="180">
        <v>0.25</v>
      </c>
      <c r="D1961" s="180">
        <v>0</v>
      </c>
      <c r="E1961" s="180">
        <v>0.5</v>
      </c>
    </row>
    <row r="1962" spans="1:5">
      <c r="A1962" s="179">
        <v>41473</v>
      </c>
      <c r="B1962" s="181">
        <v>0.5</v>
      </c>
      <c r="C1962" s="180">
        <v>0.25</v>
      </c>
      <c r="D1962" s="180">
        <v>0</v>
      </c>
      <c r="E1962" s="180">
        <v>0.5</v>
      </c>
    </row>
    <row r="1963" spans="1:5">
      <c r="A1963" s="179">
        <v>41474</v>
      </c>
      <c r="B1963" s="181">
        <v>0.5</v>
      </c>
      <c r="C1963" s="180">
        <v>0.25</v>
      </c>
      <c r="D1963" s="180">
        <v>0</v>
      </c>
      <c r="E1963" s="180">
        <v>0.5</v>
      </c>
    </row>
    <row r="1964" spans="1:5">
      <c r="A1964" s="179">
        <v>41477</v>
      </c>
      <c r="B1964" s="181">
        <v>0.5</v>
      </c>
      <c r="C1964" s="180">
        <v>0.25</v>
      </c>
      <c r="D1964" s="180">
        <v>0</v>
      </c>
      <c r="E1964" s="180">
        <v>0.5</v>
      </c>
    </row>
    <row r="1965" spans="1:5">
      <c r="A1965" s="179">
        <v>41478</v>
      </c>
      <c r="B1965" s="181">
        <v>0.5</v>
      </c>
      <c r="C1965" s="180">
        <v>0.25</v>
      </c>
      <c r="D1965" s="180">
        <v>0</v>
      </c>
      <c r="E1965" s="180">
        <v>0.5</v>
      </c>
    </row>
    <row r="1966" spans="1:5">
      <c r="A1966" s="179">
        <v>41479</v>
      </c>
      <c r="B1966" s="181">
        <v>0.5</v>
      </c>
      <c r="C1966" s="180">
        <v>0.25</v>
      </c>
      <c r="D1966" s="180">
        <v>0</v>
      </c>
      <c r="E1966" s="180">
        <v>0.5</v>
      </c>
    </row>
    <row r="1967" spans="1:5">
      <c r="A1967" s="179">
        <v>41480</v>
      </c>
      <c r="B1967" s="181">
        <v>0.5</v>
      </c>
      <c r="C1967" s="180">
        <v>0.25</v>
      </c>
      <c r="D1967" s="180">
        <v>0</v>
      </c>
      <c r="E1967" s="180">
        <v>0.5</v>
      </c>
    </row>
    <row r="1968" spans="1:5">
      <c r="A1968" s="179">
        <v>41481</v>
      </c>
      <c r="B1968" s="181">
        <v>0.5</v>
      </c>
      <c r="C1968" s="180">
        <v>0.25</v>
      </c>
      <c r="D1968" s="180">
        <v>0</v>
      </c>
      <c r="E1968" s="180">
        <v>0.5</v>
      </c>
    </row>
    <row r="1969" spans="1:5">
      <c r="A1969" s="179">
        <v>41484</v>
      </c>
      <c r="B1969" s="181">
        <v>0.5</v>
      </c>
      <c r="C1969" s="180">
        <v>0.25</v>
      </c>
      <c r="D1969" s="180">
        <v>0</v>
      </c>
      <c r="E1969" s="180">
        <v>0.5</v>
      </c>
    </row>
    <row r="1970" spans="1:5">
      <c r="A1970" s="179">
        <v>41485</v>
      </c>
      <c r="B1970" s="181">
        <v>0.5</v>
      </c>
      <c r="C1970" s="180">
        <v>0.25</v>
      </c>
      <c r="D1970" s="180">
        <v>0</v>
      </c>
      <c r="E1970" s="180">
        <v>0.5</v>
      </c>
    </row>
    <row r="1971" spans="1:5">
      <c r="A1971" s="179">
        <v>41486</v>
      </c>
      <c r="B1971" s="181">
        <v>0.5</v>
      </c>
      <c r="C1971" s="180">
        <v>0.25</v>
      </c>
      <c r="D1971" s="180">
        <v>0</v>
      </c>
      <c r="E1971" s="180">
        <v>0.5</v>
      </c>
    </row>
    <row r="1972" spans="1:5">
      <c r="A1972" s="179">
        <v>41487</v>
      </c>
      <c r="B1972" s="181">
        <v>0.5</v>
      </c>
      <c r="C1972" s="180">
        <v>0.25</v>
      </c>
      <c r="D1972" s="180">
        <v>0</v>
      </c>
      <c r="E1972" s="180">
        <v>0.5</v>
      </c>
    </row>
    <row r="1973" spans="1:5">
      <c r="A1973" s="179">
        <v>41488</v>
      </c>
      <c r="B1973" s="181">
        <v>0.5</v>
      </c>
      <c r="C1973" s="180">
        <v>0.25</v>
      </c>
      <c r="D1973" s="180">
        <v>0</v>
      </c>
      <c r="E1973" s="180">
        <v>0.5</v>
      </c>
    </row>
    <row r="1974" spans="1:5">
      <c r="A1974" s="179">
        <v>41491</v>
      </c>
      <c r="B1974" s="181">
        <v>0.5</v>
      </c>
      <c r="C1974" s="180">
        <v>0.25</v>
      </c>
      <c r="D1974" s="180">
        <v>0</v>
      </c>
      <c r="E1974" s="180">
        <v>0.5</v>
      </c>
    </row>
    <row r="1975" spans="1:5">
      <c r="A1975" s="179">
        <v>41492</v>
      </c>
      <c r="B1975" s="181">
        <v>0.5</v>
      </c>
      <c r="C1975" s="180">
        <v>0.25</v>
      </c>
      <c r="D1975" s="180">
        <v>0</v>
      </c>
      <c r="E1975" s="180">
        <v>0.5</v>
      </c>
    </row>
    <row r="1976" spans="1:5">
      <c r="A1976" s="179">
        <v>41493</v>
      </c>
      <c r="B1976" s="181">
        <v>0.5</v>
      </c>
      <c r="C1976" s="180">
        <v>0.25</v>
      </c>
      <c r="D1976" s="180">
        <v>0</v>
      </c>
      <c r="E1976" s="180">
        <v>0.5</v>
      </c>
    </row>
    <row r="1977" spans="1:5">
      <c r="A1977" s="179">
        <v>41494</v>
      </c>
      <c r="B1977" s="181">
        <v>0.5</v>
      </c>
      <c r="C1977" s="180">
        <v>0.25</v>
      </c>
      <c r="D1977" s="180">
        <v>0</v>
      </c>
      <c r="E1977" s="180">
        <v>0.5</v>
      </c>
    </row>
    <row r="1978" spans="1:5">
      <c r="A1978" s="179">
        <v>41495</v>
      </c>
      <c r="B1978" s="181">
        <v>0.5</v>
      </c>
      <c r="C1978" s="180">
        <v>0.25</v>
      </c>
      <c r="D1978" s="180">
        <v>0</v>
      </c>
      <c r="E1978" s="180">
        <v>0.5</v>
      </c>
    </row>
    <row r="1979" spans="1:5">
      <c r="A1979" s="179">
        <v>41498</v>
      </c>
      <c r="B1979" s="181">
        <v>0.5</v>
      </c>
      <c r="C1979" s="180">
        <v>0.25</v>
      </c>
      <c r="D1979" s="180">
        <v>0</v>
      </c>
      <c r="E1979" s="180">
        <v>0.5</v>
      </c>
    </row>
    <row r="1980" spans="1:5">
      <c r="A1980" s="179">
        <v>41499</v>
      </c>
      <c r="B1980" s="181">
        <v>0.5</v>
      </c>
      <c r="C1980" s="180">
        <v>0.25</v>
      </c>
      <c r="D1980" s="180">
        <v>0</v>
      </c>
      <c r="E1980" s="180">
        <v>0.5</v>
      </c>
    </row>
    <row r="1981" spans="1:5">
      <c r="A1981" s="179">
        <v>41500</v>
      </c>
      <c r="B1981" s="181">
        <v>0.5</v>
      </c>
      <c r="C1981" s="180">
        <v>0.25</v>
      </c>
      <c r="D1981" s="180">
        <v>0</v>
      </c>
      <c r="E1981" s="180">
        <v>0.5</v>
      </c>
    </row>
    <row r="1982" spans="1:5">
      <c r="A1982" s="179">
        <v>41501</v>
      </c>
      <c r="B1982" s="181">
        <v>0.5</v>
      </c>
      <c r="C1982" s="180">
        <v>0.25</v>
      </c>
      <c r="D1982" s="180">
        <v>0</v>
      </c>
      <c r="E1982" s="180">
        <v>0.5</v>
      </c>
    </row>
    <row r="1983" spans="1:5">
      <c r="A1983" s="179">
        <v>41502</v>
      </c>
      <c r="B1983" s="181">
        <v>0.5</v>
      </c>
      <c r="C1983" s="180">
        <v>0.25</v>
      </c>
      <c r="D1983" s="180">
        <v>0</v>
      </c>
      <c r="E1983" s="180">
        <v>0.5</v>
      </c>
    </row>
    <row r="1984" spans="1:5">
      <c r="A1984" s="179">
        <v>41505</v>
      </c>
      <c r="B1984" s="181">
        <v>0.5</v>
      </c>
      <c r="C1984" s="180">
        <v>0.25</v>
      </c>
      <c r="D1984" s="180">
        <v>0</v>
      </c>
      <c r="E1984" s="180">
        <v>0.5</v>
      </c>
    </row>
    <row r="1985" spans="1:5">
      <c r="A1985" s="179">
        <v>41506</v>
      </c>
      <c r="B1985" s="181">
        <v>0.5</v>
      </c>
      <c r="C1985" s="180">
        <v>0.25</v>
      </c>
      <c r="D1985" s="180">
        <v>0</v>
      </c>
      <c r="E1985" s="180">
        <v>0.5</v>
      </c>
    </row>
    <row r="1986" spans="1:5">
      <c r="A1986" s="179">
        <v>41507</v>
      </c>
      <c r="B1986" s="181">
        <v>0.5</v>
      </c>
      <c r="C1986" s="180">
        <v>0.25</v>
      </c>
      <c r="D1986" s="180">
        <v>0</v>
      </c>
      <c r="E1986" s="180">
        <v>0.5</v>
      </c>
    </row>
    <row r="1987" spans="1:5">
      <c r="A1987" s="179">
        <v>41508</v>
      </c>
      <c r="B1987" s="181">
        <v>0.5</v>
      </c>
      <c r="C1987" s="180">
        <v>0.25</v>
      </c>
      <c r="D1987" s="180">
        <v>0</v>
      </c>
      <c r="E1987" s="180">
        <v>0.5</v>
      </c>
    </row>
    <row r="1988" spans="1:5">
      <c r="A1988" s="179">
        <v>41509</v>
      </c>
      <c r="B1988" s="181">
        <v>0.5</v>
      </c>
      <c r="C1988" s="180">
        <v>0.25</v>
      </c>
      <c r="D1988" s="180">
        <v>0</v>
      </c>
      <c r="E1988" s="180">
        <v>0.5</v>
      </c>
    </row>
    <row r="1989" spans="1:5">
      <c r="A1989" s="179">
        <v>41512</v>
      </c>
      <c r="B1989" s="181">
        <v>0.5</v>
      </c>
      <c r="C1989" s="180">
        <v>0.25</v>
      </c>
      <c r="D1989" s="180">
        <v>0</v>
      </c>
      <c r="E1989" s="180">
        <v>0.5</v>
      </c>
    </row>
    <row r="1990" spans="1:5">
      <c r="A1990" s="179">
        <v>41513</v>
      </c>
      <c r="B1990" s="181">
        <v>0.5</v>
      </c>
      <c r="C1990" s="180">
        <v>0.25</v>
      </c>
      <c r="D1990" s="180">
        <v>0</v>
      </c>
      <c r="E1990" s="180">
        <v>0.5</v>
      </c>
    </row>
    <row r="1991" spans="1:5">
      <c r="A1991" s="179">
        <v>41514</v>
      </c>
      <c r="B1991" s="181">
        <v>0.5</v>
      </c>
      <c r="C1991" s="180">
        <v>0.25</v>
      </c>
      <c r="D1991" s="180">
        <v>0</v>
      </c>
      <c r="E1991" s="180">
        <v>0.5</v>
      </c>
    </row>
    <row r="1992" spans="1:5">
      <c r="A1992" s="179">
        <v>41515</v>
      </c>
      <c r="B1992" s="181">
        <v>0.5</v>
      </c>
      <c r="C1992" s="180">
        <v>0.25</v>
      </c>
      <c r="D1992" s="180">
        <v>0</v>
      </c>
      <c r="E1992" s="180">
        <v>0.5</v>
      </c>
    </row>
    <row r="1993" spans="1:5">
      <c r="A1993" s="179">
        <v>41516</v>
      </c>
      <c r="B1993" s="181">
        <v>0.5</v>
      </c>
      <c r="C1993" s="180">
        <v>0.25</v>
      </c>
      <c r="D1993" s="180">
        <v>0</v>
      </c>
      <c r="E1993" s="180">
        <v>0.5</v>
      </c>
    </row>
    <row r="1994" spans="1:5">
      <c r="A1994" s="179">
        <v>41519</v>
      </c>
      <c r="B1994" s="181">
        <v>0.5</v>
      </c>
      <c r="C1994" s="180">
        <v>0.25</v>
      </c>
      <c r="D1994" s="180">
        <v>0</v>
      </c>
      <c r="E1994" s="180">
        <v>0.5</v>
      </c>
    </row>
    <row r="1995" spans="1:5">
      <c r="A1995" s="179">
        <v>41520</v>
      </c>
      <c r="B1995" s="181">
        <v>0.5</v>
      </c>
      <c r="C1995" s="180">
        <v>0.25</v>
      </c>
      <c r="D1995" s="180">
        <v>0</v>
      </c>
      <c r="E1995" s="180">
        <v>0.5</v>
      </c>
    </row>
    <row r="1996" spans="1:5">
      <c r="A1996" s="179">
        <v>41521</v>
      </c>
      <c r="B1996" s="181">
        <v>0.5</v>
      </c>
      <c r="C1996" s="180">
        <v>0.25</v>
      </c>
      <c r="D1996" s="180">
        <v>0</v>
      </c>
      <c r="E1996" s="180">
        <v>0.5</v>
      </c>
    </row>
    <row r="1997" spans="1:5">
      <c r="A1997" s="179">
        <v>41522</v>
      </c>
      <c r="B1997" s="181">
        <v>0.5</v>
      </c>
      <c r="C1997" s="180">
        <v>0.25</v>
      </c>
      <c r="D1997" s="180">
        <v>0</v>
      </c>
      <c r="E1997" s="180">
        <v>0.5</v>
      </c>
    </row>
    <row r="1998" spans="1:5">
      <c r="A1998" s="179">
        <v>41523</v>
      </c>
      <c r="B1998" s="181">
        <v>0.5</v>
      </c>
      <c r="C1998" s="180">
        <v>0.25</v>
      </c>
      <c r="D1998" s="180">
        <v>0</v>
      </c>
      <c r="E1998" s="180">
        <v>0.5</v>
      </c>
    </row>
    <row r="1999" spans="1:5">
      <c r="A1999" s="179">
        <v>41526</v>
      </c>
      <c r="B1999" s="181">
        <v>0.5</v>
      </c>
      <c r="C1999" s="180">
        <v>0.25</v>
      </c>
      <c r="D1999" s="180">
        <v>0</v>
      </c>
      <c r="E1999" s="180">
        <v>0.5</v>
      </c>
    </row>
    <row r="2000" spans="1:5">
      <c r="A2000" s="179">
        <v>41527</v>
      </c>
      <c r="B2000" s="181">
        <v>0.5</v>
      </c>
      <c r="C2000" s="180">
        <v>0.25</v>
      </c>
      <c r="D2000" s="180">
        <v>0</v>
      </c>
      <c r="E2000" s="180">
        <v>0.5</v>
      </c>
    </row>
    <row r="2001" spans="1:5">
      <c r="A2001" s="179">
        <v>41528</v>
      </c>
      <c r="B2001" s="181">
        <v>0.5</v>
      </c>
      <c r="C2001" s="180">
        <v>0.25</v>
      </c>
      <c r="D2001" s="180">
        <v>0</v>
      </c>
      <c r="E2001" s="180">
        <v>0.5</v>
      </c>
    </row>
    <row r="2002" spans="1:5">
      <c r="A2002" s="179">
        <v>41529</v>
      </c>
      <c r="B2002" s="181">
        <v>0.5</v>
      </c>
      <c r="C2002" s="180">
        <v>0.25</v>
      </c>
      <c r="D2002" s="180">
        <v>0</v>
      </c>
      <c r="E2002" s="180">
        <v>0.5</v>
      </c>
    </row>
    <row r="2003" spans="1:5">
      <c r="A2003" s="179">
        <v>41530</v>
      </c>
      <c r="B2003" s="181">
        <v>0.5</v>
      </c>
      <c r="C2003" s="180">
        <v>0.25</v>
      </c>
      <c r="D2003" s="180">
        <v>0</v>
      </c>
      <c r="E2003" s="180">
        <v>0.5</v>
      </c>
    </row>
    <row r="2004" spans="1:5">
      <c r="A2004" s="179">
        <v>41533</v>
      </c>
      <c r="B2004" s="181">
        <v>0.5</v>
      </c>
      <c r="C2004" s="180">
        <v>0.25</v>
      </c>
      <c r="D2004" s="180">
        <v>0</v>
      </c>
      <c r="E2004" s="180">
        <v>0.5</v>
      </c>
    </row>
    <row r="2005" spans="1:5">
      <c r="A2005" s="179">
        <v>41534</v>
      </c>
      <c r="B2005" s="181">
        <v>0.5</v>
      </c>
      <c r="C2005" s="180">
        <v>0.25</v>
      </c>
      <c r="D2005" s="180">
        <v>0</v>
      </c>
      <c r="E2005" s="180">
        <v>0.5</v>
      </c>
    </row>
    <row r="2006" spans="1:5">
      <c r="A2006" s="179">
        <v>41535</v>
      </c>
      <c r="B2006" s="181">
        <v>0.5</v>
      </c>
      <c r="C2006" s="180">
        <v>0.25</v>
      </c>
      <c r="D2006" s="180">
        <v>0</v>
      </c>
      <c r="E2006" s="180">
        <v>0.5</v>
      </c>
    </row>
    <row r="2007" spans="1:5">
      <c r="A2007" s="179">
        <v>41536</v>
      </c>
      <c r="B2007" s="181">
        <v>0.5</v>
      </c>
      <c r="C2007" s="180">
        <v>0.25</v>
      </c>
      <c r="D2007" s="180">
        <v>0</v>
      </c>
      <c r="E2007" s="180">
        <v>0.5</v>
      </c>
    </row>
    <row r="2008" spans="1:5">
      <c r="A2008" s="179">
        <v>41537</v>
      </c>
      <c r="B2008" s="181">
        <v>0.5</v>
      </c>
      <c r="C2008" s="180">
        <v>0.25</v>
      </c>
      <c r="D2008" s="180">
        <v>0</v>
      </c>
      <c r="E2008" s="180">
        <v>0.5</v>
      </c>
    </row>
    <row r="2009" spans="1:5">
      <c r="A2009" s="179">
        <v>41540</v>
      </c>
      <c r="B2009" s="181">
        <v>0.5</v>
      </c>
      <c r="C2009" s="180">
        <v>0.25</v>
      </c>
      <c r="D2009" s="180">
        <v>0</v>
      </c>
      <c r="E2009" s="180">
        <v>0.5</v>
      </c>
    </row>
    <row r="2010" spans="1:5">
      <c r="A2010" s="179">
        <v>41541</v>
      </c>
      <c r="B2010" s="181">
        <v>0.5</v>
      </c>
      <c r="C2010" s="180">
        <v>0.25</v>
      </c>
      <c r="D2010" s="180">
        <v>0</v>
      </c>
      <c r="E2010" s="180">
        <v>0.5</v>
      </c>
    </row>
    <row r="2011" spans="1:5">
      <c r="A2011" s="179">
        <v>41542</v>
      </c>
      <c r="B2011" s="181">
        <v>0.5</v>
      </c>
      <c r="C2011" s="180">
        <v>0.25</v>
      </c>
      <c r="D2011" s="180">
        <v>0</v>
      </c>
      <c r="E2011" s="180">
        <v>0.5</v>
      </c>
    </row>
    <row r="2012" spans="1:5">
      <c r="A2012" s="179">
        <v>41543</v>
      </c>
      <c r="B2012" s="181">
        <v>0.5</v>
      </c>
      <c r="C2012" s="180">
        <v>0.25</v>
      </c>
      <c r="D2012" s="180">
        <v>0</v>
      </c>
      <c r="E2012" s="180">
        <v>0.5</v>
      </c>
    </row>
    <row r="2013" spans="1:5">
      <c r="A2013" s="179">
        <v>41544</v>
      </c>
      <c r="B2013" s="181">
        <v>0.5</v>
      </c>
      <c r="C2013" s="180">
        <v>0.25</v>
      </c>
      <c r="D2013" s="180">
        <v>0</v>
      </c>
      <c r="E2013" s="180">
        <v>0.5</v>
      </c>
    </row>
    <row r="2014" spans="1:5">
      <c r="A2014" s="179">
        <v>41547</v>
      </c>
      <c r="B2014" s="181">
        <v>0.5</v>
      </c>
      <c r="C2014" s="180">
        <v>0.25</v>
      </c>
      <c r="D2014" s="180">
        <v>0</v>
      </c>
      <c r="E2014" s="180">
        <v>0.5</v>
      </c>
    </row>
    <row r="2015" spans="1:5">
      <c r="A2015" s="179">
        <v>41548</v>
      </c>
      <c r="B2015" s="181">
        <v>0.5</v>
      </c>
      <c r="C2015" s="180">
        <v>0.25</v>
      </c>
      <c r="D2015" s="180">
        <v>0</v>
      </c>
      <c r="E2015" s="180">
        <v>0.5</v>
      </c>
    </row>
    <row r="2016" spans="1:5">
      <c r="A2016" s="179">
        <v>41549</v>
      </c>
      <c r="B2016" s="181">
        <v>0.5</v>
      </c>
      <c r="C2016" s="180">
        <v>0.25</v>
      </c>
      <c r="D2016" s="180">
        <v>0</v>
      </c>
      <c r="E2016" s="180">
        <v>0.5</v>
      </c>
    </row>
    <row r="2017" spans="1:5">
      <c r="A2017" s="179">
        <v>41550</v>
      </c>
      <c r="B2017" s="181">
        <v>0.5</v>
      </c>
      <c r="C2017" s="180">
        <v>0.25</v>
      </c>
      <c r="D2017" s="180">
        <v>0</v>
      </c>
      <c r="E2017" s="180">
        <v>0.5</v>
      </c>
    </row>
    <row r="2018" spans="1:5">
      <c r="A2018" s="179">
        <v>41551</v>
      </c>
      <c r="B2018" s="181">
        <v>0.5</v>
      </c>
      <c r="C2018" s="180">
        <v>0.25</v>
      </c>
      <c r="D2018" s="180">
        <v>0</v>
      </c>
      <c r="E2018" s="180">
        <v>0.5</v>
      </c>
    </row>
    <row r="2019" spans="1:5">
      <c r="A2019" s="179">
        <v>41554</v>
      </c>
      <c r="B2019" s="181">
        <v>0.5</v>
      </c>
      <c r="C2019" s="180">
        <v>0.25</v>
      </c>
      <c r="D2019" s="180">
        <v>0</v>
      </c>
      <c r="E2019" s="180">
        <v>0.5</v>
      </c>
    </row>
    <row r="2020" spans="1:5">
      <c r="A2020" s="179">
        <v>41555</v>
      </c>
      <c r="B2020" s="181">
        <v>0.5</v>
      </c>
      <c r="C2020" s="180">
        <v>0.25</v>
      </c>
      <c r="D2020" s="180">
        <v>0</v>
      </c>
      <c r="E2020" s="180">
        <v>0.5</v>
      </c>
    </row>
    <row r="2021" spans="1:5">
      <c r="A2021" s="179">
        <v>41556</v>
      </c>
      <c r="B2021" s="181">
        <v>0.5</v>
      </c>
      <c r="C2021" s="180">
        <v>0.25</v>
      </c>
      <c r="D2021" s="180">
        <v>0</v>
      </c>
      <c r="E2021" s="180">
        <v>0.5</v>
      </c>
    </row>
    <row r="2022" spans="1:5">
      <c r="A2022" s="179">
        <v>41557</v>
      </c>
      <c r="B2022" s="181">
        <v>0.5</v>
      </c>
      <c r="C2022" s="180">
        <v>0.25</v>
      </c>
      <c r="D2022" s="180">
        <v>0</v>
      </c>
      <c r="E2022" s="180">
        <v>0.5</v>
      </c>
    </row>
    <row r="2023" spans="1:5">
      <c r="A2023" s="179">
        <v>41558</v>
      </c>
      <c r="B2023" s="181">
        <v>0.5</v>
      </c>
      <c r="C2023" s="180">
        <v>0.25</v>
      </c>
      <c r="D2023" s="180">
        <v>0</v>
      </c>
      <c r="E2023" s="180">
        <v>0.5</v>
      </c>
    </row>
    <row r="2024" spans="1:5">
      <c r="A2024" s="179">
        <v>41561</v>
      </c>
      <c r="B2024" s="181">
        <v>0.5</v>
      </c>
      <c r="C2024" s="180">
        <v>0.25</v>
      </c>
      <c r="D2024" s="180">
        <v>0</v>
      </c>
      <c r="E2024" s="180">
        <v>0.5</v>
      </c>
    </row>
    <row r="2025" spans="1:5">
      <c r="A2025" s="179">
        <v>41562</v>
      </c>
      <c r="B2025" s="181">
        <v>0.5</v>
      </c>
      <c r="C2025" s="180">
        <v>0.25</v>
      </c>
      <c r="D2025" s="180">
        <v>0</v>
      </c>
      <c r="E2025" s="180">
        <v>0.5</v>
      </c>
    </row>
    <row r="2026" spans="1:5">
      <c r="A2026" s="179">
        <v>41563</v>
      </c>
      <c r="B2026" s="181">
        <v>0.5</v>
      </c>
      <c r="C2026" s="180">
        <v>0.25</v>
      </c>
      <c r="D2026" s="180">
        <v>0</v>
      </c>
      <c r="E2026" s="180">
        <v>0.5</v>
      </c>
    </row>
    <row r="2027" spans="1:5">
      <c r="A2027" s="179">
        <v>41564</v>
      </c>
      <c r="B2027" s="181">
        <v>0.5</v>
      </c>
      <c r="C2027" s="180">
        <v>0.25</v>
      </c>
      <c r="D2027" s="180">
        <v>0</v>
      </c>
      <c r="E2027" s="180">
        <v>0.5</v>
      </c>
    </row>
    <row r="2028" spans="1:5">
      <c r="A2028" s="179">
        <v>41565</v>
      </c>
      <c r="B2028" s="181">
        <v>0.5</v>
      </c>
      <c r="C2028" s="180">
        <v>0.25</v>
      </c>
      <c r="D2028" s="180">
        <v>0</v>
      </c>
      <c r="E2028" s="180">
        <v>0.5</v>
      </c>
    </row>
    <row r="2029" spans="1:5">
      <c r="A2029" s="179">
        <v>41568</v>
      </c>
      <c r="B2029" s="181">
        <v>0.5</v>
      </c>
      <c r="C2029" s="180">
        <v>0.25</v>
      </c>
      <c r="D2029" s="180">
        <v>0</v>
      </c>
      <c r="E2029" s="180">
        <v>0.5</v>
      </c>
    </row>
    <row r="2030" spans="1:5">
      <c r="A2030" s="179">
        <v>41569</v>
      </c>
      <c r="B2030" s="181">
        <v>0.5</v>
      </c>
      <c r="C2030" s="180">
        <v>0.25</v>
      </c>
      <c r="D2030" s="180">
        <v>0</v>
      </c>
      <c r="E2030" s="180">
        <v>0.5</v>
      </c>
    </row>
    <row r="2031" spans="1:5">
      <c r="A2031" s="179">
        <v>41570</v>
      </c>
      <c r="B2031" s="181">
        <v>0.5</v>
      </c>
      <c r="C2031" s="180">
        <v>0.25</v>
      </c>
      <c r="D2031" s="180">
        <v>0</v>
      </c>
      <c r="E2031" s="180">
        <v>0.5</v>
      </c>
    </row>
    <row r="2032" spans="1:5">
      <c r="A2032" s="179">
        <v>41571</v>
      </c>
      <c r="B2032" s="181">
        <v>0.5</v>
      </c>
      <c r="C2032" s="180">
        <v>0.25</v>
      </c>
      <c r="D2032" s="180">
        <v>0</v>
      </c>
      <c r="E2032" s="180">
        <v>0.5</v>
      </c>
    </row>
    <row r="2033" spans="1:5">
      <c r="A2033" s="179">
        <v>41572</v>
      </c>
      <c r="B2033" s="181">
        <v>0.5</v>
      </c>
      <c r="C2033" s="180">
        <v>0.25</v>
      </c>
      <c r="D2033" s="180">
        <v>0</v>
      </c>
      <c r="E2033" s="180">
        <v>0.5</v>
      </c>
    </row>
    <row r="2034" spans="1:5">
      <c r="A2034" s="179">
        <v>41575</v>
      </c>
      <c r="B2034" s="181">
        <v>0.5</v>
      </c>
      <c r="C2034" s="180">
        <v>0.25</v>
      </c>
      <c r="D2034" s="180">
        <v>0</v>
      </c>
      <c r="E2034" s="180">
        <v>0.5</v>
      </c>
    </row>
    <row r="2035" spans="1:5">
      <c r="A2035" s="179">
        <v>41576</v>
      </c>
      <c r="B2035" s="181">
        <v>0.5</v>
      </c>
      <c r="C2035" s="180">
        <v>0.25</v>
      </c>
      <c r="D2035" s="180">
        <v>0</v>
      </c>
      <c r="E2035" s="180">
        <v>0.5</v>
      </c>
    </row>
    <row r="2036" spans="1:5">
      <c r="A2036" s="179">
        <v>41577</v>
      </c>
      <c r="B2036" s="181">
        <v>0.5</v>
      </c>
      <c r="C2036" s="180">
        <v>0.25</v>
      </c>
      <c r="D2036" s="180">
        <v>0</v>
      </c>
      <c r="E2036" s="180">
        <v>0.5</v>
      </c>
    </row>
    <row r="2037" spans="1:5">
      <c r="A2037" s="179">
        <v>41578</v>
      </c>
      <c r="B2037" s="181">
        <v>0.5</v>
      </c>
      <c r="C2037" s="180">
        <v>0.25</v>
      </c>
      <c r="D2037" s="180">
        <v>0</v>
      </c>
      <c r="E2037" s="180">
        <v>0.5</v>
      </c>
    </row>
    <row r="2038" spans="1:5">
      <c r="A2038" s="179">
        <v>41579</v>
      </c>
      <c r="B2038" s="181">
        <v>0.5</v>
      </c>
      <c r="C2038" s="180">
        <v>0.25</v>
      </c>
      <c r="D2038" s="180">
        <v>0</v>
      </c>
      <c r="E2038" s="180">
        <v>0.5</v>
      </c>
    </row>
    <row r="2039" spans="1:5">
      <c r="A2039" s="179">
        <v>41582</v>
      </c>
      <c r="B2039" s="181">
        <v>0.5</v>
      </c>
      <c r="C2039" s="180">
        <v>0.25</v>
      </c>
      <c r="D2039" s="180">
        <v>0</v>
      </c>
      <c r="E2039" s="180">
        <v>0.5</v>
      </c>
    </row>
    <row r="2040" spans="1:5">
      <c r="A2040" s="179">
        <v>41583</v>
      </c>
      <c r="B2040" s="181">
        <v>0.5</v>
      </c>
      <c r="C2040" s="180">
        <v>0.25</v>
      </c>
      <c r="D2040" s="180">
        <v>0</v>
      </c>
      <c r="E2040" s="180">
        <v>0.5</v>
      </c>
    </row>
    <row r="2041" spans="1:5">
      <c r="A2041" s="179">
        <v>41584</v>
      </c>
      <c r="B2041" s="181">
        <v>0.5</v>
      </c>
      <c r="C2041" s="180">
        <v>0.25</v>
      </c>
      <c r="D2041" s="180">
        <v>0</v>
      </c>
      <c r="E2041" s="180">
        <v>0.5</v>
      </c>
    </row>
    <row r="2042" spans="1:5">
      <c r="A2042" s="179">
        <v>41585</v>
      </c>
      <c r="B2042" s="181">
        <v>0.5</v>
      </c>
      <c r="C2042" s="180">
        <v>0.25</v>
      </c>
      <c r="D2042" s="180">
        <v>0</v>
      </c>
      <c r="E2042" s="180">
        <v>0.5</v>
      </c>
    </row>
    <row r="2043" spans="1:5">
      <c r="A2043" s="179">
        <v>41586</v>
      </c>
      <c r="B2043" s="181">
        <v>0.5</v>
      </c>
      <c r="C2043" s="180">
        <v>0.25</v>
      </c>
      <c r="D2043" s="180">
        <v>0</v>
      </c>
      <c r="E2043" s="180">
        <v>0.5</v>
      </c>
    </row>
    <row r="2044" spans="1:5">
      <c r="A2044" s="179">
        <v>41589</v>
      </c>
      <c r="B2044" s="181">
        <v>0.5</v>
      </c>
      <c r="C2044" s="180">
        <v>0.25</v>
      </c>
      <c r="D2044" s="180">
        <v>0</v>
      </c>
      <c r="E2044" s="180">
        <v>0.5</v>
      </c>
    </row>
    <row r="2045" spans="1:5">
      <c r="A2045" s="179">
        <v>41590</v>
      </c>
      <c r="B2045" s="181">
        <v>0.5</v>
      </c>
      <c r="C2045" s="180">
        <v>0.25</v>
      </c>
      <c r="D2045" s="180">
        <v>0</v>
      </c>
      <c r="E2045" s="180">
        <v>0.5</v>
      </c>
    </row>
    <row r="2046" spans="1:5">
      <c r="A2046" s="179">
        <v>41591</v>
      </c>
      <c r="B2046" s="181">
        <v>0.25</v>
      </c>
      <c r="C2046" s="180">
        <v>0.25</v>
      </c>
      <c r="D2046" s="180">
        <v>0</v>
      </c>
      <c r="E2046" s="180">
        <v>0.5</v>
      </c>
    </row>
    <row r="2047" spans="1:5">
      <c r="A2047" s="179">
        <v>41592</v>
      </c>
      <c r="B2047" s="181">
        <v>0.25</v>
      </c>
      <c r="C2047" s="180">
        <v>0.25</v>
      </c>
      <c r="D2047" s="180">
        <v>0</v>
      </c>
      <c r="E2047" s="180">
        <v>0.5</v>
      </c>
    </row>
    <row r="2048" spans="1:5">
      <c r="A2048" s="179">
        <v>41593</v>
      </c>
      <c r="B2048" s="181">
        <v>0.25</v>
      </c>
      <c r="C2048" s="180">
        <v>0.25</v>
      </c>
      <c r="D2048" s="180">
        <v>0</v>
      </c>
      <c r="E2048" s="180">
        <v>0.5</v>
      </c>
    </row>
    <row r="2049" spans="1:5">
      <c r="A2049" s="179">
        <v>41596</v>
      </c>
      <c r="B2049" s="181">
        <v>0.25</v>
      </c>
      <c r="C2049" s="180">
        <v>0.25</v>
      </c>
      <c r="D2049" s="180">
        <v>0</v>
      </c>
      <c r="E2049" s="180">
        <v>0.5</v>
      </c>
    </row>
    <row r="2050" spans="1:5">
      <c r="A2050" s="179">
        <v>41597</v>
      </c>
      <c r="B2050" s="181">
        <v>0.25</v>
      </c>
      <c r="C2050" s="180">
        <v>0.25</v>
      </c>
      <c r="D2050" s="180">
        <v>0</v>
      </c>
      <c r="E2050" s="180">
        <v>0.5</v>
      </c>
    </row>
    <row r="2051" spans="1:5">
      <c r="A2051" s="179">
        <v>41598</v>
      </c>
      <c r="B2051" s="181">
        <v>0.25</v>
      </c>
      <c r="C2051" s="180">
        <v>0.25</v>
      </c>
      <c r="D2051" s="180">
        <v>0</v>
      </c>
      <c r="E2051" s="180">
        <v>0.5</v>
      </c>
    </row>
    <row r="2052" spans="1:5">
      <c r="A2052" s="179">
        <v>41599</v>
      </c>
      <c r="B2052" s="181">
        <v>0.25</v>
      </c>
      <c r="C2052" s="180">
        <v>0.25</v>
      </c>
      <c r="D2052" s="180">
        <v>0</v>
      </c>
      <c r="E2052" s="180">
        <v>0.5</v>
      </c>
    </row>
    <row r="2053" spans="1:5">
      <c r="A2053" s="179">
        <v>41600</v>
      </c>
      <c r="B2053" s="181">
        <v>0.25</v>
      </c>
      <c r="C2053" s="180">
        <v>0.25</v>
      </c>
      <c r="D2053" s="180">
        <v>0</v>
      </c>
      <c r="E2053" s="180">
        <v>0.5</v>
      </c>
    </row>
    <row r="2054" spans="1:5">
      <c r="A2054" s="179">
        <v>41603</v>
      </c>
      <c r="B2054" s="181">
        <v>0.25</v>
      </c>
      <c r="C2054" s="180">
        <v>0.25</v>
      </c>
      <c r="D2054" s="180">
        <v>0</v>
      </c>
      <c r="E2054" s="180">
        <v>0.5</v>
      </c>
    </row>
    <row r="2055" spans="1:5">
      <c r="A2055" s="179">
        <v>41604</v>
      </c>
      <c r="B2055" s="181">
        <v>0.25</v>
      </c>
      <c r="C2055" s="180">
        <v>0.25</v>
      </c>
      <c r="D2055" s="180">
        <v>0</v>
      </c>
      <c r="E2055" s="180">
        <v>0.5</v>
      </c>
    </row>
    <row r="2056" spans="1:5">
      <c r="A2056" s="179">
        <v>41605</v>
      </c>
      <c r="B2056" s="181">
        <v>0.25</v>
      </c>
      <c r="C2056" s="180">
        <v>0.25</v>
      </c>
      <c r="D2056" s="180">
        <v>0</v>
      </c>
      <c r="E2056" s="180">
        <v>0.5</v>
      </c>
    </row>
    <row r="2057" spans="1:5">
      <c r="A2057" s="179">
        <v>41606</v>
      </c>
      <c r="B2057" s="181">
        <v>0.25</v>
      </c>
      <c r="C2057" s="180">
        <v>0.25</v>
      </c>
      <c r="D2057" s="180">
        <v>0</v>
      </c>
      <c r="E2057" s="180">
        <v>0.5</v>
      </c>
    </row>
    <row r="2058" spans="1:5">
      <c r="A2058" s="179">
        <v>41607</v>
      </c>
      <c r="B2058" s="181">
        <v>0.25</v>
      </c>
      <c r="C2058" s="180">
        <v>0.25</v>
      </c>
      <c r="D2058" s="180">
        <v>0</v>
      </c>
      <c r="E2058" s="180">
        <v>0.5</v>
      </c>
    </row>
    <row r="2059" spans="1:5">
      <c r="A2059" s="179">
        <v>41610</v>
      </c>
      <c r="B2059" s="181">
        <v>0.25</v>
      </c>
      <c r="C2059" s="180">
        <v>0.25</v>
      </c>
      <c r="D2059" s="180">
        <v>0</v>
      </c>
      <c r="E2059" s="180">
        <v>0.5</v>
      </c>
    </row>
    <row r="2060" spans="1:5">
      <c r="A2060" s="179">
        <v>41611</v>
      </c>
      <c r="B2060" s="181">
        <v>0.25</v>
      </c>
      <c r="C2060" s="180">
        <v>0.25</v>
      </c>
      <c r="D2060" s="180">
        <v>0</v>
      </c>
      <c r="E2060" s="180">
        <v>0.5</v>
      </c>
    </row>
    <row r="2061" spans="1:5">
      <c r="A2061" s="179">
        <v>41612</v>
      </c>
      <c r="B2061" s="181">
        <v>0.25</v>
      </c>
      <c r="C2061" s="180">
        <v>0.25</v>
      </c>
      <c r="D2061" s="180">
        <v>0</v>
      </c>
      <c r="E2061" s="180">
        <v>0.5</v>
      </c>
    </row>
    <row r="2062" spans="1:5">
      <c r="A2062" s="179">
        <v>41613</v>
      </c>
      <c r="B2062" s="181">
        <v>0.25</v>
      </c>
      <c r="C2062" s="180">
        <v>0.25</v>
      </c>
      <c r="D2062" s="180">
        <v>0</v>
      </c>
      <c r="E2062" s="180">
        <v>0.5</v>
      </c>
    </row>
    <row r="2063" spans="1:5">
      <c r="A2063" s="179">
        <v>41614</v>
      </c>
      <c r="B2063" s="181">
        <v>0.25</v>
      </c>
      <c r="C2063" s="180">
        <v>0.25</v>
      </c>
      <c r="D2063" s="180">
        <v>0</v>
      </c>
      <c r="E2063" s="180">
        <v>0.5</v>
      </c>
    </row>
    <row r="2064" spans="1:5">
      <c r="A2064" s="179">
        <v>41617</v>
      </c>
      <c r="B2064" s="181">
        <v>0.25</v>
      </c>
      <c r="C2064" s="180">
        <v>0.25</v>
      </c>
      <c r="D2064" s="180">
        <v>0</v>
      </c>
      <c r="E2064" s="180">
        <v>0.5</v>
      </c>
    </row>
    <row r="2065" spans="1:5">
      <c r="A2065" s="179">
        <v>41618</v>
      </c>
      <c r="B2065" s="181">
        <v>0.25</v>
      </c>
      <c r="C2065" s="180">
        <v>0.25</v>
      </c>
      <c r="D2065" s="180">
        <v>0</v>
      </c>
      <c r="E2065" s="180">
        <v>0.5</v>
      </c>
    </row>
    <row r="2066" spans="1:5">
      <c r="A2066" s="179">
        <v>41619</v>
      </c>
      <c r="B2066" s="181">
        <v>0.25</v>
      </c>
      <c r="C2066" s="180">
        <v>0.25</v>
      </c>
      <c r="D2066" s="180">
        <v>0</v>
      </c>
      <c r="E2066" s="180">
        <v>0.5</v>
      </c>
    </row>
    <row r="2067" spans="1:5">
      <c r="A2067" s="179">
        <v>41620</v>
      </c>
      <c r="B2067" s="181">
        <v>0.25</v>
      </c>
      <c r="C2067" s="180">
        <v>0.25</v>
      </c>
      <c r="D2067" s="180">
        <v>0</v>
      </c>
      <c r="E2067" s="180">
        <v>0.5</v>
      </c>
    </row>
    <row r="2068" spans="1:5">
      <c r="A2068" s="179">
        <v>41621</v>
      </c>
      <c r="B2068" s="181">
        <v>0.25</v>
      </c>
      <c r="C2068" s="180">
        <v>0.25</v>
      </c>
      <c r="D2068" s="180">
        <v>0</v>
      </c>
      <c r="E2068" s="180">
        <v>0.5</v>
      </c>
    </row>
    <row r="2069" spans="1:5">
      <c r="A2069" s="179">
        <v>41624</v>
      </c>
      <c r="B2069" s="181">
        <v>0.25</v>
      </c>
      <c r="C2069" s="180">
        <v>0.25</v>
      </c>
      <c r="D2069" s="180">
        <v>0</v>
      </c>
      <c r="E2069" s="180">
        <v>0.5</v>
      </c>
    </row>
    <row r="2070" spans="1:5">
      <c r="A2070" s="179">
        <v>41625</v>
      </c>
      <c r="B2070" s="181">
        <v>0.25</v>
      </c>
      <c r="C2070" s="180">
        <v>0.25</v>
      </c>
      <c r="D2070" s="180">
        <v>0</v>
      </c>
      <c r="E2070" s="180">
        <v>0.5</v>
      </c>
    </row>
    <row r="2071" spans="1:5">
      <c r="A2071" s="179">
        <v>41626</v>
      </c>
      <c r="B2071" s="181">
        <v>0.25</v>
      </c>
      <c r="C2071" s="180">
        <v>0.25</v>
      </c>
      <c r="D2071" s="180">
        <v>0</v>
      </c>
      <c r="E2071" s="180">
        <v>0.5</v>
      </c>
    </row>
    <row r="2072" spans="1:5">
      <c r="A2072" s="179">
        <v>41627</v>
      </c>
      <c r="B2072" s="181">
        <v>0.25</v>
      </c>
      <c r="C2072" s="180">
        <v>0.25</v>
      </c>
      <c r="D2072" s="180">
        <v>0</v>
      </c>
      <c r="E2072" s="180">
        <v>0.5</v>
      </c>
    </row>
    <row r="2073" spans="1:5">
      <c r="A2073" s="179">
        <v>41628</v>
      </c>
      <c r="B2073" s="181">
        <v>0.25</v>
      </c>
      <c r="C2073" s="180">
        <v>0.25</v>
      </c>
      <c r="D2073" s="180">
        <v>0</v>
      </c>
      <c r="E2073" s="180">
        <v>0.5</v>
      </c>
    </row>
    <row r="2074" spans="1:5">
      <c r="A2074" s="179">
        <v>41631</v>
      </c>
      <c r="B2074" s="181">
        <v>0.25</v>
      </c>
      <c r="C2074" s="180">
        <v>0.25</v>
      </c>
      <c r="D2074" s="180">
        <v>0</v>
      </c>
      <c r="E2074" s="180">
        <v>0.5</v>
      </c>
    </row>
    <row r="2075" spans="1:5">
      <c r="A2075" s="179">
        <v>41632</v>
      </c>
      <c r="B2075" s="181">
        <v>0.25</v>
      </c>
      <c r="C2075" s="180">
        <v>0.25</v>
      </c>
      <c r="D2075" s="180">
        <v>0</v>
      </c>
      <c r="E2075" s="180">
        <v>0.5</v>
      </c>
    </row>
    <row r="2076" spans="1:5">
      <c r="A2076" s="179">
        <v>41633</v>
      </c>
      <c r="B2076" s="181">
        <v>0.25</v>
      </c>
      <c r="C2076" s="180">
        <v>0.25</v>
      </c>
      <c r="D2076" s="180">
        <v>0</v>
      </c>
      <c r="E2076" s="180">
        <v>0.5</v>
      </c>
    </row>
    <row r="2077" spans="1:5">
      <c r="A2077" s="179">
        <v>41634</v>
      </c>
      <c r="B2077" s="181">
        <v>0.25</v>
      </c>
      <c r="C2077" s="180">
        <v>0.25</v>
      </c>
      <c r="D2077" s="180">
        <v>0</v>
      </c>
      <c r="E2077" s="180">
        <v>0.5</v>
      </c>
    </row>
    <row r="2078" spans="1:5">
      <c r="A2078" s="179">
        <v>41635</v>
      </c>
      <c r="B2078" s="181">
        <v>0.25</v>
      </c>
      <c r="C2078" s="180">
        <v>0.25</v>
      </c>
      <c r="D2078" s="180">
        <v>0</v>
      </c>
      <c r="E2078" s="180">
        <v>0.5</v>
      </c>
    </row>
    <row r="2079" spans="1:5">
      <c r="A2079" s="179">
        <v>41638</v>
      </c>
      <c r="B2079" s="181">
        <v>0.25</v>
      </c>
      <c r="C2079" s="180">
        <v>0.25</v>
      </c>
      <c r="D2079" s="180">
        <v>0</v>
      </c>
      <c r="E2079" s="180">
        <v>0.5</v>
      </c>
    </row>
    <row r="2080" spans="1:5">
      <c r="A2080" s="179">
        <v>41639</v>
      </c>
      <c r="B2080" s="181">
        <v>0.25</v>
      </c>
      <c r="C2080" s="180">
        <v>0.25</v>
      </c>
      <c r="D2080" s="180">
        <v>0</v>
      </c>
      <c r="E2080" s="180">
        <v>0.5</v>
      </c>
    </row>
    <row r="2081" spans="1:5">
      <c r="A2081" s="179">
        <v>41640</v>
      </c>
      <c r="B2081" s="181">
        <v>0.25</v>
      </c>
      <c r="C2081" s="180">
        <v>0.25</v>
      </c>
      <c r="D2081" s="180">
        <v>0</v>
      </c>
      <c r="E2081" s="180">
        <v>0.5</v>
      </c>
    </row>
    <row r="2082" spans="1:5">
      <c r="A2082" s="179">
        <v>41641</v>
      </c>
      <c r="B2082" s="181">
        <v>0.25</v>
      </c>
      <c r="C2082" s="180">
        <v>0.25</v>
      </c>
      <c r="D2082" s="180">
        <v>0</v>
      </c>
      <c r="E2082" s="180">
        <v>0.5</v>
      </c>
    </row>
    <row r="2083" spans="1:5">
      <c r="A2083" s="179">
        <v>41642</v>
      </c>
      <c r="B2083" s="181">
        <v>0.25</v>
      </c>
      <c r="C2083" s="180">
        <v>0.25</v>
      </c>
      <c r="D2083" s="180">
        <v>0</v>
      </c>
      <c r="E2083" s="180">
        <v>0.5</v>
      </c>
    </row>
    <row r="2084" spans="1:5">
      <c r="A2084" s="179">
        <v>41645</v>
      </c>
      <c r="B2084" s="181">
        <v>0.25</v>
      </c>
      <c r="C2084" s="180">
        <v>0.25</v>
      </c>
      <c r="D2084" s="180">
        <v>0</v>
      </c>
      <c r="E2084" s="180">
        <v>0.5</v>
      </c>
    </row>
    <row r="2085" spans="1:5">
      <c r="A2085" s="179">
        <v>41646</v>
      </c>
      <c r="B2085" s="181">
        <v>0.25</v>
      </c>
      <c r="C2085" s="180">
        <v>0.25</v>
      </c>
      <c r="D2085" s="180">
        <v>0</v>
      </c>
      <c r="E2085" s="180">
        <v>0.5</v>
      </c>
    </row>
    <row r="2086" spans="1:5">
      <c r="A2086" s="179">
        <v>41647</v>
      </c>
      <c r="B2086" s="181">
        <v>0.25</v>
      </c>
      <c r="C2086" s="180">
        <v>0.25</v>
      </c>
      <c r="D2086" s="180">
        <v>0</v>
      </c>
      <c r="E2086" s="180">
        <v>0.5</v>
      </c>
    </row>
    <row r="2087" spans="1:5">
      <c r="A2087" s="179">
        <v>41648</v>
      </c>
      <c r="B2087" s="181">
        <v>0.25</v>
      </c>
      <c r="C2087" s="180">
        <v>0.25</v>
      </c>
      <c r="D2087" s="180">
        <v>0</v>
      </c>
      <c r="E2087" s="180">
        <v>0.5</v>
      </c>
    </row>
    <row r="2088" spans="1:5">
      <c r="A2088" s="179">
        <v>41649</v>
      </c>
      <c r="B2088" s="181">
        <v>0.25</v>
      </c>
      <c r="C2088" s="180">
        <v>0.25</v>
      </c>
      <c r="D2088" s="180">
        <v>0</v>
      </c>
      <c r="E2088" s="180">
        <v>0.5</v>
      </c>
    </row>
    <row r="2089" spans="1:5">
      <c r="A2089" s="179">
        <v>41652</v>
      </c>
      <c r="B2089" s="181">
        <v>0.25</v>
      </c>
      <c r="C2089" s="180">
        <v>0.25</v>
      </c>
      <c r="D2089" s="180">
        <v>0</v>
      </c>
      <c r="E2089" s="180">
        <v>0.5</v>
      </c>
    </row>
    <row r="2090" spans="1:5">
      <c r="A2090" s="179">
        <v>41653</v>
      </c>
      <c r="B2090" s="181">
        <v>0.25</v>
      </c>
      <c r="C2090" s="180">
        <v>0.25</v>
      </c>
      <c r="D2090" s="180">
        <v>0</v>
      </c>
      <c r="E2090" s="180">
        <v>0.5</v>
      </c>
    </row>
    <row r="2091" spans="1:5">
      <c r="A2091" s="179">
        <v>41654</v>
      </c>
      <c r="B2091" s="181">
        <v>0.25</v>
      </c>
      <c r="C2091" s="180">
        <v>0.25</v>
      </c>
      <c r="D2091" s="180">
        <v>0</v>
      </c>
      <c r="E2091" s="180">
        <v>0.5</v>
      </c>
    </row>
    <row r="2092" spans="1:5">
      <c r="A2092" s="179">
        <v>41655</v>
      </c>
      <c r="B2092" s="181">
        <v>0.25</v>
      </c>
      <c r="C2092" s="180">
        <v>0.25</v>
      </c>
      <c r="D2092" s="180">
        <v>0</v>
      </c>
      <c r="E2092" s="180">
        <v>0.5</v>
      </c>
    </row>
    <row r="2093" spans="1:5">
      <c r="A2093" s="179">
        <v>41656</v>
      </c>
      <c r="B2093" s="181">
        <v>0.25</v>
      </c>
      <c r="C2093" s="180">
        <v>0.25</v>
      </c>
      <c r="D2093" s="180">
        <v>0</v>
      </c>
      <c r="E2093" s="180">
        <v>0.5</v>
      </c>
    </row>
    <row r="2094" spans="1:5">
      <c r="A2094" s="179">
        <v>41659</v>
      </c>
      <c r="B2094" s="181">
        <v>0.25</v>
      </c>
      <c r="C2094" s="180">
        <v>0.25</v>
      </c>
      <c r="D2094" s="180">
        <v>0</v>
      </c>
      <c r="E2094" s="180">
        <v>0.5</v>
      </c>
    </row>
    <row r="2095" spans="1:5">
      <c r="A2095" s="179">
        <v>41660</v>
      </c>
      <c r="B2095" s="181">
        <v>0.25</v>
      </c>
      <c r="C2095" s="180">
        <v>0.25</v>
      </c>
      <c r="D2095" s="180">
        <v>0</v>
      </c>
      <c r="E2095" s="180">
        <v>0.5</v>
      </c>
    </row>
    <row r="2096" spans="1:5">
      <c r="A2096" s="179">
        <v>41661</v>
      </c>
      <c r="B2096" s="181">
        <v>0.25</v>
      </c>
      <c r="C2096" s="180">
        <v>0.25</v>
      </c>
      <c r="D2096" s="180">
        <v>0</v>
      </c>
      <c r="E2096" s="180">
        <v>0.5</v>
      </c>
    </row>
    <row r="2097" spans="1:5">
      <c r="A2097" s="179">
        <v>41662</v>
      </c>
      <c r="B2097" s="181">
        <v>0.25</v>
      </c>
      <c r="C2097" s="180">
        <v>0.25</v>
      </c>
      <c r="D2097" s="180">
        <v>0</v>
      </c>
      <c r="E2097" s="180">
        <v>0.5</v>
      </c>
    </row>
    <row r="2098" spans="1:5">
      <c r="A2098" s="179">
        <v>41663</v>
      </c>
      <c r="B2098" s="181">
        <v>0.25</v>
      </c>
      <c r="C2098" s="180">
        <v>0.25</v>
      </c>
      <c r="D2098" s="180">
        <v>0</v>
      </c>
      <c r="E2098" s="180">
        <v>0.5</v>
      </c>
    </row>
    <row r="2099" spans="1:5">
      <c r="A2099" s="179">
        <v>41666</v>
      </c>
      <c r="B2099" s="181">
        <v>0.25</v>
      </c>
      <c r="C2099" s="180">
        <v>0.25</v>
      </c>
      <c r="D2099" s="180">
        <v>0</v>
      </c>
      <c r="E2099" s="180">
        <v>0.5</v>
      </c>
    </row>
    <row r="2100" spans="1:5">
      <c r="A2100" s="179">
        <v>41667</v>
      </c>
      <c r="B2100" s="181">
        <v>0.25</v>
      </c>
      <c r="C2100" s="180">
        <v>0.25</v>
      </c>
      <c r="D2100" s="180">
        <v>0</v>
      </c>
      <c r="E2100" s="180">
        <v>0.5</v>
      </c>
    </row>
    <row r="2101" spans="1:5">
      <c r="A2101" s="179">
        <v>41668</v>
      </c>
      <c r="B2101" s="181">
        <v>0.25</v>
      </c>
      <c r="C2101" s="180">
        <v>0.25</v>
      </c>
      <c r="D2101" s="180">
        <v>0</v>
      </c>
      <c r="E2101" s="180">
        <v>0.5</v>
      </c>
    </row>
    <row r="2102" spans="1:5">
      <c r="A2102" s="179">
        <v>41669</v>
      </c>
      <c r="B2102" s="181">
        <v>0.25</v>
      </c>
      <c r="C2102" s="180">
        <v>0.25</v>
      </c>
      <c r="D2102" s="180">
        <v>0</v>
      </c>
      <c r="E2102" s="180">
        <v>0.5</v>
      </c>
    </row>
    <row r="2103" spans="1:5">
      <c r="A2103" s="179">
        <v>41670</v>
      </c>
      <c r="B2103" s="181">
        <v>0.25</v>
      </c>
      <c r="C2103" s="180">
        <v>0.25</v>
      </c>
      <c r="D2103" s="180">
        <v>0</v>
      </c>
      <c r="E2103" s="180">
        <v>0.5</v>
      </c>
    </row>
    <row r="2104" spans="1:5">
      <c r="A2104" s="179">
        <v>41673</v>
      </c>
      <c r="B2104" s="181">
        <v>0.25</v>
      </c>
      <c r="C2104" s="180">
        <v>0.25</v>
      </c>
      <c r="D2104" s="180">
        <v>0</v>
      </c>
      <c r="E2104" s="180">
        <v>0.5</v>
      </c>
    </row>
    <row r="2105" spans="1:5">
      <c r="A2105" s="179">
        <v>41674</v>
      </c>
      <c r="B2105" s="181">
        <v>0.25</v>
      </c>
      <c r="C2105" s="180">
        <v>0.25</v>
      </c>
      <c r="D2105" s="180">
        <v>0</v>
      </c>
      <c r="E2105" s="180">
        <v>0.5</v>
      </c>
    </row>
    <row r="2106" spans="1:5">
      <c r="A2106" s="179">
        <v>41675</v>
      </c>
      <c r="B2106" s="181">
        <v>0.25</v>
      </c>
      <c r="C2106" s="180">
        <v>0.25</v>
      </c>
      <c r="D2106" s="180">
        <v>0</v>
      </c>
      <c r="E2106" s="180">
        <v>0.5</v>
      </c>
    </row>
    <row r="2107" spans="1:5">
      <c r="A2107" s="179">
        <v>41676</v>
      </c>
      <c r="B2107" s="181">
        <v>0.25</v>
      </c>
      <c r="C2107" s="180">
        <v>0.25</v>
      </c>
      <c r="D2107" s="180">
        <v>0</v>
      </c>
      <c r="E2107" s="180">
        <v>0.5</v>
      </c>
    </row>
    <row r="2108" spans="1:5">
      <c r="A2108" s="179">
        <v>41677</v>
      </c>
      <c r="B2108" s="181">
        <v>0.25</v>
      </c>
      <c r="C2108" s="180">
        <v>0.25</v>
      </c>
      <c r="D2108" s="180">
        <v>0</v>
      </c>
      <c r="E2108" s="180">
        <v>0.5</v>
      </c>
    </row>
    <row r="2109" spans="1:5">
      <c r="A2109" s="179">
        <v>41680</v>
      </c>
      <c r="B2109" s="181">
        <v>0.25</v>
      </c>
      <c r="C2109" s="180">
        <v>0.25</v>
      </c>
      <c r="D2109" s="180">
        <v>0</v>
      </c>
      <c r="E2109" s="180">
        <v>0.5</v>
      </c>
    </row>
    <row r="2110" spans="1:5">
      <c r="A2110" s="179">
        <v>41681</v>
      </c>
      <c r="B2110" s="181">
        <v>0.25</v>
      </c>
      <c r="C2110" s="180">
        <v>0.25</v>
      </c>
      <c r="D2110" s="180">
        <v>0</v>
      </c>
      <c r="E2110" s="180">
        <v>0.5</v>
      </c>
    </row>
    <row r="2111" spans="1:5">
      <c r="A2111" s="179">
        <v>41682</v>
      </c>
      <c r="B2111" s="181">
        <v>0.25</v>
      </c>
      <c r="C2111" s="180">
        <v>0.25</v>
      </c>
      <c r="D2111" s="180">
        <v>0</v>
      </c>
      <c r="E2111" s="180">
        <v>0.5</v>
      </c>
    </row>
    <row r="2112" spans="1:5">
      <c r="A2112" s="179">
        <v>41683</v>
      </c>
      <c r="B2112" s="181">
        <v>0.25</v>
      </c>
      <c r="C2112" s="180">
        <v>0.25</v>
      </c>
      <c r="D2112" s="180">
        <v>0</v>
      </c>
      <c r="E2112" s="180">
        <v>0.5</v>
      </c>
    </row>
    <row r="2113" spans="1:5">
      <c r="A2113" s="179">
        <v>41684</v>
      </c>
      <c r="B2113" s="181">
        <v>0.25</v>
      </c>
      <c r="C2113" s="180">
        <v>0.25</v>
      </c>
      <c r="D2113" s="180">
        <v>0</v>
      </c>
      <c r="E2113" s="180">
        <v>0.5</v>
      </c>
    </row>
    <row r="2114" spans="1:5">
      <c r="A2114" s="179">
        <v>41687</v>
      </c>
      <c r="B2114" s="181">
        <v>0.25</v>
      </c>
      <c r="C2114" s="180">
        <v>0.25</v>
      </c>
      <c r="D2114" s="180">
        <v>0</v>
      </c>
      <c r="E2114" s="180">
        <v>0.5</v>
      </c>
    </row>
    <row r="2115" spans="1:5">
      <c r="A2115" s="179">
        <v>41688</v>
      </c>
      <c r="B2115" s="181">
        <v>0.25</v>
      </c>
      <c r="C2115" s="180">
        <v>0.25</v>
      </c>
      <c r="D2115" s="180">
        <v>0</v>
      </c>
      <c r="E2115" s="180">
        <v>0.5</v>
      </c>
    </row>
    <row r="2116" spans="1:5">
      <c r="A2116" s="179">
        <v>41689</v>
      </c>
      <c r="B2116" s="181">
        <v>0.25</v>
      </c>
      <c r="C2116" s="180">
        <v>0.25</v>
      </c>
      <c r="D2116" s="180">
        <v>0</v>
      </c>
      <c r="E2116" s="180">
        <v>0.5</v>
      </c>
    </row>
    <row r="2117" spans="1:5">
      <c r="A2117" s="179">
        <v>41690</v>
      </c>
      <c r="B2117" s="181">
        <v>0.25</v>
      </c>
      <c r="C2117" s="180">
        <v>0.25</v>
      </c>
      <c r="D2117" s="180">
        <v>0</v>
      </c>
      <c r="E2117" s="180">
        <v>0.5</v>
      </c>
    </row>
    <row r="2118" spans="1:5">
      <c r="A2118" s="179">
        <v>41691</v>
      </c>
      <c r="B2118" s="181">
        <v>0.25</v>
      </c>
      <c r="C2118" s="180">
        <v>0.25</v>
      </c>
      <c r="D2118" s="180">
        <v>0</v>
      </c>
      <c r="E2118" s="180">
        <v>0.5</v>
      </c>
    </row>
    <row r="2119" spans="1:5">
      <c r="A2119" s="179">
        <v>41694</v>
      </c>
      <c r="B2119" s="181">
        <v>0.25</v>
      </c>
      <c r="C2119" s="180">
        <v>0.25</v>
      </c>
      <c r="D2119" s="180">
        <v>0</v>
      </c>
      <c r="E2119" s="180">
        <v>0.5</v>
      </c>
    </row>
    <row r="2120" spans="1:5">
      <c r="A2120" s="179">
        <v>41695</v>
      </c>
      <c r="B2120" s="181">
        <v>0.25</v>
      </c>
      <c r="C2120" s="180">
        <v>0.25</v>
      </c>
      <c r="D2120" s="180">
        <v>0</v>
      </c>
      <c r="E2120" s="180">
        <v>0.5</v>
      </c>
    </row>
    <row r="2121" spans="1:5">
      <c r="A2121" s="179">
        <v>41696</v>
      </c>
      <c r="B2121" s="181">
        <v>0.25</v>
      </c>
      <c r="C2121" s="180">
        <v>0.25</v>
      </c>
      <c r="D2121" s="180">
        <v>0</v>
      </c>
      <c r="E2121" s="180">
        <v>0.5</v>
      </c>
    </row>
    <row r="2122" spans="1:5">
      <c r="A2122" s="179">
        <v>41697</v>
      </c>
      <c r="B2122" s="181">
        <v>0.25</v>
      </c>
      <c r="C2122" s="180">
        <v>0.25</v>
      </c>
      <c r="D2122" s="180">
        <v>0</v>
      </c>
      <c r="E2122" s="180">
        <v>0.5</v>
      </c>
    </row>
    <row r="2123" spans="1:5">
      <c r="A2123" s="179">
        <v>41698</v>
      </c>
      <c r="B2123" s="181">
        <v>0.25</v>
      </c>
      <c r="C2123" s="180">
        <v>0.25</v>
      </c>
      <c r="D2123" s="180">
        <v>0</v>
      </c>
      <c r="E2123" s="180">
        <v>0.5</v>
      </c>
    </row>
    <row r="2124" spans="1:5">
      <c r="A2124" s="179">
        <v>41701</v>
      </c>
      <c r="B2124" s="181">
        <v>0.25</v>
      </c>
      <c r="C2124" s="180">
        <v>0.25</v>
      </c>
      <c r="D2124" s="180">
        <v>0</v>
      </c>
      <c r="E2124" s="180">
        <v>0.5</v>
      </c>
    </row>
    <row r="2125" spans="1:5">
      <c r="A2125" s="179">
        <v>41702</v>
      </c>
      <c r="B2125" s="181">
        <v>0.25</v>
      </c>
      <c r="C2125" s="180">
        <v>0.25</v>
      </c>
      <c r="D2125" s="180">
        <v>0</v>
      </c>
      <c r="E2125" s="180">
        <v>0.5</v>
      </c>
    </row>
    <row r="2126" spans="1:5">
      <c r="A2126" s="179">
        <v>41703</v>
      </c>
      <c r="B2126" s="181">
        <v>0.25</v>
      </c>
      <c r="C2126" s="180">
        <v>0.25</v>
      </c>
      <c r="D2126" s="180">
        <v>0</v>
      </c>
      <c r="E2126" s="180">
        <v>0.5</v>
      </c>
    </row>
    <row r="2127" spans="1:5">
      <c r="A2127" s="179">
        <v>41704</v>
      </c>
      <c r="B2127" s="181">
        <v>0.25</v>
      </c>
      <c r="C2127" s="180">
        <v>0.25</v>
      </c>
      <c r="D2127" s="180">
        <v>0</v>
      </c>
      <c r="E2127" s="180">
        <v>0.5</v>
      </c>
    </row>
    <row r="2128" spans="1:5">
      <c r="A2128" s="179">
        <v>41705</v>
      </c>
      <c r="B2128" s="181">
        <v>0.25</v>
      </c>
      <c r="C2128" s="180">
        <v>0.25</v>
      </c>
      <c r="D2128" s="180">
        <v>0</v>
      </c>
      <c r="E2128" s="180">
        <v>0.5</v>
      </c>
    </row>
    <row r="2129" spans="1:5">
      <c r="A2129" s="179">
        <v>41708</v>
      </c>
      <c r="B2129" s="181">
        <v>0.25</v>
      </c>
      <c r="C2129" s="180">
        <v>0.25</v>
      </c>
      <c r="D2129" s="180">
        <v>0</v>
      </c>
      <c r="E2129" s="180">
        <v>0.5</v>
      </c>
    </row>
    <row r="2130" spans="1:5">
      <c r="A2130" s="179">
        <v>41709</v>
      </c>
      <c r="B2130" s="181">
        <v>0.25</v>
      </c>
      <c r="C2130" s="180">
        <v>0.25</v>
      </c>
      <c r="D2130" s="180">
        <v>0</v>
      </c>
      <c r="E2130" s="180">
        <v>0.5</v>
      </c>
    </row>
    <row r="2131" spans="1:5">
      <c r="A2131" s="179">
        <v>41710</v>
      </c>
      <c r="B2131" s="181">
        <v>0.25</v>
      </c>
      <c r="C2131" s="180">
        <v>0.25</v>
      </c>
      <c r="D2131" s="180">
        <v>0</v>
      </c>
      <c r="E2131" s="180">
        <v>0.5</v>
      </c>
    </row>
    <row r="2132" spans="1:5">
      <c r="A2132" s="179">
        <v>41711</v>
      </c>
      <c r="B2132" s="181">
        <v>0.25</v>
      </c>
      <c r="C2132" s="180">
        <v>0.25</v>
      </c>
      <c r="D2132" s="180">
        <v>0</v>
      </c>
      <c r="E2132" s="180">
        <v>0.5</v>
      </c>
    </row>
    <row r="2133" spans="1:5">
      <c r="A2133" s="179">
        <v>41712</v>
      </c>
      <c r="B2133" s="181">
        <v>0.25</v>
      </c>
      <c r="C2133" s="180">
        <v>0.25</v>
      </c>
      <c r="D2133" s="180">
        <v>0</v>
      </c>
      <c r="E2133" s="180">
        <v>0.5</v>
      </c>
    </row>
    <row r="2134" spans="1:5">
      <c r="A2134" s="179">
        <v>41715</v>
      </c>
      <c r="B2134" s="181">
        <v>0.25</v>
      </c>
      <c r="C2134" s="180">
        <v>0.25</v>
      </c>
      <c r="D2134" s="180">
        <v>0</v>
      </c>
      <c r="E2134" s="180">
        <v>0.5</v>
      </c>
    </row>
    <row r="2135" spans="1:5">
      <c r="A2135" s="179">
        <v>41716</v>
      </c>
      <c r="B2135" s="181">
        <v>0.25</v>
      </c>
      <c r="C2135" s="180">
        <v>0.25</v>
      </c>
      <c r="D2135" s="180">
        <v>0</v>
      </c>
      <c r="E2135" s="180">
        <v>0.5</v>
      </c>
    </row>
    <row r="2136" spans="1:5">
      <c r="A2136" s="179">
        <v>41717</v>
      </c>
      <c r="B2136" s="181">
        <v>0.25</v>
      </c>
      <c r="C2136" s="180">
        <v>0.25</v>
      </c>
      <c r="D2136" s="180">
        <v>0</v>
      </c>
      <c r="E2136" s="180">
        <v>0.5</v>
      </c>
    </row>
    <row r="2137" spans="1:5">
      <c r="A2137" s="179">
        <v>41718</v>
      </c>
      <c r="B2137" s="181">
        <v>0.25</v>
      </c>
      <c r="C2137" s="180">
        <v>0.25</v>
      </c>
      <c r="D2137" s="180">
        <v>0</v>
      </c>
      <c r="E2137" s="180">
        <v>0.5</v>
      </c>
    </row>
    <row r="2138" spans="1:5">
      <c r="A2138" s="179">
        <v>41719</v>
      </c>
      <c r="B2138" s="181">
        <v>0.25</v>
      </c>
      <c r="C2138" s="180">
        <v>0.25</v>
      </c>
      <c r="D2138" s="180">
        <v>0</v>
      </c>
      <c r="E2138" s="180">
        <v>0.5</v>
      </c>
    </row>
    <row r="2139" spans="1:5">
      <c r="A2139" s="179">
        <v>41722</v>
      </c>
      <c r="B2139" s="181">
        <v>0.25</v>
      </c>
      <c r="C2139" s="180">
        <v>0.25</v>
      </c>
      <c r="D2139" s="180">
        <v>0</v>
      </c>
      <c r="E2139" s="180">
        <v>0.5</v>
      </c>
    </row>
    <row r="2140" spans="1:5">
      <c r="A2140" s="179">
        <v>41723</v>
      </c>
      <c r="B2140" s="181">
        <v>0.25</v>
      </c>
      <c r="C2140" s="180">
        <v>0.25</v>
      </c>
      <c r="D2140" s="180">
        <v>0</v>
      </c>
      <c r="E2140" s="180">
        <v>0.5</v>
      </c>
    </row>
    <row r="2141" spans="1:5">
      <c r="A2141" s="179">
        <v>41724</v>
      </c>
      <c r="B2141" s="181">
        <v>0.25</v>
      </c>
      <c r="C2141" s="180">
        <v>0.25</v>
      </c>
      <c r="D2141" s="180">
        <v>0</v>
      </c>
      <c r="E2141" s="180">
        <v>0.5</v>
      </c>
    </row>
    <row r="2142" spans="1:5">
      <c r="A2142" s="179">
        <v>41725</v>
      </c>
      <c r="B2142" s="181">
        <v>0.25</v>
      </c>
      <c r="C2142" s="180">
        <v>0.25</v>
      </c>
      <c r="D2142" s="180">
        <v>0</v>
      </c>
      <c r="E2142" s="180">
        <v>0.5</v>
      </c>
    </row>
    <row r="2143" spans="1:5">
      <c r="A2143" s="179">
        <v>41726</v>
      </c>
      <c r="B2143" s="181">
        <v>0.25</v>
      </c>
      <c r="C2143" s="180">
        <v>0.25</v>
      </c>
      <c r="D2143" s="180">
        <v>0</v>
      </c>
      <c r="E2143" s="180">
        <v>0.5</v>
      </c>
    </row>
    <row r="2144" spans="1:5">
      <c r="A2144" s="179">
        <v>41729</v>
      </c>
      <c r="B2144" s="181">
        <v>0.25</v>
      </c>
      <c r="C2144" s="180">
        <v>0.25</v>
      </c>
      <c r="D2144" s="180">
        <v>0</v>
      </c>
      <c r="E2144" s="180">
        <v>0.5</v>
      </c>
    </row>
    <row r="2145" spans="1:5">
      <c r="A2145" s="179">
        <v>41730</v>
      </c>
      <c r="B2145" s="181">
        <v>0.25</v>
      </c>
      <c r="C2145" s="180">
        <v>0.25</v>
      </c>
      <c r="D2145" s="180">
        <v>0</v>
      </c>
      <c r="E2145" s="180">
        <v>0.5</v>
      </c>
    </row>
    <row r="2146" spans="1:5">
      <c r="A2146" s="179">
        <v>41731</v>
      </c>
      <c r="B2146" s="181">
        <v>0.25</v>
      </c>
      <c r="C2146" s="180">
        <v>0.25</v>
      </c>
      <c r="D2146" s="180">
        <v>0</v>
      </c>
      <c r="E2146" s="180">
        <v>0.5</v>
      </c>
    </row>
    <row r="2147" spans="1:5">
      <c r="A2147" s="179">
        <v>41732</v>
      </c>
      <c r="B2147" s="181">
        <v>0.25</v>
      </c>
      <c r="C2147" s="180">
        <v>0.25</v>
      </c>
      <c r="D2147" s="180">
        <v>0</v>
      </c>
      <c r="E2147" s="180">
        <v>0.5</v>
      </c>
    </row>
    <row r="2148" spans="1:5">
      <c r="A2148" s="179">
        <v>41733</v>
      </c>
      <c r="B2148" s="181">
        <v>0.25</v>
      </c>
      <c r="C2148" s="180">
        <v>0.25</v>
      </c>
      <c r="D2148" s="180">
        <v>0</v>
      </c>
      <c r="E2148" s="180">
        <v>0.5</v>
      </c>
    </row>
    <row r="2149" spans="1:5">
      <c r="A2149" s="179">
        <v>41736</v>
      </c>
      <c r="B2149" s="181">
        <v>0.25</v>
      </c>
      <c r="C2149" s="180">
        <v>0.25</v>
      </c>
      <c r="D2149" s="180">
        <v>0</v>
      </c>
      <c r="E2149" s="180">
        <v>0.5</v>
      </c>
    </row>
    <row r="2150" spans="1:5">
      <c r="A2150" s="179">
        <v>41737</v>
      </c>
      <c r="B2150" s="181">
        <v>0.25</v>
      </c>
      <c r="C2150" s="180">
        <v>0.25</v>
      </c>
      <c r="D2150" s="180">
        <v>0</v>
      </c>
      <c r="E2150" s="180">
        <v>0.5</v>
      </c>
    </row>
    <row r="2151" spans="1:5">
      <c r="A2151" s="179">
        <v>41738</v>
      </c>
      <c r="B2151" s="181">
        <v>0.25</v>
      </c>
      <c r="C2151" s="180">
        <v>0.25</v>
      </c>
      <c r="D2151" s="180">
        <v>0</v>
      </c>
      <c r="E2151" s="180">
        <v>0.5</v>
      </c>
    </row>
    <row r="2152" spans="1:5">
      <c r="A2152" s="179">
        <v>41739</v>
      </c>
      <c r="B2152" s="181">
        <v>0.25</v>
      </c>
      <c r="C2152" s="180">
        <v>0.25</v>
      </c>
      <c r="D2152" s="180">
        <v>0</v>
      </c>
      <c r="E2152" s="180">
        <v>0.5</v>
      </c>
    </row>
    <row r="2153" spans="1:5">
      <c r="A2153" s="179">
        <v>41740</v>
      </c>
      <c r="B2153" s="181">
        <v>0.25</v>
      </c>
      <c r="C2153" s="180">
        <v>0.25</v>
      </c>
      <c r="D2153" s="180">
        <v>0</v>
      </c>
      <c r="E2153" s="180">
        <v>0.5</v>
      </c>
    </row>
    <row r="2154" spans="1:5">
      <c r="A2154" s="179">
        <v>41743</v>
      </c>
      <c r="B2154" s="181">
        <v>0.25</v>
      </c>
      <c r="C2154" s="180">
        <v>0.25</v>
      </c>
      <c r="D2154" s="180">
        <v>0</v>
      </c>
      <c r="E2154" s="180">
        <v>0.5</v>
      </c>
    </row>
    <row r="2155" spans="1:5">
      <c r="A2155" s="179">
        <v>41744</v>
      </c>
      <c r="B2155" s="181">
        <v>0.25</v>
      </c>
      <c r="C2155" s="180">
        <v>0.25</v>
      </c>
      <c r="D2155" s="180">
        <v>0</v>
      </c>
      <c r="E2155" s="180">
        <v>0.5</v>
      </c>
    </row>
    <row r="2156" spans="1:5">
      <c r="A2156" s="179">
        <v>41745</v>
      </c>
      <c r="B2156" s="181">
        <v>0.25</v>
      </c>
      <c r="C2156" s="180">
        <v>0.25</v>
      </c>
      <c r="D2156" s="180">
        <v>0</v>
      </c>
      <c r="E2156" s="180">
        <v>0.5</v>
      </c>
    </row>
    <row r="2157" spans="1:5">
      <c r="A2157" s="179">
        <v>41746</v>
      </c>
      <c r="B2157" s="181">
        <v>0.25</v>
      </c>
      <c r="C2157" s="180">
        <v>0.25</v>
      </c>
      <c r="D2157" s="180">
        <v>0</v>
      </c>
      <c r="E2157" s="180">
        <v>0.5</v>
      </c>
    </row>
    <row r="2158" spans="1:5">
      <c r="A2158" s="179">
        <v>41747</v>
      </c>
      <c r="B2158" s="181">
        <v>0.25</v>
      </c>
      <c r="C2158" s="180">
        <v>0.25</v>
      </c>
      <c r="D2158" s="180">
        <v>0</v>
      </c>
      <c r="E2158" s="180">
        <v>0.5</v>
      </c>
    </row>
    <row r="2159" spans="1:5">
      <c r="A2159" s="179">
        <v>41750</v>
      </c>
      <c r="B2159" s="181">
        <v>0.25</v>
      </c>
      <c r="C2159" s="180">
        <v>0.25</v>
      </c>
      <c r="D2159" s="180">
        <v>0</v>
      </c>
      <c r="E2159" s="180">
        <v>0.5</v>
      </c>
    </row>
    <row r="2160" spans="1:5">
      <c r="A2160" s="179">
        <v>41751</v>
      </c>
      <c r="B2160" s="181">
        <v>0.25</v>
      </c>
      <c r="C2160" s="180">
        <v>0.25</v>
      </c>
      <c r="D2160" s="180">
        <v>0</v>
      </c>
      <c r="E2160" s="180">
        <v>0.5</v>
      </c>
    </row>
    <row r="2161" spans="1:5">
      <c r="A2161" s="179">
        <v>41752</v>
      </c>
      <c r="B2161" s="181">
        <v>0.25</v>
      </c>
      <c r="C2161" s="180">
        <v>0.25</v>
      </c>
      <c r="D2161" s="180">
        <v>0</v>
      </c>
      <c r="E2161" s="180">
        <v>0.5</v>
      </c>
    </row>
    <row r="2162" spans="1:5">
      <c r="A2162" s="179">
        <v>41753</v>
      </c>
      <c r="B2162" s="181">
        <v>0.25</v>
      </c>
      <c r="C2162" s="180">
        <v>0.25</v>
      </c>
      <c r="D2162" s="180">
        <v>0</v>
      </c>
      <c r="E2162" s="180">
        <v>0.5</v>
      </c>
    </row>
    <row r="2163" spans="1:5">
      <c r="A2163" s="179">
        <v>41754</v>
      </c>
      <c r="B2163" s="181">
        <v>0.25</v>
      </c>
      <c r="C2163" s="180">
        <v>0.25</v>
      </c>
      <c r="D2163" s="180">
        <v>0</v>
      </c>
      <c r="E2163" s="180">
        <v>0.5</v>
      </c>
    </row>
    <row r="2164" spans="1:5">
      <c r="A2164" s="179">
        <v>41757</v>
      </c>
      <c r="B2164" s="181">
        <v>0.25</v>
      </c>
      <c r="C2164" s="180">
        <v>0.25</v>
      </c>
      <c r="D2164" s="180">
        <v>0</v>
      </c>
      <c r="E2164" s="180">
        <v>0.5</v>
      </c>
    </row>
    <row r="2165" spans="1:5">
      <c r="A2165" s="179">
        <v>41758</v>
      </c>
      <c r="B2165" s="181">
        <v>0.25</v>
      </c>
      <c r="C2165" s="180">
        <v>0.25</v>
      </c>
      <c r="D2165" s="180">
        <v>0</v>
      </c>
      <c r="E2165" s="180">
        <v>0.5</v>
      </c>
    </row>
    <row r="2166" spans="1:5">
      <c r="A2166" s="179">
        <v>41759</v>
      </c>
      <c r="B2166" s="181">
        <v>0.25</v>
      </c>
      <c r="C2166" s="180">
        <v>0.25</v>
      </c>
      <c r="D2166" s="180">
        <v>0</v>
      </c>
      <c r="E2166" s="180">
        <v>0.5</v>
      </c>
    </row>
    <row r="2167" spans="1:5">
      <c r="A2167" s="179">
        <v>41760</v>
      </c>
      <c r="B2167" s="181">
        <v>0.25</v>
      </c>
      <c r="C2167" s="180">
        <v>0.25</v>
      </c>
      <c r="D2167" s="180">
        <v>0</v>
      </c>
      <c r="E2167" s="180">
        <v>0.5</v>
      </c>
    </row>
    <row r="2168" spans="1:5">
      <c r="A2168" s="179">
        <v>41761</v>
      </c>
      <c r="B2168" s="181">
        <v>0.25</v>
      </c>
      <c r="C2168" s="180">
        <v>0.25</v>
      </c>
      <c r="D2168" s="180">
        <v>0</v>
      </c>
      <c r="E2168" s="180">
        <v>0.5</v>
      </c>
    </row>
    <row r="2169" spans="1:5">
      <c r="A2169" s="179">
        <v>41764</v>
      </c>
      <c r="B2169" s="181">
        <v>0.25</v>
      </c>
      <c r="C2169" s="180">
        <v>0.25</v>
      </c>
      <c r="D2169" s="180">
        <v>0</v>
      </c>
      <c r="E2169" s="180">
        <v>0.5</v>
      </c>
    </row>
    <row r="2170" spans="1:5">
      <c r="A2170" s="179">
        <v>41765</v>
      </c>
      <c r="B2170" s="181">
        <v>0.25</v>
      </c>
      <c r="C2170" s="180">
        <v>0.25</v>
      </c>
      <c r="D2170" s="180">
        <v>0</v>
      </c>
      <c r="E2170" s="180">
        <v>0.5</v>
      </c>
    </row>
    <row r="2171" spans="1:5">
      <c r="A2171" s="179">
        <v>41766</v>
      </c>
      <c r="B2171" s="181">
        <v>0.25</v>
      </c>
      <c r="C2171" s="180">
        <v>0.25</v>
      </c>
      <c r="D2171" s="180">
        <v>0</v>
      </c>
      <c r="E2171" s="180">
        <v>0.5</v>
      </c>
    </row>
    <row r="2172" spans="1:5">
      <c r="A2172" s="179">
        <v>41767</v>
      </c>
      <c r="B2172" s="181">
        <v>0.25</v>
      </c>
      <c r="C2172" s="180">
        <v>0.25</v>
      </c>
      <c r="D2172" s="180">
        <v>0</v>
      </c>
      <c r="E2172" s="180">
        <v>0.5</v>
      </c>
    </row>
    <row r="2173" spans="1:5">
      <c r="A2173" s="179">
        <v>41768</v>
      </c>
      <c r="B2173" s="181">
        <v>0.25</v>
      </c>
      <c r="C2173" s="180">
        <v>0.25</v>
      </c>
      <c r="D2173" s="180">
        <v>0</v>
      </c>
      <c r="E2173" s="180">
        <v>0.5</v>
      </c>
    </row>
    <row r="2174" spans="1:5">
      <c r="A2174" s="179">
        <v>41771</v>
      </c>
      <c r="B2174" s="181">
        <v>0.25</v>
      </c>
      <c r="C2174" s="180">
        <v>0.25</v>
      </c>
      <c r="D2174" s="180">
        <v>0</v>
      </c>
      <c r="E2174" s="180">
        <v>0.5</v>
      </c>
    </row>
    <row r="2175" spans="1:5">
      <c r="A2175" s="179">
        <v>41772</v>
      </c>
      <c r="B2175" s="181">
        <v>0.25</v>
      </c>
      <c r="C2175" s="180">
        <v>0.25</v>
      </c>
      <c r="D2175" s="180">
        <v>0</v>
      </c>
      <c r="E2175" s="180">
        <v>0.5</v>
      </c>
    </row>
    <row r="2176" spans="1:5">
      <c r="A2176" s="179">
        <v>41773</v>
      </c>
      <c r="B2176" s="181">
        <v>0.25</v>
      </c>
      <c r="C2176" s="180">
        <v>0.25</v>
      </c>
      <c r="D2176" s="180">
        <v>0</v>
      </c>
      <c r="E2176" s="180">
        <v>0.5</v>
      </c>
    </row>
    <row r="2177" spans="1:5">
      <c r="A2177" s="179">
        <v>41774</v>
      </c>
      <c r="B2177" s="181">
        <v>0.25</v>
      </c>
      <c r="C2177" s="180">
        <v>0.25</v>
      </c>
      <c r="D2177" s="180">
        <v>0</v>
      </c>
      <c r="E2177" s="180">
        <v>0.5</v>
      </c>
    </row>
    <row r="2178" spans="1:5">
      <c r="A2178" s="179">
        <v>41775</v>
      </c>
      <c r="B2178" s="181">
        <v>0.25</v>
      </c>
      <c r="C2178" s="180">
        <v>0.25</v>
      </c>
      <c r="D2178" s="180">
        <v>0</v>
      </c>
      <c r="E2178" s="180">
        <v>0.5</v>
      </c>
    </row>
    <row r="2179" spans="1:5">
      <c r="A2179" s="179">
        <v>41776</v>
      </c>
      <c r="B2179" s="181">
        <v>0.25</v>
      </c>
      <c r="C2179" s="180">
        <v>0.25</v>
      </c>
      <c r="D2179" s="180">
        <v>0</v>
      </c>
      <c r="E2179" s="180">
        <v>0.5</v>
      </c>
    </row>
    <row r="2180" spans="1:5">
      <c r="A2180" s="179">
        <v>41777</v>
      </c>
      <c r="B2180" s="181">
        <v>0.25</v>
      </c>
      <c r="C2180" s="180">
        <v>0.25</v>
      </c>
      <c r="D2180" s="180">
        <v>0</v>
      </c>
      <c r="E2180" s="180">
        <v>0.5</v>
      </c>
    </row>
    <row r="2181" spans="1:5">
      <c r="A2181" s="179">
        <v>41778</v>
      </c>
      <c r="B2181" s="181">
        <v>0.25</v>
      </c>
      <c r="C2181" s="180">
        <v>0.25</v>
      </c>
      <c r="D2181" s="180">
        <v>0</v>
      </c>
      <c r="E2181" s="180">
        <v>0.5</v>
      </c>
    </row>
    <row r="2182" spans="1:5">
      <c r="A2182" s="179">
        <v>41779</v>
      </c>
      <c r="B2182" s="181">
        <v>0.25</v>
      </c>
      <c r="C2182" s="180">
        <v>0.25</v>
      </c>
      <c r="D2182" s="180">
        <v>0</v>
      </c>
      <c r="E2182" s="180">
        <v>0.5</v>
      </c>
    </row>
    <row r="2183" spans="1:5">
      <c r="A2183" s="179">
        <v>41780</v>
      </c>
      <c r="B2183" s="181">
        <v>0.25</v>
      </c>
      <c r="C2183" s="180">
        <v>0.25</v>
      </c>
      <c r="D2183" s="180">
        <v>0</v>
      </c>
      <c r="E2183" s="180">
        <v>0.5</v>
      </c>
    </row>
    <row r="2184" spans="1:5">
      <c r="A2184" s="179">
        <v>41781</v>
      </c>
      <c r="B2184" s="181">
        <v>0.25</v>
      </c>
      <c r="C2184" s="180">
        <v>0.25</v>
      </c>
      <c r="D2184" s="180">
        <v>0</v>
      </c>
      <c r="E2184" s="180">
        <v>0.5</v>
      </c>
    </row>
    <row r="2185" spans="1:5">
      <c r="A2185" s="179">
        <v>41782</v>
      </c>
      <c r="B2185" s="181">
        <v>0.25</v>
      </c>
      <c r="C2185" s="180">
        <v>0.25</v>
      </c>
      <c r="D2185" s="180">
        <v>0</v>
      </c>
      <c r="E2185" s="180">
        <v>0.5</v>
      </c>
    </row>
    <row r="2186" spans="1:5">
      <c r="A2186" s="179">
        <v>41783</v>
      </c>
      <c r="B2186" s="181">
        <v>0.25</v>
      </c>
      <c r="C2186" s="180">
        <v>0.25</v>
      </c>
      <c r="D2186" s="180">
        <v>0</v>
      </c>
      <c r="E2186" s="180">
        <v>0.5</v>
      </c>
    </row>
    <row r="2187" spans="1:5">
      <c r="A2187" s="179">
        <v>41784</v>
      </c>
      <c r="B2187" s="181">
        <v>0.25</v>
      </c>
      <c r="C2187" s="180">
        <v>0.25</v>
      </c>
      <c r="D2187" s="180">
        <v>0</v>
      </c>
      <c r="E2187" s="180">
        <v>0.5</v>
      </c>
    </row>
    <row r="2188" spans="1:5">
      <c r="A2188" s="179">
        <v>41785</v>
      </c>
      <c r="B2188" s="181">
        <v>0.25</v>
      </c>
      <c r="C2188" s="180">
        <v>0.25</v>
      </c>
      <c r="D2188" s="180">
        <v>0</v>
      </c>
      <c r="E2188" s="180">
        <v>0.5</v>
      </c>
    </row>
    <row r="2189" spans="1:5">
      <c r="A2189" s="179">
        <v>41786</v>
      </c>
      <c r="B2189" s="181">
        <v>0.25</v>
      </c>
      <c r="C2189" s="180">
        <v>0.25</v>
      </c>
      <c r="D2189" s="180">
        <v>0</v>
      </c>
      <c r="E2189" s="180">
        <v>0.5</v>
      </c>
    </row>
    <row r="2190" spans="1:5">
      <c r="A2190" s="179">
        <v>41787</v>
      </c>
      <c r="B2190" s="181">
        <v>0.25</v>
      </c>
      <c r="C2190" s="180">
        <v>0.25</v>
      </c>
      <c r="D2190" s="180">
        <v>0</v>
      </c>
      <c r="E2190" s="180">
        <v>0.5</v>
      </c>
    </row>
    <row r="2191" spans="1:5">
      <c r="A2191" s="179">
        <v>41788</v>
      </c>
      <c r="B2191" s="181">
        <v>0.25</v>
      </c>
      <c r="C2191" s="180">
        <v>0.25</v>
      </c>
      <c r="D2191" s="180">
        <v>0</v>
      </c>
      <c r="E2191" s="180">
        <v>0.5</v>
      </c>
    </row>
    <row r="2192" spans="1:5">
      <c r="A2192" s="179">
        <v>41789</v>
      </c>
      <c r="B2192" s="181">
        <v>0.25</v>
      </c>
      <c r="C2192" s="180">
        <v>0.25</v>
      </c>
      <c r="D2192" s="180">
        <v>0</v>
      </c>
      <c r="E2192" s="180">
        <v>0.5</v>
      </c>
    </row>
    <row r="2193" spans="1:5">
      <c r="A2193" s="179">
        <v>41790</v>
      </c>
      <c r="B2193" s="181">
        <v>0.25</v>
      </c>
      <c r="C2193" s="180">
        <v>0.25</v>
      </c>
      <c r="D2193" s="180">
        <v>0</v>
      </c>
      <c r="E2193" s="180">
        <v>0.5</v>
      </c>
    </row>
    <row r="2194" spans="1:5">
      <c r="A2194" s="179">
        <v>41791</v>
      </c>
      <c r="B2194" s="181">
        <v>0.25</v>
      </c>
      <c r="C2194" s="180">
        <v>0.25</v>
      </c>
      <c r="D2194" s="180">
        <v>0</v>
      </c>
      <c r="E2194" s="180">
        <v>0.5</v>
      </c>
    </row>
    <row r="2195" spans="1:5">
      <c r="A2195" s="179">
        <v>41792</v>
      </c>
      <c r="B2195" s="181">
        <v>0.25</v>
      </c>
      <c r="C2195" s="180">
        <v>0.25</v>
      </c>
      <c r="D2195" s="180">
        <v>0</v>
      </c>
      <c r="E2195" s="180">
        <v>0.5</v>
      </c>
    </row>
    <row r="2196" spans="1:5">
      <c r="A2196" s="179">
        <v>41793</v>
      </c>
      <c r="B2196" s="181">
        <v>0.25</v>
      </c>
      <c r="C2196" s="180">
        <v>0.25</v>
      </c>
      <c r="D2196" s="180">
        <v>0</v>
      </c>
      <c r="E2196" s="180">
        <v>0.5</v>
      </c>
    </row>
    <row r="2197" spans="1:5">
      <c r="A2197" s="179">
        <v>41794</v>
      </c>
      <c r="B2197" s="181">
        <v>0.25</v>
      </c>
      <c r="C2197" s="180">
        <v>0.25</v>
      </c>
      <c r="D2197" s="180">
        <v>0</v>
      </c>
      <c r="E2197" s="180">
        <v>0.5</v>
      </c>
    </row>
    <row r="2198" spans="1:5">
      <c r="A2198" s="179">
        <v>41795</v>
      </c>
      <c r="B2198" s="181">
        <v>0.25</v>
      </c>
      <c r="C2198" s="180">
        <v>0.25</v>
      </c>
      <c r="D2198" s="180">
        <v>0</v>
      </c>
      <c r="E2198" s="180">
        <v>0.5</v>
      </c>
    </row>
    <row r="2199" spans="1:5">
      <c r="A2199" s="179">
        <v>41796</v>
      </c>
      <c r="B2199" s="181">
        <v>0.25</v>
      </c>
      <c r="C2199" s="180">
        <v>0.25</v>
      </c>
      <c r="D2199" s="180">
        <v>0</v>
      </c>
      <c r="E2199" s="180">
        <v>0.5</v>
      </c>
    </row>
    <row r="2200" spans="1:5">
      <c r="A2200" s="179">
        <v>41797</v>
      </c>
      <c r="B2200" s="181">
        <v>0.25</v>
      </c>
      <c r="C2200" s="180">
        <v>0.25</v>
      </c>
      <c r="D2200" s="180">
        <v>0</v>
      </c>
      <c r="E2200" s="180">
        <v>0.5</v>
      </c>
    </row>
    <row r="2201" spans="1:5">
      <c r="A2201" s="179">
        <v>41798</v>
      </c>
      <c r="B2201" s="181">
        <v>0.25</v>
      </c>
      <c r="C2201" s="180">
        <v>0.25</v>
      </c>
      <c r="D2201" s="180">
        <v>0</v>
      </c>
      <c r="E2201" s="180">
        <v>0.5</v>
      </c>
    </row>
    <row r="2202" spans="1:5">
      <c r="A2202" s="179">
        <v>41799</v>
      </c>
      <c r="B2202" s="181">
        <v>0.25</v>
      </c>
      <c r="C2202" s="180">
        <v>0.25</v>
      </c>
      <c r="D2202" s="180">
        <v>0</v>
      </c>
      <c r="E2202" s="180">
        <v>0.5</v>
      </c>
    </row>
    <row r="2203" spans="1:5">
      <c r="A2203" s="179">
        <v>41800</v>
      </c>
      <c r="B2203" s="181">
        <v>0.25</v>
      </c>
      <c r="C2203" s="180">
        <v>0.25</v>
      </c>
      <c r="D2203" s="180">
        <v>0</v>
      </c>
      <c r="E2203" s="180">
        <v>0.5</v>
      </c>
    </row>
    <row r="2204" spans="1:5">
      <c r="A2204" s="179">
        <v>41801</v>
      </c>
      <c r="B2204" s="181">
        <v>0.15</v>
      </c>
      <c r="C2204" s="180">
        <v>0.25</v>
      </c>
      <c r="D2204" s="180">
        <v>0</v>
      </c>
      <c r="E2204" s="180">
        <v>0.5</v>
      </c>
    </row>
    <row r="2205" spans="1:5">
      <c r="A2205" s="179">
        <v>41802</v>
      </c>
      <c r="B2205" s="181">
        <v>0.15</v>
      </c>
      <c r="C2205" s="180">
        <v>0.25</v>
      </c>
      <c r="D2205" s="180">
        <v>0</v>
      </c>
      <c r="E2205" s="180">
        <v>0.5</v>
      </c>
    </row>
    <row r="2206" spans="1:5">
      <c r="A2206" s="179">
        <v>41803</v>
      </c>
      <c r="B2206" s="181">
        <v>0.15</v>
      </c>
      <c r="C2206" s="180">
        <v>0.25</v>
      </c>
      <c r="D2206" s="180">
        <v>0</v>
      </c>
      <c r="E2206" s="180">
        <v>0.5</v>
      </c>
    </row>
    <row r="2207" spans="1:5">
      <c r="A2207" s="179">
        <v>41804</v>
      </c>
      <c r="B2207" s="181">
        <v>0.15</v>
      </c>
      <c r="C2207" s="180">
        <v>0.25</v>
      </c>
      <c r="D2207" s="180">
        <v>0</v>
      </c>
      <c r="E2207" s="180">
        <v>0.5</v>
      </c>
    </row>
    <row r="2208" spans="1:5">
      <c r="A2208" s="179">
        <v>41805</v>
      </c>
      <c r="B2208" s="181">
        <v>0.15</v>
      </c>
      <c r="C2208" s="180">
        <v>0.25</v>
      </c>
      <c r="D2208" s="180">
        <v>0</v>
      </c>
      <c r="E2208" s="180">
        <v>0.5</v>
      </c>
    </row>
    <row r="2209" spans="1:5">
      <c r="A2209" s="179">
        <v>41806</v>
      </c>
      <c r="B2209" s="181">
        <v>0.15</v>
      </c>
      <c r="C2209" s="180">
        <v>0.25</v>
      </c>
      <c r="D2209" s="180">
        <v>0</v>
      </c>
      <c r="E2209" s="180">
        <v>0.5</v>
      </c>
    </row>
    <row r="2210" spans="1:5">
      <c r="A2210" s="182">
        <v>41807</v>
      </c>
      <c r="B2210" s="181">
        <v>0.15</v>
      </c>
      <c r="C2210" s="180">
        <v>0.25</v>
      </c>
      <c r="D2210" s="180">
        <v>0</v>
      </c>
      <c r="E2210" s="180">
        <v>0.5</v>
      </c>
    </row>
    <row r="2211" spans="1:5">
      <c r="A2211" s="182">
        <v>41808</v>
      </c>
      <c r="B2211" s="181">
        <v>0.15</v>
      </c>
      <c r="C2211" s="180">
        <v>0.25</v>
      </c>
      <c r="D2211" s="180">
        <v>0</v>
      </c>
      <c r="E2211" s="180">
        <v>0.5</v>
      </c>
    </row>
    <row r="2212" spans="1:5">
      <c r="A2212" s="182">
        <v>41809</v>
      </c>
      <c r="B2212" s="181">
        <v>0.15</v>
      </c>
      <c r="C2212" s="180">
        <v>0.25</v>
      </c>
      <c r="D2212" s="180">
        <v>0</v>
      </c>
      <c r="E2212" s="180">
        <v>0.5</v>
      </c>
    </row>
    <row r="2213" spans="1:5">
      <c r="A2213" s="182">
        <v>41810</v>
      </c>
      <c r="B2213" s="181">
        <v>0.15</v>
      </c>
      <c r="C2213" s="180">
        <v>0.25</v>
      </c>
      <c r="D2213" s="180">
        <v>0</v>
      </c>
      <c r="E2213" s="180">
        <v>0.5</v>
      </c>
    </row>
    <row r="2214" spans="1:5">
      <c r="A2214" s="182">
        <v>41813</v>
      </c>
      <c r="B2214" s="181">
        <v>0.15</v>
      </c>
      <c r="C2214" s="180">
        <v>0.25</v>
      </c>
      <c r="D2214" s="180">
        <v>0</v>
      </c>
      <c r="E2214" s="180">
        <v>0.5</v>
      </c>
    </row>
    <row r="2215" spans="1:5">
      <c r="A2215" s="182">
        <v>41814</v>
      </c>
      <c r="B2215" s="181">
        <v>0.15</v>
      </c>
      <c r="C2215" s="180">
        <v>0.25</v>
      </c>
      <c r="D2215" s="180">
        <v>0</v>
      </c>
      <c r="E2215" s="180">
        <v>0.5</v>
      </c>
    </row>
    <row r="2216" spans="1:5">
      <c r="A2216" s="182">
        <v>41815</v>
      </c>
      <c r="B2216" s="181">
        <v>0.15</v>
      </c>
      <c r="C2216" s="180">
        <v>0.25</v>
      </c>
      <c r="D2216" s="180">
        <v>0</v>
      </c>
      <c r="E2216" s="180">
        <v>0.5</v>
      </c>
    </row>
    <row r="2217" spans="1:5">
      <c r="A2217" s="182">
        <v>41816</v>
      </c>
      <c r="B2217" s="181">
        <v>0.15</v>
      </c>
      <c r="C2217" s="180">
        <v>0.25</v>
      </c>
      <c r="D2217" s="180">
        <v>0</v>
      </c>
      <c r="E2217" s="180">
        <v>0.5</v>
      </c>
    </row>
    <row r="2218" spans="1:5">
      <c r="A2218" s="182">
        <v>41817</v>
      </c>
      <c r="B2218" s="181">
        <v>0.15</v>
      </c>
      <c r="C2218" s="180">
        <v>0.25</v>
      </c>
      <c r="D2218" s="180">
        <v>0</v>
      </c>
      <c r="E2218" s="180">
        <v>0.5</v>
      </c>
    </row>
    <row r="2219" spans="1:5">
      <c r="A2219" s="182">
        <v>41820</v>
      </c>
      <c r="B2219" s="181">
        <v>0.15</v>
      </c>
      <c r="C2219" s="180">
        <v>0.25</v>
      </c>
      <c r="D2219" s="180">
        <v>0</v>
      </c>
      <c r="E2219" s="180">
        <v>0.5</v>
      </c>
    </row>
    <row r="2220" spans="1:5">
      <c r="A2220" s="182">
        <v>41821</v>
      </c>
      <c r="B2220" s="181">
        <v>0.15</v>
      </c>
      <c r="C2220" s="180">
        <v>0.25</v>
      </c>
      <c r="D2220" s="180">
        <v>0</v>
      </c>
      <c r="E2220" s="180">
        <v>0.5</v>
      </c>
    </row>
    <row r="2221" spans="1:5">
      <c r="A2221" s="182">
        <v>41822</v>
      </c>
      <c r="B2221" s="181">
        <v>0.15</v>
      </c>
      <c r="C2221" s="180">
        <v>0.25</v>
      </c>
      <c r="D2221" s="180">
        <v>0</v>
      </c>
      <c r="E2221" s="180">
        <v>0.5</v>
      </c>
    </row>
    <row r="2222" spans="1:5">
      <c r="A2222" s="182">
        <v>41823</v>
      </c>
      <c r="B2222" s="181">
        <v>0.15</v>
      </c>
      <c r="C2222" s="180">
        <v>0.25</v>
      </c>
      <c r="D2222" s="180">
        <v>0</v>
      </c>
      <c r="E2222" s="180">
        <v>0.5</v>
      </c>
    </row>
    <row r="2223" spans="1:5">
      <c r="A2223" s="182">
        <v>41824</v>
      </c>
      <c r="B2223" s="181">
        <v>0.15</v>
      </c>
      <c r="C2223" s="180">
        <v>0.25</v>
      </c>
      <c r="D2223" s="180">
        <v>0</v>
      </c>
      <c r="E2223" s="180">
        <v>0.5</v>
      </c>
    </row>
    <row r="2224" spans="1:5">
      <c r="A2224" s="182">
        <v>41827</v>
      </c>
      <c r="B2224" s="181">
        <v>0.15</v>
      </c>
      <c r="C2224" s="180">
        <v>0.25</v>
      </c>
      <c r="D2224" s="180">
        <v>0</v>
      </c>
      <c r="E2224" s="180">
        <v>0.5</v>
      </c>
    </row>
    <row r="2225" spans="1:5">
      <c r="A2225" s="182">
        <v>41828</v>
      </c>
      <c r="B2225" s="181">
        <v>0.15</v>
      </c>
      <c r="C2225" s="180">
        <v>0.25</v>
      </c>
      <c r="D2225" s="180">
        <v>0</v>
      </c>
      <c r="E2225" s="180">
        <v>0.5</v>
      </c>
    </row>
    <row r="2226" spans="1:5">
      <c r="A2226" s="182">
        <v>41829</v>
      </c>
      <c r="B2226" s="181">
        <v>0.15</v>
      </c>
      <c r="C2226" s="180">
        <v>0.25</v>
      </c>
      <c r="D2226" s="180">
        <v>0</v>
      </c>
      <c r="E2226" s="180">
        <v>0.5</v>
      </c>
    </row>
    <row r="2227" spans="1:5">
      <c r="A2227" s="182">
        <v>41830</v>
      </c>
      <c r="B2227" s="181">
        <v>0.15</v>
      </c>
      <c r="C2227" s="180">
        <v>0.25</v>
      </c>
      <c r="D2227" s="180">
        <v>0</v>
      </c>
      <c r="E2227" s="180">
        <v>0.5</v>
      </c>
    </row>
    <row r="2228" spans="1:5">
      <c r="A2228" s="182">
        <v>41831</v>
      </c>
      <c r="B2228" s="181">
        <v>0.15</v>
      </c>
      <c r="C2228" s="180">
        <v>0.25</v>
      </c>
      <c r="D2228" s="180">
        <v>0</v>
      </c>
      <c r="E2228" s="180">
        <v>0.5</v>
      </c>
    </row>
    <row r="2229" spans="1:5">
      <c r="A2229" s="182">
        <v>41834</v>
      </c>
      <c r="B2229" s="181">
        <v>0.15</v>
      </c>
      <c r="C2229" s="180">
        <v>0.25</v>
      </c>
      <c r="D2229" s="180">
        <v>0</v>
      </c>
      <c r="E2229" s="180">
        <v>0.5</v>
      </c>
    </row>
    <row r="2230" spans="1:5">
      <c r="A2230" s="182">
        <v>41835</v>
      </c>
      <c r="B2230" s="181">
        <v>0.15</v>
      </c>
      <c r="C2230" s="180">
        <v>0.25</v>
      </c>
      <c r="D2230" s="180">
        <v>0</v>
      </c>
      <c r="E2230" s="180">
        <v>0.5</v>
      </c>
    </row>
    <row r="2231" spans="1:5">
      <c r="A2231" s="182">
        <v>41836</v>
      </c>
      <c r="B2231" s="181">
        <v>0.15</v>
      </c>
      <c r="C2231" s="180">
        <v>0.25</v>
      </c>
      <c r="D2231" s="180">
        <v>0</v>
      </c>
      <c r="E2231" s="180">
        <v>0.5</v>
      </c>
    </row>
    <row r="2232" spans="1:5">
      <c r="A2232" s="182">
        <v>41837</v>
      </c>
      <c r="B2232" s="181">
        <v>0.15</v>
      </c>
      <c r="C2232" s="180">
        <v>0.25</v>
      </c>
      <c r="D2232" s="180">
        <v>0</v>
      </c>
      <c r="E2232" s="180">
        <v>0.5</v>
      </c>
    </row>
    <row r="2233" spans="1:5">
      <c r="A2233" s="182">
        <v>41841</v>
      </c>
      <c r="B2233" s="181">
        <v>0.15</v>
      </c>
      <c r="C2233" s="180">
        <v>0.25</v>
      </c>
      <c r="D2233" s="180">
        <v>0</v>
      </c>
      <c r="E2233" s="180">
        <v>0.5</v>
      </c>
    </row>
    <row r="2234" spans="1:5">
      <c r="A2234" s="182">
        <v>41842</v>
      </c>
      <c r="B2234" s="181">
        <v>0.15</v>
      </c>
      <c r="C2234" s="180">
        <v>0.25</v>
      </c>
      <c r="D2234" s="180">
        <v>0</v>
      </c>
      <c r="E2234" s="180">
        <v>0.5</v>
      </c>
    </row>
    <row r="2235" spans="1:5">
      <c r="A2235" s="182">
        <v>41843</v>
      </c>
      <c r="B2235" s="181">
        <v>0.15</v>
      </c>
      <c r="C2235" s="180">
        <v>0.25</v>
      </c>
      <c r="D2235" s="180">
        <v>0</v>
      </c>
      <c r="E2235" s="180">
        <v>0.5</v>
      </c>
    </row>
    <row r="2236" spans="1:5">
      <c r="A2236" s="182">
        <v>41844</v>
      </c>
      <c r="B2236" s="181">
        <v>0.15</v>
      </c>
      <c r="C2236" s="180">
        <v>0.25</v>
      </c>
      <c r="D2236" s="180">
        <v>0</v>
      </c>
      <c r="E2236" s="180">
        <v>0.5</v>
      </c>
    </row>
    <row r="2237" spans="1:5">
      <c r="A2237" s="182">
        <v>41845</v>
      </c>
      <c r="B2237" s="181">
        <v>0.15</v>
      </c>
      <c r="C2237" s="180">
        <v>0.25</v>
      </c>
      <c r="D2237" s="180">
        <v>0</v>
      </c>
      <c r="E2237" s="180">
        <v>0.5</v>
      </c>
    </row>
    <row r="2238" spans="1:5">
      <c r="A2238" s="182">
        <v>41848</v>
      </c>
      <c r="B2238" s="181">
        <v>0.15</v>
      </c>
      <c r="C2238" s="180">
        <v>0.25</v>
      </c>
      <c r="D2238" s="180">
        <v>0</v>
      </c>
      <c r="E2238" s="180">
        <v>0.5</v>
      </c>
    </row>
    <row r="2239" spans="1:5">
      <c r="A2239" s="182">
        <v>41849</v>
      </c>
      <c r="B2239" s="181">
        <v>0.15</v>
      </c>
      <c r="C2239" s="180">
        <v>0.25</v>
      </c>
      <c r="D2239" s="180">
        <v>0</v>
      </c>
      <c r="E2239" s="180">
        <v>0.5</v>
      </c>
    </row>
    <row r="2240" spans="1:5">
      <c r="A2240" s="182">
        <v>41850</v>
      </c>
      <c r="B2240" s="181">
        <v>0.15</v>
      </c>
      <c r="C2240" s="180">
        <v>0.25</v>
      </c>
      <c r="D2240" s="180">
        <v>0</v>
      </c>
      <c r="E2240" s="180">
        <v>0.5</v>
      </c>
    </row>
    <row r="2241" spans="1:5">
      <c r="A2241" s="182">
        <v>41851</v>
      </c>
      <c r="B2241" s="181">
        <v>0.15</v>
      </c>
      <c r="C2241" s="180">
        <v>0.25</v>
      </c>
      <c r="D2241" s="180">
        <v>0</v>
      </c>
      <c r="E2241" s="180">
        <v>0.5</v>
      </c>
    </row>
    <row r="2242" spans="1:5">
      <c r="A2242" s="182">
        <v>41852</v>
      </c>
      <c r="B2242" s="181">
        <v>0.15</v>
      </c>
      <c r="C2242" s="180">
        <v>0.25</v>
      </c>
      <c r="D2242" s="180">
        <v>0</v>
      </c>
      <c r="E2242" s="180">
        <v>0.5</v>
      </c>
    </row>
    <row r="2243" spans="1:5">
      <c r="A2243" s="182">
        <v>41855</v>
      </c>
      <c r="B2243" s="181">
        <v>0.15</v>
      </c>
      <c r="C2243" s="180">
        <v>0.25</v>
      </c>
      <c r="D2243" s="180">
        <v>0</v>
      </c>
      <c r="E2243" s="180">
        <v>0.5</v>
      </c>
    </row>
    <row r="2244" spans="1:5">
      <c r="A2244" s="182">
        <v>41856</v>
      </c>
      <c r="B2244" s="181">
        <v>0.15</v>
      </c>
      <c r="C2244" s="180">
        <v>0.25</v>
      </c>
      <c r="D2244" s="180">
        <v>0</v>
      </c>
      <c r="E2244" s="180">
        <v>0.5</v>
      </c>
    </row>
    <row r="2245" spans="1:5">
      <c r="A2245" s="182">
        <v>41857</v>
      </c>
      <c r="B2245" s="181">
        <v>0.15</v>
      </c>
      <c r="C2245" s="180">
        <v>0.25</v>
      </c>
      <c r="D2245" s="180">
        <v>0</v>
      </c>
      <c r="E2245" s="180">
        <v>0.5</v>
      </c>
    </row>
    <row r="2246" spans="1:5">
      <c r="A2246" s="182">
        <v>41858</v>
      </c>
      <c r="B2246" s="181">
        <v>0.15</v>
      </c>
      <c r="C2246" s="180">
        <v>0.25</v>
      </c>
      <c r="D2246" s="180">
        <v>0</v>
      </c>
      <c r="E2246" s="180">
        <v>0.5</v>
      </c>
    </row>
    <row r="2247" spans="1:5">
      <c r="A2247" s="182">
        <v>41859</v>
      </c>
      <c r="B2247" s="181">
        <v>0.15</v>
      </c>
      <c r="C2247" s="180">
        <v>0.25</v>
      </c>
      <c r="D2247" s="180">
        <v>0</v>
      </c>
      <c r="E2247" s="180">
        <v>0.5</v>
      </c>
    </row>
    <row r="2248" spans="1:5">
      <c r="A2248" s="182">
        <v>41862</v>
      </c>
      <c r="B2248" s="181">
        <v>0.15</v>
      </c>
      <c r="C2248" s="180">
        <v>0.25</v>
      </c>
      <c r="D2248" s="180">
        <v>0</v>
      </c>
      <c r="E2248" s="180">
        <v>0.5</v>
      </c>
    </row>
    <row r="2249" spans="1:5">
      <c r="A2249" s="182">
        <v>41863</v>
      </c>
      <c r="B2249" s="181">
        <v>0.15</v>
      </c>
      <c r="C2249" s="180">
        <v>0.25</v>
      </c>
      <c r="D2249" s="180">
        <v>0</v>
      </c>
      <c r="E2249" s="180">
        <v>0.5</v>
      </c>
    </row>
    <row r="2250" spans="1:5">
      <c r="A2250" s="182">
        <v>41864</v>
      </c>
      <c r="B2250" s="181">
        <v>0.15</v>
      </c>
      <c r="C2250" s="180">
        <v>0.25</v>
      </c>
      <c r="D2250" s="180">
        <v>0</v>
      </c>
      <c r="E2250" s="180">
        <v>0.5</v>
      </c>
    </row>
    <row r="2251" spans="1:5">
      <c r="A2251" s="182">
        <v>41865</v>
      </c>
      <c r="B2251" s="181">
        <v>0.15</v>
      </c>
      <c r="C2251" s="180">
        <v>0.25</v>
      </c>
      <c r="D2251" s="180">
        <v>0</v>
      </c>
      <c r="E2251" s="180">
        <v>0.5</v>
      </c>
    </row>
    <row r="2252" spans="1:5">
      <c r="A2252" s="182">
        <v>41866</v>
      </c>
      <c r="B2252" s="181">
        <v>0.15</v>
      </c>
      <c r="C2252" s="180">
        <v>0.25</v>
      </c>
      <c r="D2252" s="180">
        <v>0</v>
      </c>
      <c r="E2252" s="180">
        <v>0.5</v>
      </c>
    </row>
    <row r="2253" spans="1:5">
      <c r="A2253" s="182">
        <v>41869</v>
      </c>
      <c r="B2253" s="181">
        <v>0.15</v>
      </c>
      <c r="C2253" s="180">
        <v>0.25</v>
      </c>
      <c r="D2253" s="180">
        <v>0</v>
      </c>
      <c r="E2253" s="180">
        <v>0.5</v>
      </c>
    </row>
    <row r="2254" spans="1:5">
      <c r="A2254" s="182">
        <v>41870</v>
      </c>
      <c r="B2254" s="181">
        <v>0.15</v>
      </c>
      <c r="C2254" s="180">
        <v>0.25</v>
      </c>
      <c r="D2254" s="180">
        <v>0</v>
      </c>
      <c r="E2254" s="180">
        <v>0.5</v>
      </c>
    </row>
    <row r="2255" spans="1:5">
      <c r="A2255" s="182">
        <v>41871</v>
      </c>
      <c r="B2255" s="181">
        <v>0.15</v>
      </c>
      <c r="C2255" s="180">
        <v>0.25</v>
      </c>
      <c r="D2255" s="180">
        <v>0</v>
      </c>
      <c r="E2255" s="180">
        <v>0.5</v>
      </c>
    </row>
    <row r="2256" spans="1:5">
      <c r="A2256" s="182">
        <v>41872</v>
      </c>
      <c r="B2256" s="181">
        <v>0.15</v>
      </c>
      <c r="C2256" s="180">
        <v>0.25</v>
      </c>
      <c r="D2256" s="180">
        <v>0</v>
      </c>
      <c r="E2256" s="180">
        <v>0.5</v>
      </c>
    </row>
    <row r="2257" spans="1:5">
      <c r="A2257" s="182">
        <v>41873</v>
      </c>
      <c r="B2257" s="181">
        <v>0.15</v>
      </c>
      <c r="C2257" s="180">
        <v>0.25</v>
      </c>
      <c r="D2257" s="180">
        <v>0</v>
      </c>
      <c r="E2257" s="180">
        <v>0.5</v>
      </c>
    </row>
    <row r="2258" spans="1:5">
      <c r="A2258" s="182">
        <v>41876</v>
      </c>
      <c r="B2258" s="181">
        <v>0.15</v>
      </c>
      <c r="C2258" s="180">
        <v>0.25</v>
      </c>
      <c r="D2258" s="180">
        <v>0</v>
      </c>
      <c r="E2258" s="180">
        <v>0.5</v>
      </c>
    </row>
    <row r="2259" spans="1:5">
      <c r="A2259" s="182">
        <v>41877</v>
      </c>
      <c r="B2259" s="181">
        <v>0.15</v>
      </c>
      <c r="C2259" s="180">
        <v>0.25</v>
      </c>
      <c r="D2259" s="180">
        <v>0</v>
      </c>
      <c r="E2259" s="180">
        <v>0.5</v>
      </c>
    </row>
    <row r="2260" spans="1:5">
      <c r="A2260" s="182">
        <v>41878</v>
      </c>
      <c r="B2260" s="181">
        <v>0.15</v>
      </c>
      <c r="C2260" s="180">
        <v>0.25</v>
      </c>
      <c r="D2260" s="180">
        <v>0</v>
      </c>
      <c r="E2260" s="180">
        <v>0.5</v>
      </c>
    </row>
    <row r="2261" spans="1:5">
      <c r="A2261" s="182">
        <v>41879</v>
      </c>
      <c r="B2261" s="181">
        <v>0.15</v>
      </c>
      <c r="C2261" s="180">
        <v>0.25</v>
      </c>
      <c r="D2261" s="180">
        <v>0</v>
      </c>
      <c r="E2261" s="180">
        <v>0.5</v>
      </c>
    </row>
    <row r="2262" spans="1:5">
      <c r="A2262" s="182">
        <v>41880</v>
      </c>
      <c r="B2262" s="181">
        <v>0.15</v>
      </c>
      <c r="C2262" s="181">
        <v>0.25</v>
      </c>
      <c r="D2262" s="180">
        <v>0</v>
      </c>
      <c r="E2262" s="180">
        <v>0.5</v>
      </c>
    </row>
    <row r="2263" spans="1:5">
      <c r="A2263" s="182">
        <v>41883</v>
      </c>
      <c r="B2263" s="181">
        <v>0.15</v>
      </c>
      <c r="C2263" s="181">
        <v>0.25</v>
      </c>
      <c r="D2263" s="180">
        <v>0</v>
      </c>
      <c r="E2263" s="180">
        <v>0.5</v>
      </c>
    </row>
    <row r="2264" spans="1:5">
      <c r="A2264" s="182">
        <v>41884</v>
      </c>
      <c r="B2264" s="181">
        <v>0.15</v>
      </c>
      <c r="C2264" s="181">
        <v>0.25</v>
      </c>
      <c r="D2264" s="180">
        <v>0</v>
      </c>
      <c r="E2264" s="180">
        <v>0.5</v>
      </c>
    </row>
    <row r="2265" spans="1:5">
      <c r="A2265" s="182">
        <v>41885</v>
      </c>
      <c r="B2265" s="181">
        <v>0.15</v>
      </c>
      <c r="C2265" s="181">
        <v>0.25</v>
      </c>
      <c r="D2265" s="180">
        <v>0</v>
      </c>
      <c r="E2265" s="180">
        <v>0.5</v>
      </c>
    </row>
    <row r="2266" spans="1:5">
      <c r="A2266" s="182">
        <v>41886</v>
      </c>
      <c r="B2266" s="181">
        <v>0.15</v>
      </c>
      <c r="C2266" s="181">
        <v>0.25</v>
      </c>
      <c r="D2266" s="180">
        <v>0</v>
      </c>
      <c r="E2266" s="180">
        <v>0.5</v>
      </c>
    </row>
    <row r="2267" spans="1:5">
      <c r="A2267" s="182">
        <v>41887</v>
      </c>
      <c r="B2267" s="181">
        <v>0.15</v>
      </c>
      <c r="C2267" s="181">
        <v>0.25</v>
      </c>
      <c r="D2267" s="180">
        <v>0</v>
      </c>
      <c r="E2267" s="180">
        <v>0.5</v>
      </c>
    </row>
    <row r="2268" spans="1:5">
      <c r="A2268" s="182">
        <v>41890</v>
      </c>
      <c r="B2268" s="181">
        <v>0.15</v>
      </c>
      <c r="C2268" s="181">
        <v>0.25</v>
      </c>
      <c r="D2268" s="180">
        <v>0</v>
      </c>
      <c r="E2268" s="180">
        <v>0.5</v>
      </c>
    </row>
    <row r="2269" spans="1:5">
      <c r="A2269" s="182">
        <v>41891</v>
      </c>
      <c r="B2269" s="181">
        <v>0.15</v>
      </c>
      <c r="C2269" s="181">
        <v>0.25</v>
      </c>
      <c r="D2269" s="180">
        <v>0</v>
      </c>
      <c r="E2269" s="180">
        <v>0.5</v>
      </c>
    </row>
    <row r="2270" spans="1:5">
      <c r="A2270" s="182">
        <v>41892</v>
      </c>
      <c r="B2270" s="181">
        <v>0.05</v>
      </c>
      <c r="C2270" s="181">
        <v>0.25</v>
      </c>
      <c r="D2270" s="180">
        <v>0</v>
      </c>
      <c r="E2270" s="180">
        <v>0.5</v>
      </c>
    </row>
    <row r="2271" spans="1:5">
      <c r="A2271" s="182">
        <v>41893</v>
      </c>
      <c r="B2271" s="181">
        <v>0.05</v>
      </c>
      <c r="C2271" s="181">
        <v>0.25</v>
      </c>
      <c r="D2271" s="180">
        <v>0</v>
      </c>
      <c r="E2271" s="180">
        <v>0.5</v>
      </c>
    </row>
    <row r="2272" spans="1:5">
      <c r="A2272" s="182">
        <v>41894</v>
      </c>
      <c r="B2272" s="181">
        <v>0.05</v>
      </c>
      <c r="C2272" s="181">
        <v>0.25</v>
      </c>
      <c r="D2272" s="180">
        <v>0</v>
      </c>
      <c r="E2272" s="180">
        <v>0.5</v>
      </c>
    </row>
    <row r="2273" spans="1:5">
      <c r="A2273" s="182">
        <v>41897</v>
      </c>
      <c r="B2273" s="181">
        <v>0.05</v>
      </c>
      <c r="C2273" s="181">
        <v>0.25</v>
      </c>
      <c r="D2273" s="180">
        <v>0</v>
      </c>
      <c r="E2273" s="180">
        <v>0.5</v>
      </c>
    </row>
    <row r="2274" spans="1:5">
      <c r="A2274" s="182">
        <v>41898</v>
      </c>
      <c r="B2274" s="181">
        <v>0.05</v>
      </c>
      <c r="C2274" s="181">
        <v>0.25</v>
      </c>
      <c r="D2274" s="180">
        <v>0</v>
      </c>
      <c r="E2274" s="180">
        <v>0.5</v>
      </c>
    </row>
    <row r="2275" spans="1:5">
      <c r="A2275" s="182">
        <v>41899</v>
      </c>
      <c r="B2275" s="181">
        <v>0.05</v>
      </c>
      <c r="C2275" s="181">
        <v>0.25</v>
      </c>
      <c r="D2275" s="180">
        <v>0</v>
      </c>
      <c r="E2275" s="180">
        <v>0.5</v>
      </c>
    </row>
    <row r="2276" spans="1:5">
      <c r="A2276" s="182">
        <v>41900</v>
      </c>
      <c r="B2276" s="181">
        <v>0.05</v>
      </c>
      <c r="C2276" s="181">
        <v>0.25</v>
      </c>
      <c r="D2276" s="180">
        <v>0</v>
      </c>
      <c r="E2276" s="180">
        <v>0.5</v>
      </c>
    </row>
    <row r="2277" spans="1:5">
      <c r="A2277" s="182">
        <v>41901</v>
      </c>
      <c r="B2277" s="181">
        <v>0.05</v>
      </c>
      <c r="C2277" s="181">
        <v>0.25</v>
      </c>
      <c r="D2277" s="180">
        <v>0</v>
      </c>
      <c r="E2277" s="180">
        <v>0.5</v>
      </c>
    </row>
    <row r="2278" spans="1:5">
      <c r="A2278" s="182">
        <v>41902</v>
      </c>
      <c r="B2278" s="181">
        <v>0.05</v>
      </c>
      <c r="C2278" s="181">
        <v>0.25</v>
      </c>
      <c r="D2278" s="180">
        <v>0</v>
      </c>
      <c r="E2278" s="180">
        <v>0.5</v>
      </c>
    </row>
    <row r="2279" spans="1:5">
      <c r="A2279" s="182">
        <v>41903</v>
      </c>
      <c r="B2279" s="181">
        <v>0.05</v>
      </c>
      <c r="C2279" s="181">
        <v>0.25</v>
      </c>
      <c r="D2279" s="180">
        <v>0</v>
      </c>
      <c r="E2279" s="180">
        <v>0.5</v>
      </c>
    </row>
    <row r="2280" spans="1:5">
      <c r="A2280" s="182">
        <v>41904</v>
      </c>
      <c r="B2280" s="181">
        <v>0.05</v>
      </c>
      <c r="C2280" s="181">
        <v>0.25</v>
      </c>
      <c r="D2280" s="180">
        <v>0</v>
      </c>
      <c r="E2280" s="180">
        <v>0.5</v>
      </c>
    </row>
    <row r="2281" spans="1:5">
      <c r="A2281" s="182">
        <v>41905</v>
      </c>
      <c r="B2281" s="181">
        <v>0.05</v>
      </c>
      <c r="C2281" s="181">
        <v>0.25</v>
      </c>
      <c r="D2281" s="180">
        <v>0</v>
      </c>
      <c r="E2281" s="180">
        <v>0.5</v>
      </c>
    </row>
    <row r="2282" spans="1:5">
      <c r="A2282" s="182">
        <v>41906</v>
      </c>
      <c r="B2282" s="181">
        <v>0.05</v>
      </c>
      <c r="C2282" s="181">
        <v>0.25</v>
      </c>
      <c r="D2282" s="180">
        <v>0</v>
      </c>
      <c r="E2282" s="180">
        <v>0.5</v>
      </c>
    </row>
    <row r="2283" spans="1:5">
      <c r="A2283" s="182">
        <v>41907</v>
      </c>
      <c r="B2283" s="181">
        <v>0.05</v>
      </c>
      <c r="C2283" s="181">
        <v>0.25</v>
      </c>
      <c r="D2283" s="180">
        <v>0</v>
      </c>
      <c r="E2283" s="180">
        <v>0.5</v>
      </c>
    </row>
    <row r="2284" spans="1:5">
      <c r="A2284" s="182">
        <v>41908</v>
      </c>
      <c r="B2284" s="181">
        <v>0.05</v>
      </c>
      <c r="C2284" s="181">
        <v>0.25</v>
      </c>
      <c r="D2284" s="180">
        <v>0</v>
      </c>
      <c r="E2284" s="180">
        <v>0.5</v>
      </c>
    </row>
    <row r="2285" spans="1:5">
      <c r="A2285" s="182">
        <v>41909</v>
      </c>
      <c r="B2285" s="181">
        <v>0.05</v>
      </c>
      <c r="C2285" s="181">
        <v>0.25</v>
      </c>
      <c r="D2285" s="180">
        <v>0</v>
      </c>
      <c r="E2285" s="180">
        <v>0.5</v>
      </c>
    </row>
    <row r="2286" spans="1:5">
      <c r="A2286" s="182">
        <v>41910</v>
      </c>
      <c r="B2286" s="181">
        <v>0.05</v>
      </c>
      <c r="C2286" s="181">
        <v>0.25</v>
      </c>
      <c r="D2286" s="180">
        <v>0</v>
      </c>
      <c r="E2286" s="180">
        <v>0.5</v>
      </c>
    </row>
    <row r="2287" spans="1:5">
      <c r="A2287" s="182">
        <v>41911</v>
      </c>
      <c r="B2287" s="181">
        <v>0.05</v>
      </c>
      <c r="C2287" s="181">
        <v>0.25</v>
      </c>
      <c r="D2287" s="180">
        <v>0</v>
      </c>
      <c r="E2287" s="180">
        <v>0.5</v>
      </c>
    </row>
    <row r="2288" spans="1:5">
      <c r="A2288" s="182">
        <v>41912</v>
      </c>
      <c r="B2288" s="181">
        <v>0.05</v>
      </c>
      <c r="C2288" s="181">
        <v>0.25</v>
      </c>
      <c r="D2288" s="180">
        <v>0</v>
      </c>
      <c r="E2288" s="180">
        <v>0.5</v>
      </c>
    </row>
    <row r="2289" spans="1:5">
      <c r="A2289" s="182">
        <v>41913</v>
      </c>
      <c r="B2289" s="181">
        <v>0.05</v>
      </c>
      <c r="C2289" s="181">
        <v>0.25</v>
      </c>
      <c r="D2289" s="180">
        <v>0</v>
      </c>
      <c r="E2289" s="180">
        <v>0.5</v>
      </c>
    </row>
    <row r="2290" spans="1:5">
      <c r="A2290" s="182">
        <v>41914</v>
      </c>
      <c r="B2290" s="181">
        <v>0.05</v>
      </c>
      <c r="C2290" s="181">
        <v>0.25</v>
      </c>
      <c r="D2290" s="180">
        <v>0</v>
      </c>
      <c r="E2290" s="180">
        <v>0.5</v>
      </c>
    </row>
    <row r="2291" spans="1:5">
      <c r="A2291" s="182">
        <v>41915</v>
      </c>
      <c r="B2291" s="181">
        <v>0.05</v>
      </c>
      <c r="C2291" s="181">
        <v>0.25</v>
      </c>
      <c r="D2291" s="180">
        <v>0</v>
      </c>
      <c r="E2291" s="180">
        <v>0.5</v>
      </c>
    </row>
    <row r="2292" spans="1:5">
      <c r="A2292" s="182">
        <v>41916</v>
      </c>
      <c r="B2292" s="181">
        <v>0.05</v>
      </c>
      <c r="C2292" s="181">
        <v>0.25</v>
      </c>
      <c r="D2292" s="180">
        <v>0</v>
      </c>
      <c r="E2292" s="180">
        <v>0.5</v>
      </c>
    </row>
    <row r="2293" spans="1:5">
      <c r="A2293" s="182">
        <v>41917</v>
      </c>
      <c r="B2293" s="181">
        <v>0.05</v>
      </c>
      <c r="C2293" s="181">
        <v>0.25</v>
      </c>
      <c r="D2293" s="180">
        <v>0</v>
      </c>
      <c r="E2293" s="180">
        <v>0.5</v>
      </c>
    </row>
    <row r="2294" spans="1:5">
      <c r="A2294" s="182">
        <v>41918</v>
      </c>
      <c r="B2294" s="181">
        <v>0.05</v>
      </c>
      <c r="C2294" s="181">
        <v>0.25</v>
      </c>
      <c r="D2294" s="180">
        <v>0</v>
      </c>
      <c r="E2294" s="180">
        <v>0.5</v>
      </c>
    </row>
    <row r="2295" spans="1:5">
      <c r="A2295" s="182">
        <v>41919</v>
      </c>
      <c r="B2295" s="181">
        <v>0.05</v>
      </c>
      <c r="C2295" s="181">
        <v>0.25</v>
      </c>
      <c r="D2295" s="180">
        <v>0</v>
      </c>
      <c r="E2295" s="180">
        <v>0.5</v>
      </c>
    </row>
    <row r="2296" spans="1:5">
      <c r="A2296" s="182">
        <v>41920</v>
      </c>
      <c r="B2296" s="181">
        <v>0.05</v>
      </c>
      <c r="C2296" s="181">
        <v>0.25</v>
      </c>
      <c r="D2296" s="180">
        <v>0</v>
      </c>
      <c r="E2296" s="180">
        <v>0.5</v>
      </c>
    </row>
    <row r="2297" spans="1:5">
      <c r="A2297" s="182">
        <v>41921</v>
      </c>
      <c r="B2297" s="181">
        <v>0.05</v>
      </c>
      <c r="C2297" s="181">
        <v>0.25</v>
      </c>
      <c r="D2297" s="180">
        <v>0</v>
      </c>
      <c r="E2297" s="180">
        <v>0.5</v>
      </c>
    </row>
    <row r="2298" spans="1:5">
      <c r="A2298" s="182">
        <v>41922</v>
      </c>
      <c r="B2298" s="181">
        <v>0.05</v>
      </c>
      <c r="C2298" s="181">
        <v>0.25</v>
      </c>
      <c r="D2298" s="180">
        <v>0</v>
      </c>
      <c r="E2298" s="180">
        <v>0.5</v>
      </c>
    </row>
    <row r="2299" spans="1:5">
      <c r="A2299" s="182">
        <v>41923</v>
      </c>
      <c r="B2299" s="181">
        <v>0.05</v>
      </c>
      <c r="C2299" s="181">
        <v>0.25</v>
      </c>
      <c r="D2299" s="180">
        <v>0</v>
      </c>
      <c r="E2299" s="180">
        <v>0.5</v>
      </c>
    </row>
    <row r="2300" spans="1:5">
      <c r="A2300" s="182">
        <v>41924</v>
      </c>
      <c r="B2300" s="181">
        <v>0.05</v>
      </c>
      <c r="C2300" s="181">
        <v>0.25</v>
      </c>
      <c r="D2300" s="180">
        <v>0</v>
      </c>
      <c r="E2300" s="180">
        <v>0.5</v>
      </c>
    </row>
    <row r="2301" spans="1:5">
      <c r="A2301" s="182">
        <v>41925</v>
      </c>
      <c r="B2301" s="181">
        <v>0.05</v>
      </c>
      <c r="C2301" s="181">
        <v>0.25</v>
      </c>
      <c r="D2301" s="180">
        <v>0</v>
      </c>
      <c r="E2301" s="180">
        <v>0.5</v>
      </c>
    </row>
    <row r="2302" spans="1:5">
      <c r="A2302" s="182">
        <v>41926</v>
      </c>
      <c r="B2302" s="181">
        <v>0.05</v>
      </c>
      <c r="C2302" s="181">
        <v>0.25</v>
      </c>
      <c r="D2302" s="180">
        <v>0</v>
      </c>
      <c r="E2302" s="180">
        <v>0.5</v>
      </c>
    </row>
    <row r="2303" spans="1:5">
      <c r="A2303" s="182">
        <v>41927</v>
      </c>
      <c r="B2303" s="181">
        <v>0.05</v>
      </c>
      <c r="C2303" s="181">
        <v>0.25</v>
      </c>
      <c r="D2303" s="180">
        <v>0</v>
      </c>
      <c r="E2303" s="180">
        <v>0.5</v>
      </c>
    </row>
    <row r="2304" spans="1:5">
      <c r="A2304" s="182">
        <v>41928</v>
      </c>
      <c r="B2304" s="181">
        <v>0.05</v>
      </c>
      <c r="C2304" s="181">
        <v>0.25</v>
      </c>
      <c r="D2304" s="180">
        <v>0</v>
      </c>
      <c r="E2304" s="180">
        <v>0.5</v>
      </c>
    </row>
    <row r="2305" spans="1:5">
      <c r="A2305" s="182">
        <v>41929</v>
      </c>
      <c r="B2305" s="181">
        <v>0.05</v>
      </c>
      <c r="C2305" s="181">
        <v>0.25</v>
      </c>
      <c r="D2305" s="180">
        <v>0</v>
      </c>
      <c r="E2305" s="180">
        <v>0.5</v>
      </c>
    </row>
    <row r="2306" spans="1:5">
      <c r="A2306" s="182">
        <v>41930</v>
      </c>
      <c r="B2306" s="181">
        <v>0.05</v>
      </c>
      <c r="C2306" s="181">
        <v>0.25</v>
      </c>
      <c r="D2306" s="180">
        <v>0</v>
      </c>
      <c r="E2306" s="180">
        <v>0.5</v>
      </c>
    </row>
    <row r="2307" spans="1:5">
      <c r="A2307" s="182">
        <v>41931</v>
      </c>
      <c r="B2307" s="181">
        <v>0.05</v>
      </c>
      <c r="C2307" s="181">
        <v>0.25</v>
      </c>
      <c r="D2307" s="180">
        <v>0</v>
      </c>
      <c r="E2307" s="180">
        <v>0.5</v>
      </c>
    </row>
    <row r="2308" spans="1:5">
      <c r="A2308" s="182">
        <v>41932</v>
      </c>
      <c r="B2308" s="181">
        <v>0.05</v>
      </c>
      <c r="C2308" s="181">
        <v>0.25</v>
      </c>
      <c r="D2308" s="180">
        <v>0</v>
      </c>
      <c r="E2308" s="180">
        <v>0.5</v>
      </c>
    </row>
    <row r="2309" spans="1:5">
      <c r="A2309" s="182">
        <v>41933</v>
      </c>
      <c r="B2309" s="181">
        <v>0.05</v>
      </c>
      <c r="C2309" s="181">
        <v>0.25</v>
      </c>
      <c r="D2309" s="180">
        <v>0</v>
      </c>
      <c r="E2309" s="180">
        <v>0.5</v>
      </c>
    </row>
    <row r="2310" spans="1:5">
      <c r="A2310" s="182">
        <v>41934</v>
      </c>
      <c r="B2310" s="181">
        <v>0.05</v>
      </c>
      <c r="C2310" s="181">
        <v>0.25</v>
      </c>
      <c r="D2310" s="180">
        <v>0</v>
      </c>
      <c r="E2310" s="180">
        <v>0.5</v>
      </c>
    </row>
    <row r="2311" spans="1:5">
      <c r="A2311" s="182">
        <v>41935</v>
      </c>
      <c r="B2311" s="181">
        <v>0.05</v>
      </c>
      <c r="C2311" s="181">
        <v>0.25</v>
      </c>
      <c r="D2311" s="180">
        <v>0</v>
      </c>
      <c r="E2311" s="180">
        <v>0.5</v>
      </c>
    </row>
    <row r="2312" spans="1:5">
      <c r="A2312" s="182">
        <v>41936</v>
      </c>
      <c r="B2312" s="181">
        <v>0.05</v>
      </c>
      <c r="C2312" s="181">
        <v>0.25</v>
      </c>
      <c r="D2312" s="180">
        <v>0</v>
      </c>
      <c r="E2312" s="180">
        <v>0.5</v>
      </c>
    </row>
    <row r="2313" spans="1:5">
      <c r="A2313" s="182">
        <v>41937</v>
      </c>
      <c r="B2313" s="181">
        <v>0.05</v>
      </c>
      <c r="C2313" s="181">
        <v>0.25</v>
      </c>
      <c r="D2313" s="180">
        <v>0</v>
      </c>
      <c r="E2313" s="180">
        <v>0.5</v>
      </c>
    </row>
    <row r="2314" spans="1:5">
      <c r="A2314" s="182">
        <v>41938</v>
      </c>
      <c r="B2314" s="181">
        <v>0.05</v>
      </c>
      <c r="C2314" s="181">
        <v>0.25</v>
      </c>
      <c r="D2314" s="180">
        <v>0</v>
      </c>
      <c r="E2314" s="180">
        <v>0.5</v>
      </c>
    </row>
    <row r="2315" spans="1:5">
      <c r="A2315" s="182">
        <v>41939</v>
      </c>
      <c r="B2315" s="181">
        <v>0.05</v>
      </c>
      <c r="C2315" s="181">
        <v>0.25</v>
      </c>
      <c r="D2315" s="180">
        <v>0</v>
      </c>
      <c r="E2315" s="180">
        <v>0.5</v>
      </c>
    </row>
    <row r="2316" spans="1:5">
      <c r="A2316" s="182">
        <v>41940</v>
      </c>
      <c r="B2316" s="181">
        <v>0.05</v>
      </c>
      <c r="C2316" s="181">
        <v>0.25</v>
      </c>
      <c r="D2316" s="180">
        <v>0</v>
      </c>
      <c r="E2316" s="180">
        <v>0.5</v>
      </c>
    </row>
    <row r="2317" spans="1:5">
      <c r="A2317" s="182">
        <v>41941</v>
      </c>
      <c r="B2317" s="181">
        <v>0.05</v>
      </c>
      <c r="C2317" s="181">
        <v>0.25</v>
      </c>
      <c r="D2317" s="180">
        <v>0</v>
      </c>
      <c r="E2317" s="180">
        <v>0.5</v>
      </c>
    </row>
    <row r="2318" spans="1:5">
      <c r="A2318" s="182">
        <v>41942</v>
      </c>
      <c r="B2318" s="181">
        <v>0.05</v>
      </c>
      <c r="C2318" s="181">
        <v>0.25</v>
      </c>
      <c r="D2318" s="180">
        <v>0</v>
      </c>
      <c r="E2318" s="180">
        <v>0.5</v>
      </c>
    </row>
    <row r="2319" spans="1:5">
      <c r="A2319" s="182">
        <v>41943</v>
      </c>
      <c r="B2319" s="181">
        <v>0.05</v>
      </c>
      <c r="C2319" s="181">
        <v>0.25</v>
      </c>
      <c r="D2319" s="180">
        <v>0</v>
      </c>
      <c r="E2319" s="180">
        <v>0.5</v>
      </c>
    </row>
    <row r="2320" spans="1:5">
      <c r="A2320" s="182">
        <v>41944</v>
      </c>
      <c r="B2320" s="181">
        <v>0.05</v>
      </c>
      <c r="C2320" s="181">
        <v>0.25</v>
      </c>
      <c r="D2320" s="180">
        <v>0</v>
      </c>
      <c r="E2320" s="180">
        <v>0.5</v>
      </c>
    </row>
    <row r="2321" spans="1:5">
      <c r="A2321" s="182">
        <v>41945</v>
      </c>
      <c r="B2321" s="181">
        <v>0.05</v>
      </c>
      <c r="C2321" s="181">
        <v>0.25</v>
      </c>
      <c r="D2321" s="180">
        <v>0</v>
      </c>
      <c r="E2321" s="180">
        <v>0.5</v>
      </c>
    </row>
    <row r="2322" spans="1:5">
      <c r="A2322" s="182">
        <v>41946</v>
      </c>
      <c r="B2322" s="181">
        <v>0.05</v>
      </c>
      <c r="C2322" s="181">
        <v>0.25</v>
      </c>
      <c r="D2322" s="180">
        <v>0</v>
      </c>
      <c r="E2322" s="180">
        <v>0.5</v>
      </c>
    </row>
    <row r="2323" spans="1:5">
      <c r="A2323" s="182">
        <v>41947</v>
      </c>
      <c r="B2323" s="181">
        <v>0.05</v>
      </c>
      <c r="C2323" s="181">
        <v>0.25</v>
      </c>
      <c r="D2323" s="180">
        <v>0</v>
      </c>
      <c r="E2323" s="180">
        <v>0.5</v>
      </c>
    </row>
    <row r="2324" spans="1:5">
      <c r="A2324" s="182">
        <v>41948</v>
      </c>
      <c r="B2324" s="181">
        <v>0.05</v>
      </c>
      <c r="C2324" s="181">
        <v>0.25</v>
      </c>
      <c r="D2324" s="180">
        <v>0</v>
      </c>
      <c r="E2324" s="180">
        <v>0.5</v>
      </c>
    </row>
    <row r="2325" spans="1:5">
      <c r="A2325" s="182">
        <v>41949</v>
      </c>
      <c r="B2325" s="181">
        <v>0.05</v>
      </c>
      <c r="C2325" s="181">
        <v>0.25</v>
      </c>
      <c r="D2325" s="180">
        <v>0</v>
      </c>
      <c r="E2325" s="180">
        <v>0.5</v>
      </c>
    </row>
    <row r="2326" spans="1:5">
      <c r="A2326" s="182">
        <v>41950</v>
      </c>
      <c r="B2326" s="181">
        <v>0.05</v>
      </c>
      <c r="C2326" s="181">
        <v>0.25</v>
      </c>
      <c r="D2326" s="180">
        <v>0</v>
      </c>
      <c r="E2326" s="180">
        <v>0.5</v>
      </c>
    </row>
    <row r="2327" spans="1:5">
      <c r="A2327" s="182">
        <v>41951</v>
      </c>
      <c r="B2327" s="181">
        <v>0.05</v>
      </c>
      <c r="C2327" s="181">
        <v>0.25</v>
      </c>
      <c r="D2327" s="180">
        <v>0</v>
      </c>
      <c r="E2327" s="180">
        <v>0.5</v>
      </c>
    </row>
    <row r="2328" spans="1:5">
      <c r="A2328" s="182">
        <v>41952</v>
      </c>
      <c r="B2328" s="181">
        <v>0.05</v>
      </c>
      <c r="C2328" s="181">
        <v>0.25</v>
      </c>
      <c r="D2328" s="180">
        <v>0</v>
      </c>
      <c r="E2328" s="180">
        <v>0.5</v>
      </c>
    </row>
    <row r="2329" spans="1:5">
      <c r="A2329" s="182">
        <v>41953</v>
      </c>
      <c r="B2329" s="181">
        <v>0.05</v>
      </c>
      <c r="C2329" s="181">
        <v>0.25</v>
      </c>
      <c r="D2329" s="180">
        <v>0</v>
      </c>
      <c r="E2329" s="180">
        <v>0.5</v>
      </c>
    </row>
    <row r="2330" spans="1:5">
      <c r="A2330" s="182">
        <v>41954</v>
      </c>
      <c r="B2330" s="181">
        <v>0.05</v>
      </c>
      <c r="C2330" s="181">
        <v>0.25</v>
      </c>
      <c r="D2330" s="180">
        <v>0</v>
      </c>
      <c r="E2330" s="180">
        <v>0.5</v>
      </c>
    </row>
    <row r="2331" spans="1:5">
      <c r="A2331" s="182">
        <v>41955</v>
      </c>
      <c r="B2331" s="181">
        <v>0.05</v>
      </c>
      <c r="C2331" s="181">
        <v>0.25</v>
      </c>
      <c r="D2331" s="180">
        <v>0</v>
      </c>
      <c r="E2331" s="180">
        <v>0.5</v>
      </c>
    </row>
    <row r="2332" spans="1:5">
      <c r="A2332" s="182">
        <v>41956</v>
      </c>
      <c r="B2332" s="181">
        <v>0.05</v>
      </c>
      <c r="C2332" s="181">
        <v>0.25</v>
      </c>
      <c r="D2332" s="180">
        <v>0</v>
      </c>
      <c r="E2332" s="180">
        <v>0.5</v>
      </c>
    </row>
    <row r="2333" spans="1:5">
      <c r="A2333" s="182">
        <v>41957</v>
      </c>
      <c r="B2333" s="181">
        <v>0.05</v>
      </c>
      <c r="C2333" s="181">
        <v>0.25</v>
      </c>
      <c r="D2333" s="180">
        <v>0</v>
      </c>
      <c r="E2333" s="180">
        <v>0.5</v>
      </c>
    </row>
    <row r="2334" spans="1:5">
      <c r="A2334" s="182">
        <v>41958</v>
      </c>
      <c r="B2334" s="181">
        <v>0.05</v>
      </c>
      <c r="C2334" s="181">
        <v>0.25</v>
      </c>
      <c r="D2334" s="180">
        <v>0</v>
      </c>
      <c r="E2334" s="180">
        <v>0.5</v>
      </c>
    </row>
    <row r="2335" spans="1:5">
      <c r="A2335" s="182">
        <v>41959</v>
      </c>
      <c r="B2335" s="181">
        <v>0.05</v>
      </c>
      <c r="C2335" s="181">
        <v>0.25</v>
      </c>
      <c r="D2335" s="180">
        <v>0</v>
      </c>
      <c r="E2335" s="180">
        <v>0.5</v>
      </c>
    </row>
    <row r="2336" spans="1:5">
      <c r="A2336" s="182">
        <v>41960</v>
      </c>
      <c r="B2336" s="181">
        <v>0.05</v>
      </c>
      <c r="C2336" s="181">
        <v>0.25</v>
      </c>
      <c r="D2336" s="180">
        <v>0</v>
      </c>
      <c r="E2336" s="180">
        <v>0.5</v>
      </c>
    </row>
    <row r="2337" spans="1:5">
      <c r="A2337" s="182">
        <v>41961</v>
      </c>
      <c r="B2337" s="181">
        <v>0.05</v>
      </c>
      <c r="C2337" s="181">
        <v>0.25</v>
      </c>
      <c r="D2337" s="180">
        <v>0</v>
      </c>
      <c r="E2337" s="180">
        <v>0.5</v>
      </c>
    </row>
    <row r="2338" spans="1:5">
      <c r="A2338" s="182">
        <v>41962</v>
      </c>
      <c r="B2338" s="181">
        <v>0.05</v>
      </c>
      <c r="C2338" s="181">
        <v>0.25</v>
      </c>
      <c r="D2338" s="180">
        <v>0</v>
      </c>
      <c r="E2338" s="180">
        <v>0.5</v>
      </c>
    </row>
    <row r="2339" spans="1:5">
      <c r="A2339" s="182">
        <v>41963</v>
      </c>
      <c r="B2339" s="181">
        <v>0.05</v>
      </c>
      <c r="C2339" s="181">
        <v>0.25</v>
      </c>
      <c r="D2339" s="180">
        <v>0</v>
      </c>
      <c r="E2339" s="180">
        <v>0.5</v>
      </c>
    </row>
    <row r="2340" spans="1:5">
      <c r="A2340" s="182">
        <v>41964</v>
      </c>
      <c r="B2340" s="181">
        <v>0.05</v>
      </c>
      <c r="C2340" s="181">
        <v>0.25</v>
      </c>
      <c r="D2340" s="180">
        <v>0</v>
      </c>
      <c r="E2340" s="180">
        <v>0.5</v>
      </c>
    </row>
    <row r="2341" spans="1:5">
      <c r="A2341" s="182">
        <v>41965</v>
      </c>
      <c r="B2341" s="181">
        <v>0.05</v>
      </c>
      <c r="C2341" s="181">
        <v>0.25</v>
      </c>
      <c r="D2341" s="180">
        <v>0</v>
      </c>
      <c r="E2341" s="180">
        <v>0.5</v>
      </c>
    </row>
    <row r="2342" spans="1:5">
      <c r="A2342" s="182">
        <v>41966</v>
      </c>
      <c r="B2342" s="181">
        <v>0.05</v>
      </c>
      <c r="C2342" s="181">
        <v>0.25</v>
      </c>
      <c r="D2342" s="180">
        <v>0</v>
      </c>
      <c r="E2342" s="180">
        <v>0.5</v>
      </c>
    </row>
    <row r="2343" spans="1:5">
      <c r="A2343" s="182">
        <v>41967</v>
      </c>
      <c r="B2343" s="181">
        <v>0.05</v>
      </c>
      <c r="C2343" s="181">
        <v>0.25</v>
      </c>
      <c r="D2343" s="180">
        <v>0</v>
      </c>
      <c r="E2343" s="180">
        <v>0.5</v>
      </c>
    </row>
    <row r="2344" spans="1:5">
      <c r="A2344" s="182">
        <v>41968</v>
      </c>
      <c r="B2344" s="181">
        <v>0.05</v>
      </c>
      <c r="C2344" s="181">
        <v>0.25</v>
      </c>
      <c r="D2344" s="180">
        <v>0</v>
      </c>
      <c r="E2344" s="180">
        <v>0.5</v>
      </c>
    </row>
    <row r="2345" spans="1:5">
      <c r="A2345" s="182">
        <v>41969</v>
      </c>
      <c r="B2345" s="181">
        <v>0.05</v>
      </c>
      <c r="C2345" s="181">
        <v>0.25</v>
      </c>
      <c r="D2345" s="180">
        <v>0</v>
      </c>
      <c r="E2345" s="180">
        <v>0.5</v>
      </c>
    </row>
    <row r="2346" spans="1:5">
      <c r="A2346" s="182">
        <v>41970</v>
      </c>
      <c r="B2346" s="181">
        <v>0.05</v>
      </c>
      <c r="C2346" s="181">
        <v>0.25</v>
      </c>
      <c r="D2346" s="180">
        <v>0</v>
      </c>
      <c r="E2346" s="180">
        <v>0.5</v>
      </c>
    </row>
    <row r="2347" spans="1:5">
      <c r="A2347" s="182">
        <v>41971</v>
      </c>
      <c r="B2347" s="181">
        <v>0.05</v>
      </c>
      <c r="C2347" s="181">
        <v>0.25</v>
      </c>
      <c r="D2347" s="180">
        <v>0</v>
      </c>
      <c r="E2347" s="180">
        <v>0.5</v>
      </c>
    </row>
    <row r="2348" spans="1:5">
      <c r="A2348" s="182">
        <v>41972</v>
      </c>
      <c r="B2348" s="181">
        <v>0.05</v>
      </c>
      <c r="C2348" s="181">
        <v>0.25</v>
      </c>
      <c r="D2348" s="180">
        <v>0</v>
      </c>
      <c r="E2348" s="180">
        <v>0.5</v>
      </c>
    </row>
    <row r="2349" spans="1:5">
      <c r="A2349" s="182">
        <v>41973</v>
      </c>
      <c r="B2349" s="181">
        <v>0.05</v>
      </c>
      <c r="C2349" s="181">
        <v>0.25</v>
      </c>
      <c r="D2349" s="180">
        <v>0</v>
      </c>
      <c r="E2349" s="180">
        <v>0.5</v>
      </c>
    </row>
    <row r="2350" spans="1:5">
      <c r="A2350" s="182">
        <v>41974</v>
      </c>
      <c r="B2350" s="181">
        <v>0.05</v>
      </c>
      <c r="C2350" s="181">
        <v>0.25</v>
      </c>
      <c r="D2350" s="180">
        <v>0</v>
      </c>
      <c r="E2350" s="180">
        <v>0.5</v>
      </c>
    </row>
    <row r="2351" spans="1:5">
      <c r="A2351" s="182">
        <v>41975</v>
      </c>
      <c r="B2351" s="181">
        <v>0.05</v>
      </c>
      <c r="C2351" s="181">
        <v>0.25</v>
      </c>
      <c r="D2351" s="180">
        <v>0</v>
      </c>
      <c r="E2351" s="180">
        <v>0.5</v>
      </c>
    </row>
    <row r="2352" spans="1:5">
      <c r="A2352" s="182">
        <v>41976</v>
      </c>
      <c r="B2352" s="181">
        <v>0.05</v>
      </c>
      <c r="C2352" s="181">
        <v>0.25</v>
      </c>
      <c r="D2352" s="180">
        <v>0</v>
      </c>
      <c r="E2352" s="180">
        <v>0.5</v>
      </c>
    </row>
    <row r="2353" spans="1:5">
      <c r="A2353" s="182">
        <v>41977</v>
      </c>
      <c r="B2353" s="181">
        <v>0.05</v>
      </c>
      <c r="C2353" s="181">
        <v>0.25</v>
      </c>
      <c r="D2353" s="180">
        <v>0</v>
      </c>
      <c r="E2353" s="180">
        <v>0.5</v>
      </c>
    </row>
    <row r="2354" spans="1:5">
      <c r="A2354" s="182">
        <v>41978</v>
      </c>
      <c r="B2354" s="181">
        <v>0.05</v>
      </c>
      <c r="C2354" s="181">
        <v>0.25</v>
      </c>
      <c r="D2354" s="180">
        <v>0</v>
      </c>
      <c r="E2354" s="180">
        <v>0.5</v>
      </c>
    </row>
    <row r="2355" spans="1:5">
      <c r="A2355" s="182">
        <v>41979</v>
      </c>
      <c r="B2355" s="181">
        <v>0.05</v>
      </c>
      <c r="C2355" s="181">
        <v>0.25</v>
      </c>
      <c r="D2355" s="180">
        <v>0</v>
      </c>
      <c r="E2355" s="180">
        <v>0.5</v>
      </c>
    </row>
    <row r="2356" spans="1:5">
      <c r="A2356" s="182">
        <v>41980</v>
      </c>
      <c r="B2356" s="181">
        <v>0.05</v>
      </c>
      <c r="C2356" s="181">
        <v>0.25</v>
      </c>
      <c r="D2356" s="180">
        <v>0</v>
      </c>
      <c r="E2356" s="180">
        <v>0.5</v>
      </c>
    </row>
    <row r="2357" spans="1:5">
      <c r="A2357" s="182">
        <v>41981</v>
      </c>
      <c r="B2357" s="181">
        <v>0.05</v>
      </c>
      <c r="C2357" s="181">
        <v>0.25</v>
      </c>
      <c r="D2357" s="180">
        <v>0</v>
      </c>
      <c r="E2357" s="180">
        <v>0.5</v>
      </c>
    </row>
    <row r="2358" spans="1:5">
      <c r="A2358" s="182">
        <v>41982</v>
      </c>
      <c r="B2358" s="181">
        <v>0.05</v>
      </c>
      <c r="C2358" s="181">
        <v>0.25</v>
      </c>
      <c r="D2358" s="180">
        <v>0</v>
      </c>
      <c r="E2358" s="180">
        <v>0.5</v>
      </c>
    </row>
    <row r="2359" spans="1:5">
      <c r="A2359" s="182">
        <v>41983</v>
      </c>
      <c r="B2359" s="181">
        <v>0.05</v>
      </c>
      <c r="C2359" s="181">
        <v>0.25</v>
      </c>
      <c r="D2359" s="180">
        <v>0</v>
      </c>
      <c r="E2359" s="180">
        <v>0.5</v>
      </c>
    </row>
    <row r="2360" spans="1:5">
      <c r="A2360" s="182">
        <v>41984</v>
      </c>
      <c r="B2360" s="181">
        <v>0.05</v>
      </c>
      <c r="C2360" s="181">
        <v>0.25</v>
      </c>
      <c r="D2360" s="180">
        <v>0</v>
      </c>
      <c r="E2360" s="180">
        <v>0.5</v>
      </c>
    </row>
    <row r="2361" spans="1:5">
      <c r="A2361" s="182">
        <v>41985</v>
      </c>
      <c r="B2361" s="181">
        <v>0.05</v>
      </c>
      <c r="C2361" s="181">
        <v>0.25</v>
      </c>
      <c r="D2361" s="180">
        <v>0</v>
      </c>
      <c r="E2361" s="180">
        <v>0.5</v>
      </c>
    </row>
    <row r="2362" spans="1:5">
      <c r="A2362" s="182">
        <v>41986</v>
      </c>
      <c r="B2362" s="181">
        <v>0.05</v>
      </c>
      <c r="C2362" s="181">
        <v>0.25</v>
      </c>
      <c r="D2362" s="180">
        <v>0</v>
      </c>
      <c r="E2362" s="180">
        <v>0.5</v>
      </c>
    </row>
    <row r="2363" spans="1:5">
      <c r="A2363" s="182">
        <v>41987</v>
      </c>
      <c r="B2363" s="181">
        <v>0.05</v>
      </c>
      <c r="C2363" s="181">
        <v>0.25</v>
      </c>
      <c r="D2363" s="180">
        <v>0</v>
      </c>
      <c r="E2363" s="180">
        <v>0.5</v>
      </c>
    </row>
    <row r="2364" spans="1:5">
      <c r="A2364" s="182">
        <v>41988</v>
      </c>
      <c r="B2364" s="181">
        <v>0.05</v>
      </c>
      <c r="C2364" s="181">
        <v>0.25</v>
      </c>
      <c r="D2364" s="180">
        <v>0</v>
      </c>
      <c r="E2364" s="180">
        <v>0.5</v>
      </c>
    </row>
    <row r="2365" spans="1:5">
      <c r="A2365" s="182">
        <v>41989</v>
      </c>
      <c r="B2365" s="181">
        <v>0.05</v>
      </c>
      <c r="C2365" s="181">
        <v>0.25</v>
      </c>
      <c r="D2365" s="180">
        <v>0</v>
      </c>
      <c r="E2365" s="180">
        <v>0.5</v>
      </c>
    </row>
    <row r="2366" spans="1:5">
      <c r="A2366" s="182">
        <v>41990</v>
      </c>
      <c r="B2366" s="181">
        <v>0.05</v>
      </c>
      <c r="C2366" s="181">
        <v>0.25</v>
      </c>
      <c r="D2366" s="180">
        <v>0</v>
      </c>
      <c r="E2366" s="180">
        <v>0.5</v>
      </c>
    </row>
    <row r="2367" spans="1:5">
      <c r="A2367" s="182">
        <v>41991</v>
      </c>
      <c r="B2367" s="181">
        <v>0.05</v>
      </c>
      <c r="C2367" s="181">
        <v>0.25</v>
      </c>
      <c r="D2367" s="180">
        <v>0</v>
      </c>
      <c r="E2367" s="180">
        <v>0.5</v>
      </c>
    </row>
    <row r="2368" spans="1:5">
      <c r="A2368" s="182">
        <v>41992</v>
      </c>
      <c r="B2368" s="181">
        <v>0.05</v>
      </c>
      <c r="C2368" s="181">
        <v>0.25</v>
      </c>
      <c r="D2368" s="180">
        <v>0</v>
      </c>
      <c r="E2368" s="180">
        <v>0.5</v>
      </c>
    </row>
    <row r="2369" spans="1:5">
      <c r="A2369" s="182">
        <v>41993</v>
      </c>
      <c r="B2369" s="181">
        <v>0.05</v>
      </c>
      <c r="C2369" s="181">
        <v>0.25</v>
      </c>
      <c r="D2369" s="180">
        <v>0</v>
      </c>
      <c r="E2369" s="180">
        <v>0.5</v>
      </c>
    </row>
    <row r="2370" spans="1:5">
      <c r="A2370" s="182">
        <v>41994</v>
      </c>
      <c r="B2370" s="181">
        <v>0.05</v>
      </c>
      <c r="C2370" s="181">
        <v>0.25</v>
      </c>
      <c r="D2370" s="180">
        <v>0</v>
      </c>
      <c r="E2370" s="180">
        <v>0.5</v>
      </c>
    </row>
    <row r="2371" spans="1:5">
      <c r="A2371" s="182">
        <v>41995</v>
      </c>
      <c r="B2371" s="181">
        <v>0.05</v>
      </c>
      <c r="C2371" s="181">
        <v>0.25</v>
      </c>
      <c r="D2371" s="180">
        <v>0</v>
      </c>
      <c r="E2371" s="180">
        <v>0.5</v>
      </c>
    </row>
    <row r="2372" spans="1:5">
      <c r="A2372" s="182">
        <v>41996</v>
      </c>
      <c r="B2372" s="181">
        <v>0.05</v>
      </c>
      <c r="C2372" s="181">
        <v>0.25</v>
      </c>
      <c r="D2372" s="180">
        <v>0</v>
      </c>
      <c r="E2372" s="180">
        <v>0.5</v>
      </c>
    </row>
    <row r="2373" spans="1:5">
      <c r="A2373" s="182">
        <v>41997</v>
      </c>
      <c r="B2373" s="181">
        <v>0.05</v>
      </c>
      <c r="C2373" s="181">
        <v>0.25</v>
      </c>
      <c r="D2373" s="180">
        <v>0</v>
      </c>
      <c r="E2373" s="180">
        <v>0.5</v>
      </c>
    </row>
    <row r="2374" spans="1:5">
      <c r="A2374" s="182">
        <v>41998</v>
      </c>
      <c r="B2374" s="181">
        <v>0.05</v>
      </c>
      <c r="C2374" s="181">
        <v>0.25</v>
      </c>
      <c r="D2374" s="180">
        <v>0</v>
      </c>
      <c r="E2374" s="180">
        <v>0.5</v>
      </c>
    </row>
    <row r="2375" spans="1:5">
      <c r="A2375" s="182">
        <v>41999</v>
      </c>
      <c r="B2375" s="181">
        <v>0.05</v>
      </c>
      <c r="C2375" s="181">
        <v>0.25</v>
      </c>
      <c r="D2375" s="180">
        <v>0</v>
      </c>
      <c r="E2375" s="180">
        <v>0.5</v>
      </c>
    </row>
    <row r="2376" spans="1:5">
      <c r="A2376" s="182">
        <v>42000</v>
      </c>
      <c r="B2376" s="181">
        <v>0.05</v>
      </c>
      <c r="C2376" s="181">
        <v>0.25</v>
      </c>
      <c r="D2376" s="180">
        <v>0</v>
      </c>
      <c r="E2376" s="180">
        <v>0.5</v>
      </c>
    </row>
    <row r="2377" spans="1:5">
      <c r="A2377" s="182">
        <v>42001</v>
      </c>
      <c r="B2377" s="181">
        <v>0.05</v>
      </c>
      <c r="C2377" s="181">
        <v>0.25</v>
      </c>
      <c r="D2377" s="180">
        <v>0</v>
      </c>
      <c r="E2377" s="180">
        <v>0.5</v>
      </c>
    </row>
    <row r="2378" spans="1:5">
      <c r="A2378" s="182">
        <v>42002</v>
      </c>
      <c r="B2378" s="181">
        <v>0.05</v>
      </c>
      <c r="C2378" s="181">
        <v>0.25</v>
      </c>
      <c r="D2378" s="180">
        <v>0</v>
      </c>
      <c r="E2378" s="180">
        <v>0.5</v>
      </c>
    </row>
    <row r="2379" spans="1:5">
      <c r="A2379" s="182">
        <v>42003</v>
      </c>
      <c r="B2379" s="181">
        <v>0.05</v>
      </c>
      <c r="C2379" s="181">
        <v>0.25</v>
      </c>
      <c r="D2379" s="180">
        <v>0</v>
      </c>
      <c r="E2379" s="180">
        <v>0.5</v>
      </c>
    </row>
    <row r="2380" spans="1:5">
      <c r="A2380" s="182">
        <v>42004</v>
      </c>
      <c r="B2380" s="181">
        <v>0.05</v>
      </c>
      <c r="C2380" s="181">
        <v>0.25</v>
      </c>
      <c r="D2380" s="180">
        <v>0</v>
      </c>
      <c r="E2380" s="180">
        <v>0.5</v>
      </c>
    </row>
    <row r="2381" spans="1:5">
      <c r="A2381" s="182">
        <v>42005</v>
      </c>
      <c r="B2381" s="181">
        <v>0.05</v>
      </c>
      <c r="C2381" s="181">
        <v>0.25</v>
      </c>
      <c r="D2381" s="180">
        <v>0</v>
      </c>
      <c r="E2381" s="180">
        <v>0.5</v>
      </c>
    </row>
    <row r="2382" spans="1:5">
      <c r="A2382" s="182">
        <v>42006</v>
      </c>
      <c r="B2382" s="181">
        <v>0.05</v>
      </c>
      <c r="C2382" s="181">
        <v>0.25</v>
      </c>
      <c r="D2382" s="180">
        <v>0</v>
      </c>
      <c r="E2382" s="180">
        <v>0.5</v>
      </c>
    </row>
    <row r="2383" spans="1:5">
      <c r="A2383" s="182">
        <v>42007</v>
      </c>
      <c r="B2383" s="181">
        <v>0.05</v>
      </c>
      <c r="C2383" s="181">
        <v>0.25</v>
      </c>
      <c r="D2383" s="180">
        <v>0</v>
      </c>
      <c r="E2383" s="180">
        <v>0.5</v>
      </c>
    </row>
    <row r="2384" spans="1:5">
      <c r="A2384" s="182">
        <v>42008</v>
      </c>
      <c r="B2384" s="181">
        <v>0.05</v>
      </c>
      <c r="C2384" s="181">
        <v>0.25</v>
      </c>
      <c r="D2384" s="180">
        <v>0</v>
      </c>
      <c r="E2384" s="180">
        <v>0.5</v>
      </c>
    </row>
    <row r="2385" spans="1:5">
      <c r="A2385" s="182">
        <v>42009</v>
      </c>
      <c r="B2385" s="181">
        <v>0.05</v>
      </c>
      <c r="C2385" s="181">
        <v>0.25</v>
      </c>
      <c r="D2385" s="180">
        <v>0</v>
      </c>
      <c r="E2385" s="180">
        <v>0.5</v>
      </c>
    </row>
    <row r="2386" spans="1:5">
      <c r="A2386" s="182">
        <v>42010</v>
      </c>
      <c r="B2386" s="181">
        <v>0.05</v>
      </c>
      <c r="C2386" s="181">
        <v>0.25</v>
      </c>
      <c r="D2386" s="180">
        <v>0</v>
      </c>
      <c r="E2386" s="180">
        <v>0.5</v>
      </c>
    </row>
    <row r="2387" spans="1:5">
      <c r="A2387" s="182">
        <v>42011</v>
      </c>
      <c r="B2387" s="181">
        <v>0.05</v>
      </c>
      <c r="C2387" s="181">
        <v>0.25</v>
      </c>
      <c r="D2387" s="180">
        <v>0</v>
      </c>
      <c r="E2387" s="180">
        <v>0.5</v>
      </c>
    </row>
    <row r="2388" spans="1:5">
      <c r="A2388" s="182">
        <v>42012</v>
      </c>
      <c r="B2388" s="181">
        <v>0.05</v>
      </c>
      <c r="C2388" s="181">
        <v>0.25</v>
      </c>
      <c r="D2388" s="180">
        <v>0</v>
      </c>
      <c r="E2388" s="180">
        <v>0.5</v>
      </c>
    </row>
    <row r="2389" spans="1:5">
      <c r="A2389" s="182">
        <v>42013</v>
      </c>
      <c r="B2389" s="181">
        <v>0.05</v>
      </c>
      <c r="C2389" s="181">
        <v>0.25</v>
      </c>
      <c r="D2389" s="180">
        <v>0</v>
      </c>
      <c r="E2389" s="180">
        <v>0.5</v>
      </c>
    </row>
    <row r="2390" spans="1:5">
      <c r="A2390" s="182">
        <v>42014</v>
      </c>
      <c r="B2390" s="181">
        <v>0.05</v>
      </c>
      <c r="C2390" s="181">
        <v>0.25</v>
      </c>
      <c r="D2390" s="180">
        <v>0</v>
      </c>
      <c r="E2390" s="180">
        <v>0.5</v>
      </c>
    </row>
    <row r="2391" spans="1:5">
      <c r="A2391" s="182">
        <v>42015</v>
      </c>
      <c r="B2391" s="181">
        <v>0.05</v>
      </c>
      <c r="C2391" s="181">
        <v>0.25</v>
      </c>
      <c r="D2391" s="180">
        <v>0</v>
      </c>
      <c r="E2391" s="180">
        <v>0.5</v>
      </c>
    </row>
    <row r="2392" spans="1:5">
      <c r="A2392" s="182">
        <v>42016</v>
      </c>
      <c r="B2392" s="181">
        <v>0.05</v>
      </c>
      <c r="C2392" s="181">
        <v>0.25</v>
      </c>
      <c r="D2392" s="180">
        <v>0</v>
      </c>
      <c r="E2392" s="180">
        <v>0.5</v>
      </c>
    </row>
    <row r="2393" spans="1:5">
      <c r="A2393" s="182">
        <v>42017</v>
      </c>
      <c r="B2393" s="181">
        <v>0.05</v>
      </c>
      <c r="C2393" s="181">
        <v>0.25</v>
      </c>
      <c r="D2393" s="180">
        <v>0</v>
      </c>
      <c r="E2393" s="180">
        <v>0.5</v>
      </c>
    </row>
    <row r="2394" spans="1:5">
      <c r="A2394" s="182">
        <v>42018</v>
      </c>
      <c r="B2394" s="181">
        <v>0.05</v>
      </c>
      <c r="C2394" s="181">
        <v>0.25</v>
      </c>
      <c r="D2394" s="180">
        <v>0</v>
      </c>
      <c r="E2394" s="180">
        <v>0.5</v>
      </c>
    </row>
    <row r="2395" spans="1:5">
      <c r="A2395" s="182">
        <v>42019</v>
      </c>
      <c r="B2395" s="181">
        <v>0.05</v>
      </c>
      <c r="C2395" s="181">
        <v>0.25</v>
      </c>
      <c r="D2395" s="180">
        <v>0</v>
      </c>
      <c r="E2395" s="180">
        <v>0.5</v>
      </c>
    </row>
    <row r="2396" spans="1:5">
      <c r="A2396" s="182">
        <v>42020</v>
      </c>
      <c r="B2396" s="181">
        <v>0.05</v>
      </c>
      <c r="C2396" s="181">
        <v>0.25</v>
      </c>
      <c r="D2396" s="180">
        <v>0</v>
      </c>
      <c r="E2396" s="180">
        <v>0.5</v>
      </c>
    </row>
    <row r="2397" spans="1:5">
      <c r="A2397" s="182">
        <v>42021</v>
      </c>
      <c r="B2397" s="181">
        <v>0.05</v>
      </c>
      <c r="C2397" s="181">
        <v>0.25</v>
      </c>
      <c r="D2397" s="180">
        <v>0</v>
      </c>
      <c r="E2397" s="180">
        <v>0.5</v>
      </c>
    </row>
    <row r="2398" spans="1:5">
      <c r="A2398" s="182">
        <v>42022</v>
      </c>
      <c r="B2398" s="181">
        <v>0.05</v>
      </c>
      <c r="C2398" s="181">
        <v>0.25</v>
      </c>
      <c r="D2398" s="180">
        <v>0</v>
      </c>
      <c r="E2398" s="180">
        <v>0.5</v>
      </c>
    </row>
    <row r="2399" spans="1:5">
      <c r="A2399" s="182">
        <v>42023</v>
      </c>
      <c r="B2399" s="181">
        <v>0.05</v>
      </c>
      <c r="C2399" s="181">
        <v>0.25</v>
      </c>
      <c r="D2399" s="180">
        <v>0</v>
      </c>
      <c r="E2399" s="180">
        <v>0.5</v>
      </c>
    </row>
    <row r="2400" spans="1:5">
      <c r="A2400" s="182">
        <v>42024</v>
      </c>
      <c r="B2400" s="181">
        <v>0.05</v>
      </c>
      <c r="C2400" s="181">
        <v>0.25</v>
      </c>
      <c r="D2400" s="180">
        <v>0</v>
      </c>
      <c r="E2400" s="180">
        <v>0.5</v>
      </c>
    </row>
    <row r="2401" spans="1:5">
      <c r="A2401" s="182">
        <v>42025</v>
      </c>
      <c r="B2401" s="181">
        <v>0.05</v>
      </c>
      <c r="C2401" s="181">
        <v>0.25</v>
      </c>
      <c r="D2401" s="180">
        <v>0</v>
      </c>
      <c r="E2401" s="180">
        <v>0.5</v>
      </c>
    </row>
    <row r="2402" spans="1:5">
      <c r="A2402" s="182">
        <v>42026</v>
      </c>
      <c r="B2402" s="181">
        <v>0.05</v>
      </c>
      <c r="C2402" s="181">
        <v>0.25</v>
      </c>
      <c r="D2402" s="180">
        <v>0</v>
      </c>
      <c r="E2402" s="180">
        <v>0.5</v>
      </c>
    </row>
    <row r="2403" spans="1:5">
      <c r="A2403" s="182">
        <v>42027</v>
      </c>
      <c r="B2403" s="181">
        <v>0.05</v>
      </c>
      <c r="C2403" s="181">
        <v>0.25</v>
      </c>
      <c r="D2403" s="180">
        <v>0</v>
      </c>
      <c r="E2403" s="180">
        <v>0.5</v>
      </c>
    </row>
    <row r="2404" spans="1:5">
      <c r="A2404" s="182">
        <v>42028</v>
      </c>
      <c r="B2404" s="181">
        <v>0.05</v>
      </c>
      <c r="C2404" s="181">
        <v>0.25</v>
      </c>
      <c r="D2404" s="180">
        <v>0</v>
      </c>
      <c r="E2404" s="180">
        <v>0.5</v>
      </c>
    </row>
    <row r="2405" spans="1:5">
      <c r="A2405" s="182">
        <v>42029</v>
      </c>
      <c r="B2405" s="181">
        <v>0.05</v>
      </c>
      <c r="C2405" s="181">
        <v>0.25</v>
      </c>
      <c r="D2405" s="180">
        <v>0</v>
      </c>
      <c r="E2405" s="180">
        <v>0.5</v>
      </c>
    </row>
    <row r="2406" spans="1:5">
      <c r="A2406" s="182">
        <v>42030</v>
      </c>
      <c r="B2406" s="181">
        <v>0.05</v>
      </c>
      <c r="C2406" s="181">
        <v>0.25</v>
      </c>
      <c r="D2406" s="180">
        <v>0</v>
      </c>
      <c r="E2406" s="180">
        <v>0.5</v>
      </c>
    </row>
    <row r="2407" spans="1:5">
      <c r="A2407" s="182">
        <v>42031</v>
      </c>
      <c r="B2407" s="181">
        <v>0.05</v>
      </c>
      <c r="C2407" s="181">
        <v>0.25</v>
      </c>
      <c r="D2407" s="180">
        <v>0</v>
      </c>
      <c r="E2407" s="180">
        <v>0.5</v>
      </c>
    </row>
    <row r="2408" spans="1:5">
      <c r="A2408" s="182">
        <v>42032</v>
      </c>
      <c r="B2408" s="181">
        <v>0.05</v>
      </c>
      <c r="C2408" s="181">
        <v>0.25</v>
      </c>
      <c r="D2408" s="180">
        <v>0</v>
      </c>
      <c r="E2408" s="180">
        <v>0.5</v>
      </c>
    </row>
    <row r="2409" spans="1:5">
      <c r="A2409" s="182">
        <v>42033</v>
      </c>
      <c r="B2409" s="181">
        <v>0.05</v>
      </c>
      <c r="C2409" s="181">
        <v>0.25</v>
      </c>
      <c r="D2409" s="180">
        <v>0</v>
      </c>
      <c r="E2409" s="180">
        <v>0.5</v>
      </c>
    </row>
    <row r="2410" spans="1:5">
      <c r="A2410" s="182">
        <v>42034</v>
      </c>
      <c r="B2410" s="181">
        <v>0.05</v>
      </c>
      <c r="C2410" s="181">
        <v>0.25</v>
      </c>
      <c r="D2410" s="180">
        <v>0</v>
      </c>
      <c r="E2410" s="180">
        <v>0.5</v>
      </c>
    </row>
    <row r="2411" spans="1:5">
      <c r="A2411" s="182">
        <v>42035</v>
      </c>
      <c r="B2411" s="181">
        <v>0.05</v>
      </c>
      <c r="C2411" s="181">
        <v>0.25</v>
      </c>
      <c r="D2411" s="180">
        <v>0</v>
      </c>
      <c r="E2411" s="180">
        <v>0.5</v>
      </c>
    </row>
    <row r="2412" spans="1:5">
      <c r="A2412" s="182">
        <v>42036</v>
      </c>
      <c r="B2412" s="181">
        <v>0.05</v>
      </c>
      <c r="C2412" s="181">
        <v>0.25</v>
      </c>
      <c r="D2412" s="180">
        <v>0</v>
      </c>
      <c r="E2412" s="180">
        <v>0.5</v>
      </c>
    </row>
    <row r="2413" spans="1:5">
      <c r="A2413" s="182">
        <v>42037</v>
      </c>
      <c r="B2413" s="181">
        <v>0.05</v>
      </c>
      <c r="C2413" s="181">
        <v>0.25</v>
      </c>
      <c r="D2413" s="180">
        <v>0</v>
      </c>
      <c r="E2413" s="180">
        <v>0.5</v>
      </c>
    </row>
    <row r="2414" spans="1:5">
      <c r="A2414" s="182">
        <v>42038</v>
      </c>
      <c r="B2414" s="181">
        <v>0.05</v>
      </c>
      <c r="C2414" s="181">
        <v>0.25</v>
      </c>
      <c r="D2414" s="180">
        <v>0</v>
      </c>
      <c r="E2414" s="180">
        <v>0.5</v>
      </c>
    </row>
    <row r="2415" spans="1:5">
      <c r="A2415" s="182">
        <v>42039</v>
      </c>
      <c r="B2415" s="181">
        <v>0.05</v>
      </c>
      <c r="C2415" s="181">
        <v>0.25</v>
      </c>
      <c r="D2415" s="180">
        <v>0</v>
      </c>
      <c r="E2415" s="180">
        <v>0.5</v>
      </c>
    </row>
    <row r="2416" spans="1:5">
      <c r="A2416" s="182">
        <v>42040</v>
      </c>
      <c r="B2416" s="181">
        <v>0.05</v>
      </c>
      <c r="C2416" s="181">
        <v>0.25</v>
      </c>
      <c r="D2416" s="180">
        <v>0</v>
      </c>
      <c r="E2416" s="180">
        <v>0.5</v>
      </c>
    </row>
    <row r="2417" spans="1:5">
      <c r="A2417" s="182">
        <v>42041</v>
      </c>
      <c r="B2417" s="181">
        <v>0.05</v>
      </c>
      <c r="C2417" s="181">
        <v>0.25</v>
      </c>
      <c r="D2417" s="180">
        <v>0</v>
      </c>
      <c r="E2417" s="180">
        <v>0.5</v>
      </c>
    </row>
    <row r="2418" spans="1:5">
      <c r="A2418" s="182">
        <v>42042</v>
      </c>
      <c r="B2418" s="181">
        <v>0.05</v>
      </c>
      <c r="C2418" s="181">
        <v>0.25</v>
      </c>
      <c r="D2418" s="180">
        <v>0</v>
      </c>
      <c r="E2418" s="180">
        <v>0.5</v>
      </c>
    </row>
    <row r="2419" spans="1:5">
      <c r="A2419" s="182">
        <v>42043</v>
      </c>
      <c r="B2419" s="181">
        <v>0.05</v>
      </c>
      <c r="C2419" s="181">
        <v>0.25</v>
      </c>
      <c r="D2419" s="180">
        <v>0</v>
      </c>
      <c r="E2419" s="180">
        <v>0.5</v>
      </c>
    </row>
    <row r="2420" spans="1:5">
      <c r="A2420" s="182">
        <v>42044</v>
      </c>
      <c r="B2420" s="181">
        <v>0.05</v>
      </c>
      <c r="C2420" s="181">
        <v>0.25</v>
      </c>
      <c r="D2420" s="180">
        <v>0</v>
      </c>
      <c r="E2420" s="180">
        <v>0.5</v>
      </c>
    </row>
    <row r="2421" spans="1:5">
      <c r="A2421" s="182">
        <v>42045</v>
      </c>
      <c r="B2421" s="181">
        <v>0.05</v>
      </c>
      <c r="C2421" s="181">
        <v>0.25</v>
      </c>
      <c r="D2421" s="180">
        <v>0</v>
      </c>
      <c r="E2421" s="180">
        <v>0.5</v>
      </c>
    </row>
    <row r="2422" spans="1:5">
      <c r="A2422" s="182">
        <v>42046</v>
      </c>
      <c r="B2422" s="181">
        <v>0.05</v>
      </c>
      <c r="C2422" s="181">
        <v>0.25</v>
      </c>
      <c r="D2422" s="180">
        <v>0</v>
      </c>
      <c r="E2422" s="180">
        <v>0.5</v>
      </c>
    </row>
    <row r="2423" spans="1:5">
      <c r="A2423" s="182">
        <v>42047</v>
      </c>
      <c r="B2423" s="181">
        <v>0.05</v>
      </c>
      <c r="C2423" s="181">
        <v>0.25</v>
      </c>
      <c r="D2423" s="180">
        <v>0</v>
      </c>
      <c r="E2423" s="180">
        <v>0.5</v>
      </c>
    </row>
    <row r="2424" spans="1:5">
      <c r="A2424" s="182">
        <v>42048</v>
      </c>
      <c r="B2424" s="181">
        <v>0.05</v>
      </c>
      <c r="C2424" s="181">
        <v>0.25</v>
      </c>
      <c r="D2424" s="180">
        <v>0</v>
      </c>
      <c r="E2424" s="180">
        <v>0.5</v>
      </c>
    </row>
    <row r="2425" spans="1:5">
      <c r="A2425" s="182">
        <v>42049</v>
      </c>
      <c r="B2425" s="181">
        <v>0.05</v>
      </c>
      <c r="C2425" s="181">
        <v>0.25</v>
      </c>
      <c r="D2425" s="180">
        <v>0</v>
      </c>
      <c r="E2425" s="180">
        <v>0.5</v>
      </c>
    </row>
    <row r="2426" spans="1:5">
      <c r="A2426" s="182">
        <v>42050</v>
      </c>
      <c r="B2426" s="181">
        <v>0.05</v>
      </c>
      <c r="C2426" s="181">
        <v>0.25</v>
      </c>
      <c r="D2426" s="180">
        <v>0</v>
      </c>
      <c r="E2426" s="180">
        <v>0.5</v>
      </c>
    </row>
    <row r="2427" spans="1:5">
      <c r="A2427" s="182">
        <v>42051</v>
      </c>
      <c r="B2427" s="181">
        <v>0.05</v>
      </c>
      <c r="C2427" s="181">
        <v>0.25</v>
      </c>
      <c r="D2427" s="180">
        <v>0</v>
      </c>
      <c r="E2427" s="180">
        <v>0.5</v>
      </c>
    </row>
    <row r="2428" spans="1:5">
      <c r="A2428" s="182">
        <v>42052</v>
      </c>
      <c r="B2428" s="181">
        <v>0.05</v>
      </c>
      <c r="C2428" s="181">
        <v>0.25</v>
      </c>
      <c r="D2428" s="180">
        <v>0</v>
      </c>
      <c r="E2428" s="180">
        <v>0.5</v>
      </c>
    </row>
    <row r="2429" spans="1:5">
      <c r="A2429" s="182">
        <v>42053</v>
      </c>
      <c r="B2429" s="181">
        <v>0.05</v>
      </c>
      <c r="C2429" s="181">
        <v>0.25</v>
      </c>
      <c r="D2429" s="180">
        <v>0</v>
      </c>
      <c r="E2429" s="180">
        <v>0.5</v>
      </c>
    </row>
    <row r="2430" spans="1:5">
      <c r="A2430" s="182">
        <v>42054</v>
      </c>
      <c r="B2430" s="181">
        <v>0.05</v>
      </c>
      <c r="C2430" s="181">
        <v>0.25</v>
      </c>
      <c r="D2430" s="180">
        <v>0</v>
      </c>
      <c r="E2430" s="180">
        <v>0.5</v>
      </c>
    </row>
    <row r="2431" spans="1:5">
      <c r="A2431" s="182">
        <v>42055</v>
      </c>
      <c r="B2431" s="181">
        <v>0.05</v>
      </c>
      <c r="C2431" s="181">
        <v>0.25</v>
      </c>
      <c r="D2431" s="180">
        <v>0</v>
      </c>
      <c r="E2431" s="180">
        <v>0.5</v>
      </c>
    </row>
    <row r="2432" spans="1:5">
      <c r="A2432" s="182">
        <v>42056</v>
      </c>
      <c r="B2432" s="181">
        <v>0.05</v>
      </c>
      <c r="C2432" s="181">
        <v>0.25</v>
      </c>
      <c r="D2432" s="180">
        <v>0</v>
      </c>
      <c r="E2432" s="180">
        <v>0.5</v>
      </c>
    </row>
    <row r="2433" spans="1:5">
      <c r="A2433" s="182">
        <v>42057</v>
      </c>
      <c r="B2433" s="181">
        <v>0.05</v>
      </c>
      <c r="C2433" s="181">
        <v>0.25</v>
      </c>
      <c r="D2433" s="180">
        <v>0</v>
      </c>
      <c r="E2433" s="180">
        <v>0.5</v>
      </c>
    </row>
    <row r="2434" spans="1:5">
      <c r="A2434" s="182">
        <v>42058</v>
      </c>
      <c r="B2434" s="181">
        <v>0.05</v>
      </c>
      <c r="C2434" s="181">
        <v>0.25</v>
      </c>
      <c r="D2434" s="180">
        <v>0</v>
      </c>
      <c r="E2434" s="180">
        <v>0.5</v>
      </c>
    </row>
    <row r="2435" spans="1:5">
      <c r="A2435" s="182">
        <v>42059</v>
      </c>
      <c r="B2435" s="181">
        <v>0.05</v>
      </c>
      <c r="C2435" s="181">
        <v>0.25</v>
      </c>
      <c r="D2435" s="180">
        <v>0</v>
      </c>
      <c r="E2435" s="180">
        <v>0.5</v>
      </c>
    </row>
    <row r="2436" spans="1:5">
      <c r="A2436" s="182">
        <v>42060</v>
      </c>
      <c r="B2436" s="181">
        <v>0.05</v>
      </c>
      <c r="C2436" s="181">
        <v>0.25</v>
      </c>
      <c r="D2436" s="180">
        <v>0</v>
      </c>
      <c r="E2436" s="180">
        <v>0.5</v>
      </c>
    </row>
    <row r="2437" spans="1:5">
      <c r="A2437" s="182">
        <v>42061</v>
      </c>
      <c r="B2437" s="181">
        <v>0.05</v>
      </c>
      <c r="C2437" s="181">
        <v>0.25</v>
      </c>
      <c r="D2437" s="180">
        <v>0</v>
      </c>
      <c r="E2437" s="180">
        <v>0.5</v>
      </c>
    </row>
    <row r="2438" spans="1:5">
      <c r="A2438" s="182">
        <v>42062</v>
      </c>
      <c r="B2438" s="181">
        <v>0.05</v>
      </c>
      <c r="C2438" s="181">
        <v>0.25</v>
      </c>
      <c r="D2438" s="180">
        <v>0</v>
      </c>
      <c r="E2438" s="180">
        <v>0.5</v>
      </c>
    </row>
    <row r="2439" spans="1:5">
      <c r="A2439" s="182">
        <v>42063</v>
      </c>
      <c r="B2439" s="181">
        <v>0.05</v>
      </c>
      <c r="C2439" s="181">
        <v>0.25</v>
      </c>
      <c r="D2439" s="180">
        <v>0</v>
      </c>
      <c r="E2439" s="180">
        <v>0.5</v>
      </c>
    </row>
    <row r="2440" spans="1:5">
      <c r="A2440" s="182">
        <v>42064</v>
      </c>
      <c r="B2440" s="181">
        <v>0.05</v>
      </c>
      <c r="C2440" s="181">
        <v>0.25</v>
      </c>
      <c r="D2440" s="180">
        <v>0</v>
      </c>
      <c r="E2440" s="180">
        <v>0.5</v>
      </c>
    </row>
    <row r="2441" spans="1:5">
      <c r="A2441" s="182">
        <v>42065</v>
      </c>
      <c r="B2441" s="181">
        <v>0.05</v>
      </c>
      <c r="C2441" s="181">
        <v>0.25</v>
      </c>
      <c r="D2441" s="180">
        <v>0</v>
      </c>
      <c r="E2441" s="180">
        <v>0.5</v>
      </c>
    </row>
    <row r="2442" spans="1:5">
      <c r="A2442" s="182">
        <v>42066</v>
      </c>
      <c r="B2442" s="181">
        <v>0.05</v>
      </c>
      <c r="C2442" s="181">
        <v>0.25</v>
      </c>
      <c r="D2442" s="180">
        <v>0</v>
      </c>
      <c r="E2442" s="180">
        <v>0.5</v>
      </c>
    </row>
    <row r="2443" spans="1:5">
      <c r="A2443" s="182">
        <v>42067</v>
      </c>
      <c r="B2443" s="181">
        <v>0.05</v>
      </c>
      <c r="C2443" s="181">
        <v>0.25</v>
      </c>
      <c r="D2443" s="180">
        <v>0</v>
      </c>
      <c r="E2443" s="180">
        <v>0.5</v>
      </c>
    </row>
    <row r="2444" spans="1:5">
      <c r="A2444" s="182">
        <v>42068</v>
      </c>
      <c r="B2444" s="181">
        <v>0.05</v>
      </c>
      <c r="C2444" s="181">
        <v>0.25</v>
      </c>
      <c r="D2444" s="180">
        <v>0</v>
      </c>
      <c r="E2444" s="180">
        <v>0.5</v>
      </c>
    </row>
    <row r="2445" spans="1:5">
      <c r="A2445" s="182">
        <v>42069</v>
      </c>
      <c r="B2445" s="181">
        <v>0.05</v>
      </c>
      <c r="C2445" s="181">
        <v>0.25</v>
      </c>
      <c r="D2445" s="180">
        <v>0</v>
      </c>
      <c r="E2445" s="180">
        <v>0.5</v>
      </c>
    </row>
    <row r="2446" spans="1:5">
      <c r="A2446" s="182">
        <v>42070</v>
      </c>
      <c r="B2446" s="181">
        <v>0.05</v>
      </c>
      <c r="C2446" s="181">
        <v>0.25</v>
      </c>
      <c r="D2446" s="180">
        <v>0</v>
      </c>
      <c r="E2446" s="180">
        <v>0.5</v>
      </c>
    </row>
    <row r="2447" spans="1:5">
      <c r="A2447" s="182">
        <v>42071</v>
      </c>
      <c r="B2447" s="181">
        <v>0.05</v>
      </c>
      <c r="C2447" s="181">
        <v>0.25</v>
      </c>
      <c r="D2447" s="180">
        <v>0</v>
      </c>
      <c r="E2447" s="180">
        <v>0.5</v>
      </c>
    </row>
    <row r="2448" spans="1:5">
      <c r="A2448" s="182">
        <v>42072</v>
      </c>
      <c r="B2448" s="181">
        <v>0.05</v>
      </c>
      <c r="C2448" s="181">
        <v>0.25</v>
      </c>
      <c r="D2448" s="180">
        <v>0</v>
      </c>
      <c r="E2448" s="180">
        <v>0.5</v>
      </c>
    </row>
    <row r="2449" spans="1:5">
      <c r="A2449" s="182">
        <v>42073</v>
      </c>
      <c r="B2449" s="181">
        <v>0.05</v>
      </c>
      <c r="C2449" s="181">
        <v>0.25</v>
      </c>
      <c r="D2449" s="180">
        <v>0</v>
      </c>
      <c r="E2449" s="180">
        <v>0.5</v>
      </c>
    </row>
    <row r="2450" spans="1:5">
      <c r="A2450" s="182">
        <v>42074</v>
      </c>
      <c r="B2450" s="181">
        <v>0.05</v>
      </c>
      <c r="C2450" s="181">
        <v>0.25</v>
      </c>
      <c r="D2450" s="180">
        <v>0</v>
      </c>
      <c r="E2450" s="180">
        <v>0.5</v>
      </c>
    </row>
    <row r="2451" spans="1:5">
      <c r="A2451" s="182">
        <v>42075</v>
      </c>
      <c r="B2451" s="181">
        <v>0.05</v>
      </c>
      <c r="C2451" s="181">
        <v>0.25</v>
      </c>
      <c r="D2451" s="180">
        <v>0</v>
      </c>
      <c r="E2451" s="180">
        <v>0.5</v>
      </c>
    </row>
    <row r="2452" spans="1:5">
      <c r="A2452" s="182">
        <v>42076</v>
      </c>
      <c r="B2452" s="181">
        <v>0.05</v>
      </c>
      <c r="C2452" s="181">
        <v>0.25</v>
      </c>
      <c r="D2452" s="180">
        <v>0</v>
      </c>
      <c r="E2452" s="180">
        <v>0.5</v>
      </c>
    </row>
    <row r="2453" spans="1:5">
      <c r="A2453" s="182">
        <v>42077</v>
      </c>
      <c r="B2453" s="181">
        <v>0.05</v>
      </c>
      <c r="C2453" s="181">
        <v>0.25</v>
      </c>
      <c r="D2453" s="180">
        <v>0</v>
      </c>
      <c r="E2453" s="180">
        <v>0.5</v>
      </c>
    </row>
    <row r="2454" spans="1:5">
      <c r="A2454" s="182">
        <v>42078</v>
      </c>
      <c r="B2454" s="181">
        <v>0.05</v>
      </c>
      <c r="C2454" s="181">
        <v>0.25</v>
      </c>
      <c r="D2454" s="180">
        <v>0</v>
      </c>
      <c r="E2454" s="180">
        <v>0.5</v>
      </c>
    </row>
    <row r="2455" spans="1:5">
      <c r="A2455" s="182">
        <v>42079</v>
      </c>
      <c r="B2455" s="181">
        <v>0.05</v>
      </c>
      <c r="C2455" s="181">
        <v>0.25</v>
      </c>
      <c r="D2455" s="180">
        <v>0</v>
      </c>
      <c r="E2455" s="180">
        <v>0.5</v>
      </c>
    </row>
    <row r="2456" spans="1:5">
      <c r="A2456" s="182">
        <v>42080</v>
      </c>
      <c r="B2456" s="181">
        <v>0.05</v>
      </c>
      <c r="C2456" s="181">
        <v>0.25</v>
      </c>
      <c r="D2456" s="180">
        <v>0</v>
      </c>
      <c r="E2456" s="180">
        <v>0.5</v>
      </c>
    </row>
    <row r="2457" spans="1:5">
      <c r="A2457" s="182">
        <v>42081</v>
      </c>
      <c r="B2457" s="181">
        <v>0.05</v>
      </c>
      <c r="C2457" s="181">
        <v>0.25</v>
      </c>
      <c r="D2457" s="180">
        <v>0</v>
      </c>
      <c r="E2457" s="180">
        <v>0.5</v>
      </c>
    </row>
    <row r="2458" spans="1:5">
      <c r="A2458" s="182">
        <v>42082</v>
      </c>
      <c r="B2458" s="181">
        <v>0.05</v>
      </c>
      <c r="C2458" s="181">
        <v>0.25</v>
      </c>
      <c r="D2458" s="180">
        <v>0</v>
      </c>
      <c r="E2458" s="180">
        <v>0.5</v>
      </c>
    </row>
    <row r="2459" spans="1:5">
      <c r="A2459" s="182">
        <v>42083</v>
      </c>
      <c r="B2459" s="181">
        <v>0.05</v>
      </c>
      <c r="C2459" s="181">
        <v>0.25</v>
      </c>
      <c r="D2459" s="180">
        <v>0</v>
      </c>
      <c r="E2459" s="180">
        <v>0.5</v>
      </c>
    </row>
    <row r="2460" spans="1:5">
      <c r="A2460" s="182">
        <v>42084</v>
      </c>
      <c r="B2460" s="181">
        <v>0.05</v>
      </c>
      <c r="C2460" s="181">
        <v>0.25</v>
      </c>
      <c r="D2460" s="180">
        <v>0</v>
      </c>
      <c r="E2460" s="180">
        <v>0.5</v>
      </c>
    </row>
    <row r="2461" spans="1:5">
      <c r="A2461" s="182">
        <v>42085</v>
      </c>
      <c r="B2461" s="181">
        <v>0.05</v>
      </c>
      <c r="C2461" s="181">
        <v>0.25</v>
      </c>
      <c r="D2461" s="180">
        <v>0</v>
      </c>
      <c r="E2461" s="180">
        <v>0.5</v>
      </c>
    </row>
    <row r="2462" spans="1:5">
      <c r="A2462" s="182">
        <v>42086</v>
      </c>
      <c r="B2462" s="181">
        <v>0.05</v>
      </c>
      <c r="C2462" s="181">
        <v>0.25</v>
      </c>
      <c r="D2462" s="180">
        <v>0</v>
      </c>
      <c r="E2462" s="180">
        <v>0.5</v>
      </c>
    </row>
    <row r="2463" spans="1:5">
      <c r="A2463" s="182">
        <v>42087</v>
      </c>
      <c r="B2463" s="181">
        <v>0.05</v>
      </c>
      <c r="C2463" s="181">
        <v>0.25</v>
      </c>
      <c r="D2463" s="180">
        <v>0</v>
      </c>
      <c r="E2463" s="180">
        <v>0.5</v>
      </c>
    </row>
    <row r="2464" spans="1:5">
      <c r="A2464" s="182">
        <v>42088</v>
      </c>
      <c r="B2464" s="181">
        <v>0.05</v>
      </c>
      <c r="C2464" s="181">
        <v>0.25</v>
      </c>
      <c r="D2464" s="180">
        <v>0</v>
      </c>
      <c r="E2464" s="180">
        <v>0.5</v>
      </c>
    </row>
    <row r="2465" spans="1:5">
      <c r="A2465" s="182">
        <v>42089</v>
      </c>
      <c r="B2465" s="181">
        <v>0.05</v>
      </c>
      <c r="C2465" s="181">
        <v>0.25</v>
      </c>
      <c r="D2465" s="180">
        <v>0</v>
      </c>
      <c r="E2465" s="180">
        <v>0.5</v>
      </c>
    </row>
    <row r="2466" spans="1:5">
      <c r="A2466" s="182">
        <v>42090</v>
      </c>
      <c r="B2466" s="181">
        <v>0.05</v>
      </c>
      <c r="C2466" s="181">
        <v>0.25</v>
      </c>
      <c r="D2466" s="180">
        <v>0</v>
      </c>
      <c r="E2466" s="180">
        <v>0.5</v>
      </c>
    </row>
    <row r="2467" spans="1:5">
      <c r="A2467" s="182">
        <v>42091</v>
      </c>
      <c r="B2467" s="181">
        <v>0.05</v>
      </c>
      <c r="C2467" s="181">
        <v>0.25</v>
      </c>
      <c r="D2467" s="180">
        <v>0</v>
      </c>
      <c r="E2467" s="180">
        <v>0.5</v>
      </c>
    </row>
    <row r="2468" spans="1:5">
      <c r="A2468" s="182">
        <v>42092</v>
      </c>
      <c r="B2468" s="181">
        <v>0.05</v>
      </c>
      <c r="C2468" s="181">
        <v>0.25</v>
      </c>
      <c r="D2468" s="180">
        <v>0</v>
      </c>
      <c r="E2468" s="180">
        <v>0.5</v>
      </c>
    </row>
    <row r="2469" spans="1:5">
      <c r="A2469" s="182">
        <v>42093</v>
      </c>
      <c r="B2469" s="181">
        <v>0.05</v>
      </c>
      <c r="C2469" s="181">
        <v>0.25</v>
      </c>
      <c r="D2469" s="180">
        <v>0</v>
      </c>
      <c r="E2469" s="180">
        <v>0.5</v>
      </c>
    </row>
    <row r="2470" spans="1:5">
      <c r="A2470" s="182">
        <v>42094</v>
      </c>
      <c r="B2470" s="181">
        <v>0.05</v>
      </c>
      <c r="C2470" s="181">
        <v>0.25</v>
      </c>
      <c r="D2470" s="180">
        <v>0</v>
      </c>
      <c r="E2470" s="180">
        <v>0.5</v>
      </c>
    </row>
    <row r="2471" spans="1:5">
      <c r="A2471" s="182">
        <v>42095</v>
      </c>
      <c r="B2471" s="181">
        <v>0.05</v>
      </c>
      <c r="C2471" s="181">
        <v>0.25</v>
      </c>
      <c r="D2471" s="180">
        <v>0</v>
      </c>
      <c r="E2471" s="180">
        <v>0.5</v>
      </c>
    </row>
    <row r="2472" spans="1:5">
      <c r="A2472" s="182">
        <v>42096</v>
      </c>
      <c r="B2472" s="181">
        <v>0.05</v>
      </c>
      <c r="C2472" s="181">
        <v>0.25</v>
      </c>
      <c r="D2472" s="180">
        <v>0</v>
      </c>
      <c r="E2472" s="180">
        <v>0.5</v>
      </c>
    </row>
    <row r="2473" spans="1:5">
      <c r="A2473" s="182">
        <v>42097</v>
      </c>
      <c r="B2473" s="181">
        <v>0.05</v>
      </c>
      <c r="C2473" s="181">
        <v>0.25</v>
      </c>
      <c r="D2473" s="180">
        <v>0</v>
      </c>
      <c r="E2473" s="180">
        <v>0.5</v>
      </c>
    </row>
    <row r="2474" spans="1:5">
      <c r="A2474" s="182">
        <v>42098</v>
      </c>
      <c r="B2474" s="181">
        <v>0.05</v>
      </c>
      <c r="C2474" s="181">
        <v>0.25</v>
      </c>
      <c r="D2474" s="180">
        <v>0</v>
      </c>
      <c r="E2474" s="180">
        <v>0.5</v>
      </c>
    </row>
    <row r="2475" spans="1:5">
      <c r="A2475" s="182">
        <v>42099</v>
      </c>
      <c r="B2475" s="181">
        <v>0.05</v>
      </c>
      <c r="C2475" s="181">
        <v>0.25</v>
      </c>
      <c r="D2475" s="180">
        <v>0</v>
      </c>
      <c r="E2475" s="180">
        <v>0.5</v>
      </c>
    </row>
    <row r="2476" spans="1:5">
      <c r="A2476" s="182">
        <v>42100</v>
      </c>
      <c r="B2476" s="181">
        <v>0.05</v>
      </c>
      <c r="C2476" s="181">
        <v>0.25</v>
      </c>
      <c r="D2476" s="180">
        <v>0</v>
      </c>
      <c r="E2476" s="180">
        <v>0.5</v>
      </c>
    </row>
    <row r="2477" spans="1:5">
      <c r="A2477" s="182">
        <v>42101</v>
      </c>
      <c r="B2477" s="181">
        <v>0.05</v>
      </c>
      <c r="C2477" s="181">
        <v>0.25</v>
      </c>
      <c r="D2477" s="180">
        <v>0</v>
      </c>
      <c r="E2477" s="180">
        <v>0.5</v>
      </c>
    </row>
    <row r="2478" spans="1:5">
      <c r="A2478" s="182">
        <v>42102</v>
      </c>
      <c r="B2478" s="181">
        <v>0.05</v>
      </c>
      <c r="C2478" s="181">
        <v>0.25</v>
      </c>
      <c r="D2478" s="180">
        <v>0</v>
      </c>
      <c r="E2478" s="180">
        <v>0.5</v>
      </c>
    </row>
    <row r="2479" spans="1:5">
      <c r="A2479" s="182">
        <v>42103</v>
      </c>
      <c r="B2479" s="181">
        <v>0.05</v>
      </c>
      <c r="C2479" s="181">
        <v>0.25</v>
      </c>
      <c r="D2479" s="180">
        <v>0</v>
      </c>
      <c r="E2479" s="180">
        <v>0.5</v>
      </c>
    </row>
    <row r="2480" spans="1:5">
      <c r="A2480" s="182">
        <v>42104</v>
      </c>
      <c r="B2480" s="181">
        <v>0.05</v>
      </c>
      <c r="C2480" s="181">
        <v>0.25</v>
      </c>
      <c r="D2480" s="180">
        <v>0</v>
      </c>
      <c r="E2480" s="180">
        <v>0.5</v>
      </c>
    </row>
    <row r="2481" spans="1:5">
      <c r="A2481" s="182">
        <v>42105</v>
      </c>
      <c r="B2481" s="181">
        <v>0.05</v>
      </c>
      <c r="C2481" s="181">
        <v>0.25</v>
      </c>
      <c r="D2481" s="180">
        <v>0</v>
      </c>
      <c r="E2481" s="180">
        <v>0.5</v>
      </c>
    </row>
    <row r="2482" spans="1:5">
      <c r="A2482" s="182">
        <v>42106</v>
      </c>
      <c r="B2482" s="181">
        <v>0.05</v>
      </c>
      <c r="C2482" s="181">
        <v>0.25</v>
      </c>
      <c r="D2482" s="180">
        <v>0</v>
      </c>
      <c r="E2482" s="180">
        <v>0.5</v>
      </c>
    </row>
    <row r="2483" spans="1:5">
      <c r="A2483" s="182">
        <v>42107</v>
      </c>
      <c r="B2483" s="181">
        <v>0.05</v>
      </c>
      <c r="C2483" s="181">
        <v>0.25</v>
      </c>
      <c r="D2483" s="180">
        <v>0</v>
      </c>
      <c r="E2483" s="180">
        <v>0.5</v>
      </c>
    </row>
    <row r="2484" spans="1:5">
      <c r="A2484" s="182">
        <v>42108</v>
      </c>
      <c r="B2484" s="181">
        <v>0.05</v>
      </c>
      <c r="C2484" s="181">
        <v>0.25</v>
      </c>
      <c r="D2484" s="180">
        <v>0</v>
      </c>
      <c r="E2484" s="180">
        <v>0.5</v>
      </c>
    </row>
    <row r="2485" spans="1:5">
      <c r="A2485" s="182">
        <v>42109</v>
      </c>
      <c r="B2485" s="181">
        <v>0.05</v>
      </c>
      <c r="C2485" s="181">
        <v>0.25</v>
      </c>
      <c r="D2485" s="180">
        <v>0</v>
      </c>
      <c r="E2485" s="180">
        <v>0.5</v>
      </c>
    </row>
    <row r="2486" spans="1:5">
      <c r="A2486" s="182">
        <v>42110</v>
      </c>
      <c r="B2486" s="181">
        <v>0.05</v>
      </c>
      <c r="C2486" s="181">
        <v>0.25</v>
      </c>
      <c r="D2486" s="180">
        <v>0</v>
      </c>
      <c r="E2486" s="180">
        <v>0.5</v>
      </c>
    </row>
    <row r="2487" spans="1:5">
      <c r="A2487" s="182">
        <v>42111</v>
      </c>
      <c r="B2487" s="181">
        <v>0.05</v>
      </c>
      <c r="C2487" s="181">
        <v>0.25</v>
      </c>
      <c r="D2487" s="180">
        <v>0</v>
      </c>
      <c r="E2487" s="180">
        <v>0.5</v>
      </c>
    </row>
    <row r="2488" spans="1:5">
      <c r="A2488" s="182">
        <v>42112</v>
      </c>
      <c r="B2488" s="181">
        <v>0.05</v>
      </c>
      <c r="C2488" s="181">
        <v>0.25</v>
      </c>
      <c r="D2488" s="180">
        <v>0</v>
      </c>
      <c r="E2488" s="180">
        <v>0.5</v>
      </c>
    </row>
    <row r="2489" spans="1:5">
      <c r="A2489" s="182">
        <v>42113</v>
      </c>
      <c r="B2489" s="181">
        <v>0.05</v>
      </c>
      <c r="C2489" s="181">
        <v>0.25</v>
      </c>
      <c r="D2489" s="180">
        <v>0</v>
      </c>
      <c r="E2489" s="180">
        <v>0.5</v>
      </c>
    </row>
    <row r="2490" spans="1:5">
      <c r="A2490" s="182">
        <v>42114</v>
      </c>
      <c r="B2490" s="181">
        <v>0.05</v>
      </c>
      <c r="C2490" s="181">
        <v>0.25</v>
      </c>
      <c r="D2490" s="180">
        <v>0</v>
      </c>
      <c r="E2490" s="180">
        <v>0.5</v>
      </c>
    </row>
    <row r="2491" spans="1:5">
      <c r="A2491" s="182">
        <v>42115</v>
      </c>
      <c r="B2491" s="181">
        <v>0.05</v>
      </c>
      <c r="C2491" s="181">
        <v>0.25</v>
      </c>
      <c r="D2491" s="180">
        <v>0</v>
      </c>
      <c r="E2491" s="180">
        <v>0.5</v>
      </c>
    </row>
    <row r="2492" spans="1:5">
      <c r="A2492" s="182">
        <v>42116</v>
      </c>
      <c r="B2492" s="181">
        <v>0.05</v>
      </c>
      <c r="C2492" s="181">
        <v>0.25</v>
      </c>
      <c r="D2492" s="180">
        <v>0</v>
      </c>
      <c r="E2492" s="180">
        <v>0.5</v>
      </c>
    </row>
    <row r="2493" spans="1:5">
      <c r="A2493" s="182">
        <v>42117</v>
      </c>
      <c r="B2493" s="181">
        <v>0.05</v>
      </c>
      <c r="C2493" s="181">
        <v>0.25</v>
      </c>
      <c r="D2493" s="180">
        <v>0</v>
      </c>
      <c r="E2493" s="180">
        <v>0.5</v>
      </c>
    </row>
    <row r="2494" spans="1:5">
      <c r="A2494" s="182">
        <v>42118</v>
      </c>
      <c r="B2494" s="181">
        <v>0.05</v>
      </c>
      <c r="C2494" s="181">
        <v>0.25</v>
      </c>
      <c r="D2494" s="180">
        <v>0</v>
      </c>
      <c r="E2494" s="180">
        <v>0.5</v>
      </c>
    </row>
    <row r="2495" spans="1:5">
      <c r="A2495" s="182">
        <v>42119</v>
      </c>
      <c r="B2495" s="181">
        <v>0.05</v>
      </c>
      <c r="C2495" s="181">
        <v>0.25</v>
      </c>
      <c r="D2495" s="180">
        <v>0</v>
      </c>
      <c r="E2495" s="180">
        <v>0.5</v>
      </c>
    </row>
    <row r="2496" spans="1:5">
      <c r="A2496" s="182">
        <v>42120</v>
      </c>
      <c r="B2496" s="181">
        <v>0.05</v>
      </c>
      <c r="C2496" s="181">
        <v>0.25</v>
      </c>
      <c r="D2496" s="180">
        <v>0</v>
      </c>
      <c r="E2496" s="180">
        <v>0.5</v>
      </c>
    </row>
    <row r="2497" spans="1:5">
      <c r="A2497" s="182">
        <v>42121</v>
      </c>
      <c r="B2497" s="181">
        <v>0.05</v>
      </c>
      <c r="C2497" s="181">
        <v>0.25</v>
      </c>
      <c r="D2497" s="180">
        <v>0</v>
      </c>
      <c r="E2497" s="180">
        <v>0.5</v>
      </c>
    </row>
    <row r="2498" spans="1:5">
      <c r="A2498" s="182">
        <v>42122</v>
      </c>
      <c r="B2498" s="181">
        <v>0.05</v>
      </c>
      <c r="C2498" s="181">
        <v>0.25</v>
      </c>
      <c r="D2498" s="180">
        <v>0</v>
      </c>
      <c r="E2498" s="180">
        <v>0.5</v>
      </c>
    </row>
    <row r="2499" spans="1:5">
      <c r="A2499" s="182">
        <v>42123</v>
      </c>
      <c r="B2499" s="181">
        <v>0.05</v>
      </c>
      <c r="C2499" s="181">
        <v>0.25</v>
      </c>
      <c r="D2499" s="180">
        <v>0</v>
      </c>
      <c r="E2499" s="180">
        <v>0.5</v>
      </c>
    </row>
    <row r="2500" spans="1:5">
      <c r="A2500" s="182">
        <v>42124</v>
      </c>
      <c r="B2500" s="181">
        <v>0.05</v>
      </c>
      <c r="C2500" s="181">
        <v>0.25</v>
      </c>
      <c r="D2500" s="180">
        <v>0</v>
      </c>
      <c r="E2500" s="180">
        <v>0.5</v>
      </c>
    </row>
    <row r="2501" spans="1:5">
      <c r="A2501" s="182">
        <v>42125</v>
      </c>
      <c r="B2501" s="181">
        <v>0.05</v>
      </c>
      <c r="C2501" s="181">
        <v>0.25</v>
      </c>
      <c r="D2501" s="180">
        <v>0</v>
      </c>
      <c r="E2501" s="180">
        <v>0.5</v>
      </c>
    </row>
    <row r="2502" spans="1:5">
      <c r="A2502" s="182">
        <v>42126</v>
      </c>
      <c r="B2502" s="181">
        <v>0.05</v>
      </c>
      <c r="C2502" s="181">
        <v>0.25</v>
      </c>
      <c r="D2502" s="180">
        <v>0</v>
      </c>
      <c r="E2502" s="180">
        <v>0.5</v>
      </c>
    </row>
    <row r="2503" spans="1:5">
      <c r="A2503" s="182">
        <v>42127</v>
      </c>
      <c r="B2503" s="181">
        <v>0.05</v>
      </c>
      <c r="C2503" s="181">
        <v>0.25</v>
      </c>
      <c r="D2503" s="180">
        <v>0</v>
      </c>
      <c r="E2503" s="180">
        <v>0.5</v>
      </c>
    </row>
    <row r="2504" spans="1:5">
      <c r="A2504" s="182">
        <v>42128</v>
      </c>
      <c r="B2504" s="181">
        <v>0.05</v>
      </c>
      <c r="C2504" s="181">
        <v>0.25</v>
      </c>
      <c r="D2504" s="180">
        <v>0</v>
      </c>
      <c r="E2504" s="180">
        <v>0.5</v>
      </c>
    </row>
    <row r="2505" spans="1:5">
      <c r="A2505" s="182">
        <v>42129</v>
      </c>
      <c r="B2505" s="181">
        <v>0.05</v>
      </c>
      <c r="C2505" s="181">
        <v>0.25</v>
      </c>
      <c r="D2505" s="180">
        <v>0</v>
      </c>
      <c r="E2505" s="180">
        <v>0.5</v>
      </c>
    </row>
    <row r="2506" spans="1:5">
      <c r="A2506" s="182">
        <v>42130</v>
      </c>
      <c r="B2506" s="181">
        <v>0.05</v>
      </c>
      <c r="C2506" s="181">
        <v>0.25</v>
      </c>
      <c r="D2506" s="180">
        <v>0</v>
      </c>
      <c r="E2506" s="180">
        <v>0.5</v>
      </c>
    </row>
    <row r="2507" spans="1:5">
      <c r="A2507" s="182">
        <v>42131</v>
      </c>
      <c r="B2507" s="181">
        <v>0.05</v>
      </c>
      <c r="C2507" s="181">
        <v>0.25</v>
      </c>
      <c r="D2507" s="180">
        <v>0</v>
      </c>
      <c r="E2507" s="180">
        <v>0.5</v>
      </c>
    </row>
    <row r="2508" spans="1:5">
      <c r="A2508" s="182">
        <v>42132</v>
      </c>
      <c r="B2508" s="181">
        <v>0.05</v>
      </c>
      <c r="C2508" s="181">
        <v>0.25</v>
      </c>
      <c r="D2508" s="180">
        <v>0</v>
      </c>
      <c r="E2508" s="180">
        <v>0.5</v>
      </c>
    </row>
    <row r="2509" spans="1:5">
      <c r="A2509" s="182">
        <v>42133</v>
      </c>
      <c r="B2509" s="181">
        <v>0.05</v>
      </c>
      <c r="C2509" s="181">
        <v>0.25</v>
      </c>
      <c r="D2509" s="180">
        <v>0</v>
      </c>
      <c r="E2509" s="180">
        <v>0.5</v>
      </c>
    </row>
    <row r="2510" spans="1:5">
      <c r="A2510" s="182">
        <v>42134</v>
      </c>
      <c r="B2510" s="181">
        <v>0.05</v>
      </c>
      <c r="C2510" s="181">
        <v>0.25</v>
      </c>
      <c r="D2510" s="180">
        <v>0</v>
      </c>
      <c r="E2510" s="180">
        <v>0.5</v>
      </c>
    </row>
    <row r="2511" spans="1:5">
      <c r="A2511" s="182">
        <v>42135</v>
      </c>
      <c r="B2511" s="181">
        <v>0.05</v>
      </c>
      <c r="C2511" s="181">
        <v>0.25</v>
      </c>
      <c r="D2511" s="180">
        <v>0</v>
      </c>
      <c r="E2511" s="180">
        <v>0.5</v>
      </c>
    </row>
    <row r="2512" spans="1:5">
      <c r="A2512" s="182">
        <v>42136</v>
      </c>
      <c r="B2512" s="181">
        <v>0.05</v>
      </c>
      <c r="C2512" s="181">
        <v>0.25</v>
      </c>
      <c r="D2512" s="180">
        <v>0</v>
      </c>
      <c r="E2512" s="180">
        <v>0.5</v>
      </c>
    </row>
    <row r="2513" spans="1:5">
      <c r="A2513" s="182">
        <v>42137</v>
      </c>
      <c r="B2513" s="181">
        <v>0.05</v>
      </c>
      <c r="C2513" s="181">
        <v>0.25</v>
      </c>
      <c r="D2513" s="180">
        <v>0</v>
      </c>
      <c r="E2513" s="180">
        <v>0.5</v>
      </c>
    </row>
    <row r="2514" spans="1:5">
      <c r="A2514" s="182">
        <v>42138</v>
      </c>
      <c r="B2514" s="181">
        <v>0.05</v>
      </c>
      <c r="C2514" s="181">
        <v>0.25</v>
      </c>
      <c r="D2514" s="180">
        <v>0</v>
      </c>
      <c r="E2514" s="180">
        <v>0.5</v>
      </c>
    </row>
    <row r="2515" spans="1:5">
      <c r="A2515" s="182">
        <v>42139</v>
      </c>
      <c r="B2515" s="181">
        <v>0.05</v>
      </c>
      <c r="C2515" s="181">
        <v>0.25</v>
      </c>
      <c r="D2515" s="180">
        <v>0</v>
      </c>
      <c r="E2515" s="180">
        <v>0.5</v>
      </c>
    </row>
    <row r="2516" spans="1:5">
      <c r="A2516" s="182">
        <v>42140</v>
      </c>
      <c r="B2516" s="181">
        <v>0.05</v>
      </c>
      <c r="C2516" s="181">
        <v>0.25</v>
      </c>
      <c r="D2516" s="180">
        <v>0</v>
      </c>
      <c r="E2516" s="180">
        <v>0.5</v>
      </c>
    </row>
    <row r="2517" spans="1:5">
      <c r="A2517" s="182">
        <v>42141</v>
      </c>
      <c r="B2517" s="181">
        <v>0.05</v>
      </c>
      <c r="C2517" s="181">
        <v>0.25</v>
      </c>
      <c r="D2517" s="180">
        <v>0</v>
      </c>
      <c r="E2517" s="180">
        <v>0.5</v>
      </c>
    </row>
    <row r="2518" spans="1:5">
      <c r="A2518" s="182">
        <v>42142</v>
      </c>
      <c r="B2518" s="181">
        <v>0.05</v>
      </c>
      <c r="C2518" s="181">
        <v>0.25</v>
      </c>
      <c r="D2518" s="180">
        <v>0</v>
      </c>
      <c r="E2518" s="180">
        <v>0.5</v>
      </c>
    </row>
    <row r="2519" spans="1:5">
      <c r="A2519" s="182">
        <v>42143</v>
      </c>
      <c r="B2519" s="181">
        <v>0.05</v>
      </c>
      <c r="C2519" s="181">
        <v>0.25</v>
      </c>
      <c r="D2519" s="180">
        <v>0</v>
      </c>
      <c r="E2519" s="180">
        <v>0.5</v>
      </c>
    </row>
    <row r="2520" spans="1:5">
      <c r="A2520" s="182">
        <v>42144</v>
      </c>
      <c r="B2520" s="181">
        <v>0.05</v>
      </c>
      <c r="C2520" s="181">
        <v>0.25</v>
      </c>
      <c r="D2520" s="180">
        <v>0</v>
      </c>
      <c r="E2520" s="180">
        <v>0.5</v>
      </c>
    </row>
    <row r="2521" spans="1:5">
      <c r="A2521" s="182">
        <v>42145</v>
      </c>
      <c r="B2521" s="181">
        <v>0.05</v>
      </c>
      <c r="C2521" s="181">
        <v>0.25</v>
      </c>
      <c r="D2521" s="180">
        <v>0</v>
      </c>
      <c r="E2521" s="180">
        <v>0.5</v>
      </c>
    </row>
    <row r="2522" spans="1:5">
      <c r="A2522" s="182">
        <v>42146</v>
      </c>
      <c r="B2522" s="181">
        <v>0.05</v>
      </c>
      <c r="C2522" s="181">
        <v>0.25</v>
      </c>
      <c r="D2522" s="180">
        <v>0</v>
      </c>
      <c r="E2522" s="180">
        <v>0.5</v>
      </c>
    </row>
    <row r="2523" spans="1:5">
      <c r="A2523" s="182">
        <v>42147</v>
      </c>
      <c r="B2523" s="181">
        <v>0.05</v>
      </c>
      <c r="C2523" s="181">
        <v>0.25</v>
      </c>
      <c r="D2523" s="180">
        <v>0</v>
      </c>
      <c r="E2523" s="180">
        <v>0.5</v>
      </c>
    </row>
    <row r="2524" spans="1:5">
      <c r="A2524" s="182">
        <v>42148</v>
      </c>
      <c r="B2524" s="181">
        <v>0.05</v>
      </c>
      <c r="C2524" s="181">
        <v>0.25</v>
      </c>
      <c r="D2524" s="180">
        <v>0</v>
      </c>
      <c r="E2524" s="180">
        <v>0.5</v>
      </c>
    </row>
    <row r="2525" spans="1:5">
      <c r="A2525" s="182">
        <v>42149</v>
      </c>
      <c r="B2525" s="181">
        <v>0.05</v>
      </c>
      <c r="C2525" s="181">
        <v>0.25</v>
      </c>
      <c r="D2525" s="180">
        <v>0</v>
      </c>
      <c r="E2525" s="180">
        <v>0.5</v>
      </c>
    </row>
    <row r="2526" spans="1:5">
      <c r="A2526" s="182">
        <v>42150</v>
      </c>
      <c r="B2526" s="181">
        <v>0.05</v>
      </c>
      <c r="C2526" s="181">
        <v>0.25</v>
      </c>
      <c r="D2526" s="180">
        <v>0</v>
      </c>
      <c r="E2526" s="180">
        <v>0.5</v>
      </c>
    </row>
    <row r="2527" spans="1:5">
      <c r="A2527" s="182">
        <v>42151</v>
      </c>
      <c r="B2527" s="181">
        <v>0.05</v>
      </c>
      <c r="C2527" s="181">
        <v>0.25</v>
      </c>
      <c r="D2527" s="180">
        <v>0</v>
      </c>
      <c r="E2527" s="180">
        <v>0.5</v>
      </c>
    </row>
    <row r="2528" spans="1:5">
      <c r="A2528" s="182">
        <v>42152</v>
      </c>
      <c r="B2528" s="181">
        <v>0.05</v>
      </c>
      <c r="C2528" s="181">
        <v>0.25</v>
      </c>
      <c r="D2528" s="180">
        <v>0</v>
      </c>
      <c r="E2528" s="180">
        <v>0.5</v>
      </c>
    </row>
    <row r="2529" spans="1:5">
      <c r="A2529" s="182">
        <v>42153</v>
      </c>
      <c r="B2529" s="181">
        <v>0.05</v>
      </c>
      <c r="C2529" s="181">
        <v>0.25</v>
      </c>
      <c r="D2529" s="180">
        <v>0</v>
      </c>
      <c r="E2529" s="180">
        <v>0.5</v>
      </c>
    </row>
    <row r="2530" spans="1:5">
      <c r="A2530" s="182">
        <v>42154</v>
      </c>
      <c r="B2530" s="181">
        <v>0.05</v>
      </c>
      <c r="C2530" s="181">
        <v>0.25</v>
      </c>
      <c r="D2530" s="180">
        <v>0</v>
      </c>
      <c r="E2530" s="180">
        <v>0.5</v>
      </c>
    </row>
    <row r="2531" spans="1:5">
      <c r="A2531" s="182">
        <v>42155</v>
      </c>
      <c r="B2531" s="181">
        <v>0.05</v>
      </c>
      <c r="C2531" s="181">
        <v>0.25</v>
      </c>
      <c r="D2531" s="180">
        <v>0</v>
      </c>
      <c r="E2531" s="180">
        <v>0.5</v>
      </c>
    </row>
    <row r="2532" spans="1:5">
      <c r="A2532" s="182">
        <v>42156</v>
      </c>
      <c r="B2532" s="181">
        <v>0.05</v>
      </c>
      <c r="C2532" s="181">
        <v>0.25</v>
      </c>
      <c r="D2532" s="180">
        <v>0</v>
      </c>
      <c r="E2532" s="180">
        <v>0.5</v>
      </c>
    </row>
    <row r="2533" spans="1:5">
      <c r="A2533" s="182">
        <v>42157</v>
      </c>
      <c r="B2533" s="181">
        <v>0.05</v>
      </c>
      <c r="C2533" s="181">
        <v>0.25</v>
      </c>
      <c r="D2533" s="180">
        <v>0</v>
      </c>
      <c r="E2533" s="180">
        <v>0.5</v>
      </c>
    </row>
    <row r="2534" spans="1:5">
      <c r="A2534" s="182">
        <v>42158</v>
      </c>
      <c r="B2534" s="181">
        <v>0.05</v>
      </c>
      <c r="C2534" s="181">
        <v>0.25</v>
      </c>
      <c r="D2534" s="180">
        <v>0</v>
      </c>
      <c r="E2534" s="180">
        <v>0.5</v>
      </c>
    </row>
    <row r="2535" spans="1:5">
      <c r="A2535" s="182">
        <v>42159</v>
      </c>
      <c r="B2535" s="181">
        <v>0.05</v>
      </c>
      <c r="C2535" s="181">
        <v>0.25</v>
      </c>
      <c r="D2535" s="180">
        <v>0</v>
      </c>
      <c r="E2535" s="180">
        <v>0.5</v>
      </c>
    </row>
    <row r="2536" spans="1:5">
      <c r="A2536" s="182">
        <v>42160</v>
      </c>
      <c r="B2536" s="181">
        <v>0.05</v>
      </c>
      <c r="C2536" s="181">
        <v>0.25</v>
      </c>
      <c r="D2536" s="180">
        <v>0</v>
      </c>
      <c r="E2536" s="180">
        <v>0.5</v>
      </c>
    </row>
    <row r="2537" spans="1:5">
      <c r="A2537" s="182">
        <v>42161</v>
      </c>
      <c r="B2537" s="181">
        <v>0.05</v>
      </c>
      <c r="C2537" s="181">
        <v>0.25</v>
      </c>
      <c r="D2537" s="180">
        <v>0</v>
      </c>
      <c r="E2537" s="180">
        <v>0.5</v>
      </c>
    </row>
    <row r="2538" spans="1:5">
      <c r="A2538" s="182">
        <v>42162</v>
      </c>
      <c r="B2538" s="181">
        <v>0.05</v>
      </c>
      <c r="C2538" s="181">
        <v>0.25</v>
      </c>
      <c r="D2538" s="180">
        <v>0</v>
      </c>
      <c r="E2538" s="180">
        <v>0.5</v>
      </c>
    </row>
    <row r="2539" spans="1:5">
      <c r="A2539" s="182">
        <v>42163</v>
      </c>
      <c r="B2539" s="181">
        <v>0.05</v>
      </c>
      <c r="C2539" s="181">
        <v>0.25</v>
      </c>
      <c r="D2539" s="180">
        <v>0</v>
      </c>
      <c r="E2539" s="180">
        <v>0.5</v>
      </c>
    </row>
    <row r="2540" spans="1:5">
      <c r="A2540" s="182">
        <v>42164</v>
      </c>
      <c r="B2540" s="181">
        <v>0.05</v>
      </c>
      <c r="C2540" s="181">
        <v>0.25</v>
      </c>
      <c r="D2540" s="180">
        <v>0</v>
      </c>
      <c r="E2540" s="180">
        <v>0.5</v>
      </c>
    </row>
    <row r="2541" spans="1:5">
      <c r="A2541" s="182">
        <v>42165</v>
      </c>
      <c r="B2541" s="181">
        <v>0.05</v>
      </c>
      <c r="C2541" s="181">
        <v>0.25</v>
      </c>
      <c r="D2541" s="180">
        <v>0</v>
      </c>
      <c r="E2541" s="180">
        <v>0.5</v>
      </c>
    </row>
    <row r="2542" spans="1:5">
      <c r="A2542" s="182">
        <v>42166</v>
      </c>
      <c r="B2542" s="181">
        <v>0.05</v>
      </c>
      <c r="C2542" s="181">
        <v>0.25</v>
      </c>
      <c r="D2542" s="180">
        <v>0</v>
      </c>
      <c r="E2542" s="180">
        <v>0.5</v>
      </c>
    </row>
    <row r="2543" spans="1:5">
      <c r="A2543" s="182">
        <v>42167</v>
      </c>
      <c r="B2543" s="181">
        <v>0.05</v>
      </c>
      <c r="C2543" s="181">
        <v>0.25</v>
      </c>
      <c r="D2543" s="180">
        <v>0</v>
      </c>
      <c r="E2543" s="180">
        <v>0.5</v>
      </c>
    </row>
    <row r="2544" spans="1:5">
      <c r="A2544" s="182">
        <v>42168</v>
      </c>
      <c r="B2544" s="181">
        <v>0.05</v>
      </c>
      <c r="C2544" s="181">
        <v>0.25</v>
      </c>
      <c r="D2544" s="180">
        <v>0</v>
      </c>
      <c r="E2544" s="180">
        <v>0.5</v>
      </c>
    </row>
    <row r="2545" spans="1:5">
      <c r="A2545" s="182">
        <v>42169</v>
      </c>
      <c r="B2545" s="181">
        <v>0.05</v>
      </c>
      <c r="C2545" s="181">
        <v>0.25</v>
      </c>
      <c r="D2545" s="180">
        <v>0</v>
      </c>
      <c r="E2545" s="180">
        <v>0.5</v>
      </c>
    </row>
    <row r="2546" spans="1:5">
      <c r="A2546" s="182">
        <v>42170</v>
      </c>
      <c r="B2546" s="181">
        <v>0.05</v>
      </c>
      <c r="C2546" s="181">
        <v>0.25</v>
      </c>
      <c r="D2546" s="180">
        <v>0</v>
      </c>
      <c r="E2546" s="180">
        <v>0.5</v>
      </c>
    </row>
    <row r="2547" spans="1:5">
      <c r="A2547" s="182">
        <v>42171</v>
      </c>
      <c r="B2547" s="181">
        <v>0.05</v>
      </c>
      <c r="C2547" s="181">
        <v>0.25</v>
      </c>
      <c r="D2547" s="180">
        <v>0</v>
      </c>
      <c r="E2547" s="180">
        <v>0.5</v>
      </c>
    </row>
    <row r="2548" spans="1:5">
      <c r="A2548" s="182">
        <v>42172</v>
      </c>
      <c r="B2548" s="181">
        <v>0.05</v>
      </c>
      <c r="C2548" s="181">
        <v>0.25</v>
      </c>
      <c r="D2548" s="180">
        <v>0</v>
      </c>
      <c r="E2548" s="180">
        <v>0.5</v>
      </c>
    </row>
    <row r="2549" spans="1:5">
      <c r="A2549" s="182"/>
      <c r="B2549" s="181"/>
      <c r="C2549" s="181"/>
      <c r="D2549" s="180"/>
      <c r="E2549" s="180"/>
    </row>
    <row r="2550" spans="1:5">
      <c r="A2550" s="182"/>
      <c r="B2550" s="181"/>
      <c r="C2550" s="181"/>
      <c r="D2550" s="180"/>
      <c r="E2550" s="180"/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21"/>
  <dimension ref="A1:F2361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8" defaultRowHeight="12"/>
  <cols>
    <col min="1" max="1" width="13.42578125" style="34" bestFit="1" customWidth="1"/>
    <col min="2" max="2" width="14.85546875" style="33" customWidth="1"/>
    <col min="3" max="4" width="13.85546875" style="33" customWidth="1"/>
    <col min="5" max="220" width="8" style="34"/>
    <col min="221" max="221" width="10.5703125" style="34" customWidth="1"/>
    <col min="222" max="223" width="8" style="34" customWidth="1"/>
    <col min="224" max="224" width="14.85546875" style="34" customWidth="1"/>
    <col min="225" max="225" width="7" style="34" customWidth="1"/>
    <col min="226" max="226" width="7.42578125" style="34" bestFit="1" customWidth="1"/>
    <col min="227" max="227" width="5.7109375" style="34" bestFit="1" customWidth="1"/>
    <col min="228" max="228" width="13.85546875" style="34" customWidth="1"/>
    <col min="229" max="229" width="10.42578125" style="34" bestFit="1" customWidth="1"/>
    <col min="230" max="230" width="10" style="34" customWidth="1"/>
    <col min="231" max="232" width="8" style="34" customWidth="1"/>
    <col min="233" max="233" width="13.7109375" style="34" bestFit="1" customWidth="1"/>
    <col min="234" max="234" width="24.7109375" style="34" bestFit="1" customWidth="1"/>
    <col min="235" max="235" width="11.42578125" style="34" bestFit="1" customWidth="1"/>
    <col min="236" max="236" width="10.85546875" style="34" bestFit="1" customWidth="1"/>
    <col min="237" max="237" width="8.5703125" style="34" bestFit="1" customWidth="1"/>
    <col min="238" max="238" width="9.140625" style="34" customWidth="1"/>
    <col min="239" max="239" width="6.85546875" style="34" customWidth="1"/>
    <col min="240" max="240" width="7.28515625" style="34" customWidth="1"/>
    <col min="241" max="16384" width="8" style="34"/>
  </cols>
  <sheetData>
    <row r="1" spans="1:6">
      <c r="A1" s="108"/>
      <c r="B1" s="32"/>
    </row>
    <row r="2" spans="1:6">
      <c r="A2" s="108" t="s">
        <v>0</v>
      </c>
      <c r="B2" s="35" t="s">
        <v>474</v>
      </c>
    </row>
    <row r="3" spans="1:6">
      <c r="A3" s="108" t="s">
        <v>17</v>
      </c>
      <c r="B3" s="35" t="s">
        <v>636</v>
      </c>
    </row>
    <row r="4" spans="1:6">
      <c r="A4" s="108" t="s">
        <v>21</v>
      </c>
    </row>
    <row r="5" spans="1:6">
      <c r="A5" s="108" t="s">
        <v>93</v>
      </c>
      <c r="B5" s="35"/>
    </row>
    <row r="6" spans="1:6">
      <c r="A6" s="108" t="s">
        <v>15</v>
      </c>
      <c r="B6" s="35" t="s">
        <v>245</v>
      </c>
    </row>
    <row r="7" spans="1:6">
      <c r="A7" s="108" t="s">
        <v>43</v>
      </c>
      <c r="B7" s="35" t="s">
        <v>246</v>
      </c>
    </row>
    <row r="8" spans="1:6">
      <c r="A8" s="108"/>
      <c r="B8" s="125" t="s">
        <v>125</v>
      </c>
    </row>
    <row r="9" spans="1:6">
      <c r="A9" s="31" t="s">
        <v>1</v>
      </c>
      <c r="B9" s="139" t="s">
        <v>2</v>
      </c>
    </row>
    <row r="10" spans="1:6">
      <c r="A10" s="31"/>
      <c r="B10" s="32" t="s">
        <v>20</v>
      </c>
    </row>
    <row r="11" spans="1:6">
      <c r="A11" s="36"/>
    </row>
    <row r="12" spans="1:6">
      <c r="A12" s="36"/>
      <c r="B12" s="35" t="s">
        <v>236</v>
      </c>
      <c r="C12" s="35" t="s">
        <v>238</v>
      </c>
      <c r="D12" s="35"/>
      <c r="E12" s="34" t="s">
        <v>239</v>
      </c>
    </row>
    <row r="13" spans="1:6">
      <c r="A13" s="37"/>
      <c r="B13" s="35" t="s">
        <v>237</v>
      </c>
      <c r="C13" s="35" t="s">
        <v>238</v>
      </c>
      <c r="D13" s="35"/>
      <c r="E13" s="34" t="s">
        <v>239</v>
      </c>
    </row>
    <row r="14" spans="1:6">
      <c r="A14" s="230">
        <v>40184</v>
      </c>
      <c r="B14" s="180">
        <v>19.70199473800065</v>
      </c>
      <c r="C14" s="180">
        <v>14.937478281788779</v>
      </c>
      <c r="D14" s="179">
        <v>40179</v>
      </c>
      <c r="E14" s="180">
        <v>25.381044660648229</v>
      </c>
      <c r="F14" s="180"/>
    </row>
    <row r="15" spans="1:6">
      <c r="A15" s="230">
        <v>40191</v>
      </c>
      <c r="B15" s="180">
        <v>19.607823817360405</v>
      </c>
      <c r="C15" s="180">
        <v>15.314346047953812</v>
      </c>
      <c r="D15" s="179">
        <v>40210</v>
      </c>
      <c r="E15" s="180">
        <v>26.279353146577712</v>
      </c>
      <c r="F15" s="180"/>
    </row>
    <row r="16" spans="1:6">
      <c r="A16" s="230">
        <v>40198</v>
      </c>
      <c r="B16" s="180">
        <v>19.605056550769909</v>
      </c>
      <c r="C16" s="180">
        <v>15.047753334580738</v>
      </c>
      <c r="D16" s="179">
        <v>40238</v>
      </c>
      <c r="E16" s="180">
        <v>25.254568763003114</v>
      </c>
      <c r="F16" s="180"/>
    </row>
    <row r="17" spans="1:6">
      <c r="A17" s="230">
        <v>40205</v>
      </c>
      <c r="B17" s="180">
        <v>19.681711931740757</v>
      </c>
      <c r="C17" s="180">
        <v>15.014875304054955</v>
      </c>
      <c r="D17" s="179">
        <v>40269</v>
      </c>
      <c r="E17" s="180">
        <v>23.674335239696806</v>
      </c>
      <c r="F17" s="180"/>
    </row>
    <row r="18" spans="1:6">
      <c r="A18" s="230">
        <v>40212</v>
      </c>
      <c r="B18" s="180">
        <v>19.648640999570237</v>
      </c>
      <c r="C18" s="180">
        <v>15.031133891101547</v>
      </c>
      <c r="D18" s="179">
        <v>40299</v>
      </c>
      <c r="E18" s="180">
        <v>25.075147537938626</v>
      </c>
      <c r="F18" s="180"/>
    </row>
    <row r="19" spans="1:6">
      <c r="A19" s="230">
        <v>40219</v>
      </c>
      <c r="B19" s="180">
        <v>19.650601146738502</v>
      </c>
      <c r="C19" s="180">
        <v>15.080317286359627</v>
      </c>
      <c r="D19" s="179">
        <v>40330</v>
      </c>
      <c r="E19" s="180">
        <v>23.473727591522444</v>
      </c>
      <c r="F19" s="180"/>
    </row>
    <row r="20" spans="1:6">
      <c r="A20" s="230">
        <v>40226</v>
      </c>
      <c r="B20" s="180">
        <v>19.715422270206812</v>
      </c>
      <c r="C20" s="180">
        <v>15.219948678196252</v>
      </c>
      <c r="D20" s="179">
        <v>40360</v>
      </c>
      <c r="E20" s="180">
        <v>24.332088682801515</v>
      </c>
      <c r="F20" s="180"/>
    </row>
    <row r="21" spans="1:6">
      <c r="A21" s="230">
        <v>40233</v>
      </c>
      <c r="B21" s="180">
        <v>19.800809215836313</v>
      </c>
      <c r="C21" s="180">
        <v>15.27710432760418</v>
      </c>
      <c r="D21" s="179">
        <v>40391</v>
      </c>
      <c r="E21" s="180">
        <v>25.506919377989835</v>
      </c>
      <c r="F21" s="180"/>
    </row>
    <row r="22" spans="1:6">
      <c r="A22" s="230">
        <v>40240</v>
      </c>
      <c r="B22" s="180">
        <v>19.814373014957916</v>
      </c>
      <c r="C22" s="180">
        <v>15.237142818956992</v>
      </c>
      <c r="D22" s="179">
        <v>40422</v>
      </c>
      <c r="E22" s="180">
        <v>24.945188940604215</v>
      </c>
      <c r="F22" s="180"/>
    </row>
    <row r="23" spans="1:6">
      <c r="A23" s="230">
        <v>40247</v>
      </c>
      <c r="B23" s="180">
        <v>19.776490812465276</v>
      </c>
      <c r="C23" s="180">
        <v>15.252693058191442</v>
      </c>
      <c r="D23" s="179">
        <v>40452</v>
      </c>
      <c r="E23" s="180">
        <v>25.170196216958924</v>
      </c>
      <c r="F23" s="180"/>
    </row>
    <row r="24" spans="1:6">
      <c r="A24" s="230">
        <v>40254</v>
      </c>
      <c r="B24" s="180">
        <v>19.808094254777203</v>
      </c>
      <c r="C24" s="180">
        <v>15.423251182807196</v>
      </c>
      <c r="D24" s="179">
        <v>40483</v>
      </c>
      <c r="E24" s="180">
        <v>26.337024995003983</v>
      </c>
      <c r="F24" s="180"/>
    </row>
    <row r="25" spans="1:6">
      <c r="A25" s="230">
        <v>40261</v>
      </c>
      <c r="B25" s="180">
        <v>19.862454271967799</v>
      </c>
      <c r="C25" s="180">
        <v>15.457679559487852</v>
      </c>
      <c r="D25" s="179">
        <v>40513</v>
      </c>
      <c r="E25" s="180">
        <v>26.682123219573434</v>
      </c>
      <c r="F25" s="180"/>
    </row>
    <row r="26" spans="1:6">
      <c r="A26" s="230">
        <v>40268</v>
      </c>
      <c r="B26" s="180">
        <v>20.36192492741166</v>
      </c>
      <c r="C26" s="180">
        <v>15.417591082836598</v>
      </c>
      <c r="D26" s="179">
        <v>40544</v>
      </c>
      <c r="E26" s="180">
        <v>27.158214918902772</v>
      </c>
      <c r="F26" s="180"/>
    </row>
    <row r="27" spans="1:6">
      <c r="A27" s="230">
        <v>40275</v>
      </c>
      <c r="B27" s="180">
        <v>20.300143604364735</v>
      </c>
      <c r="C27" s="180">
        <v>15.420431156611691</v>
      </c>
      <c r="D27" s="179">
        <v>40575</v>
      </c>
      <c r="E27" s="180">
        <v>27.607705997825637</v>
      </c>
      <c r="F27" s="180"/>
    </row>
    <row r="28" spans="1:6">
      <c r="A28" s="230">
        <v>40282</v>
      </c>
      <c r="B28" s="180">
        <v>20.335101309210597</v>
      </c>
      <c r="C28" s="180">
        <v>15.632735024458047</v>
      </c>
      <c r="D28" s="179">
        <v>40603</v>
      </c>
      <c r="E28" s="180">
        <v>30.205779286195011</v>
      </c>
      <c r="F28" s="180"/>
    </row>
    <row r="29" spans="1:6">
      <c r="A29" s="230">
        <v>40289</v>
      </c>
      <c r="B29" s="180">
        <v>20.369388161549669</v>
      </c>
      <c r="C29" s="180">
        <v>15.620779984496538</v>
      </c>
      <c r="D29" s="179">
        <v>40634</v>
      </c>
      <c r="E29" s="180">
        <v>28.563168932262954</v>
      </c>
      <c r="F29" s="180"/>
    </row>
    <row r="30" spans="1:6">
      <c r="A30" s="230">
        <v>40296</v>
      </c>
      <c r="B30" s="180">
        <v>20.511514554354775</v>
      </c>
      <c r="C30" s="180">
        <v>15.573440966560636</v>
      </c>
      <c r="D30" s="179">
        <v>40664</v>
      </c>
      <c r="E30" s="180">
        <v>28.66898021432991</v>
      </c>
      <c r="F30" s="180"/>
    </row>
    <row r="31" spans="1:6">
      <c r="A31" s="230">
        <v>40303</v>
      </c>
      <c r="B31" s="180">
        <v>20.788471818953681</v>
      </c>
      <c r="C31" s="180">
        <v>15.544652642270989</v>
      </c>
      <c r="D31" s="179">
        <v>40695</v>
      </c>
      <c r="E31" s="180">
        <v>27.494468618160244</v>
      </c>
      <c r="F31" s="180"/>
    </row>
    <row r="32" spans="1:6">
      <c r="A32" s="230">
        <v>40310</v>
      </c>
      <c r="B32" s="180">
        <v>21.623913795452879</v>
      </c>
      <c r="C32" s="180">
        <v>15.611070273448984</v>
      </c>
      <c r="D32" s="179">
        <v>40725</v>
      </c>
      <c r="E32" s="180">
        <v>28.531852017819237</v>
      </c>
      <c r="F32" s="180"/>
    </row>
    <row r="33" spans="1:6">
      <c r="A33" s="230">
        <v>40317</v>
      </c>
      <c r="B33" s="180">
        <v>21.697550340143184</v>
      </c>
      <c r="C33" s="180">
        <v>15.70988479324263</v>
      </c>
      <c r="D33" s="179">
        <v>40756</v>
      </c>
      <c r="E33" s="180">
        <v>30.019023540305039</v>
      </c>
      <c r="F33" s="180"/>
    </row>
    <row r="34" spans="1:6">
      <c r="A34" s="230">
        <v>40324</v>
      </c>
      <c r="B34" s="180">
        <v>21.891279965618811</v>
      </c>
      <c r="C34" s="180">
        <v>15.597290903744888</v>
      </c>
      <c r="D34" s="179">
        <v>40787</v>
      </c>
      <c r="E34" s="180">
        <v>29.214055778055588</v>
      </c>
      <c r="F34" s="180"/>
    </row>
    <row r="35" spans="1:6">
      <c r="A35" s="230">
        <v>40331</v>
      </c>
      <c r="B35" s="180">
        <v>21.996708629888577</v>
      </c>
      <c r="C35" s="180">
        <v>15.611825398946833</v>
      </c>
      <c r="D35" s="179">
        <v>40817</v>
      </c>
      <c r="E35" s="180">
        <v>28.216158000198593</v>
      </c>
      <c r="F35" s="180"/>
    </row>
    <row r="36" spans="1:6">
      <c r="A36" s="230">
        <v>40338</v>
      </c>
      <c r="B36" s="180">
        <v>22.08704311275563</v>
      </c>
      <c r="C36" s="180">
        <v>15.580504397102457</v>
      </c>
      <c r="D36" s="179">
        <v>40848</v>
      </c>
      <c r="E36" s="180">
        <v>30.384536064100377</v>
      </c>
      <c r="F36" s="180"/>
    </row>
    <row r="37" spans="1:6">
      <c r="A37" s="230">
        <v>40345</v>
      </c>
      <c r="B37" s="180">
        <v>22.271674301107954</v>
      </c>
      <c r="C37" s="180">
        <v>15.66595386383684</v>
      </c>
      <c r="D37" s="179">
        <v>40878</v>
      </c>
      <c r="E37" s="180">
        <v>30.345559660419408</v>
      </c>
      <c r="F37" s="180"/>
    </row>
    <row r="38" spans="1:6">
      <c r="A38" s="230">
        <v>40352</v>
      </c>
      <c r="B38" s="180">
        <v>22.580947788807247</v>
      </c>
      <c r="C38" s="180">
        <v>15.667163401138703</v>
      </c>
      <c r="D38" s="179">
        <v>40909</v>
      </c>
      <c r="E38" s="180">
        <v>28.815708689119134</v>
      </c>
      <c r="F38" s="180"/>
    </row>
    <row r="39" spans="1:6">
      <c r="A39" s="230">
        <v>40359</v>
      </c>
      <c r="B39" s="180">
        <v>21.48626324671649</v>
      </c>
      <c r="C39" s="180">
        <v>15.575973644115368</v>
      </c>
      <c r="D39" s="179">
        <v>40940</v>
      </c>
      <c r="E39" s="180">
        <v>30.360171101321104</v>
      </c>
      <c r="F39" s="180"/>
    </row>
    <row r="40" spans="1:6">
      <c r="A40" s="230">
        <v>40366</v>
      </c>
      <c r="B40" s="180">
        <v>21.013899225374995</v>
      </c>
      <c r="C40" s="180">
        <v>15.583765470048917</v>
      </c>
      <c r="D40" s="179">
        <v>40969</v>
      </c>
      <c r="E40" s="180">
        <v>29.352531401655575</v>
      </c>
      <c r="F40" s="180"/>
    </row>
    <row r="41" spans="1:6">
      <c r="A41" s="230">
        <v>40373</v>
      </c>
      <c r="B41" s="180">
        <v>20.827758618882402</v>
      </c>
      <c r="C41" s="180">
        <v>15.641903450856701</v>
      </c>
      <c r="D41" s="179">
        <v>41000</v>
      </c>
      <c r="E41" s="180">
        <v>29.720782731925617</v>
      </c>
      <c r="F41" s="180"/>
    </row>
    <row r="42" spans="1:6">
      <c r="A42" s="230">
        <v>40380</v>
      </c>
      <c r="B42" s="180">
        <v>20.897181371264452</v>
      </c>
      <c r="C42" s="180">
        <v>15.585803640640453</v>
      </c>
      <c r="D42" s="179">
        <v>41030</v>
      </c>
      <c r="E42" s="180">
        <v>30.056325867908988</v>
      </c>
      <c r="F42" s="180"/>
    </row>
    <row r="43" spans="1:6">
      <c r="A43" s="230">
        <v>40387</v>
      </c>
      <c r="B43" s="180">
        <v>20.981541073992936</v>
      </c>
      <c r="C43" s="180">
        <v>15.538865574296329</v>
      </c>
      <c r="D43" s="179">
        <v>41061</v>
      </c>
      <c r="E43" s="180">
        <v>30.230138138449114</v>
      </c>
      <c r="F43" s="180"/>
    </row>
    <row r="44" spans="1:6">
      <c r="A44" s="230">
        <v>40394</v>
      </c>
      <c r="B44" s="180">
        <v>20.596283057829581</v>
      </c>
      <c r="C44" s="180">
        <v>15.546757638127822</v>
      </c>
      <c r="D44" s="179">
        <v>41091</v>
      </c>
      <c r="E44" s="180">
        <v>30.623499427396123</v>
      </c>
      <c r="F44" s="180"/>
    </row>
    <row r="45" spans="1:6">
      <c r="A45" s="230">
        <v>40401</v>
      </c>
      <c r="B45" s="180">
        <v>20.472384985482332</v>
      </c>
      <c r="C45" s="180">
        <v>15.553801021090052</v>
      </c>
      <c r="D45" s="179">
        <v>41122</v>
      </c>
      <c r="E45" s="180">
        <v>31.564712446772887</v>
      </c>
      <c r="F45" s="180"/>
    </row>
    <row r="46" spans="1:6">
      <c r="A46" s="230">
        <v>40408</v>
      </c>
      <c r="B46" s="180">
        <v>20.503600591188771</v>
      </c>
      <c r="C46" s="180">
        <v>15.461107695597551</v>
      </c>
      <c r="D46" s="179">
        <v>41153</v>
      </c>
      <c r="E46" s="180">
        <v>31.554946293523837</v>
      </c>
      <c r="F46" s="180"/>
    </row>
    <row r="47" spans="1:6">
      <c r="A47" s="230">
        <v>40415</v>
      </c>
      <c r="B47" s="180">
        <v>20.523118206308112</v>
      </c>
      <c r="C47" s="180">
        <v>15.376593782577316</v>
      </c>
      <c r="D47" s="179">
        <v>41183</v>
      </c>
      <c r="E47" s="180">
        <v>32.357033724589847</v>
      </c>
      <c r="F47" s="180"/>
    </row>
    <row r="48" spans="1:6">
      <c r="A48" s="230">
        <v>40422</v>
      </c>
      <c r="B48" s="180">
        <v>20.578641733315166</v>
      </c>
      <c r="C48" s="180">
        <v>15.383149341102884</v>
      </c>
      <c r="D48" s="179">
        <v>41214</v>
      </c>
      <c r="E48" s="180">
        <v>32.909810627132266</v>
      </c>
      <c r="F48" s="180"/>
    </row>
    <row r="49" spans="1:6">
      <c r="A49" s="230">
        <v>40429</v>
      </c>
      <c r="B49" s="180">
        <v>20.683797863754052</v>
      </c>
      <c r="C49" s="180">
        <v>15.408583037074658</v>
      </c>
      <c r="D49" s="179">
        <v>41244</v>
      </c>
      <c r="E49" s="180">
        <v>33.331775800272062</v>
      </c>
      <c r="F49" s="180"/>
    </row>
    <row r="50" spans="1:6">
      <c r="A50" s="230">
        <v>40436</v>
      </c>
      <c r="B50" s="180">
        <v>20.654731082483412</v>
      </c>
      <c r="C50" s="180">
        <v>15.343608831627062</v>
      </c>
      <c r="D50" s="179">
        <v>41275</v>
      </c>
      <c r="E50" s="180">
        <v>33.28076402943298</v>
      </c>
      <c r="F50" s="180"/>
    </row>
    <row r="51" spans="1:6">
      <c r="A51" s="230">
        <v>40443</v>
      </c>
      <c r="B51" s="180">
        <v>20.663892412029224</v>
      </c>
      <c r="C51" s="180">
        <v>15.417731415893721</v>
      </c>
      <c r="D51" s="179">
        <v>41306</v>
      </c>
      <c r="E51" s="180">
        <v>34.060181022522947</v>
      </c>
      <c r="F51" s="180"/>
    </row>
    <row r="52" spans="1:6">
      <c r="A52" s="230">
        <v>40450</v>
      </c>
      <c r="B52" s="180">
        <v>19.558337962914436</v>
      </c>
      <c r="C52" s="180">
        <v>15.361063590922456</v>
      </c>
      <c r="D52" s="179">
        <v>41334</v>
      </c>
      <c r="E52" s="180">
        <v>34.326818197060327</v>
      </c>
      <c r="F52" s="180"/>
    </row>
    <row r="53" spans="1:6">
      <c r="A53" s="230">
        <v>40457</v>
      </c>
      <c r="B53" s="180">
        <v>19.580004402469577</v>
      </c>
      <c r="C53" s="180">
        <v>15.42388602282751</v>
      </c>
      <c r="D53" s="179">
        <v>41365</v>
      </c>
      <c r="E53" s="180">
        <v>36.384310770396482</v>
      </c>
      <c r="F53" s="180"/>
    </row>
    <row r="54" spans="1:6">
      <c r="A54" s="230">
        <v>40464</v>
      </c>
      <c r="B54" s="180">
        <v>19.674280143814009</v>
      </c>
      <c r="C54" s="180">
        <v>15.435867792895138</v>
      </c>
      <c r="D54" s="179">
        <v>41395</v>
      </c>
      <c r="E54" s="180">
        <v>38.382694118507118</v>
      </c>
      <c r="F54" s="180"/>
    </row>
    <row r="55" spans="1:6">
      <c r="A55" s="230">
        <v>40471</v>
      </c>
      <c r="B55" s="180">
        <v>19.684940409429672</v>
      </c>
      <c r="C55" s="180">
        <v>15.40474058432012</v>
      </c>
      <c r="D55" s="179">
        <v>41426</v>
      </c>
      <c r="E55" s="180">
        <v>38.962185300131367</v>
      </c>
      <c r="F55" s="180"/>
    </row>
    <row r="56" spans="1:6">
      <c r="A56" s="230">
        <v>40478</v>
      </c>
      <c r="B56" s="180">
        <v>19.870640768964687</v>
      </c>
      <c r="C56" s="180">
        <v>15.339017935901206</v>
      </c>
      <c r="D56" s="179">
        <v>41456</v>
      </c>
      <c r="E56" s="180">
        <v>40.980334206641942</v>
      </c>
      <c r="F56" s="180"/>
    </row>
    <row r="57" spans="1:6">
      <c r="A57" s="230">
        <v>40485</v>
      </c>
      <c r="B57" s="180">
        <v>19.772884980241297</v>
      </c>
      <c r="C57" s="180">
        <v>15.372169950014703</v>
      </c>
      <c r="D57" s="179">
        <v>41487</v>
      </c>
      <c r="E57" s="180">
        <v>42.841025134750495</v>
      </c>
      <c r="F57" s="180"/>
    </row>
    <row r="58" spans="1:6">
      <c r="A58" s="230">
        <v>40492</v>
      </c>
      <c r="B58" s="180">
        <v>19.695590192974915</v>
      </c>
      <c r="C58" s="180">
        <v>15.455133516880062</v>
      </c>
      <c r="D58" s="179">
        <v>41518</v>
      </c>
      <c r="E58" s="180">
        <v>43.501411394167519</v>
      </c>
      <c r="F58" s="180"/>
    </row>
    <row r="59" spans="1:6">
      <c r="A59" s="230">
        <v>40499</v>
      </c>
      <c r="B59" s="180">
        <v>19.794215993543045</v>
      </c>
      <c r="C59" s="180">
        <v>15.468425062147498</v>
      </c>
      <c r="D59" s="179">
        <v>41548</v>
      </c>
      <c r="E59" s="180">
        <v>44.886812498581108</v>
      </c>
      <c r="F59" s="180"/>
    </row>
    <row r="60" spans="1:6">
      <c r="A60" s="230">
        <v>40506</v>
      </c>
      <c r="B60" s="180">
        <v>20.083238121193698</v>
      </c>
      <c r="C60" s="180">
        <v>15.677213921039264</v>
      </c>
      <c r="D60" s="179">
        <v>41579</v>
      </c>
      <c r="E60" s="180">
        <v>46.672710886948707</v>
      </c>
      <c r="F60" s="180"/>
    </row>
    <row r="61" spans="1:6">
      <c r="A61" s="230">
        <v>40513</v>
      </c>
      <c r="B61" s="180">
        <v>20.168866154442824</v>
      </c>
      <c r="C61" s="180">
        <v>15.683355162919996</v>
      </c>
      <c r="D61" s="179">
        <v>41609</v>
      </c>
      <c r="E61" s="180">
        <v>46.693726111843901</v>
      </c>
      <c r="F61" s="180"/>
    </row>
    <row r="62" spans="1:6">
      <c r="A62" s="230">
        <v>40520</v>
      </c>
      <c r="B62" s="180">
        <v>20.457448035135901</v>
      </c>
      <c r="C62" s="180">
        <v>15.919742856379141</v>
      </c>
      <c r="D62" s="179">
        <v>41640</v>
      </c>
      <c r="E62" s="180">
        <v>47.588936921876446</v>
      </c>
      <c r="F62" s="180"/>
    </row>
    <row r="63" spans="1:6">
      <c r="A63" s="230">
        <v>40527</v>
      </c>
      <c r="B63" s="180">
        <v>20.390058804415048</v>
      </c>
      <c r="C63" s="180">
        <v>15.942864398171661</v>
      </c>
      <c r="D63" s="179">
        <v>41671</v>
      </c>
      <c r="E63" s="180">
        <v>49.284468815531945</v>
      </c>
      <c r="F63" s="180"/>
    </row>
    <row r="64" spans="1:6">
      <c r="A64" s="230">
        <v>40534</v>
      </c>
      <c r="B64" s="180">
        <v>20.190081864969969</v>
      </c>
      <c r="C64" s="180">
        <v>16.22464649434658</v>
      </c>
      <c r="D64" s="179">
        <v>41699</v>
      </c>
      <c r="E64" s="180">
        <v>49.516000068049202</v>
      </c>
      <c r="F64" s="180"/>
    </row>
    <row r="65" spans="1:6">
      <c r="A65" s="230">
        <v>40541</v>
      </c>
      <c r="B65" s="180">
        <v>21.010597373193153</v>
      </c>
      <c r="C65" s="180">
        <v>16.175523241827268</v>
      </c>
      <c r="D65" s="179">
        <v>41730</v>
      </c>
      <c r="E65" s="180">
        <v>50.458153534161823</v>
      </c>
      <c r="F65" s="180"/>
    </row>
    <row r="66" spans="1:6">
      <c r="A66" s="230">
        <v>40548</v>
      </c>
      <c r="B66" s="180">
        <v>20.061176590642379</v>
      </c>
      <c r="C66" s="180">
        <v>15.698387509928036</v>
      </c>
      <c r="D66" s="179">
        <v>41760</v>
      </c>
      <c r="E66" s="180">
        <v>52.056202899756762</v>
      </c>
      <c r="F66" s="180"/>
    </row>
    <row r="67" spans="1:6">
      <c r="A67" s="230">
        <v>40555</v>
      </c>
      <c r="B67" s="180">
        <v>19.971896525332923</v>
      </c>
      <c r="C67" s="180">
        <v>15.905032406072333</v>
      </c>
      <c r="D67" s="179">
        <v>41791</v>
      </c>
      <c r="E67" s="180">
        <v>52.832681161009532</v>
      </c>
      <c r="F67" s="180"/>
    </row>
    <row r="68" spans="1:6">
      <c r="A68" s="230">
        <v>40562</v>
      </c>
      <c r="B68" s="180">
        <v>20.012470023980818</v>
      </c>
      <c r="C68" s="180">
        <v>15.628146160005285</v>
      </c>
      <c r="D68" s="179">
        <v>41821</v>
      </c>
      <c r="E68" s="180">
        <v>55.129608104249741</v>
      </c>
      <c r="F68" s="180"/>
    </row>
    <row r="69" spans="1:6">
      <c r="A69" s="230">
        <v>40569</v>
      </c>
      <c r="B69" s="180">
        <v>20.057839685698251</v>
      </c>
      <c r="C69" s="180">
        <v>15.746480280063215</v>
      </c>
      <c r="D69" s="179">
        <v>41852</v>
      </c>
      <c r="E69" s="180">
        <v>56.549602229882076</v>
      </c>
      <c r="F69" s="180"/>
    </row>
    <row r="70" spans="1:6">
      <c r="A70" s="230">
        <v>40576</v>
      </c>
      <c r="B70" s="180">
        <v>20.568386142150111</v>
      </c>
      <c r="C70" s="180">
        <v>15.913332484852194</v>
      </c>
      <c r="D70" s="179">
        <v>41883</v>
      </c>
      <c r="E70" s="180">
        <v>56.796362565315448</v>
      </c>
      <c r="F70" s="180"/>
    </row>
    <row r="71" spans="1:6">
      <c r="A71" s="230">
        <v>40583</v>
      </c>
      <c r="B71" s="180">
        <v>19.961661309250474</v>
      </c>
      <c r="C71" s="180">
        <v>16.113500999650405</v>
      </c>
      <c r="D71" s="179">
        <v>41913</v>
      </c>
      <c r="E71" s="180">
        <v>58.792458754908715</v>
      </c>
      <c r="F71" s="180"/>
    </row>
    <row r="72" spans="1:6">
      <c r="A72" s="230">
        <v>40590</v>
      </c>
      <c r="B72" s="180">
        <v>19.985621715393641</v>
      </c>
      <c r="C72" s="180">
        <v>16.167548174127663</v>
      </c>
      <c r="D72" s="179">
        <v>41944</v>
      </c>
      <c r="E72" s="180">
        <v>60.952139481182243</v>
      </c>
      <c r="F72" s="180"/>
    </row>
    <row r="73" spans="1:6">
      <c r="A73" s="230">
        <v>40597</v>
      </c>
      <c r="B73" s="180">
        <v>19.922220521455174</v>
      </c>
      <c r="C73" s="180">
        <v>16.324482815840391</v>
      </c>
      <c r="D73" s="179">
        <v>41974</v>
      </c>
      <c r="E73" s="180">
        <v>61.533632189567037</v>
      </c>
      <c r="F73" s="180"/>
    </row>
    <row r="74" spans="1:6">
      <c r="A74" s="230">
        <v>40604</v>
      </c>
      <c r="B74" s="180">
        <v>19.78895862033777</v>
      </c>
      <c r="C74" s="180">
        <v>16.401155437985427</v>
      </c>
      <c r="D74" s="179">
        <v>42005</v>
      </c>
      <c r="E74" s="180">
        <v>62.143033472981458</v>
      </c>
      <c r="F74" s="180"/>
    </row>
    <row r="75" spans="1:6">
      <c r="A75" s="230">
        <v>40611</v>
      </c>
      <c r="B75" s="180">
        <v>19.929771927139139</v>
      </c>
      <c r="C75" s="180">
        <v>16.607091476469954</v>
      </c>
      <c r="D75" s="179">
        <v>42036</v>
      </c>
      <c r="E75" s="180">
        <v>63.994045447830892</v>
      </c>
      <c r="F75" s="180"/>
    </row>
    <row r="76" spans="1:6">
      <c r="A76" s="230">
        <v>40618</v>
      </c>
      <c r="B76" s="180">
        <v>19.800785754375223</v>
      </c>
      <c r="C76" s="180">
        <v>16.64556311491388</v>
      </c>
      <c r="D76" s="179">
        <v>42064</v>
      </c>
      <c r="E76" s="180">
        <v>64.418579768300319</v>
      </c>
      <c r="F76" s="180"/>
    </row>
    <row r="77" spans="1:6">
      <c r="A77" s="230">
        <v>40625</v>
      </c>
      <c r="B77" s="180">
        <v>19.675034440532681</v>
      </c>
      <c r="C77" s="180">
        <v>16.763459032054865</v>
      </c>
      <c r="D77" s="179">
        <v>42095</v>
      </c>
      <c r="E77" s="180">
        <v>66.46576262611012</v>
      </c>
      <c r="F77" s="180"/>
    </row>
    <row r="78" spans="1:6">
      <c r="A78" s="230">
        <v>40632</v>
      </c>
      <c r="B78" s="180">
        <v>19.271350579111179</v>
      </c>
      <c r="C78" s="180">
        <v>16.899959240684563</v>
      </c>
      <c r="D78" s="179">
        <v>42125</v>
      </c>
      <c r="E78" s="180">
        <v>68.527044704460465</v>
      </c>
      <c r="F78" s="180"/>
    </row>
    <row r="79" spans="1:6">
      <c r="A79" s="230">
        <v>40639</v>
      </c>
      <c r="B79" s="180">
        <v>19.114352773100666</v>
      </c>
      <c r="C79" s="180">
        <v>17.068493371375361</v>
      </c>
      <c r="D79" s="179"/>
      <c r="E79" s="180"/>
      <c r="F79" s="180"/>
    </row>
    <row r="80" spans="1:6">
      <c r="A80" s="230">
        <v>40646</v>
      </c>
      <c r="B80" s="180">
        <v>19.235848767794277</v>
      </c>
      <c r="C80" s="180">
        <v>17.176317065587053</v>
      </c>
      <c r="D80" s="179"/>
      <c r="E80" s="180"/>
      <c r="F80" s="180"/>
    </row>
    <row r="81" spans="1:6">
      <c r="A81" s="230">
        <v>40653</v>
      </c>
      <c r="B81" s="180">
        <v>19.265084953313945</v>
      </c>
      <c r="C81" s="180">
        <v>17.307610392497708</v>
      </c>
      <c r="D81" s="179"/>
      <c r="E81" s="180"/>
      <c r="F81" s="180"/>
    </row>
    <row r="82" spans="1:6">
      <c r="A82" s="230">
        <v>40660</v>
      </c>
      <c r="B82" s="180">
        <v>19.328547374866066</v>
      </c>
      <c r="C82" s="180">
        <v>17.34113935980487</v>
      </c>
      <c r="D82" s="179"/>
      <c r="E82" s="180"/>
      <c r="F82" s="180"/>
    </row>
    <row r="83" spans="1:6">
      <c r="A83" s="230">
        <v>40667</v>
      </c>
      <c r="B83" s="180">
        <v>19.407622837899893</v>
      </c>
      <c r="C83" s="180">
        <v>17.520106586415388</v>
      </c>
      <c r="D83" s="179"/>
      <c r="E83" s="180"/>
      <c r="F83" s="180"/>
    </row>
    <row r="84" spans="1:6">
      <c r="A84" s="230">
        <v>40674</v>
      </c>
      <c r="B84" s="180">
        <v>19.375121179652023</v>
      </c>
      <c r="C84" s="180">
        <v>17.685985722962315</v>
      </c>
      <c r="D84" s="179"/>
      <c r="E84" s="180"/>
      <c r="F84" s="180"/>
    </row>
    <row r="85" spans="1:6">
      <c r="A85" s="230">
        <v>40681</v>
      </c>
      <c r="B85" s="180">
        <v>19.346599316291648</v>
      </c>
      <c r="C85" s="180">
        <v>17.77305277606381</v>
      </c>
      <c r="D85" s="179"/>
      <c r="E85" s="180"/>
      <c r="F85" s="180"/>
    </row>
    <row r="86" spans="1:6">
      <c r="A86" s="230">
        <v>40688</v>
      </c>
      <c r="B86" s="180">
        <v>19.394969131078117</v>
      </c>
      <c r="C86" s="180">
        <v>17.882519731214064</v>
      </c>
      <c r="D86" s="179"/>
      <c r="E86" s="180"/>
      <c r="F86" s="180"/>
    </row>
    <row r="87" spans="1:6">
      <c r="A87" s="230">
        <v>40695</v>
      </c>
      <c r="B87" s="180">
        <v>19.378427470789326</v>
      </c>
      <c r="C87" s="180">
        <v>17.970978722992925</v>
      </c>
      <c r="D87" s="179"/>
      <c r="E87" s="180"/>
      <c r="F87" s="180"/>
    </row>
    <row r="88" spans="1:6">
      <c r="A88" s="230">
        <v>40702</v>
      </c>
      <c r="B88" s="180">
        <v>19.31301597020256</v>
      </c>
      <c r="C88" s="180">
        <v>18.115862784489551</v>
      </c>
      <c r="D88" s="179"/>
      <c r="E88" s="180"/>
      <c r="F88" s="180"/>
    </row>
    <row r="89" spans="1:6">
      <c r="A89" s="230">
        <v>40709</v>
      </c>
      <c r="B89" s="180">
        <v>19.537098831573037</v>
      </c>
      <c r="C89" s="180">
        <v>18.221179700249873</v>
      </c>
      <c r="D89" s="179"/>
      <c r="E89" s="180"/>
      <c r="F89" s="180"/>
    </row>
    <row r="90" spans="1:6">
      <c r="A90" s="230">
        <v>40716</v>
      </c>
      <c r="B90" s="180">
        <v>20.125251288331036</v>
      </c>
      <c r="C90" s="180">
        <v>18.407119508568318</v>
      </c>
      <c r="D90" s="179"/>
      <c r="E90" s="180"/>
      <c r="F90" s="180"/>
    </row>
    <row r="91" spans="1:6">
      <c r="A91" s="230">
        <v>40723</v>
      </c>
      <c r="B91" s="180">
        <v>19.843696106944229</v>
      </c>
      <c r="C91" s="180">
        <v>18.464137441056071</v>
      </c>
      <c r="D91" s="179"/>
      <c r="E91" s="180"/>
      <c r="F91" s="180"/>
    </row>
    <row r="92" spans="1:6">
      <c r="A92" s="230">
        <v>40730</v>
      </c>
      <c r="B92" s="180">
        <v>19.587744272666974</v>
      </c>
      <c r="C92" s="180">
        <v>18.495404508012509</v>
      </c>
      <c r="D92" s="179"/>
      <c r="E92" s="180"/>
      <c r="F92" s="180"/>
    </row>
    <row r="93" spans="1:6">
      <c r="A93" s="230">
        <v>40737</v>
      </c>
      <c r="B93" s="180">
        <v>19.972386346242153</v>
      </c>
      <c r="C93" s="180">
        <v>18.546770911703721</v>
      </c>
      <c r="D93" s="179"/>
      <c r="E93" s="180"/>
      <c r="F93" s="180"/>
    </row>
    <row r="94" spans="1:6">
      <c r="A94" s="230">
        <v>40744</v>
      </c>
      <c r="B94" s="180">
        <v>20.471054645645186</v>
      </c>
      <c r="C94" s="180">
        <v>18.503124612343466</v>
      </c>
      <c r="D94" s="179"/>
      <c r="E94" s="180"/>
      <c r="F94" s="180"/>
    </row>
    <row r="95" spans="1:6">
      <c r="A95" s="230">
        <v>40751</v>
      </c>
      <c r="B95" s="180">
        <v>20.414010918924436</v>
      </c>
      <c r="C95" s="180">
        <v>18.453343472145921</v>
      </c>
      <c r="D95" s="179"/>
      <c r="E95" s="180"/>
      <c r="F95" s="180"/>
    </row>
    <row r="96" spans="1:6">
      <c r="A96" s="230">
        <v>40758</v>
      </c>
      <c r="B96" s="180">
        <v>20.452982295015051</v>
      </c>
      <c r="C96" s="180">
        <v>18.476793772363251</v>
      </c>
      <c r="D96" s="179"/>
      <c r="E96" s="180"/>
      <c r="F96" s="180"/>
    </row>
    <row r="97" spans="1:6">
      <c r="A97" s="230">
        <v>40765</v>
      </c>
      <c r="B97" s="180">
        <v>21.154405837032503</v>
      </c>
      <c r="C97" s="180">
        <v>18.51035496047313</v>
      </c>
      <c r="D97" s="179"/>
      <c r="E97" s="180"/>
      <c r="F97" s="180"/>
    </row>
    <row r="98" spans="1:6">
      <c r="A98" s="230">
        <v>40772</v>
      </c>
      <c r="B98" s="180">
        <v>21.191356701872543</v>
      </c>
      <c r="C98" s="180">
        <v>18.416805081865004</v>
      </c>
      <c r="D98" s="179"/>
      <c r="E98" s="180"/>
      <c r="F98" s="180"/>
    </row>
    <row r="99" spans="1:6">
      <c r="A99" s="230">
        <v>40779</v>
      </c>
      <c r="B99" s="180">
        <v>21.140190826062554</v>
      </c>
      <c r="C99" s="180">
        <v>18.426645315014735</v>
      </c>
      <c r="D99" s="179"/>
      <c r="E99" s="180"/>
      <c r="F99" s="180"/>
    </row>
    <row r="100" spans="1:6">
      <c r="A100" s="230">
        <v>40786</v>
      </c>
      <c r="B100" s="180">
        <v>21.15538547885096</v>
      </c>
      <c r="C100" s="180">
        <v>18.390912444801739</v>
      </c>
      <c r="D100" s="179"/>
      <c r="E100" s="180"/>
      <c r="F100" s="180"/>
    </row>
    <row r="101" spans="1:6">
      <c r="A101" s="230">
        <v>40793</v>
      </c>
      <c r="B101" s="180">
        <v>21.290514822184807</v>
      </c>
      <c r="C101" s="180">
        <v>18.421663978914708</v>
      </c>
      <c r="D101" s="179"/>
      <c r="E101" s="180"/>
      <c r="F101" s="180"/>
    </row>
    <row r="102" spans="1:6">
      <c r="A102" s="230">
        <v>40800</v>
      </c>
      <c r="B102" s="180">
        <v>21.783978774427268</v>
      </c>
      <c r="C102" s="180">
        <v>18.45311148236636</v>
      </c>
      <c r="D102" s="179"/>
      <c r="E102" s="180"/>
      <c r="F102" s="180"/>
    </row>
    <row r="103" spans="1:6">
      <c r="A103" s="230">
        <v>40807</v>
      </c>
      <c r="B103" s="180">
        <v>22.246798306036023</v>
      </c>
      <c r="C103" s="180">
        <v>18.415780460338606</v>
      </c>
      <c r="D103" s="179"/>
      <c r="E103" s="180"/>
      <c r="F103" s="180"/>
    </row>
    <row r="104" spans="1:6">
      <c r="A104" s="230">
        <v>40814</v>
      </c>
      <c r="B104" s="180">
        <v>23.353956834532376</v>
      </c>
      <c r="C104" s="180">
        <v>18.371792620469556</v>
      </c>
      <c r="D104" s="179"/>
      <c r="E104" s="180"/>
      <c r="F104" s="180"/>
    </row>
    <row r="105" spans="1:6">
      <c r="A105" s="230">
        <v>40821</v>
      </c>
      <c r="B105" s="180">
        <v>23.426980968416757</v>
      </c>
      <c r="C105" s="180">
        <v>18.428372350040355</v>
      </c>
      <c r="D105" s="179"/>
      <c r="E105" s="180"/>
      <c r="F105" s="180"/>
    </row>
    <row r="106" spans="1:6">
      <c r="A106" s="230">
        <v>40828</v>
      </c>
      <c r="B106" s="180">
        <v>23.58137660084698</v>
      </c>
      <c r="C106" s="180">
        <v>18.435596254009475</v>
      </c>
      <c r="D106" s="179"/>
      <c r="E106" s="180"/>
      <c r="F106" s="180"/>
    </row>
    <row r="107" spans="1:6">
      <c r="A107" s="230">
        <v>40835</v>
      </c>
      <c r="B107" s="180">
        <v>23.605030868921883</v>
      </c>
      <c r="C107" s="180">
        <v>18.381259092307765</v>
      </c>
      <c r="D107" s="179"/>
      <c r="E107" s="180"/>
      <c r="F107" s="180"/>
    </row>
    <row r="108" spans="1:6">
      <c r="A108" s="230">
        <v>40842</v>
      </c>
      <c r="B108" s="180">
        <v>23.811143425684982</v>
      </c>
      <c r="C108" s="180">
        <v>18.33805099586446</v>
      </c>
      <c r="D108" s="179"/>
      <c r="E108" s="180"/>
      <c r="F108" s="180"/>
    </row>
    <row r="109" spans="1:6">
      <c r="A109" s="230">
        <v>40849</v>
      </c>
      <c r="B109" s="180">
        <v>23.761957242716463</v>
      </c>
      <c r="C109" s="180">
        <v>18.185640154853179</v>
      </c>
      <c r="D109" s="179"/>
      <c r="E109" s="180"/>
      <c r="F109" s="180"/>
    </row>
    <row r="110" spans="1:6">
      <c r="A110" s="230">
        <v>40856</v>
      </c>
      <c r="B110" s="180">
        <v>23.914965049237207</v>
      </c>
      <c r="C110" s="180">
        <v>18.300036892819112</v>
      </c>
      <c r="D110" s="179"/>
      <c r="E110" s="180"/>
      <c r="F110" s="180"/>
    </row>
    <row r="111" spans="1:6">
      <c r="A111" s="230">
        <v>40863</v>
      </c>
      <c r="B111" s="180">
        <v>24.423184856370224</v>
      </c>
      <c r="C111" s="180">
        <v>18.24713033475803</v>
      </c>
      <c r="D111" s="179"/>
      <c r="E111" s="180"/>
      <c r="F111" s="180"/>
    </row>
    <row r="112" spans="1:6">
      <c r="A112" s="230">
        <v>40870</v>
      </c>
      <c r="B112" s="180">
        <v>24.690525026787078</v>
      </c>
      <c r="C112" s="180">
        <v>18.185292170183835</v>
      </c>
      <c r="D112" s="179"/>
      <c r="E112" s="180"/>
      <c r="F112" s="180"/>
    </row>
    <row r="113" spans="1:6">
      <c r="A113" s="230">
        <v>40877</v>
      </c>
      <c r="B113" s="180">
        <v>24.85522730751569</v>
      </c>
      <c r="C113" s="180">
        <v>18.135382146775424</v>
      </c>
      <c r="D113" s="179"/>
      <c r="E113" s="180"/>
      <c r="F113" s="180"/>
    </row>
    <row r="114" spans="1:6">
      <c r="A114" s="230">
        <v>40884</v>
      </c>
      <c r="B114" s="180">
        <v>25.111617939690799</v>
      </c>
      <c r="C114" s="180">
        <v>18.176985647243431</v>
      </c>
      <c r="D114" s="179"/>
      <c r="E114" s="180"/>
      <c r="F114" s="180"/>
    </row>
    <row r="115" spans="1:6">
      <c r="A115" s="230">
        <v>40891</v>
      </c>
      <c r="B115" s="180">
        <v>25.448298382570538</v>
      </c>
      <c r="C115" s="180">
        <v>18.704098647209598</v>
      </c>
      <c r="D115" s="179"/>
      <c r="E115" s="180"/>
      <c r="F115" s="180"/>
    </row>
    <row r="116" spans="1:6">
      <c r="A116" s="230">
        <v>40898</v>
      </c>
      <c r="B116" s="180">
        <v>27.891576100821467</v>
      </c>
      <c r="C116" s="180">
        <v>18.791719898117822</v>
      </c>
      <c r="D116" s="179"/>
      <c r="E116" s="180"/>
      <c r="F116" s="180"/>
    </row>
    <row r="117" spans="1:6">
      <c r="A117" s="230">
        <v>40905</v>
      </c>
      <c r="B117" s="180">
        <v>27.915995714067044</v>
      </c>
      <c r="C117" s="180">
        <v>18.856225945156972</v>
      </c>
      <c r="D117" s="179"/>
      <c r="E117" s="180"/>
      <c r="F117" s="180"/>
    </row>
    <row r="118" spans="1:6">
      <c r="A118" s="230">
        <v>40912</v>
      </c>
      <c r="B118" s="180">
        <v>27.303830643113276</v>
      </c>
      <c r="C118" s="180">
        <v>18.051487488515544</v>
      </c>
      <c r="D118" s="179"/>
      <c r="E118" s="180"/>
      <c r="F118" s="180"/>
    </row>
    <row r="119" spans="1:6">
      <c r="A119" s="230">
        <v>40919</v>
      </c>
      <c r="B119" s="180">
        <v>27.19326920146684</v>
      </c>
      <c r="C119" s="180">
        <v>17.936782124771472</v>
      </c>
      <c r="D119" s="179"/>
      <c r="E119" s="180"/>
      <c r="F119" s="180"/>
    </row>
    <row r="120" spans="1:6">
      <c r="A120" s="230">
        <v>40926</v>
      </c>
      <c r="B120" s="180">
        <v>27.48998913076603</v>
      </c>
      <c r="C120" s="180">
        <v>18.062215595351152</v>
      </c>
      <c r="D120" s="179"/>
      <c r="E120" s="180"/>
      <c r="F120" s="180"/>
    </row>
    <row r="121" spans="1:6">
      <c r="A121" s="230">
        <v>40933</v>
      </c>
      <c r="B121" s="180">
        <v>27.250043172191013</v>
      </c>
      <c r="C121" s="180">
        <v>18.062970398715596</v>
      </c>
      <c r="D121" s="179"/>
      <c r="E121" s="180"/>
      <c r="F121" s="180"/>
    </row>
    <row r="122" spans="1:6">
      <c r="A122" s="230">
        <v>40940</v>
      </c>
      <c r="B122" s="180">
        <v>27.042308747193804</v>
      </c>
      <c r="C122" s="180">
        <v>18.096392101787089</v>
      </c>
      <c r="D122" s="179"/>
      <c r="E122" s="180"/>
      <c r="F122" s="180"/>
    </row>
    <row r="123" spans="1:6">
      <c r="A123" s="230">
        <v>40947</v>
      </c>
      <c r="B123" s="180">
        <v>26.977885680038195</v>
      </c>
      <c r="C123" s="180">
        <v>18.116982147663048</v>
      </c>
      <c r="D123" s="179"/>
      <c r="E123" s="180"/>
      <c r="F123" s="180"/>
    </row>
    <row r="124" spans="1:6">
      <c r="A124" s="230">
        <v>40954</v>
      </c>
      <c r="B124" s="180">
        <v>27.053838261735219</v>
      </c>
      <c r="C124" s="180">
        <v>18.176487875197594</v>
      </c>
      <c r="D124" s="179"/>
      <c r="E124" s="180"/>
      <c r="F124" s="180"/>
    </row>
    <row r="125" spans="1:6">
      <c r="A125" s="230">
        <v>40961</v>
      </c>
      <c r="B125" s="180">
        <v>27.351848277683533</v>
      </c>
      <c r="C125" s="180">
        <v>18.145058358055206</v>
      </c>
      <c r="D125" s="179"/>
      <c r="E125" s="180"/>
      <c r="F125" s="180"/>
    </row>
    <row r="126" spans="1:6">
      <c r="A126" s="230">
        <v>40968</v>
      </c>
      <c r="B126" s="180">
        <v>30.709740662109038</v>
      </c>
      <c r="C126" s="180">
        <v>18.101186959225153</v>
      </c>
      <c r="D126" s="179"/>
      <c r="E126" s="180"/>
      <c r="F126" s="180"/>
    </row>
    <row r="127" spans="1:6">
      <c r="A127" s="230">
        <v>40975</v>
      </c>
      <c r="B127" s="180">
        <v>30.533222270755665</v>
      </c>
      <c r="C127" s="180">
        <v>17.847678206290237</v>
      </c>
      <c r="D127" s="179"/>
      <c r="E127" s="180"/>
      <c r="F127" s="180"/>
    </row>
    <row r="128" spans="1:6">
      <c r="A128" s="230">
        <v>40982</v>
      </c>
      <c r="B128" s="180">
        <v>30.335259998171534</v>
      </c>
      <c r="C128" s="180">
        <v>17.902203469002021</v>
      </c>
      <c r="D128" s="179"/>
      <c r="E128" s="180"/>
      <c r="F128" s="180"/>
    </row>
    <row r="129" spans="1:6">
      <c r="A129" s="230">
        <v>40989</v>
      </c>
      <c r="B129" s="180">
        <v>30.300265128043641</v>
      </c>
      <c r="C129" s="180">
        <v>17.896548630681519</v>
      </c>
      <c r="D129" s="179"/>
      <c r="E129" s="180"/>
      <c r="F129" s="180"/>
    </row>
    <row r="130" spans="1:6">
      <c r="A130" s="230">
        <v>40996</v>
      </c>
      <c r="B130" s="180">
        <v>30.113131456782099</v>
      </c>
      <c r="C130" s="180">
        <v>17.806782712528189</v>
      </c>
      <c r="D130" s="179"/>
      <c r="E130" s="180"/>
      <c r="F130" s="180"/>
    </row>
    <row r="131" spans="1:6">
      <c r="A131" s="230">
        <v>41003</v>
      </c>
      <c r="B131" s="180">
        <v>30.12233475209004</v>
      </c>
      <c r="C131" s="180">
        <v>17.728462583097972</v>
      </c>
      <c r="D131" s="179"/>
      <c r="E131" s="180"/>
      <c r="F131" s="180"/>
    </row>
    <row r="132" spans="1:6">
      <c r="A132" s="230">
        <v>41010</v>
      </c>
      <c r="B132" s="180">
        <v>30.219101408937149</v>
      </c>
      <c r="C132" s="180">
        <v>17.739116446979704</v>
      </c>
      <c r="D132" s="179"/>
      <c r="E132" s="180"/>
      <c r="F132" s="180"/>
    </row>
    <row r="133" spans="1:6">
      <c r="A133" s="230">
        <v>41017</v>
      </c>
      <c r="B133" s="180">
        <v>30.140375648852636</v>
      </c>
      <c r="C133" s="180">
        <v>17.790282216028437</v>
      </c>
      <c r="D133" s="179"/>
      <c r="E133" s="180"/>
      <c r="F133" s="180"/>
    </row>
    <row r="134" spans="1:6">
      <c r="A134" s="230">
        <v>41024</v>
      </c>
      <c r="B134" s="180">
        <v>30.089523886919334</v>
      </c>
      <c r="C134" s="180">
        <v>17.735163009685611</v>
      </c>
      <c r="D134" s="179"/>
      <c r="E134" s="180"/>
      <c r="F134" s="180"/>
    </row>
    <row r="135" spans="1:6">
      <c r="A135" s="230">
        <v>41031</v>
      </c>
      <c r="B135" s="180">
        <v>30.071381408530822</v>
      </c>
      <c r="C135" s="180">
        <v>17.721050661535653</v>
      </c>
      <c r="D135" s="179"/>
      <c r="E135" s="180"/>
      <c r="F135" s="180"/>
    </row>
    <row r="136" spans="1:6">
      <c r="A136" s="230">
        <v>41038</v>
      </c>
      <c r="B136" s="180">
        <v>30.185132513231004</v>
      </c>
      <c r="C136" s="180">
        <v>17.720246362868625</v>
      </c>
      <c r="D136" s="179"/>
      <c r="E136" s="180"/>
      <c r="F136" s="180"/>
    </row>
    <row r="137" spans="1:6">
      <c r="A137" s="230">
        <v>41045</v>
      </c>
      <c r="B137" s="180">
        <v>30.223184990298957</v>
      </c>
      <c r="C137" s="180">
        <v>17.638789468636993</v>
      </c>
      <c r="D137" s="179"/>
      <c r="E137" s="180"/>
      <c r="F137" s="180"/>
    </row>
    <row r="138" spans="1:6">
      <c r="A138" s="230">
        <v>41052</v>
      </c>
      <c r="B138" s="180">
        <v>30.274473553223689</v>
      </c>
      <c r="C138" s="180">
        <v>17.691446283676139</v>
      </c>
      <c r="D138" s="179"/>
      <c r="E138" s="180"/>
      <c r="F138" s="180"/>
    </row>
    <row r="139" spans="1:6">
      <c r="A139" s="230">
        <v>41059</v>
      </c>
      <c r="B139" s="180">
        <v>30.500827890251209</v>
      </c>
      <c r="C139" s="180">
        <v>17.587252484818862</v>
      </c>
      <c r="D139" s="179"/>
      <c r="E139" s="180"/>
      <c r="F139" s="180"/>
    </row>
    <row r="140" spans="1:6">
      <c r="A140" s="230">
        <v>41066</v>
      </c>
      <c r="B140" s="180">
        <v>30.572859421187896</v>
      </c>
      <c r="C140" s="180">
        <v>17.645186736496292</v>
      </c>
      <c r="D140" s="179"/>
      <c r="E140" s="180"/>
      <c r="F140" s="180"/>
    </row>
    <row r="141" spans="1:6">
      <c r="A141" s="230">
        <v>41073</v>
      </c>
      <c r="B141" s="180">
        <v>30.751856404213605</v>
      </c>
      <c r="C141" s="180">
        <v>17.750692160872109</v>
      </c>
      <c r="D141" s="179"/>
      <c r="E141" s="180"/>
      <c r="F141" s="180"/>
    </row>
    <row r="142" spans="1:6">
      <c r="A142" s="230">
        <v>41080</v>
      </c>
      <c r="B142" s="180">
        <v>31.062564123401359</v>
      </c>
      <c r="C142" s="180">
        <v>17.761673931133473</v>
      </c>
      <c r="D142" s="179"/>
      <c r="E142" s="180"/>
      <c r="F142" s="180"/>
    </row>
    <row r="143" spans="1:6">
      <c r="A143" s="230">
        <v>41087</v>
      </c>
      <c r="B143" s="180">
        <v>31.51292626189775</v>
      </c>
      <c r="C143" s="180">
        <v>17.716515654436172</v>
      </c>
      <c r="D143" s="179"/>
      <c r="E143" s="180"/>
      <c r="F143" s="180"/>
    </row>
    <row r="144" spans="1:6">
      <c r="A144" s="230">
        <v>41094</v>
      </c>
      <c r="B144" s="180">
        <v>31.337992543908662</v>
      </c>
      <c r="C144" s="180">
        <v>17.730813609970827</v>
      </c>
      <c r="D144" s="179"/>
      <c r="E144" s="180"/>
      <c r="F144" s="180"/>
    </row>
    <row r="145" spans="1:6">
      <c r="A145" s="230">
        <v>41101</v>
      </c>
      <c r="B145" s="180">
        <v>31.486708044248957</v>
      </c>
      <c r="C145" s="180">
        <v>17.733418300269442</v>
      </c>
      <c r="D145" s="179"/>
      <c r="E145" s="180"/>
      <c r="F145" s="180"/>
    </row>
    <row r="146" spans="1:6">
      <c r="A146" s="230">
        <v>41108</v>
      </c>
      <c r="B146" s="180">
        <v>31.284591083164877</v>
      </c>
      <c r="C146" s="180">
        <v>17.668628949183791</v>
      </c>
      <c r="D146" s="179"/>
      <c r="E146" s="180"/>
      <c r="F146" s="180"/>
    </row>
    <row r="147" spans="1:6">
      <c r="A147" s="230">
        <v>41115</v>
      </c>
      <c r="B147" s="180">
        <v>31.430817833670243</v>
      </c>
      <c r="C147" s="180">
        <v>17.612637388132882</v>
      </c>
      <c r="D147" s="179"/>
      <c r="E147" s="180"/>
      <c r="F147" s="180"/>
    </row>
    <row r="148" spans="1:6">
      <c r="A148" s="230">
        <v>41122</v>
      </c>
      <c r="B148" s="180">
        <v>31.340105441727701</v>
      </c>
      <c r="C148" s="180">
        <v>17.639618514955316</v>
      </c>
      <c r="D148" s="179"/>
      <c r="E148" s="180"/>
      <c r="F148" s="180"/>
    </row>
    <row r="149" spans="1:6">
      <c r="A149" s="230">
        <v>41129</v>
      </c>
      <c r="B149" s="180">
        <v>31.356439767174916</v>
      </c>
      <c r="C149" s="180">
        <v>17.670942854579707</v>
      </c>
      <c r="D149" s="179"/>
      <c r="E149" s="180"/>
      <c r="F149" s="180"/>
    </row>
    <row r="150" spans="1:6">
      <c r="A150" s="230">
        <v>41136</v>
      </c>
      <c r="B150" s="180">
        <v>31.346515242322969</v>
      </c>
      <c r="C150" s="180">
        <v>17.529485279787664</v>
      </c>
      <c r="D150" s="179"/>
      <c r="E150" s="180"/>
      <c r="F150" s="180"/>
    </row>
    <row r="151" spans="1:6">
      <c r="A151" s="230">
        <v>41143</v>
      </c>
      <c r="B151" s="180">
        <v>31.291732271466739</v>
      </c>
      <c r="C151" s="180">
        <v>17.482118275212443</v>
      </c>
      <c r="D151" s="179"/>
      <c r="E151" s="180"/>
      <c r="F151" s="180"/>
    </row>
    <row r="152" spans="1:6">
      <c r="A152" s="230">
        <v>41150</v>
      </c>
      <c r="B152" s="180">
        <v>31.335585059374459</v>
      </c>
      <c r="C152" s="180">
        <v>17.40258551086886</v>
      </c>
      <c r="D152" s="179"/>
      <c r="E152" s="180"/>
      <c r="F152" s="180"/>
    </row>
    <row r="153" spans="1:6">
      <c r="A153" s="230">
        <v>41157</v>
      </c>
      <c r="B153" s="180">
        <v>31.221051776154731</v>
      </c>
      <c r="C153" s="180">
        <v>17.460513575633463</v>
      </c>
      <c r="D153" s="179"/>
      <c r="E153" s="180"/>
      <c r="F153" s="180"/>
    </row>
    <row r="154" spans="1:6">
      <c r="A154" s="230">
        <v>41164</v>
      </c>
      <c r="B154" s="180">
        <v>31.094257590686997</v>
      </c>
      <c r="C154" s="180">
        <v>17.468426637134467</v>
      </c>
      <c r="D154" s="179"/>
      <c r="E154" s="180"/>
      <c r="F154" s="180"/>
    </row>
    <row r="155" spans="1:6">
      <c r="A155" s="230">
        <v>41171</v>
      </c>
      <c r="B155" s="180">
        <v>30.977712991274135</v>
      </c>
      <c r="C155" s="180">
        <v>17.456832362503597</v>
      </c>
      <c r="D155" s="179"/>
      <c r="E155" s="180"/>
      <c r="F155" s="180"/>
    </row>
    <row r="156" spans="1:6">
      <c r="A156" s="230">
        <v>41178</v>
      </c>
      <c r="B156" s="180">
        <v>31.311845433398005</v>
      </c>
      <c r="C156" s="180">
        <v>17.350930975707087</v>
      </c>
      <c r="D156" s="179"/>
      <c r="E156" s="180"/>
      <c r="F156" s="180"/>
    </row>
    <row r="157" spans="1:6">
      <c r="A157" s="230">
        <v>41185</v>
      </c>
      <c r="B157" s="180">
        <v>31.110277013093874</v>
      </c>
      <c r="C157" s="180">
        <v>17.376018907205587</v>
      </c>
      <c r="D157" s="179"/>
      <c r="E157" s="180"/>
      <c r="F157" s="180"/>
    </row>
    <row r="158" spans="1:6">
      <c r="A158" s="230">
        <v>41192</v>
      </c>
      <c r="B158" s="180">
        <v>31.01938177422468</v>
      </c>
      <c r="C158" s="180">
        <v>17.395266392998892</v>
      </c>
      <c r="D158" s="179"/>
      <c r="E158" s="180"/>
      <c r="F158" s="180"/>
    </row>
    <row r="159" spans="1:6">
      <c r="A159" s="230">
        <v>41199</v>
      </c>
      <c r="B159" s="180">
        <v>30.947543248377237</v>
      </c>
      <c r="C159" s="180">
        <v>17.613645854923082</v>
      </c>
      <c r="D159" s="179"/>
      <c r="E159" s="180"/>
      <c r="F159" s="180"/>
    </row>
    <row r="160" spans="1:6">
      <c r="A160" s="230">
        <v>41206</v>
      </c>
      <c r="B160" s="180">
        <v>30.947279136149852</v>
      </c>
      <c r="C160" s="180">
        <v>17.576796602147475</v>
      </c>
      <c r="D160" s="179"/>
      <c r="E160" s="180"/>
      <c r="F160" s="180"/>
    </row>
    <row r="161" spans="1:6">
      <c r="A161" s="230">
        <v>41213</v>
      </c>
      <c r="B161" s="180">
        <v>30.887853884989287</v>
      </c>
      <c r="C161" s="180">
        <v>17.466502507246421</v>
      </c>
      <c r="D161" s="179"/>
      <c r="E161" s="180"/>
      <c r="F161" s="180"/>
    </row>
    <row r="162" spans="1:6">
      <c r="A162" s="230">
        <v>41220</v>
      </c>
      <c r="B162" s="180">
        <v>30.869345712747474</v>
      </c>
      <c r="C162" s="180">
        <v>17.513857137995998</v>
      </c>
      <c r="D162" s="179"/>
      <c r="E162" s="180"/>
      <c r="F162" s="180"/>
    </row>
    <row r="163" spans="1:6">
      <c r="A163" s="230">
        <v>41227</v>
      </c>
      <c r="B163" s="180">
        <v>30.894070680495311</v>
      </c>
      <c r="C163" s="180">
        <v>17.801257799376977</v>
      </c>
      <c r="D163" s="179"/>
      <c r="E163" s="180"/>
      <c r="F163" s="180"/>
    </row>
    <row r="164" spans="1:6">
      <c r="A164" s="230">
        <v>41234</v>
      </c>
      <c r="B164" s="180">
        <v>30.832867750881221</v>
      </c>
      <c r="C164" s="180">
        <v>17.763622808672814</v>
      </c>
      <c r="D164" s="179"/>
      <c r="E164" s="180"/>
      <c r="F164" s="180"/>
    </row>
    <row r="165" spans="1:6">
      <c r="A165" s="230">
        <v>41241</v>
      </c>
      <c r="B165" s="180">
        <v>30.812693639974402</v>
      </c>
      <c r="C165" s="180">
        <v>17.641128121684201</v>
      </c>
      <c r="D165" s="179"/>
      <c r="E165" s="180"/>
      <c r="F165" s="180"/>
    </row>
    <row r="166" spans="1:6">
      <c r="A166" s="230">
        <v>41248</v>
      </c>
      <c r="B166" s="180">
        <v>30.783519397011467</v>
      </c>
      <c r="C166" s="180">
        <v>17.693376600477013</v>
      </c>
      <c r="D166" s="179"/>
      <c r="E166" s="180"/>
      <c r="F166" s="180"/>
    </row>
    <row r="167" spans="1:6">
      <c r="A167" s="230">
        <v>41255</v>
      </c>
      <c r="B167" s="180">
        <v>30.726532104872874</v>
      </c>
      <c r="C167" s="180">
        <v>18.048833302914346</v>
      </c>
      <c r="D167" s="179"/>
      <c r="E167" s="180"/>
      <c r="F167" s="180"/>
    </row>
    <row r="168" spans="1:6">
      <c r="A168" s="230">
        <v>41262</v>
      </c>
      <c r="B168" s="180">
        <v>30.588259195676688</v>
      </c>
      <c r="C168" s="180">
        <v>18.067214620912385</v>
      </c>
      <c r="D168" s="179"/>
      <c r="E168" s="180"/>
      <c r="F168" s="180"/>
    </row>
    <row r="169" spans="1:6">
      <c r="A169" s="230">
        <v>41269</v>
      </c>
      <c r="B169" s="180">
        <v>30.659346017492357</v>
      </c>
      <c r="C169" s="180">
        <v>17.987211651194229</v>
      </c>
      <c r="D169" s="179"/>
      <c r="E169" s="180"/>
      <c r="F169" s="180"/>
    </row>
    <row r="170" spans="1:6">
      <c r="A170" s="230">
        <v>41276</v>
      </c>
      <c r="B170" s="180">
        <v>29.773638304729676</v>
      </c>
      <c r="C170" s="180">
        <v>17.397306186467716</v>
      </c>
      <c r="D170" s="179"/>
      <c r="E170" s="180"/>
      <c r="F170" s="180"/>
    </row>
    <row r="171" spans="1:6">
      <c r="A171" s="230">
        <v>41283</v>
      </c>
      <c r="B171" s="180">
        <v>29.737047780194985</v>
      </c>
      <c r="C171" s="180">
        <v>17.466121582414175</v>
      </c>
      <c r="D171" s="179"/>
      <c r="E171" s="180"/>
      <c r="F171" s="180"/>
    </row>
    <row r="172" spans="1:6">
      <c r="A172" s="230">
        <v>41290</v>
      </c>
      <c r="B172" s="180">
        <v>29.633097655305779</v>
      </c>
      <c r="C172" s="180">
        <v>17.675352828742756</v>
      </c>
      <c r="D172" s="179"/>
      <c r="E172" s="180"/>
      <c r="F172" s="180"/>
    </row>
    <row r="173" spans="1:6">
      <c r="A173" s="230">
        <v>41297</v>
      </c>
      <c r="B173" s="180">
        <v>29.497834582225448</v>
      </c>
      <c r="C173" s="180">
        <v>17.960925689033608</v>
      </c>
      <c r="D173" s="179"/>
      <c r="E173" s="180"/>
      <c r="F173" s="180"/>
    </row>
    <row r="174" spans="1:6">
      <c r="A174" s="230">
        <v>41304</v>
      </c>
      <c r="B174" s="180">
        <v>27.895566433002983</v>
      </c>
      <c r="C174" s="180">
        <v>17.943076267067429</v>
      </c>
      <c r="D174" s="179"/>
      <c r="E174" s="180"/>
      <c r="F174" s="180"/>
    </row>
    <row r="175" spans="1:6">
      <c r="A175" s="230">
        <v>41311</v>
      </c>
      <c r="B175" s="180">
        <v>27.874174119732498</v>
      </c>
      <c r="C175" s="180">
        <v>17.980474771962154</v>
      </c>
      <c r="D175" s="179"/>
      <c r="E175" s="180"/>
      <c r="F175" s="180"/>
    </row>
    <row r="176" spans="1:6">
      <c r="A176" s="230">
        <v>41318</v>
      </c>
      <c r="B176" s="180">
        <v>27.754864636209813</v>
      </c>
      <c r="C176" s="180">
        <v>18.33382534045402</v>
      </c>
      <c r="D176" s="179"/>
      <c r="E176" s="180"/>
      <c r="F176" s="180"/>
    </row>
    <row r="177" spans="1:6">
      <c r="A177" s="230">
        <v>41325</v>
      </c>
      <c r="B177" s="180">
        <v>27.685349689791316</v>
      </c>
      <c r="C177" s="180">
        <v>18.458616237427727</v>
      </c>
      <c r="D177" s="179"/>
      <c r="E177" s="180"/>
      <c r="F177" s="180"/>
    </row>
    <row r="178" spans="1:6">
      <c r="A178" s="230">
        <v>41332</v>
      </c>
      <c r="B178" s="180">
        <v>26.998418741439046</v>
      </c>
      <c r="C178" s="180">
        <v>18.431481299256621</v>
      </c>
      <c r="D178" s="179"/>
      <c r="E178" s="180"/>
      <c r="F178" s="180"/>
    </row>
    <row r="179" spans="1:6">
      <c r="A179" s="230">
        <v>41339</v>
      </c>
      <c r="B179" s="180">
        <v>26.850646603819193</v>
      </c>
      <c r="C179" s="180">
        <v>18.540050870554417</v>
      </c>
      <c r="D179" s="179"/>
      <c r="E179" s="180"/>
      <c r="F179" s="180"/>
    </row>
    <row r="180" spans="1:6">
      <c r="A180" s="230">
        <v>41346</v>
      </c>
      <c r="B180" s="180">
        <v>26.668318427201676</v>
      </c>
      <c r="C180" s="180">
        <v>18.877543900453542</v>
      </c>
      <c r="D180" s="179"/>
      <c r="E180" s="180"/>
      <c r="F180" s="180"/>
    </row>
    <row r="181" spans="1:6">
      <c r="A181" s="230">
        <v>41353</v>
      </c>
      <c r="B181" s="180">
        <v>26.616509547981632</v>
      </c>
      <c r="C181" s="180">
        <v>19.124990681683322</v>
      </c>
      <c r="D181" s="179"/>
      <c r="E181" s="180"/>
      <c r="F181" s="180"/>
    </row>
    <row r="182" spans="1:6">
      <c r="A182" s="230">
        <v>41360</v>
      </c>
      <c r="B182" s="180">
        <v>26.671158649585045</v>
      </c>
      <c r="C182" s="180">
        <v>19.097366718252868</v>
      </c>
      <c r="D182" s="179"/>
      <c r="E182" s="180"/>
      <c r="F182" s="180"/>
    </row>
    <row r="183" spans="1:6">
      <c r="A183" s="230">
        <v>41367</v>
      </c>
      <c r="B183" s="180">
        <v>26.660794859398923</v>
      </c>
      <c r="C183" s="180">
        <v>19.175944728218248</v>
      </c>
      <c r="D183" s="179"/>
      <c r="E183" s="180"/>
      <c r="F183" s="180"/>
    </row>
    <row r="184" spans="1:6">
      <c r="A184" s="230">
        <v>41374</v>
      </c>
      <c r="B184" s="180">
        <v>26.533458222544514</v>
      </c>
      <c r="C184" s="180">
        <v>19.249477428800606</v>
      </c>
      <c r="D184" s="179"/>
      <c r="E184" s="180"/>
      <c r="F184" s="180"/>
    </row>
    <row r="185" spans="1:6">
      <c r="A185" s="230">
        <v>41381</v>
      </c>
      <c r="B185" s="180">
        <v>26.360315445975345</v>
      </c>
      <c r="C185" s="180">
        <v>19.651116259791689</v>
      </c>
      <c r="D185" s="179"/>
      <c r="E185" s="180"/>
      <c r="F185" s="180"/>
    </row>
    <row r="186" spans="1:6">
      <c r="A186" s="230">
        <v>41388</v>
      </c>
      <c r="B186" s="180">
        <v>26.299774393683023</v>
      </c>
      <c r="C186" s="180">
        <v>19.791502291560437</v>
      </c>
      <c r="D186" s="179"/>
      <c r="E186" s="180"/>
      <c r="F186" s="180"/>
    </row>
    <row r="187" spans="1:6">
      <c r="A187" s="230">
        <v>41395</v>
      </c>
      <c r="B187" s="180">
        <v>26.268229796148578</v>
      </c>
      <c r="C187" s="180">
        <v>19.782825075068359</v>
      </c>
      <c r="D187" s="179"/>
      <c r="E187" s="180"/>
      <c r="F187" s="180"/>
    </row>
    <row r="188" spans="1:6">
      <c r="A188" s="230">
        <v>41402</v>
      </c>
      <c r="B188" s="180">
        <v>26.249667633550882</v>
      </c>
      <c r="C188" s="180">
        <v>19.827081861039296</v>
      </c>
      <c r="D188" s="179"/>
      <c r="E188" s="180"/>
      <c r="F188" s="180"/>
    </row>
    <row r="189" spans="1:6">
      <c r="A189" s="230">
        <v>41409</v>
      </c>
      <c r="B189" s="180">
        <v>25.958887277415194</v>
      </c>
      <c r="C189" s="180">
        <v>20.003930093242804</v>
      </c>
      <c r="D189" s="179"/>
      <c r="E189" s="180"/>
      <c r="F189" s="180"/>
    </row>
    <row r="190" spans="1:6">
      <c r="A190" s="230">
        <v>41416</v>
      </c>
      <c r="B190" s="180">
        <v>25.78561356860849</v>
      </c>
      <c r="C190" s="180">
        <v>20.268981783809089</v>
      </c>
      <c r="D190" s="179"/>
      <c r="E190" s="180"/>
      <c r="F190" s="180"/>
    </row>
    <row r="191" spans="1:6">
      <c r="A191" s="230">
        <v>41423</v>
      </c>
      <c r="B191" s="180">
        <v>25.677312464749015</v>
      </c>
      <c r="C191" s="180">
        <v>20.187964611269646</v>
      </c>
      <c r="D191" s="179"/>
      <c r="E191" s="180"/>
      <c r="F191" s="180"/>
    </row>
    <row r="192" spans="1:6">
      <c r="A192" s="230">
        <v>41430</v>
      </c>
      <c r="B192" s="180">
        <v>25.648618161308516</v>
      </c>
      <c r="C192" s="180">
        <v>20.276657094891775</v>
      </c>
      <c r="D192" s="179"/>
      <c r="E192" s="180"/>
      <c r="F192" s="180"/>
    </row>
    <row r="193" spans="1:6">
      <c r="A193" s="230">
        <v>41437</v>
      </c>
      <c r="B193" s="180">
        <v>25.689751027314479</v>
      </c>
      <c r="C193" s="180">
        <v>20.342258044316424</v>
      </c>
      <c r="D193" s="179"/>
      <c r="E193" s="180"/>
      <c r="F193" s="180"/>
    </row>
    <row r="194" spans="1:6">
      <c r="A194" s="230">
        <v>41444</v>
      </c>
      <c r="B194" s="180">
        <v>25.635736443477558</v>
      </c>
      <c r="C194" s="180">
        <v>20.700081404814512</v>
      </c>
      <c r="D194" s="179"/>
      <c r="E194" s="180"/>
      <c r="F194" s="180"/>
    </row>
    <row r="195" spans="1:6">
      <c r="A195" s="230">
        <v>41451</v>
      </c>
      <c r="B195" s="180">
        <v>24.4785170413343</v>
      </c>
      <c r="C195" s="180">
        <v>20.747791186214258</v>
      </c>
      <c r="D195" s="179"/>
      <c r="E195" s="180"/>
      <c r="F195" s="180"/>
    </row>
    <row r="196" spans="1:6">
      <c r="A196" s="230">
        <v>41458</v>
      </c>
      <c r="B196" s="180">
        <v>24.377034485537024</v>
      </c>
      <c r="C196" s="180">
        <v>20.831283303663813</v>
      </c>
      <c r="D196" s="179"/>
      <c r="E196" s="180"/>
      <c r="F196" s="180"/>
    </row>
    <row r="197" spans="1:6">
      <c r="A197" s="230">
        <v>41465</v>
      </c>
      <c r="B197" s="180">
        <v>24.205674401740389</v>
      </c>
      <c r="C197" s="180">
        <v>20.896884253088462</v>
      </c>
      <c r="D197" s="179"/>
      <c r="E197" s="180"/>
      <c r="F197" s="180"/>
    </row>
    <row r="198" spans="1:6">
      <c r="A198" s="230">
        <v>41472</v>
      </c>
      <c r="B198" s="180">
        <v>24.161620739666425</v>
      </c>
      <c r="C198" s="180">
        <v>21.099650824037379</v>
      </c>
      <c r="D198" s="179"/>
      <c r="E198" s="180"/>
      <c r="F198" s="180"/>
    </row>
    <row r="199" spans="1:6">
      <c r="A199" s="230">
        <v>41479</v>
      </c>
      <c r="B199" s="180">
        <v>24.13364152767706</v>
      </c>
      <c r="C199" s="180">
        <v>21.302417394986296</v>
      </c>
      <c r="D199" s="179"/>
      <c r="E199" s="180"/>
      <c r="F199" s="180"/>
    </row>
    <row r="200" spans="1:6">
      <c r="A200" s="230">
        <v>41486</v>
      </c>
      <c r="B200" s="180">
        <v>24.082366449117718</v>
      </c>
      <c r="C200" s="180">
        <v>21.320308563011203</v>
      </c>
      <c r="D200" s="179"/>
      <c r="E200" s="180"/>
      <c r="F200" s="180"/>
    </row>
    <row r="201" spans="1:6">
      <c r="A201" s="230">
        <v>41493</v>
      </c>
      <c r="B201" s="180">
        <v>23.963842559020225</v>
      </c>
      <c r="C201" s="180">
        <v>21.379945789760885</v>
      </c>
      <c r="D201" s="179"/>
      <c r="E201" s="180"/>
      <c r="F201" s="180"/>
    </row>
    <row r="202" spans="1:6">
      <c r="A202" s="230">
        <v>41500</v>
      </c>
      <c r="B202" s="180">
        <v>23.855058013052936</v>
      </c>
      <c r="C202" s="180">
        <v>21.731805427584007</v>
      </c>
      <c r="D202" s="179"/>
      <c r="E202" s="180"/>
      <c r="F202" s="180"/>
    </row>
    <row r="203" spans="1:6">
      <c r="A203" s="230">
        <v>41507</v>
      </c>
      <c r="B203" s="180">
        <v>23.777616630408506</v>
      </c>
      <c r="C203" s="180">
        <v>21.743732872933943</v>
      </c>
      <c r="D203" s="179"/>
      <c r="E203" s="180"/>
      <c r="F203" s="180"/>
    </row>
    <row r="204" spans="1:6">
      <c r="A204" s="230">
        <v>41514</v>
      </c>
      <c r="B204" s="180">
        <v>23.7756727902667</v>
      </c>
      <c r="C204" s="180">
        <v>21.743732872933943</v>
      </c>
      <c r="D204" s="179"/>
      <c r="E204" s="180"/>
      <c r="F204" s="180"/>
    </row>
    <row r="205" spans="1:6">
      <c r="A205" s="230">
        <v>41521</v>
      </c>
      <c r="B205" s="180">
        <v>23.735748529530255</v>
      </c>
      <c r="C205" s="180">
        <v>21.791442654333686</v>
      </c>
      <c r="D205" s="179"/>
      <c r="E205" s="180"/>
      <c r="F205" s="180"/>
    </row>
    <row r="206" spans="1:6">
      <c r="A206" s="230">
        <v>41528</v>
      </c>
      <c r="B206" s="180">
        <v>23.669798968656835</v>
      </c>
      <c r="C206" s="180">
        <v>21.839152435733432</v>
      </c>
      <c r="D206" s="179"/>
      <c r="E206" s="180"/>
      <c r="F206" s="180"/>
    </row>
    <row r="207" spans="1:6">
      <c r="A207" s="230">
        <v>41535</v>
      </c>
      <c r="B207" s="180">
        <v>23.634185400048345</v>
      </c>
      <c r="C207" s="180">
        <v>22.196975796231524</v>
      </c>
      <c r="D207" s="179"/>
      <c r="E207" s="180"/>
      <c r="F207" s="180"/>
    </row>
    <row r="208" spans="1:6">
      <c r="A208" s="230">
        <v>41542</v>
      </c>
      <c r="B208" s="180">
        <v>23.548102489726855</v>
      </c>
      <c r="C208" s="180">
        <v>22.268540468331143</v>
      </c>
      <c r="D208" s="179"/>
      <c r="E208" s="180"/>
      <c r="F208" s="180"/>
    </row>
    <row r="209" spans="1:6">
      <c r="A209" s="230">
        <v>41549</v>
      </c>
      <c r="B209" s="180">
        <v>23.67436145354927</v>
      </c>
      <c r="C209" s="180">
        <v>22.348376823780942</v>
      </c>
      <c r="D209" s="179"/>
      <c r="E209" s="180"/>
      <c r="F209" s="180"/>
    </row>
    <row r="210" spans="1:6">
      <c r="A210" s="230">
        <v>41556</v>
      </c>
      <c r="B210" s="180">
        <v>23.572042945773912</v>
      </c>
      <c r="C210" s="180">
        <v>22.41562376066388</v>
      </c>
      <c r="D210" s="179"/>
      <c r="E210" s="180"/>
      <c r="F210" s="180"/>
    </row>
    <row r="211" spans="1:6">
      <c r="A211" s="230">
        <v>41563</v>
      </c>
      <c r="B211" s="180">
        <v>23.446559503666105</v>
      </c>
      <c r="C211" s="180">
        <v>22.743246829535931</v>
      </c>
      <c r="D211" s="179"/>
      <c r="E211" s="180"/>
      <c r="F211" s="180"/>
    </row>
    <row r="212" spans="1:6">
      <c r="A212" s="230">
        <v>41570</v>
      </c>
      <c r="B212" s="180">
        <v>23.353718475545886</v>
      </c>
      <c r="C212" s="180">
        <v>22.894928152051072</v>
      </c>
      <c r="D212" s="179"/>
      <c r="E212" s="180"/>
      <c r="F212" s="180"/>
    </row>
    <row r="213" spans="1:6">
      <c r="A213" s="230">
        <v>41577</v>
      </c>
      <c r="B213" s="180">
        <v>23.309896462815242</v>
      </c>
      <c r="C213" s="180">
        <v>22.920947874081961</v>
      </c>
      <c r="D213" s="179"/>
      <c r="E213" s="180"/>
      <c r="F213" s="180"/>
    </row>
    <row r="214" spans="1:6">
      <c r="A214" s="230">
        <v>41584</v>
      </c>
      <c r="B214" s="180">
        <v>23.219633792603336</v>
      </c>
      <c r="C214" s="180">
        <v>22.97001142052892</v>
      </c>
      <c r="D214" s="179"/>
      <c r="E214" s="180"/>
      <c r="F214" s="180"/>
    </row>
    <row r="215" spans="1:6">
      <c r="A215" s="230">
        <v>41591</v>
      </c>
      <c r="B215" s="180">
        <v>23.155033840947546</v>
      </c>
      <c r="C215" s="180">
        <v>23.302793109514823</v>
      </c>
      <c r="D215" s="179"/>
      <c r="E215" s="180"/>
      <c r="F215" s="180"/>
    </row>
    <row r="216" spans="1:6">
      <c r="A216" s="230">
        <v>41598</v>
      </c>
      <c r="B216" s="180">
        <v>23.100485456449924</v>
      </c>
      <c r="C216" s="180">
        <v>23.297998276484147</v>
      </c>
      <c r="D216" s="179"/>
      <c r="E216" s="180"/>
      <c r="F216" s="180"/>
    </row>
    <row r="217" spans="1:6">
      <c r="A217" s="230">
        <v>41605</v>
      </c>
      <c r="B217" s="180">
        <v>23.073845781967609</v>
      </c>
      <c r="C217" s="180">
        <v>23.412835720313335</v>
      </c>
      <c r="D217" s="179"/>
      <c r="E217" s="180"/>
      <c r="F217" s="180"/>
    </row>
    <row r="218" spans="1:6">
      <c r="A218" s="230">
        <v>41612</v>
      </c>
      <c r="B218" s="180">
        <v>22.971497059060511</v>
      </c>
      <c r="C218" s="180">
        <v>23.453090848369367</v>
      </c>
      <c r="D218" s="179"/>
      <c r="E218" s="180"/>
      <c r="F218" s="180"/>
    </row>
    <row r="219" spans="1:6">
      <c r="A219" s="230">
        <v>41619</v>
      </c>
      <c r="B219" s="180">
        <v>22.993916686810088</v>
      </c>
      <c r="C219" s="180">
        <v>23.589323147295005</v>
      </c>
      <c r="D219" s="179"/>
      <c r="E219" s="180"/>
      <c r="F219" s="180"/>
    </row>
    <row r="220" spans="1:6">
      <c r="A220" s="230">
        <v>41626</v>
      </c>
      <c r="B220" s="180">
        <v>23.039350173233423</v>
      </c>
      <c r="C220" s="180">
        <v>23.725555446220639</v>
      </c>
      <c r="D220" s="179"/>
      <c r="E220" s="180"/>
      <c r="F220" s="180"/>
    </row>
    <row r="221" spans="1:6">
      <c r="A221" s="230">
        <v>41633</v>
      </c>
      <c r="B221" s="180">
        <v>23.017877286278303</v>
      </c>
      <c r="C221" s="180">
        <v>23.861787745146277</v>
      </c>
      <c r="D221" s="179"/>
      <c r="E221" s="180"/>
      <c r="F221" s="180"/>
    </row>
    <row r="222" spans="1:6">
      <c r="A222" s="230">
        <v>41640</v>
      </c>
      <c r="B222" s="180">
        <v>22.530108568829473</v>
      </c>
      <c r="C222" s="180">
        <v>23.101310786974512</v>
      </c>
      <c r="D222" s="179"/>
      <c r="E222" s="180"/>
      <c r="F222" s="180"/>
    </row>
    <row r="223" spans="1:6">
      <c r="A223" s="230">
        <v>41647</v>
      </c>
      <c r="B223" s="180">
        <v>21.95608796250519</v>
      </c>
      <c r="C223" s="180">
        <v>23.124274316583833</v>
      </c>
      <c r="D223" s="179"/>
      <c r="E223" s="180"/>
      <c r="F223" s="180"/>
    </row>
    <row r="224" spans="1:6">
      <c r="A224" s="230">
        <v>41654</v>
      </c>
      <c r="B224" s="180">
        <v>21.732157335811895</v>
      </c>
      <c r="C224" s="180">
        <v>23.376873142286335</v>
      </c>
      <c r="D224" s="179"/>
      <c r="E224" s="180"/>
      <c r="F224" s="180"/>
    </row>
    <row r="225" spans="1:6">
      <c r="A225" s="230">
        <v>41661</v>
      </c>
      <c r="B225" s="180">
        <v>21.963889493147708</v>
      </c>
      <c r="C225" s="180">
        <v>23.526136084746906</v>
      </c>
      <c r="D225" s="179"/>
      <c r="E225" s="180"/>
      <c r="F225" s="180"/>
    </row>
    <row r="226" spans="1:6">
      <c r="A226" s="230">
        <v>41668</v>
      </c>
      <c r="B226" s="180">
        <v>21.922014357189472</v>
      </c>
      <c r="C226" s="180">
        <v>23.549099614356226</v>
      </c>
      <c r="D226" s="179"/>
      <c r="E226" s="180"/>
      <c r="F226" s="180"/>
    </row>
    <row r="227" spans="1:6">
      <c r="A227" s="230">
        <v>41675</v>
      </c>
      <c r="B227" s="180">
        <v>21.657780766112285</v>
      </c>
      <c r="C227" s="180">
        <v>23.589285791172532</v>
      </c>
      <c r="D227" s="179"/>
      <c r="E227" s="180"/>
      <c r="F227" s="180"/>
    </row>
    <row r="228" spans="1:6">
      <c r="A228" s="230">
        <v>41682</v>
      </c>
      <c r="B228" s="180">
        <v>21.655417564814996</v>
      </c>
      <c r="C228" s="180">
        <v>23.64669461519583</v>
      </c>
      <c r="D228" s="179"/>
      <c r="E228" s="180"/>
      <c r="F228" s="180"/>
    </row>
    <row r="229" spans="1:6">
      <c r="A229" s="230">
        <v>41689</v>
      </c>
      <c r="B229" s="180">
        <v>21.603496351375405</v>
      </c>
      <c r="C229" s="180">
        <v>23.818921087265718</v>
      </c>
      <c r="D229" s="179"/>
      <c r="E229" s="180"/>
      <c r="F229" s="180"/>
    </row>
    <row r="230" spans="1:6">
      <c r="A230" s="230">
        <v>41696</v>
      </c>
      <c r="B230" s="180">
        <v>21.566228963553304</v>
      </c>
      <c r="C230" s="180">
        <v>23.882070793691344</v>
      </c>
      <c r="D230" s="179"/>
      <c r="E230" s="180"/>
      <c r="F230" s="180"/>
    </row>
    <row r="231" spans="1:6">
      <c r="A231" s="230">
        <v>41703</v>
      </c>
      <c r="B231" s="180">
        <v>21.479660648248856</v>
      </c>
      <c r="C231" s="180">
        <v>23.950961382519299</v>
      </c>
      <c r="D231" s="179"/>
      <c r="E231" s="180"/>
      <c r="F231" s="180"/>
    </row>
    <row r="232" spans="1:6">
      <c r="A232" s="230">
        <v>41710</v>
      </c>
      <c r="B232" s="180">
        <v>21.43464116914193</v>
      </c>
      <c r="C232" s="180">
        <v>24.002629324140269</v>
      </c>
      <c r="D232" s="179"/>
      <c r="E232" s="180"/>
      <c r="F232" s="180"/>
    </row>
    <row r="233" spans="1:6">
      <c r="A233" s="230">
        <v>41717</v>
      </c>
      <c r="B233" s="180">
        <v>21.417920778373247</v>
      </c>
      <c r="C233" s="180">
        <v>24.226523737831123</v>
      </c>
      <c r="D233" s="179"/>
      <c r="E233" s="180"/>
      <c r="F233" s="180"/>
    </row>
    <row r="234" spans="1:6">
      <c r="A234" s="230">
        <v>41724</v>
      </c>
      <c r="B234" s="180">
        <v>21.27971799790377</v>
      </c>
      <c r="C234" s="180">
        <v>24.266709914647429</v>
      </c>
      <c r="D234" s="179"/>
      <c r="E234" s="180"/>
      <c r="F234" s="180"/>
    </row>
    <row r="235" spans="1:6">
      <c r="A235" s="230">
        <v>41731</v>
      </c>
      <c r="B235" s="180">
        <v>21.367561848636463</v>
      </c>
      <c r="C235" s="180">
        <v>24.318377856268398</v>
      </c>
      <c r="D235" s="179"/>
      <c r="E235" s="180"/>
      <c r="F235" s="180"/>
    </row>
    <row r="236" spans="1:6">
      <c r="A236" s="230">
        <v>41738</v>
      </c>
      <c r="B236" s="180">
        <v>21.447594280855103</v>
      </c>
      <c r="C236" s="180">
        <v>24.364304915487033</v>
      </c>
      <c r="D236" s="179"/>
      <c r="E236" s="180"/>
      <c r="F236" s="180"/>
    </row>
    <row r="237" spans="1:6">
      <c r="A237" s="230">
        <v>41745</v>
      </c>
      <c r="B237" s="180">
        <v>21.434937805288033</v>
      </c>
      <c r="C237" s="180">
        <v>24.593940211580222</v>
      </c>
      <c r="D237" s="179"/>
      <c r="E237" s="180"/>
      <c r="F237" s="180"/>
    </row>
    <row r="238" spans="1:6">
      <c r="A238" s="230">
        <v>41752</v>
      </c>
      <c r="B238" s="180">
        <v>21.447396523424366</v>
      </c>
      <c r="C238" s="180">
        <v>24.662830800408177</v>
      </c>
      <c r="D238" s="179"/>
      <c r="E238" s="180"/>
      <c r="F238" s="180"/>
    </row>
    <row r="239" spans="1:6">
      <c r="A239" s="230">
        <v>41759</v>
      </c>
      <c r="B239" s="180">
        <v>21.922676844582433</v>
      </c>
      <c r="C239" s="180">
        <v>24.662830800408177</v>
      </c>
      <c r="D239" s="179"/>
      <c r="E239" s="180"/>
      <c r="F239" s="180"/>
    </row>
    <row r="240" spans="1:6">
      <c r="A240" s="230">
        <v>41766</v>
      </c>
      <c r="B240" s="180">
        <v>21.434117111950481</v>
      </c>
      <c r="C240" s="180">
        <v>24.703016977224486</v>
      </c>
      <c r="D240" s="179"/>
      <c r="E240" s="180"/>
      <c r="F240" s="180"/>
    </row>
    <row r="241" spans="1:6">
      <c r="A241" s="230">
        <v>41773</v>
      </c>
      <c r="B241" s="180">
        <v>21.605088298692824</v>
      </c>
      <c r="C241" s="180">
        <v>24.898206978903691</v>
      </c>
      <c r="D241" s="179"/>
      <c r="E241" s="180"/>
      <c r="F241" s="180"/>
    </row>
    <row r="242" spans="1:6">
      <c r="A242" s="230">
        <v>41780</v>
      </c>
      <c r="B242" s="180">
        <v>21.39465461664722</v>
      </c>
      <c r="C242" s="180">
        <v>24.846539037282724</v>
      </c>
      <c r="D242" s="179"/>
      <c r="E242" s="180"/>
      <c r="F242" s="180"/>
    </row>
    <row r="243" spans="1:6">
      <c r="A243" s="230">
        <v>41787</v>
      </c>
      <c r="B243" s="180">
        <v>21.724593114086264</v>
      </c>
      <c r="C243" s="180">
        <v>24.817834625271075</v>
      </c>
      <c r="D243" s="179"/>
      <c r="E243" s="180"/>
      <c r="F243" s="180"/>
    </row>
    <row r="244" spans="1:6">
      <c r="A244" s="230">
        <v>41794</v>
      </c>
      <c r="B244" s="180">
        <v>21.479581545276563</v>
      </c>
      <c r="C244" s="180">
        <v>24.863761684489717</v>
      </c>
      <c r="D244" s="179"/>
      <c r="E244" s="180"/>
      <c r="F244" s="180"/>
    </row>
    <row r="245" spans="1:6">
      <c r="A245" s="230">
        <v>41801</v>
      </c>
      <c r="B245" s="180">
        <v>21.004617636007673</v>
      </c>
      <c r="C245" s="180">
        <v>24.921170508513011</v>
      </c>
      <c r="D245" s="179"/>
      <c r="E245" s="180"/>
      <c r="F245" s="180"/>
    </row>
    <row r="246" spans="1:6">
      <c r="A246" s="230">
        <v>41808</v>
      </c>
      <c r="B246" s="180">
        <v>20.566525599699411</v>
      </c>
      <c r="C246" s="180">
        <v>25.07617433337591</v>
      </c>
      <c r="D246" s="179"/>
      <c r="E246" s="180"/>
      <c r="F246" s="180"/>
    </row>
    <row r="247" spans="1:6">
      <c r="A247" s="230">
        <v>41815</v>
      </c>
      <c r="B247" s="180">
        <v>20.646854668064151</v>
      </c>
      <c r="C247" s="180">
        <v>25.07617433337591</v>
      </c>
      <c r="D247" s="179"/>
      <c r="E247" s="180"/>
      <c r="F247" s="180"/>
    </row>
    <row r="248" spans="1:6">
      <c r="A248" s="230">
        <v>41822</v>
      </c>
      <c r="B248" s="180">
        <v>20.470791227480372</v>
      </c>
      <c r="C248" s="180">
        <v>25.12784227499688</v>
      </c>
      <c r="D248" s="179"/>
      <c r="E248" s="180"/>
      <c r="F248" s="180"/>
    </row>
    <row r="249" spans="1:6">
      <c r="A249" s="230">
        <v>41829</v>
      </c>
      <c r="B249" s="180">
        <v>20.340172444479602</v>
      </c>
      <c r="C249" s="180">
        <v>25.162287569410857</v>
      </c>
      <c r="D249" s="179"/>
      <c r="E249" s="180"/>
      <c r="F249" s="180"/>
    </row>
    <row r="250" spans="1:6">
      <c r="A250" s="230">
        <v>41836</v>
      </c>
      <c r="B250" s="180">
        <v>20.393477959934344</v>
      </c>
      <c r="C250" s="180">
        <v>25.248400805445804</v>
      </c>
      <c r="D250" s="179"/>
      <c r="E250" s="180"/>
      <c r="F250" s="180"/>
    </row>
    <row r="251" spans="1:6">
      <c r="A251" s="230">
        <v>41843</v>
      </c>
      <c r="B251" s="180">
        <v>20.213894437083475</v>
      </c>
      <c r="C251" s="180">
        <v>25.323032276676088</v>
      </c>
      <c r="D251" s="179"/>
      <c r="E251" s="180"/>
      <c r="F251" s="180"/>
    </row>
    <row r="252" spans="1:6">
      <c r="A252" s="230">
        <v>41850</v>
      </c>
      <c r="B252" s="180">
        <v>20.365880910475212</v>
      </c>
      <c r="C252" s="180">
        <v>25.300068747066767</v>
      </c>
      <c r="D252" s="179"/>
      <c r="E252" s="180"/>
      <c r="F252" s="180"/>
    </row>
    <row r="253" spans="1:6">
      <c r="A253" s="230">
        <v>41857</v>
      </c>
      <c r="B253" s="180">
        <v>20.025490932821803</v>
      </c>
      <c r="C253" s="180">
        <v>25.317291394273756</v>
      </c>
      <c r="D253" s="179"/>
      <c r="E253" s="180"/>
      <c r="F253" s="180"/>
    </row>
    <row r="254" spans="1:6">
      <c r="A254" s="230">
        <v>41864</v>
      </c>
      <c r="B254" s="180">
        <v>20.004904384282241</v>
      </c>
      <c r="C254" s="180">
        <v>25.443590807125009</v>
      </c>
      <c r="D254" s="179"/>
      <c r="E254" s="180"/>
      <c r="F254" s="180"/>
    </row>
    <row r="255" spans="1:6">
      <c r="A255" s="230">
        <v>41871</v>
      </c>
      <c r="B255" s="180">
        <v>19.904473273083237</v>
      </c>
      <c r="C255" s="180">
        <v>25.334514041480745</v>
      </c>
      <c r="D255" s="179"/>
      <c r="E255" s="180"/>
      <c r="F255" s="180"/>
    </row>
    <row r="256" spans="1:6">
      <c r="A256" s="230">
        <v>41878</v>
      </c>
      <c r="B256" s="180">
        <v>20.158561907963694</v>
      </c>
      <c r="C256" s="180">
        <v>25.340254923883077</v>
      </c>
      <c r="D256" s="179"/>
      <c r="E256" s="180"/>
      <c r="F256" s="180"/>
    </row>
    <row r="257" spans="1:6">
      <c r="A257" s="230">
        <v>41885</v>
      </c>
      <c r="B257" s="180">
        <v>19.895682955287043</v>
      </c>
      <c r="C257" s="180">
        <v>25.351736688687737</v>
      </c>
      <c r="D257" s="179"/>
      <c r="E257" s="180"/>
      <c r="F257" s="180"/>
    </row>
    <row r="258" spans="1:6">
      <c r="A258" s="230">
        <v>41892</v>
      </c>
      <c r="B258" s="180">
        <v>19.813336761128799</v>
      </c>
      <c r="C258" s="180">
        <v>25.380441100699386</v>
      </c>
      <c r="D258" s="179"/>
      <c r="E258" s="180"/>
      <c r="F258" s="180"/>
    </row>
    <row r="259" spans="1:6">
      <c r="A259" s="230">
        <v>41899</v>
      </c>
      <c r="B259" s="180">
        <v>19.658601459449841</v>
      </c>
      <c r="C259" s="180">
        <v>25.546926690366945</v>
      </c>
      <c r="D259" s="179"/>
      <c r="E259" s="180"/>
      <c r="F259" s="180"/>
    </row>
    <row r="260" spans="1:6">
      <c r="A260" s="230">
        <v>41906</v>
      </c>
      <c r="B260" s="180">
        <v>20.153805841754505</v>
      </c>
      <c r="C260" s="180">
        <v>25.598594631987908</v>
      </c>
      <c r="D260" s="179"/>
      <c r="E260" s="180"/>
      <c r="F260" s="180"/>
    </row>
    <row r="261" spans="1:6">
      <c r="A261" s="230">
        <v>41913</v>
      </c>
      <c r="B261" s="180">
        <v>20.306405363181522</v>
      </c>
      <c r="C261" s="180">
        <v>25.546926690366945</v>
      </c>
      <c r="D261" s="179"/>
      <c r="E261" s="180"/>
      <c r="F261" s="180"/>
    </row>
    <row r="262" spans="1:6">
      <c r="A262" s="230">
        <v>41920</v>
      </c>
      <c r="B262" s="180">
        <v>20.197806870093142</v>
      </c>
      <c r="C262" s="180">
        <v>25.575631102378594</v>
      </c>
      <c r="D262" s="179"/>
      <c r="E262" s="180"/>
      <c r="F262" s="180"/>
    </row>
    <row r="263" spans="1:6">
      <c r="A263" s="230">
        <v>41927</v>
      </c>
      <c r="B263" s="180">
        <v>20.069660054976566</v>
      </c>
      <c r="C263" s="180">
        <v>25.684707868022855</v>
      </c>
      <c r="D263" s="179"/>
      <c r="E263" s="180"/>
      <c r="F263" s="180"/>
    </row>
    <row r="264" spans="1:6">
      <c r="A264" s="230">
        <v>41934</v>
      </c>
      <c r="B264" s="180">
        <v>20.099897166136017</v>
      </c>
      <c r="C264" s="180">
        <v>25.730634927241493</v>
      </c>
      <c r="D264" s="179"/>
      <c r="E264" s="180"/>
      <c r="F264" s="180"/>
    </row>
    <row r="265" spans="1:6">
      <c r="A265" s="230">
        <v>41941</v>
      </c>
      <c r="B265" s="180">
        <v>20.290604544465758</v>
      </c>
      <c r="C265" s="180">
        <v>25.759339339253138</v>
      </c>
      <c r="D265" s="179"/>
      <c r="E265" s="180"/>
      <c r="F265" s="180"/>
    </row>
    <row r="266" spans="1:6">
      <c r="A266" s="230">
        <v>41948</v>
      </c>
      <c r="B266" s="180">
        <v>20.069778709435006</v>
      </c>
      <c r="C266" s="180">
        <v>25.759339339253138</v>
      </c>
      <c r="D266" s="179"/>
      <c r="E266" s="180"/>
      <c r="F266" s="180"/>
    </row>
    <row r="267" spans="1:6">
      <c r="A267" s="230">
        <v>41955</v>
      </c>
      <c r="B267" s="180">
        <v>20.054145984535367</v>
      </c>
      <c r="C267" s="180">
        <v>25.770821104057802</v>
      </c>
      <c r="D267" s="179"/>
      <c r="E267" s="180"/>
      <c r="F267" s="180"/>
    </row>
    <row r="268" spans="1:6">
      <c r="A268" s="230">
        <v>41962</v>
      </c>
      <c r="B268" s="180">
        <v>20.103674333063065</v>
      </c>
      <c r="C268" s="180">
        <v>25.793784633667116</v>
      </c>
      <c r="D268" s="179"/>
      <c r="E268" s="180"/>
      <c r="F268" s="180"/>
    </row>
    <row r="269" spans="1:6">
      <c r="A269" s="230">
        <v>41969</v>
      </c>
      <c r="B269" s="180">
        <v>20.308620246405759</v>
      </c>
      <c r="C269" s="180">
        <v>25.753598456850813</v>
      </c>
      <c r="D269" s="179"/>
      <c r="E269" s="180"/>
      <c r="F269" s="180"/>
    </row>
    <row r="270" spans="1:6">
      <c r="A270" s="230">
        <v>41976</v>
      </c>
      <c r="B270" s="180">
        <v>20.152381988253211</v>
      </c>
      <c r="C270" s="180">
        <v>25.753598456850813</v>
      </c>
      <c r="D270" s="179"/>
      <c r="E270" s="180"/>
      <c r="F270" s="180"/>
    </row>
    <row r="271" spans="1:6">
      <c r="A271" s="230">
        <v>41983</v>
      </c>
      <c r="B271" s="180">
        <v>20.119307057962704</v>
      </c>
      <c r="C271" s="180">
        <v>25.770821104057802</v>
      </c>
      <c r="D271" s="179"/>
      <c r="E271" s="180"/>
      <c r="F271" s="180"/>
    </row>
    <row r="272" spans="1:6">
      <c r="A272" s="230">
        <v>41990</v>
      </c>
      <c r="B272" s="180">
        <v>21.108647932446061</v>
      </c>
      <c r="C272" s="180">
        <v>25.845452575288085</v>
      </c>
      <c r="D272" s="180"/>
      <c r="E272" s="180"/>
      <c r="F272" s="180"/>
    </row>
    <row r="273" spans="1:6">
      <c r="A273" s="230">
        <v>41997</v>
      </c>
      <c r="B273" s="180">
        <v>21.261366108331519</v>
      </c>
      <c r="C273" s="180">
        <v>25.885638752104391</v>
      </c>
      <c r="D273" s="180"/>
      <c r="E273" s="180"/>
      <c r="F273" s="180"/>
    </row>
    <row r="274" spans="1:6">
      <c r="A274" s="230">
        <v>42004</v>
      </c>
      <c r="B274" s="180">
        <v>21.911473886131272</v>
      </c>
      <c r="C274" s="180">
        <v>25.822489045678765</v>
      </c>
      <c r="D274" s="180"/>
      <c r="E274" s="180"/>
      <c r="F274" s="180"/>
    </row>
    <row r="275" spans="1:6">
      <c r="A275" s="230">
        <v>42011</v>
      </c>
      <c r="B275" s="180">
        <v>20.9301210167725</v>
      </c>
      <c r="C275" s="180">
        <v>24.827954687989575</v>
      </c>
      <c r="D275" s="180"/>
      <c r="E275" s="180"/>
      <c r="F275" s="180"/>
    </row>
    <row r="276" spans="1:6">
      <c r="A276" s="230">
        <v>42018</v>
      </c>
      <c r="B276" s="180">
        <v>20.827835787767075</v>
      </c>
      <c r="C276" s="180">
        <v>24.916231860213539</v>
      </c>
      <c r="D276" s="180"/>
      <c r="E276" s="180"/>
      <c r="F276" s="180"/>
    </row>
    <row r="277" spans="1:6">
      <c r="A277" s="230">
        <v>42025</v>
      </c>
      <c r="B277" s="180">
        <v>20.843025612321707</v>
      </c>
      <c r="C277" s="180">
        <v>24.899679890421549</v>
      </c>
      <c r="D277" s="180"/>
      <c r="E277" s="180"/>
      <c r="F277" s="180"/>
    </row>
    <row r="278" spans="1:6">
      <c r="A278" s="230">
        <v>42032</v>
      </c>
      <c r="B278" s="180">
        <v>21.056860512246434</v>
      </c>
      <c r="C278" s="180">
        <v>24.827954687989575</v>
      </c>
      <c r="D278" s="180"/>
      <c r="E278" s="180"/>
      <c r="F278" s="180"/>
    </row>
    <row r="279" spans="1:6">
      <c r="A279" s="230">
        <v>42039</v>
      </c>
      <c r="B279" s="180">
        <v>20.750535600548144</v>
      </c>
      <c r="C279" s="180">
        <v>24.827954687989575</v>
      </c>
      <c r="D279" s="180"/>
      <c r="E279" s="180"/>
      <c r="F279" s="180"/>
    </row>
    <row r="280" spans="1:6">
      <c r="A280" s="230">
        <v>42046</v>
      </c>
      <c r="B280" s="180">
        <v>20.778647391480572</v>
      </c>
      <c r="C280" s="180">
        <v>24.838989334517571</v>
      </c>
      <c r="D280" s="180"/>
      <c r="E280" s="180"/>
      <c r="F280" s="180"/>
    </row>
    <row r="281" spans="1:6">
      <c r="A281" s="230">
        <v>42053</v>
      </c>
      <c r="B281" s="180">
        <v>20.920209994016716</v>
      </c>
      <c r="C281" s="180">
        <v>24.811402718197584</v>
      </c>
      <c r="D281" s="180"/>
      <c r="E281" s="180"/>
      <c r="F281" s="180"/>
    </row>
    <row r="282" spans="1:6">
      <c r="A282" s="230">
        <v>42060</v>
      </c>
      <c r="B282" s="180">
        <v>20.804809789426955</v>
      </c>
      <c r="C282" s="180">
        <v>24.756229485557608</v>
      </c>
      <c r="D282" s="180"/>
      <c r="E282" s="180"/>
      <c r="F282" s="180"/>
    </row>
    <row r="283" spans="1:6">
      <c r="A283" s="230">
        <v>42067</v>
      </c>
      <c r="B283" s="180">
        <v>20.601986064735289</v>
      </c>
      <c r="C283" s="180">
        <v>24.761746808821606</v>
      </c>
      <c r="D283" s="180"/>
      <c r="E283" s="180"/>
      <c r="F283" s="180"/>
    </row>
    <row r="284" spans="1:6">
      <c r="A284" s="230">
        <v>42074</v>
      </c>
      <c r="B284" s="180">
        <v>20.672405473741097</v>
      </c>
      <c r="C284" s="180">
        <v>24.7672641320856</v>
      </c>
      <c r="D284" s="180"/>
      <c r="E284" s="180"/>
      <c r="F284" s="180"/>
    </row>
    <row r="285" spans="1:6">
      <c r="A285" s="230">
        <v>42081</v>
      </c>
      <c r="B285" s="180">
        <v>21.721265754376486</v>
      </c>
      <c r="C285" s="180">
        <v>24.805885394933586</v>
      </c>
      <c r="D285" s="180"/>
      <c r="E285" s="180"/>
      <c r="F285" s="180"/>
    </row>
    <row r="286" spans="1:6">
      <c r="A286" s="230">
        <v>42088</v>
      </c>
      <c r="B286" s="180">
        <v>22.525390361120227</v>
      </c>
      <c r="C286" s="180">
        <v>24.72312554597362</v>
      </c>
      <c r="D286" s="180"/>
      <c r="E286" s="180"/>
      <c r="F286" s="180"/>
    </row>
    <row r="287" spans="1:6">
      <c r="A287" s="230">
        <v>42095</v>
      </c>
      <c r="B287" s="180">
        <v>22.668574240991298</v>
      </c>
      <c r="C287" s="180">
        <v>24.728642869237618</v>
      </c>
      <c r="D287" s="180"/>
      <c r="E287" s="180"/>
      <c r="F287" s="180"/>
    </row>
    <row r="288" spans="1:6">
      <c r="A288" s="230">
        <v>42102</v>
      </c>
      <c r="B288" s="180">
        <v>22.621277334928877</v>
      </c>
      <c r="C288" s="180">
        <v>24.734160192501616</v>
      </c>
      <c r="D288" s="180"/>
      <c r="E288" s="180"/>
      <c r="F288" s="180"/>
    </row>
    <row r="289" spans="1:6">
      <c r="A289" s="230">
        <v>42109</v>
      </c>
      <c r="B289" s="180">
        <v>22.782710235278223</v>
      </c>
      <c r="C289" s="180">
        <v>24.745194839029612</v>
      </c>
      <c r="D289" s="180"/>
      <c r="E289" s="180"/>
      <c r="F289" s="180"/>
    </row>
    <row r="290" spans="1:6">
      <c r="A290" s="230">
        <v>42116</v>
      </c>
      <c r="B290" s="180">
        <v>22.896228600104223</v>
      </c>
      <c r="C290" s="180">
        <v>24.772781455349598</v>
      </c>
      <c r="D290" s="180"/>
      <c r="E290" s="180"/>
      <c r="F290" s="180"/>
    </row>
    <row r="291" spans="1:6">
      <c r="A291" s="230">
        <v>42123</v>
      </c>
      <c r="B291" s="180">
        <v>22.947385690297427</v>
      </c>
      <c r="C291" s="180">
        <v>24.667952313333643</v>
      </c>
      <c r="D291" s="180"/>
      <c r="E291" s="180"/>
      <c r="F291" s="180"/>
    </row>
    <row r="292" spans="1:6">
      <c r="A292" s="230">
        <v>42130</v>
      </c>
      <c r="B292" s="180">
        <v>23.051350099399741</v>
      </c>
      <c r="C292" s="180">
        <v>24.678986959861639</v>
      </c>
      <c r="D292" s="180"/>
      <c r="E292" s="180"/>
      <c r="F292" s="180"/>
    </row>
    <row r="293" spans="1:6">
      <c r="A293" s="230">
        <v>42137</v>
      </c>
      <c r="B293" s="180">
        <v>23.185742409912951</v>
      </c>
      <c r="C293" s="180">
        <v>24.833472011253573</v>
      </c>
      <c r="D293" s="180"/>
      <c r="E293" s="180"/>
      <c r="F293" s="180"/>
    </row>
    <row r="294" spans="1:6">
      <c r="A294" s="230">
        <v>42144</v>
      </c>
      <c r="B294" s="180">
        <v>23.321939356507304</v>
      </c>
      <c r="C294" s="180">
        <v>24.717608222709622</v>
      </c>
      <c r="D294" s="180"/>
      <c r="E294" s="180"/>
      <c r="F294" s="180"/>
    </row>
    <row r="295" spans="1:6">
      <c r="A295" s="230">
        <v>42151</v>
      </c>
      <c r="B295" s="180">
        <v>23.434463723919631</v>
      </c>
      <c r="C295" s="180">
        <v>24.629331050485661</v>
      </c>
      <c r="D295" s="180"/>
      <c r="E295" s="180"/>
      <c r="F295" s="180"/>
    </row>
    <row r="296" spans="1:6">
      <c r="A296" s="230">
        <v>42158</v>
      </c>
      <c r="B296" s="180">
        <v>23.567369863542492</v>
      </c>
      <c r="C296" s="180">
        <v>24.634848373749659</v>
      </c>
      <c r="D296" s="180"/>
      <c r="E296" s="180"/>
      <c r="F296" s="180"/>
    </row>
    <row r="297" spans="1:6">
      <c r="A297" s="230">
        <v>42165</v>
      </c>
      <c r="B297" s="181"/>
      <c r="C297" s="180">
        <v>24.651400343541649</v>
      </c>
      <c r="D297" s="180"/>
      <c r="E297" s="180"/>
      <c r="F297" s="180"/>
    </row>
    <row r="298" spans="1:6">
      <c r="A298" s="179"/>
      <c r="B298" s="181"/>
      <c r="C298" s="180"/>
      <c r="D298" s="180"/>
      <c r="E298" s="180"/>
      <c r="F298" s="180"/>
    </row>
    <row r="299" spans="1:6">
      <c r="A299" s="179"/>
      <c r="B299" s="181"/>
      <c r="C299" s="180"/>
      <c r="D299" s="180"/>
      <c r="E299" s="180"/>
      <c r="F299" s="180"/>
    </row>
    <row r="300" spans="1:6">
      <c r="A300" s="179"/>
      <c r="B300" s="181"/>
      <c r="C300" s="180"/>
      <c r="D300" s="180"/>
      <c r="E300" s="180"/>
      <c r="F300" s="180"/>
    </row>
    <row r="301" spans="1:6">
      <c r="A301" s="179"/>
      <c r="B301" s="181"/>
      <c r="C301" s="180"/>
      <c r="D301" s="180"/>
      <c r="E301" s="180"/>
      <c r="F301" s="180"/>
    </row>
    <row r="302" spans="1:6">
      <c r="A302" s="179"/>
      <c r="B302" s="181"/>
      <c r="C302" s="180"/>
      <c r="D302" s="180"/>
      <c r="E302" s="180"/>
      <c r="F302" s="180"/>
    </row>
    <row r="303" spans="1:6">
      <c r="A303" s="179"/>
      <c r="B303" s="181"/>
      <c r="C303" s="180"/>
      <c r="D303" s="180"/>
      <c r="E303" s="180"/>
      <c r="F303" s="180"/>
    </row>
    <row r="304" spans="1:6">
      <c r="A304" s="179"/>
      <c r="B304" s="181"/>
      <c r="C304" s="180"/>
      <c r="D304" s="180"/>
      <c r="E304" s="180"/>
      <c r="F304" s="180"/>
    </row>
    <row r="305" spans="1:6">
      <c r="A305" s="179"/>
      <c r="B305" s="181"/>
      <c r="C305" s="180"/>
      <c r="D305" s="180"/>
      <c r="E305" s="180"/>
      <c r="F305" s="180"/>
    </row>
    <row r="306" spans="1:6">
      <c r="A306" s="179"/>
      <c r="B306" s="181"/>
      <c r="C306" s="180"/>
      <c r="D306" s="180"/>
      <c r="E306" s="180"/>
      <c r="F306" s="180"/>
    </row>
    <row r="307" spans="1:6">
      <c r="A307" s="179"/>
      <c r="B307" s="181"/>
      <c r="C307" s="180"/>
      <c r="D307" s="180"/>
      <c r="E307" s="180"/>
      <c r="F307" s="180"/>
    </row>
    <row r="308" spans="1:6">
      <c r="A308" s="179"/>
      <c r="B308" s="181"/>
      <c r="C308" s="180"/>
      <c r="D308" s="180"/>
      <c r="E308" s="180"/>
      <c r="F308" s="180"/>
    </row>
    <row r="309" spans="1:6">
      <c r="A309" s="179"/>
      <c r="B309" s="181"/>
      <c r="C309" s="180"/>
      <c r="D309" s="180"/>
      <c r="E309" s="180"/>
      <c r="F309" s="180"/>
    </row>
    <row r="310" spans="1:6">
      <c r="A310" s="179"/>
      <c r="B310" s="181"/>
      <c r="C310" s="180"/>
      <c r="D310" s="180"/>
      <c r="E310" s="180"/>
      <c r="F310" s="180"/>
    </row>
    <row r="311" spans="1:6">
      <c r="A311" s="179"/>
      <c r="B311" s="181"/>
      <c r="C311" s="180"/>
      <c r="D311" s="180"/>
      <c r="E311" s="180"/>
      <c r="F311" s="180"/>
    </row>
    <row r="312" spans="1:6">
      <c r="A312" s="179"/>
      <c r="B312" s="181"/>
      <c r="C312" s="180"/>
      <c r="D312" s="180"/>
      <c r="E312" s="180"/>
      <c r="F312" s="180"/>
    </row>
    <row r="313" spans="1:6">
      <c r="A313" s="179"/>
      <c r="B313" s="181"/>
      <c r="C313" s="180"/>
      <c r="D313" s="180"/>
      <c r="E313" s="180"/>
      <c r="F313" s="180"/>
    </row>
    <row r="314" spans="1:6">
      <c r="A314" s="179"/>
      <c r="B314" s="181"/>
      <c r="C314" s="180"/>
      <c r="D314" s="180"/>
      <c r="E314" s="180"/>
      <c r="F314" s="180"/>
    </row>
    <row r="315" spans="1:6">
      <c r="A315" s="179"/>
      <c r="B315" s="181"/>
      <c r="C315" s="180"/>
      <c r="D315" s="180"/>
      <c r="E315" s="180"/>
      <c r="F315" s="180"/>
    </row>
    <row r="316" spans="1:6">
      <c r="A316" s="179"/>
      <c r="B316" s="181"/>
      <c r="C316" s="180"/>
      <c r="D316" s="180"/>
      <c r="E316" s="180"/>
      <c r="F316" s="180"/>
    </row>
    <row r="317" spans="1:6">
      <c r="A317" s="179"/>
      <c r="B317" s="181"/>
      <c r="C317" s="180"/>
      <c r="D317" s="180"/>
      <c r="E317" s="180"/>
      <c r="F317" s="180"/>
    </row>
    <row r="318" spans="1:6">
      <c r="A318" s="179"/>
      <c r="B318" s="181"/>
      <c r="C318" s="180"/>
      <c r="D318" s="180"/>
      <c r="E318" s="180"/>
      <c r="F318" s="180"/>
    </row>
    <row r="319" spans="1:6">
      <c r="A319" s="179"/>
      <c r="B319" s="181"/>
      <c r="C319" s="180"/>
      <c r="D319" s="180"/>
      <c r="E319" s="180"/>
      <c r="F319" s="180"/>
    </row>
    <row r="320" spans="1:6">
      <c r="A320" s="179"/>
      <c r="B320" s="181"/>
      <c r="C320" s="180"/>
      <c r="D320" s="180"/>
      <c r="E320" s="180"/>
      <c r="F320" s="180"/>
    </row>
    <row r="321" spans="1:6">
      <c r="A321" s="179"/>
      <c r="B321" s="181"/>
      <c r="C321" s="180"/>
      <c r="D321" s="180"/>
      <c r="E321" s="180"/>
      <c r="F321" s="180"/>
    </row>
    <row r="322" spans="1:6">
      <c r="A322" s="179"/>
      <c r="B322" s="181"/>
      <c r="C322" s="180"/>
      <c r="D322" s="180"/>
      <c r="E322" s="180"/>
      <c r="F322" s="180"/>
    </row>
    <row r="323" spans="1:6">
      <c r="A323" s="179"/>
      <c r="B323" s="181"/>
      <c r="C323" s="180"/>
      <c r="D323" s="180"/>
      <c r="E323" s="180"/>
      <c r="F323" s="180"/>
    </row>
    <row r="324" spans="1:6">
      <c r="A324" s="179"/>
      <c r="B324" s="181"/>
      <c r="C324" s="180"/>
      <c r="D324" s="180"/>
      <c r="E324" s="180"/>
      <c r="F324" s="180"/>
    </row>
    <row r="325" spans="1:6">
      <c r="A325" s="179"/>
      <c r="B325" s="181"/>
      <c r="C325" s="180"/>
      <c r="D325" s="180"/>
      <c r="E325" s="180"/>
      <c r="F325" s="180"/>
    </row>
    <row r="326" spans="1:6">
      <c r="A326" s="179"/>
      <c r="B326" s="181"/>
      <c r="C326" s="180"/>
      <c r="D326" s="180"/>
      <c r="E326" s="180"/>
      <c r="F326" s="180"/>
    </row>
    <row r="327" spans="1:6">
      <c r="A327" s="179"/>
      <c r="B327" s="181"/>
      <c r="C327" s="180"/>
      <c r="D327" s="180"/>
      <c r="E327" s="180"/>
      <c r="F327" s="180"/>
    </row>
    <row r="328" spans="1:6">
      <c r="A328" s="179"/>
      <c r="B328" s="181"/>
      <c r="C328" s="180"/>
      <c r="D328" s="180"/>
      <c r="E328" s="180"/>
      <c r="F328" s="180"/>
    </row>
    <row r="329" spans="1:6">
      <c r="A329" s="179"/>
      <c r="B329" s="181"/>
      <c r="C329" s="180"/>
      <c r="D329" s="180"/>
      <c r="E329" s="180"/>
      <c r="F329" s="180"/>
    </row>
    <row r="330" spans="1:6">
      <c r="A330" s="179"/>
      <c r="B330" s="181"/>
      <c r="C330" s="180"/>
      <c r="D330" s="180"/>
      <c r="E330" s="180"/>
      <c r="F330" s="180"/>
    </row>
    <row r="331" spans="1:6">
      <c r="A331" s="179"/>
      <c r="B331" s="181"/>
      <c r="C331" s="180"/>
      <c r="D331" s="180"/>
      <c r="E331" s="180"/>
      <c r="F331" s="180"/>
    </row>
    <row r="332" spans="1:6">
      <c r="A332" s="179"/>
      <c r="B332" s="181"/>
      <c r="C332" s="180"/>
      <c r="D332" s="180"/>
      <c r="E332" s="180"/>
      <c r="F332" s="180"/>
    </row>
    <row r="333" spans="1:6">
      <c r="A333" s="179"/>
      <c r="B333" s="181"/>
      <c r="C333" s="180"/>
      <c r="D333" s="180"/>
      <c r="E333" s="180"/>
      <c r="F333" s="180"/>
    </row>
    <row r="334" spans="1:6">
      <c r="A334" s="179"/>
      <c r="B334" s="181"/>
      <c r="C334" s="180"/>
      <c r="D334" s="180"/>
      <c r="E334" s="180"/>
      <c r="F334" s="180"/>
    </row>
    <row r="335" spans="1:6">
      <c r="A335" s="179"/>
      <c r="B335" s="181"/>
      <c r="C335" s="180"/>
      <c r="D335" s="180"/>
      <c r="E335" s="180"/>
      <c r="F335" s="180"/>
    </row>
    <row r="336" spans="1:6">
      <c r="A336" s="179"/>
      <c r="B336" s="181"/>
      <c r="C336" s="180"/>
      <c r="D336" s="180"/>
      <c r="E336" s="180"/>
      <c r="F336" s="180"/>
    </row>
    <row r="337" spans="1:6">
      <c r="A337" s="179"/>
      <c r="B337" s="181"/>
      <c r="C337" s="180"/>
      <c r="D337" s="180"/>
      <c r="E337" s="180"/>
      <c r="F337" s="180"/>
    </row>
    <row r="338" spans="1:6">
      <c r="A338" s="179"/>
      <c r="B338" s="181"/>
      <c r="C338" s="180"/>
      <c r="D338" s="180"/>
      <c r="E338" s="180"/>
      <c r="F338" s="180"/>
    </row>
    <row r="339" spans="1:6">
      <c r="A339" s="179"/>
      <c r="B339" s="181"/>
      <c r="C339" s="180"/>
      <c r="D339" s="180"/>
      <c r="E339" s="180"/>
      <c r="F339" s="180"/>
    </row>
    <row r="340" spans="1:6">
      <c r="A340" s="179"/>
      <c r="B340" s="181"/>
      <c r="C340" s="180"/>
      <c r="D340" s="180"/>
      <c r="E340" s="180"/>
      <c r="F340" s="180"/>
    </row>
    <row r="341" spans="1:6">
      <c r="A341" s="179"/>
      <c r="B341" s="181"/>
      <c r="C341" s="180"/>
      <c r="D341" s="180"/>
      <c r="E341" s="180"/>
      <c r="F341" s="180"/>
    </row>
    <row r="342" spans="1:6">
      <c r="A342" s="179"/>
      <c r="B342" s="181"/>
      <c r="C342" s="180"/>
      <c r="D342" s="180"/>
      <c r="E342" s="180"/>
      <c r="F342" s="180"/>
    </row>
    <row r="343" spans="1:6">
      <c r="A343" s="179"/>
      <c r="B343" s="181"/>
      <c r="C343" s="180"/>
      <c r="D343" s="180"/>
      <c r="E343" s="180"/>
      <c r="F343" s="180"/>
    </row>
    <row r="344" spans="1:6">
      <c r="A344" s="179"/>
      <c r="B344" s="181"/>
      <c r="C344" s="180"/>
      <c r="D344" s="180"/>
      <c r="E344" s="180"/>
      <c r="F344" s="180"/>
    </row>
    <row r="345" spans="1:6">
      <c r="A345" s="179"/>
      <c r="B345" s="181"/>
      <c r="C345" s="180"/>
      <c r="D345" s="180"/>
      <c r="E345" s="180"/>
      <c r="F345" s="180"/>
    </row>
    <row r="346" spans="1:6">
      <c r="A346" s="179"/>
      <c r="B346" s="181"/>
      <c r="C346" s="180"/>
      <c r="D346" s="180"/>
      <c r="E346" s="180"/>
      <c r="F346" s="180"/>
    </row>
    <row r="347" spans="1:6">
      <c r="A347" s="179"/>
      <c r="B347" s="181"/>
      <c r="C347" s="180"/>
      <c r="D347" s="180"/>
      <c r="E347" s="180"/>
      <c r="F347" s="180"/>
    </row>
    <row r="348" spans="1:6">
      <c r="A348" s="179"/>
      <c r="B348" s="181"/>
      <c r="C348" s="180"/>
      <c r="D348" s="180"/>
      <c r="E348" s="180"/>
      <c r="F348" s="180"/>
    </row>
    <row r="349" spans="1:6">
      <c r="A349" s="179"/>
      <c r="B349" s="181"/>
      <c r="C349" s="180"/>
      <c r="D349" s="180"/>
      <c r="E349" s="180"/>
      <c r="F349" s="180"/>
    </row>
    <row r="350" spans="1:6">
      <c r="A350" s="179"/>
      <c r="B350" s="181"/>
      <c r="C350" s="180"/>
      <c r="D350" s="180"/>
      <c r="E350" s="180"/>
      <c r="F350" s="180"/>
    </row>
    <row r="351" spans="1:6">
      <c r="A351" s="179"/>
      <c r="B351" s="181"/>
      <c r="C351" s="180"/>
      <c r="D351" s="180"/>
      <c r="E351" s="180"/>
      <c r="F351" s="180"/>
    </row>
    <row r="352" spans="1:6">
      <c r="A352" s="179"/>
      <c r="B352" s="181"/>
      <c r="C352" s="180"/>
      <c r="D352" s="180"/>
      <c r="E352" s="180"/>
      <c r="F352" s="180"/>
    </row>
    <row r="353" spans="1:6">
      <c r="A353" s="179"/>
      <c r="B353" s="181"/>
      <c r="C353" s="180"/>
      <c r="D353" s="180"/>
      <c r="E353" s="180"/>
      <c r="F353" s="180"/>
    </row>
    <row r="354" spans="1:6">
      <c r="A354" s="179"/>
      <c r="B354" s="181"/>
      <c r="C354" s="180"/>
      <c r="D354" s="180"/>
      <c r="E354" s="180"/>
      <c r="F354" s="180"/>
    </row>
    <row r="355" spans="1:6">
      <c r="A355" s="179"/>
      <c r="B355" s="181"/>
      <c r="C355" s="180"/>
      <c r="D355" s="180"/>
      <c r="E355" s="180"/>
      <c r="F355" s="180"/>
    </row>
    <row r="356" spans="1:6">
      <c r="A356" s="179"/>
      <c r="B356" s="181"/>
      <c r="C356" s="180"/>
      <c r="D356" s="180"/>
      <c r="E356" s="180"/>
      <c r="F356" s="180"/>
    </row>
    <row r="357" spans="1:6">
      <c r="A357" s="179"/>
      <c r="B357" s="181"/>
      <c r="C357" s="180"/>
      <c r="D357" s="180"/>
      <c r="E357" s="180"/>
      <c r="F357" s="180"/>
    </row>
    <row r="358" spans="1:6">
      <c r="A358" s="179"/>
      <c r="B358" s="181"/>
      <c r="C358" s="180"/>
      <c r="D358" s="180"/>
      <c r="E358" s="180"/>
      <c r="F358" s="180"/>
    </row>
    <row r="359" spans="1:6">
      <c r="A359" s="179"/>
      <c r="B359" s="181"/>
      <c r="C359" s="180"/>
      <c r="D359" s="180"/>
      <c r="E359" s="180"/>
      <c r="F359" s="180"/>
    </row>
    <row r="360" spans="1:6">
      <c r="A360" s="179"/>
      <c r="B360" s="181"/>
      <c r="C360" s="180"/>
      <c r="D360" s="180"/>
      <c r="E360" s="180"/>
      <c r="F360" s="180"/>
    </row>
    <row r="361" spans="1:6">
      <c r="A361" s="179"/>
      <c r="B361" s="181"/>
      <c r="C361" s="180"/>
      <c r="D361" s="180"/>
      <c r="E361" s="180"/>
      <c r="F361" s="180"/>
    </row>
    <row r="362" spans="1:6">
      <c r="A362" s="179"/>
      <c r="B362" s="181"/>
      <c r="C362" s="180"/>
      <c r="D362" s="180"/>
      <c r="E362" s="180"/>
      <c r="F362" s="180"/>
    </row>
    <row r="363" spans="1:6">
      <c r="A363" s="179"/>
      <c r="B363" s="181"/>
      <c r="C363" s="180"/>
      <c r="D363" s="180"/>
      <c r="E363" s="180"/>
      <c r="F363" s="180"/>
    </row>
    <row r="364" spans="1:6">
      <c r="A364" s="179"/>
      <c r="B364" s="181"/>
      <c r="C364" s="180"/>
      <c r="D364" s="180"/>
      <c r="E364" s="180"/>
      <c r="F364" s="180"/>
    </row>
    <row r="365" spans="1:6">
      <c r="A365" s="179"/>
      <c r="B365" s="181"/>
      <c r="C365" s="180"/>
      <c r="D365" s="180"/>
      <c r="E365" s="180"/>
      <c r="F365" s="180"/>
    </row>
    <row r="366" spans="1:6">
      <c r="A366" s="179"/>
      <c r="B366" s="181"/>
      <c r="C366" s="180"/>
      <c r="D366" s="180"/>
      <c r="E366" s="180"/>
      <c r="F366" s="180"/>
    </row>
    <row r="367" spans="1:6">
      <c r="A367" s="179"/>
      <c r="B367" s="181"/>
      <c r="C367" s="180"/>
      <c r="D367" s="180"/>
      <c r="E367" s="180"/>
      <c r="F367" s="180"/>
    </row>
    <row r="368" spans="1:6">
      <c r="A368" s="179"/>
      <c r="B368" s="181"/>
      <c r="C368" s="180"/>
      <c r="D368" s="180"/>
      <c r="E368" s="180"/>
      <c r="F368" s="180"/>
    </row>
    <row r="369" spans="1:6">
      <c r="A369" s="179"/>
      <c r="B369" s="181"/>
      <c r="C369" s="180"/>
      <c r="D369" s="180"/>
      <c r="E369" s="180"/>
      <c r="F369" s="180"/>
    </row>
    <row r="370" spans="1:6">
      <c r="A370" s="179"/>
      <c r="B370" s="181"/>
      <c r="C370" s="180"/>
      <c r="D370" s="180"/>
      <c r="E370" s="180"/>
      <c r="F370" s="180"/>
    </row>
    <row r="371" spans="1:6">
      <c r="A371" s="179"/>
      <c r="B371" s="181"/>
      <c r="C371" s="180"/>
      <c r="D371" s="180"/>
      <c r="E371" s="180"/>
      <c r="F371" s="180"/>
    </row>
    <row r="372" spans="1:6">
      <c r="A372" s="179"/>
      <c r="B372" s="181"/>
      <c r="C372" s="180"/>
      <c r="D372" s="180"/>
      <c r="E372" s="180"/>
      <c r="F372" s="180"/>
    </row>
    <row r="373" spans="1:6">
      <c r="A373" s="179"/>
      <c r="B373" s="181"/>
      <c r="C373" s="180"/>
      <c r="D373" s="180"/>
      <c r="E373" s="180"/>
      <c r="F373" s="180"/>
    </row>
    <row r="374" spans="1:6">
      <c r="A374" s="179"/>
      <c r="B374" s="181"/>
      <c r="C374" s="180"/>
      <c r="D374" s="180"/>
      <c r="E374" s="180"/>
      <c r="F374" s="180"/>
    </row>
    <row r="375" spans="1:6">
      <c r="A375" s="179"/>
      <c r="B375" s="181"/>
      <c r="C375" s="180"/>
      <c r="D375" s="180"/>
      <c r="E375" s="180"/>
      <c r="F375" s="180"/>
    </row>
    <row r="376" spans="1:6">
      <c r="A376" s="179"/>
      <c r="B376" s="181"/>
      <c r="C376" s="180"/>
      <c r="D376" s="180"/>
      <c r="E376" s="180"/>
      <c r="F376" s="180"/>
    </row>
    <row r="377" spans="1:6">
      <c r="A377" s="179"/>
      <c r="B377" s="181"/>
      <c r="C377" s="180"/>
      <c r="D377" s="180"/>
      <c r="E377" s="180"/>
      <c r="F377" s="180"/>
    </row>
    <row r="378" spans="1:6">
      <c r="A378" s="179"/>
      <c r="B378" s="181"/>
      <c r="C378" s="180"/>
      <c r="D378" s="180"/>
      <c r="E378" s="180"/>
      <c r="F378" s="180"/>
    </row>
    <row r="379" spans="1:6">
      <c r="A379" s="179"/>
      <c r="B379" s="181"/>
      <c r="C379" s="180"/>
      <c r="D379" s="180"/>
      <c r="E379" s="180"/>
      <c r="F379" s="180"/>
    </row>
    <row r="380" spans="1:6">
      <c r="A380" s="179"/>
      <c r="B380" s="181"/>
      <c r="C380" s="180"/>
      <c r="D380" s="180"/>
      <c r="E380" s="180"/>
      <c r="F380" s="180"/>
    </row>
    <row r="381" spans="1:6">
      <c r="A381" s="179"/>
      <c r="B381" s="181"/>
      <c r="C381" s="180"/>
      <c r="D381" s="180"/>
      <c r="E381" s="180"/>
      <c r="F381" s="180"/>
    </row>
    <row r="382" spans="1:6">
      <c r="A382" s="179"/>
      <c r="B382" s="181"/>
      <c r="C382" s="180"/>
      <c r="D382" s="180"/>
      <c r="E382" s="180"/>
      <c r="F382" s="180"/>
    </row>
    <row r="383" spans="1:6">
      <c r="A383" s="179"/>
      <c r="B383" s="181"/>
      <c r="C383" s="180"/>
      <c r="D383" s="180"/>
      <c r="E383" s="180"/>
      <c r="F383" s="180"/>
    </row>
    <row r="384" spans="1:6">
      <c r="A384" s="179"/>
      <c r="B384" s="181"/>
      <c r="C384" s="180"/>
      <c r="D384" s="180"/>
      <c r="E384" s="180"/>
      <c r="F384" s="180"/>
    </row>
    <row r="385" spans="1:6">
      <c r="A385" s="179"/>
      <c r="B385" s="181"/>
      <c r="C385" s="180"/>
      <c r="D385" s="180"/>
      <c r="E385" s="180"/>
      <c r="F385" s="180"/>
    </row>
    <row r="386" spans="1:6">
      <c r="A386" s="179"/>
      <c r="B386" s="181"/>
      <c r="C386" s="180"/>
      <c r="D386" s="180"/>
      <c r="E386" s="180"/>
      <c r="F386" s="180"/>
    </row>
    <row r="387" spans="1:6">
      <c r="A387" s="179"/>
      <c r="B387" s="181"/>
      <c r="C387" s="180"/>
      <c r="D387" s="180"/>
      <c r="E387" s="180"/>
      <c r="F387" s="180"/>
    </row>
    <row r="388" spans="1:6">
      <c r="A388" s="179"/>
      <c r="B388" s="181"/>
      <c r="C388" s="180"/>
      <c r="D388" s="180"/>
      <c r="E388" s="180"/>
      <c r="F388" s="180"/>
    </row>
    <row r="389" spans="1:6">
      <c r="A389" s="179"/>
      <c r="B389" s="181"/>
      <c r="C389" s="180"/>
      <c r="D389" s="180"/>
      <c r="E389" s="180"/>
      <c r="F389" s="180"/>
    </row>
    <row r="390" spans="1:6">
      <c r="A390" s="179"/>
      <c r="B390" s="181"/>
      <c r="C390" s="180"/>
      <c r="D390" s="180"/>
      <c r="E390" s="180"/>
      <c r="F390" s="180"/>
    </row>
    <row r="391" spans="1:6">
      <c r="A391" s="179"/>
      <c r="B391" s="181"/>
      <c r="C391" s="180"/>
      <c r="D391" s="180"/>
      <c r="E391" s="180"/>
      <c r="F391" s="180"/>
    </row>
    <row r="392" spans="1:6">
      <c r="A392" s="179"/>
      <c r="B392" s="181"/>
      <c r="C392" s="180"/>
      <c r="D392" s="180"/>
      <c r="E392" s="180"/>
      <c r="F392" s="180"/>
    </row>
    <row r="393" spans="1:6">
      <c r="A393" s="179"/>
      <c r="B393" s="181"/>
      <c r="C393" s="180"/>
      <c r="D393" s="180"/>
      <c r="E393" s="180"/>
      <c r="F393" s="180"/>
    </row>
    <row r="394" spans="1:6">
      <c r="A394" s="179"/>
      <c r="B394" s="181"/>
      <c r="C394" s="180"/>
      <c r="D394" s="180"/>
      <c r="E394" s="180"/>
      <c r="F394" s="180"/>
    </row>
    <row r="395" spans="1:6">
      <c r="A395" s="179"/>
      <c r="B395" s="181"/>
      <c r="C395" s="180"/>
      <c r="D395" s="180"/>
      <c r="E395" s="180"/>
      <c r="F395" s="180"/>
    </row>
    <row r="396" spans="1:6">
      <c r="A396" s="179"/>
      <c r="B396" s="181"/>
      <c r="C396" s="180"/>
      <c r="D396" s="180"/>
      <c r="E396" s="180"/>
      <c r="F396" s="180"/>
    </row>
    <row r="397" spans="1:6">
      <c r="A397" s="179"/>
      <c r="B397" s="181"/>
      <c r="C397" s="180"/>
      <c r="D397" s="180"/>
      <c r="E397" s="180"/>
      <c r="F397" s="180"/>
    </row>
    <row r="398" spans="1:6">
      <c r="A398" s="179"/>
      <c r="B398" s="181"/>
      <c r="C398" s="180"/>
      <c r="D398" s="180"/>
      <c r="E398" s="180"/>
      <c r="F398" s="180"/>
    </row>
    <row r="399" spans="1:6">
      <c r="A399" s="179"/>
      <c r="B399" s="181"/>
      <c r="C399" s="180"/>
      <c r="D399" s="180"/>
      <c r="E399" s="180"/>
      <c r="F399" s="180"/>
    </row>
    <row r="400" spans="1:6">
      <c r="A400" s="179"/>
      <c r="B400" s="181"/>
      <c r="C400" s="180"/>
      <c r="D400" s="180"/>
      <c r="E400" s="180"/>
      <c r="F400" s="180"/>
    </row>
    <row r="401" spans="1:6">
      <c r="A401" s="179"/>
      <c r="B401" s="181"/>
      <c r="C401" s="180"/>
      <c r="D401" s="180"/>
      <c r="E401" s="180"/>
      <c r="F401" s="180"/>
    </row>
    <row r="402" spans="1:6">
      <c r="A402" s="179"/>
      <c r="B402" s="181"/>
      <c r="C402" s="180"/>
      <c r="D402" s="180"/>
      <c r="E402" s="180"/>
      <c r="F402" s="180"/>
    </row>
    <row r="403" spans="1:6">
      <c r="A403" s="179"/>
      <c r="B403" s="181"/>
      <c r="C403" s="180"/>
      <c r="D403" s="180"/>
      <c r="E403" s="180"/>
      <c r="F403" s="180"/>
    </row>
    <row r="404" spans="1:6">
      <c r="A404" s="179"/>
      <c r="B404" s="181"/>
      <c r="C404" s="180"/>
      <c r="D404" s="180"/>
      <c r="E404" s="180"/>
      <c r="F404" s="180"/>
    </row>
    <row r="405" spans="1:6">
      <c r="A405" s="179"/>
      <c r="B405" s="181"/>
      <c r="C405" s="180"/>
      <c r="D405" s="180"/>
      <c r="E405" s="180"/>
      <c r="F405" s="180"/>
    </row>
    <row r="406" spans="1:6">
      <c r="A406" s="179"/>
      <c r="B406" s="181"/>
      <c r="C406" s="180"/>
      <c r="D406" s="180"/>
      <c r="E406" s="180"/>
      <c r="F406" s="180"/>
    </row>
    <row r="407" spans="1:6">
      <c r="A407" s="179"/>
      <c r="B407" s="181"/>
      <c r="C407" s="180"/>
      <c r="D407" s="180"/>
      <c r="E407" s="180"/>
      <c r="F407" s="180"/>
    </row>
    <row r="408" spans="1:6">
      <c r="A408" s="179"/>
      <c r="B408" s="181"/>
      <c r="C408" s="180"/>
      <c r="D408" s="180"/>
      <c r="E408" s="180"/>
      <c r="F408" s="180"/>
    </row>
    <row r="409" spans="1:6">
      <c r="A409" s="179"/>
      <c r="B409" s="181"/>
      <c r="C409" s="180"/>
      <c r="D409" s="180"/>
      <c r="E409" s="180"/>
      <c r="F409" s="180"/>
    </row>
    <row r="410" spans="1:6">
      <c r="A410" s="179"/>
      <c r="B410" s="181"/>
      <c r="C410" s="180"/>
      <c r="D410" s="180"/>
      <c r="E410" s="180"/>
      <c r="F410" s="180"/>
    </row>
    <row r="411" spans="1:6">
      <c r="A411" s="179"/>
      <c r="B411" s="181"/>
      <c r="C411" s="180"/>
      <c r="D411" s="180"/>
      <c r="E411" s="180"/>
      <c r="F411" s="180"/>
    </row>
    <row r="412" spans="1:6">
      <c r="A412" s="179"/>
      <c r="B412" s="181"/>
      <c r="C412" s="180"/>
      <c r="D412" s="180"/>
      <c r="E412" s="180"/>
      <c r="F412" s="180"/>
    </row>
    <row r="413" spans="1:6">
      <c r="A413" s="179"/>
      <c r="B413" s="181"/>
      <c r="C413" s="180"/>
      <c r="D413" s="180"/>
      <c r="E413" s="180"/>
      <c r="F413" s="180"/>
    </row>
    <row r="414" spans="1:6">
      <c r="A414" s="179"/>
      <c r="B414" s="181"/>
      <c r="C414" s="180"/>
      <c r="D414" s="180"/>
      <c r="E414" s="180"/>
      <c r="F414" s="180"/>
    </row>
    <row r="415" spans="1:6">
      <c r="A415" s="179"/>
      <c r="B415" s="181"/>
      <c r="C415" s="180"/>
      <c r="D415" s="180"/>
      <c r="E415" s="180"/>
      <c r="F415" s="180"/>
    </row>
    <row r="416" spans="1:6">
      <c r="A416" s="179"/>
      <c r="B416" s="181"/>
      <c r="C416" s="180"/>
      <c r="D416" s="180"/>
      <c r="E416" s="180"/>
      <c r="F416" s="180"/>
    </row>
    <row r="417" spans="1:6">
      <c r="A417" s="179"/>
      <c r="B417" s="181"/>
      <c r="C417" s="180"/>
      <c r="D417" s="180"/>
      <c r="E417" s="180"/>
      <c r="F417" s="180"/>
    </row>
    <row r="418" spans="1:6">
      <c r="A418" s="179"/>
      <c r="B418" s="181"/>
      <c r="C418" s="180"/>
      <c r="D418" s="180"/>
      <c r="E418" s="180"/>
      <c r="F418" s="180"/>
    </row>
    <row r="419" spans="1:6">
      <c r="A419" s="179"/>
      <c r="B419" s="181"/>
      <c r="C419" s="180"/>
      <c r="D419" s="180"/>
      <c r="E419" s="180"/>
      <c r="F419" s="180"/>
    </row>
    <row r="420" spans="1:6">
      <c r="A420" s="179"/>
      <c r="B420" s="181"/>
      <c r="C420" s="180"/>
      <c r="D420" s="180"/>
      <c r="E420" s="180"/>
      <c r="F420" s="180"/>
    </row>
    <row r="421" spans="1:6">
      <c r="A421" s="179"/>
      <c r="B421" s="181"/>
      <c r="C421" s="180"/>
      <c r="D421" s="180"/>
      <c r="E421" s="180"/>
      <c r="F421" s="180"/>
    </row>
    <row r="422" spans="1:6">
      <c r="A422" s="179"/>
      <c r="B422" s="181"/>
      <c r="C422" s="180"/>
      <c r="D422" s="180"/>
      <c r="E422" s="180"/>
      <c r="F422" s="180"/>
    </row>
    <row r="423" spans="1:6">
      <c r="A423" s="179"/>
      <c r="B423" s="181"/>
      <c r="C423" s="180"/>
      <c r="D423" s="180"/>
      <c r="E423" s="180"/>
      <c r="F423" s="180"/>
    </row>
    <row r="424" spans="1:6">
      <c r="A424" s="179"/>
      <c r="B424" s="181"/>
      <c r="C424" s="180"/>
      <c r="D424" s="180"/>
      <c r="E424" s="180"/>
      <c r="F424" s="180"/>
    </row>
    <row r="425" spans="1:6">
      <c r="A425" s="179"/>
      <c r="B425" s="181"/>
      <c r="C425" s="180"/>
      <c r="D425" s="180"/>
      <c r="E425" s="180"/>
      <c r="F425" s="180"/>
    </row>
    <row r="426" spans="1:6">
      <c r="A426" s="179"/>
      <c r="B426" s="181"/>
      <c r="C426" s="180"/>
      <c r="D426" s="180"/>
      <c r="E426" s="180"/>
      <c r="F426" s="180"/>
    </row>
    <row r="427" spans="1:6">
      <c r="A427" s="179"/>
      <c r="B427" s="181"/>
      <c r="C427" s="180"/>
      <c r="D427" s="180"/>
      <c r="E427" s="180"/>
      <c r="F427" s="180"/>
    </row>
    <row r="428" spans="1:6">
      <c r="A428" s="179"/>
      <c r="B428" s="181"/>
      <c r="C428" s="180"/>
      <c r="D428" s="180"/>
      <c r="E428" s="180"/>
      <c r="F428" s="180"/>
    </row>
    <row r="429" spans="1:6">
      <c r="A429" s="179"/>
      <c r="B429" s="181"/>
      <c r="C429" s="180"/>
      <c r="D429" s="180"/>
      <c r="E429" s="180"/>
      <c r="F429" s="180"/>
    </row>
    <row r="430" spans="1:6">
      <c r="A430" s="179"/>
      <c r="B430" s="181"/>
      <c r="C430" s="180"/>
      <c r="D430" s="180"/>
      <c r="E430" s="180"/>
      <c r="F430" s="180"/>
    </row>
    <row r="431" spans="1:6">
      <c r="A431" s="179"/>
      <c r="B431" s="181"/>
      <c r="C431" s="180"/>
      <c r="D431" s="180"/>
      <c r="E431" s="180"/>
      <c r="F431" s="180"/>
    </row>
    <row r="432" spans="1:6">
      <c r="A432" s="179"/>
      <c r="B432" s="181"/>
      <c r="C432" s="180"/>
      <c r="D432" s="180"/>
      <c r="E432" s="180"/>
      <c r="F432" s="180"/>
    </row>
    <row r="433" spans="1:6">
      <c r="A433" s="179"/>
      <c r="B433" s="181"/>
      <c r="C433" s="180"/>
      <c r="D433" s="180"/>
      <c r="E433" s="180"/>
      <c r="F433" s="180"/>
    </row>
    <row r="434" spans="1:6">
      <c r="A434" s="179"/>
      <c r="B434" s="181"/>
      <c r="C434" s="180"/>
      <c r="D434" s="180"/>
      <c r="E434" s="180"/>
      <c r="F434" s="180"/>
    </row>
    <row r="435" spans="1:6">
      <c r="A435" s="179"/>
      <c r="B435" s="181"/>
      <c r="C435" s="180"/>
      <c r="D435" s="180"/>
      <c r="E435" s="180"/>
      <c r="F435" s="180"/>
    </row>
    <row r="436" spans="1:6">
      <c r="A436" s="179"/>
      <c r="B436" s="181"/>
      <c r="C436" s="180"/>
      <c r="D436" s="180"/>
      <c r="E436" s="180"/>
      <c r="F436" s="180"/>
    </row>
    <row r="437" spans="1:6">
      <c r="A437" s="179"/>
      <c r="B437" s="181"/>
      <c r="C437" s="180"/>
      <c r="D437" s="180"/>
      <c r="E437" s="180"/>
      <c r="F437" s="180"/>
    </row>
    <row r="438" spans="1:6">
      <c r="A438" s="179"/>
      <c r="B438" s="181"/>
      <c r="C438" s="180"/>
      <c r="D438" s="180"/>
      <c r="E438" s="180"/>
      <c r="F438" s="180"/>
    </row>
    <row r="439" spans="1:6">
      <c r="A439" s="179"/>
      <c r="B439" s="181"/>
      <c r="C439" s="180"/>
      <c r="D439" s="180"/>
      <c r="E439" s="180"/>
      <c r="F439" s="180"/>
    </row>
    <row r="440" spans="1:6">
      <c r="A440" s="179"/>
      <c r="B440" s="181"/>
      <c r="C440" s="180"/>
      <c r="D440" s="180"/>
      <c r="E440" s="180"/>
      <c r="F440" s="180"/>
    </row>
    <row r="441" spans="1:6">
      <c r="A441" s="179"/>
      <c r="B441" s="181"/>
      <c r="C441" s="180"/>
      <c r="D441" s="180"/>
      <c r="E441" s="180"/>
      <c r="F441" s="180"/>
    </row>
    <row r="442" spans="1:6">
      <c r="A442" s="179"/>
      <c r="B442" s="181"/>
      <c r="C442" s="180"/>
      <c r="D442" s="180"/>
      <c r="E442" s="180"/>
      <c r="F442" s="180"/>
    </row>
    <row r="443" spans="1:6">
      <c r="A443" s="179"/>
      <c r="B443" s="181"/>
      <c r="C443" s="180"/>
      <c r="D443" s="180"/>
      <c r="E443" s="180"/>
      <c r="F443" s="180"/>
    </row>
    <row r="444" spans="1:6">
      <c r="A444" s="179"/>
      <c r="B444" s="181"/>
      <c r="C444" s="180"/>
      <c r="D444" s="180"/>
      <c r="E444" s="180"/>
      <c r="F444" s="180"/>
    </row>
    <row r="445" spans="1:6">
      <c r="A445" s="179"/>
      <c r="B445" s="181"/>
      <c r="C445" s="180"/>
      <c r="D445" s="180"/>
      <c r="E445" s="180"/>
      <c r="F445" s="180"/>
    </row>
    <row r="446" spans="1:6">
      <c r="A446" s="179"/>
      <c r="B446" s="181"/>
      <c r="C446" s="180"/>
      <c r="D446" s="180"/>
      <c r="E446" s="180"/>
      <c r="F446" s="180"/>
    </row>
    <row r="447" spans="1:6">
      <c r="A447" s="179"/>
      <c r="B447" s="181"/>
      <c r="C447" s="180"/>
      <c r="D447" s="180"/>
      <c r="E447" s="180"/>
      <c r="F447" s="180"/>
    </row>
    <row r="448" spans="1:6">
      <c r="A448" s="179"/>
      <c r="B448" s="181"/>
      <c r="C448" s="180"/>
      <c r="D448" s="180"/>
      <c r="E448" s="180"/>
      <c r="F448" s="180"/>
    </row>
    <row r="449" spans="1:6">
      <c r="A449" s="179"/>
      <c r="B449" s="181"/>
      <c r="C449" s="180"/>
      <c r="D449" s="180"/>
      <c r="E449" s="180"/>
      <c r="F449" s="180"/>
    </row>
    <row r="450" spans="1:6">
      <c r="A450" s="179"/>
      <c r="B450" s="181"/>
      <c r="C450" s="180"/>
      <c r="D450" s="180"/>
      <c r="E450" s="180"/>
      <c r="F450" s="180"/>
    </row>
    <row r="451" spans="1:6">
      <c r="A451" s="179"/>
      <c r="B451" s="181"/>
      <c r="C451" s="180"/>
      <c r="D451" s="180"/>
      <c r="E451" s="180"/>
      <c r="F451" s="180"/>
    </row>
    <row r="452" spans="1:6">
      <c r="A452" s="179"/>
      <c r="B452" s="181"/>
      <c r="C452" s="180"/>
      <c r="D452" s="180"/>
      <c r="E452" s="180"/>
      <c r="F452" s="180"/>
    </row>
    <row r="453" spans="1:6">
      <c r="A453" s="179"/>
      <c r="B453" s="181"/>
      <c r="C453" s="180"/>
      <c r="D453" s="180"/>
      <c r="E453" s="180"/>
      <c r="F453" s="180"/>
    </row>
    <row r="454" spans="1:6">
      <c r="A454" s="179"/>
      <c r="B454" s="181"/>
      <c r="C454" s="180"/>
      <c r="D454" s="180"/>
      <c r="E454" s="180"/>
      <c r="F454" s="180"/>
    </row>
    <row r="455" spans="1:6">
      <c r="A455" s="179"/>
      <c r="B455" s="181"/>
      <c r="C455" s="180"/>
      <c r="D455" s="180"/>
      <c r="E455" s="180"/>
      <c r="F455" s="180"/>
    </row>
    <row r="456" spans="1:6">
      <c r="A456" s="179"/>
      <c r="B456" s="181"/>
      <c r="C456" s="180"/>
      <c r="D456" s="180"/>
      <c r="E456" s="180"/>
      <c r="F456" s="180"/>
    </row>
    <row r="457" spans="1:6">
      <c r="A457" s="179"/>
      <c r="B457" s="181"/>
      <c r="C457" s="180"/>
      <c r="D457" s="180"/>
      <c r="E457" s="180"/>
      <c r="F457" s="180"/>
    </row>
    <row r="458" spans="1:6">
      <c r="A458" s="179"/>
      <c r="B458" s="181"/>
      <c r="C458" s="180"/>
      <c r="D458" s="180"/>
      <c r="E458" s="180"/>
      <c r="F458" s="180"/>
    </row>
    <row r="459" spans="1:6">
      <c r="A459" s="179"/>
      <c r="B459" s="181"/>
      <c r="C459" s="180"/>
      <c r="D459" s="180"/>
      <c r="E459" s="180"/>
      <c r="F459" s="180"/>
    </row>
    <row r="460" spans="1:6">
      <c r="A460" s="179"/>
      <c r="B460" s="181"/>
      <c r="C460" s="180"/>
      <c r="D460" s="180"/>
      <c r="E460" s="180"/>
      <c r="F460" s="180"/>
    </row>
    <row r="461" spans="1:6">
      <c r="A461" s="179"/>
      <c r="B461" s="181"/>
      <c r="C461" s="180"/>
      <c r="D461" s="180"/>
      <c r="E461" s="180"/>
      <c r="F461" s="180"/>
    </row>
    <row r="462" spans="1:6">
      <c r="A462" s="179"/>
      <c r="B462" s="181"/>
      <c r="C462" s="180"/>
      <c r="D462" s="180"/>
      <c r="E462" s="180"/>
      <c r="F462" s="180"/>
    </row>
    <row r="463" spans="1:6">
      <c r="A463" s="179"/>
      <c r="B463" s="181"/>
      <c r="C463" s="180"/>
      <c r="D463" s="180"/>
      <c r="E463" s="180"/>
      <c r="F463" s="180"/>
    </row>
    <row r="464" spans="1:6">
      <c r="A464" s="179"/>
      <c r="B464" s="181"/>
      <c r="C464" s="180"/>
      <c r="D464" s="180"/>
      <c r="E464" s="180"/>
      <c r="F464" s="180"/>
    </row>
    <row r="465" spans="1:6">
      <c r="A465" s="179"/>
      <c r="B465" s="181"/>
      <c r="C465" s="180"/>
      <c r="D465" s="180"/>
      <c r="E465" s="180"/>
      <c r="F465" s="180"/>
    </row>
    <row r="466" spans="1:6">
      <c r="A466" s="179"/>
      <c r="B466" s="181"/>
      <c r="C466" s="180"/>
      <c r="D466" s="180"/>
      <c r="E466" s="180"/>
      <c r="F466" s="180"/>
    </row>
    <row r="467" spans="1:6">
      <c r="A467" s="179"/>
      <c r="B467" s="181"/>
      <c r="C467" s="180"/>
      <c r="D467" s="180"/>
      <c r="E467" s="180"/>
      <c r="F467" s="180"/>
    </row>
    <row r="468" spans="1:6">
      <c r="A468" s="179"/>
      <c r="B468" s="181"/>
      <c r="C468" s="180"/>
      <c r="D468" s="180"/>
      <c r="E468" s="180"/>
      <c r="F468" s="180"/>
    </row>
    <row r="469" spans="1:6">
      <c r="A469" s="179"/>
      <c r="B469" s="181"/>
      <c r="C469" s="180"/>
      <c r="D469" s="180"/>
      <c r="E469" s="180"/>
      <c r="F469" s="180"/>
    </row>
    <row r="470" spans="1:6">
      <c r="A470" s="179"/>
      <c r="B470" s="181"/>
      <c r="C470" s="180"/>
      <c r="D470" s="180"/>
      <c r="E470" s="180"/>
      <c r="F470" s="180"/>
    </row>
    <row r="471" spans="1:6">
      <c r="A471" s="179"/>
      <c r="B471" s="181"/>
      <c r="C471" s="180"/>
      <c r="D471" s="180"/>
      <c r="E471" s="180"/>
      <c r="F471" s="180"/>
    </row>
    <row r="472" spans="1:6">
      <c r="A472" s="179"/>
      <c r="B472" s="181"/>
      <c r="C472" s="180"/>
      <c r="D472" s="180"/>
      <c r="E472" s="180"/>
      <c r="F472" s="180"/>
    </row>
    <row r="473" spans="1:6">
      <c r="A473" s="179"/>
      <c r="B473" s="181"/>
      <c r="C473" s="180"/>
      <c r="D473" s="180"/>
      <c r="E473" s="180"/>
      <c r="F473" s="180"/>
    </row>
    <row r="474" spans="1:6">
      <c r="A474" s="179"/>
      <c r="B474" s="181"/>
      <c r="C474" s="180"/>
      <c r="D474" s="180"/>
      <c r="E474" s="180"/>
      <c r="F474" s="180"/>
    </row>
    <row r="475" spans="1:6">
      <c r="A475" s="179"/>
      <c r="B475" s="181"/>
      <c r="C475" s="180"/>
      <c r="D475" s="180"/>
      <c r="E475" s="180"/>
      <c r="F475" s="180"/>
    </row>
    <row r="476" spans="1:6">
      <c r="A476" s="179"/>
      <c r="B476" s="181"/>
      <c r="C476" s="180"/>
      <c r="D476" s="180"/>
      <c r="E476" s="180"/>
      <c r="F476" s="180"/>
    </row>
    <row r="477" spans="1:6">
      <c r="A477" s="179"/>
      <c r="B477" s="181"/>
      <c r="C477" s="180"/>
      <c r="D477" s="180"/>
      <c r="E477" s="180"/>
      <c r="F477" s="180"/>
    </row>
    <row r="478" spans="1:6">
      <c r="A478" s="179"/>
      <c r="B478" s="181"/>
      <c r="C478" s="180"/>
      <c r="D478" s="180"/>
      <c r="E478" s="180"/>
      <c r="F478" s="180"/>
    </row>
    <row r="479" spans="1:6">
      <c r="A479" s="179"/>
      <c r="B479" s="181"/>
      <c r="C479" s="180"/>
      <c r="D479" s="180"/>
      <c r="E479" s="180"/>
      <c r="F479" s="180"/>
    </row>
    <row r="480" spans="1:6">
      <c r="A480" s="179"/>
      <c r="B480" s="181"/>
      <c r="C480" s="180"/>
      <c r="D480" s="180"/>
      <c r="E480" s="180"/>
      <c r="F480" s="180"/>
    </row>
    <row r="481" spans="1:6">
      <c r="A481" s="179"/>
      <c r="B481" s="181"/>
      <c r="C481" s="180"/>
      <c r="D481" s="180"/>
      <c r="E481" s="180"/>
      <c r="F481" s="180"/>
    </row>
    <row r="482" spans="1:6">
      <c r="A482" s="179"/>
      <c r="B482" s="181"/>
      <c r="C482" s="180"/>
      <c r="D482" s="180"/>
      <c r="E482" s="180"/>
      <c r="F482" s="180"/>
    </row>
    <row r="483" spans="1:6">
      <c r="A483" s="179"/>
      <c r="B483" s="181"/>
      <c r="C483" s="180"/>
      <c r="D483" s="180"/>
      <c r="E483" s="180"/>
      <c r="F483" s="180"/>
    </row>
    <row r="484" spans="1:6">
      <c r="A484" s="179"/>
      <c r="B484" s="181"/>
      <c r="C484" s="180"/>
      <c r="D484" s="180"/>
      <c r="E484" s="180"/>
      <c r="F484" s="180"/>
    </row>
    <row r="485" spans="1:6">
      <c r="A485" s="179"/>
      <c r="B485" s="181"/>
      <c r="C485" s="180"/>
      <c r="D485" s="180"/>
      <c r="E485" s="180"/>
      <c r="F485" s="180"/>
    </row>
    <row r="486" spans="1:6">
      <c r="A486" s="179"/>
      <c r="B486" s="181"/>
      <c r="C486" s="180"/>
      <c r="D486" s="180"/>
      <c r="E486" s="180"/>
      <c r="F486" s="180"/>
    </row>
    <row r="487" spans="1:6">
      <c r="A487" s="179"/>
      <c r="B487" s="181"/>
      <c r="C487" s="180"/>
      <c r="D487" s="180"/>
      <c r="E487" s="180"/>
      <c r="F487" s="180"/>
    </row>
    <row r="488" spans="1:6">
      <c r="A488" s="179"/>
      <c r="B488" s="181"/>
      <c r="C488" s="180"/>
      <c r="D488" s="180"/>
      <c r="E488" s="180"/>
      <c r="F488" s="180"/>
    </row>
    <row r="489" spans="1:6">
      <c r="A489" s="179"/>
      <c r="B489" s="181"/>
      <c r="C489" s="180"/>
      <c r="D489" s="180"/>
      <c r="E489" s="180"/>
      <c r="F489" s="180"/>
    </row>
    <row r="490" spans="1:6">
      <c r="A490" s="179"/>
      <c r="B490" s="181"/>
      <c r="C490" s="180"/>
      <c r="D490" s="180"/>
      <c r="E490" s="180"/>
      <c r="F490" s="180"/>
    </row>
    <row r="491" spans="1:6">
      <c r="A491" s="179"/>
      <c r="B491" s="181"/>
      <c r="C491" s="180"/>
      <c r="D491" s="180"/>
      <c r="E491" s="180"/>
      <c r="F491" s="180"/>
    </row>
    <row r="492" spans="1:6">
      <c r="A492" s="179"/>
      <c r="B492" s="181"/>
      <c r="C492" s="180"/>
      <c r="D492" s="180"/>
      <c r="E492" s="180"/>
      <c r="F492" s="180"/>
    </row>
    <row r="493" spans="1:6">
      <c r="A493" s="179"/>
      <c r="B493" s="181"/>
      <c r="C493" s="180"/>
      <c r="D493" s="180"/>
      <c r="E493" s="180"/>
      <c r="F493" s="180"/>
    </row>
    <row r="494" spans="1:6">
      <c r="A494" s="179"/>
      <c r="B494" s="181"/>
      <c r="C494" s="180"/>
      <c r="D494" s="180"/>
      <c r="E494" s="180"/>
      <c r="F494" s="180"/>
    </row>
    <row r="495" spans="1:6">
      <c r="A495" s="179"/>
      <c r="B495" s="181"/>
      <c r="C495" s="180"/>
      <c r="D495" s="180"/>
      <c r="E495" s="180"/>
      <c r="F495" s="180"/>
    </row>
    <row r="496" spans="1:6">
      <c r="A496" s="179"/>
      <c r="B496" s="181"/>
      <c r="C496" s="180"/>
      <c r="D496" s="180"/>
      <c r="E496" s="180"/>
      <c r="F496" s="180"/>
    </row>
    <row r="497" spans="1:6">
      <c r="A497" s="179"/>
      <c r="B497" s="181"/>
      <c r="C497" s="180"/>
      <c r="D497" s="180"/>
      <c r="E497" s="180"/>
      <c r="F497" s="180"/>
    </row>
    <row r="498" spans="1:6">
      <c r="A498" s="179"/>
      <c r="B498" s="181"/>
      <c r="C498" s="180"/>
      <c r="D498" s="180"/>
      <c r="E498" s="180"/>
      <c r="F498" s="180"/>
    </row>
    <row r="499" spans="1:6">
      <c r="A499" s="179"/>
      <c r="B499" s="181"/>
      <c r="C499" s="180"/>
      <c r="D499" s="180"/>
      <c r="E499" s="180"/>
      <c r="F499" s="180"/>
    </row>
    <row r="500" spans="1:6">
      <c r="A500" s="179"/>
      <c r="B500" s="181"/>
      <c r="C500" s="180"/>
      <c r="D500" s="180"/>
      <c r="E500" s="180"/>
      <c r="F500" s="180"/>
    </row>
    <row r="501" spans="1:6">
      <c r="A501" s="179"/>
      <c r="B501" s="181"/>
      <c r="C501" s="180"/>
      <c r="D501" s="180"/>
      <c r="E501" s="180"/>
      <c r="F501" s="180"/>
    </row>
    <row r="502" spans="1:6">
      <c r="A502" s="179"/>
      <c r="B502" s="181"/>
      <c r="C502" s="180"/>
      <c r="D502" s="180"/>
      <c r="E502" s="180"/>
      <c r="F502" s="180"/>
    </row>
    <row r="503" spans="1:6">
      <c r="A503" s="179"/>
      <c r="B503" s="181"/>
      <c r="C503" s="180"/>
      <c r="D503" s="180"/>
      <c r="E503" s="180"/>
      <c r="F503" s="180"/>
    </row>
    <row r="504" spans="1:6">
      <c r="A504" s="179"/>
      <c r="B504" s="181"/>
      <c r="C504" s="180"/>
      <c r="D504" s="180"/>
      <c r="E504" s="180"/>
      <c r="F504" s="180"/>
    </row>
    <row r="505" spans="1:6">
      <c r="A505" s="179"/>
      <c r="B505" s="181"/>
      <c r="C505" s="180"/>
      <c r="D505" s="180"/>
      <c r="E505" s="180"/>
      <c r="F505" s="180"/>
    </row>
    <row r="506" spans="1:6">
      <c r="A506" s="179"/>
      <c r="B506" s="181"/>
      <c r="C506" s="180"/>
      <c r="D506" s="180"/>
      <c r="E506" s="180"/>
      <c r="F506" s="180"/>
    </row>
    <row r="507" spans="1:6">
      <c r="A507" s="179"/>
      <c r="B507" s="181"/>
      <c r="C507" s="180"/>
      <c r="D507" s="180"/>
      <c r="E507" s="180"/>
      <c r="F507" s="180"/>
    </row>
    <row r="508" spans="1:6">
      <c r="A508" s="179"/>
      <c r="B508" s="181"/>
      <c r="C508" s="180"/>
      <c r="D508" s="180"/>
      <c r="E508" s="180"/>
      <c r="F508" s="180"/>
    </row>
    <row r="509" spans="1:6">
      <c r="A509" s="179"/>
      <c r="B509" s="181"/>
      <c r="C509" s="180"/>
      <c r="D509" s="180"/>
      <c r="E509" s="180"/>
      <c r="F509" s="180"/>
    </row>
    <row r="510" spans="1:6">
      <c r="A510" s="179"/>
      <c r="B510" s="181"/>
      <c r="C510" s="180"/>
      <c r="D510" s="180"/>
      <c r="E510" s="180"/>
      <c r="F510" s="180"/>
    </row>
    <row r="511" spans="1:6">
      <c r="A511" s="179"/>
      <c r="B511" s="181"/>
      <c r="C511" s="180"/>
      <c r="D511" s="180"/>
      <c r="E511" s="180"/>
      <c r="F511" s="180"/>
    </row>
    <row r="512" spans="1:6">
      <c r="A512" s="179"/>
      <c r="B512" s="181"/>
      <c r="C512" s="180"/>
      <c r="D512" s="180"/>
      <c r="E512" s="180"/>
      <c r="F512" s="180"/>
    </row>
    <row r="513" spans="1:6">
      <c r="A513" s="179"/>
      <c r="B513" s="181"/>
      <c r="C513" s="180"/>
      <c r="D513" s="180"/>
      <c r="E513" s="180"/>
      <c r="F513" s="180"/>
    </row>
    <row r="514" spans="1:6">
      <c r="A514" s="179"/>
      <c r="B514" s="181"/>
      <c r="C514" s="180"/>
      <c r="D514" s="180"/>
      <c r="E514" s="180"/>
      <c r="F514" s="180"/>
    </row>
    <row r="515" spans="1:6">
      <c r="A515" s="179"/>
      <c r="B515" s="181"/>
      <c r="C515" s="180"/>
      <c r="D515" s="180"/>
      <c r="E515" s="180"/>
      <c r="F515" s="180"/>
    </row>
    <row r="516" spans="1:6">
      <c r="A516" s="179"/>
      <c r="B516" s="181"/>
      <c r="C516" s="180"/>
      <c r="D516" s="180"/>
      <c r="E516" s="180"/>
      <c r="F516" s="180"/>
    </row>
    <row r="517" spans="1:6">
      <c r="A517" s="179"/>
      <c r="B517" s="181"/>
      <c r="C517" s="180"/>
      <c r="D517" s="180"/>
      <c r="E517" s="180"/>
      <c r="F517" s="180"/>
    </row>
    <row r="518" spans="1:6">
      <c r="A518" s="179"/>
      <c r="B518" s="181"/>
      <c r="C518" s="180"/>
      <c r="D518" s="180"/>
      <c r="E518" s="180"/>
      <c r="F518" s="180"/>
    </row>
    <row r="519" spans="1:6">
      <c r="A519" s="179"/>
      <c r="B519" s="181"/>
      <c r="C519" s="180"/>
      <c r="D519" s="180"/>
      <c r="E519" s="180"/>
      <c r="F519" s="180"/>
    </row>
    <row r="520" spans="1:6">
      <c r="A520" s="179"/>
      <c r="B520" s="181"/>
      <c r="C520" s="180"/>
      <c r="D520" s="180"/>
      <c r="E520" s="180"/>
      <c r="F520" s="180"/>
    </row>
    <row r="521" spans="1:6">
      <c r="A521" s="179"/>
      <c r="B521" s="181"/>
      <c r="C521" s="180"/>
      <c r="D521" s="180"/>
      <c r="E521" s="180"/>
      <c r="F521" s="180"/>
    </row>
    <row r="522" spans="1:6">
      <c r="A522" s="179"/>
      <c r="B522" s="181"/>
      <c r="C522" s="180"/>
      <c r="D522" s="180"/>
      <c r="E522" s="180"/>
      <c r="F522" s="180"/>
    </row>
    <row r="523" spans="1:6">
      <c r="A523" s="179"/>
      <c r="B523" s="181"/>
      <c r="C523" s="180"/>
      <c r="D523" s="180"/>
      <c r="E523" s="180"/>
      <c r="F523" s="180"/>
    </row>
    <row r="524" spans="1:6">
      <c r="A524" s="179"/>
      <c r="B524" s="181"/>
      <c r="C524" s="180"/>
      <c r="D524" s="180"/>
      <c r="E524" s="180"/>
      <c r="F524" s="180"/>
    </row>
    <row r="525" spans="1:6">
      <c r="A525" s="179"/>
      <c r="B525" s="181"/>
      <c r="C525" s="180"/>
      <c r="D525" s="180"/>
      <c r="E525" s="180"/>
      <c r="F525" s="180"/>
    </row>
    <row r="526" spans="1:6">
      <c r="A526" s="179"/>
      <c r="B526" s="181"/>
      <c r="C526" s="180"/>
      <c r="D526" s="180"/>
      <c r="E526" s="180"/>
      <c r="F526" s="180"/>
    </row>
    <row r="527" spans="1:6">
      <c r="A527" s="179"/>
      <c r="B527" s="181"/>
      <c r="C527" s="180"/>
      <c r="D527" s="180"/>
      <c r="E527" s="180"/>
      <c r="F527" s="180"/>
    </row>
    <row r="528" spans="1:6">
      <c r="A528" s="179"/>
      <c r="B528" s="181"/>
      <c r="C528" s="180"/>
      <c r="D528" s="180"/>
      <c r="E528" s="180"/>
      <c r="F528" s="180"/>
    </row>
    <row r="529" spans="1:6">
      <c r="A529" s="179"/>
      <c r="B529" s="181"/>
      <c r="C529" s="180"/>
      <c r="D529" s="180"/>
      <c r="E529" s="180"/>
      <c r="F529" s="180"/>
    </row>
    <row r="530" spans="1:6">
      <c r="A530" s="179"/>
      <c r="B530" s="181"/>
      <c r="C530" s="180"/>
      <c r="D530" s="180"/>
      <c r="E530" s="180"/>
      <c r="F530" s="180"/>
    </row>
    <row r="531" spans="1:6">
      <c r="A531" s="179"/>
      <c r="B531" s="181"/>
      <c r="C531" s="180"/>
      <c r="D531" s="180"/>
      <c r="E531" s="180"/>
      <c r="F531" s="180"/>
    </row>
    <row r="532" spans="1:6">
      <c r="A532" s="179"/>
      <c r="B532" s="181"/>
      <c r="C532" s="180"/>
      <c r="D532" s="180"/>
      <c r="E532" s="180"/>
      <c r="F532" s="180"/>
    </row>
    <row r="533" spans="1:6">
      <c r="A533" s="179"/>
      <c r="B533" s="181"/>
      <c r="C533" s="180"/>
      <c r="D533" s="180"/>
      <c r="E533" s="180"/>
      <c r="F533" s="180"/>
    </row>
    <row r="534" spans="1:6">
      <c r="A534" s="179"/>
      <c r="B534" s="181"/>
      <c r="C534" s="180"/>
      <c r="D534" s="180"/>
      <c r="E534" s="180"/>
      <c r="F534" s="180"/>
    </row>
    <row r="535" spans="1:6">
      <c r="A535" s="179"/>
      <c r="B535" s="181"/>
      <c r="C535" s="180"/>
      <c r="D535" s="180"/>
      <c r="E535" s="180"/>
      <c r="F535" s="180"/>
    </row>
    <row r="536" spans="1:6">
      <c r="A536" s="179"/>
      <c r="B536" s="181"/>
      <c r="C536" s="180"/>
      <c r="D536" s="180"/>
      <c r="E536" s="180"/>
      <c r="F536" s="180"/>
    </row>
    <row r="537" spans="1:6">
      <c r="A537" s="179"/>
      <c r="B537" s="181"/>
      <c r="C537" s="180"/>
      <c r="D537" s="180"/>
      <c r="E537" s="180"/>
      <c r="F537" s="180"/>
    </row>
    <row r="538" spans="1:6">
      <c r="A538" s="179"/>
      <c r="B538" s="181"/>
      <c r="C538" s="180"/>
      <c r="D538" s="180"/>
      <c r="E538" s="180"/>
      <c r="F538" s="180"/>
    </row>
    <row r="539" spans="1:6">
      <c r="A539" s="179"/>
      <c r="B539" s="181"/>
      <c r="C539" s="180"/>
      <c r="D539" s="180"/>
      <c r="E539" s="180"/>
      <c r="F539" s="180"/>
    </row>
    <row r="540" spans="1:6">
      <c r="A540" s="179"/>
      <c r="B540" s="181"/>
      <c r="C540" s="180"/>
      <c r="D540" s="180"/>
      <c r="E540" s="180"/>
      <c r="F540" s="180"/>
    </row>
    <row r="541" spans="1:6">
      <c r="A541" s="179"/>
      <c r="B541" s="181"/>
      <c r="C541" s="180"/>
      <c r="D541" s="180"/>
      <c r="E541" s="180"/>
      <c r="F541" s="180"/>
    </row>
    <row r="542" spans="1:6">
      <c r="A542" s="179"/>
      <c r="B542" s="181"/>
      <c r="C542" s="180"/>
      <c r="D542" s="180"/>
      <c r="E542" s="180"/>
      <c r="F542" s="180"/>
    </row>
    <row r="543" spans="1:6">
      <c r="A543" s="179"/>
      <c r="B543" s="181"/>
      <c r="C543" s="180"/>
      <c r="D543" s="180"/>
      <c r="E543" s="180"/>
      <c r="F543" s="180"/>
    </row>
    <row r="544" spans="1:6">
      <c r="A544" s="179"/>
      <c r="B544" s="181"/>
      <c r="C544" s="180"/>
      <c r="D544" s="180"/>
      <c r="E544" s="180"/>
      <c r="F544" s="180"/>
    </row>
    <row r="545" spans="1:6">
      <c r="A545" s="179"/>
      <c r="B545" s="181"/>
      <c r="C545" s="180"/>
      <c r="D545" s="180"/>
      <c r="E545" s="180"/>
      <c r="F545" s="180"/>
    </row>
    <row r="546" spans="1:6">
      <c r="A546" s="179"/>
      <c r="B546" s="181"/>
      <c r="C546" s="180"/>
      <c r="D546" s="180"/>
      <c r="E546" s="180"/>
      <c r="F546" s="180"/>
    </row>
    <row r="547" spans="1:6">
      <c r="A547" s="179"/>
      <c r="B547" s="181"/>
      <c r="C547" s="180"/>
      <c r="D547" s="180"/>
      <c r="E547" s="180"/>
      <c r="F547" s="180"/>
    </row>
    <row r="548" spans="1:6">
      <c r="A548" s="179"/>
      <c r="B548" s="181"/>
      <c r="C548" s="180"/>
      <c r="D548" s="180"/>
      <c r="E548" s="180"/>
      <c r="F548" s="180"/>
    </row>
    <row r="549" spans="1:6">
      <c r="A549" s="179"/>
      <c r="B549" s="181"/>
      <c r="C549" s="180"/>
      <c r="D549" s="180"/>
      <c r="E549" s="180"/>
      <c r="F549" s="180"/>
    </row>
    <row r="550" spans="1:6">
      <c r="A550" s="179"/>
      <c r="B550" s="181"/>
      <c r="C550" s="180"/>
      <c r="D550" s="180"/>
      <c r="E550" s="180"/>
      <c r="F550" s="180"/>
    </row>
    <row r="551" spans="1:6">
      <c r="A551" s="179"/>
      <c r="B551" s="181"/>
      <c r="C551" s="180"/>
      <c r="D551" s="180"/>
      <c r="E551" s="180"/>
      <c r="F551" s="180"/>
    </row>
    <row r="552" spans="1:6">
      <c r="A552" s="179"/>
      <c r="B552" s="181"/>
      <c r="C552" s="180"/>
      <c r="D552" s="180"/>
      <c r="E552" s="180"/>
      <c r="F552" s="180"/>
    </row>
    <row r="553" spans="1:6">
      <c r="A553" s="179"/>
      <c r="B553" s="181"/>
      <c r="C553" s="180"/>
      <c r="D553" s="180"/>
      <c r="E553" s="180"/>
      <c r="F553" s="180"/>
    </row>
    <row r="554" spans="1:6">
      <c r="A554" s="179"/>
      <c r="B554" s="181"/>
      <c r="C554" s="180"/>
      <c r="D554" s="180"/>
      <c r="E554" s="180"/>
      <c r="F554" s="180"/>
    </row>
    <row r="555" spans="1:6">
      <c r="A555" s="179"/>
      <c r="B555" s="181"/>
      <c r="C555" s="180"/>
      <c r="D555" s="180"/>
      <c r="E555" s="180"/>
      <c r="F555" s="180"/>
    </row>
    <row r="556" spans="1:6">
      <c r="A556" s="179"/>
      <c r="B556" s="181"/>
      <c r="C556" s="180"/>
      <c r="D556" s="180"/>
      <c r="E556" s="180"/>
      <c r="F556" s="180"/>
    </row>
    <row r="557" spans="1:6">
      <c r="A557" s="179"/>
      <c r="B557" s="181"/>
      <c r="C557" s="180"/>
      <c r="D557" s="180"/>
      <c r="E557" s="180"/>
      <c r="F557" s="180"/>
    </row>
    <row r="558" spans="1:6">
      <c r="A558" s="179"/>
      <c r="B558" s="181"/>
      <c r="C558" s="180"/>
      <c r="D558" s="180"/>
      <c r="E558" s="180"/>
      <c r="F558" s="180"/>
    </row>
    <row r="559" spans="1:6">
      <c r="A559" s="179"/>
      <c r="B559" s="181"/>
      <c r="C559" s="180"/>
      <c r="D559" s="180"/>
      <c r="E559" s="180"/>
      <c r="F559" s="180"/>
    </row>
    <row r="560" spans="1:6">
      <c r="A560" s="179"/>
      <c r="B560" s="181"/>
      <c r="C560" s="180"/>
      <c r="D560" s="180"/>
      <c r="E560" s="180"/>
      <c r="F560" s="180"/>
    </row>
    <row r="561" spans="1:6">
      <c r="A561" s="179"/>
      <c r="B561" s="181"/>
      <c r="C561" s="180"/>
      <c r="D561" s="180"/>
      <c r="E561" s="180"/>
      <c r="F561" s="180"/>
    </row>
    <row r="562" spans="1:6">
      <c r="A562" s="179"/>
      <c r="B562" s="181"/>
      <c r="C562" s="180"/>
      <c r="D562" s="180"/>
      <c r="E562" s="180"/>
      <c r="F562" s="180"/>
    </row>
    <row r="563" spans="1:6">
      <c r="A563" s="179"/>
      <c r="B563" s="181"/>
      <c r="C563" s="180"/>
      <c r="D563" s="180"/>
      <c r="E563" s="180"/>
      <c r="F563" s="180"/>
    </row>
    <row r="564" spans="1:6">
      <c r="A564" s="179"/>
      <c r="B564" s="181"/>
      <c r="C564" s="180"/>
      <c r="D564" s="180"/>
      <c r="E564" s="180"/>
      <c r="F564" s="180"/>
    </row>
    <row r="565" spans="1:6">
      <c r="A565" s="179"/>
      <c r="B565" s="181"/>
      <c r="C565" s="180"/>
      <c r="D565" s="180"/>
      <c r="E565" s="180"/>
      <c r="F565" s="180"/>
    </row>
    <row r="566" spans="1:6">
      <c r="A566" s="179"/>
      <c r="B566" s="181"/>
      <c r="C566" s="180"/>
      <c r="D566" s="180"/>
      <c r="E566" s="180"/>
      <c r="F566" s="180"/>
    </row>
    <row r="567" spans="1:6">
      <c r="A567" s="179"/>
      <c r="B567" s="181"/>
      <c r="C567" s="180"/>
      <c r="D567" s="180"/>
      <c r="E567" s="180"/>
      <c r="F567" s="180"/>
    </row>
    <row r="568" spans="1:6">
      <c r="A568" s="179"/>
      <c r="B568" s="181"/>
      <c r="C568" s="180"/>
      <c r="D568" s="180"/>
      <c r="E568" s="180"/>
      <c r="F568" s="180"/>
    </row>
    <row r="569" spans="1:6">
      <c r="A569" s="179"/>
      <c r="B569" s="181"/>
      <c r="C569" s="180"/>
      <c r="D569" s="180"/>
      <c r="E569" s="180"/>
      <c r="F569" s="180"/>
    </row>
    <row r="570" spans="1:6">
      <c r="A570" s="179"/>
      <c r="B570" s="181"/>
      <c r="C570" s="180"/>
      <c r="D570" s="180"/>
      <c r="E570" s="180"/>
      <c r="F570" s="180"/>
    </row>
    <row r="571" spans="1:6">
      <c r="A571" s="179"/>
      <c r="B571" s="181"/>
      <c r="C571" s="180"/>
      <c r="D571" s="180"/>
      <c r="E571" s="180"/>
      <c r="F571" s="180"/>
    </row>
    <row r="572" spans="1:6">
      <c r="A572" s="179"/>
      <c r="B572" s="181"/>
      <c r="C572" s="180"/>
      <c r="D572" s="180"/>
      <c r="E572" s="180"/>
      <c r="F572" s="180"/>
    </row>
    <row r="573" spans="1:6">
      <c r="A573" s="179"/>
      <c r="B573" s="181"/>
      <c r="C573" s="180"/>
      <c r="D573" s="180"/>
      <c r="E573" s="180"/>
      <c r="F573" s="180"/>
    </row>
    <row r="574" spans="1:6">
      <c r="A574" s="179"/>
      <c r="B574" s="181"/>
      <c r="C574" s="180"/>
      <c r="D574" s="180"/>
      <c r="E574" s="180"/>
      <c r="F574" s="180"/>
    </row>
    <row r="575" spans="1:6">
      <c r="A575" s="179"/>
      <c r="B575" s="181"/>
      <c r="C575" s="180"/>
      <c r="D575" s="180"/>
      <c r="E575" s="180"/>
      <c r="F575" s="180"/>
    </row>
    <row r="576" spans="1:6">
      <c r="A576" s="179"/>
      <c r="B576" s="181"/>
      <c r="C576" s="180"/>
      <c r="D576" s="180"/>
      <c r="E576" s="180"/>
      <c r="F576" s="180"/>
    </row>
    <row r="577" spans="1:6">
      <c r="A577" s="179"/>
      <c r="B577" s="181"/>
      <c r="C577" s="180"/>
      <c r="D577" s="180"/>
      <c r="E577" s="180"/>
      <c r="F577" s="180"/>
    </row>
    <row r="578" spans="1:6">
      <c r="A578" s="179"/>
      <c r="B578" s="181"/>
      <c r="C578" s="180"/>
      <c r="D578" s="180"/>
      <c r="E578" s="180"/>
      <c r="F578" s="180"/>
    </row>
    <row r="579" spans="1:6">
      <c r="A579" s="179"/>
      <c r="B579" s="181"/>
      <c r="C579" s="180"/>
      <c r="D579" s="180"/>
      <c r="E579" s="180"/>
      <c r="F579" s="180"/>
    </row>
    <row r="580" spans="1:6">
      <c r="A580" s="179"/>
      <c r="B580" s="181"/>
      <c r="C580" s="180"/>
      <c r="D580" s="180"/>
      <c r="E580" s="180"/>
      <c r="F580" s="180"/>
    </row>
    <row r="581" spans="1:6">
      <c r="A581" s="179"/>
      <c r="B581" s="181"/>
      <c r="C581" s="180"/>
      <c r="D581" s="180"/>
      <c r="E581" s="180"/>
      <c r="F581" s="180"/>
    </row>
    <row r="582" spans="1:6">
      <c r="A582" s="179"/>
      <c r="B582" s="181"/>
      <c r="C582" s="180"/>
      <c r="D582" s="180"/>
      <c r="E582" s="180"/>
      <c r="F582" s="180"/>
    </row>
    <row r="583" spans="1:6">
      <c r="A583" s="179"/>
      <c r="B583" s="181"/>
      <c r="C583" s="180"/>
      <c r="D583" s="180"/>
      <c r="E583" s="180"/>
      <c r="F583" s="180"/>
    </row>
    <row r="584" spans="1:6">
      <c r="A584" s="179"/>
      <c r="B584" s="181"/>
      <c r="C584" s="180"/>
      <c r="D584" s="180"/>
      <c r="E584" s="180"/>
      <c r="F584" s="180"/>
    </row>
    <row r="585" spans="1:6">
      <c r="A585" s="179"/>
      <c r="B585" s="181"/>
      <c r="C585" s="180"/>
      <c r="D585" s="180"/>
      <c r="E585" s="180"/>
      <c r="F585" s="180"/>
    </row>
    <row r="586" spans="1:6">
      <c r="A586" s="179"/>
      <c r="B586" s="181"/>
      <c r="C586" s="180"/>
      <c r="D586" s="180"/>
      <c r="E586" s="180"/>
      <c r="F586" s="180"/>
    </row>
    <row r="587" spans="1:6">
      <c r="A587" s="179"/>
      <c r="B587" s="181"/>
      <c r="C587" s="180"/>
      <c r="D587" s="180"/>
      <c r="E587" s="180"/>
      <c r="F587" s="180"/>
    </row>
    <row r="588" spans="1:6">
      <c r="A588" s="179"/>
      <c r="B588" s="181"/>
      <c r="C588" s="180"/>
      <c r="D588" s="180"/>
      <c r="E588" s="180"/>
      <c r="F588" s="180"/>
    </row>
    <row r="589" spans="1:6">
      <c r="A589" s="179"/>
      <c r="B589" s="181"/>
      <c r="C589" s="180"/>
      <c r="D589" s="180"/>
      <c r="E589" s="180"/>
      <c r="F589" s="180"/>
    </row>
    <row r="590" spans="1:6">
      <c r="A590" s="179"/>
      <c r="B590" s="181"/>
      <c r="C590" s="180"/>
      <c r="D590" s="180"/>
      <c r="E590" s="180"/>
      <c r="F590" s="180"/>
    </row>
    <row r="591" spans="1:6">
      <c r="A591" s="179"/>
      <c r="B591" s="181"/>
      <c r="C591" s="180"/>
      <c r="D591" s="180"/>
      <c r="E591" s="180"/>
      <c r="F591" s="180"/>
    </row>
    <row r="592" spans="1:6">
      <c r="A592" s="179"/>
      <c r="B592" s="181"/>
      <c r="C592" s="180"/>
      <c r="D592" s="180"/>
      <c r="E592" s="180"/>
      <c r="F592" s="180"/>
    </row>
    <row r="593" spans="1:6">
      <c r="A593" s="179"/>
      <c r="B593" s="181"/>
      <c r="C593" s="180"/>
      <c r="D593" s="180"/>
      <c r="E593" s="180"/>
      <c r="F593" s="180"/>
    </row>
    <row r="594" spans="1:6">
      <c r="A594" s="179"/>
      <c r="B594" s="181"/>
      <c r="C594" s="180"/>
      <c r="D594" s="180"/>
      <c r="E594" s="180"/>
      <c r="F594" s="180"/>
    </row>
    <row r="595" spans="1:6">
      <c r="A595" s="179"/>
      <c r="B595" s="181"/>
      <c r="C595" s="180"/>
      <c r="D595" s="180"/>
      <c r="E595" s="180"/>
      <c r="F595" s="180"/>
    </row>
    <row r="596" spans="1:6">
      <c r="A596" s="179"/>
      <c r="B596" s="181"/>
      <c r="C596" s="180"/>
      <c r="D596" s="180"/>
      <c r="E596" s="180"/>
      <c r="F596" s="180"/>
    </row>
    <row r="597" spans="1:6">
      <c r="A597" s="179"/>
      <c r="B597" s="181"/>
      <c r="C597" s="180"/>
      <c r="D597" s="180"/>
      <c r="E597" s="180"/>
      <c r="F597" s="180"/>
    </row>
    <row r="598" spans="1:6">
      <c r="A598" s="179"/>
      <c r="B598" s="181"/>
      <c r="C598" s="180"/>
      <c r="D598" s="180"/>
      <c r="E598" s="180"/>
      <c r="F598" s="180"/>
    </row>
    <row r="599" spans="1:6">
      <c r="A599" s="179"/>
      <c r="B599" s="181"/>
      <c r="C599" s="180"/>
      <c r="D599" s="180"/>
      <c r="E599" s="180"/>
      <c r="F599" s="180"/>
    </row>
    <row r="600" spans="1:6">
      <c r="A600" s="179"/>
      <c r="B600" s="181"/>
      <c r="C600" s="180"/>
      <c r="D600" s="180"/>
      <c r="E600" s="180"/>
      <c r="F600" s="180"/>
    </row>
    <row r="601" spans="1:6">
      <c r="A601" s="179"/>
      <c r="B601" s="181"/>
      <c r="C601" s="180"/>
      <c r="D601" s="180"/>
      <c r="E601" s="180"/>
      <c r="F601" s="180"/>
    </row>
    <row r="602" spans="1:6">
      <c r="A602" s="179"/>
      <c r="B602" s="181"/>
      <c r="C602" s="180"/>
      <c r="D602" s="180"/>
      <c r="E602" s="180"/>
      <c r="F602" s="180"/>
    </row>
    <row r="603" spans="1:6">
      <c r="A603" s="179"/>
      <c r="B603" s="181"/>
      <c r="C603" s="180"/>
      <c r="D603" s="180"/>
      <c r="E603" s="180"/>
      <c r="F603" s="180"/>
    </row>
    <row r="604" spans="1:6">
      <c r="A604" s="179"/>
      <c r="B604" s="181"/>
      <c r="C604" s="180"/>
      <c r="D604" s="180"/>
      <c r="E604" s="180"/>
      <c r="F604" s="180"/>
    </row>
    <row r="605" spans="1:6">
      <c r="A605" s="179"/>
      <c r="B605" s="181"/>
      <c r="C605" s="180"/>
      <c r="D605" s="180"/>
      <c r="E605" s="180"/>
      <c r="F605" s="180"/>
    </row>
    <row r="606" spans="1:6">
      <c r="A606" s="179"/>
      <c r="B606" s="181"/>
      <c r="C606" s="180"/>
      <c r="D606" s="180"/>
      <c r="E606" s="180"/>
      <c r="F606" s="180"/>
    </row>
    <row r="607" spans="1:6">
      <c r="A607" s="179"/>
      <c r="B607" s="181"/>
      <c r="C607" s="180"/>
      <c r="D607" s="180"/>
      <c r="E607" s="180"/>
      <c r="F607" s="180"/>
    </row>
    <row r="608" spans="1:6">
      <c r="A608" s="179"/>
      <c r="B608" s="181"/>
      <c r="C608" s="180"/>
      <c r="D608" s="180"/>
      <c r="E608" s="180"/>
      <c r="F608" s="180"/>
    </row>
    <row r="609" spans="1:6">
      <c r="A609" s="179"/>
      <c r="B609" s="181"/>
      <c r="C609" s="180"/>
      <c r="D609" s="180"/>
      <c r="E609" s="180"/>
      <c r="F609" s="180"/>
    </row>
    <row r="610" spans="1:6">
      <c r="A610" s="179"/>
      <c r="B610" s="181"/>
      <c r="C610" s="180"/>
      <c r="D610" s="180"/>
      <c r="E610" s="180"/>
      <c r="F610" s="180"/>
    </row>
    <row r="611" spans="1:6">
      <c r="A611" s="179"/>
      <c r="B611" s="181"/>
      <c r="C611" s="180"/>
      <c r="D611" s="180"/>
      <c r="E611" s="180"/>
      <c r="F611" s="180"/>
    </row>
    <row r="612" spans="1:6">
      <c r="A612" s="179"/>
      <c r="B612" s="181"/>
      <c r="C612" s="180"/>
      <c r="D612" s="180"/>
      <c r="E612" s="180"/>
      <c r="F612" s="180"/>
    </row>
    <row r="613" spans="1:6">
      <c r="A613" s="179"/>
      <c r="B613" s="181"/>
      <c r="C613" s="180"/>
      <c r="D613" s="180"/>
      <c r="E613" s="180"/>
      <c r="F613" s="180"/>
    </row>
    <row r="614" spans="1:6">
      <c r="A614" s="179"/>
      <c r="B614" s="181"/>
      <c r="C614" s="180"/>
      <c r="D614" s="180"/>
      <c r="E614" s="180"/>
      <c r="F614" s="180"/>
    </row>
    <row r="615" spans="1:6">
      <c r="A615" s="179"/>
      <c r="B615" s="181"/>
      <c r="C615" s="180"/>
      <c r="D615" s="180"/>
      <c r="E615" s="180"/>
      <c r="F615" s="180"/>
    </row>
    <row r="616" spans="1:6">
      <c r="A616" s="179"/>
      <c r="B616" s="181"/>
      <c r="C616" s="180"/>
      <c r="D616" s="180"/>
      <c r="E616" s="180"/>
      <c r="F616" s="180"/>
    </row>
    <row r="617" spans="1:6">
      <c r="A617" s="179"/>
      <c r="B617" s="181"/>
      <c r="C617" s="180"/>
      <c r="D617" s="180"/>
      <c r="E617" s="180"/>
      <c r="F617" s="180"/>
    </row>
    <row r="618" spans="1:6">
      <c r="A618" s="179"/>
      <c r="B618" s="181"/>
      <c r="C618" s="180"/>
      <c r="D618" s="180"/>
      <c r="E618" s="180"/>
      <c r="F618" s="180"/>
    </row>
    <row r="619" spans="1:6">
      <c r="A619" s="179"/>
      <c r="B619" s="181"/>
      <c r="C619" s="180"/>
      <c r="D619" s="180"/>
      <c r="E619" s="180"/>
      <c r="F619" s="180"/>
    </row>
    <row r="620" spans="1:6">
      <c r="A620" s="179"/>
      <c r="B620" s="181"/>
      <c r="C620" s="180"/>
      <c r="D620" s="180"/>
      <c r="E620" s="180"/>
      <c r="F620" s="180"/>
    </row>
    <row r="621" spans="1:6">
      <c r="A621" s="179"/>
      <c r="B621" s="181"/>
      <c r="C621" s="180"/>
      <c r="D621" s="180"/>
      <c r="E621" s="180"/>
      <c r="F621" s="180"/>
    </row>
    <row r="622" spans="1:6">
      <c r="A622" s="179"/>
      <c r="B622" s="181"/>
      <c r="C622" s="180"/>
      <c r="D622" s="180"/>
      <c r="E622" s="180"/>
      <c r="F622" s="180"/>
    </row>
    <row r="623" spans="1:6">
      <c r="A623" s="179"/>
      <c r="B623" s="181"/>
      <c r="C623" s="180"/>
      <c r="D623" s="180"/>
      <c r="E623" s="180"/>
      <c r="F623" s="180"/>
    </row>
    <row r="624" spans="1:6">
      <c r="A624" s="179"/>
      <c r="B624" s="181"/>
      <c r="C624" s="180"/>
      <c r="D624" s="180"/>
      <c r="E624" s="180"/>
      <c r="F624" s="180"/>
    </row>
    <row r="625" spans="1:6">
      <c r="A625" s="179"/>
      <c r="B625" s="181"/>
      <c r="C625" s="180"/>
      <c r="D625" s="180"/>
      <c r="E625" s="180"/>
      <c r="F625" s="180"/>
    </row>
    <row r="626" spans="1:6">
      <c r="A626" s="179"/>
      <c r="B626" s="181"/>
      <c r="C626" s="180"/>
      <c r="D626" s="180"/>
      <c r="E626" s="180"/>
      <c r="F626" s="180"/>
    </row>
    <row r="627" spans="1:6">
      <c r="A627" s="179"/>
      <c r="B627" s="181"/>
      <c r="C627" s="180"/>
      <c r="D627" s="180"/>
      <c r="E627" s="180"/>
      <c r="F627" s="180"/>
    </row>
    <row r="628" spans="1:6">
      <c r="A628" s="179"/>
      <c r="B628" s="181"/>
      <c r="C628" s="180"/>
      <c r="D628" s="180"/>
      <c r="E628" s="180"/>
      <c r="F628" s="180"/>
    </row>
    <row r="629" spans="1:6">
      <c r="A629" s="179"/>
      <c r="B629" s="181"/>
      <c r="C629" s="180"/>
      <c r="D629" s="180"/>
      <c r="E629" s="180"/>
      <c r="F629" s="180"/>
    </row>
    <row r="630" spans="1:6">
      <c r="A630" s="179"/>
      <c r="B630" s="181"/>
      <c r="C630" s="180"/>
      <c r="D630" s="180"/>
      <c r="E630" s="180"/>
      <c r="F630" s="180"/>
    </row>
    <row r="631" spans="1:6">
      <c r="A631" s="179"/>
      <c r="B631" s="181"/>
      <c r="C631" s="180"/>
      <c r="D631" s="180"/>
      <c r="E631" s="180"/>
      <c r="F631" s="180"/>
    </row>
    <row r="632" spans="1:6">
      <c r="A632" s="179"/>
      <c r="B632" s="181"/>
      <c r="C632" s="180"/>
      <c r="D632" s="180"/>
      <c r="E632" s="180"/>
      <c r="F632" s="180"/>
    </row>
    <row r="633" spans="1:6">
      <c r="A633" s="179"/>
      <c r="B633" s="181"/>
      <c r="C633" s="180"/>
      <c r="D633" s="180"/>
      <c r="E633" s="180"/>
      <c r="F633" s="180"/>
    </row>
    <row r="634" spans="1:6">
      <c r="A634" s="179"/>
      <c r="B634" s="181"/>
      <c r="C634" s="180"/>
      <c r="D634" s="180"/>
      <c r="E634" s="180"/>
      <c r="F634" s="180"/>
    </row>
    <row r="635" spans="1:6">
      <c r="A635" s="179"/>
      <c r="B635" s="181"/>
      <c r="C635" s="180"/>
      <c r="D635" s="180"/>
      <c r="E635" s="180"/>
      <c r="F635" s="180"/>
    </row>
    <row r="636" spans="1:6">
      <c r="A636" s="179"/>
      <c r="B636" s="181"/>
      <c r="C636" s="180"/>
      <c r="D636" s="180"/>
      <c r="E636" s="180"/>
      <c r="F636" s="180"/>
    </row>
    <row r="637" spans="1:6">
      <c r="A637" s="179"/>
      <c r="B637" s="181"/>
      <c r="C637" s="180"/>
      <c r="D637" s="180"/>
      <c r="E637" s="180"/>
      <c r="F637" s="180"/>
    </row>
    <row r="638" spans="1:6">
      <c r="A638" s="179"/>
      <c r="B638" s="181"/>
      <c r="C638" s="180"/>
      <c r="D638" s="180"/>
      <c r="E638" s="180"/>
      <c r="F638" s="180"/>
    </row>
    <row r="639" spans="1:6">
      <c r="A639" s="179"/>
      <c r="B639" s="181"/>
      <c r="C639" s="180"/>
      <c r="D639" s="180"/>
      <c r="E639" s="180"/>
      <c r="F639" s="180"/>
    </row>
    <row r="640" spans="1:6">
      <c r="A640" s="179"/>
      <c r="B640" s="181"/>
      <c r="C640" s="180"/>
      <c r="D640" s="180"/>
      <c r="E640" s="180"/>
      <c r="F640" s="180"/>
    </row>
    <row r="641" spans="1:6">
      <c r="A641" s="179"/>
      <c r="B641" s="181"/>
      <c r="C641" s="180"/>
      <c r="D641" s="180"/>
      <c r="E641" s="180"/>
      <c r="F641" s="180"/>
    </row>
    <row r="642" spans="1:6">
      <c r="A642" s="179"/>
      <c r="B642" s="181"/>
      <c r="C642" s="180"/>
      <c r="D642" s="180"/>
      <c r="E642" s="180"/>
      <c r="F642" s="180"/>
    </row>
    <row r="643" spans="1:6">
      <c r="A643" s="179"/>
      <c r="B643" s="181"/>
      <c r="C643" s="180"/>
      <c r="D643" s="180"/>
      <c r="E643" s="180"/>
      <c r="F643" s="180"/>
    </row>
    <row r="644" spans="1:6">
      <c r="A644" s="179"/>
      <c r="B644" s="181"/>
      <c r="C644" s="180"/>
      <c r="D644" s="180"/>
      <c r="E644" s="180"/>
      <c r="F644" s="180"/>
    </row>
    <row r="645" spans="1:6">
      <c r="A645" s="179"/>
      <c r="B645" s="181"/>
      <c r="C645" s="180"/>
      <c r="D645" s="180"/>
      <c r="E645" s="180"/>
      <c r="F645" s="180"/>
    </row>
    <row r="646" spans="1:6">
      <c r="A646" s="179"/>
      <c r="B646" s="181"/>
      <c r="C646" s="180"/>
      <c r="D646" s="180"/>
      <c r="E646" s="180"/>
      <c r="F646" s="180"/>
    </row>
    <row r="647" spans="1:6">
      <c r="A647" s="179"/>
      <c r="B647" s="181"/>
      <c r="C647" s="180"/>
      <c r="D647" s="180"/>
      <c r="E647" s="180"/>
      <c r="F647" s="180"/>
    </row>
    <row r="648" spans="1:6">
      <c r="A648" s="179"/>
      <c r="B648" s="181"/>
      <c r="C648" s="180"/>
      <c r="D648" s="180"/>
      <c r="E648" s="180"/>
      <c r="F648" s="180"/>
    </row>
    <row r="649" spans="1:6">
      <c r="A649" s="179"/>
      <c r="B649" s="181"/>
      <c r="C649" s="180"/>
      <c r="D649" s="180"/>
      <c r="E649" s="180"/>
      <c r="F649" s="180"/>
    </row>
    <row r="650" spans="1:6">
      <c r="A650" s="179"/>
      <c r="B650" s="181"/>
      <c r="C650" s="180"/>
      <c r="D650" s="180"/>
      <c r="E650" s="180"/>
      <c r="F650" s="180"/>
    </row>
    <row r="651" spans="1:6">
      <c r="A651" s="179"/>
      <c r="B651" s="181"/>
      <c r="C651" s="180"/>
      <c r="D651" s="180"/>
      <c r="E651" s="180"/>
      <c r="F651" s="180"/>
    </row>
    <row r="652" spans="1:6">
      <c r="A652" s="179"/>
      <c r="B652" s="181"/>
      <c r="C652" s="180"/>
      <c r="D652" s="180"/>
      <c r="E652" s="180"/>
      <c r="F652" s="180"/>
    </row>
    <row r="653" spans="1:6">
      <c r="A653" s="179"/>
      <c r="B653" s="181"/>
      <c r="C653" s="180"/>
      <c r="D653" s="180"/>
      <c r="E653" s="180"/>
      <c r="F653" s="180"/>
    </row>
    <row r="654" spans="1:6">
      <c r="A654" s="179"/>
      <c r="B654" s="181"/>
      <c r="C654" s="180"/>
      <c r="D654" s="180"/>
      <c r="E654" s="180"/>
      <c r="F654" s="180"/>
    </row>
    <row r="655" spans="1:6">
      <c r="A655" s="179"/>
      <c r="B655" s="181"/>
      <c r="C655" s="180"/>
      <c r="D655" s="180"/>
      <c r="E655" s="180"/>
      <c r="F655" s="180"/>
    </row>
    <row r="656" spans="1:6">
      <c r="A656" s="179"/>
      <c r="B656" s="181"/>
      <c r="C656" s="180"/>
      <c r="D656" s="180"/>
      <c r="E656" s="180"/>
      <c r="F656" s="180"/>
    </row>
    <row r="657" spans="1:6">
      <c r="A657" s="179"/>
      <c r="B657" s="181"/>
      <c r="C657" s="180"/>
      <c r="D657" s="180"/>
      <c r="E657" s="180"/>
      <c r="F657" s="180"/>
    </row>
    <row r="658" spans="1:6">
      <c r="A658" s="179"/>
      <c r="B658" s="181"/>
      <c r="C658" s="180"/>
      <c r="D658" s="180"/>
      <c r="E658" s="180"/>
      <c r="F658" s="180"/>
    </row>
    <row r="659" spans="1:6">
      <c r="A659" s="179"/>
      <c r="B659" s="181"/>
      <c r="C659" s="180"/>
      <c r="D659" s="180"/>
      <c r="E659" s="180"/>
      <c r="F659" s="180"/>
    </row>
    <row r="660" spans="1:6">
      <c r="A660" s="179"/>
      <c r="B660" s="181"/>
      <c r="C660" s="180"/>
      <c r="D660" s="180"/>
      <c r="E660" s="180"/>
      <c r="F660" s="180"/>
    </row>
    <row r="661" spans="1:6">
      <c r="A661" s="179"/>
      <c r="B661" s="181"/>
      <c r="C661" s="180"/>
      <c r="D661" s="180"/>
      <c r="E661" s="180"/>
      <c r="F661" s="180"/>
    </row>
    <row r="662" spans="1:6">
      <c r="A662" s="179"/>
      <c r="B662" s="181"/>
      <c r="C662" s="180"/>
      <c r="D662" s="180"/>
      <c r="E662" s="180"/>
      <c r="F662" s="180"/>
    </row>
    <row r="663" spans="1:6">
      <c r="A663" s="179"/>
      <c r="B663" s="181"/>
      <c r="C663" s="180"/>
      <c r="D663" s="180"/>
      <c r="E663" s="180"/>
      <c r="F663" s="180"/>
    </row>
    <row r="664" spans="1:6">
      <c r="A664" s="179"/>
      <c r="B664" s="181"/>
      <c r="C664" s="180"/>
      <c r="D664" s="180"/>
      <c r="E664" s="180"/>
      <c r="F664" s="180"/>
    </row>
    <row r="665" spans="1:6">
      <c r="A665" s="179"/>
      <c r="B665" s="181"/>
      <c r="C665" s="180"/>
      <c r="D665" s="180"/>
      <c r="E665" s="180"/>
      <c r="F665" s="180"/>
    </row>
    <row r="666" spans="1:6">
      <c r="A666" s="179"/>
      <c r="B666" s="181"/>
      <c r="C666" s="180"/>
      <c r="D666" s="180"/>
      <c r="E666" s="180"/>
      <c r="F666" s="180"/>
    </row>
    <row r="667" spans="1:6">
      <c r="A667" s="179"/>
      <c r="B667" s="181"/>
      <c r="C667" s="180"/>
      <c r="D667" s="180"/>
      <c r="E667" s="180"/>
      <c r="F667" s="180"/>
    </row>
    <row r="668" spans="1:6">
      <c r="A668" s="179"/>
      <c r="B668" s="181"/>
      <c r="C668" s="180"/>
      <c r="D668" s="180"/>
      <c r="E668" s="180"/>
      <c r="F668" s="180"/>
    </row>
    <row r="669" spans="1:6">
      <c r="A669" s="179"/>
      <c r="B669" s="181"/>
      <c r="C669" s="180"/>
      <c r="D669" s="180"/>
      <c r="E669" s="180"/>
      <c r="F669" s="180"/>
    </row>
    <row r="670" spans="1:6">
      <c r="A670" s="179"/>
      <c r="B670" s="181"/>
      <c r="C670" s="180"/>
      <c r="D670" s="180"/>
      <c r="E670" s="180"/>
      <c r="F670" s="180"/>
    </row>
    <row r="671" spans="1:6">
      <c r="A671" s="179"/>
      <c r="B671" s="181"/>
      <c r="C671" s="180"/>
      <c r="D671" s="180"/>
      <c r="E671" s="180"/>
      <c r="F671" s="180"/>
    </row>
    <row r="672" spans="1:6">
      <c r="A672" s="179"/>
      <c r="B672" s="181"/>
      <c r="C672" s="180"/>
      <c r="D672" s="180"/>
      <c r="E672" s="180"/>
      <c r="F672" s="180"/>
    </row>
    <row r="673" spans="1:6">
      <c r="A673" s="179"/>
      <c r="B673" s="181"/>
      <c r="C673" s="180"/>
      <c r="D673" s="180"/>
      <c r="E673" s="180"/>
      <c r="F673" s="180"/>
    </row>
    <row r="674" spans="1:6">
      <c r="A674" s="179"/>
      <c r="B674" s="181"/>
      <c r="C674" s="180"/>
      <c r="D674" s="180"/>
      <c r="E674" s="180"/>
      <c r="F674" s="180"/>
    </row>
    <row r="675" spans="1:6">
      <c r="A675" s="179"/>
      <c r="B675" s="181"/>
      <c r="C675" s="180"/>
      <c r="D675" s="180"/>
      <c r="E675" s="180"/>
      <c r="F675" s="180"/>
    </row>
    <row r="676" spans="1:6">
      <c r="A676" s="179"/>
      <c r="B676" s="181"/>
      <c r="C676" s="180"/>
      <c r="D676" s="180"/>
      <c r="E676" s="180"/>
      <c r="F676" s="180"/>
    </row>
    <row r="677" spans="1:6">
      <c r="A677" s="179"/>
      <c r="B677" s="181"/>
      <c r="C677" s="180"/>
      <c r="D677" s="180"/>
      <c r="E677" s="180"/>
      <c r="F677" s="180"/>
    </row>
    <row r="678" spans="1:6">
      <c r="A678" s="179"/>
      <c r="B678" s="181"/>
      <c r="C678" s="180"/>
      <c r="D678" s="180"/>
      <c r="E678" s="180"/>
      <c r="F678" s="180"/>
    </row>
    <row r="679" spans="1:6">
      <c r="A679" s="179"/>
      <c r="B679" s="181"/>
      <c r="C679" s="180"/>
      <c r="D679" s="180"/>
      <c r="E679" s="180"/>
      <c r="F679" s="180"/>
    </row>
    <row r="680" spans="1:6">
      <c r="A680" s="179"/>
      <c r="B680" s="181"/>
      <c r="C680" s="180"/>
      <c r="D680" s="180"/>
      <c r="E680" s="180"/>
      <c r="F680" s="180"/>
    </row>
    <row r="681" spans="1:6">
      <c r="A681" s="179"/>
      <c r="B681" s="181"/>
      <c r="C681" s="180"/>
      <c r="D681" s="180"/>
      <c r="E681" s="180"/>
      <c r="F681" s="180"/>
    </row>
    <row r="682" spans="1:6">
      <c r="A682" s="179"/>
      <c r="B682" s="181"/>
      <c r="C682" s="180"/>
      <c r="D682" s="180"/>
      <c r="E682" s="180"/>
      <c r="F682" s="180"/>
    </row>
    <row r="683" spans="1:6">
      <c r="A683" s="179"/>
      <c r="B683" s="181"/>
      <c r="C683" s="180"/>
      <c r="D683" s="180"/>
      <c r="E683" s="180"/>
      <c r="F683" s="180"/>
    </row>
    <row r="684" spans="1:6">
      <c r="A684" s="179"/>
      <c r="B684" s="181"/>
      <c r="C684" s="180"/>
      <c r="D684" s="180"/>
      <c r="E684" s="180"/>
      <c r="F684" s="180"/>
    </row>
    <row r="685" spans="1:6">
      <c r="A685" s="179"/>
      <c r="B685" s="181"/>
      <c r="C685" s="180"/>
      <c r="D685" s="180"/>
      <c r="E685" s="180"/>
      <c r="F685" s="180"/>
    </row>
    <row r="686" spans="1:6">
      <c r="A686" s="179"/>
      <c r="B686" s="181"/>
      <c r="C686" s="180"/>
      <c r="D686" s="180"/>
      <c r="E686" s="180"/>
      <c r="F686" s="180"/>
    </row>
    <row r="687" spans="1:6">
      <c r="A687" s="179"/>
      <c r="B687" s="181"/>
      <c r="C687" s="180"/>
      <c r="D687" s="180"/>
      <c r="E687" s="180"/>
      <c r="F687" s="180"/>
    </row>
    <row r="688" spans="1:6">
      <c r="A688" s="179"/>
      <c r="B688" s="181"/>
      <c r="C688" s="180"/>
      <c r="D688" s="180"/>
      <c r="E688" s="180"/>
      <c r="F688" s="180"/>
    </row>
    <row r="689" spans="1:6">
      <c r="A689" s="179"/>
      <c r="B689" s="181"/>
      <c r="C689" s="180"/>
      <c r="D689" s="180"/>
      <c r="E689" s="180"/>
      <c r="F689" s="180"/>
    </row>
    <row r="690" spans="1:6">
      <c r="A690" s="179"/>
      <c r="B690" s="181"/>
      <c r="C690" s="180"/>
      <c r="D690" s="180"/>
      <c r="E690" s="180"/>
      <c r="F690" s="180"/>
    </row>
    <row r="691" spans="1:6">
      <c r="A691" s="179"/>
      <c r="B691" s="181"/>
      <c r="C691" s="180"/>
      <c r="D691" s="180"/>
      <c r="E691" s="180"/>
      <c r="F691" s="180"/>
    </row>
    <row r="692" spans="1:6">
      <c r="A692" s="179"/>
      <c r="B692" s="181"/>
      <c r="C692" s="180"/>
      <c r="D692" s="180"/>
      <c r="E692" s="180"/>
      <c r="F692" s="180"/>
    </row>
    <row r="693" spans="1:6">
      <c r="A693" s="179"/>
      <c r="B693" s="181"/>
      <c r="C693" s="180"/>
      <c r="D693" s="180"/>
      <c r="E693" s="180"/>
      <c r="F693" s="180"/>
    </row>
    <row r="694" spans="1:6">
      <c r="A694" s="179"/>
      <c r="B694" s="181"/>
      <c r="C694" s="180"/>
      <c r="D694" s="180"/>
      <c r="E694" s="180"/>
      <c r="F694" s="180"/>
    </row>
    <row r="695" spans="1:6">
      <c r="A695" s="179"/>
      <c r="B695" s="181"/>
      <c r="C695" s="180"/>
      <c r="D695" s="180"/>
      <c r="E695" s="180"/>
      <c r="F695" s="180"/>
    </row>
    <row r="696" spans="1:6">
      <c r="A696" s="179"/>
      <c r="B696" s="181"/>
      <c r="C696" s="180"/>
      <c r="D696" s="180"/>
      <c r="E696" s="180"/>
      <c r="F696" s="180"/>
    </row>
    <row r="697" spans="1:6">
      <c r="A697" s="179"/>
      <c r="B697" s="181"/>
      <c r="C697" s="180"/>
      <c r="D697" s="180"/>
      <c r="E697" s="180"/>
      <c r="F697" s="180"/>
    </row>
    <row r="698" spans="1:6">
      <c r="A698" s="179"/>
      <c r="B698" s="181"/>
      <c r="C698" s="180"/>
      <c r="D698" s="180"/>
      <c r="E698" s="180"/>
      <c r="F698" s="180"/>
    </row>
    <row r="699" spans="1:6">
      <c r="A699" s="179"/>
      <c r="B699" s="181"/>
      <c r="C699" s="180"/>
      <c r="D699" s="180"/>
      <c r="E699" s="180"/>
      <c r="F699" s="180"/>
    </row>
    <row r="700" spans="1:6">
      <c r="A700" s="179"/>
      <c r="B700" s="181"/>
      <c r="C700" s="180"/>
      <c r="D700" s="180"/>
      <c r="E700" s="180"/>
      <c r="F700" s="180"/>
    </row>
    <row r="701" spans="1:6">
      <c r="A701" s="179"/>
      <c r="B701" s="181"/>
      <c r="C701" s="180"/>
      <c r="D701" s="180"/>
      <c r="E701" s="180"/>
      <c r="F701" s="180"/>
    </row>
    <row r="702" spans="1:6">
      <c r="A702" s="179"/>
      <c r="B702" s="181"/>
      <c r="C702" s="180"/>
      <c r="D702" s="180"/>
      <c r="E702" s="180"/>
      <c r="F702" s="180"/>
    </row>
    <row r="703" spans="1:6">
      <c r="A703" s="179"/>
      <c r="B703" s="181"/>
      <c r="C703" s="180"/>
      <c r="D703" s="180"/>
      <c r="E703" s="180"/>
      <c r="F703" s="180"/>
    </row>
    <row r="704" spans="1:6">
      <c r="A704" s="179"/>
      <c r="B704" s="181"/>
      <c r="C704" s="180"/>
      <c r="D704" s="180"/>
      <c r="E704" s="180"/>
      <c r="F704" s="180"/>
    </row>
    <row r="705" spans="1:6">
      <c r="A705" s="179"/>
      <c r="B705" s="181"/>
      <c r="C705" s="180"/>
      <c r="D705" s="180"/>
      <c r="E705" s="180"/>
      <c r="F705" s="180"/>
    </row>
    <row r="706" spans="1:6">
      <c r="A706" s="179"/>
      <c r="B706" s="181"/>
      <c r="C706" s="180"/>
      <c r="D706" s="180"/>
      <c r="E706" s="180"/>
      <c r="F706" s="180"/>
    </row>
    <row r="707" spans="1:6">
      <c r="A707" s="179"/>
      <c r="B707" s="181"/>
      <c r="C707" s="180"/>
      <c r="D707" s="180"/>
      <c r="E707" s="180"/>
      <c r="F707" s="180"/>
    </row>
    <row r="708" spans="1:6">
      <c r="A708" s="179"/>
      <c r="B708" s="181"/>
      <c r="C708" s="180"/>
      <c r="D708" s="180"/>
      <c r="E708" s="180"/>
      <c r="F708" s="180"/>
    </row>
    <row r="709" spans="1:6">
      <c r="A709" s="179"/>
      <c r="B709" s="181"/>
      <c r="C709" s="180"/>
      <c r="D709" s="180"/>
      <c r="E709" s="180"/>
      <c r="F709" s="180"/>
    </row>
    <row r="710" spans="1:6">
      <c r="A710" s="179"/>
      <c r="B710" s="181"/>
      <c r="C710" s="180"/>
      <c r="D710" s="180"/>
      <c r="E710" s="180"/>
      <c r="F710" s="180"/>
    </row>
    <row r="711" spans="1:6">
      <c r="A711" s="179"/>
      <c r="B711" s="181"/>
      <c r="C711" s="180"/>
      <c r="D711" s="180"/>
      <c r="E711" s="180"/>
      <c r="F711" s="180"/>
    </row>
    <row r="712" spans="1:6">
      <c r="A712" s="179"/>
      <c r="B712" s="181"/>
      <c r="C712" s="180"/>
      <c r="D712" s="180"/>
      <c r="E712" s="180"/>
      <c r="F712" s="180"/>
    </row>
    <row r="713" spans="1:6">
      <c r="A713" s="179"/>
      <c r="B713" s="181"/>
      <c r="C713" s="180"/>
      <c r="D713" s="180"/>
      <c r="E713" s="180"/>
      <c r="F713" s="180"/>
    </row>
    <row r="714" spans="1:6">
      <c r="A714" s="179"/>
      <c r="B714" s="181"/>
      <c r="C714" s="180"/>
      <c r="D714" s="180"/>
      <c r="E714" s="180"/>
      <c r="F714" s="180"/>
    </row>
    <row r="715" spans="1:6">
      <c r="A715" s="179"/>
      <c r="B715" s="181"/>
      <c r="C715" s="180"/>
      <c r="D715" s="180"/>
      <c r="E715" s="180"/>
      <c r="F715" s="180"/>
    </row>
    <row r="716" spans="1:6">
      <c r="A716" s="179"/>
      <c r="B716" s="181"/>
      <c r="C716" s="180"/>
      <c r="D716" s="180"/>
      <c r="E716" s="180"/>
      <c r="F716" s="180"/>
    </row>
    <row r="717" spans="1:6">
      <c r="A717" s="179"/>
      <c r="B717" s="181"/>
      <c r="C717" s="180"/>
      <c r="D717" s="180"/>
      <c r="E717" s="180"/>
      <c r="F717" s="180"/>
    </row>
    <row r="718" spans="1:6">
      <c r="A718" s="179"/>
      <c r="B718" s="181"/>
      <c r="C718" s="180"/>
      <c r="D718" s="180"/>
      <c r="E718" s="180"/>
      <c r="F718" s="180"/>
    </row>
    <row r="719" spans="1:6">
      <c r="A719" s="179"/>
      <c r="B719" s="181"/>
      <c r="C719" s="180"/>
      <c r="D719" s="180"/>
      <c r="E719" s="180"/>
      <c r="F719" s="180"/>
    </row>
    <row r="720" spans="1:6">
      <c r="A720" s="179"/>
      <c r="B720" s="181"/>
      <c r="C720" s="180"/>
      <c r="D720" s="180"/>
      <c r="E720" s="180"/>
      <c r="F720" s="180"/>
    </row>
    <row r="721" spans="1:6">
      <c r="A721" s="179"/>
      <c r="B721" s="181"/>
      <c r="C721" s="180"/>
      <c r="D721" s="180"/>
      <c r="E721" s="180"/>
      <c r="F721" s="180"/>
    </row>
    <row r="722" spans="1:6">
      <c r="A722" s="179"/>
      <c r="B722" s="181"/>
      <c r="C722" s="180"/>
      <c r="D722" s="180"/>
      <c r="E722" s="180"/>
      <c r="F722" s="180"/>
    </row>
    <row r="723" spans="1:6">
      <c r="A723" s="179"/>
      <c r="B723" s="181"/>
      <c r="C723" s="180"/>
      <c r="D723" s="180"/>
      <c r="E723" s="180"/>
      <c r="F723" s="180"/>
    </row>
    <row r="724" spans="1:6">
      <c r="A724" s="179"/>
      <c r="B724" s="181"/>
      <c r="C724" s="180"/>
      <c r="D724" s="180"/>
      <c r="E724" s="180"/>
      <c r="F724" s="180"/>
    </row>
    <row r="725" spans="1:6">
      <c r="A725" s="179"/>
      <c r="B725" s="181"/>
      <c r="C725" s="180"/>
      <c r="D725" s="180"/>
      <c r="E725" s="180"/>
      <c r="F725" s="180"/>
    </row>
    <row r="726" spans="1:6">
      <c r="A726" s="179"/>
      <c r="B726" s="181"/>
      <c r="C726" s="180"/>
      <c r="D726" s="180"/>
      <c r="E726" s="180"/>
      <c r="F726" s="180"/>
    </row>
    <row r="727" spans="1:6">
      <c r="A727" s="179"/>
      <c r="B727" s="181"/>
      <c r="C727" s="180"/>
      <c r="D727" s="180"/>
      <c r="E727" s="180"/>
      <c r="F727" s="180"/>
    </row>
    <row r="728" spans="1:6">
      <c r="A728" s="179"/>
      <c r="B728" s="181"/>
      <c r="C728" s="180"/>
      <c r="D728" s="180"/>
      <c r="E728" s="180"/>
      <c r="F728" s="180"/>
    </row>
    <row r="729" spans="1:6">
      <c r="A729" s="179"/>
      <c r="B729" s="181"/>
      <c r="C729" s="180"/>
      <c r="D729" s="180"/>
      <c r="E729" s="180"/>
      <c r="F729" s="180"/>
    </row>
    <row r="730" spans="1:6">
      <c r="A730" s="179"/>
      <c r="B730" s="181"/>
      <c r="C730" s="180"/>
      <c r="D730" s="180"/>
      <c r="E730" s="180"/>
      <c r="F730" s="180"/>
    </row>
    <row r="731" spans="1:6">
      <c r="A731" s="179"/>
      <c r="B731" s="181"/>
      <c r="C731" s="180"/>
      <c r="D731" s="180"/>
      <c r="E731" s="180"/>
      <c r="F731" s="180"/>
    </row>
    <row r="732" spans="1:6">
      <c r="A732" s="179"/>
      <c r="B732" s="181"/>
      <c r="C732" s="180"/>
      <c r="D732" s="180"/>
      <c r="E732" s="180"/>
      <c r="F732" s="180"/>
    </row>
    <row r="733" spans="1:6">
      <c r="A733" s="179"/>
      <c r="B733" s="181"/>
      <c r="C733" s="180"/>
      <c r="D733" s="180"/>
      <c r="E733" s="180"/>
      <c r="F733" s="180"/>
    </row>
    <row r="734" spans="1:6">
      <c r="A734" s="179"/>
      <c r="B734" s="181"/>
      <c r="C734" s="180"/>
      <c r="D734" s="180"/>
      <c r="E734" s="180"/>
      <c r="F734" s="180"/>
    </row>
    <row r="735" spans="1:6">
      <c r="A735" s="179"/>
      <c r="B735" s="181"/>
      <c r="C735" s="180"/>
      <c r="D735" s="180"/>
      <c r="E735" s="180"/>
      <c r="F735" s="180"/>
    </row>
    <row r="736" spans="1:6">
      <c r="A736" s="179"/>
      <c r="B736" s="181"/>
      <c r="C736" s="180"/>
      <c r="D736" s="180"/>
      <c r="E736" s="180"/>
      <c r="F736" s="180"/>
    </row>
    <row r="737" spans="1:6">
      <c r="A737" s="179"/>
      <c r="B737" s="181"/>
      <c r="C737" s="180"/>
      <c r="D737" s="180"/>
      <c r="E737" s="180"/>
      <c r="F737" s="180"/>
    </row>
    <row r="738" spans="1:6">
      <c r="A738" s="179"/>
      <c r="B738" s="181"/>
      <c r="C738" s="180"/>
      <c r="D738" s="180"/>
      <c r="E738" s="180"/>
      <c r="F738" s="180"/>
    </row>
    <row r="739" spans="1:6">
      <c r="A739" s="179"/>
      <c r="B739" s="181"/>
      <c r="C739" s="180"/>
      <c r="D739" s="180"/>
      <c r="E739" s="180"/>
      <c r="F739" s="180"/>
    </row>
    <row r="740" spans="1:6">
      <c r="A740" s="179"/>
      <c r="B740" s="181"/>
      <c r="C740" s="180"/>
      <c r="D740" s="180"/>
      <c r="E740" s="180"/>
      <c r="F740" s="180"/>
    </row>
    <row r="741" spans="1:6">
      <c r="A741" s="179"/>
      <c r="B741" s="181"/>
      <c r="C741" s="180"/>
      <c r="D741" s="180"/>
      <c r="E741" s="180"/>
      <c r="F741" s="180"/>
    </row>
    <row r="742" spans="1:6">
      <c r="A742" s="179"/>
      <c r="B742" s="181"/>
      <c r="C742" s="180"/>
      <c r="D742" s="180"/>
      <c r="E742" s="180"/>
      <c r="F742" s="180"/>
    </row>
    <row r="743" spans="1:6">
      <c r="A743" s="179"/>
      <c r="B743" s="181"/>
      <c r="C743" s="180"/>
      <c r="D743" s="180"/>
      <c r="E743" s="180"/>
      <c r="F743" s="180"/>
    </row>
    <row r="744" spans="1:6">
      <c r="A744" s="179"/>
      <c r="B744" s="181"/>
      <c r="C744" s="180"/>
      <c r="D744" s="180"/>
      <c r="E744" s="180"/>
      <c r="F744" s="180"/>
    </row>
    <row r="745" spans="1:6">
      <c r="A745" s="179"/>
      <c r="B745" s="181"/>
      <c r="C745" s="180"/>
      <c r="D745" s="180"/>
      <c r="E745" s="180"/>
      <c r="F745" s="180"/>
    </row>
    <row r="746" spans="1:6">
      <c r="A746" s="179"/>
      <c r="B746" s="181"/>
      <c r="C746" s="180"/>
      <c r="D746" s="180"/>
      <c r="E746" s="180"/>
      <c r="F746" s="180"/>
    </row>
    <row r="747" spans="1:6">
      <c r="A747" s="179"/>
      <c r="B747" s="181"/>
      <c r="C747" s="180"/>
      <c r="D747" s="180"/>
      <c r="E747" s="180"/>
      <c r="F747" s="180"/>
    </row>
    <row r="748" spans="1:6">
      <c r="A748" s="179"/>
      <c r="B748" s="181"/>
      <c r="C748" s="180"/>
      <c r="D748" s="180"/>
      <c r="E748" s="180"/>
      <c r="F748" s="180"/>
    </row>
    <row r="749" spans="1:6">
      <c r="A749" s="179"/>
      <c r="B749" s="181"/>
      <c r="C749" s="180"/>
      <c r="D749" s="180"/>
      <c r="E749" s="180"/>
      <c r="F749" s="180"/>
    </row>
    <row r="750" spans="1:6">
      <c r="A750" s="179"/>
      <c r="B750" s="181"/>
      <c r="C750" s="180"/>
      <c r="D750" s="180"/>
      <c r="E750" s="180"/>
      <c r="F750" s="180"/>
    </row>
    <row r="751" spans="1:6">
      <c r="A751" s="179"/>
      <c r="B751" s="181"/>
      <c r="C751" s="180"/>
      <c r="D751" s="180"/>
      <c r="E751" s="180"/>
      <c r="F751" s="180"/>
    </row>
    <row r="752" spans="1:6">
      <c r="A752" s="179"/>
      <c r="B752" s="181"/>
      <c r="C752" s="180"/>
      <c r="D752" s="180"/>
      <c r="E752" s="180"/>
      <c r="F752" s="180"/>
    </row>
    <row r="753" spans="1:6">
      <c r="A753" s="179"/>
      <c r="B753" s="181"/>
      <c r="C753" s="180"/>
      <c r="D753" s="180"/>
      <c r="E753" s="180"/>
      <c r="F753" s="180"/>
    </row>
    <row r="754" spans="1:6">
      <c r="A754" s="179"/>
      <c r="B754" s="181"/>
      <c r="C754" s="180"/>
      <c r="D754" s="180"/>
      <c r="E754" s="180"/>
      <c r="F754" s="180"/>
    </row>
    <row r="755" spans="1:6">
      <c r="A755" s="179"/>
      <c r="B755" s="181"/>
      <c r="C755" s="180"/>
      <c r="D755" s="180"/>
      <c r="E755" s="180"/>
      <c r="F755" s="180"/>
    </row>
    <row r="756" spans="1:6">
      <c r="A756" s="179"/>
      <c r="B756" s="181"/>
      <c r="C756" s="180"/>
      <c r="D756" s="180"/>
      <c r="E756" s="180"/>
      <c r="F756" s="180"/>
    </row>
    <row r="757" spans="1:6">
      <c r="A757" s="179"/>
      <c r="B757" s="181"/>
      <c r="C757" s="180"/>
      <c r="D757" s="180"/>
      <c r="E757" s="180"/>
      <c r="F757" s="180"/>
    </row>
    <row r="758" spans="1:6">
      <c r="A758" s="179"/>
      <c r="B758" s="181"/>
      <c r="C758" s="180"/>
      <c r="D758" s="180"/>
      <c r="E758" s="180"/>
      <c r="F758" s="180"/>
    </row>
    <row r="759" spans="1:6">
      <c r="A759" s="179"/>
      <c r="B759" s="181"/>
      <c r="C759" s="180"/>
      <c r="D759" s="180"/>
      <c r="E759" s="180"/>
      <c r="F759" s="180"/>
    </row>
    <row r="760" spans="1:6">
      <c r="A760" s="179"/>
      <c r="B760" s="181"/>
      <c r="C760" s="180"/>
      <c r="D760" s="180"/>
      <c r="E760" s="180"/>
      <c r="F760" s="180"/>
    </row>
    <row r="761" spans="1:6">
      <c r="A761" s="179"/>
      <c r="B761" s="181"/>
      <c r="C761" s="180"/>
      <c r="D761" s="180"/>
      <c r="E761" s="180"/>
      <c r="F761" s="180"/>
    </row>
    <row r="762" spans="1:6">
      <c r="A762" s="179"/>
      <c r="B762" s="181"/>
      <c r="C762" s="180"/>
      <c r="D762" s="180"/>
      <c r="E762" s="180"/>
      <c r="F762" s="180"/>
    </row>
    <row r="763" spans="1:6">
      <c r="A763" s="179"/>
      <c r="B763" s="181"/>
      <c r="C763" s="180"/>
      <c r="D763" s="180"/>
      <c r="E763" s="180"/>
      <c r="F763" s="180"/>
    </row>
    <row r="764" spans="1:6">
      <c r="A764" s="179"/>
      <c r="B764" s="181"/>
      <c r="C764" s="180"/>
      <c r="D764" s="180"/>
      <c r="E764" s="180"/>
      <c r="F764" s="180"/>
    </row>
    <row r="765" spans="1:6">
      <c r="A765" s="179"/>
      <c r="B765" s="181"/>
      <c r="C765" s="180"/>
      <c r="D765" s="180"/>
      <c r="E765" s="180"/>
      <c r="F765" s="180"/>
    </row>
    <row r="766" spans="1:6">
      <c r="A766" s="179"/>
      <c r="B766" s="181"/>
      <c r="C766" s="180"/>
      <c r="D766" s="180"/>
      <c r="E766" s="180"/>
      <c r="F766" s="180"/>
    </row>
    <row r="767" spans="1:6">
      <c r="A767" s="179"/>
      <c r="B767" s="181"/>
      <c r="C767" s="180"/>
      <c r="D767" s="180"/>
      <c r="E767" s="180"/>
      <c r="F767" s="180"/>
    </row>
    <row r="768" spans="1:6">
      <c r="A768" s="179"/>
      <c r="B768" s="181"/>
      <c r="C768" s="180"/>
      <c r="D768" s="180"/>
      <c r="E768" s="180"/>
      <c r="F768" s="180"/>
    </row>
    <row r="769" spans="1:6">
      <c r="A769" s="179"/>
      <c r="B769" s="181"/>
      <c r="C769" s="180"/>
      <c r="D769" s="180"/>
      <c r="E769" s="180"/>
      <c r="F769" s="180"/>
    </row>
    <row r="770" spans="1:6">
      <c r="A770" s="179"/>
      <c r="B770" s="181"/>
      <c r="C770" s="180"/>
      <c r="D770" s="180"/>
      <c r="E770" s="180"/>
      <c r="F770" s="180"/>
    </row>
    <row r="771" spans="1:6">
      <c r="A771" s="179"/>
      <c r="B771" s="181"/>
      <c r="C771" s="180"/>
      <c r="D771" s="180"/>
      <c r="E771" s="180"/>
      <c r="F771" s="180"/>
    </row>
    <row r="772" spans="1:6">
      <c r="A772" s="179"/>
      <c r="B772" s="181"/>
      <c r="C772" s="180"/>
      <c r="D772" s="180"/>
      <c r="E772" s="180"/>
      <c r="F772" s="180"/>
    </row>
    <row r="773" spans="1:6">
      <c r="A773" s="179"/>
      <c r="B773" s="181"/>
      <c r="C773" s="180"/>
      <c r="D773" s="180"/>
      <c r="E773" s="180"/>
      <c r="F773" s="180"/>
    </row>
    <row r="774" spans="1:6">
      <c r="A774" s="179"/>
      <c r="B774" s="181"/>
      <c r="C774" s="180"/>
      <c r="D774" s="180"/>
      <c r="E774" s="180"/>
      <c r="F774" s="180"/>
    </row>
    <row r="775" spans="1:6">
      <c r="A775" s="179"/>
      <c r="B775" s="181"/>
      <c r="C775" s="180"/>
      <c r="D775" s="180"/>
      <c r="E775" s="180"/>
      <c r="F775" s="180"/>
    </row>
    <row r="776" spans="1:6">
      <c r="A776" s="179"/>
      <c r="B776" s="181"/>
      <c r="C776" s="180"/>
      <c r="D776" s="180"/>
      <c r="E776" s="180"/>
      <c r="F776" s="180"/>
    </row>
    <row r="777" spans="1:6">
      <c r="A777" s="179"/>
      <c r="B777" s="181"/>
      <c r="C777" s="180"/>
      <c r="D777" s="180"/>
      <c r="E777" s="180"/>
      <c r="F777" s="180"/>
    </row>
    <row r="778" spans="1:6">
      <c r="A778" s="179"/>
      <c r="B778" s="181"/>
      <c r="C778" s="180"/>
      <c r="D778" s="180"/>
      <c r="E778" s="180"/>
      <c r="F778" s="180"/>
    </row>
    <row r="779" spans="1:6">
      <c r="A779" s="179"/>
      <c r="B779" s="181"/>
      <c r="C779" s="180"/>
      <c r="D779" s="180"/>
      <c r="E779" s="180"/>
      <c r="F779" s="180"/>
    </row>
    <row r="780" spans="1:6">
      <c r="A780" s="179"/>
      <c r="B780" s="181"/>
      <c r="C780" s="180"/>
      <c r="D780" s="180"/>
      <c r="E780" s="180"/>
      <c r="F780" s="180"/>
    </row>
    <row r="781" spans="1:6">
      <c r="A781" s="179"/>
      <c r="B781" s="181"/>
      <c r="C781" s="180"/>
      <c r="D781" s="180"/>
      <c r="E781" s="180"/>
      <c r="F781" s="180"/>
    </row>
    <row r="782" spans="1:6">
      <c r="A782" s="179"/>
      <c r="B782" s="181"/>
      <c r="C782" s="180"/>
      <c r="D782" s="180"/>
      <c r="E782" s="180"/>
      <c r="F782" s="180"/>
    </row>
    <row r="783" spans="1:6">
      <c r="A783" s="179"/>
      <c r="B783" s="181"/>
      <c r="C783" s="180"/>
      <c r="D783" s="180"/>
      <c r="E783" s="180"/>
      <c r="F783" s="180"/>
    </row>
    <row r="784" spans="1:6">
      <c r="A784" s="179"/>
      <c r="B784" s="181"/>
      <c r="C784" s="180"/>
      <c r="D784" s="180"/>
      <c r="E784" s="180"/>
      <c r="F784" s="180"/>
    </row>
    <row r="785" spans="1:6">
      <c r="A785" s="179"/>
      <c r="B785" s="181"/>
      <c r="C785" s="180"/>
      <c r="D785" s="180"/>
      <c r="E785" s="180"/>
      <c r="F785" s="180"/>
    </row>
    <row r="786" spans="1:6">
      <c r="A786" s="179"/>
      <c r="B786" s="181"/>
      <c r="C786" s="180"/>
      <c r="D786" s="180"/>
      <c r="E786" s="180"/>
      <c r="F786" s="180"/>
    </row>
    <row r="787" spans="1:6">
      <c r="A787" s="179"/>
      <c r="B787" s="181"/>
      <c r="C787" s="180"/>
      <c r="D787" s="180"/>
      <c r="E787" s="180"/>
      <c r="F787" s="180"/>
    </row>
    <row r="788" spans="1:6">
      <c r="A788" s="179"/>
      <c r="B788" s="181"/>
      <c r="C788" s="180"/>
      <c r="D788" s="180"/>
      <c r="E788" s="180"/>
      <c r="F788" s="180"/>
    </row>
    <row r="789" spans="1:6">
      <c r="A789" s="179"/>
      <c r="B789" s="181"/>
      <c r="C789" s="180"/>
      <c r="D789" s="180"/>
      <c r="E789" s="180"/>
      <c r="F789" s="180"/>
    </row>
    <row r="790" spans="1:6">
      <c r="A790" s="179"/>
      <c r="B790" s="181"/>
      <c r="C790" s="180"/>
      <c r="D790" s="180"/>
      <c r="E790" s="180"/>
      <c r="F790" s="180"/>
    </row>
    <row r="791" spans="1:6">
      <c r="A791" s="179"/>
      <c r="B791" s="181"/>
      <c r="C791" s="180"/>
      <c r="D791" s="180"/>
      <c r="E791" s="180"/>
      <c r="F791" s="180"/>
    </row>
    <row r="792" spans="1:6">
      <c r="A792" s="179"/>
      <c r="B792" s="181"/>
      <c r="C792" s="180"/>
      <c r="D792" s="180"/>
      <c r="E792" s="180"/>
      <c r="F792" s="180"/>
    </row>
    <row r="793" spans="1:6">
      <c r="A793" s="179"/>
      <c r="B793" s="181"/>
      <c r="C793" s="180"/>
      <c r="D793" s="180"/>
      <c r="E793" s="180"/>
      <c r="F793" s="180"/>
    </row>
    <row r="794" spans="1:6">
      <c r="A794" s="179"/>
      <c r="B794" s="181"/>
      <c r="C794" s="180"/>
      <c r="D794" s="180"/>
      <c r="E794" s="180"/>
      <c r="F794" s="180"/>
    </row>
    <row r="795" spans="1:6">
      <c r="A795" s="179"/>
      <c r="B795" s="181"/>
      <c r="C795" s="180"/>
      <c r="D795" s="180"/>
      <c r="E795" s="180"/>
      <c r="F795" s="180"/>
    </row>
    <row r="796" spans="1:6">
      <c r="A796" s="179"/>
      <c r="B796" s="181"/>
      <c r="C796" s="180"/>
      <c r="D796" s="180"/>
      <c r="E796" s="180"/>
      <c r="F796" s="180"/>
    </row>
    <row r="797" spans="1:6">
      <c r="A797" s="179"/>
      <c r="B797" s="181"/>
      <c r="C797" s="180"/>
      <c r="D797" s="180"/>
      <c r="E797" s="180"/>
      <c r="F797" s="180"/>
    </row>
    <row r="798" spans="1:6">
      <c r="A798" s="179"/>
      <c r="B798" s="181"/>
      <c r="C798" s="180"/>
      <c r="D798" s="180"/>
      <c r="E798" s="180"/>
      <c r="F798" s="180"/>
    </row>
    <row r="799" spans="1:6">
      <c r="A799" s="179"/>
      <c r="B799" s="181"/>
      <c r="C799" s="180"/>
      <c r="D799" s="180"/>
      <c r="E799" s="180"/>
      <c r="F799" s="180"/>
    </row>
    <row r="800" spans="1:6">
      <c r="A800" s="179"/>
      <c r="B800" s="181"/>
      <c r="C800" s="180"/>
      <c r="D800" s="180"/>
      <c r="E800" s="180"/>
      <c r="F800" s="180"/>
    </row>
    <row r="801" spans="1:6">
      <c r="A801" s="179"/>
      <c r="B801" s="181"/>
      <c r="C801" s="180"/>
      <c r="D801" s="180"/>
      <c r="E801" s="180"/>
      <c r="F801" s="180"/>
    </row>
    <row r="802" spans="1:6">
      <c r="A802" s="179"/>
      <c r="B802" s="181"/>
      <c r="C802" s="180"/>
      <c r="D802" s="180"/>
      <c r="E802" s="180"/>
      <c r="F802" s="180"/>
    </row>
    <row r="803" spans="1:6">
      <c r="A803" s="179"/>
      <c r="B803" s="181"/>
      <c r="C803" s="180"/>
      <c r="D803" s="180"/>
      <c r="E803" s="180"/>
      <c r="F803" s="180"/>
    </row>
    <row r="804" spans="1:6">
      <c r="A804" s="179"/>
      <c r="B804" s="181"/>
      <c r="C804" s="180"/>
      <c r="D804" s="180"/>
      <c r="E804" s="180"/>
      <c r="F804" s="180"/>
    </row>
    <row r="805" spans="1:6">
      <c r="A805" s="179"/>
      <c r="B805" s="181"/>
      <c r="C805" s="180"/>
      <c r="D805" s="180"/>
      <c r="E805" s="180"/>
      <c r="F805" s="180"/>
    </row>
    <row r="806" spans="1:6">
      <c r="A806" s="179"/>
      <c r="B806" s="181"/>
      <c r="C806" s="180"/>
      <c r="D806" s="180"/>
      <c r="E806" s="180"/>
      <c r="F806" s="180"/>
    </row>
    <row r="807" spans="1:6">
      <c r="A807" s="179"/>
      <c r="B807" s="181"/>
      <c r="C807" s="180"/>
      <c r="D807" s="180"/>
      <c r="E807" s="180"/>
      <c r="F807" s="180"/>
    </row>
    <row r="808" spans="1:6">
      <c r="A808" s="179"/>
      <c r="B808" s="181"/>
      <c r="C808" s="180"/>
      <c r="D808" s="180"/>
      <c r="E808" s="180"/>
      <c r="F808" s="180"/>
    </row>
    <row r="809" spans="1:6">
      <c r="A809" s="179"/>
      <c r="B809" s="181"/>
      <c r="C809" s="180"/>
      <c r="D809" s="180"/>
      <c r="E809" s="180"/>
      <c r="F809" s="180"/>
    </row>
    <row r="810" spans="1:6">
      <c r="A810" s="179"/>
      <c r="B810" s="181"/>
      <c r="C810" s="180"/>
      <c r="D810" s="180"/>
      <c r="E810" s="180"/>
      <c r="F810" s="180"/>
    </row>
    <row r="811" spans="1:6">
      <c r="A811" s="179"/>
      <c r="B811" s="181"/>
      <c r="C811" s="180"/>
      <c r="D811" s="180"/>
      <c r="E811" s="180"/>
      <c r="F811" s="180"/>
    </row>
    <row r="812" spans="1:6">
      <c r="A812" s="179"/>
      <c r="B812" s="181"/>
      <c r="C812" s="180"/>
      <c r="D812" s="180"/>
      <c r="E812" s="180"/>
      <c r="F812" s="180"/>
    </row>
    <row r="813" spans="1:6">
      <c r="A813" s="179"/>
      <c r="B813" s="181"/>
      <c r="C813" s="180"/>
      <c r="D813" s="180"/>
      <c r="E813" s="180"/>
      <c r="F813" s="180"/>
    </row>
    <row r="814" spans="1:6">
      <c r="A814" s="179"/>
      <c r="B814" s="181"/>
      <c r="C814" s="180"/>
      <c r="D814" s="180"/>
      <c r="E814" s="180"/>
      <c r="F814" s="180"/>
    </row>
    <row r="815" spans="1:6">
      <c r="A815" s="179"/>
      <c r="B815" s="181"/>
      <c r="C815" s="180"/>
      <c r="D815" s="180"/>
      <c r="E815" s="180"/>
      <c r="F815" s="180"/>
    </row>
    <row r="816" spans="1:6">
      <c r="A816" s="179"/>
      <c r="B816" s="181"/>
      <c r="C816" s="180"/>
      <c r="D816" s="180"/>
      <c r="E816" s="180"/>
      <c r="F816" s="180"/>
    </row>
    <row r="817" spans="1:6">
      <c r="A817" s="179"/>
      <c r="B817" s="181"/>
      <c r="C817" s="180"/>
      <c r="D817" s="180"/>
      <c r="E817" s="180"/>
      <c r="F817" s="180"/>
    </row>
    <row r="818" spans="1:6">
      <c r="A818" s="179"/>
      <c r="B818" s="181"/>
      <c r="C818" s="180"/>
      <c r="D818" s="180"/>
      <c r="E818" s="180"/>
      <c r="F818" s="180"/>
    </row>
    <row r="819" spans="1:6">
      <c r="A819" s="179"/>
      <c r="B819" s="181"/>
      <c r="C819" s="180"/>
      <c r="D819" s="180"/>
      <c r="E819" s="180"/>
      <c r="F819" s="180"/>
    </row>
    <row r="820" spans="1:6">
      <c r="A820" s="179"/>
      <c r="B820" s="181"/>
      <c r="C820" s="180"/>
      <c r="D820" s="180"/>
      <c r="E820" s="180"/>
      <c r="F820" s="180"/>
    </row>
    <row r="821" spans="1:6">
      <c r="A821" s="179"/>
      <c r="B821" s="181"/>
      <c r="C821" s="180"/>
      <c r="D821" s="180"/>
      <c r="E821" s="180"/>
      <c r="F821" s="180"/>
    </row>
    <row r="822" spans="1:6">
      <c r="A822" s="179"/>
      <c r="B822" s="181"/>
      <c r="C822" s="180"/>
      <c r="D822" s="180"/>
      <c r="E822" s="180"/>
      <c r="F822" s="180"/>
    </row>
    <row r="823" spans="1:6">
      <c r="A823" s="179"/>
      <c r="B823" s="181"/>
      <c r="C823" s="180"/>
      <c r="D823" s="180"/>
      <c r="E823" s="180"/>
      <c r="F823" s="180"/>
    </row>
    <row r="824" spans="1:6">
      <c r="A824" s="179"/>
      <c r="B824" s="181"/>
      <c r="C824" s="180"/>
      <c r="D824" s="180"/>
      <c r="E824" s="180"/>
      <c r="F824" s="180"/>
    </row>
    <row r="825" spans="1:6">
      <c r="A825" s="179"/>
      <c r="B825" s="181"/>
      <c r="C825" s="180"/>
      <c r="D825" s="180"/>
      <c r="E825" s="180"/>
      <c r="F825" s="180"/>
    </row>
    <row r="826" spans="1:6">
      <c r="A826" s="179"/>
      <c r="B826" s="181"/>
      <c r="C826" s="180"/>
      <c r="D826" s="180"/>
      <c r="E826" s="180"/>
      <c r="F826" s="180"/>
    </row>
    <row r="827" spans="1:6">
      <c r="A827" s="179"/>
      <c r="B827" s="181"/>
      <c r="C827" s="180"/>
      <c r="D827" s="180"/>
      <c r="E827" s="180"/>
      <c r="F827" s="180"/>
    </row>
    <row r="828" spans="1:6">
      <c r="A828" s="179"/>
      <c r="B828" s="181"/>
      <c r="C828" s="180"/>
      <c r="D828" s="180"/>
      <c r="E828" s="180"/>
      <c r="F828" s="180"/>
    </row>
    <row r="829" spans="1:6">
      <c r="A829" s="179"/>
      <c r="B829" s="181"/>
      <c r="C829" s="180"/>
      <c r="D829" s="180"/>
      <c r="E829" s="180"/>
      <c r="F829" s="180"/>
    </row>
    <row r="830" spans="1:6">
      <c r="A830" s="179"/>
      <c r="B830" s="181"/>
      <c r="C830" s="180"/>
      <c r="D830" s="180"/>
      <c r="E830" s="180"/>
      <c r="F830" s="180"/>
    </row>
    <row r="831" spans="1:6">
      <c r="A831" s="179"/>
      <c r="B831" s="181"/>
      <c r="C831" s="180"/>
      <c r="D831" s="180"/>
      <c r="E831" s="180"/>
      <c r="F831" s="180"/>
    </row>
    <row r="832" spans="1:6">
      <c r="A832" s="179"/>
      <c r="B832" s="181"/>
      <c r="C832" s="180"/>
      <c r="D832" s="180"/>
      <c r="E832" s="180"/>
      <c r="F832" s="180"/>
    </row>
    <row r="833" spans="1:6">
      <c r="A833" s="179"/>
      <c r="B833" s="181"/>
      <c r="C833" s="180"/>
      <c r="D833" s="180"/>
      <c r="E833" s="180"/>
      <c r="F833" s="180"/>
    </row>
    <row r="834" spans="1:6">
      <c r="A834" s="179"/>
      <c r="B834" s="181"/>
      <c r="C834" s="180"/>
      <c r="D834" s="180"/>
      <c r="E834" s="180"/>
      <c r="F834" s="180"/>
    </row>
    <row r="835" spans="1:6">
      <c r="A835" s="179"/>
      <c r="B835" s="181"/>
      <c r="C835" s="180"/>
      <c r="D835" s="180"/>
      <c r="E835" s="180"/>
      <c r="F835" s="180"/>
    </row>
    <row r="836" spans="1:6">
      <c r="A836" s="179"/>
      <c r="B836" s="181"/>
      <c r="C836" s="180"/>
      <c r="D836" s="180"/>
      <c r="E836" s="180"/>
      <c r="F836" s="180"/>
    </row>
    <row r="837" spans="1:6">
      <c r="A837" s="179"/>
      <c r="B837" s="181"/>
      <c r="C837" s="180"/>
      <c r="D837" s="180"/>
      <c r="E837" s="180"/>
      <c r="F837" s="180"/>
    </row>
    <row r="838" spans="1:6">
      <c r="A838" s="179"/>
      <c r="B838" s="181"/>
      <c r="C838" s="180"/>
      <c r="D838" s="180"/>
      <c r="E838" s="180"/>
      <c r="F838" s="180"/>
    </row>
    <row r="839" spans="1:6">
      <c r="A839" s="179"/>
      <c r="B839" s="181"/>
      <c r="C839" s="180"/>
      <c r="D839" s="180"/>
      <c r="E839" s="180"/>
      <c r="F839" s="180"/>
    </row>
    <row r="840" spans="1:6">
      <c r="A840" s="179"/>
      <c r="B840" s="181"/>
      <c r="C840" s="180"/>
      <c r="D840" s="180"/>
      <c r="E840" s="180"/>
      <c r="F840" s="180"/>
    </row>
    <row r="841" spans="1:6">
      <c r="A841" s="179"/>
      <c r="B841" s="181"/>
      <c r="C841" s="180"/>
      <c r="D841" s="180"/>
      <c r="E841" s="180"/>
      <c r="F841" s="180"/>
    </row>
    <row r="842" spans="1:6">
      <c r="A842" s="179"/>
      <c r="B842" s="181"/>
      <c r="C842" s="180"/>
      <c r="D842" s="180"/>
      <c r="E842" s="180"/>
      <c r="F842" s="180"/>
    </row>
    <row r="843" spans="1:6">
      <c r="A843" s="179"/>
      <c r="B843" s="181"/>
      <c r="C843" s="180"/>
      <c r="D843" s="180"/>
      <c r="E843" s="180"/>
      <c r="F843" s="180"/>
    </row>
    <row r="844" spans="1:6">
      <c r="A844" s="179"/>
      <c r="B844" s="181"/>
      <c r="C844" s="180"/>
      <c r="D844" s="180"/>
      <c r="E844" s="180"/>
      <c r="F844" s="180"/>
    </row>
    <row r="845" spans="1:6">
      <c r="A845" s="179"/>
      <c r="B845" s="181"/>
      <c r="C845" s="180"/>
      <c r="D845" s="180"/>
      <c r="E845" s="180"/>
      <c r="F845" s="180"/>
    </row>
    <row r="846" spans="1:6">
      <c r="A846" s="179"/>
      <c r="B846" s="181"/>
      <c r="C846" s="180"/>
      <c r="D846" s="180"/>
      <c r="E846" s="180"/>
      <c r="F846" s="180"/>
    </row>
    <row r="847" spans="1:6">
      <c r="A847" s="179"/>
      <c r="B847" s="181"/>
      <c r="C847" s="180"/>
      <c r="D847" s="180"/>
      <c r="E847" s="180"/>
      <c r="F847" s="180"/>
    </row>
    <row r="848" spans="1:6">
      <c r="A848" s="179"/>
      <c r="B848" s="181"/>
      <c r="C848" s="180"/>
      <c r="D848" s="180"/>
      <c r="E848" s="180"/>
      <c r="F848" s="180"/>
    </row>
    <row r="849" spans="1:6">
      <c r="A849" s="179"/>
      <c r="B849" s="181"/>
      <c r="C849" s="180"/>
      <c r="D849" s="180"/>
      <c r="E849" s="180"/>
      <c r="F849" s="180"/>
    </row>
    <row r="850" spans="1:6">
      <c r="A850" s="179"/>
      <c r="B850" s="181"/>
      <c r="C850" s="180"/>
      <c r="D850" s="180"/>
      <c r="E850" s="180"/>
      <c r="F850" s="180"/>
    </row>
    <row r="851" spans="1:6">
      <c r="A851" s="179"/>
      <c r="B851" s="181"/>
      <c r="C851" s="180"/>
      <c r="D851" s="180"/>
      <c r="E851" s="180"/>
      <c r="F851" s="180"/>
    </row>
    <row r="852" spans="1:6">
      <c r="A852" s="179"/>
      <c r="B852" s="181"/>
      <c r="C852" s="180"/>
      <c r="D852" s="180"/>
      <c r="E852" s="180"/>
      <c r="F852" s="180"/>
    </row>
    <row r="853" spans="1:6">
      <c r="A853" s="179"/>
      <c r="B853" s="181"/>
      <c r="C853" s="180"/>
      <c r="D853" s="180"/>
      <c r="E853" s="180"/>
      <c r="F853" s="180"/>
    </row>
    <row r="854" spans="1:6">
      <c r="A854" s="179"/>
      <c r="B854" s="181"/>
      <c r="C854" s="180"/>
      <c r="D854" s="180"/>
      <c r="E854" s="180"/>
      <c r="F854" s="180"/>
    </row>
    <row r="855" spans="1:6">
      <c r="A855" s="179"/>
      <c r="B855" s="181"/>
      <c r="C855" s="180"/>
      <c r="D855" s="180"/>
      <c r="E855" s="180"/>
      <c r="F855" s="180"/>
    </row>
    <row r="856" spans="1:6">
      <c r="A856" s="179"/>
      <c r="B856" s="181"/>
      <c r="C856" s="180"/>
      <c r="D856" s="180"/>
      <c r="E856" s="180"/>
      <c r="F856" s="180"/>
    </row>
    <row r="857" spans="1:6">
      <c r="A857" s="179"/>
      <c r="B857" s="181"/>
      <c r="C857" s="180"/>
      <c r="D857" s="180"/>
      <c r="E857" s="180"/>
      <c r="F857" s="180"/>
    </row>
    <row r="858" spans="1:6">
      <c r="A858" s="179"/>
      <c r="B858" s="181"/>
      <c r="C858" s="180"/>
      <c r="D858" s="180"/>
      <c r="E858" s="180"/>
      <c r="F858" s="180"/>
    </row>
    <row r="859" spans="1:6">
      <c r="A859" s="179"/>
      <c r="B859" s="181"/>
      <c r="C859" s="180"/>
      <c r="D859" s="180"/>
      <c r="E859" s="180"/>
      <c r="F859" s="180"/>
    </row>
    <row r="860" spans="1:6">
      <c r="A860" s="179"/>
      <c r="B860" s="181"/>
      <c r="C860" s="180"/>
      <c r="D860" s="180"/>
      <c r="E860" s="180"/>
      <c r="F860" s="180"/>
    </row>
    <row r="861" spans="1:6">
      <c r="A861" s="179"/>
      <c r="B861" s="181"/>
      <c r="C861" s="180"/>
      <c r="D861" s="180"/>
      <c r="E861" s="180"/>
      <c r="F861" s="180"/>
    </row>
    <row r="862" spans="1:6">
      <c r="A862" s="179"/>
      <c r="B862" s="181"/>
      <c r="C862" s="180"/>
      <c r="D862" s="180"/>
      <c r="E862" s="180"/>
      <c r="F862" s="180"/>
    </row>
    <row r="863" spans="1:6">
      <c r="A863" s="179"/>
      <c r="B863" s="181"/>
      <c r="C863" s="180"/>
      <c r="D863" s="180"/>
      <c r="E863" s="180"/>
      <c r="F863" s="180"/>
    </row>
    <row r="864" spans="1:6">
      <c r="A864" s="179"/>
      <c r="B864" s="181"/>
      <c r="C864" s="180"/>
      <c r="D864" s="180"/>
      <c r="E864" s="180"/>
      <c r="F864" s="180"/>
    </row>
    <row r="865" spans="1:6">
      <c r="A865" s="179"/>
      <c r="B865" s="181"/>
      <c r="C865" s="180"/>
      <c r="D865" s="180"/>
      <c r="E865" s="180"/>
      <c r="F865" s="180"/>
    </row>
    <row r="866" spans="1:6">
      <c r="A866" s="179"/>
      <c r="B866" s="181"/>
      <c r="C866" s="180"/>
      <c r="D866" s="180"/>
      <c r="E866" s="180"/>
      <c r="F866" s="180"/>
    </row>
    <row r="867" spans="1:6">
      <c r="A867" s="179"/>
      <c r="B867" s="181"/>
      <c r="C867" s="180"/>
      <c r="D867" s="180"/>
      <c r="E867" s="180"/>
      <c r="F867" s="180"/>
    </row>
    <row r="868" spans="1:6">
      <c r="A868" s="179"/>
      <c r="B868" s="181"/>
      <c r="C868" s="180"/>
      <c r="D868" s="180"/>
      <c r="E868" s="180"/>
      <c r="F868" s="180"/>
    </row>
    <row r="869" spans="1:6">
      <c r="A869" s="179"/>
      <c r="B869" s="181"/>
      <c r="C869" s="180"/>
      <c r="D869" s="180"/>
      <c r="E869" s="180"/>
      <c r="F869" s="180"/>
    </row>
    <row r="870" spans="1:6">
      <c r="A870" s="179"/>
      <c r="B870" s="181"/>
      <c r="C870" s="180"/>
      <c r="D870" s="180"/>
      <c r="E870" s="180"/>
      <c r="F870" s="180"/>
    </row>
    <row r="871" spans="1:6">
      <c r="A871" s="179"/>
      <c r="B871" s="181"/>
      <c r="C871" s="180"/>
      <c r="D871" s="180"/>
      <c r="E871" s="180"/>
      <c r="F871" s="180"/>
    </row>
    <row r="872" spans="1:6">
      <c r="A872" s="179"/>
      <c r="B872" s="181"/>
      <c r="C872" s="180"/>
      <c r="D872" s="180"/>
      <c r="E872" s="180"/>
      <c r="F872" s="180"/>
    </row>
    <row r="873" spans="1:6">
      <c r="A873" s="179"/>
      <c r="B873" s="181"/>
      <c r="C873" s="180"/>
      <c r="D873" s="180"/>
      <c r="E873" s="180"/>
      <c r="F873" s="180"/>
    </row>
    <row r="874" spans="1:6">
      <c r="A874" s="179"/>
      <c r="B874" s="181"/>
      <c r="C874" s="180"/>
      <c r="D874" s="180"/>
      <c r="E874" s="180"/>
      <c r="F874" s="180"/>
    </row>
    <row r="875" spans="1:6">
      <c r="A875" s="179"/>
      <c r="B875" s="181"/>
      <c r="C875" s="180"/>
      <c r="D875" s="180"/>
      <c r="E875" s="180"/>
      <c r="F875" s="180"/>
    </row>
    <row r="876" spans="1:6">
      <c r="A876" s="179"/>
      <c r="B876" s="181"/>
      <c r="C876" s="180"/>
      <c r="D876" s="180"/>
      <c r="E876" s="180"/>
      <c r="F876" s="180"/>
    </row>
    <row r="877" spans="1:6">
      <c r="A877" s="179"/>
      <c r="B877" s="181"/>
      <c r="C877" s="180"/>
      <c r="D877" s="180"/>
      <c r="E877" s="180"/>
      <c r="F877" s="180"/>
    </row>
    <row r="878" spans="1:6">
      <c r="A878" s="179"/>
      <c r="B878" s="181"/>
      <c r="C878" s="180"/>
      <c r="D878" s="180"/>
      <c r="E878" s="180"/>
      <c r="F878" s="180"/>
    </row>
    <row r="879" spans="1:6">
      <c r="A879" s="179"/>
      <c r="B879" s="181"/>
      <c r="C879" s="180"/>
      <c r="D879" s="180"/>
      <c r="E879" s="180"/>
      <c r="F879" s="180"/>
    </row>
    <row r="880" spans="1:6">
      <c r="A880" s="179"/>
      <c r="B880" s="181"/>
      <c r="C880" s="180"/>
      <c r="D880" s="180"/>
      <c r="E880" s="180"/>
      <c r="F880" s="180"/>
    </row>
    <row r="881" spans="1:6">
      <c r="A881" s="179"/>
      <c r="B881" s="181"/>
      <c r="C881" s="180"/>
      <c r="D881" s="180"/>
      <c r="E881" s="180"/>
      <c r="F881" s="180"/>
    </row>
    <row r="882" spans="1:6">
      <c r="A882" s="179"/>
      <c r="B882" s="181"/>
      <c r="C882" s="180"/>
      <c r="D882" s="180"/>
      <c r="E882" s="180"/>
      <c r="F882" s="180"/>
    </row>
    <row r="883" spans="1:6">
      <c r="A883" s="179"/>
      <c r="B883" s="181"/>
      <c r="C883" s="180"/>
      <c r="D883" s="180"/>
      <c r="E883" s="180"/>
      <c r="F883" s="180"/>
    </row>
    <row r="884" spans="1:6">
      <c r="A884" s="179"/>
      <c r="B884" s="181"/>
      <c r="C884" s="180"/>
      <c r="D884" s="180"/>
      <c r="E884" s="180"/>
      <c r="F884" s="180"/>
    </row>
    <row r="885" spans="1:6">
      <c r="A885" s="179"/>
      <c r="B885" s="181"/>
      <c r="C885" s="180"/>
      <c r="D885" s="180"/>
      <c r="E885" s="180"/>
      <c r="F885" s="180"/>
    </row>
    <row r="886" spans="1:6">
      <c r="A886" s="179"/>
      <c r="B886" s="181"/>
      <c r="C886" s="180"/>
      <c r="D886" s="180"/>
      <c r="E886" s="180"/>
      <c r="F886" s="180"/>
    </row>
    <row r="887" spans="1:6">
      <c r="A887" s="179"/>
      <c r="B887" s="181"/>
      <c r="C887" s="180"/>
      <c r="D887" s="180"/>
      <c r="E887" s="180"/>
      <c r="F887" s="180"/>
    </row>
    <row r="888" spans="1:6">
      <c r="A888" s="179"/>
      <c r="B888" s="181"/>
      <c r="C888" s="180"/>
      <c r="D888" s="180"/>
      <c r="E888" s="180"/>
      <c r="F888" s="180"/>
    </row>
    <row r="889" spans="1:6">
      <c r="A889" s="179"/>
      <c r="B889" s="181"/>
      <c r="C889" s="180"/>
      <c r="D889" s="180"/>
      <c r="E889" s="180"/>
      <c r="F889" s="180"/>
    </row>
    <row r="890" spans="1:6">
      <c r="A890" s="179"/>
      <c r="B890" s="181"/>
      <c r="C890" s="180"/>
      <c r="D890" s="180"/>
      <c r="E890" s="180"/>
      <c r="F890" s="180"/>
    </row>
    <row r="891" spans="1:6">
      <c r="A891" s="179"/>
      <c r="B891" s="181"/>
      <c r="C891" s="180"/>
      <c r="D891" s="180"/>
      <c r="E891" s="180"/>
      <c r="F891" s="180"/>
    </row>
    <row r="892" spans="1:6">
      <c r="A892" s="179"/>
      <c r="B892" s="181"/>
      <c r="C892" s="180"/>
      <c r="D892" s="180"/>
      <c r="E892" s="180"/>
      <c r="F892" s="180"/>
    </row>
    <row r="893" spans="1:6">
      <c r="A893" s="179"/>
      <c r="B893" s="181"/>
      <c r="C893" s="180"/>
      <c r="D893" s="180"/>
      <c r="E893" s="180"/>
      <c r="F893" s="180"/>
    </row>
    <row r="894" spans="1:6">
      <c r="A894" s="179"/>
      <c r="B894" s="181"/>
      <c r="C894" s="180"/>
      <c r="D894" s="180"/>
      <c r="E894" s="180"/>
      <c r="F894" s="180"/>
    </row>
    <row r="895" spans="1:6">
      <c r="A895" s="179"/>
      <c r="B895" s="181"/>
      <c r="C895" s="180"/>
      <c r="D895" s="180"/>
      <c r="E895" s="180"/>
      <c r="F895" s="180"/>
    </row>
    <row r="896" spans="1:6">
      <c r="A896" s="179"/>
      <c r="B896" s="181"/>
      <c r="C896" s="180"/>
      <c r="D896" s="180"/>
      <c r="E896" s="180"/>
      <c r="F896" s="180"/>
    </row>
    <row r="897" spans="1:6">
      <c r="A897" s="179"/>
      <c r="B897" s="181"/>
      <c r="C897" s="180"/>
      <c r="D897" s="180"/>
      <c r="E897" s="180"/>
      <c r="F897" s="180"/>
    </row>
    <row r="898" spans="1:6">
      <c r="A898" s="179"/>
      <c r="B898" s="181"/>
      <c r="C898" s="180"/>
      <c r="D898" s="180"/>
      <c r="E898" s="180"/>
      <c r="F898" s="180"/>
    </row>
    <row r="899" spans="1:6">
      <c r="A899" s="179"/>
      <c r="B899" s="181"/>
      <c r="C899" s="180"/>
      <c r="D899" s="180"/>
      <c r="E899" s="180"/>
      <c r="F899" s="180"/>
    </row>
    <row r="900" spans="1:6">
      <c r="A900" s="179"/>
      <c r="B900" s="181"/>
      <c r="C900" s="180"/>
      <c r="D900" s="180"/>
      <c r="E900" s="180"/>
      <c r="F900" s="180"/>
    </row>
    <row r="901" spans="1:6">
      <c r="A901" s="179"/>
      <c r="B901" s="181"/>
      <c r="C901" s="180"/>
      <c r="D901" s="180"/>
      <c r="E901" s="180"/>
      <c r="F901" s="180"/>
    </row>
    <row r="902" spans="1:6">
      <c r="A902" s="179"/>
      <c r="B902" s="181"/>
      <c r="C902" s="180"/>
      <c r="D902" s="180"/>
      <c r="E902" s="180"/>
      <c r="F902" s="180"/>
    </row>
    <row r="903" spans="1:6">
      <c r="A903" s="179"/>
      <c r="B903" s="181"/>
      <c r="C903" s="180"/>
      <c r="D903" s="180"/>
      <c r="E903" s="180"/>
      <c r="F903" s="180"/>
    </row>
    <row r="904" spans="1:6">
      <c r="A904" s="179"/>
      <c r="B904" s="181"/>
      <c r="C904" s="180"/>
      <c r="D904" s="180"/>
      <c r="E904" s="180"/>
      <c r="F904" s="180"/>
    </row>
    <row r="905" spans="1:6">
      <c r="A905" s="179"/>
      <c r="B905" s="181"/>
      <c r="C905" s="180"/>
      <c r="D905" s="180"/>
      <c r="E905" s="180"/>
      <c r="F905" s="180"/>
    </row>
    <row r="906" spans="1:6">
      <c r="A906" s="179"/>
      <c r="B906" s="181"/>
      <c r="C906" s="180"/>
      <c r="D906" s="180"/>
      <c r="E906" s="180"/>
      <c r="F906" s="180"/>
    </row>
    <row r="907" spans="1:6">
      <c r="A907" s="179"/>
      <c r="B907" s="181"/>
      <c r="C907" s="180"/>
      <c r="D907" s="180"/>
      <c r="E907" s="180"/>
      <c r="F907" s="180"/>
    </row>
    <row r="908" spans="1:6">
      <c r="A908" s="179"/>
      <c r="B908" s="181"/>
      <c r="C908" s="180"/>
      <c r="D908" s="180"/>
      <c r="E908" s="180"/>
      <c r="F908" s="180"/>
    </row>
    <row r="909" spans="1:6">
      <c r="A909" s="179"/>
      <c r="B909" s="181"/>
      <c r="C909" s="180"/>
      <c r="D909" s="180"/>
      <c r="E909" s="180"/>
      <c r="F909" s="180"/>
    </row>
    <row r="910" spans="1:6">
      <c r="A910" s="179"/>
      <c r="B910" s="181"/>
      <c r="C910" s="180"/>
      <c r="D910" s="180"/>
      <c r="E910" s="180"/>
      <c r="F910" s="180"/>
    </row>
    <row r="911" spans="1:6">
      <c r="A911" s="179"/>
      <c r="B911" s="181"/>
      <c r="C911" s="180"/>
      <c r="D911" s="180"/>
      <c r="E911" s="180"/>
      <c r="F911" s="180"/>
    </row>
    <row r="912" spans="1:6">
      <c r="A912" s="179"/>
      <c r="B912" s="181"/>
      <c r="C912" s="180"/>
      <c r="D912" s="180"/>
      <c r="E912" s="180"/>
      <c r="F912" s="180"/>
    </row>
    <row r="913" spans="1:6">
      <c r="A913" s="179"/>
      <c r="B913" s="181"/>
      <c r="C913" s="180"/>
      <c r="D913" s="180"/>
      <c r="E913" s="180"/>
      <c r="F913" s="180"/>
    </row>
    <row r="914" spans="1:6">
      <c r="A914" s="179"/>
      <c r="B914" s="181"/>
      <c r="C914" s="180"/>
      <c r="D914" s="180"/>
      <c r="E914" s="180"/>
      <c r="F914" s="180"/>
    </row>
    <row r="915" spans="1:6">
      <c r="A915" s="179"/>
      <c r="B915" s="181"/>
      <c r="C915" s="180"/>
      <c r="D915" s="180"/>
      <c r="E915" s="180"/>
      <c r="F915" s="180"/>
    </row>
    <row r="916" spans="1:6">
      <c r="A916" s="179"/>
      <c r="B916" s="181"/>
      <c r="C916" s="180"/>
      <c r="D916" s="180"/>
      <c r="E916" s="180"/>
      <c r="F916" s="180"/>
    </row>
    <row r="917" spans="1:6">
      <c r="A917" s="179"/>
      <c r="B917" s="181"/>
      <c r="C917" s="180"/>
      <c r="D917" s="180"/>
      <c r="E917" s="180"/>
      <c r="F917" s="180"/>
    </row>
    <row r="918" spans="1:6">
      <c r="A918" s="179"/>
      <c r="B918" s="181"/>
      <c r="C918" s="180"/>
      <c r="D918" s="180"/>
      <c r="E918" s="180"/>
      <c r="F918" s="180"/>
    </row>
    <row r="919" spans="1:6">
      <c r="A919" s="179"/>
      <c r="B919" s="181"/>
      <c r="C919" s="180"/>
      <c r="D919" s="180"/>
      <c r="E919" s="180"/>
      <c r="F919" s="180"/>
    </row>
    <row r="920" spans="1:6">
      <c r="A920" s="179"/>
      <c r="B920" s="181"/>
      <c r="C920" s="180"/>
      <c r="D920" s="180"/>
      <c r="E920" s="180"/>
      <c r="F920" s="180"/>
    </row>
    <row r="921" spans="1:6">
      <c r="A921" s="179"/>
      <c r="B921" s="181"/>
      <c r="C921" s="180"/>
      <c r="D921" s="180"/>
      <c r="E921" s="180"/>
      <c r="F921" s="180"/>
    </row>
    <row r="922" spans="1:6">
      <c r="A922" s="179"/>
      <c r="B922" s="181"/>
      <c r="C922" s="180"/>
      <c r="D922" s="180"/>
      <c r="E922" s="180"/>
      <c r="F922" s="180"/>
    </row>
    <row r="923" spans="1:6">
      <c r="A923" s="179"/>
      <c r="B923" s="181"/>
      <c r="C923" s="180"/>
      <c r="D923" s="180"/>
      <c r="E923" s="180"/>
      <c r="F923" s="180"/>
    </row>
    <row r="924" spans="1:6">
      <c r="A924" s="179"/>
      <c r="B924" s="181"/>
      <c r="C924" s="180"/>
      <c r="D924" s="180"/>
      <c r="E924" s="180"/>
      <c r="F924" s="180"/>
    </row>
    <row r="925" spans="1:6">
      <c r="A925" s="179"/>
      <c r="B925" s="181"/>
      <c r="C925" s="180"/>
      <c r="D925" s="180"/>
      <c r="E925" s="180"/>
      <c r="F925" s="180"/>
    </row>
    <row r="926" spans="1:6">
      <c r="A926" s="179"/>
      <c r="B926" s="181"/>
      <c r="C926" s="180"/>
      <c r="D926" s="180"/>
      <c r="E926" s="180"/>
      <c r="F926" s="180"/>
    </row>
    <row r="927" spans="1:6">
      <c r="A927" s="179"/>
      <c r="B927" s="181"/>
      <c r="C927" s="180"/>
      <c r="D927" s="180"/>
      <c r="E927" s="180"/>
      <c r="F927" s="180"/>
    </row>
    <row r="928" spans="1:6">
      <c r="A928" s="179"/>
      <c r="B928" s="181"/>
      <c r="C928" s="180"/>
      <c r="D928" s="180"/>
      <c r="E928" s="180"/>
      <c r="F928" s="180"/>
    </row>
    <row r="929" spans="1:6">
      <c r="A929" s="179"/>
      <c r="B929" s="181"/>
      <c r="C929" s="180"/>
      <c r="D929" s="180"/>
      <c r="E929" s="180"/>
      <c r="F929" s="180"/>
    </row>
    <row r="930" spans="1:6">
      <c r="A930" s="179"/>
      <c r="B930" s="181"/>
      <c r="C930" s="180"/>
      <c r="D930" s="180"/>
      <c r="E930" s="180"/>
      <c r="F930" s="180"/>
    </row>
    <row r="931" spans="1:6">
      <c r="A931" s="179"/>
      <c r="B931" s="181"/>
      <c r="C931" s="180"/>
      <c r="D931" s="180"/>
      <c r="E931" s="180"/>
      <c r="F931" s="180"/>
    </row>
    <row r="932" spans="1:6">
      <c r="A932" s="179"/>
      <c r="B932" s="181"/>
      <c r="C932" s="180"/>
      <c r="D932" s="180"/>
      <c r="E932" s="180"/>
      <c r="F932" s="180"/>
    </row>
    <row r="933" spans="1:6">
      <c r="A933" s="179"/>
      <c r="B933" s="181"/>
      <c r="C933" s="180"/>
      <c r="D933" s="180"/>
      <c r="E933" s="180"/>
      <c r="F933" s="180"/>
    </row>
    <row r="934" spans="1:6">
      <c r="A934" s="179"/>
      <c r="B934" s="181"/>
      <c r="C934" s="180"/>
      <c r="D934" s="180"/>
      <c r="E934" s="180"/>
      <c r="F934" s="180"/>
    </row>
    <row r="935" spans="1:6">
      <c r="A935" s="179"/>
      <c r="B935" s="181"/>
      <c r="C935" s="180"/>
      <c r="D935" s="180"/>
      <c r="E935" s="180"/>
      <c r="F935" s="180"/>
    </row>
    <row r="936" spans="1:6">
      <c r="A936" s="179"/>
      <c r="B936" s="181"/>
      <c r="C936" s="180"/>
      <c r="D936" s="180"/>
      <c r="E936" s="180"/>
      <c r="F936" s="180"/>
    </row>
    <row r="937" spans="1:6">
      <c r="A937" s="179"/>
      <c r="B937" s="181"/>
      <c r="C937" s="180"/>
      <c r="D937" s="180"/>
      <c r="E937" s="180"/>
      <c r="F937" s="180"/>
    </row>
    <row r="938" spans="1:6">
      <c r="A938" s="179"/>
      <c r="B938" s="181"/>
      <c r="C938" s="180"/>
      <c r="D938" s="180"/>
      <c r="E938" s="180"/>
      <c r="F938" s="180"/>
    </row>
    <row r="939" spans="1:6">
      <c r="A939" s="179"/>
      <c r="B939" s="181"/>
      <c r="C939" s="180"/>
      <c r="D939" s="180"/>
      <c r="E939" s="180"/>
      <c r="F939" s="180"/>
    </row>
    <row r="940" spans="1:6">
      <c r="A940" s="179"/>
      <c r="B940" s="181"/>
      <c r="C940" s="180"/>
      <c r="D940" s="180"/>
      <c r="E940" s="180"/>
      <c r="F940" s="180"/>
    </row>
    <row r="941" spans="1:6">
      <c r="A941" s="179"/>
      <c r="B941" s="181"/>
      <c r="C941" s="180"/>
      <c r="D941" s="180"/>
      <c r="E941" s="180"/>
      <c r="F941" s="180"/>
    </row>
    <row r="942" spans="1:6">
      <c r="A942" s="179"/>
      <c r="B942" s="181"/>
      <c r="C942" s="180"/>
      <c r="D942" s="180"/>
      <c r="E942" s="180"/>
      <c r="F942" s="180"/>
    </row>
    <row r="943" spans="1:6">
      <c r="A943" s="179"/>
      <c r="B943" s="181"/>
      <c r="C943" s="180"/>
      <c r="D943" s="180"/>
      <c r="E943" s="180"/>
      <c r="F943" s="180"/>
    </row>
    <row r="944" spans="1:6">
      <c r="A944" s="179"/>
      <c r="B944" s="181"/>
      <c r="C944" s="180"/>
      <c r="D944" s="180"/>
      <c r="E944" s="180"/>
      <c r="F944" s="180"/>
    </row>
    <row r="945" spans="1:6">
      <c r="A945" s="179"/>
      <c r="B945" s="181"/>
      <c r="C945" s="180"/>
      <c r="D945" s="180"/>
      <c r="E945" s="180"/>
      <c r="F945" s="180"/>
    </row>
    <row r="946" spans="1:6">
      <c r="A946" s="179"/>
      <c r="B946" s="181"/>
      <c r="C946" s="180"/>
      <c r="D946" s="180"/>
      <c r="E946" s="180"/>
      <c r="F946" s="180"/>
    </row>
    <row r="947" spans="1:6">
      <c r="A947" s="179"/>
      <c r="B947" s="181"/>
      <c r="C947" s="180"/>
      <c r="D947" s="180"/>
      <c r="E947" s="180"/>
      <c r="F947" s="180"/>
    </row>
    <row r="948" spans="1:6">
      <c r="A948" s="179"/>
      <c r="B948" s="181"/>
      <c r="C948" s="180"/>
      <c r="D948" s="180"/>
      <c r="E948" s="180"/>
      <c r="F948" s="180"/>
    </row>
    <row r="949" spans="1:6">
      <c r="A949" s="179"/>
      <c r="B949" s="181"/>
      <c r="C949" s="180"/>
      <c r="D949" s="180"/>
      <c r="E949" s="180"/>
      <c r="F949" s="180"/>
    </row>
    <row r="950" spans="1:6">
      <c r="A950" s="179"/>
      <c r="B950" s="181"/>
      <c r="C950" s="180"/>
      <c r="D950" s="180"/>
      <c r="E950" s="180"/>
      <c r="F950" s="180"/>
    </row>
    <row r="951" spans="1:6">
      <c r="A951" s="179"/>
      <c r="B951" s="181"/>
      <c r="C951" s="180"/>
      <c r="D951" s="180"/>
      <c r="E951" s="180"/>
      <c r="F951" s="180"/>
    </row>
    <row r="952" spans="1:6">
      <c r="A952" s="179"/>
      <c r="B952" s="181"/>
      <c r="C952" s="180"/>
      <c r="D952" s="180"/>
      <c r="E952" s="180"/>
      <c r="F952" s="180"/>
    </row>
    <row r="953" spans="1:6">
      <c r="A953" s="179"/>
      <c r="B953" s="181"/>
      <c r="C953" s="180"/>
      <c r="D953" s="180"/>
      <c r="E953" s="180"/>
      <c r="F953" s="180"/>
    </row>
    <row r="954" spans="1:6">
      <c r="A954" s="179"/>
      <c r="B954" s="181"/>
      <c r="C954" s="180"/>
      <c r="D954" s="180"/>
      <c r="E954" s="180"/>
      <c r="F954" s="180"/>
    </row>
    <row r="955" spans="1:6">
      <c r="A955" s="179"/>
      <c r="B955" s="181"/>
      <c r="C955" s="180"/>
      <c r="D955" s="180"/>
      <c r="E955" s="180"/>
      <c r="F955" s="180"/>
    </row>
    <row r="956" spans="1:6">
      <c r="A956" s="179"/>
      <c r="B956" s="181"/>
      <c r="C956" s="180"/>
      <c r="D956" s="180"/>
      <c r="E956" s="180"/>
      <c r="F956" s="180"/>
    </row>
    <row r="957" spans="1:6">
      <c r="A957" s="179"/>
      <c r="B957" s="181"/>
      <c r="C957" s="180"/>
      <c r="D957" s="180"/>
      <c r="E957" s="180"/>
      <c r="F957" s="180"/>
    </row>
    <row r="958" spans="1:6">
      <c r="A958" s="179"/>
      <c r="B958" s="181"/>
      <c r="C958" s="180"/>
      <c r="D958" s="180"/>
      <c r="E958" s="180"/>
      <c r="F958" s="180"/>
    </row>
    <row r="959" spans="1:6">
      <c r="A959" s="179"/>
      <c r="B959" s="181"/>
      <c r="C959" s="180"/>
      <c r="D959" s="180"/>
      <c r="E959" s="180"/>
      <c r="F959" s="180"/>
    </row>
    <row r="960" spans="1:6">
      <c r="A960" s="179"/>
      <c r="B960" s="181"/>
      <c r="C960" s="180"/>
      <c r="D960" s="180"/>
      <c r="E960" s="180"/>
      <c r="F960" s="180"/>
    </row>
    <row r="961" spans="1:6">
      <c r="A961" s="179"/>
      <c r="B961" s="181"/>
      <c r="C961" s="180"/>
      <c r="D961" s="180"/>
      <c r="E961" s="180"/>
      <c r="F961" s="180"/>
    </row>
    <row r="962" spans="1:6">
      <c r="A962" s="179"/>
      <c r="B962" s="181"/>
      <c r="C962" s="180"/>
      <c r="D962" s="180"/>
      <c r="E962" s="180"/>
      <c r="F962" s="180"/>
    </row>
    <row r="963" spans="1:6">
      <c r="A963" s="179"/>
      <c r="B963" s="181"/>
      <c r="C963" s="180"/>
      <c r="D963" s="180"/>
      <c r="E963" s="180"/>
      <c r="F963" s="180"/>
    </row>
    <row r="964" spans="1:6">
      <c r="A964" s="179"/>
      <c r="B964" s="181"/>
      <c r="C964" s="180"/>
      <c r="D964" s="180"/>
      <c r="E964" s="180"/>
      <c r="F964" s="180"/>
    </row>
    <row r="965" spans="1:6">
      <c r="A965" s="179"/>
      <c r="B965" s="181"/>
      <c r="C965" s="180"/>
      <c r="D965" s="180"/>
      <c r="E965" s="180"/>
      <c r="F965" s="180"/>
    </row>
    <row r="966" spans="1:6">
      <c r="A966" s="179"/>
      <c r="B966" s="181"/>
      <c r="C966" s="180"/>
      <c r="D966" s="180"/>
      <c r="E966" s="180"/>
      <c r="F966" s="180"/>
    </row>
    <row r="967" spans="1:6">
      <c r="A967" s="179"/>
      <c r="B967" s="181"/>
      <c r="C967" s="180"/>
      <c r="D967" s="180"/>
      <c r="E967" s="180"/>
      <c r="F967" s="180"/>
    </row>
    <row r="968" spans="1:6">
      <c r="A968" s="179"/>
      <c r="B968" s="181"/>
      <c r="C968" s="180"/>
      <c r="D968" s="180"/>
      <c r="E968" s="180"/>
      <c r="F968" s="180"/>
    </row>
    <row r="969" spans="1:6">
      <c r="A969" s="179"/>
      <c r="B969" s="181"/>
      <c r="C969" s="180"/>
      <c r="D969" s="180"/>
      <c r="E969" s="180"/>
      <c r="F969" s="180"/>
    </row>
    <row r="970" spans="1:6">
      <c r="A970" s="179"/>
      <c r="B970" s="181"/>
      <c r="C970" s="180"/>
      <c r="D970" s="180"/>
      <c r="E970" s="180"/>
      <c r="F970" s="180"/>
    </row>
    <row r="971" spans="1:6">
      <c r="A971" s="179"/>
      <c r="B971" s="181"/>
      <c r="C971" s="180"/>
      <c r="D971" s="180"/>
      <c r="E971" s="180"/>
      <c r="F971" s="180"/>
    </row>
    <row r="972" spans="1:6">
      <c r="A972" s="179"/>
      <c r="B972" s="181"/>
      <c r="C972" s="180"/>
      <c r="D972" s="180"/>
      <c r="E972" s="180"/>
      <c r="F972" s="180"/>
    </row>
    <row r="973" spans="1:6">
      <c r="A973" s="179"/>
      <c r="B973" s="181"/>
      <c r="C973" s="180"/>
      <c r="D973" s="180"/>
      <c r="E973" s="180"/>
      <c r="F973" s="180"/>
    </row>
    <row r="974" spans="1:6">
      <c r="A974" s="179"/>
      <c r="B974" s="181"/>
      <c r="C974" s="180"/>
      <c r="D974" s="180"/>
      <c r="E974" s="180"/>
      <c r="F974" s="180"/>
    </row>
    <row r="975" spans="1:6">
      <c r="A975" s="179"/>
      <c r="B975" s="181"/>
      <c r="C975" s="180"/>
      <c r="D975" s="180"/>
      <c r="E975" s="180"/>
      <c r="F975" s="180"/>
    </row>
    <row r="976" spans="1:6">
      <c r="A976" s="179"/>
      <c r="B976" s="181"/>
      <c r="C976" s="180"/>
      <c r="D976" s="180"/>
      <c r="E976" s="180"/>
      <c r="F976" s="180"/>
    </row>
    <row r="977" spans="1:6">
      <c r="A977" s="179"/>
      <c r="B977" s="181"/>
      <c r="C977" s="180"/>
      <c r="D977" s="180"/>
      <c r="E977" s="180"/>
      <c r="F977" s="180"/>
    </row>
    <row r="978" spans="1:6">
      <c r="A978" s="179"/>
      <c r="B978" s="181"/>
      <c r="C978" s="180"/>
      <c r="D978" s="180"/>
      <c r="E978" s="180"/>
      <c r="F978" s="180"/>
    </row>
    <row r="979" spans="1:6">
      <c r="A979" s="179"/>
      <c r="B979" s="181"/>
      <c r="C979" s="180"/>
      <c r="D979" s="180"/>
      <c r="E979" s="180"/>
      <c r="F979" s="180"/>
    </row>
    <row r="980" spans="1:6">
      <c r="A980" s="179"/>
      <c r="B980" s="181"/>
      <c r="C980" s="180"/>
      <c r="D980" s="180"/>
      <c r="E980" s="180"/>
      <c r="F980" s="180"/>
    </row>
    <row r="981" spans="1:6">
      <c r="A981" s="179"/>
      <c r="B981" s="181"/>
      <c r="C981" s="180"/>
      <c r="D981" s="180"/>
      <c r="E981" s="180"/>
      <c r="F981" s="180"/>
    </row>
    <row r="982" spans="1:6">
      <c r="A982" s="179"/>
      <c r="B982" s="181"/>
      <c r="C982" s="180"/>
      <c r="D982" s="180"/>
      <c r="E982" s="180"/>
      <c r="F982" s="180"/>
    </row>
    <row r="983" spans="1:6">
      <c r="A983" s="179"/>
      <c r="B983" s="181"/>
      <c r="C983" s="180"/>
      <c r="D983" s="180"/>
      <c r="E983" s="180"/>
      <c r="F983" s="180"/>
    </row>
    <row r="984" spans="1:6">
      <c r="A984" s="179"/>
      <c r="B984" s="181"/>
      <c r="C984" s="180"/>
      <c r="D984" s="180"/>
      <c r="E984" s="180"/>
      <c r="F984" s="180"/>
    </row>
    <row r="985" spans="1:6">
      <c r="A985" s="179"/>
      <c r="B985" s="181"/>
      <c r="C985" s="180"/>
      <c r="D985" s="180"/>
      <c r="E985" s="180"/>
      <c r="F985" s="180"/>
    </row>
    <row r="986" spans="1:6">
      <c r="A986" s="179"/>
      <c r="B986" s="181"/>
      <c r="C986" s="180"/>
      <c r="D986" s="180"/>
      <c r="E986" s="180"/>
      <c r="F986" s="180"/>
    </row>
    <row r="987" spans="1:6">
      <c r="A987" s="179"/>
      <c r="B987" s="181"/>
      <c r="C987" s="180"/>
      <c r="D987" s="180"/>
      <c r="E987" s="180"/>
      <c r="F987" s="180"/>
    </row>
    <row r="988" spans="1:6">
      <c r="A988" s="179"/>
      <c r="B988" s="181"/>
      <c r="C988" s="180"/>
      <c r="D988" s="180"/>
      <c r="E988" s="180"/>
      <c r="F988" s="180"/>
    </row>
    <row r="989" spans="1:6">
      <c r="A989" s="179"/>
      <c r="B989" s="181"/>
      <c r="C989" s="180"/>
      <c r="D989" s="180"/>
      <c r="E989" s="180"/>
      <c r="F989" s="180"/>
    </row>
    <row r="990" spans="1:6">
      <c r="A990" s="179"/>
      <c r="B990" s="181"/>
      <c r="C990" s="180"/>
      <c r="D990" s="180"/>
      <c r="E990" s="180"/>
      <c r="F990" s="180"/>
    </row>
    <row r="991" spans="1:6">
      <c r="A991" s="179"/>
      <c r="B991" s="181"/>
      <c r="C991" s="180"/>
      <c r="D991" s="180"/>
      <c r="E991" s="180"/>
      <c r="F991" s="180"/>
    </row>
    <row r="992" spans="1:6">
      <c r="A992" s="179"/>
      <c r="B992" s="181"/>
      <c r="C992" s="180"/>
      <c r="D992" s="180"/>
      <c r="E992" s="180"/>
      <c r="F992" s="180"/>
    </row>
    <row r="993" spans="1:6">
      <c r="A993" s="179"/>
      <c r="B993" s="181"/>
      <c r="C993" s="180"/>
      <c r="D993" s="180"/>
      <c r="E993" s="180"/>
      <c r="F993" s="180"/>
    </row>
    <row r="994" spans="1:6">
      <c r="A994" s="179"/>
      <c r="B994" s="181"/>
      <c r="C994" s="180"/>
      <c r="D994" s="180"/>
      <c r="E994" s="180"/>
      <c r="F994" s="180"/>
    </row>
    <row r="995" spans="1:6">
      <c r="A995" s="179"/>
      <c r="B995" s="181"/>
      <c r="C995" s="180"/>
      <c r="D995" s="180"/>
      <c r="E995" s="180"/>
      <c r="F995" s="180"/>
    </row>
    <row r="996" spans="1:6">
      <c r="A996" s="179"/>
      <c r="B996" s="181"/>
      <c r="C996" s="180"/>
      <c r="D996" s="180"/>
      <c r="E996" s="180"/>
      <c r="F996" s="180"/>
    </row>
    <row r="997" spans="1:6">
      <c r="A997" s="179"/>
      <c r="B997" s="181"/>
      <c r="C997" s="180"/>
      <c r="D997" s="180"/>
      <c r="E997" s="180"/>
      <c r="F997" s="180"/>
    </row>
    <row r="998" spans="1:6">
      <c r="A998" s="179"/>
      <c r="B998" s="181"/>
      <c r="C998" s="180"/>
      <c r="D998" s="180"/>
      <c r="E998" s="180"/>
      <c r="F998" s="180"/>
    </row>
    <row r="999" spans="1:6">
      <c r="A999" s="179"/>
      <c r="B999" s="181"/>
      <c r="C999" s="180"/>
      <c r="D999" s="180"/>
      <c r="E999" s="180"/>
      <c r="F999" s="180"/>
    </row>
    <row r="1000" spans="1:6">
      <c r="A1000" s="179"/>
      <c r="B1000" s="181"/>
      <c r="C1000" s="180"/>
      <c r="D1000" s="180"/>
      <c r="E1000" s="180"/>
      <c r="F1000" s="180"/>
    </row>
    <row r="1001" spans="1:6">
      <c r="A1001" s="179"/>
      <c r="B1001" s="181"/>
      <c r="C1001" s="180"/>
      <c r="D1001" s="180"/>
      <c r="E1001" s="180"/>
      <c r="F1001" s="180"/>
    </row>
    <row r="1002" spans="1:6">
      <c r="A1002" s="179"/>
      <c r="B1002" s="181"/>
      <c r="C1002" s="180"/>
      <c r="D1002" s="180"/>
      <c r="E1002" s="180"/>
      <c r="F1002" s="180"/>
    </row>
    <row r="1003" spans="1:6">
      <c r="A1003" s="179"/>
      <c r="B1003" s="181"/>
      <c r="C1003" s="180"/>
      <c r="D1003" s="180"/>
      <c r="E1003" s="180"/>
      <c r="F1003" s="180"/>
    </row>
    <row r="1004" spans="1:6">
      <c r="A1004" s="179"/>
      <c r="B1004" s="181"/>
      <c r="C1004" s="180"/>
      <c r="D1004" s="180"/>
      <c r="E1004" s="180"/>
      <c r="F1004" s="180"/>
    </row>
    <row r="1005" spans="1:6">
      <c r="A1005" s="179"/>
      <c r="B1005" s="181"/>
      <c r="C1005" s="180"/>
      <c r="D1005" s="180"/>
      <c r="E1005" s="180"/>
      <c r="F1005" s="180"/>
    </row>
    <row r="1006" spans="1:6">
      <c r="A1006" s="179"/>
      <c r="B1006" s="181"/>
      <c r="C1006" s="180"/>
      <c r="D1006" s="180"/>
      <c r="E1006" s="180"/>
      <c r="F1006" s="180"/>
    </row>
    <row r="1007" spans="1:6">
      <c r="A1007" s="179"/>
      <c r="B1007" s="181"/>
      <c r="C1007" s="180"/>
      <c r="D1007" s="180"/>
      <c r="E1007" s="180"/>
      <c r="F1007" s="180"/>
    </row>
    <row r="1008" spans="1:6">
      <c r="A1008" s="179"/>
      <c r="B1008" s="181"/>
      <c r="C1008" s="180"/>
      <c r="D1008" s="180"/>
      <c r="E1008" s="180"/>
      <c r="F1008" s="180"/>
    </row>
    <row r="1009" spans="1:6">
      <c r="A1009" s="179"/>
      <c r="B1009" s="181"/>
      <c r="C1009" s="180"/>
      <c r="D1009" s="180"/>
      <c r="E1009" s="180"/>
      <c r="F1009" s="180"/>
    </row>
    <row r="1010" spans="1:6">
      <c r="A1010" s="179"/>
      <c r="B1010" s="181"/>
      <c r="C1010" s="180"/>
      <c r="D1010" s="180"/>
      <c r="E1010" s="180"/>
      <c r="F1010" s="180"/>
    </row>
    <row r="1011" spans="1:6">
      <c r="A1011" s="179"/>
      <c r="B1011" s="181"/>
      <c r="C1011" s="180"/>
      <c r="D1011" s="180"/>
      <c r="E1011" s="180"/>
      <c r="F1011" s="180"/>
    </row>
    <row r="1012" spans="1:6">
      <c r="A1012" s="179"/>
      <c r="B1012" s="181"/>
      <c r="C1012" s="180"/>
      <c r="D1012" s="180"/>
      <c r="E1012" s="180"/>
      <c r="F1012" s="180"/>
    </row>
    <row r="1013" spans="1:6">
      <c r="A1013" s="179"/>
      <c r="B1013" s="181"/>
      <c r="C1013" s="180"/>
      <c r="D1013" s="180"/>
      <c r="E1013" s="180"/>
      <c r="F1013" s="180"/>
    </row>
    <row r="1014" spans="1:6">
      <c r="A1014" s="179"/>
      <c r="B1014" s="181"/>
      <c r="C1014" s="180"/>
      <c r="D1014" s="180"/>
      <c r="E1014" s="180"/>
      <c r="F1014" s="180"/>
    </row>
    <row r="1015" spans="1:6">
      <c r="A1015" s="179"/>
      <c r="B1015" s="181"/>
      <c r="C1015" s="180"/>
      <c r="D1015" s="180"/>
      <c r="E1015" s="180"/>
      <c r="F1015" s="180"/>
    </row>
    <row r="1016" spans="1:6">
      <c r="A1016" s="179"/>
      <c r="B1016" s="181"/>
      <c r="C1016" s="180"/>
      <c r="D1016" s="180"/>
      <c r="E1016" s="180"/>
      <c r="F1016" s="180"/>
    </row>
    <row r="1017" spans="1:6">
      <c r="A1017" s="179"/>
      <c r="B1017" s="181"/>
      <c r="C1017" s="180"/>
      <c r="D1017" s="180"/>
      <c r="E1017" s="180"/>
      <c r="F1017" s="180"/>
    </row>
    <row r="1018" spans="1:6">
      <c r="A1018" s="179"/>
      <c r="B1018" s="181"/>
      <c r="C1018" s="180"/>
      <c r="D1018" s="180"/>
      <c r="E1018" s="180"/>
      <c r="F1018" s="180"/>
    </row>
    <row r="1019" spans="1:6">
      <c r="A1019" s="179"/>
      <c r="B1019" s="181"/>
      <c r="C1019" s="180"/>
      <c r="D1019" s="180"/>
      <c r="E1019" s="180"/>
      <c r="F1019" s="180"/>
    </row>
    <row r="1020" spans="1:6">
      <c r="A1020" s="179"/>
      <c r="B1020" s="181"/>
      <c r="C1020" s="180"/>
      <c r="D1020" s="180"/>
      <c r="E1020" s="180"/>
      <c r="F1020" s="180"/>
    </row>
    <row r="1021" spans="1:6">
      <c r="A1021" s="179"/>
      <c r="B1021" s="181"/>
      <c r="C1021" s="180"/>
      <c r="D1021" s="180"/>
      <c r="E1021" s="180"/>
      <c r="F1021" s="180"/>
    </row>
    <row r="1022" spans="1:6">
      <c r="A1022" s="179"/>
      <c r="B1022" s="181"/>
      <c r="C1022" s="180"/>
      <c r="D1022" s="180"/>
      <c r="E1022" s="180"/>
      <c r="F1022" s="180"/>
    </row>
    <row r="1023" spans="1:6">
      <c r="A1023" s="179"/>
      <c r="B1023" s="181"/>
      <c r="C1023" s="180"/>
      <c r="D1023" s="180"/>
      <c r="E1023" s="180"/>
      <c r="F1023" s="180"/>
    </row>
    <row r="1024" spans="1:6">
      <c r="A1024" s="179"/>
      <c r="B1024" s="181"/>
      <c r="C1024" s="180"/>
      <c r="D1024" s="180"/>
      <c r="E1024" s="180"/>
      <c r="F1024" s="180"/>
    </row>
    <row r="1025" spans="1:6">
      <c r="A1025" s="179"/>
      <c r="B1025" s="181"/>
      <c r="C1025" s="180"/>
      <c r="D1025" s="180"/>
      <c r="E1025" s="180"/>
      <c r="F1025" s="180"/>
    </row>
    <row r="1026" spans="1:6">
      <c r="A1026" s="179"/>
      <c r="B1026" s="181"/>
      <c r="C1026" s="180"/>
      <c r="D1026" s="180"/>
      <c r="E1026" s="180"/>
      <c r="F1026" s="180"/>
    </row>
    <row r="1027" spans="1:6">
      <c r="A1027" s="179"/>
      <c r="B1027" s="181"/>
      <c r="C1027" s="180"/>
      <c r="D1027" s="180"/>
      <c r="E1027" s="180"/>
      <c r="F1027" s="180"/>
    </row>
    <row r="1028" spans="1:6">
      <c r="A1028" s="179"/>
      <c r="B1028" s="181"/>
      <c r="C1028" s="180"/>
      <c r="D1028" s="180"/>
      <c r="E1028" s="180"/>
      <c r="F1028" s="180"/>
    </row>
    <row r="1029" spans="1:6">
      <c r="A1029" s="179"/>
      <c r="B1029" s="181"/>
      <c r="C1029" s="180"/>
      <c r="D1029" s="180"/>
      <c r="E1029" s="180"/>
      <c r="F1029" s="180"/>
    </row>
    <row r="1030" spans="1:6">
      <c r="A1030" s="179"/>
      <c r="B1030" s="181"/>
      <c r="C1030" s="180"/>
      <c r="D1030" s="180"/>
      <c r="E1030" s="180"/>
      <c r="F1030" s="180"/>
    </row>
    <row r="1031" spans="1:6">
      <c r="A1031" s="179"/>
      <c r="B1031" s="181"/>
      <c r="C1031" s="180"/>
      <c r="D1031" s="180"/>
      <c r="E1031" s="180"/>
      <c r="F1031" s="180"/>
    </row>
    <row r="1032" spans="1:6">
      <c r="A1032" s="179"/>
      <c r="B1032" s="181"/>
      <c r="C1032" s="180"/>
      <c r="D1032" s="180"/>
      <c r="E1032" s="180"/>
      <c r="F1032" s="180"/>
    </row>
    <row r="1033" spans="1:6">
      <c r="A1033" s="179"/>
      <c r="B1033" s="181"/>
      <c r="C1033" s="180"/>
      <c r="D1033" s="180"/>
      <c r="E1033" s="180"/>
      <c r="F1033" s="180"/>
    </row>
    <row r="1034" spans="1:6">
      <c r="A1034" s="179"/>
      <c r="B1034" s="181"/>
      <c r="C1034" s="180"/>
      <c r="D1034" s="180"/>
      <c r="E1034" s="180"/>
      <c r="F1034" s="180"/>
    </row>
    <row r="1035" spans="1:6">
      <c r="A1035" s="179"/>
      <c r="B1035" s="181"/>
      <c r="C1035" s="180"/>
      <c r="D1035" s="180"/>
      <c r="E1035" s="180"/>
      <c r="F1035" s="180"/>
    </row>
    <row r="1036" spans="1:6">
      <c r="A1036" s="179"/>
      <c r="B1036" s="181"/>
      <c r="C1036" s="180"/>
      <c r="D1036" s="180"/>
      <c r="E1036" s="180"/>
      <c r="F1036" s="180"/>
    </row>
    <row r="1037" spans="1:6">
      <c r="A1037" s="179"/>
      <c r="B1037" s="181"/>
      <c r="C1037" s="180"/>
      <c r="D1037" s="180"/>
      <c r="E1037" s="180"/>
      <c r="F1037" s="180"/>
    </row>
    <row r="1038" spans="1:6">
      <c r="A1038" s="179"/>
      <c r="B1038" s="181"/>
      <c r="C1038" s="180"/>
      <c r="D1038" s="180"/>
      <c r="E1038" s="180"/>
      <c r="F1038" s="180"/>
    </row>
    <row r="1039" spans="1:6">
      <c r="A1039" s="179"/>
      <c r="B1039" s="181"/>
      <c r="C1039" s="180"/>
      <c r="D1039" s="180"/>
      <c r="E1039" s="180"/>
      <c r="F1039" s="180"/>
    </row>
    <row r="1040" spans="1:6">
      <c r="A1040" s="179"/>
      <c r="B1040" s="181"/>
      <c r="C1040" s="180"/>
      <c r="D1040" s="180"/>
      <c r="E1040" s="180"/>
      <c r="F1040" s="180"/>
    </row>
    <row r="1041" spans="1:6">
      <c r="A1041" s="179"/>
      <c r="B1041" s="181"/>
      <c r="C1041" s="180"/>
      <c r="D1041" s="180"/>
      <c r="E1041" s="180"/>
      <c r="F1041" s="180"/>
    </row>
    <row r="1042" spans="1:6">
      <c r="A1042" s="179"/>
      <c r="B1042" s="181"/>
      <c r="C1042" s="180"/>
      <c r="D1042" s="180"/>
      <c r="E1042" s="180"/>
      <c r="F1042" s="180"/>
    </row>
    <row r="1043" spans="1:6">
      <c r="A1043" s="179"/>
      <c r="B1043" s="181"/>
      <c r="C1043" s="180"/>
      <c r="D1043" s="180"/>
      <c r="E1043" s="180"/>
      <c r="F1043" s="180"/>
    </row>
    <row r="1044" spans="1:6">
      <c r="A1044" s="179"/>
      <c r="B1044" s="181"/>
      <c r="C1044" s="180"/>
      <c r="D1044" s="180"/>
      <c r="E1044" s="180"/>
      <c r="F1044" s="180"/>
    </row>
    <row r="1045" spans="1:6">
      <c r="A1045" s="179"/>
      <c r="B1045" s="181"/>
      <c r="C1045" s="180"/>
      <c r="D1045" s="180"/>
      <c r="E1045" s="180"/>
      <c r="F1045" s="180"/>
    </row>
    <row r="1046" spans="1:6">
      <c r="A1046" s="179"/>
      <c r="B1046" s="181"/>
      <c r="C1046" s="180"/>
      <c r="D1046" s="180"/>
      <c r="E1046" s="180"/>
      <c r="F1046" s="180"/>
    </row>
    <row r="1047" spans="1:6">
      <c r="A1047" s="179"/>
      <c r="B1047" s="181"/>
      <c r="C1047" s="180"/>
      <c r="D1047" s="180"/>
      <c r="E1047" s="180"/>
      <c r="F1047" s="180"/>
    </row>
    <row r="1048" spans="1:6">
      <c r="A1048" s="179"/>
      <c r="B1048" s="181"/>
      <c r="C1048" s="180"/>
      <c r="D1048" s="180"/>
      <c r="E1048" s="180"/>
      <c r="F1048" s="180"/>
    </row>
    <row r="1049" spans="1:6">
      <c r="A1049" s="179"/>
      <c r="B1049" s="181"/>
      <c r="C1049" s="180"/>
      <c r="D1049" s="180"/>
      <c r="E1049" s="180"/>
      <c r="F1049" s="180"/>
    </row>
    <row r="1050" spans="1:6">
      <c r="A1050" s="179"/>
      <c r="B1050" s="181"/>
      <c r="C1050" s="180"/>
      <c r="D1050" s="180"/>
      <c r="E1050" s="180"/>
      <c r="F1050" s="180"/>
    </row>
    <row r="1051" spans="1:6">
      <c r="A1051" s="179"/>
      <c r="B1051" s="181"/>
      <c r="C1051" s="180"/>
      <c r="D1051" s="180"/>
      <c r="E1051" s="180"/>
      <c r="F1051" s="180"/>
    </row>
    <row r="1052" spans="1:6">
      <c r="A1052" s="179"/>
      <c r="B1052" s="181"/>
      <c r="C1052" s="180"/>
      <c r="D1052" s="180"/>
      <c r="E1052" s="180"/>
      <c r="F1052" s="180"/>
    </row>
    <row r="1053" spans="1:6">
      <c r="A1053" s="179"/>
      <c r="B1053" s="181"/>
      <c r="C1053" s="180"/>
      <c r="D1053" s="180"/>
      <c r="E1053" s="180"/>
      <c r="F1053" s="180"/>
    </row>
    <row r="1054" spans="1:6">
      <c r="A1054" s="179"/>
      <c r="B1054" s="181"/>
      <c r="C1054" s="180"/>
      <c r="D1054" s="180"/>
      <c r="E1054" s="180"/>
      <c r="F1054" s="180"/>
    </row>
    <row r="1055" spans="1:6">
      <c r="A1055" s="179"/>
      <c r="B1055" s="181"/>
      <c r="C1055" s="180"/>
      <c r="D1055" s="180"/>
      <c r="E1055" s="180"/>
      <c r="F1055" s="180"/>
    </row>
    <row r="1056" spans="1:6">
      <c r="A1056" s="179"/>
      <c r="B1056" s="181"/>
      <c r="C1056" s="180"/>
      <c r="D1056" s="180"/>
      <c r="E1056" s="180"/>
      <c r="F1056" s="180"/>
    </row>
    <row r="1057" spans="1:6">
      <c r="A1057" s="179"/>
      <c r="B1057" s="181"/>
      <c r="C1057" s="180"/>
      <c r="D1057" s="180"/>
      <c r="E1057" s="180"/>
      <c r="F1057" s="180"/>
    </row>
    <row r="1058" spans="1:6">
      <c r="A1058" s="179"/>
      <c r="B1058" s="181"/>
      <c r="C1058" s="180"/>
      <c r="D1058" s="180"/>
      <c r="E1058" s="180"/>
      <c r="F1058" s="180"/>
    </row>
    <row r="1059" spans="1:6">
      <c r="A1059" s="179"/>
      <c r="B1059" s="181"/>
      <c r="C1059" s="180"/>
      <c r="D1059" s="180"/>
      <c r="E1059" s="180"/>
      <c r="F1059" s="180"/>
    </row>
    <row r="1060" spans="1:6">
      <c r="A1060" s="179"/>
      <c r="B1060" s="181"/>
      <c r="C1060" s="180"/>
      <c r="D1060" s="180"/>
      <c r="E1060" s="180"/>
      <c r="F1060" s="180"/>
    </row>
    <row r="1061" spans="1:6">
      <c r="A1061" s="179"/>
      <c r="B1061" s="181"/>
      <c r="C1061" s="180"/>
      <c r="D1061" s="180"/>
      <c r="E1061" s="180"/>
      <c r="F1061" s="180"/>
    </row>
    <row r="1062" spans="1:6">
      <c r="A1062" s="179"/>
      <c r="B1062" s="181"/>
      <c r="C1062" s="180"/>
      <c r="D1062" s="180"/>
      <c r="E1062" s="180"/>
      <c r="F1062" s="180"/>
    </row>
    <row r="1063" spans="1:6">
      <c r="A1063" s="179"/>
      <c r="B1063" s="181"/>
      <c r="C1063" s="180"/>
      <c r="D1063" s="180"/>
      <c r="E1063" s="180"/>
      <c r="F1063" s="180"/>
    </row>
    <row r="1064" spans="1:6">
      <c r="A1064" s="179"/>
      <c r="B1064" s="181"/>
      <c r="C1064" s="180"/>
      <c r="D1064" s="180"/>
      <c r="E1064" s="180"/>
      <c r="F1064" s="180"/>
    </row>
    <row r="1065" spans="1:6">
      <c r="A1065" s="179"/>
      <c r="B1065" s="181"/>
      <c r="C1065" s="180"/>
      <c r="D1065" s="180"/>
      <c r="E1065" s="180"/>
      <c r="F1065" s="180"/>
    </row>
    <row r="1066" spans="1:6">
      <c r="A1066" s="179"/>
      <c r="B1066" s="181"/>
      <c r="C1066" s="180"/>
      <c r="D1066" s="180"/>
      <c r="E1066" s="180"/>
      <c r="F1066" s="180"/>
    </row>
    <row r="1067" spans="1:6">
      <c r="A1067" s="179"/>
      <c r="B1067" s="181"/>
      <c r="C1067" s="180"/>
      <c r="D1067" s="180"/>
      <c r="E1067" s="180"/>
      <c r="F1067" s="180"/>
    </row>
    <row r="1068" spans="1:6">
      <c r="A1068" s="179"/>
      <c r="B1068" s="181"/>
      <c r="C1068" s="180"/>
      <c r="D1068" s="180"/>
      <c r="E1068" s="180"/>
      <c r="F1068" s="180"/>
    </row>
    <row r="1069" spans="1:6">
      <c r="A1069" s="179"/>
      <c r="B1069" s="181"/>
      <c r="C1069" s="180"/>
      <c r="D1069" s="180"/>
      <c r="E1069" s="180"/>
      <c r="F1069" s="180"/>
    </row>
    <row r="1070" spans="1:6">
      <c r="A1070" s="179"/>
      <c r="B1070" s="181"/>
      <c r="C1070" s="180"/>
      <c r="D1070" s="180"/>
      <c r="E1070" s="180"/>
      <c r="F1070" s="180"/>
    </row>
    <row r="1071" spans="1:6">
      <c r="A1071" s="179"/>
      <c r="B1071" s="181"/>
      <c r="C1071" s="180"/>
      <c r="D1071" s="180"/>
      <c r="E1071" s="180"/>
      <c r="F1071" s="180"/>
    </row>
    <row r="1072" spans="1:6">
      <c r="A1072" s="179"/>
      <c r="B1072" s="181"/>
      <c r="C1072" s="180"/>
      <c r="D1072" s="180"/>
      <c r="E1072" s="180"/>
      <c r="F1072" s="180"/>
    </row>
    <row r="1073" spans="1:6">
      <c r="A1073" s="179"/>
      <c r="B1073" s="181"/>
      <c r="C1073" s="180"/>
      <c r="D1073" s="180"/>
      <c r="E1073" s="180"/>
      <c r="F1073" s="180"/>
    </row>
    <row r="1074" spans="1:6">
      <c r="A1074" s="179"/>
      <c r="B1074" s="181"/>
      <c r="C1074" s="180"/>
      <c r="D1074" s="180"/>
      <c r="E1074" s="180"/>
      <c r="F1074" s="180"/>
    </row>
    <row r="1075" spans="1:6">
      <c r="A1075" s="179"/>
      <c r="B1075" s="181"/>
      <c r="C1075" s="180"/>
      <c r="D1075" s="180"/>
      <c r="E1075" s="180"/>
      <c r="F1075" s="180"/>
    </row>
    <row r="1076" spans="1:6">
      <c r="A1076" s="179"/>
      <c r="B1076" s="181"/>
      <c r="C1076" s="180"/>
      <c r="D1076" s="180"/>
      <c r="E1076" s="180"/>
      <c r="F1076" s="180"/>
    </row>
    <row r="1077" spans="1:6">
      <c r="A1077" s="179"/>
      <c r="B1077" s="181"/>
      <c r="C1077" s="180"/>
      <c r="D1077" s="180"/>
      <c r="E1077" s="180"/>
      <c r="F1077" s="180"/>
    </row>
    <row r="1078" spans="1:6">
      <c r="A1078" s="179"/>
      <c r="B1078" s="181"/>
      <c r="C1078" s="180"/>
      <c r="D1078" s="180"/>
      <c r="E1078" s="180"/>
      <c r="F1078" s="180"/>
    </row>
    <row r="1079" spans="1:6">
      <c r="A1079" s="179"/>
      <c r="B1079" s="181"/>
      <c r="C1079" s="180"/>
      <c r="D1079" s="180"/>
      <c r="E1079" s="180"/>
      <c r="F1079" s="180"/>
    </row>
    <row r="1080" spans="1:6">
      <c r="A1080" s="179"/>
      <c r="B1080" s="181"/>
      <c r="C1080" s="180"/>
      <c r="D1080" s="180"/>
      <c r="E1080" s="180"/>
      <c r="F1080" s="180"/>
    </row>
    <row r="1081" spans="1:6">
      <c r="A1081" s="179"/>
      <c r="B1081" s="181"/>
      <c r="C1081" s="180"/>
      <c r="D1081" s="180"/>
      <c r="E1081" s="180"/>
      <c r="F1081" s="180"/>
    </row>
    <row r="1082" spans="1:6">
      <c r="A1082" s="179"/>
      <c r="B1082" s="181"/>
      <c r="C1082" s="180"/>
      <c r="D1082" s="180"/>
      <c r="E1082" s="180"/>
      <c r="F1082" s="180"/>
    </row>
    <row r="1083" spans="1:6">
      <c r="A1083" s="179"/>
      <c r="B1083" s="181"/>
      <c r="C1083" s="180"/>
      <c r="D1083" s="180"/>
      <c r="E1083" s="180"/>
      <c r="F1083" s="180"/>
    </row>
    <row r="1084" spans="1:6">
      <c r="A1084" s="179"/>
      <c r="B1084" s="181"/>
      <c r="C1084" s="180"/>
      <c r="D1084" s="180"/>
      <c r="E1084" s="180"/>
      <c r="F1084" s="180"/>
    </row>
    <row r="1085" spans="1:6">
      <c r="A1085" s="179"/>
      <c r="B1085" s="181"/>
      <c r="C1085" s="180"/>
      <c r="D1085" s="180"/>
      <c r="E1085" s="180"/>
      <c r="F1085" s="180"/>
    </row>
    <row r="1086" spans="1:6">
      <c r="A1086" s="179"/>
      <c r="B1086" s="181"/>
      <c r="C1086" s="180"/>
      <c r="D1086" s="180"/>
      <c r="E1086" s="180"/>
      <c r="F1086" s="180"/>
    </row>
    <row r="1087" spans="1:6">
      <c r="A1087" s="179"/>
      <c r="B1087" s="181"/>
      <c r="C1087" s="180"/>
      <c r="D1087" s="180"/>
      <c r="E1087" s="180"/>
      <c r="F1087" s="180"/>
    </row>
    <row r="1088" spans="1:6">
      <c r="A1088" s="179"/>
      <c r="B1088" s="181"/>
      <c r="C1088" s="180"/>
      <c r="D1088" s="180"/>
      <c r="E1088" s="180"/>
      <c r="F1088" s="180"/>
    </row>
    <row r="1089" spans="1:6">
      <c r="A1089" s="179"/>
      <c r="B1089" s="181"/>
      <c r="C1089" s="180"/>
      <c r="D1089" s="180"/>
      <c r="E1089" s="180"/>
      <c r="F1089" s="180"/>
    </row>
    <row r="1090" spans="1:6">
      <c r="A1090" s="179"/>
      <c r="B1090" s="181"/>
      <c r="C1090" s="180"/>
      <c r="D1090" s="180"/>
      <c r="E1090" s="180"/>
      <c r="F1090" s="180"/>
    </row>
    <row r="1091" spans="1:6">
      <c r="A1091" s="179"/>
      <c r="B1091" s="181"/>
      <c r="C1091" s="180"/>
      <c r="D1091" s="180"/>
      <c r="E1091" s="180"/>
      <c r="F1091" s="180"/>
    </row>
    <row r="1092" spans="1:6">
      <c r="A1092" s="179"/>
      <c r="B1092" s="181"/>
      <c r="C1092" s="180"/>
      <c r="D1092" s="180"/>
      <c r="E1092" s="180"/>
      <c r="F1092" s="180"/>
    </row>
    <row r="1093" spans="1:6">
      <c r="A1093" s="179"/>
      <c r="B1093" s="181"/>
      <c r="C1093" s="180"/>
      <c r="D1093" s="180"/>
      <c r="E1093" s="180"/>
      <c r="F1093" s="180"/>
    </row>
    <row r="1094" spans="1:6">
      <c r="A1094" s="179"/>
      <c r="B1094" s="181"/>
      <c r="C1094" s="180"/>
      <c r="D1094" s="180"/>
      <c r="E1094" s="180"/>
      <c r="F1094" s="180"/>
    </row>
    <row r="1095" spans="1:6">
      <c r="A1095" s="179"/>
      <c r="B1095" s="181"/>
      <c r="C1095" s="180"/>
      <c r="D1095" s="180"/>
      <c r="E1095" s="180"/>
      <c r="F1095" s="180"/>
    </row>
    <row r="1096" spans="1:6">
      <c r="A1096" s="179"/>
      <c r="B1096" s="181"/>
      <c r="C1096" s="180"/>
      <c r="D1096" s="180"/>
      <c r="E1096" s="180"/>
      <c r="F1096" s="180"/>
    </row>
    <row r="1097" spans="1:6">
      <c r="A1097" s="179"/>
      <c r="B1097" s="181"/>
      <c r="C1097" s="180"/>
      <c r="D1097" s="180"/>
      <c r="E1097" s="180"/>
      <c r="F1097" s="180"/>
    </row>
    <row r="1098" spans="1:6">
      <c r="A1098" s="179"/>
      <c r="B1098" s="181"/>
      <c r="C1098" s="180"/>
      <c r="D1098" s="180"/>
      <c r="E1098" s="180"/>
      <c r="F1098" s="180"/>
    </row>
    <row r="1099" spans="1:6">
      <c r="A1099" s="179"/>
      <c r="B1099" s="181"/>
      <c r="C1099" s="180"/>
      <c r="D1099" s="180"/>
      <c r="E1099" s="180"/>
      <c r="F1099" s="180"/>
    </row>
    <row r="1100" spans="1:6">
      <c r="A1100" s="179"/>
      <c r="B1100" s="181"/>
      <c r="C1100" s="180"/>
      <c r="D1100" s="180"/>
      <c r="E1100" s="180"/>
      <c r="F1100" s="180"/>
    </row>
    <row r="1101" spans="1:6">
      <c r="A1101" s="179"/>
      <c r="B1101" s="181"/>
      <c r="C1101" s="180"/>
      <c r="D1101" s="180"/>
      <c r="E1101" s="180"/>
      <c r="F1101" s="180"/>
    </row>
    <row r="1102" spans="1:6">
      <c r="A1102" s="179"/>
      <c r="B1102" s="181"/>
      <c r="C1102" s="180"/>
      <c r="D1102" s="180"/>
      <c r="E1102" s="180"/>
      <c r="F1102" s="180"/>
    </row>
    <row r="1103" spans="1:6">
      <c r="A1103" s="179"/>
      <c r="B1103" s="181"/>
      <c r="C1103" s="180"/>
      <c r="D1103" s="180"/>
      <c r="E1103" s="180"/>
      <c r="F1103" s="180"/>
    </row>
    <row r="1104" spans="1:6">
      <c r="A1104" s="179"/>
      <c r="B1104" s="181"/>
      <c r="C1104" s="180"/>
      <c r="D1104" s="180"/>
      <c r="E1104" s="180"/>
      <c r="F1104" s="180"/>
    </row>
    <row r="1105" spans="1:6">
      <c r="A1105" s="179"/>
      <c r="B1105" s="181"/>
      <c r="C1105" s="180"/>
      <c r="D1105" s="180"/>
      <c r="E1105" s="180"/>
      <c r="F1105" s="180"/>
    </row>
    <row r="1106" spans="1:6">
      <c r="A1106" s="179"/>
      <c r="B1106" s="181"/>
      <c r="C1106" s="180"/>
      <c r="D1106" s="180"/>
      <c r="E1106" s="180"/>
      <c r="F1106" s="180"/>
    </row>
    <row r="1107" spans="1:6">
      <c r="A1107" s="179"/>
      <c r="B1107" s="181"/>
      <c r="C1107" s="180"/>
      <c r="D1107" s="180"/>
      <c r="E1107" s="180"/>
      <c r="F1107" s="180"/>
    </row>
    <row r="1108" spans="1:6">
      <c r="A1108" s="179"/>
      <c r="B1108" s="181"/>
      <c r="C1108" s="180"/>
      <c r="D1108" s="180"/>
      <c r="E1108" s="180"/>
      <c r="F1108" s="180"/>
    </row>
    <row r="1109" spans="1:6">
      <c r="A1109" s="179"/>
      <c r="B1109" s="181"/>
      <c r="C1109" s="180"/>
      <c r="D1109" s="180"/>
      <c r="E1109" s="180"/>
      <c r="F1109" s="180"/>
    </row>
    <row r="1110" spans="1:6">
      <c r="A1110" s="179"/>
      <c r="B1110" s="181"/>
      <c r="C1110" s="180"/>
      <c r="D1110" s="180"/>
      <c r="E1110" s="180"/>
      <c r="F1110" s="180"/>
    </row>
    <row r="1111" spans="1:6">
      <c r="A1111" s="179"/>
      <c r="B1111" s="181"/>
      <c r="C1111" s="180"/>
      <c r="D1111" s="180"/>
      <c r="E1111" s="180"/>
      <c r="F1111" s="180"/>
    </row>
    <row r="1112" spans="1:6">
      <c r="A1112" s="179"/>
      <c r="B1112" s="181"/>
      <c r="C1112" s="180"/>
      <c r="D1112" s="180"/>
      <c r="E1112" s="180"/>
      <c r="F1112" s="180"/>
    </row>
    <row r="1113" spans="1:6">
      <c r="A1113" s="179"/>
      <c r="B1113" s="181"/>
      <c r="C1113" s="180"/>
      <c r="D1113" s="180"/>
      <c r="E1113" s="180"/>
      <c r="F1113" s="180"/>
    </row>
    <row r="1114" spans="1:6">
      <c r="A1114" s="179"/>
      <c r="B1114" s="181"/>
      <c r="C1114" s="180"/>
      <c r="D1114" s="180"/>
      <c r="E1114" s="180"/>
      <c r="F1114" s="180"/>
    </row>
    <row r="1115" spans="1:6">
      <c r="A1115" s="179"/>
      <c r="B1115" s="181"/>
      <c r="C1115" s="180"/>
      <c r="D1115" s="180"/>
      <c r="E1115" s="180"/>
      <c r="F1115" s="180"/>
    </row>
    <row r="1116" spans="1:6">
      <c r="A1116" s="179"/>
      <c r="B1116" s="181"/>
      <c r="C1116" s="180"/>
      <c r="D1116" s="180"/>
      <c r="E1116" s="180"/>
      <c r="F1116" s="180"/>
    </row>
    <row r="1117" spans="1:6">
      <c r="A1117" s="179"/>
      <c r="B1117" s="181"/>
      <c r="C1117" s="180"/>
      <c r="D1117" s="180"/>
      <c r="E1117" s="180"/>
      <c r="F1117" s="180"/>
    </row>
    <row r="1118" spans="1:6">
      <c r="A1118" s="179"/>
      <c r="B1118" s="181"/>
      <c r="C1118" s="180"/>
      <c r="D1118" s="180"/>
      <c r="E1118" s="180"/>
      <c r="F1118" s="180"/>
    </row>
    <row r="1119" spans="1:6">
      <c r="A1119" s="179"/>
      <c r="B1119" s="181"/>
      <c r="C1119" s="180"/>
      <c r="D1119" s="180"/>
      <c r="E1119" s="180"/>
      <c r="F1119" s="180"/>
    </row>
    <row r="1120" spans="1:6">
      <c r="A1120" s="179"/>
      <c r="B1120" s="181"/>
      <c r="C1120" s="180"/>
      <c r="D1120" s="180"/>
      <c r="E1120" s="180"/>
      <c r="F1120" s="180"/>
    </row>
    <row r="1121" spans="1:6">
      <c r="A1121" s="179"/>
      <c r="B1121" s="181"/>
      <c r="C1121" s="180"/>
      <c r="D1121" s="180"/>
      <c r="E1121" s="180"/>
      <c r="F1121" s="180"/>
    </row>
    <row r="1122" spans="1:6">
      <c r="A1122" s="179"/>
      <c r="B1122" s="181"/>
      <c r="C1122" s="180"/>
      <c r="D1122" s="180"/>
      <c r="E1122" s="180"/>
      <c r="F1122" s="180"/>
    </row>
    <row r="1123" spans="1:6">
      <c r="A1123" s="179"/>
      <c r="B1123" s="181"/>
      <c r="C1123" s="180"/>
      <c r="D1123" s="180"/>
      <c r="E1123" s="180"/>
      <c r="F1123" s="180"/>
    </row>
    <row r="1124" spans="1:6">
      <c r="A1124" s="179"/>
      <c r="B1124" s="181"/>
      <c r="C1124" s="180"/>
      <c r="D1124" s="180"/>
      <c r="E1124" s="180"/>
      <c r="F1124" s="180"/>
    </row>
    <row r="1125" spans="1:6">
      <c r="A1125" s="179"/>
      <c r="B1125" s="181"/>
      <c r="C1125" s="180"/>
      <c r="D1125" s="180"/>
      <c r="E1125" s="180"/>
      <c r="F1125" s="180"/>
    </row>
    <row r="1126" spans="1:6">
      <c r="A1126" s="179"/>
      <c r="B1126" s="181"/>
      <c r="C1126" s="180"/>
      <c r="D1126" s="180"/>
      <c r="E1126" s="180"/>
      <c r="F1126" s="180"/>
    </row>
    <row r="1127" spans="1:6">
      <c r="A1127" s="179"/>
      <c r="B1127" s="181"/>
      <c r="C1127" s="180"/>
      <c r="D1127" s="180"/>
      <c r="E1127" s="180"/>
      <c r="F1127" s="180"/>
    </row>
    <row r="1128" spans="1:6">
      <c r="A1128" s="179"/>
      <c r="B1128" s="181"/>
      <c r="C1128" s="180"/>
      <c r="D1128" s="180"/>
      <c r="E1128" s="180"/>
      <c r="F1128" s="180"/>
    </row>
    <row r="1129" spans="1:6">
      <c r="A1129" s="179"/>
      <c r="B1129" s="181"/>
      <c r="C1129" s="180"/>
      <c r="D1129" s="180"/>
      <c r="E1129" s="180"/>
      <c r="F1129" s="180"/>
    </row>
    <row r="1130" spans="1:6">
      <c r="A1130" s="179"/>
      <c r="B1130" s="181"/>
      <c r="C1130" s="180"/>
      <c r="D1130" s="180"/>
      <c r="E1130" s="180"/>
      <c r="F1130" s="180"/>
    </row>
    <row r="1131" spans="1:6">
      <c r="A1131" s="179"/>
      <c r="B1131" s="181"/>
      <c r="C1131" s="180"/>
      <c r="D1131" s="180"/>
      <c r="E1131" s="180"/>
      <c r="F1131" s="180"/>
    </row>
    <row r="1132" spans="1:6">
      <c r="A1132" s="179"/>
      <c r="B1132" s="181"/>
      <c r="C1132" s="180"/>
      <c r="D1132" s="180"/>
      <c r="E1132" s="180"/>
      <c r="F1132" s="180"/>
    </row>
    <row r="1133" spans="1:6">
      <c r="A1133" s="179"/>
      <c r="B1133" s="181"/>
      <c r="C1133" s="180"/>
      <c r="D1133" s="180"/>
      <c r="E1133" s="180"/>
      <c r="F1133" s="180"/>
    </row>
    <row r="1134" spans="1:6">
      <c r="A1134" s="179"/>
      <c r="B1134" s="181"/>
      <c r="C1134" s="180"/>
      <c r="D1134" s="180"/>
      <c r="E1134" s="180"/>
      <c r="F1134" s="180"/>
    </row>
    <row r="1135" spans="1:6">
      <c r="A1135" s="179"/>
      <c r="B1135" s="181"/>
      <c r="C1135" s="180"/>
      <c r="D1135" s="180"/>
      <c r="E1135" s="180"/>
      <c r="F1135" s="180"/>
    </row>
    <row r="1136" spans="1:6">
      <c r="A1136" s="179"/>
      <c r="B1136" s="181"/>
      <c r="C1136" s="180"/>
      <c r="D1136" s="180"/>
      <c r="E1136" s="180"/>
      <c r="F1136" s="180"/>
    </row>
    <row r="1137" spans="1:6">
      <c r="A1137" s="179"/>
      <c r="B1137" s="181"/>
      <c r="C1137" s="180"/>
      <c r="D1137" s="180"/>
      <c r="E1137" s="180"/>
      <c r="F1137" s="180"/>
    </row>
    <row r="1138" spans="1:6">
      <c r="A1138" s="179"/>
      <c r="B1138" s="181"/>
      <c r="C1138" s="180"/>
      <c r="D1138" s="180"/>
      <c r="E1138" s="180"/>
      <c r="F1138" s="180"/>
    </row>
    <row r="1139" spans="1:6">
      <c r="A1139" s="179"/>
      <c r="B1139" s="181"/>
      <c r="C1139" s="180"/>
      <c r="D1139" s="180"/>
      <c r="E1139" s="180"/>
      <c r="F1139" s="180"/>
    </row>
    <row r="1140" spans="1:6">
      <c r="A1140" s="179"/>
      <c r="B1140" s="181"/>
      <c r="C1140" s="180"/>
      <c r="D1140" s="180"/>
      <c r="E1140" s="180"/>
      <c r="F1140" s="180"/>
    </row>
    <row r="1141" spans="1:6">
      <c r="A1141" s="179"/>
      <c r="B1141" s="181"/>
      <c r="C1141" s="180"/>
      <c r="D1141" s="180"/>
      <c r="E1141" s="180"/>
      <c r="F1141" s="180"/>
    </row>
    <row r="1142" spans="1:6">
      <c r="A1142" s="179"/>
      <c r="B1142" s="181"/>
      <c r="C1142" s="180"/>
      <c r="D1142" s="180"/>
      <c r="E1142" s="180"/>
      <c r="F1142" s="180"/>
    </row>
    <row r="1143" spans="1:6">
      <c r="A1143" s="179"/>
      <c r="B1143" s="181"/>
      <c r="C1143" s="180"/>
      <c r="D1143" s="180"/>
      <c r="E1143" s="180"/>
      <c r="F1143" s="180"/>
    </row>
    <row r="1144" spans="1:6">
      <c r="A1144" s="179"/>
      <c r="B1144" s="181"/>
      <c r="C1144" s="180"/>
      <c r="D1144" s="180"/>
      <c r="E1144" s="180"/>
      <c r="F1144" s="180"/>
    </row>
    <row r="1145" spans="1:6">
      <c r="A1145" s="179"/>
      <c r="B1145" s="181"/>
      <c r="C1145" s="180"/>
      <c r="D1145" s="180"/>
      <c r="E1145" s="180"/>
      <c r="F1145" s="180"/>
    </row>
    <row r="1146" spans="1:6">
      <c r="A1146" s="179"/>
      <c r="B1146" s="181"/>
      <c r="C1146" s="180"/>
      <c r="D1146" s="180"/>
      <c r="E1146" s="180"/>
      <c r="F1146" s="180"/>
    </row>
    <row r="1147" spans="1:6">
      <c r="A1147" s="179"/>
      <c r="B1147" s="181"/>
      <c r="C1147" s="180"/>
      <c r="D1147" s="180"/>
      <c r="E1147" s="180"/>
      <c r="F1147" s="180"/>
    </row>
    <row r="1148" spans="1:6">
      <c r="A1148" s="179"/>
      <c r="B1148" s="181"/>
      <c r="C1148" s="180"/>
      <c r="D1148" s="180"/>
      <c r="E1148" s="180"/>
      <c r="F1148" s="180"/>
    </row>
    <row r="1149" spans="1:6">
      <c r="A1149" s="179"/>
      <c r="B1149" s="181"/>
      <c r="C1149" s="180"/>
      <c r="D1149" s="180"/>
      <c r="E1149" s="180"/>
      <c r="F1149" s="180"/>
    </row>
    <row r="1150" spans="1:6">
      <c r="A1150" s="179"/>
      <c r="B1150" s="181"/>
      <c r="C1150" s="180"/>
      <c r="D1150" s="180"/>
      <c r="E1150" s="180"/>
      <c r="F1150" s="180"/>
    </row>
    <row r="1151" spans="1:6">
      <c r="A1151" s="179"/>
      <c r="B1151" s="181"/>
      <c r="C1151" s="180"/>
      <c r="D1151" s="180"/>
      <c r="E1151" s="180"/>
      <c r="F1151" s="180"/>
    </row>
    <row r="1152" spans="1:6">
      <c r="A1152" s="179"/>
      <c r="B1152" s="181"/>
      <c r="C1152" s="180"/>
      <c r="D1152" s="180"/>
      <c r="E1152" s="180"/>
      <c r="F1152" s="180"/>
    </row>
    <row r="1153" spans="1:6">
      <c r="A1153" s="179"/>
      <c r="B1153" s="181"/>
      <c r="C1153" s="180"/>
      <c r="D1153" s="180"/>
      <c r="E1153" s="180"/>
      <c r="F1153" s="180"/>
    </row>
    <row r="1154" spans="1:6">
      <c r="A1154" s="179"/>
      <c r="B1154" s="181"/>
      <c r="C1154" s="180"/>
      <c r="D1154" s="180"/>
      <c r="E1154" s="180"/>
      <c r="F1154" s="180"/>
    </row>
    <row r="1155" spans="1:6">
      <c r="A1155" s="179"/>
      <c r="B1155" s="181"/>
      <c r="C1155" s="180"/>
      <c r="D1155" s="180"/>
      <c r="E1155" s="180"/>
      <c r="F1155" s="180"/>
    </row>
    <row r="1156" spans="1:6">
      <c r="A1156" s="179"/>
      <c r="B1156" s="181"/>
      <c r="C1156" s="180"/>
      <c r="D1156" s="180"/>
      <c r="E1156" s="180"/>
      <c r="F1156" s="180"/>
    </row>
    <row r="1157" spans="1:6">
      <c r="A1157" s="179"/>
      <c r="B1157" s="181"/>
      <c r="C1157" s="180"/>
      <c r="D1157" s="180"/>
      <c r="E1157" s="180"/>
      <c r="F1157" s="180"/>
    </row>
    <row r="1158" spans="1:6">
      <c r="A1158" s="179"/>
      <c r="B1158" s="181"/>
      <c r="C1158" s="180"/>
      <c r="D1158" s="180"/>
      <c r="E1158" s="180"/>
      <c r="F1158" s="180"/>
    </row>
    <row r="1159" spans="1:6">
      <c r="A1159" s="179"/>
      <c r="B1159" s="181"/>
      <c r="C1159" s="180"/>
      <c r="D1159" s="180"/>
      <c r="E1159" s="180"/>
      <c r="F1159" s="180"/>
    </row>
    <row r="1160" spans="1:6">
      <c r="A1160" s="179"/>
      <c r="B1160" s="181"/>
      <c r="C1160" s="180"/>
      <c r="D1160" s="180"/>
      <c r="E1160" s="180"/>
      <c r="F1160" s="180"/>
    </row>
    <row r="1161" spans="1:6">
      <c r="A1161" s="179"/>
      <c r="B1161" s="181"/>
      <c r="C1161" s="180"/>
      <c r="D1161" s="180"/>
      <c r="E1161" s="180"/>
      <c r="F1161" s="180"/>
    </row>
    <row r="1162" spans="1:6">
      <c r="A1162" s="179"/>
      <c r="B1162" s="181"/>
      <c r="C1162" s="180"/>
      <c r="D1162" s="180"/>
      <c r="E1162" s="180"/>
      <c r="F1162" s="180"/>
    </row>
    <row r="1163" spans="1:6">
      <c r="A1163" s="179"/>
      <c r="B1163" s="181"/>
      <c r="C1163" s="180"/>
      <c r="D1163" s="180"/>
      <c r="E1163" s="180"/>
      <c r="F1163" s="180"/>
    </row>
    <row r="1164" spans="1:6">
      <c r="A1164" s="179"/>
      <c r="B1164" s="181"/>
      <c r="C1164" s="180"/>
      <c r="D1164" s="180"/>
      <c r="E1164" s="180"/>
      <c r="F1164" s="180"/>
    </row>
    <row r="1165" spans="1:6">
      <c r="A1165" s="179"/>
      <c r="B1165" s="181"/>
      <c r="C1165" s="180"/>
      <c r="D1165" s="180"/>
      <c r="E1165" s="180"/>
      <c r="F1165" s="180"/>
    </row>
    <row r="1166" spans="1:6">
      <c r="A1166" s="179"/>
      <c r="B1166" s="181"/>
      <c r="C1166" s="180"/>
      <c r="D1166" s="180"/>
      <c r="E1166" s="180"/>
      <c r="F1166" s="180"/>
    </row>
    <row r="1167" spans="1:6">
      <c r="A1167" s="179"/>
      <c r="B1167" s="181"/>
      <c r="C1167" s="180"/>
      <c r="D1167" s="180"/>
      <c r="E1167" s="180"/>
      <c r="F1167" s="180"/>
    </row>
    <row r="1168" spans="1:6">
      <c r="A1168" s="179"/>
      <c r="B1168" s="181"/>
      <c r="C1168" s="180"/>
      <c r="D1168" s="180"/>
      <c r="E1168" s="180"/>
      <c r="F1168" s="180"/>
    </row>
    <row r="1169" spans="1:6">
      <c r="A1169" s="179"/>
      <c r="B1169" s="181"/>
      <c r="C1169" s="180"/>
      <c r="D1169" s="180"/>
      <c r="E1169" s="180"/>
      <c r="F1169" s="180"/>
    </row>
    <row r="1170" spans="1:6">
      <c r="A1170" s="179"/>
      <c r="B1170" s="181"/>
      <c r="C1170" s="180"/>
      <c r="D1170" s="180"/>
      <c r="E1170" s="180"/>
      <c r="F1170" s="180"/>
    </row>
    <row r="1171" spans="1:6">
      <c r="A1171" s="179"/>
      <c r="B1171" s="181"/>
      <c r="C1171" s="180"/>
      <c r="D1171" s="180"/>
      <c r="E1171" s="180"/>
      <c r="F1171" s="180"/>
    </row>
    <row r="1172" spans="1:6">
      <c r="A1172" s="179"/>
      <c r="B1172" s="181"/>
      <c r="C1172" s="180"/>
      <c r="D1172" s="180"/>
      <c r="E1172" s="180"/>
      <c r="F1172" s="180"/>
    </row>
    <row r="1173" spans="1:6">
      <c r="A1173" s="179"/>
      <c r="B1173" s="181"/>
      <c r="C1173" s="180"/>
      <c r="D1173" s="180"/>
      <c r="E1173" s="180"/>
      <c r="F1173" s="180"/>
    </row>
    <row r="1174" spans="1:6">
      <c r="A1174" s="179"/>
      <c r="B1174" s="181"/>
      <c r="C1174" s="180"/>
      <c r="D1174" s="180"/>
      <c r="E1174" s="180"/>
      <c r="F1174" s="180"/>
    </row>
    <row r="1175" spans="1:6">
      <c r="A1175" s="179"/>
      <c r="B1175" s="181"/>
      <c r="C1175" s="180"/>
      <c r="D1175" s="180"/>
      <c r="E1175" s="180"/>
      <c r="F1175" s="180"/>
    </row>
    <row r="1176" spans="1:6">
      <c r="A1176" s="179"/>
      <c r="B1176" s="181"/>
      <c r="C1176" s="180"/>
      <c r="D1176" s="180"/>
      <c r="E1176" s="180"/>
      <c r="F1176" s="180"/>
    </row>
    <row r="1177" spans="1:6">
      <c r="A1177" s="179"/>
      <c r="B1177" s="181"/>
      <c r="C1177" s="180"/>
      <c r="D1177" s="180"/>
      <c r="E1177" s="180"/>
      <c r="F1177" s="180"/>
    </row>
    <row r="1178" spans="1:6">
      <c r="A1178" s="179"/>
      <c r="B1178" s="181"/>
      <c r="C1178" s="180"/>
      <c r="D1178" s="180"/>
      <c r="E1178" s="180"/>
      <c r="F1178" s="180"/>
    </row>
    <row r="1179" spans="1:6">
      <c r="A1179" s="179"/>
      <c r="B1179" s="181"/>
      <c r="C1179" s="180"/>
      <c r="D1179" s="180"/>
      <c r="E1179" s="180"/>
      <c r="F1179" s="180"/>
    </row>
    <row r="1180" spans="1:6">
      <c r="A1180" s="179"/>
      <c r="B1180" s="181"/>
      <c r="C1180" s="180"/>
      <c r="D1180" s="180"/>
      <c r="E1180" s="180"/>
      <c r="F1180" s="180"/>
    </row>
    <row r="1181" spans="1:6">
      <c r="A1181" s="179"/>
      <c r="B1181" s="181"/>
      <c r="C1181" s="180"/>
      <c r="D1181" s="180"/>
      <c r="E1181" s="180"/>
      <c r="F1181" s="180"/>
    </row>
    <row r="1182" spans="1:6">
      <c r="A1182" s="179"/>
      <c r="B1182" s="181"/>
      <c r="C1182" s="180"/>
      <c r="D1182" s="180"/>
      <c r="E1182" s="180"/>
      <c r="F1182" s="180"/>
    </row>
    <row r="1183" spans="1:6">
      <c r="A1183" s="179"/>
      <c r="B1183" s="181"/>
      <c r="C1183" s="180"/>
      <c r="D1183" s="180"/>
      <c r="E1183" s="180"/>
      <c r="F1183" s="180"/>
    </row>
    <row r="1184" spans="1:6">
      <c r="A1184" s="179"/>
      <c r="B1184" s="181"/>
      <c r="C1184" s="180"/>
      <c r="D1184" s="180"/>
      <c r="E1184" s="180"/>
      <c r="F1184" s="180"/>
    </row>
    <row r="1185" spans="1:6">
      <c r="A1185" s="179"/>
      <c r="B1185" s="181"/>
      <c r="C1185" s="180"/>
      <c r="D1185" s="180"/>
      <c r="E1185" s="180"/>
      <c r="F1185" s="180"/>
    </row>
    <row r="1186" spans="1:6">
      <c r="A1186" s="179"/>
      <c r="B1186" s="181"/>
      <c r="C1186" s="180"/>
      <c r="D1186" s="180"/>
      <c r="E1186" s="180"/>
      <c r="F1186" s="180"/>
    </row>
    <row r="1187" spans="1:6">
      <c r="A1187" s="179"/>
      <c r="B1187" s="181"/>
      <c r="C1187" s="180"/>
      <c r="D1187" s="180"/>
      <c r="E1187" s="180"/>
      <c r="F1187" s="180"/>
    </row>
    <row r="1188" spans="1:6">
      <c r="A1188" s="179"/>
      <c r="B1188" s="181"/>
      <c r="C1188" s="180"/>
      <c r="D1188" s="180"/>
      <c r="E1188" s="180"/>
      <c r="F1188" s="180"/>
    </row>
    <row r="1189" spans="1:6">
      <c r="A1189" s="179"/>
      <c r="B1189" s="181"/>
      <c r="C1189" s="180"/>
      <c r="D1189" s="180"/>
      <c r="E1189" s="180"/>
      <c r="F1189" s="180"/>
    </row>
    <row r="1190" spans="1:6">
      <c r="A1190" s="179"/>
      <c r="B1190" s="181"/>
      <c r="C1190" s="180"/>
      <c r="D1190" s="180"/>
      <c r="E1190" s="180"/>
      <c r="F1190" s="180"/>
    </row>
    <row r="1191" spans="1:6">
      <c r="A1191" s="179"/>
      <c r="B1191" s="181"/>
      <c r="C1191" s="180"/>
      <c r="D1191" s="180"/>
      <c r="E1191" s="180"/>
      <c r="F1191" s="180"/>
    </row>
    <row r="1192" spans="1:6">
      <c r="A1192" s="179"/>
      <c r="B1192" s="181"/>
      <c r="C1192" s="180"/>
      <c r="D1192" s="180"/>
      <c r="E1192" s="180"/>
      <c r="F1192" s="180"/>
    </row>
    <row r="1193" spans="1:6">
      <c r="A1193" s="179"/>
      <c r="B1193" s="181"/>
      <c r="C1193" s="180"/>
      <c r="D1193" s="180"/>
      <c r="E1193" s="180"/>
      <c r="F1193" s="180"/>
    </row>
    <row r="1194" spans="1:6">
      <c r="A1194" s="179"/>
      <c r="B1194" s="181"/>
      <c r="C1194" s="180"/>
      <c r="D1194" s="180"/>
      <c r="E1194" s="180"/>
      <c r="F1194" s="180"/>
    </row>
    <row r="1195" spans="1:6">
      <c r="A1195" s="179"/>
      <c r="B1195" s="181"/>
      <c r="C1195" s="180"/>
      <c r="D1195" s="180"/>
      <c r="E1195" s="180"/>
      <c r="F1195" s="180"/>
    </row>
    <row r="1196" spans="1:6">
      <c r="A1196" s="179"/>
      <c r="B1196" s="181"/>
      <c r="C1196" s="180"/>
      <c r="D1196" s="180"/>
      <c r="E1196" s="180"/>
      <c r="F1196" s="180"/>
    </row>
    <row r="1197" spans="1:6">
      <c r="A1197" s="179"/>
      <c r="B1197" s="181"/>
      <c r="C1197" s="180"/>
      <c r="D1197" s="180"/>
      <c r="E1197" s="180"/>
      <c r="F1197" s="180"/>
    </row>
    <row r="1198" spans="1:6">
      <c r="A1198" s="179"/>
      <c r="B1198" s="181"/>
      <c r="C1198" s="180"/>
      <c r="D1198" s="180"/>
      <c r="E1198" s="180"/>
      <c r="F1198" s="180"/>
    </row>
    <row r="1199" spans="1:6">
      <c r="A1199" s="179"/>
      <c r="B1199" s="181"/>
      <c r="C1199" s="180"/>
      <c r="D1199" s="180"/>
      <c r="E1199" s="180"/>
      <c r="F1199" s="180"/>
    </row>
    <row r="1200" spans="1:6">
      <c r="A1200" s="179"/>
      <c r="B1200" s="181"/>
      <c r="C1200" s="180"/>
      <c r="D1200" s="180"/>
      <c r="E1200" s="180"/>
      <c r="F1200" s="180"/>
    </row>
    <row r="1201" spans="1:6">
      <c r="A1201" s="179"/>
      <c r="B1201" s="181"/>
      <c r="C1201" s="180"/>
      <c r="D1201" s="180"/>
      <c r="E1201" s="180"/>
      <c r="F1201" s="180"/>
    </row>
    <row r="1202" spans="1:6">
      <c r="A1202" s="179"/>
      <c r="B1202" s="181"/>
      <c r="C1202" s="180"/>
      <c r="D1202" s="180"/>
      <c r="E1202" s="180"/>
      <c r="F1202" s="180"/>
    </row>
    <row r="1203" spans="1:6">
      <c r="A1203" s="179"/>
      <c r="B1203" s="181"/>
      <c r="C1203" s="180"/>
      <c r="D1203" s="180"/>
      <c r="E1203" s="180"/>
      <c r="F1203" s="180"/>
    </row>
    <row r="1204" spans="1:6">
      <c r="A1204" s="179"/>
      <c r="B1204" s="181"/>
      <c r="C1204" s="180"/>
      <c r="D1204" s="180"/>
      <c r="E1204" s="180"/>
      <c r="F1204" s="180"/>
    </row>
    <row r="1205" spans="1:6">
      <c r="A1205" s="179"/>
      <c r="B1205" s="181"/>
      <c r="C1205" s="180"/>
      <c r="D1205" s="180"/>
      <c r="E1205" s="180"/>
      <c r="F1205" s="180"/>
    </row>
    <row r="1206" spans="1:6">
      <c r="A1206" s="179"/>
      <c r="B1206" s="181"/>
      <c r="C1206" s="180"/>
      <c r="D1206" s="180"/>
      <c r="E1206" s="180"/>
      <c r="F1206" s="180"/>
    </row>
    <row r="1207" spans="1:6">
      <c r="A1207" s="179"/>
      <c r="B1207" s="181"/>
      <c r="C1207" s="180"/>
      <c r="D1207" s="180"/>
      <c r="E1207" s="180"/>
      <c r="F1207" s="180"/>
    </row>
    <row r="1208" spans="1:6">
      <c r="A1208" s="179"/>
      <c r="B1208" s="181"/>
      <c r="C1208" s="180"/>
      <c r="D1208" s="180"/>
      <c r="E1208" s="180"/>
      <c r="F1208" s="180"/>
    </row>
    <row r="1209" spans="1:6">
      <c r="A1209" s="179"/>
      <c r="B1209" s="181"/>
      <c r="C1209" s="180"/>
      <c r="D1209" s="180"/>
      <c r="E1209" s="180"/>
      <c r="F1209" s="180"/>
    </row>
    <row r="1210" spans="1:6">
      <c r="A1210" s="179"/>
      <c r="B1210" s="181"/>
      <c r="C1210" s="180"/>
      <c r="D1210" s="180"/>
      <c r="E1210" s="180"/>
      <c r="F1210" s="180"/>
    </row>
    <row r="1211" spans="1:6">
      <c r="A1211" s="179"/>
      <c r="B1211" s="181"/>
      <c r="C1211" s="180"/>
      <c r="D1211" s="180"/>
      <c r="E1211" s="180"/>
      <c r="F1211" s="180"/>
    </row>
    <row r="1212" spans="1:6">
      <c r="A1212" s="179"/>
      <c r="B1212" s="181"/>
      <c r="C1212" s="180"/>
      <c r="D1212" s="180"/>
      <c r="E1212" s="180"/>
      <c r="F1212" s="180"/>
    </row>
    <row r="1213" spans="1:6">
      <c r="A1213" s="179"/>
      <c r="B1213" s="181"/>
      <c r="C1213" s="180"/>
      <c r="D1213" s="180"/>
      <c r="E1213" s="180"/>
      <c r="F1213" s="180"/>
    </row>
    <row r="1214" spans="1:6">
      <c r="A1214" s="179"/>
      <c r="B1214" s="181"/>
      <c r="C1214" s="180"/>
      <c r="D1214" s="180"/>
      <c r="E1214" s="180"/>
      <c r="F1214" s="180"/>
    </row>
    <row r="1215" spans="1:6">
      <c r="A1215" s="179"/>
      <c r="B1215" s="181"/>
      <c r="C1215" s="180"/>
      <c r="D1215" s="180"/>
      <c r="E1215" s="180"/>
      <c r="F1215" s="180"/>
    </row>
    <row r="1216" spans="1:6">
      <c r="A1216" s="179"/>
      <c r="B1216" s="181"/>
      <c r="C1216" s="180"/>
      <c r="D1216" s="180"/>
      <c r="E1216" s="180"/>
      <c r="F1216" s="180"/>
    </row>
    <row r="1217" spans="1:6">
      <c r="A1217" s="179"/>
      <c r="B1217" s="181"/>
      <c r="C1217" s="180"/>
      <c r="D1217" s="180"/>
      <c r="E1217" s="180"/>
      <c r="F1217" s="180"/>
    </row>
    <row r="1218" spans="1:6">
      <c r="A1218" s="179"/>
      <c r="B1218" s="181"/>
      <c r="C1218" s="180"/>
      <c r="D1218" s="180"/>
      <c r="E1218" s="180"/>
      <c r="F1218" s="180"/>
    </row>
    <row r="1219" spans="1:6">
      <c r="A1219" s="179"/>
      <c r="B1219" s="181"/>
      <c r="C1219" s="180"/>
      <c r="D1219" s="180"/>
      <c r="E1219" s="180"/>
      <c r="F1219" s="180"/>
    </row>
    <row r="1220" spans="1:6">
      <c r="A1220" s="179"/>
      <c r="B1220" s="181"/>
      <c r="C1220" s="180"/>
      <c r="D1220" s="180"/>
      <c r="E1220" s="180"/>
      <c r="F1220" s="180"/>
    </row>
    <row r="1221" spans="1:6">
      <c r="A1221" s="179"/>
      <c r="B1221" s="181"/>
      <c r="C1221" s="180"/>
      <c r="D1221" s="180"/>
      <c r="E1221" s="180"/>
      <c r="F1221" s="180"/>
    </row>
    <row r="1222" spans="1:6">
      <c r="A1222" s="179"/>
      <c r="B1222" s="181"/>
      <c r="C1222" s="180"/>
      <c r="D1222" s="180"/>
      <c r="E1222" s="180"/>
      <c r="F1222" s="180"/>
    </row>
    <row r="1223" spans="1:6">
      <c r="A1223" s="179"/>
      <c r="B1223" s="181"/>
      <c r="C1223" s="180"/>
      <c r="D1223" s="180"/>
      <c r="E1223" s="180"/>
      <c r="F1223" s="180"/>
    </row>
    <row r="1224" spans="1:6">
      <c r="A1224" s="179"/>
      <c r="B1224" s="181"/>
      <c r="C1224" s="180"/>
      <c r="D1224" s="180"/>
      <c r="E1224" s="180"/>
      <c r="F1224" s="180"/>
    </row>
    <row r="1225" spans="1:6">
      <c r="A1225" s="179"/>
      <c r="B1225" s="181"/>
      <c r="C1225" s="180"/>
      <c r="D1225" s="180"/>
      <c r="E1225" s="180"/>
      <c r="F1225" s="180"/>
    </row>
    <row r="1226" spans="1:6">
      <c r="A1226" s="179"/>
      <c r="B1226" s="181"/>
      <c r="C1226" s="180"/>
      <c r="D1226" s="180"/>
      <c r="E1226" s="180"/>
      <c r="F1226" s="180"/>
    </row>
    <row r="1227" spans="1:6">
      <c r="A1227" s="179"/>
      <c r="B1227" s="181"/>
      <c r="C1227" s="180"/>
      <c r="D1227" s="180"/>
      <c r="E1227" s="180"/>
      <c r="F1227" s="180"/>
    </row>
    <row r="1228" spans="1:6">
      <c r="A1228" s="179"/>
      <c r="B1228" s="181"/>
      <c r="C1228" s="180"/>
      <c r="D1228" s="180"/>
      <c r="E1228" s="180"/>
      <c r="F1228" s="180"/>
    </row>
    <row r="1229" spans="1:6">
      <c r="A1229" s="179"/>
      <c r="B1229" s="181"/>
      <c r="C1229" s="180"/>
      <c r="D1229" s="180"/>
      <c r="E1229" s="180"/>
      <c r="F1229" s="180"/>
    </row>
    <row r="1230" spans="1:6">
      <c r="A1230" s="179"/>
      <c r="B1230" s="181"/>
      <c r="C1230" s="180"/>
      <c r="D1230" s="180"/>
      <c r="E1230" s="180"/>
      <c r="F1230" s="180"/>
    </row>
    <row r="1231" spans="1:6">
      <c r="A1231" s="179"/>
      <c r="B1231" s="181"/>
      <c r="C1231" s="180"/>
      <c r="D1231" s="180"/>
      <c r="E1231" s="180"/>
      <c r="F1231" s="180"/>
    </row>
    <row r="1232" spans="1:6">
      <c r="A1232" s="179"/>
      <c r="B1232" s="181"/>
      <c r="C1232" s="180"/>
      <c r="D1232" s="180"/>
      <c r="E1232" s="180"/>
      <c r="F1232" s="180"/>
    </row>
    <row r="1233" spans="1:6">
      <c r="A1233" s="179"/>
      <c r="B1233" s="181"/>
      <c r="C1233" s="180"/>
      <c r="D1233" s="180"/>
      <c r="E1233" s="180"/>
      <c r="F1233" s="180"/>
    </row>
    <row r="1234" spans="1:6">
      <c r="A1234" s="179"/>
      <c r="B1234" s="181"/>
      <c r="C1234" s="180"/>
      <c r="D1234" s="180"/>
      <c r="E1234" s="180"/>
      <c r="F1234" s="180"/>
    </row>
    <row r="1235" spans="1:6">
      <c r="A1235" s="179"/>
      <c r="B1235" s="181"/>
      <c r="C1235" s="180"/>
      <c r="D1235" s="180"/>
      <c r="E1235" s="180"/>
      <c r="F1235" s="180"/>
    </row>
    <row r="1236" spans="1:6">
      <c r="A1236" s="179"/>
      <c r="B1236" s="181"/>
      <c r="C1236" s="180"/>
      <c r="D1236" s="180"/>
      <c r="E1236" s="180"/>
      <c r="F1236" s="180"/>
    </row>
    <row r="1237" spans="1:6">
      <c r="A1237" s="179"/>
      <c r="B1237" s="181"/>
      <c r="C1237" s="180"/>
      <c r="D1237" s="180"/>
      <c r="E1237" s="180"/>
      <c r="F1237" s="180"/>
    </row>
    <row r="1238" spans="1:6">
      <c r="A1238" s="179"/>
      <c r="B1238" s="181"/>
      <c r="C1238" s="180"/>
      <c r="D1238" s="180"/>
      <c r="E1238" s="180"/>
      <c r="F1238" s="180"/>
    </row>
    <row r="1239" spans="1:6">
      <c r="A1239" s="179"/>
      <c r="B1239" s="181"/>
      <c r="C1239" s="180"/>
      <c r="D1239" s="180"/>
      <c r="E1239" s="180"/>
      <c r="F1239" s="180"/>
    </row>
    <row r="1240" spans="1:6">
      <c r="A1240" s="179"/>
      <c r="B1240" s="181"/>
      <c r="C1240" s="180"/>
      <c r="D1240" s="180"/>
      <c r="E1240" s="180"/>
      <c r="F1240" s="180"/>
    </row>
    <row r="1241" spans="1:6">
      <c r="A1241" s="179"/>
      <c r="B1241" s="181"/>
      <c r="C1241" s="180"/>
      <c r="D1241" s="180"/>
      <c r="E1241" s="180"/>
      <c r="F1241" s="180"/>
    </row>
    <row r="1242" spans="1:6">
      <c r="A1242" s="179"/>
      <c r="B1242" s="181"/>
      <c r="C1242" s="180"/>
      <c r="D1242" s="180"/>
      <c r="E1242" s="180"/>
      <c r="F1242" s="180"/>
    </row>
    <row r="1243" spans="1:6">
      <c r="A1243" s="179"/>
      <c r="B1243" s="181"/>
      <c r="C1243" s="180"/>
      <c r="D1243" s="180"/>
      <c r="E1243" s="180"/>
      <c r="F1243" s="180"/>
    </row>
    <row r="1244" spans="1:6">
      <c r="A1244" s="179"/>
      <c r="B1244" s="181"/>
      <c r="C1244" s="180"/>
      <c r="D1244" s="180"/>
      <c r="E1244" s="180"/>
      <c r="F1244" s="180"/>
    </row>
    <row r="1245" spans="1:6">
      <c r="A1245" s="179"/>
      <c r="B1245" s="181"/>
      <c r="C1245" s="180"/>
      <c r="D1245" s="180"/>
      <c r="E1245" s="180"/>
      <c r="F1245" s="180"/>
    </row>
    <row r="1246" spans="1:6">
      <c r="A1246" s="179"/>
      <c r="B1246" s="181"/>
      <c r="C1246" s="180"/>
      <c r="D1246" s="180"/>
      <c r="E1246" s="180"/>
      <c r="F1246" s="180"/>
    </row>
    <row r="1247" spans="1:6">
      <c r="A1247" s="179"/>
      <c r="B1247" s="181"/>
      <c r="C1247" s="180"/>
      <c r="D1247" s="180"/>
      <c r="E1247" s="180"/>
      <c r="F1247" s="180"/>
    </row>
    <row r="1248" spans="1:6">
      <c r="A1248" s="179"/>
      <c r="B1248" s="181"/>
      <c r="C1248" s="180"/>
      <c r="D1248" s="180"/>
      <c r="E1248" s="180"/>
      <c r="F1248" s="180"/>
    </row>
    <row r="1249" spans="1:6">
      <c r="A1249" s="179"/>
      <c r="B1249" s="181"/>
      <c r="C1249" s="180"/>
      <c r="D1249" s="180"/>
      <c r="E1249" s="180"/>
      <c r="F1249" s="180"/>
    </row>
    <row r="1250" spans="1:6">
      <c r="A1250" s="179"/>
      <c r="B1250" s="181"/>
      <c r="C1250" s="180"/>
      <c r="D1250" s="180"/>
      <c r="E1250" s="180"/>
      <c r="F1250" s="180"/>
    </row>
    <row r="1251" spans="1:6">
      <c r="A1251" s="179"/>
      <c r="B1251" s="181"/>
      <c r="C1251" s="180"/>
      <c r="D1251" s="180"/>
      <c r="E1251" s="180"/>
      <c r="F1251" s="180"/>
    </row>
    <row r="1252" spans="1:6">
      <c r="A1252" s="179"/>
      <c r="B1252" s="181"/>
      <c r="C1252" s="180"/>
      <c r="D1252" s="180"/>
      <c r="E1252" s="180"/>
      <c r="F1252" s="180"/>
    </row>
    <row r="1253" spans="1:6">
      <c r="A1253" s="179"/>
      <c r="B1253" s="181"/>
      <c r="C1253" s="180"/>
      <c r="D1253" s="180"/>
      <c r="E1253" s="180"/>
      <c r="F1253" s="180"/>
    </row>
    <row r="1254" spans="1:6">
      <c r="A1254" s="179"/>
      <c r="B1254" s="181"/>
      <c r="C1254" s="180"/>
      <c r="D1254" s="180"/>
      <c r="E1254" s="180"/>
      <c r="F1254" s="180"/>
    </row>
    <row r="1255" spans="1:6">
      <c r="A1255" s="179"/>
      <c r="B1255" s="181"/>
      <c r="C1255" s="180"/>
      <c r="D1255" s="180"/>
      <c r="E1255" s="180"/>
      <c r="F1255" s="180"/>
    </row>
    <row r="1256" spans="1:6">
      <c r="A1256" s="179"/>
      <c r="B1256" s="181"/>
      <c r="C1256" s="180"/>
      <c r="D1256" s="180"/>
      <c r="E1256" s="180"/>
      <c r="F1256" s="180"/>
    </row>
    <row r="1257" spans="1:6">
      <c r="A1257" s="179"/>
      <c r="B1257" s="181"/>
      <c r="C1257" s="180"/>
      <c r="D1257" s="180"/>
      <c r="E1257" s="180"/>
      <c r="F1257" s="180"/>
    </row>
    <row r="1258" spans="1:6">
      <c r="A1258" s="179"/>
      <c r="B1258" s="181"/>
      <c r="C1258" s="180"/>
      <c r="D1258" s="180"/>
      <c r="E1258" s="180"/>
      <c r="F1258" s="180"/>
    </row>
    <row r="1259" spans="1:6">
      <c r="A1259" s="179"/>
      <c r="B1259" s="181"/>
      <c r="C1259" s="180"/>
      <c r="D1259" s="180"/>
      <c r="E1259" s="180"/>
      <c r="F1259" s="180"/>
    </row>
    <row r="1260" spans="1:6">
      <c r="A1260" s="179"/>
      <c r="B1260" s="181"/>
      <c r="C1260" s="180"/>
      <c r="D1260" s="180"/>
      <c r="E1260" s="180"/>
      <c r="F1260" s="180"/>
    </row>
    <row r="1261" spans="1:6">
      <c r="A1261" s="179"/>
      <c r="B1261" s="181"/>
      <c r="C1261" s="180"/>
      <c r="D1261" s="180"/>
      <c r="E1261" s="180"/>
      <c r="F1261" s="180"/>
    </row>
    <row r="1262" spans="1:6">
      <c r="A1262" s="179"/>
      <c r="B1262" s="181"/>
      <c r="C1262" s="180"/>
      <c r="D1262" s="180"/>
      <c r="E1262" s="180"/>
      <c r="F1262" s="180"/>
    </row>
    <row r="1263" spans="1:6">
      <c r="A1263" s="179"/>
      <c r="B1263" s="181"/>
      <c r="C1263" s="180"/>
      <c r="D1263" s="180"/>
      <c r="E1263" s="180"/>
      <c r="F1263" s="180"/>
    </row>
    <row r="1264" spans="1:6">
      <c r="A1264" s="179"/>
      <c r="B1264" s="181"/>
      <c r="C1264" s="180"/>
      <c r="D1264" s="180"/>
      <c r="E1264" s="180"/>
      <c r="F1264" s="180"/>
    </row>
    <row r="1265" spans="1:6">
      <c r="A1265" s="179"/>
      <c r="B1265" s="181"/>
      <c r="C1265" s="180"/>
      <c r="D1265" s="180"/>
      <c r="E1265" s="180"/>
      <c r="F1265" s="180"/>
    </row>
    <row r="1266" spans="1:6">
      <c r="A1266" s="179"/>
      <c r="B1266" s="181"/>
      <c r="C1266" s="180"/>
      <c r="D1266" s="180"/>
      <c r="E1266" s="180"/>
      <c r="F1266" s="180"/>
    </row>
    <row r="1267" spans="1:6">
      <c r="A1267" s="179"/>
      <c r="B1267" s="181"/>
      <c r="C1267" s="180"/>
      <c r="D1267" s="180"/>
      <c r="E1267" s="180"/>
      <c r="F1267" s="180"/>
    </row>
    <row r="1268" spans="1:6">
      <c r="A1268" s="179"/>
      <c r="B1268" s="181"/>
      <c r="C1268" s="180"/>
      <c r="D1268" s="180"/>
      <c r="E1268" s="180"/>
      <c r="F1268" s="180"/>
    </row>
    <row r="1269" spans="1:6">
      <c r="A1269" s="179"/>
      <c r="B1269" s="181"/>
      <c r="C1269" s="180"/>
      <c r="D1269" s="180"/>
      <c r="E1269" s="180"/>
      <c r="F1269" s="180"/>
    </row>
    <row r="1270" spans="1:6">
      <c r="A1270" s="179"/>
      <c r="B1270" s="181"/>
      <c r="C1270" s="180"/>
      <c r="D1270" s="180"/>
      <c r="E1270" s="180"/>
      <c r="F1270" s="180"/>
    </row>
    <row r="1271" spans="1:6">
      <c r="A1271" s="179"/>
      <c r="B1271" s="181"/>
      <c r="C1271" s="180"/>
      <c r="D1271" s="180"/>
      <c r="E1271" s="180"/>
      <c r="F1271" s="180"/>
    </row>
    <row r="1272" spans="1:6">
      <c r="A1272" s="179"/>
      <c r="B1272" s="181"/>
      <c r="C1272" s="180"/>
      <c r="D1272" s="180"/>
      <c r="E1272" s="180"/>
      <c r="F1272" s="180"/>
    </row>
    <row r="1273" spans="1:6">
      <c r="A1273" s="179"/>
      <c r="B1273" s="181"/>
      <c r="C1273" s="180"/>
      <c r="D1273" s="180"/>
      <c r="E1273" s="180"/>
      <c r="F1273" s="180"/>
    </row>
    <row r="1274" spans="1:6">
      <c r="A1274" s="179"/>
      <c r="B1274" s="181"/>
      <c r="C1274" s="180"/>
      <c r="D1274" s="180"/>
      <c r="E1274" s="180"/>
      <c r="F1274" s="180"/>
    </row>
    <row r="1275" spans="1:6">
      <c r="A1275" s="179"/>
      <c r="B1275" s="181"/>
      <c r="C1275" s="180"/>
      <c r="D1275" s="180"/>
      <c r="E1275" s="180"/>
      <c r="F1275" s="180"/>
    </row>
    <row r="1276" spans="1:6">
      <c r="A1276" s="179"/>
      <c r="B1276" s="181"/>
      <c r="C1276" s="180"/>
      <c r="D1276" s="180"/>
      <c r="E1276" s="180"/>
      <c r="F1276" s="180"/>
    </row>
    <row r="1277" spans="1:6">
      <c r="A1277" s="179"/>
      <c r="B1277" s="181"/>
      <c r="C1277" s="180"/>
      <c r="D1277" s="180"/>
      <c r="E1277" s="180"/>
      <c r="F1277" s="180"/>
    </row>
    <row r="1278" spans="1:6">
      <c r="A1278" s="179"/>
      <c r="B1278" s="181"/>
      <c r="C1278" s="180"/>
      <c r="D1278" s="180"/>
      <c r="E1278" s="180"/>
      <c r="F1278" s="180"/>
    </row>
    <row r="1279" spans="1:6">
      <c r="A1279" s="179"/>
      <c r="B1279" s="181"/>
      <c r="C1279" s="180"/>
      <c r="D1279" s="180"/>
      <c r="E1279" s="180"/>
      <c r="F1279" s="180"/>
    </row>
    <row r="1280" spans="1:6">
      <c r="A1280" s="179"/>
      <c r="B1280" s="181"/>
      <c r="C1280" s="180"/>
      <c r="D1280" s="180"/>
      <c r="E1280" s="180"/>
      <c r="F1280" s="180"/>
    </row>
    <row r="1281" spans="1:6">
      <c r="A1281" s="179"/>
      <c r="B1281" s="181"/>
      <c r="C1281" s="180"/>
      <c r="D1281" s="180"/>
      <c r="E1281" s="180"/>
      <c r="F1281" s="180"/>
    </row>
    <row r="1282" spans="1:6">
      <c r="A1282" s="179"/>
      <c r="B1282" s="181"/>
      <c r="C1282" s="180"/>
      <c r="D1282" s="180"/>
      <c r="E1282" s="180"/>
      <c r="F1282" s="180"/>
    </row>
    <row r="1283" spans="1:6">
      <c r="A1283" s="179"/>
      <c r="B1283" s="181"/>
      <c r="C1283" s="180"/>
      <c r="D1283" s="180"/>
      <c r="E1283" s="180"/>
      <c r="F1283" s="180"/>
    </row>
    <row r="1284" spans="1:6">
      <c r="A1284" s="179"/>
      <c r="B1284" s="181"/>
      <c r="C1284" s="180"/>
      <c r="D1284" s="180"/>
      <c r="E1284" s="180"/>
      <c r="F1284" s="180"/>
    </row>
    <row r="1285" spans="1:6">
      <c r="A1285" s="179"/>
      <c r="B1285" s="181"/>
      <c r="C1285" s="180"/>
      <c r="D1285" s="180"/>
      <c r="E1285" s="180"/>
      <c r="F1285" s="180"/>
    </row>
    <row r="1286" spans="1:6">
      <c r="A1286" s="179"/>
      <c r="B1286" s="181"/>
      <c r="C1286" s="180"/>
      <c r="D1286" s="180"/>
      <c r="E1286" s="180"/>
      <c r="F1286" s="180"/>
    </row>
    <row r="1287" spans="1:6">
      <c r="A1287" s="179"/>
      <c r="B1287" s="181"/>
      <c r="C1287" s="180"/>
      <c r="D1287" s="180"/>
      <c r="E1287" s="180"/>
      <c r="F1287" s="180"/>
    </row>
    <row r="1288" spans="1:6">
      <c r="A1288" s="179"/>
      <c r="B1288" s="181"/>
      <c r="C1288" s="180"/>
      <c r="D1288" s="180"/>
      <c r="E1288" s="180"/>
      <c r="F1288" s="180"/>
    </row>
    <row r="1289" spans="1:6">
      <c r="A1289" s="179"/>
      <c r="B1289" s="181"/>
      <c r="C1289" s="180"/>
      <c r="D1289" s="180"/>
      <c r="E1289" s="180"/>
      <c r="F1289" s="180"/>
    </row>
    <row r="1290" spans="1:6">
      <c r="A1290" s="179"/>
      <c r="B1290" s="181"/>
      <c r="C1290" s="180"/>
      <c r="D1290" s="180"/>
      <c r="E1290" s="180"/>
      <c r="F1290" s="180"/>
    </row>
    <row r="1291" spans="1:6">
      <c r="A1291" s="179"/>
      <c r="B1291" s="181"/>
      <c r="C1291" s="180"/>
      <c r="D1291" s="180"/>
      <c r="E1291" s="180"/>
      <c r="F1291" s="180"/>
    </row>
    <row r="1292" spans="1:6">
      <c r="A1292" s="179"/>
      <c r="B1292" s="181"/>
      <c r="C1292" s="180"/>
      <c r="D1292" s="180"/>
      <c r="E1292" s="180"/>
      <c r="F1292" s="180"/>
    </row>
    <row r="1293" spans="1:6">
      <c r="A1293" s="179"/>
      <c r="B1293" s="181"/>
      <c r="C1293" s="180"/>
      <c r="D1293" s="180"/>
      <c r="E1293" s="180"/>
      <c r="F1293" s="180"/>
    </row>
    <row r="1294" spans="1:6">
      <c r="A1294" s="179"/>
      <c r="B1294" s="181"/>
      <c r="C1294" s="180"/>
      <c r="D1294" s="180"/>
      <c r="E1294" s="180"/>
      <c r="F1294" s="180"/>
    </row>
    <row r="1295" spans="1:6">
      <c r="A1295" s="179"/>
      <c r="B1295" s="181"/>
      <c r="C1295" s="180"/>
      <c r="D1295" s="180"/>
      <c r="E1295" s="180"/>
      <c r="F1295" s="180"/>
    </row>
    <row r="1296" spans="1:6">
      <c r="A1296" s="179"/>
      <c r="B1296" s="181"/>
      <c r="C1296" s="180"/>
      <c r="D1296" s="180"/>
      <c r="E1296" s="180"/>
      <c r="F1296" s="180"/>
    </row>
    <row r="1297" spans="1:6">
      <c r="A1297" s="179"/>
      <c r="B1297" s="181"/>
      <c r="C1297" s="180"/>
      <c r="D1297" s="180"/>
      <c r="E1297" s="180"/>
      <c r="F1297" s="180"/>
    </row>
    <row r="1298" spans="1:6">
      <c r="A1298" s="179"/>
      <c r="B1298" s="181"/>
      <c r="C1298" s="180"/>
      <c r="D1298" s="180"/>
      <c r="E1298" s="180"/>
      <c r="F1298" s="180"/>
    </row>
    <row r="1299" spans="1:6">
      <c r="A1299" s="179"/>
      <c r="B1299" s="181"/>
      <c r="C1299" s="180"/>
      <c r="D1299" s="180"/>
      <c r="E1299" s="180"/>
      <c r="F1299" s="180"/>
    </row>
    <row r="1300" spans="1:6">
      <c r="A1300" s="179"/>
      <c r="B1300" s="181"/>
      <c r="C1300" s="180"/>
      <c r="D1300" s="180"/>
      <c r="E1300" s="180"/>
      <c r="F1300" s="180"/>
    </row>
    <row r="1301" spans="1:6">
      <c r="A1301" s="179"/>
      <c r="B1301" s="181"/>
      <c r="C1301" s="180"/>
      <c r="D1301" s="180"/>
      <c r="E1301" s="180"/>
      <c r="F1301" s="180"/>
    </row>
    <row r="1302" spans="1:6">
      <c r="A1302" s="179"/>
      <c r="B1302" s="181"/>
      <c r="C1302" s="180"/>
      <c r="D1302" s="180"/>
      <c r="E1302" s="180"/>
      <c r="F1302" s="180"/>
    </row>
    <row r="1303" spans="1:6">
      <c r="A1303" s="179"/>
      <c r="B1303" s="181"/>
      <c r="C1303" s="180"/>
      <c r="D1303" s="180"/>
      <c r="E1303" s="180"/>
      <c r="F1303" s="180"/>
    </row>
    <row r="1304" spans="1:6">
      <c r="A1304" s="179"/>
      <c r="B1304" s="181"/>
      <c r="C1304" s="180"/>
      <c r="D1304" s="180"/>
      <c r="E1304" s="180"/>
      <c r="F1304" s="180"/>
    </row>
    <row r="1305" spans="1:6">
      <c r="A1305" s="179"/>
      <c r="B1305" s="181"/>
      <c r="C1305" s="180"/>
      <c r="D1305" s="180"/>
      <c r="E1305" s="180"/>
      <c r="F1305" s="180"/>
    </row>
    <row r="1306" spans="1:6">
      <c r="A1306" s="179"/>
      <c r="B1306" s="181"/>
      <c r="C1306" s="180"/>
      <c r="D1306" s="180"/>
      <c r="E1306" s="180"/>
      <c r="F1306" s="180"/>
    </row>
    <row r="1307" spans="1:6">
      <c r="A1307" s="179"/>
      <c r="B1307" s="181"/>
      <c r="C1307" s="180"/>
      <c r="D1307" s="180"/>
      <c r="E1307" s="180"/>
      <c r="F1307" s="180"/>
    </row>
    <row r="1308" spans="1:6">
      <c r="A1308" s="179"/>
      <c r="B1308" s="181"/>
      <c r="C1308" s="180"/>
      <c r="D1308" s="180"/>
      <c r="E1308" s="180"/>
      <c r="F1308" s="180"/>
    </row>
    <row r="1309" spans="1:6">
      <c r="A1309" s="179"/>
      <c r="B1309" s="181"/>
      <c r="C1309" s="180"/>
      <c r="D1309" s="180"/>
      <c r="E1309" s="180"/>
      <c r="F1309" s="180"/>
    </row>
    <row r="1310" spans="1:6">
      <c r="A1310" s="179"/>
      <c r="B1310" s="181"/>
      <c r="C1310" s="180"/>
      <c r="D1310" s="180"/>
      <c r="E1310" s="180"/>
      <c r="F1310" s="180"/>
    </row>
    <row r="1311" spans="1:6">
      <c r="A1311" s="179"/>
      <c r="B1311" s="181"/>
      <c r="C1311" s="180"/>
      <c r="D1311" s="180"/>
      <c r="E1311" s="180"/>
      <c r="F1311" s="180"/>
    </row>
    <row r="1312" spans="1:6">
      <c r="A1312" s="179"/>
      <c r="B1312" s="181"/>
      <c r="C1312" s="180"/>
      <c r="D1312" s="180"/>
      <c r="E1312" s="180"/>
      <c r="F1312" s="180"/>
    </row>
    <row r="1313" spans="1:6">
      <c r="A1313" s="179"/>
      <c r="B1313" s="181"/>
      <c r="C1313" s="180"/>
      <c r="D1313" s="180"/>
      <c r="E1313" s="180"/>
      <c r="F1313" s="180"/>
    </row>
    <row r="1314" spans="1:6">
      <c r="A1314" s="179"/>
      <c r="B1314" s="181"/>
      <c r="C1314" s="180"/>
      <c r="D1314" s="180"/>
      <c r="E1314" s="180"/>
      <c r="F1314" s="180"/>
    </row>
    <row r="1315" spans="1:6">
      <c r="A1315" s="179"/>
      <c r="B1315" s="181"/>
      <c r="C1315" s="180"/>
      <c r="D1315" s="180"/>
      <c r="E1315" s="180"/>
      <c r="F1315" s="180"/>
    </row>
    <row r="1316" spans="1:6">
      <c r="A1316" s="179"/>
      <c r="B1316" s="181"/>
      <c r="C1316" s="180"/>
      <c r="D1316" s="180"/>
      <c r="E1316" s="180"/>
      <c r="F1316" s="180"/>
    </row>
    <row r="1317" spans="1:6">
      <c r="A1317" s="179"/>
      <c r="B1317" s="181"/>
      <c r="C1317" s="180"/>
      <c r="D1317" s="180"/>
      <c r="E1317" s="180"/>
      <c r="F1317" s="180"/>
    </row>
    <row r="1318" spans="1:6">
      <c r="A1318" s="179"/>
      <c r="B1318" s="181"/>
      <c r="C1318" s="180"/>
      <c r="D1318" s="180"/>
      <c r="E1318" s="180"/>
      <c r="F1318" s="180"/>
    </row>
    <row r="1319" spans="1:6">
      <c r="A1319" s="179"/>
      <c r="B1319" s="181"/>
      <c r="C1319" s="180"/>
      <c r="D1319" s="180"/>
      <c r="E1319" s="180"/>
      <c r="F1319" s="180"/>
    </row>
    <row r="1320" spans="1:6">
      <c r="A1320" s="179"/>
      <c r="B1320" s="181"/>
      <c r="C1320" s="180"/>
      <c r="D1320" s="180"/>
      <c r="E1320" s="180"/>
      <c r="F1320" s="180"/>
    </row>
    <row r="1321" spans="1:6">
      <c r="A1321" s="179"/>
      <c r="B1321" s="181"/>
      <c r="C1321" s="180"/>
      <c r="D1321" s="180"/>
      <c r="E1321" s="180"/>
      <c r="F1321" s="180"/>
    </row>
    <row r="1322" spans="1:6">
      <c r="A1322" s="179"/>
      <c r="B1322" s="181"/>
      <c r="C1322" s="180"/>
      <c r="D1322" s="180"/>
      <c r="E1322" s="180"/>
      <c r="F1322" s="180"/>
    </row>
    <row r="1323" spans="1:6">
      <c r="A1323" s="179"/>
      <c r="B1323" s="181"/>
      <c r="C1323" s="180"/>
      <c r="D1323" s="180"/>
      <c r="E1323" s="180"/>
      <c r="F1323" s="180"/>
    </row>
    <row r="1324" spans="1:6">
      <c r="A1324" s="179"/>
      <c r="B1324" s="181"/>
      <c r="C1324" s="180"/>
      <c r="D1324" s="180"/>
      <c r="E1324" s="180"/>
      <c r="F1324" s="180"/>
    </row>
    <row r="1325" spans="1:6">
      <c r="A1325" s="179"/>
      <c r="B1325" s="181"/>
      <c r="C1325" s="180"/>
      <c r="D1325" s="180"/>
      <c r="E1325" s="180"/>
      <c r="F1325" s="180"/>
    </row>
    <row r="1326" spans="1:6">
      <c r="A1326" s="179"/>
      <c r="B1326" s="181"/>
      <c r="C1326" s="180"/>
      <c r="D1326" s="180"/>
      <c r="E1326" s="180"/>
      <c r="F1326" s="180"/>
    </row>
    <row r="1327" spans="1:6">
      <c r="A1327" s="179"/>
      <c r="B1327" s="181"/>
      <c r="C1327" s="180"/>
      <c r="D1327" s="180"/>
      <c r="E1327" s="180"/>
      <c r="F1327" s="180"/>
    </row>
    <row r="1328" spans="1:6">
      <c r="A1328" s="179"/>
      <c r="B1328" s="181"/>
      <c r="C1328" s="180"/>
      <c r="D1328" s="180"/>
      <c r="E1328" s="180"/>
      <c r="F1328" s="180"/>
    </row>
    <row r="1329" spans="1:6">
      <c r="A1329" s="179"/>
      <c r="B1329" s="181"/>
      <c r="C1329" s="180"/>
      <c r="D1329" s="180"/>
      <c r="E1329" s="180"/>
      <c r="F1329" s="180"/>
    </row>
    <row r="1330" spans="1:6">
      <c r="A1330" s="179"/>
      <c r="B1330" s="181"/>
      <c r="C1330" s="180"/>
      <c r="D1330" s="180"/>
      <c r="E1330" s="180"/>
      <c r="F1330" s="180"/>
    </row>
    <row r="1331" spans="1:6">
      <c r="A1331" s="179"/>
      <c r="B1331" s="181"/>
      <c r="C1331" s="180"/>
      <c r="D1331" s="180"/>
      <c r="E1331" s="180"/>
      <c r="F1331" s="180"/>
    </row>
    <row r="1332" spans="1:6">
      <c r="A1332" s="179"/>
      <c r="B1332" s="181"/>
      <c r="C1332" s="180"/>
      <c r="D1332" s="180"/>
      <c r="E1332" s="180"/>
      <c r="F1332" s="180"/>
    </row>
    <row r="1333" spans="1:6">
      <c r="A1333" s="179"/>
      <c r="B1333" s="181"/>
      <c r="C1333" s="180"/>
      <c r="D1333" s="180"/>
      <c r="E1333" s="180"/>
      <c r="F1333" s="180"/>
    </row>
    <row r="1334" spans="1:6">
      <c r="A1334" s="179"/>
      <c r="B1334" s="181"/>
      <c r="C1334" s="180"/>
      <c r="D1334" s="180"/>
      <c r="E1334" s="180"/>
      <c r="F1334" s="180"/>
    </row>
    <row r="1335" spans="1:6">
      <c r="A1335" s="179"/>
      <c r="B1335" s="181"/>
      <c r="C1335" s="180"/>
      <c r="D1335" s="180"/>
      <c r="E1335" s="180"/>
      <c r="F1335" s="180"/>
    </row>
    <row r="1336" spans="1:6">
      <c r="A1336" s="179"/>
      <c r="B1336" s="181"/>
      <c r="C1336" s="180"/>
      <c r="D1336" s="180"/>
      <c r="E1336" s="180"/>
      <c r="F1336" s="180"/>
    </row>
    <row r="1337" spans="1:6">
      <c r="A1337" s="179"/>
      <c r="B1337" s="181"/>
      <c r="C1337" s="180"/>
      <c r="D1337" s="180"/>
      <c r="E1337" s="180"/>
      <c r="F1337" s="180"/>
    </row>
    <row r="1338" spans="1:6">
      <c r="A1338" s="179"/>
      <c r="B1338" s="181"/>
      <c r="C1338" s="180"/>
      <c r="D1338" s="180"/>
      <c r="E1338" s="180"/>
      <c r="F1338" s="180"/>
    </row>
    <row r="1339" spans="1:6">
      <c r="A1339" s="179"/>
      <c r="B1339" s="181"/>
      <c r="C1339" s="180"/>
      <c r="D1339" s="180"/>
      <c r="E1339" s="180"/>
      <c r="F1339" s="180"/>
    </row>
    <row r="1340" spans="1:6">
      <c r="A1340" s="179"/>
      <c r="B1340" s="181"/>
      <c r="C1340" s="180"/>
      <c r="D1340" s="180"/>
      <c r="E1340" s="180"/>
      <c r="F1340" s="180"/>
    </row>
    <row r="1341" spans="1:6">
      <c r="A1341" s="179"/>
      <c r="B1341" s="181"/>
      <c r="C1341" s="180"/>
      <c r="D1341" s="180"/>
      <c r="E1341" s="180"/>
      <c r="F1341" s="180"/>
    </row>
    <row r="1342" spans="1:6">
      <c r="A1342" s="179"/>
      <c r="B1342" s="181"/>
      <c r="C1342" s="180"/>
      <c r="D1342" s="180"/>
      <c r="E1342" s="180"/>
      <c r="F1342" s="180"/>
    </row>
    <row r="1343" spans="1:6">
      <c r="A1343" s="179"/>
      <c r="B1343" s="181"/>
      <c r="C1343" s="180"/>
      <c r="D1343" s="180"/>
      <c r="E1343" s="180"/>
      <c r="F1343" s="180"/>
    </row>
    <row r="1344" spans="1:6">
      <c r="A1344" s="179"/>
      <c r="B1344" s="181"/>
      <c r="C1344" s="180"/>
      <c r="D1344" s="180"/>
      <c r="E1344" s="180"/>
      <c r="F1344" s="180"/>
    </row>
    <row r="1345" spans="1:6">
      <c r="A1345" s="179"/>
      <c r="B1345" s="181"/>
      <c r="C1345" s="180"/>
      <c r="D1345" s="180"/>
      <c r="E1345" s="180"/>
      <c r="F1345" s="180"/>
    </row>
    <row r="1346" spans="1:6">
      <c r="A1346" s="179"/>
      <c r="B1346" s="181"/>
      <c r="C1346" s="180"/>
      <c r="D1346" s="180"/>
      <c r="E1346" s="180"/>
      <c r="F1346" s="180"/>
    </row>
    <row r="1347" spans="1:6">
      <c r="A1347" s="179"/>
      <c r="B1347" s="181"/>
      <c r="C1347" s="180"/>
      <c r="D1347" s="180"/>
      <c r="E1347" s="180"/>
      <c r="F1347" s="180"/>
    </row>
    <row r="1348" spans="1:6">
      <c r="A1348" s="179"/>
      <c r="B1348" s="181"/>
      <c r="C1348" s="180"/>
      <c r="D1348" s="180"/>
      <c r="E1348" s="180"/>
      <c r="F1348" s="180"/>
    </row>
    <row r="1349" spans="1:6">
      <c r="A1349" s="179"/>
      <c r="B1349" s="181"/>
      <c r="C1349" s="180"/>
      <c r="D1349" s="180"/>
      <c r="E1349" s="180"/>
      <c r="F1349" s="180"/>
    </row>
    <row r="1350" spans="1:6">
      <c r="A1350" s="179"/>
      <c r="B1350" s="181"/>
      <c r="C1350" s="180"/>
      <c r="D1350" s="180"/>
      <c r="E1350" s="180"/>
      <c r="F1350" s="180"/>
    </row>
    <row r="1351" spans="1:6">
      <c r="A1351" s="179"/>
      <c r="B1351" s="181"/>
      <c r="C1351" s="180"/>
      <c r="D1351" s="180"/>
      <c r="E1351" s="180"/>
      <c r="F1351" s="180"/>
    </row>
    <row r="1352" spans="1:6">
      <c r="A1352" s="179"/>
      <c r="B1352" s="181"/>
      <c r="C1352" s="180"/>
      <c r="D1352" s="180"/>
      <c r="E1352" s="180"/>
      <c r="F1352" s="180"/>
    </row>
    <row r="1353" spans="1:6">
      <c r="A1353" s="179"/>
      <c r="B1353" s="181"/>
      <c r="C1353" s="180"/>
      <c r="D1353" s="180"/>
      <c r="E1353" s="180"/>
      <c r="F1353" s="180"/>
    </row>
    <row r="1354" spans="1:6">
      <c r="A1354" s="179"/>
      <c r="B1354" s="181"/>
      <c r="C1354" s="180"/>
      <c r="D1354" s="180"/>
      <c r="E1354" s="180"/>
      <c r="F1354" s="180"/>
    </row>
    <row r="1355" spans="1:6">
      <c r="A1355" s="179"/>
      <c r="B1355" s="181"/>
      <c r="C1355" s="180"/>
      <c r="D1355" s="180"/>
      <c r="E1355" s="180"/>
      <c r="F1355" s="180"/>
    </row>
    <row r="1356" spans="1:6">
      <c r="A1356" s="179"/>
      <c r="B1356" s="181"/>
      <c r="C1356" s="180"/>
      <c r="D1356" s="180"/>
      <c r="E1356" s="180"/>
      <c r="F1356" s="180"/>
    </row>
    <row r="1357" spans="1:6">
      <c r="A1357" s="179"/>
      <c r="B1357" s="181"/>
      <c r="C1357" s="180"/>
      <c r="D1357" s="180"/>
      <c r="E1357" s="180"/>
      <c r="F1357" s="180"/>
    </row>
    <row r="1358" spans="1:6">
      <c r="A1358" s="179"/>
      <c r="B1358" s="181"/>
      <c r="C1358" s="180"/>
      <c r="D1358" s="180"/>
      <c r="E1358" s="180"/>
      <c r="F1358" s="180"/>
    </row>
    <row r="1359" spans="1:6">
      <c r="A1359" s="179"/>
      <c r="B1359" s="181"/>
      <c r="C1359" s="180"/>
      <c r="D1359" s="180"/>
      <c r="E1359" s="180"/>
      <c r="F1359" s="180"/>
    </row>
    <row r="1360" spans="1:6">
      <c r="A1360" s="179"/>
      <c r="B1360" s="181"/>
      <c r="C1360" s="180"/>
      <c r="D1360" s="180"/>
      <c r="E1360" s="180"/>
      <c r="F1360" s="180"/>
    </row>
    <row r="1361" spans="1:6">
      <c r="A1361" s="179"/>
      <c r="B1361" s="181"/>
      <c r="C1361" s="180"/>
      <c r="D1361" s="180"/>
      <c r="E1361" s="180"/>
      <c r="F1361" s="180"/>
    </row>
    <row r="1362" spans="1:6">
      <c r="A1362" s="179"/>
      <c r="B1362" s="181"/>
      <c r="C1362" s="180"/>
      <c r="D1362" s="180"/>
      <c r="E1362" s="180"/>
      <c r="F1362" s="180"/>
    </row>
    <row r="1363" spans="1:6">
      <c r="A1363" s="179"/>
      <c r="B1363" s="181"/>
      <c r="C1363" s="180"/>
      <c r="D1363" s="180"/>
      <c r="E1363" s="180"/>
      <c r="F1363" s="180"/>
    </row>
    <row r="1364" spans="1:6">
      <c r="A1364" s="179"/>
      <c r="B1364" s="181"/>
      <c r="C1364" s="180"/>
      <c r="D1364" s="180"/>
      <c r="E1364" s="180"/>
      <c r="F1364" s="180"/>
    </row>
    <row r="1365" spans="1:6">
      <c r="A1365" s="179"/>
      <c r="B1365" s="181"/>
      <c r="C1365" s="180"/>
      <c r="D1365" s="180"/>
      <c r="E1365" s="180"/>
      <c r="F1365" s="180"/>
    </row>
    <row r="1366" spans="1:6">
      <c r="A1366" s="179"/>
      <c r="B1366" s="181"/>
      <c r="C1366" s="180"/>
      <c r="D1366" s="180"/>
      <c r="E1366" s="180"/>
      <c r="F1366" s="180"/>
    </row>
    <row r="1367" spans="1:6">
      <c r="A1367" s="179"/>
      <c r="B1367" s="181"/>
      <c r="C1367" s="180"/>
      <c r="D1367" s="180"/>
      <c r="E1367" s="180"/>
      <c r="F1367" s="180"/>
    </row>
    <row r="1368" spans="1:6">
      <c r="A1368" s="179"/>
      <c r="B1368" s="181"/>
      <c r="C1368" s="180"/>
      <c r="D1368" s="180"/>
      <c r="E1368" s="180"/>
      <c r="F1368" s="180"/>
    </row>
    <row r="1369" spans="1:6">
      <c r="A1369" s="179"/>
      <c r="B1369" s="181"/>
      <c r="C1369" s="180"/>
      <c r="D1369" s="180"/>
      <c r="E1369" s="180"/>
      <c r="F1369" s="180"/>
    </row>
    <row r="1370" spans="1:6">
      <c r="A1370" s="179"/>
      <c r="B1370" s="181"/>
      <c r="C1370" s="180"/>
      <c r="D1370" s="180"/>
      <c r="E1370" s="180"/>
      <c r="F1370" s="180"/>
    </row>
    <row r="1371" spans="1:6">
      <c r="A1371" s="179"/>
      <c r="B1371" s="181"/>
      <c r="C1371" s="180"/>
      <c r="D1371" s="180"/>
      <c r="E1371" s="180"/>
      <c r="F1371" s="180"/>
    </row>
    <row r="1372" spans="1:6">
      <c r="A1372" s="179"/>
      <c r="B1372" s="181"/>
      <c r="C1372" s="180"/>
      <c r="D1372" s="180"/>
      <c r="E1372" s="180"/>
      <c r="F1372" s="180"/>
    </row>
    <row r="1373" spans="1:6">
      <c r="A1373" s="179"/>
      <c r="B1373" s="181"/>
      <c r="C1373" s="180"/>
      <c r="D1373" s="180"/>
      <c r="E1373" s="180"/>
      <c r="F1373" s="180"/>
    </row>
    <row r="1374" spans="1:6">
      <c r="A1374" s="179"/>
      <c r="B1374" s="181"/>
      <c r="C1374" s="180"/>
      <c r="D1374" s="180"/>
      <c r="E1374" s="180"/>
      <c r="F1374" s="180"/>
    </row>
    <row r="1375" spans="1:6">
      <c r="A1375" s="179"/>
      <c r="B1375" s="181"/>
      <c r="C1375" s="180"/>
      <c r="D1375" s="180"/>
      <c r="E1375" s="180"/>
      <c r="F1375" s="180"/>
    </row>
    <row r="1376" spans="1:6">
      <c r="A1376" s="179"/>
      <c r="B1376" s="181"/>
      <c r="C1376" s="180"/>
      <c r="D1376" s="180"/>
      <c r="E1376" s="180"/>
      <c r="F1376" s="180"/>
    </row>
    <row r="1377" spans="1:6">
      <c r="A1377" s="179"/>
      <c r="B1377" s="181"/>
      <c r="C1377" s="180"/>
      <c r="D1377" s="180"/>
      <c r="E1377" s="180"/>
      <c r="F1377" s="180"/>
    </row>
    <row r="1378" spans="1:6">
      <c r="A1378" s="179"/>
      <c r="B1378" s="181"/>
      <c r="C1378" s="180"/>
      <c r="D1378" s="180"/>
      <c r="E1378" s="180"/>
      <c r="F1378" s="180"/>
    </row>
    <row r="1379" spans="1:6">
      <c r="A1379" s="179"/>
      <c r="B1379" s="181"/>
      <c r="C1379" s="180"/>
      <c r="D1379" s="180"/>
      <c r="E1379" s="180"/>
      <c r="F1379" s="180"/>
    </row>
    <row r="1380" spans="1:6">
      <c r="A1380" s="179"/>
      <c r="B1380" s="181"/>
      <c r="C1380" s="180"/>
      <c r="D1380" s="180"/>
      <c r="E1380" s="180"/>
      <c r="F1380" s="180"/>
    </row>
    <row r="1381" spans="1:6">
      <c r="A1381" s="179"/>
      <c r="B1381" s="181"/>
      <c r="C1381" s="180"/>
      <c r="D1381" s="180"/>
      <c r="E1381" s="180"/>
      <c r="F1381" s="180"/>
    </row>
    <row r="1382" spans="1:6">
      <c r="A1382" s="179"/>
      <c r="B1382" s="181"/>
      <c r="C1382" s="180"/>
      <c r="D1382" s="180"/>
      <c r="E1382" s="180"/>
      <c r="F1382" s="180"/>
    </row>
    <row r="1383" spans="1:6">
      <c r="A1383" s="179"/>
      <c r="B1383" s="181"/>
      <c r="C1383" s="180"/>
      <c r="D1383" s="180"/>
      <c r="E1383" s="180"/>
      <c r="F1383" s="180"/>
    </row>
    <row r="1384" spans="1:6">
      <c r="A1384" s="179"/>
      <c r="B1384" s="181"/>
      <c r="C1384" s="180"/>
      <c r="D1384" s="180"/>
      <c r="E1384" s="180"/>
      <c r="F1384" s="180"/>
    </row>
    <row r="1385" spans="1:6">
      <c r="A1385" s="179"/>
      <c r="B1385" s="181"/>
      <c r="C1385" s="180"/>
      <c r="D1385" s="180"/>
      <c r="E1385" s="180"/>
      <c r="F1385" s="180"/>
    </row>
    <row r="1386" spans="1:6">
      <c r="A1386" s="179"/>
      <c r="B1386" s="181"/>
      <c r="C1386" s="180"/>
      <c r="D1386" s="180"/>
      <c r="E1386" s="180"/>
      <c r="F1386" s="180"/>
    </row>
    <row r="1387" spans="1:6">
      <c r="A1387" s="179"/>
      <c r="B1387" s="181"/>
      <c r="C1387" s="180"/>
      <c r="D1387" s="180"/>
      <c r="E1387" s="180"/>
      <c r="F1387" s="180"/>
    </row>
    <row r="1388" spans="1:6">
      <c r="A1388" s="179"/>
      <c r="B1388" s="181"/>
      <c r="C1388" s="180"/>
      <c r="D1388" s="180"/>
      <c r="E1388" s="180"/>
      <c r="F1388" s="180"/>
    </row>
    <row r="1389" spans="1:6">
      <c r="A1389" s="179"/>
      <c r="B1389" s="181"/>
      <c r="C1389" s="180"/>
      <c r="D1389" s="180"/>
      <c r="E1389" s="180"/>
      <c r="F1389" s="180"/>
    </row>
    <row r="1390" spans="1:6">
      <c r="A1390" s="179"/>
      <c r="B1390" s="181"/>
      <c r="C1390" s="180"/>
      <c r="D1390" s="180"/>
      <c r="E1390" s="180"/>
      <c r="F1390" s="180"/>
    </row>
    <row r="1391" spans="1:6">
      <c r="A1391" s="179"/>
      <c r="B1391" s="181"/>
      <c r="C1391" s="180"/>
      <c r="D1391" s="180"/>
      <c r="E1391" s="180"/>
      <c r="F1391" s="180"/>
    </row>
    <row r="1392" spans="1:6">
      <c r="A1392" s="179"/>
      <c r="B1392" s="181"/>
      <c r="C1392" s="180"/>
      <c r="D1392" s="180"/>
      <c r="E1392" s="180"/>
      <c r="F1392" s="180"/>
    </row>
    <row r="1393" spans="1:6">
      <c r="A1393" s="179"/>
      <c r="B1393" s="181"/>
      <c r="C1393" s="180"/>
      <c r="D1393" s="180"/>
      <c r="E1393" s="180"/>
      <c r="F1393" s="180"/>
    </row>
    <row r="1394" spans="1:6">
      <c r="A1394" s="179"/>
      <c r="B1394" s="181"/>
      <c r="C1394" s="180"/>
      <c r="D1394" s="180"/>
      <c r="E1394" s="180"/>
      <c r="F1394" s="180"/>
    </row>
    <row r="1395" spans="1:6">
      <c r="A1395" s="179"/>
      <c r="B1395" s="181"/>
      <c r="C1395" s="180"/>
      <c r="D1395" s="180"/>
      <c r="E1395" s="180"/>
      <c r="F1395" s="180"/>
    </row>
    <row r="1396" spans="1:6">
      <c r="A1396" s="179"/>
      <c r="B1396" s="181"/>
      <c r="C1396" s="180"/>
      <c r="D1396" s="180"/>
      <c r="E1396" s="180"/>
      <c r="F1396" s="180"/>
    </row>
    <row r="1397" spans="1:6">
      <c r="A1397" s="179"/>
      <c r="B1397" s="181"/>
      <c r="C1397" s="180"/>
      <c r="D1397" s="180"/>
      <c r="E1397" s="180"/>
      <c r="F1397" s="180"/>
    </row>
    <row r="1398" spans="1:6">
      <c r="A1398" s="179"/>
      <c r="B1398" s="181"/>
      <c r="C1398" s="180"/>
      <c r="D1398" s="180"/>
      <c r="E1398" s="180"/>
      <c r="F1398" s="180"/>
    </row>
    <row r="1399" spans="1:6">
      <c r="A1399" s="179"/>
      <c r="B1399" s="181"/>
      <c r="C1399" s="180"/>
      <c r="D1399" s="180"/>
      <c r="E1399" s="180"/>
      <c r="F1399" s="180"/>
    </row>
    <row r="1400" spans="1:6">
      <c r="A1400" s="179"/>
      <c r="B1400" s="181"/>
      <c r="C1400" s="180"/>
      <c r="D1400" s="180"/>
      <c r="E1400" s="180"/>
      <c r="F1400" s="180"/>
    </row>
    <row r="1401" spans="1:6">
      <c r="A1401" s="179"/>
      <c r="B1401" s="181"/>
      <c r="C1401" s="180"/>
      <c r="D1401" s="180"/>
      <c r="E1401" s="180"/>
      <c r="F1401" s="180"/>
    </row>
    <row r="1402" spans="1:6">
      <c r="A1402" s="179"/>
      <c r="B1402" s="181"/>
      <c r="C1402" s="180"/>
      <c r="D1402" s="180"/>
      <c r="E1402" s="180"/>
      <c r="F1402" s="180"/>
    </row>
    <row r="1403" spans="1:6">
      <c r="A1403" s="179"/>
      <c r="B1403" s="181"/>
      <c r="C1403" s="180"/>
      <c r="D1403" s="180"/>
      <c r="E1403" s="180"/>
      <c r="F1403" s="180"/>
    </row>
    <row r="1404" spans="1:6">
      <c r="A1404" s="179"/>
      <c r="B1404" s="181"/>
      <c r="C1404" s="180"/>
      <c r="D1404" s="180"/>
      <c r="E1404" s="180"/>
      <c r="F1404" s="180"/>
    </row>
    <row r="1405" spans="1:6">
      <c r="A1405" s="179"/>
      <c r="B1405" s="181"/>
      <c r="C1405" s="180"/>
      <c r="D1405" s="180"/>
      <c r="E1405" s="180"/>
      <c r="F1405" s="180"/>
    </row>
    <row r="1406" spans="1:6">
      <c r="A1406" s="179"/>
      <c r="B1406" s="181"/>
      <c r="C1406" s="180"/>
      <c r="D1406" s="180"/>
      <c r="E1406" s="180"/>
      <c r="F1406" s="180"/>
    </row>
    <row r="1407" spans="1:6">
      <c r="A1407" s="179"/>
      <c r="B1407" s="181"/>
      <c r="C1407" s="180"/>
      <c r="D1407" s="180"/>
      <c r="E1407" s="180"/>
      <c r="F1407" s="180"/>
    </row>
    <row r="1408" spans="1:6">
      <c r="A1408" s="179"/>
      <c r="B1408" s="181"/>
      <c r="C1408" s="180"/>
      <c r="D1408" s="180"/>
      <c r="E1408" s="180"/>
      <c r="F1408" s="180"/>
    </row>
    <row r="1409" spans="1:6">
      <c r="A1409" s="179"/>
      <c r="B1409" s="181"/>
      <c r="C1409" s="180"/>
      <c r="D1409" s="180"/>
      <c r="E1409" s="180"/>
      <c r="F1409" s="180"/>
    </row>
    <row r="1410" spans="1:6">
      <c r="A1410" s="179"/>
      <c r="B1410" s="181"/>
      <c r="C1410" s="180"/>
      <c r="D1410" s="180"/>
      <c r="E1410" s="180"/>
      <c r="F1410" s="180"/>
    </row>
    <row r="1411" spans="1:6">
      <c r="A1411" s="179"/>
      <c r="B1411" s="181"/>
      <c r="C1411" s="180"/>
      <c r="D1411" s="180"/>
      <c r="E1411" s="180"/>
      <c r="F1411" s="180"/>
    </row>
    <row r="1412" spans="1:6">
      <c r="A1412" s="179"/>
      <c r="B1412" s="181"/>
      <c r="C1412" s="180"/>
      <c r="D1412" s="180"/>
      <c r="E1412" s="180"/>
      <c r="F1412" s="180"/>
    </row>
    <row r="1413" spans="1:6">
      <c r="A1413" s="179"/>
      <c r="B1413" s="181"/>
      <c r="C1413" s="180"/>
      <c r="D1413" s="180"/>
      <c r="E1413" s="180"/>
      <c r="F1413" s="180"/>
    </row>
    <row r="1414" spans="1:6">
      <c r="A1414" s="179"/>
      <c r="B1414" s="181"/>
      <c r="C1414" s="180"/>
      <c r="D1414" s="180"/>
      <c r="E1414" s="180"/>
      <c r="F1414" s="180"/>
    </row>
    <row r="1415" spans="1:6">
      <c r="A1415" s="179"/>
      <c r="B1415" s="181"/>
      <c r="C1415" s="180"/>
      <c r="D1415" s="180"/>
      <c r="E1415" s="180"/>
      <c r="F1415" s="180"/>
    </row>
    <row r="1416" spans="1:6">
      <c r="A1416" s="179"/>
      <c r="B1416" s="181"/>
      <c r="C1416" s="180"/>
      <c r="D1416" s="180"/>
      <c r="E1416" s="180"/>
      <c r="F1416" s="180"/>
    </row>
    <row r="1417" spans="1:6">
      <c r="A1417" s="179"/>
      <c r="B1417" s="181"/>
      <c r="C1417" s="180"/>
      <c r="D1417" s="180"/>
      <c r="E1417" s="180"/>
      <c r="F1417" s="180"/>
    </row>
    <row r="1418" spans="1:6">
      <c r="A1418" s="179"/>
      <c r="B1418" s="181"/>
      <c r="C1418" s="180"/>
      <c r="D1418" s="180"/>
      <c r="E1418" s="180"/>
      <c r="F1418" s="180"/>
    </row>
    <row r="1419" spans="1:6">
      <c r="A1419" s="179"/>
      <c r="B1419" s="181"/>
      <c r="C1419" s="180"/>
      <c r="D1419" s="180"/>
      <c r="E1419" s="180"/>
      <c r="F1419" s="180"/>
    </row>
    <row r="1420" spans="1:6">
      <c r="A1420" s="179"/>
      <c r="B1420" s="181"/>
      <c r="C1420" s="180"/>
      <c r="D1420" s="180"/>
      <c r="E1420" s="180"/>
      <c r="F1420" s="180"/>
    </row>
    <row r="1421" spans="1:6">
      <c r="A1421" s="179"/>
      <c r="B1421" s="181"/>
      <c r="C1421" s="180"/>
      <c r="D1421" s="180"/>
      <c r="E1421" s="180"/>
      <c r="F1421" s="180"/>
    </row>
    <row r="1422" spans="1:6">
      <c r="A1422" s="179"/>
      <c r="B1422" s="181"/>
      <c r="C1422" s="180"/>
      <c r="D1422" s="180"/>
      <c r="E1422" s="180"/>
      <c r="F1422" s="180"/>
    </row>
    <row r="1423" spans="1:6">
      <c r="A1423" s="179"/>
      <c r="B1423" s="181"/>
      <c r="C1423" s="180"/>
      <c r="D1423" s="180"/>
      <c r="E1423" s="180"/>
      <c r="F1423" s="180"/>
    </row>
    <row r="1424" spans="1:6">
      <c r="A1424" s="179"/>
      <c r="B1424" s="181"/>
      <c r="C1424" s="180"/>
      <c r="D1424" s="180"/>
      <c r="E1424" s="180"/>
      <c r="F1424" s="180"/>
    </row>
    <row r="1425" spans="1:6">
      <c r="A1425" s="179"/>
      <c r="B1425" s="181"/>
      <c r="C1425" s="180"/>
      <c r="D1425" s="180"/>
      <c r="E1425" s="180"/>
      <c r="F1425" s="180"/>
    </row>
    <row r="1426" spans="1:6">
      <c r="A1426" s="179"/>
      <c r="B1426" s="181"/>
      <c r="C1426" s="180"/>
      <c r="D1426" s="180"/>
      <c r="E1426" s="180"/>
      <c r="F1426" s="180"/>
    </row>
    <row r="1427" spans="1:6">
      <c r="A1427" s="179"/>
      <c r="B1427" s="181"/>
      <c r="C1427" s="180"/>
      <c r="D1427" s="180"/>
      <c r="E1427" s="180"/>
      <c r="F1427" s="180"/>
    </row>
    <row r="1428" spans="1:6">
      <c r="A1428" s="179"/>
      <c r="B1428" s="181"/>
      <c r="C1428" s="180"/>
      <c r="D1428" s="180"/>
      <c r="E1428" s="180"/>
      <c r="F1428" s="180"/>
    </row>
    <row r="1429" spans="1:6">
      <c r="A1429" s="179"/>
      <c r="B1429" s="181"/>
      <c r="C1429" s="180"/>
      <c r="D1429" s="180"/>
      <c r="E1429" s="180"/>
      <c r="F1429" s="180"/>
    </row>
    <row r="1430" spans="1:6">
      <c r="A1430" s="179"/>
      <c r="B1430" s="181"/>
      <c r="C1430" s="180"/>
      <c r="D1430" s="180"/>
      <c r="E1430" s="180"/>
      <c r="F1430" s="180"/>
    </row>
    <row r="1431" spans="1:6">
      <c r="A1431" s="179"/>
      <c r="B1431" s="181"/>
      <c r="C1431" s="180"/>
      <c r="D1431" s="180"/>
      <c r="E1431" s="180"/>
      <c r="F1431" s="180"/>
    </row>
    <row r="1432" spans="1:6">
      <c r="A1432" s="179"/>
      <c r="B1432" s="181"/>
      <c r="C1432" s="180"/>
      <c r="D1432" s="180"/>
      <c r="E1432" s="180"/>
      <c r="F1432" s="180"/>
    </row>
    <row r="1433" spans="1:6">
      <c r="A1433" s="179"/>
      <c r="B1433" s="181"/>
      <c r="C1433" s="180"/>
      <c r="D1433" s="180"/>
      <c r="E1433" s="180"/>
      <c r="F1433" s="180"/>
    </row>
    <row r="1434" spans="1:6">
      <c r="A1434" s="179"/>
      <c r="B1434" s="181"/>
      <c r="C1434" s="180"/>
      <c r="D1434" s="180"/>
      <c r="E1434" s="180"/>
      <c r="F1434" s="180"/>
    </row>
    <row r="1435" spans="1:6">
      <c r="A1435" s="179"/>
      <c r="B1435" s="181"/>
      <c r="C1435" s="180"/>
      <c r="D1435" s="180"/>
      <c r="E1435" s="180"/>
      <c r="F1435" s="180"/>
    </row>
    <row r="1436" spans="1:6">
      <c r="A1436" s="179"/>
      <c r="B1436" s="181"/>
      <c r="C1436" s="180"/>
      <c r="D1436" s="180"/>
      <c r="E1436" s="180"/>
      <c r="F1436" s="180"/>
    </row>
    <row r="1437" spans="1:6">
      <c r="A1437" s="179"/>
      <c r="B1437" s="181"/>
      <c r="C1437" s="180"/>
      <c r="D1437" s="180"/>
      <c r="E1437" s="180"/>
      <c r="F1437" s="180"/>
    </row>
    <row r="1438" spans="1:6">
      <c r="A1438" s="179"/>
      <c r="B1438" s="181"/>
      <c r="C1438" s="180"/>
      <c r="D1438" s="180"/>
      <c r="E1438" s="180"/>
      <c r="F1438" s="180"/>
    </row>
    <row r="1439" spans="1:6">
      <c r="A1439" s="179"/>
      <c r="B1439" s="181"/>
      <c r="C1439" s="180"/>
      <c r="D1439" s="180"/>
      <c r="E1439" s="180"/>
      <c r="F1439" s="180"/>
    </row>
    <row r="1440" spans="1:6">
      <c r="A1440" s="179"/>
      <c r="B1440" s="181"/>
      <c r="C1440" s="180"/>
      <c r="D1440" s="180"/>
      <c r="E1440" s="180"/>
      <c r="F1440" s="180"/>
    </row>
    <row r="1441" spans="1:6">
      <c r="A1441" s="179"/>
      <c r="B1441" s="181"/>
      <c r="C1441" s="180"/>
      <c r="D1441" s="180"/>
      <c r="E1441" s="180"/>
      <c r="F1441" s="180"/>
    </row>
    <row r="1442" spans="1:6">
      <c r="A1442" s="179"/>
      <c r="B1442" s="181"/>
      <c r="C1442" s="180"/>
      <c r="D1442" s="180"/>
      <c r="E1442" s="180"/>
      <c r="F1442" s="180"/>
    </row>
    <row r="1443" spans="1:6">
      <c r="A1443" s="179"/>
      <c r="B1443" s="181"/>
      <c r="C1443" s="180"/>
      <c r="D1443" s="180"/>
      <c r="E1443" s="180"/>
      <c r="F1443" s="180"/>
    </row>
    <row r="1444" spans="1:6">
      <c r="A1444" s="179"/>
      <c r="B1444" s="181"/>
      <c r="C1444" s="180"/>
      <c r="D1444" s="180"/>
      <c r="E1444" s="180"/>
      <c r="F1444" s="180"/>
    </row>
    <row r="1445" spans="1:6">
      <c r="A1445" s="179"/>
      <c r="B1445" s="181"/>
      <c r="C1445" s="180"/>
      <c r="D1445" s="180"/>
      <c r="E1445" s="180"/>
      <c r="F1445" s="180"/>
    </row>
    <row r="1446" spans="1:6">
      <c r="A1446" s="179"/>
      <c r="B1446" s="181"/>
      <c r="C1446" s="180"/>
      <c r="D1446" s="180"/>
      <c r="E1446" s="180"/>
      <c r="F1446" s="180"/>
    </row>
    <row r="1447" spans="1:6">
      <c r="A1447" s="179"/>
      <c r="B1447" s="181"/>
      <c r="C1447" s="180"/>
      <c r="D1447" s="180"/>
      <c r="E1447" s="180"/>
      <c r="F1447" s="180"/>
    </row>
    <row r="1448" spans="1:6">
      <c r="A1448" s="179"/>
      <c r="B1448" s="181"/>
      <c r="C1448" s="180"/>
      <c r="D1448" s="180"/>
      <c r="E1448" s="180"/>
      <c r="F1448" s="180"/>
    </row>
    <row r="1449" spans="1:6">
      <c r="A1449" s="179"/>
      <c r="B1449" s="181"/>
      <c r="C1449" s="180"/>
      <c r="D1449" s="180"/>
      <c r="E1449" s="180"/>
      <c r="F1449" s="180"/>
    </row>
    <row r="1450" spans="1:6">
      <c r="A1450" s="179"/>
      <c r="B1450" s="181"/>
      <c r="C1450" s="180"/>
      <c r="D1450" s="180"/>
      <c r="E1450" s="180"/>
      <c r="F1450" s="180"/>
    </row>
    <row r="1451" spans="1:6">
      <c r="A1451" s="179"/>
      <c r="B1451" s="181"/>
      <c r="C1451" s="180"/>
      <c r="D1451" s="180"/>
      <c r="E1451" s="180"/>
      <c r="F1451" s="180"/>
    </row>
    <row r="1452" spans="1:6">
      <c r="A1452" s="179"/>
      <c r="B1452" s="181"/>
      <c r="C1452" s="180"/>
      <c r="D1452" s="180"/>
      <c r="E1452" s="180"/>
      <c r="F1452" s="180"/>
    </row>
    <row r="1453" spans="1:6">
      <c r="A1453" s="179"/>
      <c r="B1453" s="181"/>
      <c r="C1453" s="180"/>
      <c r="D1453" s="180"/>
      <c r="E1453" s="180"/>
      <c r="F1453" s="180"/>
    </row>
    <row r="1454" spans="1:6">
      <c r="A1454" s="179"/>
      <c r="B1454" s="181"/>
      <c r="C1454" s="180"/>
      <c r="D1454" s="180"/>
      <c r="E1454" s="180"/>
      <c r="F1454" s="180"/>
    </row>
    <row r="1455" spans="1:6">
      <c r="A1455" s="179"/>
      <c r="B1455" s="181"/>
      <c r="C1455" s="180"/>
      <c r="D1455" s="180"/>
      <c r="E1455" s="180"/>
      <c r="F1455" s="180"/>
    </row>
    <row r="1456" spans="1:6">
      <c r="A1456" s="179"/>
      <c r="B1456" s="181"/>
      <c r="C1456" s="180"/>
      <c r="D1456" s="180"/>
      <c r="E1456" s="180"/>
      <c r="F1456" s="180"/>
    </row>
    <row r="1457" spans="1:6">
      <c r="A1457" s="179"/>
      <c r="B1457" s="181"/>
      <c r="C1457" s="180"/>
      <c r="D1457" s="180"/>
      <c r="E1457" s="180"/>
      <c r="F1457" s="180"/>
    </row>
    <row r="1458" spans="1:6">
      <c r="A1458" s="179"/>
      <c r="B1458" s="181"/>
      <c r="C1458" s="180"/>
      <c r="D1458" s="180"/>
      <c r="E1458" s="180"/>
      <c r="F1458" s="180"/>
    </row>
    <row r="1459" spans="1:6">
      <c r="A1459" s="179"/>
      <c r="B1459" s="181"/>
      <c r="C1459" s="180"/>
      <c r="D1459" s="180"/>
      <c r="E1459" s="180"/>
      <c r="F1459" s="180"/>
    </row>
    <row r="1460" spans="1:6">
      <c r="A1460" s="179"/>
      <c r="B1460" s="181"/>
      <c r="C1460" s="180"/>
      <c r="D1460" s="180"/>
      <c r="E1460" s="180"/>
      <c r="F1460" s="180"/>
    </row>
    <row r="1461" spans="1:6">
      <c r="A1461" s="179"/>
      <c r="B1461" s="181"/>
      <c r="C1461" s="180"/>
      <c r="D1461" s="180"/>
      <c r="E1461" s="180"/>
      <c r="F1461" s="180"/>
    </row>
    <row r="1462" spans="1:6">
      <c r="A1462" s="179"/>
      <c r="B1462" s="181"/>
      <c r="C1462" s="180"/>
      <c r="D1462" s="180"/>
      <c r="E1462" s="180"/>
      <c r="F1462" s="180"/>
    </row>
    <row r="1463" spans="1:6">
      <c r="A1463" s="179"/>
      <c r="B1463" s="181"/>
      <c r="C1463" s="180"/>
      <c r="D1463" s="180"/>
      <c r="E1463" s="180"/>
      <c r="F1463" s="180"/>
    </row>
    <row r="1464" spans="1:6">
      <c r="A1464" s="179"/>
      <c r="B1464" s="181"/>
      <c r="C1464" s="180"/>
      <c r="D1464" s="180"/>
      <c r="E1464" s="180"/>
      <c r="F1464" s="180"/>
    </row>
    <row r="1465" spans="1:6">
      <c r="A1465" s="179"/>
      <c r="B1465" s="181"/>
      <c r="C1465" s="180"/>
      <c r="D1465" s="180"/>
      <c r="E1465" s="180"/>
      <c r="F1465" s="180"/>
    </row>
    <row r="1466" spans="1:6">
      <c r="A1466" s="179"/>
      <c r="B1466" s="181"/>
      <c r="C1466" s="180"/>
      <c r="D1466" s="180"/>
      <c r="E1466" s="180"/>
      <c r="F1466" s="180"/>
    </row>
    <row r="1467" spans="1:6">
      <c r="A1467" s="179"/>
      <c r="B1467" s="181"/>
      <c r="C1467" s="180"/>
      <c r="D1467" s="180"/>
      <c r="E1467" s="180"/>
      <c r="F1467" s="180"/>
    </row>
    <row r="1468" spans="1:6">
      <c r="A1468" s="179"/>
      <c r="B1468" s="181"/>
      <c r="C1468" s="180"/>
      <c r="D1468" s="180"/>
      <c r="E1468" s="180"/>
      <c r="F1468" s="180"/>
    </row>
    <row r="1469" spans="1:6">
      <c r="A1469" s="179"/>
      <c r="B1469" s="181"/>
      <c r="C1469" s="180"/>
      <c r="D1469" s="180"/>
      <c r="E1469" s="180"/>
      <c r="F1469" s="180"/>
    </row>
    <row r="1470" spans="1:6">
      <c r="A1470" s="179"/>
      <c r="B1470" s="181"/>
      <c r="C1470" s="180"/>
      <c r="D1470" s="180"/>
      <c r="E1470" s="180"/>
      <c r="F1470" s="180"/>
    </row>
    <row r="1471" spans="1:6">
      <c r="A1471" s="179"/>
      <c r="B1471" s="181"/>
      <c r="C1471" s="180"/>
      <c r="D1471" s="180"/>
      <c r="E1471" s="180"/>
      <c r="F1471" s="180"/>
    </row>
    <row r="1472" spans="1:6">
      <c r="A1472" s="179"/>
      <c r="B1472" s="181"/>
      <c r="C1472" s="180"/>
      <c r="D1472" s="180"/>
      <c r="E1472" s="180"/>
      <c r="F1472" s="180"/>
    </row>
    <row r="1473" spans="1:6">
      <c r="A1473" s="179"/>
      <c r="B1473" s="181"/>
      <c r="C1473" s="180"/>
      <c r="D1473" s="180"/>
      <c r="E1473" s="180"/>
      <c r="F1473" s="180"/>
    </row>
    <row r="1474" spans="1:6">
      <c r="A1474" s="179"/>
      <c r="B1474" s="181"/>
      <c r="C1474" s="180"/>
      <c r="D1474" s="180"/>
      <c r="E1474" s="180"/>
      <c r="F1474" s="180"/>
    </row>
    <row r="1475" spans="1:6">
      <c r="A1475" s="179"/>
      <c r="B1475" s="181"/>
      <c r="C1475" s="180"/>
      <c r="D1475" s="180"/>
      <c r="E1475" s="180"/>
      <c r="F1475" s="180"/>
    </row>
    <row r="1476" spans="1:6">
      <c r="A1476" s="179"/>
      <c r="B1476" s="181"/>
      <c r="C1476" s="180"/>
      <c r="D1476" s="180"/>
      <c r="E1476" s="180"/>
      <c r="F1476" s="180"/>
    </row>
    <row r="1477" spans="1:6">
      <c r="A1477" s="179"/>
      <c r="B1477" s="181"/>
      <c r="C1477" s="180"/>
      <c r="D1477" s="180"/>
      <c r="E1477" s="180"/>
      <c r="F1477" s="180"/>
    </row>
    <row r="1478" spans="1:6">
      <c r="A1478" s="179"/>
      <c r="B1478" s="181"/>
      <c r="C1478" s="180"/>
      <c r="D1478" s="180"/>
      <c r="E1478" s="180"/>
      <c r="F1478" s="180"/>
    </row>
    <row r="1479" spans="1:6">
      <c r="A1479" s="179"/>
      <c r="B1479" s="181"/>
      <c r="C1479" s="180"/>
      <c r="D1479" s="180"/>
      <c r="E1479" s="180"/>
      <c r="F1479" s="180"/>
    </row>
    <row r="1480" spans="1:6">
      <c r="A1480" s="179"/>
      <c r="B1480" s="181"/>
      <c r="C1480" s="180"/>
      <c r="D1480" s="180"/>
      <c r="E1480" s="180"/>
      <c r="F1480" s="180"/>
    </row>
    <row r="1481" spans="1:6">
      <c r="A1481" s="179"/>
      <c r="B1481" s="181"/>
      <c r="C1481" s="180"/>
      <c r="D1481" s="180"/>
      <c r="E1481" s="180"/>
      <c r="F1481" s="180"/>
    </row>
    <row r="1482" spans="1:6">
      <c r="A1482" s="179"/>
      <c r="B1482" s="181"/>
      <c r="C1482" s="180"/>
      <c r="D1482" s="180"/>
      <c r="E1482" s="180"/>
      <c r="F1482" s="180"/>
    </row>
    <row r="1483" spans="1:6">
      <c r="A1483" s="179"/>
      <c r="B1483" s="181"/>
      <c r="C1483" s="180"/>
      <c r="D1483" s="180"/>
      <c r="E1483" s="180"/>
      <c r="F1483" s="180"/>
    </row>
    <row r="1484" spans="1:6">
      <c r="A1484" s="179"/>
      <c r="B1484" s="181"/>
      <c r="C1484" s="180"/>
      <c r="D1484" s="180"/>
      <c r="E1484" s="180"/>
      <c r="F1484" s="180"/>
    </row>
    <row r="1485" spans="1:6">
      <c r="A1485" s="179"/>
      <c r="B1485" s="181"/>
      <c r="C1485" s="180"/>
      <c r="D1485" s="180"/>
      <c r="E1485" s="180"/>
      <c r="F1485" s="180"/>
    </row>
    <row r="1486" spans="1:6">
      <c r="A1486" s="179"/>
      <c r="B1486" s="181"/>
      <c r="C1486" s="180"/>
      <c r="D1486" s="180"/>
      <c r="E1486" s="180"/>
      <c r="F1486" s="180"/>
    </row>
    <row r="1487" spans="1:6">
      <c r="A1487" s="179"/>
      <c r="B1487" s="181"/>
      <c r="C1487" s="180"/>
      <c r="D1487" s="180"/>
      <c r="E1487" s="180"/>
      <c r="F1487" s="180"/>
    </row>
    <row r="1488" spans="1:6">
      <c r="A1488" s="179"/>
      <c r="B1488" s="181"/>
      <c r="C1488" s="180"/>
      <c r="D1488" s="180"/>
      <c r="E1488" s="180"/>
      <c r="F1488" s="180"/>
    </row>
    <row r="1489" spans="1:6">
      <c r="A1489" s="179"/>
      <c r="B1489" s="181"/>
      <c r="C1489" s="180"/>
      <c r="D1489" s="180"/>
      <c r="E1489" s="180"/>
      <c r="F1489" s="180"/>
    </row>
    <row r="1490" spans="1:6">
      <c r="A1490" s="179"/>
      <c r="B1490" s="181"/>
      <c r="C1490" s="180"/>
      <c r="D1490" s="180"/>
      <c r="E1490" s="180"/>
      <c r="F1490" s="180"/>
    </row>
    <row r="1491" spans="1:6">
      <c r="A1491" s="179"/>
      <c r="B1491" s="181"/>
      <c r="C1491" s="180"/>
      <c r="D1491" s="180"/>
      <c r="E1491" s="180"/>
      <c r="F1491" s="180"/>
    </row>
    <row r="1492" spans="1:6">
      <c r="A1492" s="179"/>
      <c r="B1492" s="181"/>
      <c r="C1492" s="180"/>
      <c r="D1492" s="180"/>
      <c r="E1492" s="180"/>
      <c r="F1492" s="180"/>
    </row>
    <row r="1493" spans="1:6">
      <c r="A1493" s="179"/>
      <c r="B1493" s="181"/>
      <c r="C1493" s="180"/>
      <c r="D1493" s="180"/>
      <c r="E1493" s="180"/>
      <c r="F1493" s="180"/>
    </row>
    <row r="1494" spans="1:6">
      <c r="A1494" s="179"/>
      <c r="B1494" s="181"/>
      <c r="C1494" s="180"/>
      <c r="D1494" s="180"/>
      <c r="E1494" s="180"/>
      <c r="F1494" s="180"/>
    </row>
    <row r="1495" spans="1:6">
      <c r="A1495" s="179"/>
      <c r="B1495" s="181"/>
      <c r="C1495" s="180"/>
      <c r="D1495" s="180"/>
      <c r="E1495" s="180"/>
      <c r="F1495" s="180"/>
    </row>
    <row r="1496" spans="1:6">
      <c r="A1496" s="179"/>
      <c r="B1496" s="181"/>
      <c r="C1496" s="180"/>
      <c r="D1496" s="180"/>
      <c r="E1496" s="180"/>
      <c r="F1496" s="180"/>
    </row>
    <row r="1497" spans="1:6">
      <c r="A1497" s="179"/>
      <c r="B1497" s="181"/>
      <c r="C1497" s="180"/>
      <c r="D1497" s="180"/>
      <c r="E1497" s="180"/>
      <c r="F1497" s="180"/>
    </row>
    <row r="1498" spans="1:6">
      <c r="A1498" s="179"/>
      <c r="B1498" s="181"/>
      <c r="C1498" s="180"/>
      <c r="D1498" s="180"/>
      <c r="E1498" s="180"/>
      <c r="F1498" s="180"/>
    </row>
    <row r="1499" spans="1:6">
      <c r="A1499" s="179"/>
      <c r="B1499" s="181"/>
      <c r="C1499" s="180"/>
      <c r="D1499" s="180"/>
      <c r="E1499" s="180"/>
      <c r="F1499" s="180"/>
    </row>
    <row r="1500" spans="1:6">
      <c r="A1500" s="179"/>
      <c r="B1500" s="181"/>
      <c r="C1500" s="180"/>
      <c r="D1500" s="180"/>
      <c r="E1500" s="180"/>
      <c r="F1500" s="180"/>
    </row>
    <row r="1501" spans="1:6">
      <c r="A1501" s="179"/>
      <c r="B1501" s="181"/>
      <c r="C1501" s="180"/>
      <c r="D1501" s="180"/>
      <c r="E1501" s="180"/>
      <c r="F1501" s="180"/>
    </row>
    <row r="1502" spans="1:6">
      <c r="A1502" s="179"/>
      <c r="B1502" s="181"/>
      <c r="C1502" s="180"/>
      <c r="D1502" s="180"/>
      <c r="E1502" s="180"/>
      <c r="F1502" s="180"/>
    </row>
    <row r="1503" spans="1:6">
      <c r="A1503" s="179"/>
      <c r="B1503" s="181"/>
      <c r="C1503" s="180"/>
      <c r="D1503" s="180"/>
      <c r="E1503" s="180"/>
      <c r="F1503" s="180"/>
    </row>
    <row r="1504" spans="1:6">
      <c r="A1504" s="179"/>
      <c r="B1504" s="181"/>
      <c r="C1504" s="180"/>
      <c r="D1504" s="180"/>
      <c r="E1504" s="180"/>
      <c r="F1504" s="180"/>
    </row>
    <row r="1505" spans="1:6">
      <c r="A1505" s="179"/>
      <c r="B1505" s="181"/>
      <c r="C1505" s="180"/>
      <c r="D1505" s="180"/>
      <c r="E1505" s="180"/>
      <c r="F1505" s="180"/>
    </row>
    <row r="1506" spans="1:6">
      <c r="A1506" s="179"/>
      <c r="B1506" s="181"/>
      <c r="C1506" s="180"/>
      <c r="D1506" s="180"/>
      <c r="E1506" s="180"/>
      <c r="F1506" s="180"/>
    </row>
    <row r="1507" spans="1:6">
      <c r="A1507" s="179"/>
      <c r="B1507" s="181"/>
      <c r="C1507" s="180"/>
      <c r="D1507" s="180"/>
      <c r="E1507" s="180"/>
      <c r="F1507" s="180"/>
    </row>
    <row r="1508" spans="1:6">
      <c r="A1508" s="179"/>
      <c r="B1508" s="181"/>
      <c r="C1508" s="180"/>
      <c r="D1508" s="180"/>
      <c r="E1508" s="180"/>
      <c r="F1508" s="180"/>
    </row>
    <row r="1509" spans="1:6">
      <c r="A1509" s="179"/>
      <c r="B1509" s="181"/>
      <c r="C1509" s="180"/>
      <c r="D1509" s="180"/>
      <c r="E1509" s="180"/>
      <c r="F1509" s="180"/>
    </row>
    <row r="1510" spans="1:6">
      <c r="A1510" s="179"/>
      <c r="B1510" s="181"/>
      <c r="C1510" s="180"/>
      <c r="D1510" s="180"/>
      <c r="E1510" s="180"/>
      <c r="F1510" s="180"/>
    </row>
    <row r="1511" spans="1:6">
      <c r="A1511" s="179"/>
      <c r="B1511" s="181"/>
      <c r="C1511" s="180"/>
      <c r="D1511" s="180"/>
      <c r="E1511" s="180"/>
      <c r="F1511" s="180"/>
    </row>
    <row r="1512" spans="1:6">
      <c r="A1512" s="179"/>
      <c r="B1512" s="181"/>
      <c r="C1512" s="180"/>
      <c r="D1512" s="180"/>
      <c r="E1512" s="180"/>
      <c r="F1512" s="180"/>
    </row>
    <row r="1513" spans="1:6">
      <c r="A1513" s="179"/>
      <c r="B1513" s="181"/>
      <c r="C1513" s="180"/>
      <c r="D1513" s="180"/>
      <c r="E1513" s="180"/>
      <c r="F1513" s="180"/>
    </row>
    <row r="1514" spans="1:6">
      <c r="A1514" s="179"/>
      <c r="B1514" s="181"/>
      <c r="C1514" s="180"/>
      <c r="D1514" s="180"/>
      <c r="E1514" s="180"/>
      <c r="F1514" s="180"/>
    </row>
    <row r="1515" spans="1:6">
      <c r="A1515" s="179"/>
      <c r="B1515" s="181"/>
      <c r="C1515" s="180"/>
      <c r="D1515" s="180"/>
      <c r="E1515" s="180"/>
      <c r="F1515" s="180"/>
    </row>
    <row r="1516" spans="1:6">
      <c r="A1516" s="179"/>
      <c r="B1516" s="181"/>
      <c r="C1516" s="180"/>
      <c r="D1516" s="180"/>
      <c r="E1516" s="180"/>
      <c r="F1516" s="180"/>
    </row>
    <row r="1517" spans="1:6">
      <c r="A1517" s="179"/>
      <c r="B1517" s="181"/>
      <c r="C1517" s="180"/>
      <c r="D1517" s="180"/>
      <c r="E1517" s="180"/>
      <c r="F1517" s="180"/>
    </row>
    <row r="1518" spans="1:6">
      <c r="A1518" s="179"/>
      <c r="B1518" s="181"/>
      <c r="C1518" s="180"/>
      <c r="D1518" s="180"/>
      <c r="E1518" s="180"/>
      <c r="F1518" s="180"/>
    </row>
    <row r="1519" spans="1:6">
      <c r="A1519" s="179"/>
      <c r="B1519" s="181"/>
      <c r="C1519" s="180"/>
      <c r="D1519" s="180"/>
      <c r="E1519" s="180"/>
      <c r="F1519" s="180"/>
    </row>
    <row r="1520" spans="1:6">
      <c r="A1520" s="179"/>
      <c r="B1520" s="181"/>
      <c r="C1520" s="180"/>
      <c r="D1520" s="180"/>
      <c r="E1520" s="180"/>
      <c r="F1520" s="180"/>
    </row>
    <row r="1521" spans="1:6">
      <c r="A1521" s="179"/>
      <c r="B1521" s="181"/>
      <c r="C1521" s="180"/>
      <c r="D1521" s="180"/>
      <c r="E1521" s="180"/>
      <c r="F1521" s="180"/>
    </row>
    <row r="1522" spans="1:6">
      <c r="A1522" s="179"/>
      <c r="B1522" s="181"/>
      <c r="C1522" s="180"/>
      <c r="D1522" s="180"/>
      <c r="E1522" s="180"/>
      <c r="F1522" s="180"/>
    </row>
    <row r="1523" spans="1:6">
      <c r="A1523" s="179"/>
      <c r="B1523" s="181"/>
      <c r="C1523" s="180"/>
      <c r="D1523" s="180"/>
      <c r="E1523" s="180"/>
      <c r="F1523" s="180"/>
    </row>
    <row r="1524" spans="1:6">
      <c r="A1524" s="179"/>
      <c r="B1524" s="181"/>
      <c r="C1524" s="180"/>
      <c r="D1524" s="180"/>
      <c r="E1524" s="180"/>
      <c r="F1524" s="180"/>
    </row>
    <row r="1525" spans="1:6">
      <c r="A1525" s="179"/>
      <c r="B1525" s="181"/>
      <c r="C1525" s="180"/>
      <c r="D1525" s="180"/>
      <c r="E1525" s="180"/>
      <c r="F1525" s="180"/>
    </row>
    <row r="1526" spans="1:6">
      <c r="A1526" s="179"/>
      <c r="B1526" s="181"/>
      <c r="C1526" s="180"/>
      <c r="D1526" s="180"/>
      <c r="E1526" s="180"/>
      <c r="F1526" s="180"/>
    </row>
    <row r="1527" spans="1:6">
      <c r="A1527" s="179"/>
      <c r="B1527" s="181"/>
      <c r="C1527" s="180"/>
      <c r="D1527" s="180"/>
      <c r="E1527" s="180"/>
      <c r="F1527" s="180"/>
    </row>
    <row r="1528" spans="1:6">
      <c r="A1528" s="179"/>
      <c r="B1528" s="181"/>
      <c r="C1528" s="180"/>
      <c r="D1528" s="180"/>
      <c r="E1528" s="180"/>
      <c r="F1528" s="180"/>
    </row>
    <row r="1529" spans="1:6">
      <c r="A1529" s="179"/>
      <c r="B1529" s="181"/>
      <c r="C1529" s="180"/>
      <c r="D1529" s="180"/>
      <c r="E1529" s="180"/>
      <c r="F1529" s="180"/>
    </row>
    <row r="1530" spans="1:6">
      <c r="A1530" s="179"/>
      <c r="B1530" s="181"/>
      <c r="C1530" s="180"/>
      <c r="D1530" s="180"/>
      <c r="E1530" s="180"/>
      <c r="F1530" s="180"/>
    </row>
    <row r="1531" spans="1:6">
      <c r="A1531" s="179"/>
      <c r="B1531" s="181"/>
      <c r="C1531" s="180"/>
      <c r="D1531" s="180"/>
      <c r="E1531" s="180"/>
      <c r="F1531" s="180"/>
    </row>
    <row r="1532" spans="1:6">
      <c r="A1532" s="179"/>
      <c r="B1532" s="181"/>
      <c r="C1532" s="180"/>
      <c r="D1532" s="180"/>
      <c r="E1532" s="180"/>
      <c r="F1532" s="180"/>
    </row>
    <row r="1533" spans="1:6">
      <c r="A1533" s="179"/>
      <c r="B1533" s="181"/>
      <c r="C1533" s="180"/>
      <c r="D1533" s="180"/>
      <c r="E1533" s="180"/>
      <c r="F1533" s="180"/>
    </row>
    <row r="1534" spans="1:6">
      <c r="A1534" s="179"/>
      <c r="B1534" s="181"/>
      <c r="C1534" s="180"/>
      <c r="D1534" s="180"/>
      <c r="E1534" s="180"/>
      <c r="F1534" s="180"/>
    </row>
    <row r="1535" spans="1:6">
      <c r="A1535" s="179"/>
      <c r="B1535" s="181"/>
      <c r="C1535" s="180"/>
      <c r="D1535" s="180"/>
      <c r="E1535" s="180"/>
      <c r="F1535" s="180"/>
    </row>
    <row r="1536" spans="1:6">
      <c r="A1536" s="179"/>
      <c r="B1536" s="181"/>
      <c r="C1536" s="180"/>
      <c r="D1536" s="180"/>
      <c r="E1536" s="180"/>
      <c r="F1536" s="180"/>
    </row>
    <row r="1537" spans="1:6">
      <c r="A1537" s="179"/>
      <c r="B1537" s="181"/>
      <c r="C1537" s="180"/>
      <c r="D1537" s="180"/>
      <c r="E1537" s="180"/>
      <c r="F1537" s="180"/>
    </row>
    <row r="1538" spans="1:6">
      <c r="A1538" s="179"/>
      <c r="B1538" s="181"/>
      <c r="C1538" s="180"/>
      <c r="D1538" s="180"/>
      <c r="E1538" s="180"/>
      <c r="F1538" s="180"/>
    </row>
    <row r="1539" spans="1:6">
      <c r="A1539" s="179"/>
      <c r="B1539" s="181"/>
      <c r="C1539" s="180"/>
      <c r="D1539" s="180"/>
      <c r="E1539" s="180"/>
      <c r="F1539" s="180"/>
    </row>
    <row r="1540" spans="1:6">
      <c r="A1540" s="179"/>
      <c r="B1540" s="181"/>
      <c r="C1540" s="180"/>
      <c r="D1540" s="180"/>
      <c r="E1540" s="180"/>
      <c r="F1540" s="180"/>
    </row>
    <row r="1541" spans="1:6">
      <c r="A1541" s="179"/>
      <c r="B1541" s="181"/>
      <c r="C1541" s="180"/>
      <c r="D1541" s="180"/>
      <c r="E1541" s="180"/>
      <c r="F1541" s="180"/>
    </row>
    <row r="1542" spans="1:6">
      <c r="A1542" s="179"/>
      <c r="B1542" s="181"/>
      <c r="C1542" s="180"/>
      <c r="D1542" s="180"/>
      <c r="E1542" s="180"/>
      <c r="F1542" s="180"/>
    </row>
    <row r="1543" spans="1:6">
      <c r="A1543" s="179"/>
      <c r="B1543" s="181"/>
      <c r="C1543" s="180"/>
      <c r="D1543" s="180"/>
      <c r="E1543" s="180"/>
      <c r="F1543" s="180"/>
    </row>
    <row r="1544" spans="1:6">
      <c r="A1544" s="179"/>
      <c r="B1544" s="181"/>
      <c r="C1544" s="180"/>
      <c r="D1544" s="180"/>
      <c r="E1544" s="180"/>
      <c r="F1544" s="180"/>
    </row>
    <row r="1545" spans="1:6">
      <c r="A1545" s="179"/>
      <c r="B1545" s="181"/>
      <c r="C1545" s="180"/>
      <c r="D1545" s="180"/>
      <c r="E1545" s="180"/>
      <c r="F1545" s="180"/>
    </row>
    <row r="1546" spans="1:6">
      <c r="A1546" s="179"/>
      <c r="B1546" s="181"/>
      <c r="C1546" s="180"/>
      <c r="D1546" s="180"/>
      <c r="E1546" s="180"/>
      <c r="F1546" s="180"/>
    </row>
    <row r="1547" spans="1:6">
      <c r="A1547" s="179"/>
      <c r="B1547" s="181"/>
      <c r="C1547" s="180"/>
      <c r="D1547" s="180"/>
      <c r="E1547" s="180"/>
      <c r="F1547" s="180"/>
    </row>
    <row r="1548" spans="1:6">
      <c r="A1548" s="179"/>
      <c r="B1548" s="181"/>
      <c r="C1548" s="180"/>
      <c r="D1548" s="180"/>
      <c r="E1548" s="180"/>
      <c r="F1548" s="180"/>
    </row>
    <row r="1549" spans="1:6">
      <c r="A1549" s="179"/>
      <c r="B1549" s="181"/>
      <c r="C1549" s="180"/>
      <c r="D1549" s="180"/>
      <c r="E1549" s="180"/>
      <c r="F1549" s="180"/>
    </row>
    <row r="1550" spans="1:6">
      <c r="A1550" s="179"/>
      <c r="B1550" s="181"/>
      <c r="C1550" s="180"/>
      <c r="D1550" s="180"/>
      <c r="E1550" s="180"/>
      <c r="F1550" s="180"/>
    </row>
    <row r="1551" spans="1:6">
      <c r="A1551" s="179"/>
      <c r="B1551" s="181"/>
      <c r="C1551" s="180"/>
      <c r="D1551" s="180"/>
      <c r="E1551" s="180"/>
      <c r="F1551" s="180"/>
    </row>
    <row r="1552" spans="1:6">
      <c r="A1552" s="179"/>
      <c r="B1552" s="181"/>
      <c r="C1552" s="180"/>
      <c r="D1552" s="180"/>
      <c r="E1552" s="180"/>
      <c r="F1552" s="180"/>
    </row>
    <row r="1553" spans="1:6">
      <c r="A1553" s="179"/>
      <c r="B1553" s="181"/>
      <c r="C1553" s="180"/>
      <c r="D1553" s="180"/>
      <c r="E1553" s="180"/>
      <c r="F1553" s="180"/>
    </row>
    <row r="1554" spans="1:6">
      <c r="A1554" s="179"/>
      <c r="B1554" s="181"/>
      <c r="C1554" s="180"/>
      <c r="D1554" s="180"/>
      <c r="E1554" s="180"/>
      <c r="F1554" s="180"/>
    </row>
    <row r="1555" spans="1:6">
      <c r="A1555" s="179"/>
      <c r="B1555" s="181"/>
      <c r="C1555" s="180"/>
      <c r="D1555" s="180"/>
      <c r="E1555" s="180"/>
      <c r="F1555" s="180"/>
    </row>
    <row r="1556" spans="1:6">
      <c r="A1556" s="179"/>
      <c r="B1556" s="181"/>
      <c r="C1556" s="180"/>
      <c r="D1556" s="180"/>
      <c r="E1556" s="180"/>
      <c r="F1556" s="180"/>
    </row>
    <row r="1557" spans="1:6">
      <c r="A1557" s="179"/>
      <c r="B1557" s="181"/>
      <c r="C1557" s="180"/>
      <c r="D1557" s="180"/>
      <c r="E1557" s="180"/>
      <c r="F1557" s="180"/>
    </row>
    <row r="1558" spans="1:6">
      <c r="A1558" s="179"/>
      <c r="B1558" s="181"/>
      <c r="C1558" s="180"/>
      <c r="D1558" s="180"/>
      <c r="E1558" s="180"/>
      <c r="F1558" s="180"/>
    </row>
    <row r="1559" spans="1:6">
      <c r="A1559" s="179"/>
      <c r="B1559" s="181"/>
      <c r="C1559" s="180"/>
      <c r="D1559" s="180"/>
      <c r="E1559" s="180"/>
      <c r="F1559" s="180"/>
    </row>
    <row r="1560" spans="1:6">
      <c r="A1560" s="179"/>
      <c r="B1560" s="181"/>
      <c r="C1560" s="180"/>
      <c r="D1560" s="180"/>
      <c r="E1560" s="180"/>
      <c r="F1560" s="180"/>
    </row>
    <row r="1561" spans="1:6">
      <c r="A1561" s="179"/>
      <c r="B1561" s="181"/>
      <c r="C1561" s="180"/>
      <c r="D1561" s="180"/>
      <c r="E1561" s="180"/>
      <c r="F1561" s="180"/>
    </row>
    <row r="1562" spans="1:6">
      <c r="A1562" s="179"/>
      <c r="B1562" s="181"/>
      <c r="C1562" s="180"/>
      <c r="D1562" s="180"/>
      <c r="E1562" s="180"/>
      <c r="F1562" s="180"/>
    </row>
    <row r="1563" spans="1:6">
      <c r="A1563" s="179"/>
      <c r="B1563" s="181"/>
      <c r="C1563" s="180"/>
      <c r="D1563" s="180"/>
      <c r="E1563" s="180"/>
      <c r="F1563" s="180"/>
    </row>
    <row r="1564" spans="1:6">
      <c r="A1564" s="179"/>
      <c r="B1564" s="181"/>
      <c r="C1564" s="180"/>
      <c r="D1564" s="180"/>
      <c r="E1564" s="180"/>
      <c r="F1564" s="180"/>
    </row>
    <row r="1565" spans="1:6">
      <c r="A1565" s="179"/>
      <c r="B1565" s="181"/>
      <c r="C1565" s="180"/>
      <c r="D1565" s="180"/>
      <c r="E1565" s="180"/>
      <c r="F1565" s="180"/>
    </row>
    <row r="1566" spans="1:6">
      <c r="A1566" s="179"/>
      <c r="B1566" s="181"/>
      <c r="C1566" s="180"/>
      <c r="D1566" s="180"/>
      <c r="E1566" s="180"/>
      <c r="F1566" s="180"/>
    </row>
    <row r="1567" spans="1:6">
      <c r="A1567" s="179"/>
      <c r="B1567" s="181"/>
      <c r="C1567" s="180"/>
      <c r="D1567" s="180"/>
      <c r="E1567" s="180"/>
      <c r="F1567" s="180"/>
    </row>
    <row r="1568" spans="1:6">
      <c r="A1568" s="179"/>
      <c r="B1568" s="181"/>
      <c r="C1568" s="180"/>
      <c r="D1568" s="180"/>
      <c r="E1568" s="180"/>
      <c r="F1568" s="180"/>
    </row>
    <row r="1569" spans="1:6">
      <c r="A1569" s="179"/>
      <c r="B1569" s="181"/>
      <c r="C1569" s="180"/>
      <c r="D1569" s="180"/>
      <c r="E1569" s="180"/>
      <c r="F1569" s="180"/>
    </row>
    <row r="1570" spans="1:6">
      <c r="A1570" s="179"/>
      <c r="B1570" s="181"/>
      <c r="C1570" s="180"/>
      <c r="D1570" s="180"/>
      <c r="E1570" s="180"/>
      <c r="F1570" s="180"/>
    </row>
    <row r="1571" spans="1:6">
      <c r="A1571" s="179"/>
      <c r="B1571" s="181"/>
      <c r="C1571" s="180"/>
      <c r="D1571" s="180"/>
      <c r="E1571" s="180"/>
      <c r="F1571" s="180"/>
    </row>
    <row r="1572" spans="1:6">
      <c r="A1572" s="179"/>
      <c r="B1572" s="181"/>
      <c r="C1572" s="180"/>
      <c r="D1572" s="180"/>
      <c r="E1572" s="180"/>
      <c r="F1572" s="180"/>
    </row>
    <row r="1573" spans="1:6">
      <c r="A1573" s="179"/>
      <c r="B1573" s="181"/>
      <c r="C1573" s="180"/>
      <c r="D1573" s="180"/>
      <c r="E1573" s="180"/>
      <c r="F1573" s="180"/>
    </row>
    <row r="1574" spans="1:6">
      <c r="A1574" s="179"/>
      <c r="B1574" s="181"/>
      <c r="C1574" s="180"/>
      <c r="D1574" s="180"/>
      <c r="E1574" s="180"/>
      <c r="F1574" s="180"/>
    </row>
    <row r="1575" spans="1:6">
      <c r="A1575" s="179"/>
      <c r="B1575" s="181"/>
      <c r="C1575" s="180"/>
      <c r="D1575" s="180"/>
      <c r="E1575" s="180"/>
      <c r="F1575" s="180"/>
    </row>
    <row r="1576" spans="1:6">
      <c r="A1576" s="179"/>
      <c r="B1576" s="181"/>
      <c r="C1576" s="180"/>
      <c r="D1576" s="180"/>
      <c r="E1576" s="180"/>
      <c r="F1576" s="180"/>
    </row>
    <row r="1577" spans="1:6">
      <c r="A1577" s="179"/>
      <c r="B1577" s="181"/>
      <c r="C1577" s="180"/>
      <c r="D1577" s="180"/>
      <c r="E1577" s="180"/>
      <c r="F1577" s="180"/>
    </row>
    <row r="1578" spans="1:6">
      <c r="A1578" s="179"/>
      <c r="B1578" s="181"/>
      <c r="C1578" s="180"/>
      <c r="D1578" s="180"/>
      <c r="E1578" s="180"/>
      <c r="F1578" s="180"/>
    </row>
    <row r="1579" spans="1:6">
      <c r="A1579" s="179"/>
      <c r="B1579" s="181"/>
      <c r="C1579" s="180"/>
      <c r="D1579" s="180"/>
      <c r="E1579" s="180"/>
      <c r="F1579" s="180"/>
    </row>
    <row r="1580" spans="1:6">
      <c r="A1580" s="179"/>
      <c r="B1580" s="181"/>
      <c r="C1580" s="180"/>
      <c r="D1580" s="180"/>
      <c r="E1580" s="180"/>
      <c r="F1580" s="180"/>
    </row>
    <row r="1581" spans="1:6">
      <c r="A1581" s="179"/>
      <c r="B1581" s="181"/>
      <c r="C1581" s="180"/>
      <c r="D1581" s="180"/>
      <c r="E1581" s="180"/>
      <c r="F1581" s="180"/>
    </row>
    <row r="1582" spans="1:6">
      <c r="A1582" s="179"/>
      <c r="B1582" s="181"/>
      <c r="C1582" s="180"/>
      <c r="D1582" s="180"/>
      <c r="E1582" s="180"/>
      <c r="F1582" s="180"/>
    </row>
    <row r="1583" spans="1:6">
      <c r="A1583" s="179"/>
      <c r="B1583" s="181"/>
      <c r="C1583" s="180"/>
      <c r="D1583" s="180"/>
      <c r="E1583" s="180"/>
      <c r="F1583" s="180"/>
    </row>
    <row r="1584" spans="1:6">
      <c r="A1584" s="179"/>
      <c r="B1584" s="181"/>
      <c r="C1584" s="180"/>
      <c r="D1584" s="180"/>
      <c r="E1584" s="180"/>
      <c r="F1584" s="180"/>
    </row>
    <row r="1585" spans="1:6">
      <c r="A1585" s="179"/>
      <c r="B1585" s="181"/>
      <c r="C1585" s="180"/>
      <c r="D1585" s="180"/>
      <c r="E1585" s="180"/>
      <c r="F1585" s="180"/>
    </row>
    <row r="1586" spans="1:6">
      <c r="A1586" s="179"/>
      <c r="B1586" s="181"/>
      <c r="C1586" s="180"/>
      <c r="D1586" s="180"/>
      <c r="E1586" s="180"/>
      <c r="F1586" s="180"/>
    </row>
    <row r="1587" spans="1:6">
      <c r="A1587" s="179"/>
      <c r="B1587" s="181"/>
      <c r="C1587" s="180"/>
      <c r="D1587" s="180"/>
      <c r="E1587" s="180"/>
      <c r="F1587" s="180"/>
    </row>
    <row r="1588" spans="1:6">
      <c r="A1588" s="179"/>
      <c r="B1588" s="181"/>
      <c r="C1588" s="180"/>
      <c r="D1588" s="180"/>
      <c r="E1588" s="180"/>
      <c r="F1588" s="180"/>
    </row>
    <row r="1589" spans="1:6">
      <c r="A1589" s="179"/>
      <c r="B1589" s="181"/>
      <c r="C1589" s="180"/>
      <c r="D1589" s="180"/>
      <c r="E1589" s="180"/>
      <c r="F1589" s="180"/>
    </row>
    <row r="1590" spans="1:6">
      <c r="A1590" s="179"/>
      <c r="B1590" s="181"/>
      <c r="C1590" s="180"/>
      <c r="D1590" s="180"/>
      <c r="E1590" s="180"/>
      <c r="F1590" s="180"/>
    </row>
    <row r="1591" spans="1:6">
      <c r="A1591" s="179"/>
      <c r="B1591" s="181"/>
      <c r="C1591" s="180"/>
      <c r="D1591" s="180"/>
      <c r="E1591" s="180"/>
      <c r="F1591" s="180"/>
    </row>
    <row r="1592" spans="1:6">
      <c r="A1592" s="179"/>
      <c r="B1592" s="181"/>
      <c r="C1592" s="180"/>
      <c r="D1592" s="180"/>
      <c r="E1592" s="180"/>
      <c r="F1592" s="180"/>
    </row>
    <row r="1593" spans="1:6">
      <c r="A1593" s="179"/>
      <c r="B1593" s="181"/>
      <c r="C1593" s="180"/>
      <c r="D1593" s="180"/>
      <c r="E1593" s="180"/>
      <c r="F1593" s="180"/>
    </row>
    <row r="1594" spans="1:6">
      <c r="A1594" s="179"/>
      <c r="B1594" s="181"/>
      <c r="C1594" s="180"/>
      <c r="D1594" s="180"/>
      <c r="E1594" s="180"/>
      <c r="F1594" s="180"/>
    </row>
    <row r="1595" spans="1:6">
      <c r="A1595" s="179"/>
      <c r="B1595" s="181"/>
      <c r="C1595" s="180"/>
      <c r="D1595" s="180"/>
      <c r="E1595" s="180"/>
      <c r="F1595" s="180"/>
    </row>
    <row r="1596" spans="1:6">
      <c r="A1596" s="179"/>
      <c r="B1596" s="181"/>
      <c r="C1596" s="180"/>
      <c r="D1596" s="180"/>
      <c r="E1596" s="180"/>
      <c r="F1596" s="180"/>
    </row>
    <row r="1597" spans="1:6">
      <c r="A1597" s="179"/>
      <c r="B1597" s="181"/>
      <c r="C1597" s="180"/>
      <c r="D1597" s="180"/>
      <c r="E1597" s="180"/>
      <c r="F1597" s="180"/>
    </row>
    <row r="1598" spans="1:6">
      <c r="A1598" s="179"/>
      <c r="B1598" s="181"/>
      <c r="C1598" s="180"/>
      <c r="D1598" s="180"/>
      <c r="E1598" s="180"/>
      <c r="F1598" s="180"/>
    </row>
    <row r="1599" spans="1:6">
      <c r="A1599" s="179"/>
      <c r="B1599" s="181"/>
      <c r="C1599" s="180"/>
      <c r="D1599" s="180"/>
      <c r="E1599" s="180"/>
      <c r="F1599" s="180"/>
    </row>
    <row r="1600" spans="1:6">
      <c r="A1600" s="179"/>
      <c r="B1600" s="181"/>
      <c r="C1600" s="180"/>
      <c r="D1600" s="180"/>
      <c r="E1600" s="180"/>
      <c r="F1600" s="180"/>
    </row>
    <row r="1601" spans="1:6">
      <c r="A1601" s="179"/>
      <c r="B1601" s="181"/>
      <c r="C1601" s="180"/>
      <c r="D1601" s="180"/>
      <c r="E1601" s="180"/>
      <c r="F1601" s="180"/>
    </row>
    <row r="1602" spans="1:6">
      <c r="A1602" s="179"/>
      <c r="B1602" s="181"/>
      <c r="C1602" s="180"/>
      <c r="D1602" s="180"/>
      <c r="E1602" s="180"/>
      <c r="F1602" s="180"/>
    </row>
    <row r="1603" spans="1:6">
      <c r="A1603" s="179"/>
      <c r="B1603" s="181"/>
      <c r="C1603" s="180"/>
      <c r="D1603" s="180"/>
      <c r="E1603" s="180"/>
      <c r="F1603" s="180"/>
    </row>
    <row r="1604" spans="1:6">
      <c r="A1604" s="179"/>
      <c r="B1604" s="181"/>
      <c r="C1604" s="180"/>
      <c r="D1604" s="180"/>
      <c r="E1604" s="180"/>
      <c r="F1604" s="180"/>
    </row>
    <row r="1605" spans="1:6">
      <c r="A1605" s="179"/>
      <c r="B1605" s="181"/>
      <c r="C1605" s="180"/>
      <c r="D1605" s="180"/>
      <c r="E1605" s="180"/>
      <c r="F1605" s="180"/>
    </row>
    <row r="1606" spans="1:6">
      <c r="A1606" s="179"/>
      <c r="B1606" s="181"/>
      <c r="C1606" s="180"/>
      <c r="D1606" s="180"/>
      <c r="E1606" s="180"/>
      <c r="F1606" s="180"/>
    </row>
    <row r="1607" spans="1:6">
      <c r="A1607" s="179"/>
      <c r="B1607" s="181"/>
      <c r="C1607" s="180"/>
      <c r="D1607" s="180"/>
      <c r="E1607" s="180"/>
      <c r="F1607" s="180"/>
    </row>
    <row r="1608" spans="1:6">
      <c r="A1608" s="179"/>
      <c r="B1608" s="181"/>
      <c r="C1608" s="180"/>
      <c r="D1608" s="180"/>
      <c r="E1608" s="180"/>
      <c r="F1608" s="180"/>
    </row>
    <row r="1609" spans="1:6">
      <c r="A1609" s="179"/>
      <c r="B1609" s="181"/>
      <c r="C1609" s="180"/>
      <c r="D1609" s="180"/>
      <c r="E1609" s="180"/>
      <c r="F1609" s="180"/>
    </row>
    <row r="1610" spans="1:6">
      <c r="A1610" s="179"/>
      <c r="B1610" s="181"/>
      <c r="C1610" s="180"/>
      <c r="D1610" s="180"/>
      <c r="E1610" s="180"/>
      <c r="F1610" s="180"/>
    </row>
    <row r="1611" spans="1:6">
      <c r="A1611" s="179"/>
      <c r="B1611" s="181"/>
      <c r="C1611" s="180"/>
      <c r="D1611" s="180"/>
      <c r="E1611" s="180"/>
      <c r="F1611" s="180"/>
    </row>
    <row r="1612" spans="1:6">
      <c r="A1612" s="179"/>
      <c r="B1612" s="181"/>
      <c r="C1612" s="180"/>
      <c r="D1612" s="180"/>
      <c r="E1612" s="180"/>
      <c r="F1612" s="180"/>
    </row>
    <row r="1613" spans="1:6">
      <c r="A1613" s="179"/>
      <c r="B1613" s="181"/>
      <c r="C1613" s="180"/>
      <c r="D1613" s="180"/>
      <c r="E1613" s="180"/>
      <c r="F1613" s="180"/>
    </row>
    <row r="1614" spans="1:6">
      <c r="A1614" s="179"/>
      <c r="B1614" s="181"/>
      <c r="C1614" s="180"/>
      <c r="D1614" s="180"/>
      <c r="E1614" s="180"/>
      <c r="F1614" s="180"/>
    </row>
    <row r="1615" spans="1:6">
      <c r="A1615" s="179"/>
      <c r="B1615" s="181"/>
      <c r="C1615" s="180"/>
      <c r="D1615" s="180"/>
      <c r="E1615" s="180"/>
      <c r="F1615" s="180"/>
    </row>
    <row r="1616" spans="1:6">
      <c r="A1616" s="179"/>
      <c r="B1616" s="181"/>
      <c r="C1616" s="180"/>
      <c r="D1616" s="180"/>
      <c r="E1616" s="180"/>
      <c r="F1616" s="180"/>
    </row>
    <row r="1617" spans="1:6">
      <c r="A1617" s="179"/>
      <c r="B1617" s="181"/>
      <c r="C1617" s="180"/>
      <c r="D1617" s="180"/>
      <c r="E1617" s="180"/>
      <c r="F1617" s="180"/>
    </row>
    <row r="1618" spans="1:6">
      <c r="A1618" s="179"/>
      <c r="B1618" s="181"/>
      <c r="C1618" s="180"/>
      <c r="D1618" s="180"/>
      <c r="E1618" s="180"/>
      <c r="F1618" s="180"/>
    </row>
    <row r="1619" spans="1:6">
      <c r="A1619" s="179"/>
      <c r="B1619" s="181"/>
      <c r="C1619" s="180"/>
      <c r="D1619" s="180"/>
      <c r="E1619" s="180"/>
      <c r="F1619" s="180"/>
    </row>
    <row r="1620" spans="1:6">
      <c r="A1620" s="179"/>
      <c r="B1620" s="181"/>
      <c r="C1620" s="180"/>
      <c r="D1620" s="180"/>
      <c r="E1620" s="180"/>
      <c r="F1620" s="180"/>
    </row>
    <row r="1621" spans="1:6">
      <c r="A1621" s="179"/>
      <c r="B1621" s="181"/>
      <c r="C1621" s="180"/>
      <c r="D1621" s="180"/>
      <c r="E1621" s="180"/>
      <c r="F1621" s="180"/>
    </row>
    <row r="1622" spans="1:6">
      <c r="A1622" s="179"/>
      <c r="B1622" s="181"/>
      <c r="C1622" s="180"/>
      <c r="D1622" s="180"/>
      <c r="E1622" s="180"/>
      <c r="F1622" s="180"/>
    </row>
    <row r="1623" spans="1:6">
      <c r="A1623" s="179"/>
      <c r="B1623" s="181"/>
      <c r="C1623" s="180"/>
      <c r="D1623" s="180"/>
      <c r="E1623" s="180"/>
      <c r="F1623" s="180"/>
    </row>
    <row r="1624" spans="1:6">
      <c r="A1624" s="179"/>
      <c r="B1624" s="181"/>
      <c r="C1624" s="180"/>
      <c r="D1624" s="180"/>
      <c r="E1624" s="180"/>
      <c r="F1624" s="180"/>
    </row>
    <row r="1625" spans="1:6">
      <c r="A1625" s="179"/>
      <c r="B1625" s="181"/>
      <c r="C1625" s="180"/>
      <c r="D1625" s="180"/>
      <c r="E1625" s="180"/>
      <c r="F1625" s="180"/>
    </row>
    <row r="1626" spans="1:6">
      <c r="A1626" s="179"/>
      <c r="B1626" s="181"/>
      <c r="C1626" s="180"/>
      <c r="D1626" s="180"/>
      <c r="E1626" s="180"/>
      <c r="F1626" s="180"/>
    </row>
    <row r="1627" spans="1:6">
      <c r="A1627" s="179"/>
      <c r="B1627" s="181"/>
      <c r="C1627" s="180"/>
      <c r="D1627" s="180"/>
      <c r="E1627" s="180"/>
      <c r="F1627" s="180"/>
    </row>
    <row r="1628" spans="1:6">
      <c r="A1628" s="179"/>
      <c r="B1628" s="181"/>
      <c r="C1628" s="180"/>
      <c r="D1628" s="180"/>
      <c r="E1628" s="180"/>
      <c r="F1628" s="180"/>
    </row>
    <row r="1629" spans="1:6">
      <c r="A1629" s="179"/>
      <c r="B1629" s="181"/>
      <c r="C1629" s="180"/>
      <c r="D1629" s="180"/>
      <c r="E1629" s="180"/>
      <c r="F1629" s="180"/>
    </row>
    <row r="1630" spans="1:6">
      <c r="A1630" s="179"/>
      <c r="B1630" s="181"/>
      <c r="C1630" s="180"/>
      <c r="D1630" s="180"/>
      <c r="E1630" s="180"/>
      <c r="F1630" s="180"/>
    </row>
    <row r="1631" spans="1:6">
      <c r="A1631" s="179"/>
      <c r="B1631" s="181"/>
      <c r="C1631" s="180"/>
      <c r="D1631" s="180"/>
      <c r="E1631" s="180"/>
      <c r="F1631" s="180"/>
    </row>
    <row r="1632" spans="1:6">
      <c r="A1632" s="179"/>
      <c r="B1632" s="181"/>
      <c r="C1632" s="180"/>
      <c r="D1632" s="180"/>
      <c r="E1632" s="180"/>
      <c r="F1632" s="180"/>
    </row>
    <row r="1633" spans="1:6">
      <c r="A1633" s="179"/>
      <c r="B1633" s="181"/>
      <c r="C1633" s="180"/>
      <c r="D1633" s="180"/>
      <c r="E1633" s="180"/>
      <c r="F1633" s="180"/>
    </row>
    <row r="1634" spans="1:6">
      <c r="A1634" s="179"/>
      <c r="B1634" s="181"/>
      <c r="C1634" s="180"/>
      <c r="D1634" s="180"/>
      <c r="E1634" s="180"/>
      <c r="F1634" s="180"/>
    </row>
    <row r="1635" spans="1:6">
      <c r="A1635" s="179"/>
      <c r="B1635" s="181"/>
      <c r="C1635" s="180"/>
      <c r="D1635" s="180"/>
      <c r="E1635" s="180"/>
      <c r="F1635" s="180"/>
    </row>
    <row r="1636" spans="1:6">
      <c r="A1636" s="179"/>
      <c r="B1636" s="181"/>
      <c r="C1636" s="180"/>
      <c r="D1636" s="180"/>
      <c r="E1636" s="180"/>
      <c r="F1636" s="180"/>
    </row>
    <row r="1637" spans="1:6">
      <c r="A1637" s="179"/>
      <c r="B1637" s="181"/>
      <c r="C1637" s="180"/>
      <c r="D1637" s="180"/>
      <c r="E1637" s="180"/>
      <c r="F1637" s="180"/>
    </row>
    <row r="1638" spans="1:6">
      <c r="A1638" s="179"/>
      <c r="B1638" s="181"/>
      <c r="C1638" s="180"/>
      <c r="D1638" s="180"/>
      <c r="E1638" s="180"/>
      <c r="F1638" s="180"/>
    </row>
    <row r="1639" spans="1:6">
      <c r="A1639" s="179"/>
      <c r="B1639" s="181"/>
      <c r="C1639" s="180"/>
      <c r="D1639" s="180"/>
      <c r="E1639" s="180"/>
      <c r="F1639" s="180"/>
    </row>
    <row r="1640" spans="1:6">
      <c r="A1640" s="179"/>
      <c r="B1640" s="181"/>
      <c r="C1640" s="180"/>
      <c r="D1640" s="180"/>
      <c r="E1640" s="180"/>
      <c r="F1640" s="180"/>
    </row>
    <row r="1641" spans="1:6">
      <c r="A1641" s="179"/>
      <c r="B1641" s="181"/>
      <c r="C1641" s="180"/>
      <c r="D1641" s="180"/>
      <c r="E1641" s="180"/>
      <c r="F1641" s="180"/>
    </row>
    <row r="1642" spans="1:6">
      <c r="A1642" s="179"/>
      <c r="B1642" s="181"/>
      <c r="C1642" s="180"/>
      <c r="D1642" s="180"/>
      <c r="E1642" s="180"/>
      <c r="F1642" s="180"/>
    </row>
    <row r="1643" spans="1:6">
      <c r="A1643" s="179"/>
      <c r="B1643" s="181"/>
      <c r="C1643" s="180"/>
      <c r="D1643" s="180"/>
      <c r="E1643" s="180"/>
      <c r="F1643" s="180"/>
    </row>
    <row r="1644" spans="1:6">
      <c r="A1644" s="179"/>
      <c r="B1644" s="181"/>
      <c r="C1644" s="180"/>
      <c r="D1644" s="180"/>
      <c r="E1644" s="180"/>
      <c r="F1644" s="180"/>
    </row>
    <row r="1645" spans="1:6">
      <c r="A1645" s="179"/>
      <c r="B1645" s="181"/>
      <c r="C1645" s="180"/>
      <c r="D1645" s="180"/>
      <c r="E1645" s="180"/>
      <c r="F1645" s="180"/>
    </row>
    <row r="1646" spans="1:6">
      <c r="A1646" s="179"/>
      <c r="B1646" s="181"/>
      <c r="C1646" s="180"/>
      <c r="D1646" s="180"/>
      <c r="E1646" s="180"/>
      <c r="F1646" s="180"/>
    </row>
    <row r="1647" spans="1:6">
      <c r="A1647" s="179"/>
      <c r="B1647" s="181"/>
      <c r="C1647" s="180"/>
      <c r="D1647" s="180"/>
      <c r="E1647" s="180"/>
      <c r="F1647" s="180"/>
    </row>
    <row r="1648" spans="1:6">
      <c r="A1648" s="179"/>
      <c r="B1648" s="181"/>
      <c r="C1648" s="180"/>
      <c r="D1648" s="180"/>
      <c r="E1648" s="180"/>
      <c r="F1648" s="180"/>
    </row>
    <row r="1649" spans="1:6">
      <c r="A1649" s="179"/>
      <c r="B1649" s="181"/>
      <c r="C1649" s="180"/>
      <c r="D1649" s="180"/>
      <c r="E1649" s="180"/>
      <c r="F1649" s="180"/>
    </row>
    <row r="1650" spans="1:6">
      <c r="A1650" s="179"/>
      <c r="B1650" s="181"/>
      <c r="C1650" s="180"/>
      <c r="D1650" s="180"/>
      <c r="E1650" s="180"/>
      <c r="F1650" s="180"/>
    </row>
    <row r="1651" spans="1:6">
      <c r="A1651" s="179"/>
      <c r="B1651" s="181"/>
      <c r="C1651" s="180"/>
      <c r="D1651" s="180"/>
      <c r="E1651" s="180"/>
      <c r="F1651" s="180"/>
    </row>
    <row r="1652" spans="1:6">
      <c r="A1652" s="179"/>
      <c r="B1652" s="181"/>
      <c r="C1652" s="180"/>
      <c r="D1652" s="180"/>
      <c r="E1652" s="180"/>
      <c r="F1652" s="180"/>
    </row>
    <row r="1653" spans="1:6">
      <c r="A1653" s="179"/>
      <c r="B1653" s="181"/>
      <c r="C1653" s="180"/>
      <c r="D1653" s="180"/>
      <c r="E1653" s="180"/>
      <c r="F1653" s="180"/>
    </row>
    <row r="1654" spans="1:6">
      <c r="A1654" s="179"/>
      <c r="B1654" s="181"/>
      <c r="C1654" s="180"/>
      <c r="D1654" s="180"/>
      <c r="E1654" s="180"/>
      <c r="F1654" s="180"/>
    </row>
    <row r="1655" spans="1:6">
      <c r="A1655" s="179"/>
      <c r="B1655" s="181"/>
      <c r="C1655" s="180"/>
      <c r="D1655" s="180"/>
      <c r="E1655" s="180"/>
      <c r="F1655" s="180"/>
    </row>
    <row r="1656" spans="1:6">
      <c r="A1656" s="179"/>
      <c r="B1656" s="181"/>
      <c r="C1656" s="180"/>
      <c r="D1656" s="180"/>
      <c r="E1656" s="180"/>
      <c r="F1656" s="180"/>
    </row>
    <row r="1657" spans="1:6">
      <c r="A1657" s="179"/>
      <c r="B1657" s="181"/>
      <c r="C1657" s="180"/>
      <c r="D1657" s="180"/>
      <c r="E1657" s="180"/>
      <c r="F1657" s="180"/>
    </row>
    <row r="1658" spans="1:6">
      <c r="A1658" s="179"/>
      <c r="B1658" s="181"/>
      <c r="C1658" s="180"/>
      <c r="D1658" s="180"/>
      <c r="E1658" s="180"/>
      <c r="F1658" s="180"/>
    </row>
    <row r="1659" spans="1:6">
      <c r="A1659" s="179"/>
      <c r="B1659" s="181"/>
      <c r="C1659" s="180"/>
      <c r="D1659" s="180"/>
      <c r="E1659" s="180"/>
      <c r="F1659" s="180"/>
    </row>
    <row r="1660" spans="1:6">
      <c r="A1660" s="179"/>
      <c r="B1660" s="181"/>
      <c r="C1660" s="180"/>
      <c r="D1660" s="180"/>
      <c r="E1660" s="180"/>
      <c r="F1660" s="180"/>
    </row>
    <row r="1661" spans="1:6">
      <c r="A1661" s="179"/>
      <c r="B1661" s="181"/>
      <c r="C1661" s="180"/>
      <c r="D1661" s="180"/>
      <c r="E1661" s="180"/>
      <c r="F1661" s="180"/>
    </row>
    <row r="1662" spans="1:6">
      <c r="A1662" s="179"/>
      <c r="B1662" s="181"/>
      <c r="C1662" s="180"/>
      <c r="D1662" s="180"/>
      <c r="E1662" s="180"/>
      <c r="F1662" s="180"/>
    </row>
    <row r="1663" spans="1:6">
      <c r="A1663" s="179"/>
      <c r="B1663" s="181"/>
      <c r="C1663" s="180"/>
      <c r="D1663" s="180"/>
      <c r="E1663" s="180"/>
      <c r="F1663" s="180"/>
    </row>
    <row r="1664" spans="1:6">
      <c r="A1664" s="179"/>
      <c r="B1664" s="181"/>
      <c r="C1664" s="180"/>
      <c r="D1664" s="180"/>
      <c r="E1664" s="180"/>
      <c r="F1664" s="180"/>
    </row>
    <row r="1665" spans="1:6">
      <c r="A1665" s="179"/>
      <c r="B1665" s="181"/>
      <c r="C1665" s="180"/>
      <c r="D1665" s="180"/>
      <c r="E1665" s="180"/>
      <c r="F1665" s="180"/>
    </row>
    <row r="1666" spans="1:6">
      <c r="A1666" s="179"/>
      <c r="B1666" s="181"/>
      <c r="C1666" s="180"/>
      <c r="D1666" s="180"/>
      <c r="E1666" s="180"/>
      <c r="F1666" s="180"/>
    </row>
    <row r="1667" spans="1:6">
      <c r="A1667" s="179"/>
      <c r="B1667" s="181"/>
      <c r="C1667" s="180"/>
      <c r="D1667" s="180"/>
      <c r="E1667" s="180"/>
      <c r="F1667" s="180"/>
    </row>
    <row r="1668" spans="1:6">
      <c r="A1668" s="179"/>
      <c r="B1668" s="181"/>
      <c r="C1668" s="180"/>
      <c r="D1668" s="180"/>
      <c r="E1668" s="180"/>
      <c r="F1668" s="180"/>
    </row>
    <row r="1669" spans="1:6">
      <c r="A1669" s="179"/>
      <c r="B1669" s="181"/>
      <c r="C1669" s="180"/>
      <c r="D1669" s="180"/>
      <c r="E1669" s="180"/>
      <c r="F1669" s="180"/>
    </row>
    <row r="1670" spans="1:6">
      <c r="A1670" s="179"/>
      <c r="B1670" s="181"/>
      <c r="C1670" s="180"/>
      <c r="D1670" s="180"/>
      <c r="E1670" s="180"/>
      <c r="F1670" s="180"/>
    </row>
    <row r="1671" spans="1:6">
      <c r="A1671" s="179"/>
      <c r="B1671" s="181"/>
      <c r="C1671" s="180"/>
      <c r="D1671" s="180"/>
      <c r="E1671" s="180"/>
      <c r="F1671" s="180"/>
    </row>
    <row r="1672" spans="1:6">
      <c r="A1672" s="179"/>
      <c r="B1672" s="181"/>
      <c r="C1672" s="180"/>
      <c r="D1672" s="180"/>
      <c r="E1672" s="180"/>
      <c r="F1672" s="180"/>
    </row>
    <row r="1673" spans="1:6">
      <c r="A1673" s="179"/>
      <c r="B1673" s="181"/>
      <c r="C1673" s="180"/>
      <c r="D1673" s="180"/>
      <c r="E1673" s="180"/>
      <c r="F1673" s="180"/>
    </row>
    <row r="1674" spans="1:6">
      <c r="A1674" s="179"/>
      <c r="B1674" s="181"/>
      <c r="C1674" s="180"/>
      <c r="D1674" s="180"/>
      <c r="E1674" s="180"/>
      <c r="F1674" s="180"/>
    </row>
    <row r="1675" spans="1:6">
      <c r="A1675" s="179"/>
      <c r="B1675" s="181"/>
      <c r="C1675" s="180"/>
      <c r="D1675" s="180"/>
      <c r="E1675" s="180"/>
      <c r="F1675" s="180"/>
    </row>
    <row r="1676" spans="1:6">
      <c r="A1676" s="179"/>
      <c r="B1676" s="181"/>
      <c r="C1676" s="180"/>
      <c r="D1676" s="180"/>
      <c r="E1676" s="180"/>
      <c r="F1676" s="180"/>
    </row>
    <row r="1677" spans="1:6">
      <c r="A1677" s="179"/>
      <c r="B1677" s="181"/>
      <c r="C1677" s="180"/>
      <c r="D1677" s="180"/>
      <c r="E1677" s="180"/>
      <c r="F1677" s="180"/>
    </row>
    <row r="1678" spans="1:6">
      <c r="A1678" s="179"/>
      <c r="B1678" s="181"/>
      <c r="C1678" s="180"/>
      <c r="D1678" s="180"/>
      <c r="E1678" s="180"/>
      <c r="F1678" s="180"/>
    </row>
    <row r="1679" spans="1:6">
      <c r="A1679" s="179"/>
      <c r="B1679" s="181"/>
      <c r="C1679" s="180"/>
      <c r="D1679" s="180"/>
      <c r="E1679" s="180"/>
      <c r="F1679" s="180"/>
    </row>
    <row r="1680" spans="1:6">
      <c r="A1680" s="179"/>
      <c r="B1680" s="181"/>
      <c r="C1680" s="180"/>
      <c r="D1680" s="180"/>
      <c r="E1680" s="180"/>
      <c r="F1680" s="180"/>
    </row>
    <row r="1681" spans="1:6">
      <c r="A1681" s="179"/>
      <c r="B1681" s="181"/>
      <c r="C1681" s="180"/>
      <c r="D1681" s="180"/>
      <c r="E1681" s="180"/>
      <c r="F1681" s="180"/>
    </row>
    <row r="1682" spans="1:6">
      <c r="A1682" s="179"/>
      <c r="B1682" s="181"/>
      <c r="C1682" s="180"/>
      <c r="D1682" s="180"/>
      <c r="E1682" s="180"/>
      <c r="F1682" s="180"/>
    </row>
    <row r="1683" spans="1:6">
      <c r="A1683" s="179"/>
      <c r="B1683" s="181"/>
      <c r="C1683" s="180"/>
      <c r="D1683" s="180"/>
      <c r="E1683" s="180"/>
      <c r="F1683" s="180"/>
    </row>
    <row r="1684" spans="1:6">
      <c r="A1684" s="179"/>
      <c r="B1684" s="181"/>
      <c r="C1684" s="180"/>
      <c r="D1684" s="180"/>
      <c r="E1684" s="180"/>
      <c r="F1684" s="180"/>
    </row>
    <row r="1685" spans="1:6">
      <c r="A1685" s="179"/>
      <c r="B1685" s="181"/>
      <c r="C1685" s="180"/>
      <c r="D1685" s="180"/>
      <c r="E1685" s="180"/>
      <c r="F1685" s="180"/>
    </row>
    <row r="1686" spans="1:6">
      <c r="A1686" s="179"/>
      <c r="B1686" s="181"/>
      <c r="C1686" s="180"/>
      <c r="D1686" s="180"/>
      <c r="E1686" s="180"/>
      <c r="F1686" s="180"/>
    </row>
    <row r="1687" spans="1:6">
      <c r="A1687" s="179"/>
      <c r="B1687" s="181"/>
      <c r="C1687" s="180"/>
      <c r="D1687" s="180"/>
      <c r="E1687" s="180"/>
      <c r="F1687" s="180"/>
    </row>
    <row r="1688" spans="1:6">
      <c r="A1688" s="179"/>
      <c r="B1688" s="181"/>
      <c r="C1688" s="180"/>
      <c r="D1688" s="180"/>
      <c r="E1688" s="180"/>
      <c r="F1688" s="180"/>
    </row>
    <row r="1689" spans="1:6">
      <c r="A1689" s="179"/>
      <c r="B1689" s="181"/>
      <c r="C1689" s="180"/>
      <c r="D1689" s="180"/>
      <c r="E1689" s="180"/>
      <c r="F1689" s="180"/>
    </row>
    <row r="1690" spans="1:6">
      <c r="A1690" s="179"/>
      <c r="B1690" s="181"/>
      <c r="C1690" s="180"/>
      <c r="D1690" s="180"/>
      <c r="E1690" s="180"/>
      <c r="F1690" s="180"/>
    </row>
    <row r="1691" spans="1:6">
      <c r="A1691" s="179"/>
      <c r="B1691" s="181"/>
      <c r="C1691" s="180"/>
      <c r="D1691" s="180"/>
      <c r="E1691" s="180"/>
      <c r="F1691" s="180"/>
    </row>
    <row r="1692" spans="1:6">
      <c r="A1692" s="179"/>
      <c r="B1692" s="181"/>
      <c r="C1692" s="180"/>
      <c r="D1692" s="180"/>
      <c r="E1692" s="180"/>
      <c r="F1692" s="180"/>
    </row>
    <row r="1693" spans="1:6">
      <c r="A1693" s="179"/>
      <c r="B1693" s="181"/>
      <c r="C1693" s="180"/>
      <c r="D1693" s="180"/>
      <c r="E1693" s="180"/>
      <c r="F1693" s="180"/>
    </row>
    <row r="1694" spans="1:6">
      <c r="A1694" s="179"/>
      <c r="B1694" s="181"/>
      <c r="C1694" s="180"/>
      <c r="D1694" s="180"/>
      <c r="E1694" s="180"/>
      <c r="F1694" s="180"/>
    </row>
    <row r="1695" spans="1:6">
      <c r="A1695" s="179"/>
      <c r="B1695" s="181"/>
      <c r="C1695" s="180"/>
      <c r="D1695" s="180"/>
      <c r="E1695" s="180"/>
      <c r="F1695" s="180"/>
    </row>
    <row r="1696" spans="1:6">
      <c r="A1696" s="179"/>
      <c r="B1696" s="181"/>
      <c r="C1696" s="180"/>
      <c r="D1696" s="180"/>
      <c r="E1696" s="180"/>
      <c r="F1696" s="180"/>
    </row>
    <row r="1697" spans="1:6">
      <c r="A1697" s="179"/>
      <c r="B1697" s="181"/>
      <c r="C1697" s="180"/>
      <c r="D1697" s="180"/>
      <c r="E1697" s="180"/>
      <c r="F1697" s="180"/>
    </row>
    <row r="1698" spans="1:6">
      <c r="A1698" s="179"/>
      <c r="B1698" s="181"/>
      <c r="C1698" s="180"/>
      <c r="D1698" s="180"/>
      <c r="E1698" s="180"/>
      <c r="F1698" s="180"/>
    </row>
    <row r="1699" spans="1:6">
      <c r="A1699" s="179"/>
      <c r="B1699" s="181"/>
      <c r="C1699" s="180"/>
      <c r="D1699" s="180"/>
      <c r="E1699" s="180"/>
      <c r="F1699" s="180"/>
    </row>
    <row r="1700" spans="1:6">
      <c r="A1700" s="179"/>
      <c r="B1700" s="181"/>
      <c r="C1700" s="180"/>
      <c r="D1700" s="180"/>
      <c r="E1700" s="180"/>
      <c r="F1700" s="180"/>
    </row>
    <row r="1701" spans="1:6">
      <c r="A1701" s="179"/>
      <c r="B1701" s="181"/>
      <c r="C1701" s="180"/>
      <c r="D1701" s="180"/>
      <c r="E1701" s="180"/>
      <c r="F1701" s="180"/>
    </row>
    <row r="1702" spans="1:6">
      <c r="A1702" s="179"/>
      <c r="B1702" s="181"/>
      <c r="C1702" s="180"/>
      <c r="D1702" s="180"/>
      <c r="E1702" s="180"/>
      <c r="F1702" s="180"/>
    </row>
    <row r="1703" spans="1:6">
      <c r="A1703" s="179"/>
      <c r="B1703" s="181"/>
      <c r="C1703" s="180"/>
      <c r="D1703" s="180"/>
      <c r="E1703" s="180"/>
      <c r="F1703" s="180"/>
    </row>
    <row r="1704" spans="1:6">
      <c r="A1704" s="179"/>
      <c r="B1704" s="181"/>
      <c r="C1704" s="180"/>
      <c r="D1704" s="180"/>
      <c r="E1704" s="180"/>
      <c r="F1704" s="180"/>
    </row>
    <row r="1705" spans="1:6">
      <c r="A1705" s="179"/>
      <c r="B1705" s="181"/>
      <c r="C1705" s="180"/>
      <c r="D1705" s="180"/>
      <c r="E1705" s="180"/>
      <c r="F1705" s="180"/>
    </row>
    <row r="1706" spans="1:6">
      <c r="A1706" s="179"/>
      <c r="B1706" s="181"/>
      <c r="C1706" s="180"/>
      <c r="D1706" s="180"/>
      <c r="E1706" s="180"/>
      <c r="F1706" s="180"/>
    </row>
    <row r="1707" spans="1:6">
      <c r="A1707" s="179"/>
      <c r="B1707" s="181"/>
      <c r="C1707" s="180"/>
      <c r="D1707" s="180"/>
      <c r="E1707" s="180"/>
      <c r="F1707" s="180"/>
    </row>
    <row r="1708" spans="1:6">
      <c r="A1708" s="179"/>
      <c r="B1708" s="181"/>
      <c r="C1708" s="180"/>
      <c r="D1708" s="180"/>
      <c r="E1708" s="180"/>
      <c r="F1708" s="180"/>
    </row>
    <row r="1709" spans="1:6">
      <c r="A1709" s="179"/>
      <c r="B1709" s="181"/>
      <c r="C1709" s="180"/>
      <c r="D1709" s="180"/>
      <c r="E1709" s="180"/>
      <c r="F1709" s="180"/>
    </row>
    <row r="1710" spans="1:6">
      <c r="A1710" s="179"/>
      <c r="B1710" s="181"/>
      <c r="C1710" s="180"/>
      <c r="D1710" s="180"/>
      <c r="E1710" s="180"/>
      <c r="F1710" s="180"/>
    </row>
    <row r="1711" spans="1:6">
      <c r="A1711" s="179"/>
      <c r="B1711" s="181"/>
      <c r="C1711" s="180"/>
      <c r="D1711" s="180"/>
      <c r="E1711" s="180"/>
      <c r="F1711" s="180"/>
    </row>
    <row r="1712" spans="1:6">
      <c r="A1712" s="179"/>
      <c r="B1712" s="181"/>
      <c r="C1712" s="180"/>
      <c r="D1712" s="180"/>
      <c r="E1712" s="180"/>
      <c r="F1712" s="180"/>
    </row>
    <row r="1713" spans="1:6">
      <c r="A1713" s="179"/>
      <c r="B1713" s="181"/>
      <c r="C1713" s="180"/>
      <c r="D1713" s="180"/>
      <c r="E1713" s="180"/>
      <c r="F1713" s="180"/>
    </row>
    <row r="1714" spans="1:6">
      <c r="A1714" s="179"/>
      <c r="B1714" s="181"/>
      <c r="C1714" s="180"/>
      <c r="D1714" s="180"/>
      <c r="E1714" s="180"/>
      <c r="F1714" s="180"/>
    </row>
    <row r="1715" spans="1:6">
      <c r="A1715" s="179"/>
      <c r="B1715" s="181"/>
      <c r="C1715" s="180"/>
      <c r="D1715" s="180"/>
      <c r="E1715" s="180"/>
      <c r="F1715" s="180"/>
    </row>
    <row r="1716" spans="1:6">
      <c r="A1716" s="179"/>
      <c r="B1716" s="181"/>
      <c r="C1716" s="180"/>
      <c r="D1716" s="180"/>
      <c r="E1716" s="180"/>
      <c r="F1716" s="180"/>
    </row>
    <row r="1717" spans="1:6">
      <c r="A1717" s="179"/>
      <c r="B1717" s="181"/>
      <c r="C1717" s="180"/>
      <c r="D1717" s="180"/>
      <c r="E1717" s="180"/>
      <c r="F1717" s="180"/>
    </row>
    <row r="1718" spans="1:6">
      <c r="A1718" s="179"/>
      <c r="B1718" s="181"/>
      <c r="C1718" s="180"/>
      <c r="D1718" s="180"/>
      <c r="E1718" s="180"/>
      <c r="F1718" s="180"/>
    </row>
    <row r="1719" spans="1:6">
      <c r="A1719" s="179"/>
      <c r="B1719" s="181"/>
      <c r="C1719" s="180"/>
      <c r="D1719" s="180"/>
      <c r="E1719" s="180"/>
      <c r="F1719" s="180"/>
    </row>
    <row r="1720" spans="1:6">
      <c r="A1720" s="179"/>
      <c r="B1720" s="181"/>
      <c r="C1720" s="180"/>
      <c r="D1720" s="180"/>
      <c r="E1720" s="180"/>
      <c r="F1720" s="180"/>
    </row>
    <row r="1721" spans="1:6">
      <c r="A1721" s="179"/>
      <c r="B1721" s="181"/>
      <c r="C1721" s="180"/>
      <c r="D1721" s="180"/>
      <c r="E1721" s="180"/>
      <c r="F1721" s="180"/>
    </row>
    <row r="1722" spans="1:6">
      <c r="A1722" s="179"/>
      <c r="B1722" s="181"/>
      <c r="C1722" s="180"/>
      <c r="D1722" s="180"/>
      <c r="E1722" s="180"/>
      <c r="F1722" s="180"/>
    </row>
    <row r="1723" spans="1:6">
      <c r="A1723" s="179"/>
      <c r="B1723" s="181"/>
      <c r="C1723" s="180"/>
      <c r="D1723" s="180"/>
      <c r="E1723" s="180"/>
      <c r="F1723" s="180"/>
    </row>
    <row r="1724" spans="1:6">
      <c r="A1724" s="179"/>
      <c r="B1724" s="181"/>
      <c r="C1724" s="180"/>
      <c r="D1724" s="180"/>
      <c r="E1724" s="180"/>
      <c r="F1724" s="180"/>
    </row>
    <row r="1725" spans="1:6">
      <c r="A1725" s="179"/>
      <c r="B1725" s="181"/>
      <c r="C1725" s="180"/>
      <c r="D1725" s="180"/>
      <c r="E1725" s="180"/>
      <c r="F1725" s="180"/>
    </row>
    <row r="1726" spans="1:6">
      <c r="A1726" s="179"/>
      <c r="B1726" s="181"/>
      <c r="C1726" s="180"/>
      <c r="D1726" s="180"/>
      <c r="E1726" s="180"/>
      <c r="F1726" s="180"/>
    </row>
    <row r="1727" spans="1:6">
      <c r="A1727" s="179"/>
      <c r="B1727" s="181"/>
      <c r="C1727" s="180"/>
      <c r="D1727" s="180"/>
      <c r="E1727" s="180"/>
      <c r="F1727" s="180"/>
    </row>
    <row r="1728" spans="1:6">
      <c r="A1728" s="179"/>
      <c r="B1728" s="181"/>
      <c r="C1728" s="180"/>
      <c r="D1728" s="180"/>
      <c r="E1728" s="180"/>
      <c r="F1728" s="180"/>
    </row>
    <row r="1729" spans="1:6">
      <c r="A1729" s="179"/>
      <c r="B1729" s="181"/>
      <c r="C1729" s="180"/>
      <c r="D1729" s="180"/>
      <c r="E1729" s="180"/>
      <c r="F1729" s="180"/>
    </row>
    <row r="1730" spans="1:6">
      <c r="A1730" s="179"/>
      <c r="B1730" s="181"/>
      <c r="C1730" s="180"/>
      <c r="D1730" s="180"/>
      <c r="E1730" s="180"/>
      <c r="F1730" s="180"/>
    </row>
    <row r="1731" spans="1:6">
      <c r="A1731" s="179"/>
      <c r="B1731" s="181"/>
      <c r="C1731" s="180"/>
      <c r="D1731" s="180"/>
      <c r="E1731" s="180"/>
      <c r="F1731" s="180"/>
    </row>
    <row r="1732" spans="1:6">
      <c r="A1732" s="179"/>
      <c r="B1732" s="181"/>
      <c r="C1732" s="180"/>
      <c r="D1732" s="180"/>
      <c r="E1732" s="180"/>
      <c r="F1732" s="180"/>
    </row>
    <row r="1733" spans="1:6">
      <c r="A1733" s="179"/>
      <c r="B1733" s="181"/>
      <c r="C1733" s="180"/>
      <c r="D1733" s="180"/>
      <c r="E1733" s="180"/>
      <c r="F1733" s="180"/>
    </row>
    <row r="1734" spans="1:6">
      <c r="A1734" s="179"/>
      <c r="B1734" s="181"/>
      <c r="C1734" s="180"/>
      <c r="D1734" s="180"/>
      <c r="E1734" s="180"/>
      <c r="F1734" s="180"/>
    </row>
    <row r="1735" spans="1:6">
      <c r="A1735" s="179"/>
      <c r="B1735" s="181"/>
      <c r="C1735" s="180"/>
      <c r="D1735" s="180"/>
      <c r="E1735" s="180"/>
      <c r="F1735" s="180"/>
    </row>
    <row r="1736" spans="1:6">
      <c r="A1736" s="179"/>
      <c r="B1736" s="181"/>
      <c r="C1736" s="180"/>
      <c r="D1736" s="180"/>
      <c r="E1736" s="180"/>
      <c r="F1736" s="180"/>
    </row>
    <row r="1737" spans="1:6">
      <c r="A1737" s="179"/>
      <c r="B1737" s="181"/>
      <c r="C1737" s="180"/>
      <c r="D1737" s="180"/>
      <c r="E1737" s="180"/>
      <c r="F1737" s="180"/>
    </row>
    <row r="1738" spans="1:6">
      <c r="A1738" s="179"/>
      <c r="B1738" s="181"/>
      <c r="C1738" s="180"/>
      <c r="D1738" s="180"/>
      <c r="E1738" s="180"/>
      <c r="F1738" s="180"/>
    </row>
    <row r="1739" spans="1:6">
      <c r="A1739" s="179"/>
      <c r="B1739" s="181"/>
      <c r="C1739" s="180"/>
      <c r="D1739" s="180"/>
      <c r="E1739" s="180"/>
      <c r="F1739" s="180"/>
    </row>
    <row r="1740" spans="1:6">
      <c r="A1740" s="179"/>
      <c r="B1740" s="181"/>
      <c r="C1740" s="180"/>
      <c r="D1740" s="180"/>
      <c r="E1740" s="180"/>
      <c r="F1740" s="180"/>
    </row>
    <row r="1741" spans="1:6">
      <c r="A1741" s="179"/>
      <c r="B1741" s="181"/>
      <c r="C1741" s="180"/>
      <c r="D1741" s="180"/>
      <c r="E1741" s="180"/>
      <c r="F1741" s="180"/>
    </row>
    <row r="1742" spans="1:6">
      <c r="A1742" s="179"/>
      <c r="B1742" s="181"/>
      <c r="C1742" s="180"/>
      <c r="D1742" s="180"/>
      <c r="E1742" s="180"/>
      <c r="F1742" s="180"/>
    </row>
    <row r="1743" spans="1:6">
      <c r="A1743" s="179"/>
      <c r="B1743" s="181"/>
      <c r="C1743" s="180"/>
      <c r="D1743" s="180"/>
      <c r="E1743" s="180"/>
      <c r="F1743" s="180"/>
    </row>
    <row r="1744" spans="1:6">
      <c r="A1744" s="179"/>
      <c r="B1744" s="181"/>
      <c r="C1744" s="180"/>
      <c r="D1744" s="180"/>
      <c r="E1744" s="180"/>
      <c r="F1744" s="180"/>
    </row>
    <row r="1745" spans="1:6">
      <c r="A1745" s="179"/>
      <c r="B1745" s="181"/>
      <c r="C1745" s="180"/>
      <c r="D1745" s="180"/>
      <c r="E1745" s="180"/>
      <c r="F1745" s="180"/>
    </row>
    <row r="1746" spans="1:6">
      <c r="A1746" s="179"/>
      <c r="B1746" s="181"/>
      <c r="C1746" s="180"/>
      <c r="D1746" s="180"/>
      <c r="E1746" s="180"/>
      <c r="F1746" s="180"/>
    </row>
    <row r="1747" spans="1:6">
      <c r="A1747" s="179"/>
      <c r="B1747" s="181"/>
      <c r="C1747" s="180"/>
      <c r="D1747" s="180"/>
      <c r="E1747" s="180"/>
      <c r="F1747" s="180"/>
    </row>
    <row r="1748" spans="1:6">
      <c r="A1748" s="179"/>
      <c r="B1748" s="181"/>
      <c r="C1748" s="180"/>
      <c r="D1748" s="180"/>
      <c r="E1748" s="180"/>
      <c r="F1748" s="180"/>
    </row>
    <row r="1749" spans="1:6">
      <c r="A1749" s="179"/>
      <c r="B1749" s="181"/>
      <c r="C1749" s="180"/>
      <c r="D1749" s="180"/>
      <c r="E1749" s="180"/>
      <c r="F1749" s="180"/>
    </row>
    <row r="1750" spans="1:6">
      <c r="A1750" s="179"/>
      <c r="B1750" s="181"/>
      <c r="C1750" s="180"/>
      <c r="D1750" s="180"/>
      <c r="E1750" s="180"/>
      <c r="F1750" s="180"/>
    </row>
    <row r="1751" spans="1:6">
      <c r="A1751" s="179"/>
      <c r="B1751" s="181"/>
      <c r="C1751" s="180"/>
      <c r="D1751" s="180"/>
      <c r="E1751" s="180"/>
      <c r="F1751" s="180"/>
    </row>
    <row r="1752" spans="1:6">
      <c r="A1752" s="179"/>
      <c r="B1752" s="181"/>
      <c r="C1752" s="180"/>
      <c r="D1752" s="180"/>
      <c r="E1752" s="180"/>
      <c r="F1752" s="180"/>
    </row>
    <row r="1753" spans="1:6">
      <c r="A1753" s="179"/>
      <c r="B1753" s="181"/>
      <c r="C1753" s="180"/>
      <c r="D1753" s="180"/>
      <c r="E1753" s="180"/>
      <c r="F1753" s="180"/>
    </row>
    <row r="1754" spans="1:6">
      <c r="A1754" s="179"/>
      <c r="B1754" s="181"/>
      <c r="C1754" s="180"/>
      <c r="D1754" s="180"/>
      <c r="E1754" s="180"/>
      <c r="F1754" s="180"/>
    </row>
    <row r="1755" spans="1:6">
      <c r="A1755" s="179"/>
      <c r="B1755" s="181"/>
      <c r="C1755" s="180"/>
      <c r="D1755" s="180"/>
      <c r="E1755" s="180"/>
      <c r="F1755" s="180"/>
    </row>
    <row r="1756" spans="1:6">
      <c r="A1756" s="179"/>
      <c r="B1756" s="181"/>
      <c r="C1756" s="180"/>
      <c r="D1756" s="180"/>
      <c r="E1756" s="180"/>
      <c r="F1756" s="180"/>
    </row>
    <row r="1757" spans="1:6">
      <c r="A1757" s="179"/>
      <c r="B1757" s="181"/>
      <c r="C1757" s="180"/>
      <c r="D1757" s="180"/>
      <c r="E1757" s="180"/>
      <c r="F1757" s="180"/>
    </row>
    <row r="1758" spans="1:6">
      <c r="A1758" s="179"/>
      <c r="B1758" s="181"/>
      <c r="C1758" s="180"/>
      <c r="D1758" s="180"/>
      <c r="E1758" s="180"/>
      <c r="F1758" s="180"/>
    </row>
    <row r="1759" spans="1:6">
      <c r="A1759" s="179"/>
      <c r="B1759" s="181"/>
      <c r="C1759" s="180"/>
      <c r="D1759" s="180"/>
      <c r="E1759" s="180"/>
      <c r="F1759" s="180"/>
    </row>
    <row r="1760" spans="1:6">
      <c r="A1760" s="179"/>
      <c r="B1760" s="181"/>
      <c r="C1760" s="180"/>
      <c r="D1760" s="180"/>
      <c r="E1760" s="180"/>
      <c r="F1760" s="180"/>
    </row>
    <row r="1761" spans="1:6">
      <c r="A1761" s="179"/>
      <c r="B1761" s="181"/>
      <c r="C1761" s="180"/>
      <c r="D1761" s="180"/>
      <c r="E1761" s="180"/>
      <c r="F1761" s="180"/>
    </row>
    <row r="1762" spans="1:6">
      <c r="A1762" s="179"/>
      <c r="B1762" s="181"/>
      <c r="C1762" s="180"/>
      <c r="D1762" s="180"/>
      <c r="E1762" s="180"/>
      <c r="F1762" s="180"/>
    </row>
    <row r="1763" spans="1:6">
      <c r="A1763" s="179"/>
      <c r="B1763" s="181"/>
      <c r="C1763" s="180"/>
      <c r="D1763" s="180"/>
      <c r="E1763" s="180"/>
      <c r="F1763" s="180"/>
    </row>
    <row r="1764" spans="1:6">
      <c r="A1764" s="179"/>
      <c r="B1764" s="181"/>
      <c r="C1764" s="180"/>
      <c r="D1764" s="180"/>
      <c r="E1764" s="180"/>
      <c r="F1764" s="180"/>
    </row>
    <row r="1765" spans="1:6">
      <c r="A1765" s="179"/>
      <c r="B1765" s="181"/>
      <c r="C1765" s="180"/>
      <c r="D1765" s="180"/>
      <c r="E1765" s="180"/>
      <c r="F1765" s="180"/>
    </row>
    <row r="1766" spans="1:6">
      <c r="A1766" s="179"/>
      <c r="B1766" s="181"/>
      <c r="C1766" s="180"/>
      <c r="D1766" s="180"/>
      <c r="E1766" s="180"/>
      <c r="F1766" s="180"/>
    </row>
    <row r="1767" spans="1:6">
      <c r="A1767" s="179"/>
      <c r="B1767" s="181"/>
      <c r="C1767" s="180"/>
      <c r="D1767" s="180"/>
      <c r="E1767" s="180"/>
      <c r="F1767" s="180"/>
    </row>
    <row r="1768" spans="1:6">
      <c r="A1768" s="179"/>
      <c r="B1768" s="181"/>
      <c r="C1768" s="180"/>
      <c r="D1768" s="180"/>
      <c r="E1768" s="180"/>
      <c r="F1768" s="180"/>
    </row>
    <row r="1769" spans="1:6">
      <c r="A1769" s="179"/>
      <c r="B1769" s="181"/>
      <c r="C1769" s="180"/>
      <c r="D1769" s="180"/>
      <c r="E1769" s="180"/>
      <c r="F1769" s="180"/>
    </row>
    <row r="1770" spans="1:6">
      <c r="A1770" s="179"/>
      <c r="B1770" s="181"/>
      <c r="C1770" s="180"/>
      <c r="D1770" s="180"/>
      <c r="E1770" s="180"/>
      <c r="F1770" s="180"/>
    </row>
    <row r="1771" spans="1:6">
      <c r="A1771" s="179"/>
      <c r="B1771" s="181"/>
      <c r="C1771" s="180"/>
      <c r="D1771" s="180"/>
      <c r="E1771" s="180"/>
      <c r="F1771" s="180"/>
    </row>
    <row r="1772" spans="1:6">
      <c r="A1772" s="179"/>
      <c r="B1772" s="181"/>
      <c r="C1772" s="180"/>
      <c r="D1772" s="180"/>
      <c r="E1772" s="180"/>
      <c r="F1772" s="180"/>
    </row>
    <row r="1773" spans="1:6">
      <c r="A1773" s="179"/>
      <c r="B1773" s="181"/>
      <c r="C1773" s="180"/>
      <c r="D1773" s="180"/>
      <c r="E1773" s="180"/>
      <c r="F1773" s="180"/>
    </row>
    <row r="1774" spans="1:6">
      <c r="A1774" s="179"/>
      <c r="B1774" s="181"/>
      <c r="C1774" s="180"/>
      <c r="D1774" s="180"/>
      <c r="E1774" s="180"/>
      <c r="F1774" s="180"/>
    </row>
    <row r="1775" spans="1:6">
      <c r="A1775" s="179"/>
      <c r="B1775" s="181"/>
      <c r="C1775" s="180"/>
      <c r="D1775" s="180"/>
      <c r="E1775" s="180"/>
      <c r="F1775" s="180"/>
    </row>
    <row r="1776" spans="1:6">
      <c r="A1776" s="179"/>
      <c r="B1776" s="181"/>
      <c r="C1776" s="180"/>
      <c r="D1776" s="180"/>
      <c r="E1776" s="180"/>
      <c r="F1776" s="180"/>
    </row>
    <row r="1777" spans="1:6">
      <c r="A1777" s="179"/>
      <c r="B1777" s="181"/>
      <c r="C1777" s="180"/>
      <c r="D1777" s="180"/>
      <c r="E1777" s="180"/>
      <c r="F1777" s="180"/>
    </row>
    <row r="1778" spans="1:6">
      <c r="A1778" s="179"/>
      <c r="B1778" s="181"/>
      <c r="C1778" s="180"/>
      <c r="D1778" s="180"/>
      <c r="E1778" s="180"/>
      <c r="F1778" s="180"/>
    </row>
    <row r="1779" spans="1:6">
      <c r="A1779" s="179"/>
      <c r="B1779" s="181"/>
      <c r="C1779" s="180"/>
      <c r="D1779" s="180"/>
      <c r="E1779" s="180"/>
      <c r="F1779" s="180"/>
    </row>
    <row r="1780" spans="1:6">
      <c r="A1780" s="179"/>
      <c r="B1780" s="181"/>
      <c r="C1780" s="180"/>
      <c r="D1780" s="180"/>
      <c r="E1780" s="180"/>
      <c r="F1780" s="180"/>
    </row>
    <row r="1781" spans="1:6">
      <c r="A1781" s="179"/>
      <c r="B1781" s="181"/>
      <c r="C1781" s="180"/>
      <c r="D1781" s="180"/>
      <c r="E1781" s="180"/>
      <c r="F1781" s="180"/>
    </row>
    <row r="1782" spans="1:6">
      <c r="A1782" s="179"/>
      <c r="B1782" s="181"/>
      <c r="C1782" s="180"/>
      <c r="D1782" s="180"/>
      <c r="E1782" s="180"/>
      <c r="F1782" s="180"/>
    </row>
    <row r="1783" spans="1:6">
      <c r="A1783" s="179"/>
      <c r="B1783" s="181"/>
      <c r="C1783" s="180"/>
      <c r="D1783" s="180"/>
      <c r="E1783" s="180"/>
      <c r="F1783" s="180"/>
    </row>
    <row r="1784" spans="1:6">
      <c r="A1784" s="179"/>
      <c r="B1784" s="181"/>
      <c r="C1784" s="180"/>
      <c r="D1784" s="180"/>
      <c r="E1784" s="180"/>
      <c r="F1784" s="180"/>
    </row>
    <row r="1785" spans="1:6">
      <c r="A1785" s="179"/>
      <c r="B1785" s="181"/>
      <c r="C1785" s="180"/>
      <c r="D1785" s="180"/>
      <c r="E1785" s="180"/>
      <c r="F1785" s="180"/>
    </row>
    <row r="1786" spans="1:6">
      <c r="A1786" s="179"/>
      <c r="B1786" s="181"/>
      <c r="C1786" s="180"/>
      <c r="D1786" s="180"/>
      <c r="E1786" s="180"/>
      <c r="F1786" s="180"/>
    </row>
    <row r="1787" spans="1:6">
      <c r="A1787" s="179"/>
      <c r="B1787" s="181"/>
      <c r="C1787" s="180"/>
      <c r="D1787" s="180"/>
      <c r="E1787" s="180"/>
      <c r="F1787" s="180"/>
    </row>
    <row r="1788" spans="1:6">
      <c r="A1788" s="179"/>
      <c r="B1788" s="181"/>
      <c r="C1788" s="180"/>
      <c r="D1788" s="180"/>
      <c r="E1788" s="180"/>
      <c r="F1788" s="180"/>
    </row>
    <row r="1789" spans="1:6">
      <c r="A1789" s="179"/>
      <c r="B1789" s="181"/>
      <c r="C1789" s="180"/>
      <c r="D1789" s="180"/>
      <c r="E1789" s="180"/>
      <c r="F1789" s="180"/>
    </row>
    <row r="1790" spans="1:6">
      <c r="A1790" s="179"/>
      <c r="B1790" s="181"/>
      <c r="C1790" s="180"/>
      <c r="D1790" s="180"/>
      <c r="E1790" s="180"/>
      <c r="F1790" s="180"/>
    </row>
    <row r="1791" spans="1:6">
      <c r="A1791" s="179"/>
      <c r="B1791" s="181"/>
      <c r="C1791" s="180"/>
      <c r="D1791" s="180"/>
      <c r="E1791" s="180"/>
      <c r="F1791" s="180"/>
    </row>
    <row r="1792" spans="1:6">
      <c r="A1792" s="179"/>
      <c r="B1792" s="181"/>
      <c r="C1792" s="180"/>
      <c r="D1792" s="180"/>
      <c r="E1792" s="180"/>
      <c r="F1792" s="180"/>
    </row>
    <row r="1793" spans="1:6">
      <c r="A1793" s="179"/>
      <c r="B1793" s="181"/>
      <c r="C1793" s="180"/>
      <c r="D1793" s="180"/>
      <c r="E1793" s="180"/>
      <c r="F1793" s="180"/>
    </row>
    <row r="1794" spans="1:6">
      <c r="A1794" s="179"/>
      <c r="B1794" s="181"/>
      <c r="C1794" s="180"/>
      <c r="D1794" s="180"/>
      <c r="E1794" s="180"/>
      <c r="F1794" s="180"/>
    </row>
    <row r="1795" spans="1:6">
      <c r="A1795" s="179"/>
      <c r="B1795" s="181"/>
      <c r="C1795" s="180"/>
      <c r="D1795" s="180"/>
      <c r="E1795" s="180"/>
      <c r="F1795" s="180"/>
    </row>
    <row r="1796" spans="1:6">
      <c r="A1796" s="179"/>
      <c r="B1796" s="181"/>
      <c r="C1796" s="180"/>
      <c r="D1796" s="180"/>
      <c r="E1796" s="180"/>
      <c r="F1796" s="180"/>
    </row>
    <row r="1797" spans="1:6">
      <c r="A1797" s="179"/>
      <c r="B1797" s="181"/>
      <c r="C1797" s="180"/>
      <c r="D1797" s="180"/>
      <c r="E1797" s="180"/>
      <c r="F1797" s="180"/>
    </row>
    <row r="1798" spans="1:6">
      <c r="A1798" s="179"/>
      <c r="B1798" s="181"/>
      <c r="C1798" s="180"/>
      <c r="D1798" s="180"/>
      <c r="E1798" s="180"/>
      <c r="F1798" s="180"/>
    </row>
    <row r="1799" spans="1:6">
      <c r="A1799" s="179"/>
      <c r="B1799" s="181"/>
      <c r="C1799" s="180"/>
      <c r="D1799" s="180"/>
      <c r="E1799" s="180"/>
      <c r="F1799" s="180"/>
    </row>
    <row r="1800" spans="1:6">
      <c r="A1800" s="179"/>
      <c r="B1800" s="181"/>
      <c r="C1800" s="180"/>
      <c r="D1800" s="180"/>
      <c r="E1800" s="180"/>
      <c r="F1800" s="180"/>
    </row>
    <row r="1801" spans="1:6">
      <c r="A1801" s="179"/>
      <c r="B1801" s="181"/>
      <c r="C1801" s="180"/>
      <c r="D1801" s="180"/>
      <c r="E1801" s="180"/>
      <c r="F1801" s="180"/>
    </row>
    <row r="1802" spans="1:6">
      <c r="A1802" s="179"/>
      <c r="B1802" s="181"/>
      <c r="C1802" s="180"/>
      <c r="D1802" s="180"/>
      <c r="E1802" s="180"/>
      <c r="F1802" s="180"/>
    </row>
    <row r="1803" spans="1:6">
      <c r="A1803" s="179"/>
      <c r="B1803" s="181"/>
      <c r="C1803" s="180"/>
      <c r="D1803" s="180"/>
      <c r="E1803" s="180"/>
      <c r="F1803" s="180"/>
    </row>
    <row r="1804" spans="1:6">
      <c r="A1804" s="179"/>
      <c r="B1804" s="181"/>
      <c r="C1804" s="180"/>
      <c r="D1804" s="180"/>
      <c r="E1804" s="180"/>
      <c r="F1804" s="180"/>
    </row>
    <row r="1805" spans="1:6">
      <c r="A1805" s="179"/>
      <c r="B1805" s="181"/>
      <c r="C1805" s="180"/>
      <c r="D1805" s="180"/>
      <c r="E1805" s="180"/>
      <c r="F1805" s="180"/>
    </row>
    <row r="1806" spans="1:6">
      <c r="A1806" s="179"/>
      <c r="B1806" s="181"/>
      <c r="C1806" s="180"/>
      <c r="D1806" s="180"/>
      <c r="E1806" s="180"/>
      <c r="F1806" s="180"/>
    </row>
    <row r="1807" spans="1:6">
      <c r="A1807" s="179"/>
      <c r="B1807" s="181"/>
      <c r="C1807" s="180"/>
      <c r="D1807" s="180"/>
      <c r="E1807" s="180"/>
      <c r="F1807" s="180"/>
    </row>
    <row r="1808" spans="1:6">
      <c r="A1808" s="179"/>
      <c r="B1808" s="181"/>
      <c r="C1808" s="180"/>
      <c r="D1808" s="180"/>
      <c r="E1808" s="180"/>
      <c r="F1808" s="180"/>
    </row>
    <row r="1809" spans="1:6">
      <c r="A1809" s="179"/>
      <c r="B1809" s="181"/>
      <c r="C1809" s="180"/>
      <c r="D1809" s="180"/>
      <c r="E1809" s="180"/>
      <c r="F1809" s="180"/>
    </row>
    <row r="1810" spans="1:6">
      <c r="A1810" s="179"/>
      <c r="B1810" s="181"/>
      <c r="C1810" s="180"/>
      <c r="D1810" s="180"/>
      <c r="E1810" s="180"/>
      <c r="F1810" s="180"/>
    </row>
    <row r="1811" spans="1:6">
      <c r="A1811" s="179"/>
      <c r="B1811" s="181"/>
      <c r="C1811" s="180"/>
      <c r="D1811" s="180"/>
      <c r="E1811" s="180"/>
      <c r="F1811" s="180"/>
    </row>
    <row r="1812" spans="1:6">
      <c r="A1812" s="179"/>
      <c r="B1812" s="181"/>
      <c r="C1812" s="180"/>
      <c r="D1812" s="180"/>
      <c r="E1812" s="180"/>
      <c r="F1812" s="180"/>
    </row>
    <row r="1813" spans="1:6">
      <c r="A1813" s="179"/>
      <c r="B1813" s="181"/>
      <c r="C1813" s="180"/>
      <c r="D1813" s="180"/>
      <c r="E1813" s="180"/>
      <c r="F1813" s="180"/>
    </row>
    <row r="1814" spans="1:6">
      <c r="A1814" s="179"/>
      <c r="B1814" s="181"/>
      <c r="C1814" s="180"/>
      <c r="D1814" s="180"/>
      <c r="E1814" s="180"/>
      <c r="F1814" s="180"/>
    </row>
    <row r="1815" spans="1:6">
      <c r="A1815" s="179"/>
      <c r="B1815" s="181"/>
      <c r="C1815" s="180"/>
      <c r="D1815" s="180"/>
      <c r="E1815" s="180"/>
      <c r="F1815" s="180"/>
    </row>
    <row r="1816" spans="1:6">
      <c r="A1816" s="179"/>
      <c r="B1816" s="181"/>
      <c r="C1816" s="180"/>
      <c r="D1816" s="180"/>
      <c r="E1816" s="180"/>
      <c r="F1816" s="180"/>
    </row>
    <row r="1817" spans="1:6">
      <c r="A1817" s="179"/>
      <c r="B1817" s="181"/>
      <c r="C1817" s="180"/>
      <c r="D1817" s="180"/>
      <c r="E1817" s="180"/>
      <c r="F1817" s="180"/>
    </row>
    <row r="1818" spans="1:6">
      <c r="A1818" s="179"/>
      <c r="B1818" s="181"/>
      <c r="C1818" s="180"/>
      <c r="D1818" s="180"/>
      <c r="E1818" s="180"/>
      <c r="F1818" s="180"/>
    </row>
    <row r="1819" spans="1:6">
      <c r="A1819" s="179"/>
      <c r="B1819" s="181"/>
      <c r="C1819" s="180"/>
      <c r="D1819" s="180"/>
      <c r="E1819" s="180"/>
      <c r="F1819" s="180"/>
    </row>
    <row r="1820" spans="1:6">
      <c r="A1820" s="179"/>
      <c r="B1820" s="181"/>
      <c r="C1820" s="180"/>
      <c r="D1820" s="180"/>
      <c r="E1820" s="180"/>
      <c r="F1820" s="180"/>
    </row>
    <row r="1821" spans="1:6">
      <c r="A1821" s="179"/>
      <c r="B1821" s="181"/>
      <c r="C1821" s="180"/>
      <c r="D1821" s="180"/>
      <c r="E1821" s="180"/>
      <c r="F1821" s="180"/>
    </row>
    <row r="1822" spans="1:6">
      <c r="A1822" s="179"/>
      <c r="B1822" s="181"/>
      <c r="C1822" s="180"/>
      <c r="D1822" s="180"/>
      <c r="E1822" s="180"/>
      <c r="F1822" s="180"/>
    </row>
    <row r="1823" spans="1:6">
      <c r="A1823" s="179"/>
      <c r="B1823" s="181"/>
      <c r="C1823" s="180"/>
      <c r="D1823" s="180"/>
      <c r="E1823" s="180"/>
      <c r="F1823" s="180"/>
    </row>
    <row r="1824" spans="1:6">
      <c r="A1824" s="179"/>
      <c r="B1824" s="181"/>
      <c r="C1824" s="180"/>
      <c r="D1824" s="180"/>
      <c r="E1824" s="180"/>
      <c r="F1824" s="180"/>
    </row>
    <row r="1825" spans="1:6">
      <c r="A1825" s="179"/>
      <c r="B1825" s="181"/>
      <c r="C1825" s="180"/>
      <c r="D1825" s="180"/>
      <c r="E1825" s="180"/>
      <c r="F1825" s="180"/>
    </row>
    <row r="1826" spans="1:6">
      <c r="A1826" s="179"/>
      <c r="B1826" s="181"/>
      <c r="C1826" s="180"/>
      <c r="D1826" s="180"/>
      <c r="E1826" s="180"/>
      <c r="F1826" s="180"/>
    </row>
    <row r="1827" spans="1:6">
      <c r="A1827" s="179"/>
      <c r="B1827" s="181"/>
      <c r="C1827" s="180"/>
      <c r="D1827" s="180"/>
      <c r="E1827" s="180"/>
      <c r="F1827" s="180"/>
    </row>
    <row r="1828" spans="1:6">
      <c r="A1828" s="179"/>
      <c r="B1828" s="181"/>
      <c r="C1828" s="180"/>
      <c r="D1828" s="180"/>
      <c r="E1828" s="180"/>
      <c r="F1828" s="180"/>
    </row>
    <row r="1829" spans="1:6">
      <c r="A1829" s="179"/>
      <c r="B1829" s="181"/>
      <c r="C1829" s="180"/>
      <c r="D1829" s="180"/>
      <c r="E1829" s="180"/>
      <c r="F1829" s="180"/>
    </row>
    <row r="1830" spans="1:6">
      <c r="A1830" s="179"/>
      <c r="B1830" s="181"/>
      <c r="C1830" s="180"/>
      <c r="D1830" s="180"/>
      <c r="E1830" s="180"/>
      <c r="F1830" s="180"/>
    </row>
    <row r="1831" spans="1:6">
      <c r="A1831" s="179"/>
      <c r="B1831" s="181"/>
      <c r="C1831" s="180"/>
      <c r="D1831" s="180"/>
      <c r="E1831" s="180"/>
      <c r="F1831" s="180"/>
    </row>
    <row r="1832" spans="1:6">
      <c r="A1832" s="179"/>
      <c r="B1832" s="181"/>
      <c r="C1832" s="180"/>
      <c r="D1832" s="180"/>
      <c r="E1832" s="180"/>
      <c r="F1832" s="180"/>
    </row>
    <row r="1833" spans="1:6">
      <c r="A1833" s="179"/>
      <c r="B1833" s="181"/>
      <c r="C1833" s="180"/>
      <c r="D1833" s="180"/>
      <c r="E1833" s="180"/>
      <c r="F1833" s="180"/>
    </row>
    <row r="1834" spans="1:6">
      <c r="A1834" s="179"/>
      <c r="B1834" s="181"/>
      <c r="C1834" s="180"/>
      <c r="D1834" s="180"/>
      <c r="E1834" s="180"/>
      <c r="F1834" s="180"/>
    </row>
    <row r="1835" spans="1:6">
      <c r="A1835" s="179"/>
      <c r="B1835" s="181"/>
      <c r="C1835" s="180"/>
      <c r="D1835" s="180"/>
      <c r="E1835" s="180"/>
      <c r="F1835" s="180"/>
    </row>
    <row r="1836" spans="1:6">
      <c r="A1836" s="179"/>
      <c r="B1836" s="181"/>
      <c r="C1836" s="180"/>
      <c r="D1836" s="180"/>
      <c r="E1836" s="180"/>
      <c r="F1836" s="180"/>
    </row>
    <row r="1837" spans="1:6">
      <c r="A1837" s="179"/>
      <c r="B1837" s="181"/>
      <c r="C1837" s="180"/>
      <c r="D1837" s="180"/>
      <c r="E1837" s="180"/>
      <c r="F1837" s="180"/>
    </row>
    <row r="1838" spans="1:6">
      <c r="A1838" s="179"/>
      <c r="B1838" s="181"/>
      <c r="C1838" s="180"/>
      <c r="D1838" s="180"/>
      <c r="E1838" s="180"/>
      <c r="F1838" s="180"/>
    </row>
    <row r="1839" spans="1:6">
      <c r="A1839" s="179"/>
      <c r="B1839" s="181"/>
      <c r="C1839" s="180"/>
      <c r="D1839" s="180"/>
      <c r="E1839" s="180"/>
      <c r="F1839" s="180"/>
    </row>
    <row r="1840" spans="1:6">
      <c r="A1840" s="179"/>
      <c r="B1840" s="181"/>
      <c r="C1840" s="180"/>
      <c r="D1840" s="180"/>
      <c r="E1840" s="180"/>
      <c r="F1840" s="180"/>
    </row>
    <row r="1841" spans="1:6">
      <c r="A1841" s="179"/>
      <c r="B1841" s="181"/>
      <c r="C1841" s="180"/>
      <c r="D1841" s="180"/>
      <c r="E1841" s="180"/>
      <c r="F1841" s="180"/>
    </row>
    <row r="1842" spans="1:6">
      <c r="A1842" s="179"/>
      <c r="B1842" s="181"/>
      <c r="C1842" s="180"/>
      <c r="D1842" s="180"/>
      <c r="E1842" s="180"/>
      <c r="F1842" s="180"/>
    </row>
    <row r="1843" spans="1:6">
      <c r="A1843" s="179"/>
      <c r="B1843" s="181"/>
      <c r="C1843" s="180"/>
      <c r="D1843" s="180"/>
      <c r="E1843" s="180"/>
      <c r="F1843" s="180"/>
    </row>
    <row r="1844" spans="1:6">
      <c r="A1844" s="179"/>
      <c r="B1844" s="181"/>
      <c r="C1844" s="180"/>
      <c r="D1844" s="180"/>
      <c r="E1844" s="180"/>
      <c r="F1844" s="180"/>
    </row>
    <row r="1845" spans="1:6">
      <c r="A1845" s="179"/>
      <c r="B1845" s="181"/>
      <c r="C1845" s="180"/>
      <c r="D1845" s="180"/>
      <c r="E1845" s="180"/>
      <c r="F1845" s="180"/>
    </row>
    <row r="1846" spans="1:6">
      <c r="A1846" s="179"/>
      <c r="B1846" s="181"/>
      <c r="C1846" s="180"/>
      <c r="D1846" s="180"/>
      <c r="E1846" s="180"/>
      <c r="F1846" s="180"/>
    </row>
    <row r="1847" spans="1:6">
      <c r="A1847" s="179"/>
      <c r="B1847" s="181"/>
      <c r="C1847" s="180"/>
      <c r="D1847" s="180"/>
      <c r="E1847" s="180"/>
      <c r="F1847" s="180"/>
    </row>
    <row r="1848" spans="1:6">
      <c r="A1848" s="179"/>
      <c r="B1848" s="181"/>
      <c r="C1848" s="180"/>
      <c r="D1848" s="180"/>
      <c r="E1848" s="180"/>
      <c r="F1848" s="180"/>
    </row>
    <row r="1849" spans="1:6">
      <c r="A1849" s="179"/>
      <c r="B1849" s="181"/>
      <c r="C1849" s="180"/>
      <c r="D1849" s="180"/>
      <c r="E1849" s="180"/>
      <c r="F1849" s="180"/>
    </row>
    <row r="1850" spans="1:6">
      <c r="A1850" s="179"/>
      <c r="B1850" s="181"/>
      <c r="C1850" s="180"/>
      <c r="D1850" s="180"/>
      <c r="E1850" s="180"/>
      <c r="F1850" s="180"/>
    </row>
    <row r="1851" spans="1:6">
      <c r="A1851" s="179"/>
      <c r="B1851" s="181"/>
      <c r="C1851" s="180"/>
      <c r="D1851" s="180"/>
      <c r="E1851" s="180"/>
      <c r="F1851" s="180"/>
    </row>
    <row r="1852" spans="1:6">
      <c r="A1852" s="179"/>
      <c r="B1852" s="181"/>
      <c r="C1852" s="180"/>
      <c r="D1852" s="180"/>
      <c r="E1852" s="180"/>
      <c r="F1852" s="180"/>
    </row>
    <row r="1853" spans="1:6">
      <c r="A1853" s="179"/>
      <c r="B1853" s="181"/>
      <c r="C1853" s="180"/>
      <c r="D1853" s="180"/>
      <c r="E1853" s="180"/>
      <c r="F1853" s="180"/>
    </row>
    <row r="1854" spans="1:6">
      <c r="A1854" s="179"/>
      <c r="B1854" s="181"/>
      <c r="C1854" s="180"/>
      <c r="D1854" s="180"/>
      <c r="E1854" s="180"/>
      <c r="F1854" s="180"/>
    </row>
    <row r="1855" spans="1:6">
      <c r="A1855" s="179"/>
      <c r="B1855" s="181"/>
      <c r="C1855" s="180"/>
      <c r="D1855" s="180"/>
      <c r="E1855" s="180"/>
      <c r="F1855" s="180"/>
    </row>
    <row r="1856" spans="1:6">
      <c r="A1856" s="179"/>
      <c r="B1856" s="181"/>
      <c r="C1856" s="180"/>
      <c r="D1856" s="180"/>
      <c r="E1856" s="180"/>
      <c r="F1856" s="180"/>
    </row>
    <row r="1857" spans="1:6">
      <c r="A1857" s="179"/>
      <c r="B1857" s="181"/>
      <c r="C1857" s="180"/>
      <c r="D1857" s="180"/>
      <c r="E1857" s="180"/>
      <c r="F1857" s="180"/>
    </row>
    <row r="1858" spans="1:6">
      <c r="A1858" s="179"/>
      <c r="B1858" s="181"/>
      <c r="C1858" s="180"/>
      <c r="D1858" s="180"/>
      <c r="E1858" s="180"/>
      <c r="F1858" s="180"/>
    </row>
    <row r="1859" spans="1:6">
      <c r="A1859" s="179"/>
      <c r="B1859" s="181"/>
      <c r="C1859" s="180"/>
      <c r="D1859" s="180"/>
      <c r="E1859" s="180"/>
      <c r="F1859" s="180"/>
    </row>
    <row r="1860" spans="1:6">
      <c r="A1860" s="179"/>
      <c r="B1860" s="181"/>
      <c r="C1860" s="180"/>
      <c r="D1860" s="180"/>
      <c r="E1860" s="180"/>
      <c r="F1860" s="180"/>
    </row>
    <row r="1861" spans="1:6">
      <c r="A1861" s="179"/>
      <c r="B1861" s="181"/>
      <c r="C1861" s="180"/>
      <c r="D1861" s="180"/>
      <c r="E1861" s="180"/>
      <c r="F1861" s="180"/>
    </row>
    <row r="1862" spans="1:6">
      <c r="A1862" s="179"/>
      <c r="B1862" s="181"/>
      <c r="C1862" s="180"/>
      <c r="D1862" s="180"/>
      <c r="E1862" s="180"/>
      <c r="F1862" s="180"/>
    </row>
    <row r="1863" spans="1:6">
      <c r="A1863" s="179"/>
      <c r="B1863" s="181"/>
      <c r="C1863" s="180"/>
      <c r="D1863" s="180"/>
      <c r="E1863" s="180"/>
      <c r="F1863" s="180"/>
    </row>
    <row r="1864" spans="1:6">
      <c r="A1864" s="179"/>
      <c r="B1864" s="181"/>
      <c r="C1864" s="180"/>
      <c r="D1864" s="180"/>
      <c r="E1864" s="180"/>
      <c r="F1864" s="180"/>
    </row>
    <row r="1865" spans="1:6">
      <c r="A1865" s="179"/>
      <c r="B1865" s="181"/>
      <c r="C1865" s="180"/>
      <c r="D1865" s="180"/>
      <c r="E1865" s="180"/>
      <c r="F1865" s="180"/>
    </row>
    <row r="1866" spans="1:6">
      <c r="A1866" s="179"/>
      <c r="B1866" s="181"/>
      <c r="C1866" s="180"/>
      <c r="D1866" s="180"/>
      <c r="E1866" s="180"/>
      <c r="F1866" s="180"/>
    </row>
    <row r="1867" spans="1:6">
      <c r="A1867" s="179"/>
      <c r="B1867" s="181"/>
      <c r="C1867" s="180"/>
      <c r="D1867" s="180"/>
      <c r="E1867" s="180"/>
      <c r="F1867" s="180"/>
    </row>
    <row r="1868" spans="1:6">
      <c r="A1868" s="179"/>
      <c r="B1868" s="181"/>
      <c r="C1868" s="180"/>
      <c r="D1868" s="180"/>
      <c r="E1868" s="180"/>
      <c r="F1868" s="180"/>
    </row>
    <row r="1869" spans="1:6">
      <c r="A1869" s="179"/>
      <c r="B1869" s="181"/>
      <c r="C1869" s="180"/>
      <c r="D1869" s="180"/>
      <c r="E1869" s="180"/>
      <c r="F1869" s="180"/>
    </row>
    <row r="1870" spans="1:6">
      <c r="A1870" s="179"/>
      <c r="B1870" s="181"/>
      <c r="C1870" s="180"/>
      <c r="D1870" s="180"/>
      <c r="E1870" s="180"/>
      <c r="F1870" s="180"/>
    </row>
    <row r="1871" spans="1:6">
      <c r="A1871" s="179"/>
      <c r="B1871" s="181"/>
      <c r="C1871" s="180"/>
      <c r="D1871" s="180"/>
      <c r="E1871" s="180"/>
      <c r="F1871" s="180"/>
    </row>
    <row r="1872" spans="1:6">
      <c r="A1872" s="179"/>
      <c r="B1872" s="181"/>
      <c r="C1872" s="180"/>
      <c r="D1872" s="180"/>
      <c r="E1872" s="180"/>
      <c r="F1872" s="180"/>
    </row>
    <row r="1873" spans="1:6">
      <c r="A1873" s="179"/>
      <c r="B1873" s="181"/>
      <c r="C1873" s="180"/>
      <c r="D1873" s="180"/>
      <c r="E1873" s="180"/>
      <c r="F1873" s="180"/>
    </row>
    <row r="1874" spans="1:6">
      <c r="A1874" s="179"/>
      <c r="B1874" s="181"/>
      <c r="C1874" s="180"/>
      <c r="D1874" s="180"/>
      <c r="E1874" s="180"/>
      <c r="F1874" s="180"/>
    </row>
    <row r="1875" spans="1:6">
      <c r="A1875" s="179"/>
      <c r="B1875" s="181"/>
      <c r="C1875" s="180"/>
      <c r="D1875" s="180"/>
      <c r="E1875" s="180"/>
      <c r="F1875" s="180"/>
    </row>
    <row r="1876" spans="1:6">
      <c r="A1876" s="179"/>
      <c r="B1876" s="181"/>
      <c r="C1876" s="180"/>
      <c r="D1876" s="180"/>
      <c r="E1876" s="180"/>
      <c r="F1876" s="180"/>
    </row>
    <row r="1877" spans="1:6">
      <c r="A1877" s="179"/>
      <c r="B1877" s="181"/>
      <c r="C1877" s="180"/>
      <c r="D1877" s="180"/>
      <c r="E1877" s="180"/>
      <c r="F1877" s="180"/>
    </row>
    <row r="1878" spans="1:6">
      <c r="A1878" s="179"/>
      <c r="B1878" s="181"/>
      <c r="C1878" s="180"/>
      <c r="D1878" s="180"/>
      <c r="E1878" s="180"/>
      <c r="F1878" s="180"/>
    </row>
    <row r="1879" spans="1:6">
      <c r="A1879" s="179"/>
      <c r="B1879" s="181"/>
      <c r="C1879" s="180"/>
      <c r="D1879" s="180"/>
      <c r="E1879" s="180"/>
      <c r="F1879" s="180"/>
    </row>
    <row r="1880" spans="1:6">
      <c r="A1880" s="179"/>
      <c r="B1880" s="181"/>
      <c r="C1880" s="180"/>
      <c r="D1880" s="180"/>
      <c r="E1880" s="180"/>
      <c r="F1880" s="180"/>
    </row>
    <row r="1881" spans="1:6">
      <c r="A1881" s="179"/>
      <c r="B1881" s="181"/>
      <c r="C1881" s="180"/>
      <c r="D1881" s="180"/>
      <c r="E1881" s="180"/>
      <c r="F1881" s="180"/>
    </row>
    <row r="1882" spans="1:6">
      <c r="A1882" s="179"/>
      <c r="B1882" s="181"/>
      <c r="C1882" s="180"/>
      <c r="D1882" s="180"/>
      <c r="E1882" s="180"/>
      <c r="F1882" s="180"/>
    </row>
    <row r="1883" spans="1:6">
      <c r="A1883" s="179"/>
      <c r="B1883" s="181"/>
      <c r="C1883" s="180"/>
      <c r="D1883" s="180"/>
      <c r="E1883" s="180"/>
      <c r="F1883" s="180"/>
    </row>
    <row r="1884" spans="1:6">
      <c r="A1884" s="179"/>
      <c r="B1884" s="181"/>
      <c r="C1884" s="180"/>
      <c r="D1884" s="180"/>
      <c r="E1884" s="180"/>
      <c r="F1884" s="180"/>
    </row>
    <row r="1885" spans="1:6">
      <c r="A1885" s="179"/>
      <c r="B1885" s="181"/>
      <c r="C1885" s="180"/>
      <c r="D1885" s="180"/>
      <c r="E1885" s="180"/>
      <c r="F1885" s="180"/>
    </row>
    <row r="1886" spans="1:6">
      <c r="A1886" s="179"/>
      <c r="B1886" s="181"/>
      <c r="C1886" s="180"/>
      <c r="D1886" s="180"/>
      <c r="E1886" s="180"/>
      <c r="F1886" s="180"/>
    </row>
    <row r="1887" spans="1:6">
      <c r="A1887" s="179"/>
      <c r="B1887" s="181"/>
      <c r="C1887" s="180"/>
      <c r="D1887" s="180"/>
      <c r="E1887" s="180"/>
      <c r="F1887" s="180"/>
    </row>
    <row r="1888" spans="1:6">
      <c r="A1888" s="179"/>
      <c r="B1888" s="181"/>
      <c r="C1888" s="180"/>
      <c r="D1888" s="180"/>
      <c r="E1888" s="180"/>
      <c r="F1888" s="180"/>
    </row>
    <row r="1889" spans="1:6">
      <c r="A1889" s="179"/>
      <c r="B1889" s="181"/>
      <c r="C1889" s="180"/>
      <c r="D1889" s="180"/>
      <c r="E1889" s="180"/>
      <c r="F1889" s="180"/>
    </row>
    <row r="1890" spans="1:6">
      <c r="A1890" s="179"/>
      <c r="B1890" s="181"/>
      <c r="C1890" s="180"/>
      <c r="D1890" s="180"/>
      <c r="E1890" s="180"/>
      <c r="F1890" s="180"/>
    </row>
    <row r="1891" spans="1:6">
      <c r="A1891" s="179"/>
      <c r="B1891" s="181"/>
      <c r="C1891" s="180"/>
      <c r="D1891" s="180"/>
      <c r="E1891" s="180"/>
      <c r="F1891" s="180"/>
    </row>
    <row r="1892" spans="1:6">
      <c r="A1892" s="179"/>
      <c r="B1892" s="181"/>
      <c r="C1892" s="180"/>
      <c r="D1892" s="180"/>
      <c r="E1892" s="180"/>
      <c r="F1892" s="180"/>
    </row>
    <row r="1893" spans="1:6">
      <c r="A1893" s="179"/>
      <c r="B1893" s="181"/>
      <c r="C1893" s="180"/>
      <c r="D1893" s="180"/>
      <c r="E1893" s="180"/>
      <c r="F1893" s="180"/>
    </row>
    <row r="1894" spans="1:6">
      <c r="A1894" s="179"/>
      <c r="B1894" s="181"/>
      <c r="C1894" s="180"/>
      <c r="D1894" s="180"/>
      <c r="E1894" s="180"/>
      <c r="F1894" s="180"/>
    </row>
    <row r="1895" spans="1:6">
      <c r="A1895" s="179"/>
      <c r="B1895" s="181"/>
      <c r="C1895" s="180"/>
      <c r="D1895" s="180"/>
      <c r="E1895" s="180"/>
      <c r="F1895" s="180"/>
    </row>
    <row r="1896" spans="1:6">
      <c r="A1896" s="179"/>
      <c r="B1896" s="181"/>
      <c r="C1896" s="180"/>
      <c r="D1896" s="180"/>
      <c r="E1896" s="180"/>
      <c r="F1896" s="180"/>
    </row>
    <row r="1897" spans="1:6">
      <c r="A1897" s="179"/>
      <c r="B1897" s="181"/>
      <c r="C1897" s="180"/>
      <c r="D1897" s="180"/>
      <c r="E1897" s="180"/>
      <c r="F1897" s="180"/>
    </row>
    <row r="1898" spans="1:6">
      <c r="A1898" s="179"/>
      <c r="B1898" s="181"/>
      <c r="C1898" s="180"/>
      <c r="D1898" s="180"/>
      <c r="E1898" s="180"/>
      <c r="F1898" s="180"/>
    </row>
    <row r="1899" spans="1:6">
      <c r="A1899" s="179"/>
      <c r="B1899" s="181"/>
      <c r="C1899" s="180"/>
      <c r="D1899" s="180"/>
      <c r="E1899" s="180"/>
      <c r="F1899" s="180"/>
    </row>
    <row r="1900" spans="1:6">
      <c r="A1900" s="179"/>
      <c r="B1900" s="181"/>
      <c r="C1900" s="180"/>
      <c r="D1900" s="180"/>
      <c r="E1900" s="180"/>
      <c r="F1900" s="180"/>
    </row>
    <row r="1901" spans="1:6">
      <c r="A1901" s="179"/>
      <c r="B1901" s="181"/>
      <c r="C1901" s="180"/>
      <c r="D1901" s="180"/>
      <c r="E1901" s="180"/>
      <c r="F1901" s="180"/>
    </row>
    <row r="1902" spans="1:6">
      <c r="A1902" s="179"/>
      <c r="B1902" s="181"/>
      <c r="C1902" s="180"/>
      <c r="D1902" s="180"/>
      <c r="E1902" s="180"/>
      <c r="F1902" s="180"/>
    </row>
    <row r="1903" spans="1:6">
      <c r="A1903" s="179"/>
      <c r="B1903" s="181"/>
      <c r="C1903" s="180"/>
      <c r="D1903" s="180"/>
      <c r="E1903" s="180"/>
      <c r="F1903" s="180"/>
    </row>
    <row r="1904" spans="1:6">
      <c r="A1904" s="179"/>
      <c r="B1904" s="181"/>
      <c r="C1904" s="180"/>
      <c r="D1904" s="180"/>
      <c r="E1904" s="180"/>
      <c r="F1904" s="180"/>
    </row>
    <row r="1905" spans="1:6">
      <c r="A1905" s="179"/>
      <c r="B1905" s="181"/>
      <c r="C1905" s="180"/>
      <c r="D1905" s="180"/>
      <c r="E1905" s="180"/>
      <c r="F1905" s="180"/>
    </row>
    <row r="1906" spans="1:6">
      <c r="A1906" s="179"/>
      <c r="B1906" s="181"/>
      <c r="C1906" s="180"/>
      <c r="D1906" s="180"/>
      <c r="E1906" s="180"/>
      <c r="F1906" s="180"/>
    </row>
    <row r="1907" spans="1:6">
      <c r="A1907" s="179"/>
      <c r="B1907" s="181"/>
      <c r="C1907" s="180"/>
      <c r="D1907" s="180"/>
      <c r="E1907" s="180"/>
      <c r="F1907" s="180"/>
    </row>
    <row r="1908" spans="1:6">
      <c r="A1908" s="179"/>
      <c r="B1908" s="181"/>
      <c r="C1908" s="180"/>
      <c r="D1908" s="180"/>
      <c r="E1908" s="180"/>
      <c r="F1908" s="180"/>
    </row>
    <row r="1909" spans="1:6">
      <c r="A1909" s="179"/>
      <c r="B1909" s="181"/>
      <c r="C1909" s="180"/>
      <c r="D1909" s="180"/>
      <c r="E1909" s="180"/>
      <c r="F1909" s="180"/>
    </row>
    <row r="1910" spans="1:6">
      <c r="A1910" s="179"/>
      <c r="B1910" s="181"/>
      <c r="C1910" s="180"/>
      <c r="D1910" s="180"/>
      <c r="E1910" s="180"/>
      <c r="F1910" s="180"/>
    </row>
    <row r="1911" spans="1:6">
      <c r="A1911" s="179"/>
      <c r="B1911" s="181"/>
      <c r="C1911" s="180"/>
      <c r="D1911" s="180"/>
      <c r="E1911" s="180"/>
      <c r="F1911" s="180"/>
    </row>
    <row r="1912" spans="1:6">
      <c r="A1912" s="179"/>
      <c r="B1912" s="181"/>
      <c r="C1912" s="180"/>
      <c r="D1912" s="180"/>
      <c r="E1912" s="180"/>
      <c r="F1912" s="180"/>
    </row>
    <row r="1913" spans="1:6">
      <c r="A1913" s="179"/>
      <c r="B1913" s="181"/>
      <c r="C1913" s="180"/>
      <c r="D1913" s="180"/>
      <c r="E1913" s="180"/>
      <c r="F1913" s="180"/>
    </row>
    <row r="1914" spans="1:6">
      <c r="A1914" s="179"/>
      <c r="B1914" s="181"/>
      <c r="C1914" s="180"/>
      <c r="D1914" s="180"/>
      <c r="E1914" s="180"/>
      <c r="F1914" s="180"/>
    </row>
    <row r="1915" spans="1:6">
      <c r="A1915" s="179"/>
      <c r="B1915" s="181"/>
      <c r="C1915" s="180"/>
      <c r="D1915" s="180"/>
      <c r="E1915" s="180"/>
      <c r="F1915" s="180"/>
    </row>
    <row r="1916" spans="1:6">
      <c r="A1916" s="179"/>
      <c r="B1916" s="181"/>
      <c r="C1916" s="180"/>
      <c r="D1916" s="180"/>
      <c r="E1916" s="180"/>
      <c r="F1916" s="180"/>
    </row>
    <row r="1917" spans="1:6">
      <c r="A1917" s="179"/>
      <c r="B1917" s="181"/>
      <c r="C1917" s="180"/>
      <c r="D1917" s="180"/>
      <c r="E1917" s="180"/>
      <c r="F1917" s="180"/>
    </row>
    <row r="1918" spans="1:6">
      <c r="A1918" s="179"/>
      <c r="B1918" s="181"/>
      <c r="C1918" s="180"/>
      <c r="D1918" s="180"/>
      <c r="E1918" s="180"/>
      <c r="F1918" s="180"/>
    </row>
    <row r="1919" spans="1:6">
      <c r="A1919" s="179"/>
      <c r="B1919" s="181"/>
      <c r="C1919" s="180"/>
      <c r="D1919" s="180"/>
      <c r="E1919" s="180"/>
      <c r="F1919" s="180"/>
    </row>
    <row r="1920" spans="1:6">
      <c r="A1920" s="179"/>
      <c r="B1920" s="181"/>
      <c r="C1920" s="180"/>
      <c r="D1920" s="180"/>
      <c r="E1920" s="180"/>
      <c r="F1920" s="180"/>
    </row>
    <row r="1921" spans="1:6">
      <c r="A1921" s="179"/>
      <c r="B1921" s="181"/>
      <c r="C1921" s="180"/>
      <c r="D1921" s="180"/>
      <c r="E1921" s="180"/>
      <c r="F1921" s="180"/>
    </row>
    <row r="1922" spans="1:6">
      <c r="A1922" s="179"/>
      <c r="B1922" s="181"/>
      <c r="C1922" s="180"/>
      <c r="D1922" s="180"/>
      <c r="E1922" s="180"/>
      <c r="F1922" s="180"/>
    </row>
    <row r="1923" spans="1:6">
      <c r="A1923" s="179"/>
      <c r="B1923" s="181"/>
      <c r="C1923" s="180"/>
      <c r="D1923" s="180"/>
      <c r="E1923" s="180"/>
      <c r="F1923" s="180"/>
    </row>
    <row r="1924" spans="1:6">
      <c r="A1924" s="179"/>
      <c r="B1924" s="181"/>
      <c r="C1924" s="180"/>
      <c r="D1924" s="180"/>
      <c r="E1924" s="180"/>
      <c r="F1924" s="180"/>
    </row>
    <row r="1925" spans="1:6">
      <c r="A1925" s="179"/>
      <c r="B1925" s="181"/>
      <c r="C1925" s="180"/>
      <c r="D1925" s="180"/>
      <c r="E1925" s="180"/>
      <c r="F1925" s="180"/>
    </row>
    <row r="1926" spans="1:6">
      <c r="A1926" s="179"/>
      <c r="B1926" s="181"/>
      <c r="C1926" s="180"/>
      <c r="D1926" s="180"/>
      <c r="E1926" s="180"/>
      <c r="F1926" s="180"/>
    </row>
    <row r="1927" spans="1:6">
      <c r="A1927" s="179"/>
      <c r="B1927" s="181"/>
      <c r="C1927" s="180"/>
      <c r="D1927" s="180"/>
      <c r="E1927" s="180"/>
      <c r="F1927" s="180"/>
    </row>
    <row r="1928" spans="1:6">
      <c r="A1928" s="179"/>
      <c r="B1928" s="181"/>
      <c r="C1928" s="180"/>
      <c r="D1928" s="180"/>
      <c r="E1928" s="180"/>
      <c r="F1928" s="180"/>
    </row>
    <row r="1929" spans="1:6">
      <c r="A1929" s="179"/>
      <c r="B1929" s="181"/>
      <c r="C1929" s="180"/>
      <c r="D1929" s="180"/>
      <c r="E1929" s="180"/>
      <c r="F1929" s="180"/>
    </row>
    <row r="1930" spans="1:6">
      <c r="A1930" s="179"/>
      <c r="B1930" s="181"/>
      <c r="C1930" s="180"/>
      <c r="D1930" s="180"/>
      <c r="E1930" s="180"/>
      <c r="F1930" s="180"/>
    </row>
    <row r="1931" spans="1:6">
      <c r="A1931" s="179"/>
      <c r="B1931" s="181"/>
      <c r="C1931" s="180"/>
      <c r="D1931" s="180"/>
      <c r="E1931" s="180"/>
      <c r="F1931" s="180"/>
    </row>
    <row r="1932" spans="1:6">
      <c r="A1932" s="179"/>
      <c r="B1932" s="181"/>
      <c r="C1932" s="180"/>
      <c r="D1932" s="180"/>
      <c r="E1932" s="180"/>
      <c r="F1932" s="180"/>
    </row>
    <row r="1933" spans="1:6">
      <c r="A1933" s="179"/>
      <c r="B1933" s="181"/>
      <c r="C1933" s="180"/>
      <c r="D1933" s="180"/>
      <c r="E1933" s="180"/>
      <c r="F1933" s="180"/>
    </row>
    <row r="1934" spans="1:6">
      <c r="A1934" s="179"/>
      <c r="B1934" s="181"/>
      <c r="C1934" s="180"/>
      <c r="D1934" s="180"/>
      <c r="E1934" s="180"/>
      <c r="F1934" s="180"/>
    </row>
    <row r="1935" spans="1:6">
      <c r="A1935" s="179"/>
      <c r="B1935" s="181"/>
      <c r="C1935" s="180"/>
      <c r="D1935" s="180"/>
      <c r="E1935" s="180"/>
      <c r="F1935" s="180"/>
    </row>
    <row r="1936" spans="1:6">
      <c r="A1936" s="179"/>
      <c r="B1936" s="181"/>
      <c r="C1936" s="180"/>
      <c r="D1936" s="180"/>
      <c r="E1936" s="180"/>
      <c r="F1936" s="180"/>
    </row>
    <row r="1937" spans="1:6">
      <c r="A1937" s="179"/>
      <c r="B1937" s="181"/>
      <c r="C1937" s="180"/>
      <c r="D1937" s="180"/>
      <c r="E1937" s="180"/>
      <c r="F1937" s="180"/>
    </row>
    <row r="1938" spans="1:6">
      <c r="A1938" s="179"/>
      <c r="B1938" s="181"/>
      <c r="C1938" s="180"/>
      <c r="D1938" s="180"/>
      <c r="E1938" s="180"/>
      <c r="F1938" s="180"/>
    </row>
    <row r="1939" spans="1:6">
      <c r="A1939" s="179"/>
      <c r="B1939" s="181"/>
      <c r="C1939" s="180"/>
      <c r="D1939" s="180"/>
      <c r="E1939" s="180"/>
      <c r="F1939" s="180"/>
    </row>
    <row r="1940" spans="1:6">
      <c r="A1940" s="179"/>
      <c r="B1940" s="181"/>
      <c r="C1940" s="180"/>
      <c r="D1940" s="180"/>
      <c r="E1940" s="180"/>
      <c r="F1940" s="180"/>
    </row>
    <row r="1941" spans="1:6">
      <c r="A1941" s="179"/>
      <c r="B1941" s="181"/>
      <c r="C1941" s="180"/>
      <c r="D1941" s="180"/>
      <c r="E1941" s="180"/>
      <c r="F1941" s="180"/>
    </row>
    <row r="1942" spans="1:6">
      <c r="A1942" s="179"/>
      <c r="B1942" s="181"/>
      <c r="C1942" s="180"/>
      <c r="D1942" s="180"/>
      <c r="E1942" s="180"/>
      <c r="F1942" s="180"/>
    </row>
    <row r="1943" spans="1:6">
      <c r="A1943" s="179"/>
      <c r="B1943" s="181"/>
      <c r="C1943" s="180"/>
      <c r="D1943" s="180"/>
      <c r="E1943" s="180"/>
      <c r="F1943" s="180"/>
    </row>
    <row r="1944" spans="1:6">
      <c r="A1944" s="179"/>
      <c r="B1944" s="181"/>
      <c r="C1944" s="180"/>
      <c r="D1944" s="180"/>
      <c r="E1944" s="180"/>
      <c r="F1944" s="180"/>
    </row>
    <row r="1945" spans="1:6">
      <c r="A1945" s="179"/>
      <c r="B1945" s="181"/>
      <c r="C1945" s="180"/>
      <c r="D1945" s="180"/>
      <c r="E1945" s="180"/>
      <c r="F1945" s="180"/>
    </row>
    <row r="1946" spans="1:6">
      <c r="A1946" s="179"/>
      <c r="B1946" s="181"/>
      <c r="C1946" s="180"/>
      <c r="D1946" s="180"/>
      <c r="E1946" s="180"/>
      <c r="F1946" s="180"/>
    </row>
    <row r="1947" spans="1:6">
      <c r="A1947" s="179"/>
      <c r="B1947" s="181"/>
      <c r="C1947" s="180"/>
      <c r="D1947" s="180"/>
      <c r="E1947" s="180"/>
      <c r="F1947" s="180"/>
    </row>
    <row r="1948" spans="1:6">
      <c r="A1948" s="179"/>
      <c r="B1948" s="181"/>
      <c r="C1948" s="180"/>
      <c r="D1948" s="180"/>
      <c r="E1948" s="180"/>
      <c r="F1948" s="180"/>
    </row>
    <row r="1949" spans="1:6">
      <c r="A1949" s="179"/>
      <c r="B1949" s="181"/>
      <c r="C1949" s="180"/>
      <c r="D1949" s="180"/>
      <c r="E1949" s="180"/>
      <c r="F1949" s="180"/>
    </row>
    <row r="1950" spans="1:6">
      <c r="A1950" s="179"/>
      <c r="B1950" s="181"/>
      <c r="C1950" s="180"/>
      <c r="D1950" s="180"/>
      <c r="E1950" s="180"/>
      <c r="F1950" s="180"/>
    </row>
    <row r="1951" spans="1:6">
      <c r="A1951" s="179"/>
      <c r="B1951" s="181"/>
      <c r="C1951" s="180"/>
      <c r="D1951" s="180"/>
      <c r="E1951" s="180"/>
      <c r="F1951" s="180"/>
    </row>
    <row r="1952" spans="1:6">
      <c r="A1952" s="179"/>
      <c r="B1952" s="181"/>
      <c r="C1952" s="180"/>
      <c r="D1952" s="180"/>
      <c r="E1952" s="180"/>
      <c r="F1952" s="180"/>
    </row>
    <row r="1953" spans="1:6">
      <c r="A1953" s="179"/>
      <c r="B1953" s="181"/>
      <c r="C1953" s="180"/>
      <c r="D1953" s="180"/>
      <c r="E1953" s="180"/>
      <c r="F1953" s="180"/>
    </row>
    <row r="1954" spans="1:6">
      <c r="A1954" s="179"/>
      <c r="B1954" s="181"/>
      <c r="C1954" s="180"/>
      <c r="D1954" s="180"/>
      <c r="E1954" s="180"/>
      <c r="F1954" s="180"/>
    </row>
    <row r="1955" spans="1:6">
      <c r="A1955" s="179"/>
      <c r="B1955" s="181"/>
      <c r="C1955" s="180"/>
      <c r="D1955" s="180"/>
      <c r="E1955" s="180"/>
      <c r="F1955" s="180"/>
    </row>
    <row r="1956" spans="1:6">
      <c r="A1956" s="179"/>
      <c r="B1956" s="181"/>
      <c r="C1956" s="180"/>
      <c r="D1956" s="180"/>
      <c r="E1956" s="180"/>
      <c r="F1956" s="180"/>
    </row>
    <row r="1957" spans="1:6">
      <c r="A1957" s="179"/>
      <c r="B1957" s="181"/>
      <c r="C1957" s="180"/>
      <c r="D1957" s="180"/>
      <c r="E1957" s="180"/>
      <c r="F1957" s="180"/>
    </row>
    <row r="1958" spans="1:6">
      <c r="A1958" s="179"/>
      <c r="B1958" s="181"/>
      <c r="C1958" s="180"/>
      <c r="D1958" s="180"/>
      <c r="E1958" s="180"/>
      <c r="F1958" s="180"/>
    </row>
    <row r="1959" spans="1:6">
      <c r="A1959" s="179"/>
      <c r="B1959" s="181"/>
      <c r="C1959" s="180"/>
      <c r="D1959" s="180"/>
      <c r="E1959" s="180"/>
      <c r="F1959" s="180"/>
    </row>
    <row r="1960" spans="1:6">
      <c r="A1960" s="179"/>
      <c r="B1960" s="181"/>
      <c r="C1960" s="180"/>
      <c r="D1960" s="180"/>
      <c r="E1960" s="180"/>
      <c r="F1960" s="180"/>
    </row>
    <row r="1961" spans="1:6">
      <c r="A1961" s="179"/>
      <c r="B1961" s="181"/>
      <c r="C1961" s="180"/>
      <c r="D1961" s="180"/>
      <c r="E1961" s="180"/>
      <c r="F1961" s="180"/>
    </row>
    <row r="1962" spans="1:6">
      <c r="A1962" s="179"/>
      <c r="B1962" s="181"/>
      <c r="C1962" s="180"/>
      <c r="D1962" s="180"/>
      <c r="E1962" s="180"/>
      <c r="F1962" s="180"/>
    </row>
    <row r="1963" spans="1:6">
      <c r="A1963" s="179"/>
      <c r="B1963" s="181"/>
      <c r="C1963" s="180"/>
      <c r="D1963" s="180"/>
      <c r="E1963" s="180"/>
      <c r="F1963" s="180"/>
    </row>
    <row r="1964" spans="1:6">
      <c r="A1964" s="179"/>
      <c r="B1964" s="181"/>
      <c r="C1964" s="180"/>
      <c r="D1964" s="180"/>
      <c r="E1964" s="180"/>
      <c r="F1964" s="180"/>
    </row>
    <row r="1965" spans="1:6">
      <c r="A1965" s="179"/>
      <c r="B1965" s="181"/>
      <c r="C1965" s="180"/>
      <c r="D1965" s="180"/>
      <c r="E1965" s="180"/>
      <c r="F1965" s="180"/>
    </row>
    <row r="1966" spans="1:6">
      <c r="A1966" s="179"/>
      <c r="B1966" s="181"/>
      <c r="C1966" s="180"/>
      <c r="D1966" s="180"/>
      <c r="E1966" s="180"/>
      <c r="F1966" s="180"/>
    </row>
    <row r="1967" spans="1:6">
      <c r="A1967" s="179"/>
      <c r="B1967" s="181"/>
      <c r="C1967" s="180"/>
      <c r="D1967" s="180"/>
      <c r="E1967" s="180"/>
      <c r="F1967" s="180"/>
    </row>
    <row r="1968" spans="1:6">
      <c r="A1968" s="179"/>
      <c r="B1968" s="181"/>
      <c r="C1968" s="180"/>
      <c r="D1968" s="180"/>
      <c r="E1968" s="180"/>
      <c r="F1968" s="180"/>
    </row>
    <row r="1969" spans="1:6">
      <c r="A1969" s="179"/>
      <c r="B1969" s="181"/>
      <c r="C1969" s="180"/>
      <c r="D1969" s="180"/>
      <c r="E1969" s="180"/>
      <c r="F1969" s="180"/>
    </row>
    <row r="1970" spans="1:6">
      <c r="A1970" s="179"/>
      <c r="B1970" s="181"/>
      <c r="C1970" s="180"/>
      <c r="D1970" s="180"/>
      <c r="E1970" s="180"/>
      <c r="F1970" s="180"/>
    </row>
    <row r="1971" spans="1:6">
      <c r="A1971" s="179"/>
      <c r="B1971" s="181"/>
      <c r="C1971" s="180"/>
      <c r="D1971" s="180"/>
      <c r="E1971" s="180"/>
      <c r="F1971" s="180"/>
    </row>
    <row r="1972" spans="1:6">
      <c r="A1972" s="179"/>
      <c r="B1972" s="181"/>
      <c r="C1972" s="180"/>
      <c r="D1972" s="180"/>
      <c r="E1972" s="180"/>
      <c r="F1972" s="180"/>
    </row>
    <row r="1973" spans="1:6">
      <c r="A1973" s="179"/>
      <c r="B1973" s="181"/>
      <c r="C1973" s="180"/>
      <c r="D1973" s="180"/>
      <c r="E1973" s="180"/>
      <c r="F1973" s="180"/>
    </row>
    <row r="1974" spans="1:6">
      <c r="A1974" s="179"/>
      <c r="B1974" s="181"/>
      <c r="C1974" s="180"/>
      <c r="D1974" s="180"/>
      <c r="E1974" s="180"/>
      <c r="F1974" s="180"/>
    </row>
    <row r="1975" spans="1:6">
      <c r="A1975" s="179"/>
      <c r="B1975" s="181"/>
      <c r="C1975" s="180"/>
      <c r="D1975" s="180"/>
      <c r="E1975" s="180"/>
      <c r="F1975" s="180"/>
    </row>
    <row r="1976" spans="1:6">
      <c r="A1976" s="179"/>
      <c r="B1976" s="181"/>
      <c r="C1976" s="180"/>
      <c r="D1976" s="180"/>
      <c r="E1976" s="180"/>
      <c r="F1976" s="180"/>
    </row>
    <row r="1977" spans="1:6">
      <c r="A1977" s="179"/>
      <c r="B1977" s="181"/>
      <c r="C1977" s="180"/>
      <c r="D1977" s="180"/>
      <c r="E1977" s="180"/>
      <c r="F1977" s="180"/>
    </row>
    <row r="1978" spans="1:6">
      <c r="A1978" s="179"/>
      <c r="B1978" s="181"/>
      <c r="C1978" s="180"/>
      <c r="D1978" s="180"/>
      <c r="E1978" s="180"/>
      <c r="F1978" s="180"/>
    </row>
    <row r="1979" spans="1:6">
      <c r="A1979" s="179"/>
      <c r="B1979" s="181"/>
      <c r="C1979" s="180"/>
      <c r="D1979" s="180"/>
      <c r="E1979" s="180"/>
      <c r="F1979" s="180"/>
    </row>
    <row r="1980" spans="1:6">
      <c r="A1980" s="179"/>
      <c r="B1980" s="181"/>
      <c r="C1980" s="180"/>
      <c r="D1980" s="180"/>
      <c r="E1980" s="180"/>
      <c r="F1980" s="180"/>
    </row>
    <row r="1981" spans="1:6">
      <c r="A1981" s="179"/>
      <c r="B1981" s="181"/>
      <c r="C1981" s="180"/>
      <c r="D1981" s="180"/>
      <c r="E1981" s="180"/>
      <c r="F1981" s="180"/>
    </row>
    <row r="1982" spans="1:6">
      <c r="A1982" s="179"/>
      <c r="B1982" s="181"/>
      <c r="C1982" s="180"/>
      <c r="D1982" s="180"/>
      <c r="E1982" s="180"/>
      <c r="F1982" s="180"/>
    </row>
    <row r="1983" spans="1:6">
      <c r="A1983" s="179"/>
      <c r="B1983" s="181"/>
      <c r="C1983" s="180"/>
      <c r="D1983" s="180"/>
      <c r="E1983" s="180"/>
      <c r="F1983" s="180"/>
    </row>
    <row r="1984" spans="1:6">
      <c r="A1984" s="179"/>
      <c r="B1984" s="181"/>
      <c r="C1984" s="180"/>
      <c r="D1984" s="180"/>
      <c r="E1984" s="180"/>
      <c r="F1984" s="180"/>
    </row>
    <row r="1985" spans="1:6">
      <c r="A1985" s="179"/>
      <c r="B1985" s="181"/>
      <c r="C1985" s="180"/>
      <c r="D1985" s="180"/>
      <c r="E1985" s="180"/>
      <c r="F1985" s="180"/>
    </row>
    <row r="1986" spans="1:6">
      <c r="A1986" s="179"/>
      <c r="B1986" s="181"/>
      <c r="C1986" s="180"/>
      <c r="D1986" s="180"/>
      <c r="E1986" s="180"/>
      <c r="F1986" s="180"/>
    </row>
    <row r="1987" spans="1:6">
      <c r="A1987" s="179"/>
      <c r="B1987" s="181"/>
      <c r="C1987" s="180"/>
      <c r="D1987" s="180"/>
      <c r="E1987" s="180"/>
      <c r="F1987" s="180"/>
    </row>
    <row r="1988" spans="1:6">
      <c r="A1988" s="179"/>
      <c r="B1988" s="181"/>
      <c r="C1988" s="180"/>
      <c r="D1988" s="180"/>
      <c r="E1988" s="180"/>
      <c r="F1988" s="180"/>
    </row>
    <row r="1989" spans="1:6">
      <c r="A1989" s="179"/>
      <c r="B1989" s="181"/>
      <c r="C1989" s="180"/>
      <c r="D1989" s="180"/>
      <c r="E1989" s="180"/>
      <c r="F1989" s="180"/>
    </row>
    <row r="1990" spans="1:6">
      <c r="A1990" s="179"/>
      <c r="B1990" s="181"/>
      <c r="C1990" s="180"/>
      <c r="D1990" s="180"/>
      <c r="E1990" s="180"/>
      <c r="F1990" s="180"/>
    </row>
    <row r="1991" spans="1:6">
      <c r="A1991" s="179"/>
      <c r="B1991" s="181"/>
      <c r="C1991" s="180"/>
      <c r="D1991" s="180"/>
      <c r="E1991" s="180"/>
      <c r="F1991" s="180"/>
    </row>
    <row r="1992" spans="1:6">
      <c r="A1992" s="179"/>
      <c r="B1992" s="181"/>
      <c r="C1992" s="180"/>
      <c r="D1992" s="180"/>
      <c r="E1992" s="180"/>
      <c r="F1992" s="180"/>
    </row>
    <row r="1993" spans="1:6">
      <c r="A1993" s="179"/>
      <c r="B1993" s="181"/>
      <c r="C1993" s="180"/>
      <c r="D1993" s="180"/>
      <c r="E1993" s="180"/>
      <c r="F1993" s="180"/>
    </row>
    <row r="1994" spans="1:6">
      <c r="A1994" s="179"/>
      <c r="B1994" s="181"/>
      <c r="C1994" s="180"/>
      <c r="D1994" s="180"/>
      <c r="E1994" s="180"/>
      <c r="F1994" s="180"/>
    </row>
    <row r="1995" spans="1:6">
      <c r="A1995" s="179"/>
      <c r="B1995" s="181"/>
      <c r="C1995" s="180"/>
      <c r="D1995" s="180"/>
      <c r="E1995" s="180"/>
      <c r="F1995" s="180"/>
    </row>
    <row r="1996" spans="1:6">
      <c r="A1996" s="179"/>
      <c r="B1996" s="181"/>
      <c r="C1996" s="180"/>
      <c r="D1996" s="180"/>
      <c r="E1996" s="180"/>
      <c r="F1996" s="180"/>
    </row>
    <row r="1997" spans="1:6">
      <c r="A1997" s="179"/>
      <c r="B1997" s="181"/>
      <c r="C1997" s="180"/>
      <c r="D1997" s="180"/>
      <c r="E1997" s="180"/>
      <c r="F1997" s="180"/>
    </row>
    <row r="1998" spans="1:6">
      <c r="A1998" s="179"/>
      <c r="B1998" s="181"/>
      <c r="C1998" s="180"/>
      <c r="D1998" s="180"/>
      <c r="E1998" s="180"/>
      <c r="F1998" s="180"/>
    </row>
    <row r="1999" spans="1:6">
      <c r="A1999" s="179"/>
      <c r="B1999" s="181"/>
      <c r="C1999" s="180"/>
      <c r="D1999" s="180"/>
      <c r="E1999" s="180"/>
      <c r="F1999" s="180"/>
    </row>
    <row r="2000" spans="1:6">
      <c r="A2000" s="179"/>
      <c r="B2000" s="181"/>
      <c r="C2000" s="180"/>
      <c r="D2000" s="180"/>
      <c r="E2000" s="180"/>
      <c r="F2000" s="180"/>
    </row>
    <row r="2001" spans="1:6">
      <c r="A2001" s="179"/>
      <c r="B2001" s="181"/>
      <c r="C2001" s="180"/>
      <c r="D2001" s="180"/>
      <c r="E2001" s="180"/>
      <c r="F2001" s="180"/>
    </row>
    <row r="2002" spans="1:6">
      <c r="A2002" s="179"/>
      <c r="B2002" s="181"/>
      <c r="C2002" s="180"/>
      <c r="D2002" s="180"/>
      <c r="E2002" s="180"/>
      <c r="F2002" s="180"/>
    </row>
    <row r="2003" spans="1:6">
      <c r="A2003" s="179"/>
      <c r="B2003" s="181"/>
      <c r="C2003" s="180"/>
      <c r="D2003" s="180"/>
      <c r="E2003" s="180"/>
      <c r="F2003" s="180"/>
    </row>
    <row r="2004" spans="1:6">
      <c r="A2004" s="179"/>
      <c r="B2004" s="181"/>
      <c r="C2004" s="180"/>
      <c r="D2004" s="180"/>
      <c r="E2004" s="180"/>
      <c r="F2004" s="180"/>
    </row>
    <row r="2005" spans="1:6">
      <c r="A2005" s="179"/>
      <c r="B2005" s="181"/>
      <c r="C2005" s="180"/>
      <c r="D2005" s="180"/>
      <c r="E2005" s="180"/>
      <c r="F2005" s="180"/>
    </row>
    <row r="2006" spans="1:6">
      <c r="A2006" s="179"/>
      <c r="B2006" s="181"/>
      <c r="C2006" s="180"/>
      <c r="D2006" s="180"/>
      <c r="E2006" s="180"/>
      <c r="F2006" s="180"/>
    </row>
    <row r="2007" spans="1:6">
      <c r="A2007" s="179"/>
      <c r="B2007" s="181"/>
      <c r="C2007" s="180"/>
      <c r="D2007" s="180"/>
      <c r="E2007" s="180"/>
      <c r="F2007" s="180"/>
    </row>
    <row r="2008" spans="1:6">
      <c r="A2008" s="179"/>
      <c r="B2008" s="181"/>
      <c r="C2008" s="180"/>
      <c r="D2008" s="180"/>
      <c r="E2008" s="180"/>
      <c r="F2008" s="180"/>
    </row>
    <row r="2009" spans="1:6">
      <c r="A2009" s="179"/>
      <c r="B2009" s="181"/>
      <c r="C2009" s="180"/>
      <c r="D2009" s="180"/>
      <c r="E2009" s="180"/>
      <c r="F2009" s="180"/>
    </row>
    <row r="2010" spans="1:6">
      <c r="A2010" s="179"/>
      <c r="B2010" s="181"/>
      <c r="C2010" s="180"/>
      <c r="D2010" s="180"/>
      <c r="E2010" s="180"/>
      <c r="F2010" s="180"/>
    </row>
    <row r="2011" spans="1:6">
      <c r="A2011" s="179"/>
      <c r="B2011" s="181"/>
      <c r="C2011" s="180"/>
      <c r="D2011" s="180"/>
      <c r="E2011" s="180"/>
      <c r="F2011" s="180"/>
    </row>
    <row r="2012" spans="1:6">
      <c r="A2012" s="179"/>
      <c r="B2012" s="181"/>
      <c r="C2012" s="180"/>
      <c r="D2012" s="180"/>
      <c r="E2012" s="180"/>
      <c r="F2012" s="180"/>
    </row>
    <row r="2013" spans="1:6">
      <c r="A2013" s="179"/>
      <c r="B2013" s="181"/>
      <c r="C2013" s="180"/>
      <c r="D2013" s="180"/>
      <c r="E2013" s="180"/>
      <c r="F2013" s="180"/>
    </row>
    <row r="2014" spans="1:6">
      <c r="A2014" s="179"/>
      <c r="B2014" s="181"/>
      <c r="C2014" s="180"/>
      <c r="D2014" s="180"/>
      <c r="E2014" s="180"/>
      <c r="F2014" s="180"/>
    </row>
    <row r="2015" spans="1:6">
      <c r="A2015" s="179"/>
      <c r="B2015" s="181"/>
      <c r="C2015" s="180"/>
      <c r="D2015" s="180"/>
      <c r="E2015" s="180"/>
      <c r="F2015" s="180"/>
    </row>
    <row r="2016" spans="1:6">
      <c r="A2016" s="179"/>
      <c r="B2016" s="181"/>
      <c r="C2016" s="180"/>
      <c r="D2016" s="180"/>
      <c r="E2016" s="180"/>
      <c r="F2016" s="180"/>
    </row>
    <row r="2017" spans="1:6">
      <c r="A2017" s="179"/>
      <c r="B2017" s="181"/>
      <c r="C2017" s="180"/>
      <c r="D2017" s="180"/>
      <c r="E2017" s="180"/>
      <c r="F2017" s="180"/>
    </row>
    <row r="2018" spans="1:6">
      <c r="A2018" s="179"/>
      <c r="B2018" s="181"/>
      <c r="C2018" s="180"/>
      <c r="D2018" s="180"/>
      <c r="E2018" s="180"/>
      <c r="F2018" s="180"/>
    </row>
    <row r="2019" spans="1:6">
      <c r="A2019" s="179"/>
      <c r="B2019" s="181"/>
      <c r="C2019" s="180"/>
      <c r="D2019" s="180"/>
      <c r="E2019" s="180"/>
      <c r="F2019" s="180"/>
    </row>
    <row r="2020" spans="1:6">
      <c r="A2020" s="179"/>
      <c r="B2020" s="181"/>
      <c r="C2020" s="180"/>
      <c r="D2020" s="180"/>
      <c r="E2020" s="180"/>
      <c r="F2020" s="180"/>
    </row>
    <row r="2021" spans="1:6">
      <c r="A2021" s="179"/>
      <c r="B2021" s="181"/>
      <c r="C2021" s="180"/>
      <c r="D2021" s="180"/>
      <c r="E2021" s="180"/>
      <c r="F2021" s="180"/>
    </row>
    <row r="2022" spans="1:6">
      <c r="A2022" s="179"/>
      <c r="B2022" s="181"/>
      <c r="C2022" s="180"/>
      <c r="D2022" s="180"/>
      <c r="E2022" s="180"/>
      <c r="F2022" s="180"/>
    </row>
    <row r="2023" spans="1:6">
      <c r="A2023" s="179"/>
      <c r="B2023" s="181"/>
      <c r="C2023" s="180"/>
      <c r="D2023" s="180"/>
      <c r="E2023" s="180"/>
      <c r="F2023" s="180"/>
    </row>
    <row r="2024" spans="1:6">
      <c r="A2024" s="179"/>
      <c r="B2024" s="181"/>
      <c r="C2024" s="180"/>
      <c r="D2024" s="180"/>
      <c r="E2024" s="180"/>
      <c r="F2024" s="180"/>
    </row>
    <row r="2025" spans="1:6">
      <c r="A2025" s="179"/>
      <c r="B2025" s="181"/>
      <c r="C2025" s="180"/>
      <c r="D2025" s="180"/>
      <c r="E2025" s="180"/>
      <c r="F2025" s="180"/>
    </row>
    <row r="2026" spans="1:6">
      <c r="A2026" s="179"/>
      <c r="B2026" s="181"/>
      <c r="C2026" s="180"/>
      <c r="D2026" s="180"/>
      <c r="E2026" s="180"/>
      <c r="F2026" s="180"/>
    </row>
    <row r="2027" spans="1:6">
      <c r="A2027" s="179"/>
      <c r="B2027" s="181"/>
      <c r="C2027" s="180"/>
      <c r="D2027" s="180"/>
      <c r="E2027" s="180"/>
      <c r="F2027" s="180"/>
    </row>
    <row r="2028" spans="1:6">
      <c r="A2028" s="179"/>
      <c r="B2028" s="181"/>
      <c r="C2028" s="180"/>
      <c r="D2028" s="180"/>
      <c r="E2028" s="180"/>
      <c r="F2028" s="180"/>
    </row>
    <row r="2029" spans="1:6">
      <c r="A2029" s="179"/>
      <c r="B2029" s="181"/>
      <c r="C2029" s="180"/>
      <c r="D2029" s="180"/>
      <c r="E2029" s="180"/>
      <c r="F2029" s="180"/>
    </row>
    <row r="2030" spans="1:6">
      <c r="A2030" s="179"/>
      <c r="B2030" s="181"/>
      <c r="C2030" s="180"/>
      <c r="D2030" s="180"/>
      <c r="E2030" s="180"/>
      <c r="F2030" s="180"/>
    </row>
    <row r="2031" spans="1:6">
      <c r="A2031" s="179"/>
      <c r="B2031" s="181"/>
      <c r="C2031" s="180"/>
      <c r="D2031" s="180"/>
      <c r="E2031" s="180"/>
      <c r="F2031" s="180"/>
    </row>
    <row r="2032" spans="1:6">
      <c r="A2032" s="179"/>
      <c r="B2032" s="181"/>
      <c r="C2032" s="180"/>
      <c r="D2032" s="180"/>
      <c r="E2032" s="180"/>
      <c r="F2032" s="180"/>
    </row>
    <row r="2033" spans="1:6">
      <c r="A2033" s="179"/>
      <c r="B2033" s="181"/>
      <c r="C2033" s="180"/>
      <c r="D2033" s="180"/>
      <c r="E2033" s="180"/>
      <c r="F2033" s="180"/>
    </row>
    <row r="2034" spans="1:6">
      <c r="A2034" s="179"/>
      <c r="B2034" s="181"/>
      <c r="C2034" s="180"/>
      <c r="D2034" s="180"/>
      <c r="E2034" s="180"/>
      <c r="F2034" s="180"/>
    </row>
    <row r="2035" spans="1:6">
      <c r="A2035" s="179"/>
      <c r="B2035" s="181"/>
      <c r="C2035" s="180"/>
      <c r="D2035" s="180"/>
      <c r="E2035" s="180"/>
      <c r="F2035" s="180"/>
    </row>
    <row r="2036" spans="1:6">
      <c r="A2036" s="179"/>
      <c r="B2036" s="181"/>
      <c r="C2036" s="180"/>
      <c r="D2036" s="180"/>
      <c r="E2036" s="180"/>
      <c r="F2036" s="180"/>
    </row>
    <row r="2037" spans="1:6">
      <c r="A2037" s="179"/>
      <c r="B2037" s="181"/>
      <c r="C2037" s="180"/>
      <c r="D2037" s="180"/>
      <c r="E2037" s="180"/>
      <c r="F2037" s="180"/>
    </row>
    <row r="2038" spans="1:6">
      <c r="A2038" s="179"/>
      <c r="B2038" s="181"/>
      <c r="C2038" s="180"/>
      <c r="D2038" s="180"/>
      <c r="E2038" s="180"/>
      <c r="F2038" s="180"/>
    </row>
    <row r="2039" spans="1:6">
      <c r="A2039" s="179"/>
      <c r="B2039" s="181"/>
      <c r="C2039" s="180"/>
      <c r="D2039" s="180"/>
      <c r="E2039" s="180"/>
      <c r="F2039" s="180"/>
    </row>
    <row r="2040" spans="1:6">
      <c r="A2040" s="179"/>
      <c r="B2040" s="181"/>
      <c r="C2040" s="180"/>
      <c r="D2040" s="180"/>
      <c r="E2040" s="180"/>
      <c r="F2040" s="180"/>
    </row>
    <row r="2041" spans="1:6">
      <c r="A2041" s="179"/>
      <c r="B2041" s="181"/>
      <c r="C2041" s="180"/>
      <c r="D2041" s="180"/>
      <c r="E2041" s="180"/>
      <c r="F2041" s="180"/>
    </row>
    <row r="2042" spans="1:6">
      <c r="A2042" s="179"/>
      <c r="B2042" s="181"/>
      <c r="C2042" s="180"/>
      <c r="D2042" s="180"/>
      <c r="E2042" s="180"/>
      <c r="F2042" s="180"/>
    </row>
    <row r="2043" spans="1:6">
      <c r="A2043" s="179"/>
      <c r="B2043" s="181"/>
      <c r="C2043" s="180"/>
      <c r="D2043" s="180"/>
      <c r="E2043" s="180"/>
      <c r="F2043" s="180"/>
    </row>
    <row r="2044" spans="1:6">
      <c r="A2044" s="179"/>
      <c r="B2044" s="181"/>
      <c r="C2044" s="180"/>
      <c r="D2044" s="180"/>
      <c r="E2044" s="180"/>
      <c r="F2044" s="180"/>
    </row>
    <row r="2045" spans="1:6">
      <c r="A2045" s="179"/>
      <c r="B2045" s="181"/>
      <c r="C2045" s="180"/>
      <c r="D2045" s="180"/>
      <c r="E2045" s="180"/>
      <c r="F2045" s="180"/>
    </row>
    <row r="2046" spans="1:6">
      <c r="A2046" s="179"/>
      <c r="B2046" s="181"/>
      <c r="C2046" s="180"/>
      <c r="D2046" s="180"/>
      <c r="E2046" s="180"/>
      <c r="F2046" s="180"/>
    </row>
    <row r="2047" spans="1:6">
      <c r="A2047" s="179"/>
      <c r="B2047" s="181"/>
      <c r="C2047" s="180"/>
      <c r="D2047" s="180"/>
      <c r="E2047" s="180"/>
      <c r="F2047" s="180"/>
    </row>
    <row r="2048" spans="1:6">
      <c r="A2048" s="179"/>
      <c r="B2048" s="181"/>
      <c r="C2048" s="180"/>
      <c r="D2048" s="180"/>
      <c r="E2048" s="180"/>
      <c r="F2048" s="180"/>
    </row>
    <row r="2049" spans="1:6">
      <c r="A2049" s="179"/>
      <c r="B2049" s="181"/>
      <c r="C2049" s="180"/>
      <c r="D2049" s="180"/>
      <c r="E2049" s="180"/>
      <c r="F2049" s="180"/>
    </row>
    <row r="2050" spans="1:6">
      <c r="A2050" s="179"/>
      <c r="B2050" s="181"/>
      <c r="C2050" s="180"/>
      <c r="D2050" s="180"/>
      <c r="E2050" s="180"/>
      <c r="F2050" s="180"/>
    </row>
    <row r="2051" spans="1:6">
      <c r="A2051" s="179"/>
      <c r="B2051" s="181"/>
      <c r="C2051" s="180"/>
      <c r="D2051" s="180"/>
      <c r="E2051" s="180"/>
      <c r="F2051" s="180"/>
    </row>
    <row r="2052" spans="1:6">
      <c r="A2052" s="179"/>
      <c r="B2052" s="181"/>
      <c r="C2052" s="180"/>
      <c r="D2052" s="180"/>
      <c r="E2052" s="180"/>
      <c r="F2052" s="180"/>
    </row>
    <row r="2053" spans="1:6">
      <c r="A2053" s="179"/>
      <c r="B2053" s="181"/>
      <c r="C2053" s="180"/>
      <c r="D2053" s="180"/>
      <c r="E2053" s="180"/>
      <c r="F2053" s="180"/>
    </row>
    <row r="2054" spans="1:6">
      <c r="A2054" s="179"/>
      <c r="B2054" s="181"/>
      <c r="C2054" s="180"/>
      <c r="D2054" s="180"/>
      <c r="E2054" s="180"/>
      <c r="F2054" s="180"/>
    </row>
    <row r="2055" spans="1:6">
      <c r="A2055" s="179"/>
      <c r="B2055" s="181"/>
      <c r="C2055" s="180"/>
      <c r="D2055" s="180"/>
      <c r="E2055" s="180"/>
      <c r="F2055" s="180"/>
    </row>
    <row r="2056" spans="1:6">
      <c r="A2056" s="179"/>
      <c r="B2056" s="181"/>
      <c r="C2056" s="180"/>
      <c r="D2056" s="180"/>
      <c r="E2056" s="180"/>
      <c r="F2056" s="180"/>
    </row>
    <row r="2057" spans="1:6">
      <c r="A2057" s="179"/>
      <c r="B2057" s="181"/>
      <c r="C2057" s="180"/>
      <c r="D2057" s="180"/>
      <c r="E2057" s="180"/>
      <c r="F2057" s="180"/>
    </row>
    <row r="2058" spans="1:6">
      <c r="A2058" s="179"/>
      <c r="B2058" s="181"/>
      <c r="C2058" s="180"/>
      <c r="D2058" s="180"/>
      <c r="E2058" s="180"/>
      <c r="F2058" s="180"/>
    </row>
    <row r="2059" spans="1:6">
      <c r="A2059" s="179"/>
      <c r="B2059" s="181"/>
      <c r="C2059" s="180"/>
      <c r="D2059" s="180"/>
      <c r="E2059" s="180"/>
      <c r="F2059" s="180"/>
    </row>
    <row r="2060" spans="1:6">
      <c r="A2060" s="179"/>
      <c r="B2060" s="181"/>
      <c r="C2060" s="180"/>
      <c r="D2060" s="180"/>
      <c r="E2060" s="180"/>
      <c r="F2060" s="180"/>
    </row>
    <row r="2061" spans="1:6">
      <c r="A2061" s="179"/>
      <c r="B2061" s="181"/>
      <c r="C2061" s="180"/>
      <c r="D2061" s="180"/>
      <c r="E2061" s="180"/>
      <c r="F2061" s="180"/>
    </row>
    <row r="2062" spans="1:6">
      <c r="A2062" s="179"/>
      <c r="B2062" s="181"/>
      <c r="C2062" s="180"/>
      <c r="D2062" s="180"/>
      <c r="E2062" s="180"/>
      <c r="F2062" s="180"/>
    </row>
    <row r="2063" spans="1:6">
      <c r="A2063" s="179"/>
      <c r="B2063" s="181"/>
      <c r="C2063" s="180"/>
      <c r="D2063" s="180"/>
      <c r="E2063" s="180"/>
      <c r="F2063" s="180"/>
    </row>
    <row r="2064" spans="1:6">
      <c r="A2064" s="179"/>
      <c r="B2064" s="181"/>
      <c r="C2064" s="180"/>
      <c r="D2064" s="180"/>
      <c r="E2064" s="180"/>
      <c r="F2064" s="180"/>
    </row>
    <row r="2065" spans="1:6">
      <c r="A2065" s="179"/>
      <c r="B2065" s="181"/>
      <c r="C2065" s="180"/>
      <c r="D2065" s="180"/>
      <c r="E2065" s="180"/>
      <c r="F2065" s="180"/>
    </row>
    <row r="2066" spans="1:6">
      <c r="A2066" s="179"/>
      <c r="B2066" s="181"/>
      <c r="C2066" s="180"/>
      <c r="D2066" s="180"/>
      <c r="E2066" s="180"/>
      <c r="F2066" s="180"/>
    </row>
    <row r="2067" spans="1:6">
      <c r="A2067" s="179"/>
      <c r="B2067" s="181"/>
      <c r="C2067" s="180"/>
      <c r="D2067" s="180"/>
      <c r="E2067" s="180"/>
      <c r="F2067" s="180"/>
    </row>
    <row r="2068" spans="1:6">
      <c r="A2068" s="179"/>
      <c r="B2068" s="181"/>
      <c r="C2068" s="180"/>
      <c r="D2068" s="180"/>
      <c r="E2068" s="180"/>
      <c r="F2068" s="180"/>
    </row>
    <row r="2069" spans="1:6">
      <c r="A2069" s="179"/>
      <c r="B2069" s="181"/>
      <c r="C2069" s="180"/>
      <c r="D2069" s="180"/>
      <c r="E2069" s="180"/>
      <c r="F2069" s="180"/>
    </row>
    <row r="2070" spans="1:6">
      <c r="A2070" s="179"/>
      <c r="B2070" s="181"/>
      <c r="C2070" s="180"/>
      <c r="D2070" s="180"/>
      <c r="E2070" s="180"/>
      <c r="F2070" s="180"/>
    </row>
    <row r="2071" spans="1:6">
      <c r="A2071" s="179"/>
      <c r="B2071" s="181"/>
      <c r="C2071" s="180"/>
      <c r="D2071" s="180"/>
      <c r="E2071" s="180"/>
      <c r="F2071" s="180"/>
    </row>
    <row r="2072" spans="1:6">
      <c r="A2072" s="179"/>
      <c r="B2072" s="181"/>
      <c r="C2072" s="180"/>
      <c r="D2072" s="180"/>
      <c r="E2072" s="180"/>
      <c r="F2072" s="180"/>
    </row>
    <row r="2073" spans="1:6">
      <c r="A2073" s="179"/>
      <c r="B2073" s="181"/>
      <c r="C2073" s="180"/>
      <c r="D2073" s="180"/>
      <c r="E2073" s="180"/>
      <c r="F2073" s="180"/>
    </row>
    <row r="2074" spans="1:6">
      <c r="A2074" s="179"/>
      <c r="B2074" s="181"/>
      <c r="C2074" s="180"/>
      <c r="D2074" s="180"/>
      <c r="E2074" s="180"/>
      <c r="F2074" s="180"/>
    </row>
    <row r="2075" spans="1:6">
      <c r="A2075" s="179"/>
      <c r="B2075" s="181"/>
      <c r="C2075" s="180"/>
      <c r="D2075" s="180"/>
      <c r="E2075" s="180"/>
      <c r="F2075" s="180"/>
    </row>
    <row r="2076" spans="1:6">
      <c r="A2076" s="179"/>
      <c r="B2076" s="181"/>
      <c r="C2076" s="180"/>
      <c r="D2076" s="180"/>
      <c r="E2076" s="180"/>
      <c r="F2076" s="180"/>
    </row>
    <row r="2077" spans="1:6">
      <c r="A2077" s="179"/>
      <c r="B2077" s="181"/>
      <c r="C2077" s="180"/>
      <c r="D2077" s="180"/>
      <c r="E2077" s="180"/>
      <c r="F2077" s="180"/>
    </row>
    <row r="2078" spans="1:6">
      <c r="A2078" s="179"/>
      <c r="B2078" s="181"/>
      <c r="C2078" s="180"/>
      <c r="D2078" s="180"/>
      <c r="E2078" s="180"/>
      <c r="F2078" s="180"/>
    </row>
    <row r="2079" spans="1:6">
      <c r="A2079" s="179"/>
      <c r="B2079" s="181"/>
      <c r="C2079" s="180"/>
      <c r="D2079" s="180"/>
      <c r="E2079" s="180"/>
      <c r="F2079" s="180"/>
    </row>
    <row r="2080" spans="1:6">
      <c r="A2080" s="179"/>
      <c r="B2080" s="181"/>
      <c r="C2080" s="180"/>
      <c r="D2080" s="180"/>
      <c r="E2080" s="180"/>
      <c r="F2080" s="180"/>
    </row>
    <row r="2081" spans="1:6">
      <c r="A2081" s="179"/>
      <c r="B2081" s="181"/>
      <c r="C2081" s="180"/>
      <c r="D2081" s="180"/>
      <c r="E2081" s="180"/>
      <c r="F2081" s="180"/>
    </row>
    <row r="2082" spans="1:6">
      <c r="A2082" s="179"/>
      <c r="B2082" s="181"/>
      <c r="C2082" s="180"/>
      <c r="D2082" s="180"/>
      <c r="E2082" s="180"/>
      <c r="F2082" s="180"/>
    </row>
    <row r="2083" spans="1:6">
      <c r="A2083" s="179"/>
      <c r="B2083" s="181"/>
      <c r="C2083" s="180"/>
      <c r="D2083" s="180"/>
      <c r="E2083" s="180"/>
      <c r="F2083" s="180"/>
    </row>
    <row r="2084" spans="1:6">
      <c r="A2084" s="179"/>
      <c r="B2084" s="181"/>
      <c r="C2084" s="180"/>
      <c r="D2084" s="180"/>
      <c r="E2084" s="180"/>
      <c r="F2084" s="180"/>
    </row>
    <row r="2085" spans="1:6">
      <c r="A2085" s="179"/>
      <c r="B2085" s="181"/>
      <c r="C2085" s="180"/>
      <c r="D2085" s="180"/>
      <c r="E2085" s="180"/>
      <c r="F2085" s="180"/>
    </row>
    <row r="2086" spans="1:6">
      <c r="A2086" s="179"/>
      <c r="B2086" s="181"/>
      <c r="C2086" s="180"/>
      <c r="D2086" s="180"/>
      <c r="E2086" s="180"/>
      <c r="F2086" s="180"/>
    </row>
    <row r="2087" spans="1:6">
      <c r="A2087" s="179"/>
      <c r="B2087" s="181"/>
      <c r="C2087" s="180"/>
      <c r="D2087" s="180"/>
      <c r="E2087" s="180"/>
      <c r="F2087" s="180"/>
    </row>
    <row r="2088" spans="1:6">
      <c r="A2088" s="179"/>
      <c r="B2088" s="181"/>
      <c r="C2088" s="180"/>
      <c r="D2088" s="180"/>
      <c r="E2088" s="180"/>
      <c r="F2088" s="180"/>
    </row>
    <row r="2089" spans="1:6">
      <c r="A2089" s="179"/>
      <c r="B2089" s="181"/>
      <c r="C2089" s="180"/>
      <c r="D2089" s="180"/>
      <c r="E2089" s="180"/>
      <c r="F2089" s="180"/>
    </row>
    <row r="2090" spans="1:6">
      <c r="A2090" s="179"/>
      <c r="B2090" s="181"/>
      <c r="C2090" s="180"/>
      <c r="D2090" s="180"/>
      <c r="E2090" s="180"/>
      <c r="F2090" s="180"/>
    </row>
    <row r="2091" spans="1:6">
      <c r="A2091" s="179"/>
      <c r="B2091" s="181"/>
      <c r="C2091" s="180"/>
      <c r="D2091" s="180"/>
      <c r="E2091" s="180"/>
      <c r="F2091" s="180"/>
    </row>
    <row r="2092" spans="1:6">
      <c r="A2092" s="179"/>
      <c r="B2092" s="181"/>
      <c r="C2092" s="180"/>
      <c r="D2092" s="180"/>
      <c r="E2092" s="180"/>
      <c r="F2092" s="180"/>
    </row>
    <row r="2093" spans="1:6">
      <c r="A2093" s="179"/>
      <c r="B2093" s="181"/>
      <c r="C2093" s="180"/>
      <c r="D2093" s="180"/>
      <c r="E2093" s="180"/>
      <c r="F2093" s="180"/>
    </row>
    <row r="2094" spans="1:6">
      <c r="A2094" s="179"/>
      <c r="B2094" s="181"/>
      <c r="C2094" s="180"/>
      <c r="D2094" s="180"/>
      <c r="E2094" s="180"/>
      <c r="F2094" s="180"/>
    </row>
    <row r="2095" spans="1:6">
      <c r="A2095" s="179"/>
      <c r="B2095" s="181"/>
      <c r="C2095" s="180"/>
      <c r="D2095" s="180"/>
      <c r="E2095" s="180"/>
      <c r="F2095" s="180"/>
    </row>
    <row r="2096" spans="1:6">
      <c r="A2096" s="179"/>
      <c r="B2096" s="181"/>
      <c r="C2096" s="180"/>
      <c r="D2096" s="180"/>
      <c r="E2096" s="180"/>
      <c r="F2096" s="180"/>
    </row>
    <row r="2097" spans="1:6">
      <c r="A2097" s="179"/>
      <c r="B2097" s="181"/>
      <c r="C2097" s="180"/>
      <c r="D2097" s="180"/>
      <c r="E2097" s="180"/>
      <c r="F2097" s="180"/>
    </row>
    <row r="2098" spans="1:6">
      <c r="A2098" s="179"/>
      <c r="B2098" s="181"/>
      <c r="C2098" s="180"/>
      <c r="D2098" s="180"/>
      <c r="E2098" s="180"/>
      <c r="F2098" s="180"/>
    </row>
    <row r="2099" spans="1:6">
      <c r="A2099" s="179"/>
      <c r="B2099" s="181"/>
      <c r="C2099" s="180"/>
      <c r="D2099" s="180"/>
      <c r="E2099" s="180"/>
      <c r="F2099" s="180"/>
    </row>
    <row r="2100" spans="1:6">
      <c r="A2100" s="179"/>
      <c r="B2100" s="181"/>
      <c r="C2100" s="180"/>
      <c r="D2100" s="180"/>
      <c r="E2100" s="180"/>
      <c r="F2100" s="180"/>
    </row>
    <row r="2101" spans="1:6">
      <c r="A2101" s="179"/>
      <c r="B2101" s="181"/>
      <c r="C2101" s="180"/>
      <c r="D2101" s="180"/>
      <c r="E2101" s="180"/>
      <c r="F2101" s="180"/>
    </row>
    <row r="2102" spans="1:6">
      <c r="A2102" s="179"/>
      <c r="B2102" s="181"/>
      <c r="C2102" s="180"/>
      <c r="D2102" s="180"/>
      <c r="E2102" s="180"/>
      <c r="F2102" s="180"/>
    </row>
    <row r="2103" spans="1:6">
      <c r="A2103" s="179"/>
      <c r="B2103" s="181"/>
      <c r="C2103" s="180"/>
      <c r="D2103" s="180"/>
      <c r="E2103" s="180"/>
      <c r="F2103" s="180"/>
    </row>
    <row r="2104" spans="1:6">
      <c r="A2104" s="179"/>
      <c r="B2104" s="181"/>
      <c r="C2104" s="180"/>
      <c r="D2104" s="180"/>
      <c r="E2104" s="180"/>
      <c r="F2104" s="180"/>
    </row>
    <row r="2105" spans="1:6">
      <c r="A2105" s="179"/>
      <c r="B2105" s="181"/>
      <c r="C2105" s="180"/>
      <c r="D2105" s="180"/>
      <c r="E2105" s="180"/>
      <c r="F2105" s="180"/>
    </row>
    <row r="2106" spans="1:6">
      <c r="A2106" s="179"/>
      <c r="B2106" s="181"/>
      <c r="C2106" s="180"/>
      <c r="D2106" s="180"/>
      <c r="E2106" s="180"/>
      <c r="F2106" s="180"/>
    </row>
    <row r="2107" spans="1:6">
      <c r="A2107" s="179"/>
      <c r="B2107" s="181"/>
      <c r="C2107" s="180"/>
      <c r="D2107" s="180"/>
      <c r="E2107" s="180"/>
      <c r="F2107" s="180"/>
    </row>
    <row r="2108" spans="1:6">
      <c r="A2108" s="179"/>
      <c r="B2108" s="181"/>
      <c r="C2108" s="180"/>
      <c r="D2108" s="180"/>
      <c r="E2108" s="180"/>
      <c r="F2108" s="180"/>
    </row>
    <row r="2109" spans="1:6">
      <c r="A2109" s="179"/>
      <c r="B2109" s="181"/>
      <c r="C2109" s="180"/>
      <c r="D2109" s="180"/>
      <c r="E2109" s="180"/>
      <c r="F2109" s="180"/>
    </row>
    <row r="2110" spans="1:6">
      <c r="A2110" s="179"/>
      <c r="B2110" s="181"/>
      <c r="C2110" s="180"/>
      <c r="D2110" s="180"/>
      <c r="E2110" s="180"/>
      <c r="F2110" s="180"/>
    </row>
    <row r="2111" spans="1:6">
      <c r="A2111" s="179"/>
      <c r="B2111" s="181"/>
      <c r="C2111" s="180"/>
      <c r="D2111" s="180"/>
      <c r="E2111" s="180"/>
      <c r="F2111" s="180"/>
    </row>
    <row r="2112" spans="1:6">
      <c r="A2112" s="179"/>
      <c r="B2112" s="181"/>
      <c r="C2112" s="180"/>
      <c r="D2112" s="180"/>
      <c r="E2112" s="180"/>
      <c r="F2112" s="180"/>
    </row>
    <row r="2113" spans="1:6">
      <c r="A2113" s="179"/>
      <c r="B2113" s="181"/>
      <c r="C2113" s="180"/>
      <c r="D2113" s="180"/>
      <c r="E2113" s="180"/>
      <c r="F2113" s="180"/>
    </row>
    <row r="2114" spans="1:6">
      <c r="A2114" s="179"/>
      <c r="B2114" s="181"/>
      <c r="C2114" s="180"/>
      <c r="D2114" s="180"/>
      <c r="E2114" s="180"/>
      <c r="F2114" s="180"/>
    </row>
    <row r="2115" spans="1:6">
      <c r="A2115" s="179"/>
      <c r="B2115" s="181"/>
      <c r="C2115" s="180"/>
      <c r="D2115" s="180"/>
      <c r="E2115" s="180"/>
      <c r="F2115" s="180"/>
    </row>
    <row r="2116" spans="1:6">
      <c r="A2116" s="179"/>
      <c r="B2116" s="181"/>
      <c r="C2116" s="180"/>
      <c r="D2116" s="180"/>
      <c r="E2116" s="180"/>
      <c r="F2116" s="180"/>
    </row>
    <row r="2117" spans="1:6">
      <c r="A2117" s="179"/>
      <c r="B2117" s="181"/>
      <c r="C2117" s="180"/>
      <c r="D2117" s="180"/>
      <c r="E2117" s="180"/>
      <c r="F2117" s="180"/>
    </row>
    <row r="2118" spans="1:6">
      <c r="A2118" s="179"/>
      <c r="B2118" s="181"/>
      <c r="C2118" s="180"/>
      <c r="D2118" s="180"/>
      <c r="E2118" s="180"/>
      <c r="F2118" s="180"/>
    </row>
    <row r="2119" spans="1:6">
      <c r="A2119" s="179"/>
      <c r="B2119" s="181"/>
      <c r="C2119" s="180"/>
      <c r="D2119" s="180"/>
      <c r="E2119" s="180"/>
      <c r="F2119" s="180"/>
    </row>
    <row r="2120" spans="1:6">
      <c r="A2120" s="179"/>
      <c r="B2120" s="181"/>
      <c r="C2120" s="180"/>
      <c r="D2120" s="180"/>
      <c r="E2120" s="180"/>
      <c r="F2120" s="180"/>
    </row>
    <row r="2121" spans="1:6">
      <c r="A2121" s="179"/>
      <c r="B2121" s="181"/>
      <c r="C2121" s="180"/>
      <c r="D2121" s="180"/>
      <c r="E2121" s="180"/>
      <c r="F2121" s="180"/>
    </row>
    <row r="2122" spans="1:6">
      <c r="A2122" s="179"/>
      <c r="B2122" s="181"/>
      <c r="C2122" s="180"/>
      <c r="D2122" s="180"/>
      <c r="E2122" s="180"/>
      <c r="F2122" s="180"/>
    </row>
    <row r="2123" spans="1:6">
      <c r="A2123" s="179"/>
      <c r="B2123" s="181"/>
      <c r="C2123" s="180"/>
      <c r="D2123" s="180"/>
      <c r="E2123" s="180"/>
      <c r="F2123" s="180"/>
    </row>
    <row r="2124" spans="1:6">
      <c r="A2124" s="179"/>
      <c r="B2124" s="181"/>
      <c r="C2124" s="180"/>
      <c r="D2124" s="180"/>
      <c r="E2124" s="180"/>
      <c r="F2124" s="180"/>
    </row>
    <row r="2125" spans="1:6">
      <c r="A2125" s="179"/>
      <c r="B2125" s="181"/>
      <c r="C2125" s="180"/>
      <c r="D2125" s="180"/>
      <c r="E2125" s="180"/>
      <c r="F2125" s="180"/>
    </row>
    <row r="2126" spans="1:6">
      <c r="A2126" s="179"/>
      <c r="B2126" s="181"/>
      <c r="C2126" s="180"/>
      <c r="D2126" s="180"/>
      <c r="E2126" s="180"/>
      <c r="F2126" s="180"/>
    </row>
    <row r="2127" spans="1:6">
      <c r="A2127" s="179"/>
      <c r="B2127" s="181"/>
      <c r="C2127" s="180"/>
      <c r="D2127" s="180"/>
      <c r="E2127" s="180"/>
      <c r="F2127" s="180"/>
    </row>
    <row r="2128" spans="1:6">
      <c r="A2128" s="179"/>
      <c r="B2128" s="181"/>
      <c r="C2128" s="180"/>
      <c r="D2128" s="180"/>
      <c r="E2128" s="180"/>
      <c r="F2128" s="180"/>
    </row>
    <row r="2129" spans="1:6">
      <c r="A2129" s="179"/>
      <c r="B2129" s="181"/>
      <c r="C2129" s="180"/>
      <c r="D2129" s="180"/>
      <c r="E2129" s="180"/>
      <c r="F2129" s="180"/>
    </row>
    <row r="2130" spans="1:6">
      <c r="A2130" s="179"/>
      <c r="B2130" s="181"/>
      <c r="C2130" s="180"/>
      <c r="D2130" s="180"/>
      <c r="E2130" s="180"/>
      <c r="F2130" s="180"/>
    </row>
    <row r="2131" spans="1:6">
      <c r="A2131" s="179"/>
      <c r="B2131" s="181"/>
      <c r="C2131" s="180"/>
      <c r="D2131" s="180"/>
      <c r="E2131" s="180"/>
      <c r="F2131" s="180"/>
    </row>
    <row r="2132" spans="1:6">
      <c r="A2132" s="179"/>
      <c r="B2132" s="181"/>
      <c r="C2132" s="180"/>
      <c r="D2132" s="180"/>
      <c r="E2132" s="180"/>
      <c r="F2132" s="180"/>
    </row>
    <row r="2133" spans="1:6">
      <c r="A2133" s="179"/>
      <c r="B2133" s="181"/>
      <c r="C2133" s="180"/>
      <c r="D2133" s="180"/>
      <c r="E2133" s="180"/>
      <c r="F2133" s="180"/>
    </row>
    <row r="2134" spans="1:6">
      <c r="A2134" s="179"/>
      <c r="B2134" s="181"/>
      <c r="C2134" s="180"/>
      <c r="D2134" s="180"/>
      <c r="E2134" s="180"/>
      <c r="F2134" s="180"/>
    </row>
    <row r="2135" spans="1:6">
      <c r="A2135" s="179"/>
      <c r="B2135" s="181"/>
      <c r="C2135" s="180"/>
      <c r="D2135" s="180"/>
      <c r="E2135" s="180"/>
      <c r="F2135" s="180"/>
    </row>
    <row r="2136" spans="1:6">
      <c r="A2136" s="179"/>
      <c r="B2136" s="181"/>
      <c r="C2136" s="180"/>
      <c r="D2136" s="180"/>
      <c r="E2136" s="180"/>
      <c r="F2136" s="180"/>
    </row>
    <row r="2137" spans="1:6">
      <c r="A2137" s="179"/>
      <c r="B2137" s="181"/>
      <c r="C2137" s="180"/>
      <c r="D2137" s="180"/>
      <c r="E2137" s="180"/>
      <c r="F2137" s="180"/>
    </row>
    <row r="2138" spans="1:6">
      <c r="A2138" s="179"/>
      <c r="B2138" s="181"/>
      <c r="C2138" s="180"/>
      <c r="D2138" s="180"/>
      <c r="E2138" s="180"/>
      <c r="F2138" s="180"/>
    </row>
    <row r="2139" spans="1:6">
      <c r="A2139" s="179"/>
      <c r="B2139" s="181"/>
      <c r="C2139" s="180"/>
      <c r="D2139" s="180"/>
      <c r="E2139" s="180"/>
      <c r="F2139" s="180"/>
    </row>
    <row r="2140" spans="1:6">
      <c r="A2140" s="179"/>
      <c r="B2140" s="181"/>
      <c r="C2140" s="180"/>
      <c r="D2140" s="180"/>
      <c r="E2140" s="180"/>
      <c r="F2140" s="180"/>
    </row>
    <row r="2141" spans="1:6">
      <c r="A2141" s="179"/>
      <c r="B2141" s="181"/>
      <c r="C2141" s="180"/>
      <c r="D2141" s="180"/>
      <c r="E2141" s="180"/>
      <c r="F2141" s="180"/>
    </row>
    <row r="2142" spans="1:6">
      <c r="A2142" s="179"/>
      <c r="B2142" s="181"/>
      <c r="C2142" s="180"/>
      <c r="D2142" s="180"/>
      <c r="E2142" s="180"/>
      <c r="F2142" s="180"/>
    </row>
    <row r="2143" spans="1:6">
      <c r="A2143" s="179"/>
      <c r="B2143" s="181"/>
      <c r="C2143" s="180"/>
      <c r="D2143" s="180"/>
      <c r="E2143" s="180"/>
      <c r="F2143" s="180"/>
    </row>
    <row r="2144" spans="1:6">
      <c r="A2144" s="179"/>
      <c r="B2144" s="181"/>
      <c r="C2144" s="180"/>
      <c r="D2144" s="180"/>
      <c r="E2144" s="180"/>
      <c r="F2144" s="180"/>
    </row>
    <row r="2145" spans="1:6">
      <c r="A2145" s="179"/>
      <c r="B2145" s="181"/>
      <c r="C2145" s="180"/>
      <c r="D2145" s="180"/>
      <c r="E2145" s="180"/>
      <c r="F2145" s="180"/>
    </row>
    <row r="2146" spans="1:6">
      <c r="A2146" s="179"/>
      <c r="B2146" s="181"/>
      <c r="C2146" s="180"/>
      <c r="D2146" s="180"/>
      <c r="E2146" s="180"/>
      <c r="F2146" s="180"/>
    </row>
    <row r="2147" spans="1:6">
      <c r="A2147" s="179"/>
      <c r="B2147" s="181"/>
      <c r="C2147" s="180"/>
      <c r="D2147" s="180"/>
      <c r="E2147" s="180"/>
      <c r="F2147" s="180"/>
    </row>
    <row r="2148" spans="1:6">
      <c r="A2148" s="179"/>
      <c r="B2148" s="181"/>
      <c r="C2148" s="180"/>
      <c r="D2148" s="180"/>
      <c r="E2148" s="180"/>
      <c r="F2148" s="180"/>
    </row>
    <row r="2149" spans="1:6">
      <c r="A2149" s="179"/>
      <c r="B2149" s="181"/>
      <c r="C2149" s="180"/>
      <c r="D2149" s="180"/>
      <c r="E2149" s="180"/>
      <c r="F2149" s="180"/>
    </row>
    <row r="2150" spans="1:6">
      <c r="A2150" s="179"/>
      <c r="B2150" s="181"/>
      <c r="C2150" s="180"/>
      <c r="D2150" s="180"/>
      <c r="E2150" s="180"/>
      <c r="F2150" s="180"/>
    </row>
    <row r="2151" spans="1:6">
      <c r="A2151" s="179"/>
      <c r="B2151" s="181"/>
      <c r="C2151" s="180"/>
      <c r="D2151" s="180"/>
      <c r="E2151" s="180"/>
      <c r="F2151" s="180"/>
    </row>
    <row r="2152" spans="1:6">
      <c r="A2152" s="179"/>
      <c r="B2152" s="181"/>
      <c r="C2152" s="180"/>
      <c r="D2152" s="180"/>
      <c r="E2152" s="180"/>
      <c r="F2152" s="180"/>
    </row>
    <row r="2153" spans="1:6">
      <c r="A2153" s="179"/>
      <c r="B2153" s="181"/>
      <c r="C2153" s="180"/>
      <c r="D2153" s="180"/>
      <c r="E2153" s="180"/>
      <c r="F2153" s="180"/>
    </row>
    <row r="2154" spans="1:6">
      <c r="A2154" s="179"/>
      <c r="B2154" s="181"/>
      <c r="C2154" s="180"/>
      <c r="D2154" s="180"/>
      <c r="E2154" s="180"/>
      <c r="F2154" s="180"/>
    </row>
    <row r="2155" spans="1:6">
      <c r="A2155" s="179"/>
      <c r="B2155" s="181"/>
      <c r="C2155" s="180"/>
      <c r="D2155" s="180"/>
      <c r="E2155" s="180"/>
      <c r="F2155" s="180"/>
    </row>
    <row r="2156" spans="1:6">
      <c r="A2156" s="179"/>
      <c r="B2156" s="181"/>
      <c r="C2156" s="180"/>
      <c r="D2156" s="180"/>
      <c r="E2156" s="180"/>
      <c r="F2156" s="180"/>
    </row>
    <row r="2157" spans="1:6">
      <c r="A2157" s="179"/>
      <c r="B2157" s="181"/>
      <c r="C2157" s="180"/>
      <c r="D2157" s="180"/>
      <c r="E2157" s="180"/>
      <c r="F2157" s="180"/>
    </row>
    <row r="2158" spans="1:6">
      <c r="A2158" s="179"/>
      <c r="B2158" s="181"/>
      <c r="C2158" s="180"/>
      <c r="D2158" s="180"/>
      <c r="E2158" s="180"/>
      <c r="F2158" s="180"/>
    </row>
    <row r="2159" spans="1:6">
      <c r="A2159" s="179"/>
      <c r="B2159" s="181"/>
      <c r="C2159" s="180"/>
      <c r="D2159" s="180"/>
      <c r="E2159" s="180"/>
      <c r="F2159" s="180"/>
    </row>
    <row r="2160" spans="1:6">
      <c r="A2160" s="179"/>
      <c r="B2160" s="181"/>
      <c r="C2160" s="180"/>
      <c r="D2160" s="180"/>
      <c r="E2160" s="180"/>
      <c r="F2160" s="180"/>
    </row>
    <row r="2161" spans="1:6">
      <c r="A2161" s="179"/>
      <c r="B2161" s="181"/>
      <c r="C2161" s="180"/>
      <c r="D2161" s="180"/>
      <c r="E2161" s="180"/>
      <c r="F2161" s="180"/>
    </row>
    <row r="2162" spans="1:6">
      <c r="A2162" s="179"/>
      <c r="B2162" s="181"/>
      <c r="C2162" s="180"/>
      <c r="D2162" s="180"/>
      <c r="E2162" s="180"/>
      <c r="F2162" s="180"/>
    </row>
    <row r="2163" spans="1:6">
      <c r="A2163" s="179"/>
      <c r="B2163" s="181"/>
      <c r="C2163" s="180"/>
      <c r="D2163" s="180"/>
      <c r="E2163" s="180"/>
      <c r="F2163" s="180"/>
    </row>
    <row r="2164" spans="1:6">
      <c r="A2164" s="179"/>
      <c r="B2164" s="181"/>
      <c r="C2164" s="180"/>
      <c r="D2164" s="180"/>
      <c r="E2164" s="180"/>
      <c r="F2164" s="180"/>
    </row>
    <row r="2165" spans="1:6">
      <c r="A2165" s="179"/>
      <c r="B2165" s="181"/>
      <c r="C2165" s="180"/>
      <c r="D2165" s="180"/>
      <c r="E2165" s="180"/>
      <c r="F2165" s="180"/>
    </row>
    <row r="2166" spans="1:6">
      <c r="A2166" s="179"/>
      <c r="B2166" s="181"/>
      <c r="C2166" s="180"/>
      <c r="D2166" s="180"/>
      <c r="E2166" s="180"/>
      <c r="F2166" s="180"/>
    </row>
    <row r="2167" spans="1:6">
      <c r="A2167" s="179"/>
      <c r="B2167" s="181"/>
      <c r="C2167" s="180"/>
      <c r="D2167" s="180"/>
      <c r="E2167" s="180"/>
      <c r="F2167" s="180"/>
    </row>
    <row r="2168" spans="1:6">
      <c r="A2168" s="179"/>
      <c r="B2168" s="181"/>
      <c r="C2168" s="180"/>
      <c r="D2168" s="180"/>
      <c r="E2168" s="180"/>
      <c r="F2168" s="180"/>
    </row>
    <row r="2169" spans="1:6">
      <c r="A2169" s="179"/>
      <c r="B2169" s="181"/>
      <c r="C2169" s="180"/>
      <c r="D2169" s="180"/>
      <c r="E2169" s="180"/>
      <c r="F2169" s="180"/>
    </row>
    <row r="2170" spans="1:6">
      <c r="A2170" s="179"/>
      <c r="B2170" s="181"/>
      <c r="C2170" s="180"/>
      <c r="D2170" s="180"/>
      <c r="E2170" s="180"/>
      <c r="F2170" s="180"/>
    </row>
    <row r="2171" spans="1:6">
      <c r="A2171" s="179"/>
      <c r="B2171" s="181"/>
      <c r="C2171" s="180"/>
      <c r="D2171" s="180"/>
      <c r="E2171" s="180"/>
      <c r="F2171" s="180"/>
    </row>
    <row r="2172" spans="1:6">
      <c r="A2172" s="179"/>
      <c r="B2172" s="181"/>
      <c r="C2172" s="180"/>
      <c r="D2172" s="180"/>
      <c r="E2172" s="180"/>
      <c r="F2172" s="180"/>
    </row>
    <row r="2173" spans="1:6">
      <c r="A2173" s="179"/>
      <c r="B2173" s="181"/>
      <c r="C2173" s="180"/>
      <c r="D2173" s="180"/>
      <c r="E2173" s="180"/>
      <c r="F2173" s="180"/>
    </row>
    <row r="2174" spans="1:6">
      <c r="A2174" s="179"/>
      <c r="B2174" s="181"/>
      <c r="C2174" s="180"/>
      <c r="D2174" s="180"/>
      <c r="E2174" s="180"/>
      <c r="F2174" s="180"/>
    </row>
    <row r="2175" spans="1:6">
      <c r="A2175" s="179"/>
      <c r="B2175" s="181"/>
      <c r="C2175" s="180"/>
      <c r="D2175" s="180"/>
      <c r="E2175" s="180"/>
      <c r="F2175" s="180"/>
    </row>
    <row r="2176" spans="1:6">
      <c r="A2176" s="179"/>
      <c r="B2176" s="181"/>
      <c r="C2176" s="180"/>
      <c r="D2176" s="180"/>
      <c r="E2176" s="180"/>
      <c r="F2176" s="180"/>
    </row>
    <row r="2177" spans="1:6">
      <c r="A2177" s="179"/>
      <c r="B2177" s="181"/>
      <c r="C2177" s="180"/>
      <c r="D2177" s="180"/>
      <c r="E2177" s="180"/>
      <c r="F2177" s="180"/>
    </row>
    <row r="2178" spans="1:6">
      <c r="A2178" s="179"/>
      <c r="B2178" s="181"/>
      <c r="C2178" s="180"/>
      <c r="D2178" s="180"/>
      <c r="E2178" s="180"/>
      <c r="F2178" s="180"/>
    </row>
    <row r="2179" spans="1:6">
      <c r="A2179" s="179"/>
      <c r="B2179" s="181"/>
      <c r="C2179" s="180"/>
      <c r="D2179" s="180"/>
      <c r="E2179" s="180"/>
      <c r="F2179" s="180"/>
    </row>
    <row r="2180" spans="1:6">
      <c r="A2180" s="179"/>
      <c r="B2180" s="181"/>
      <c r="C2180" s="180"/>
      <c r="D2180" s="180"/>
      <c r="E2180" s="180"/>
      <c r="F2180" s="180"/>
    </row>
    <row r="2181" spans="1:6">
      <c r="A2181" s="179"/>
      <c r="B2181" s="181"/>
      <c r="C2181" s="180"/>
      <c r="D2181" s="180"/>
      <c r="E2181" s="180"/>
      <c r="F2181" s="180"/>
    </row>
    <row r="2182" spans="1:6">
      <c r="A2182" s="179"/>
      <c r="B2182" s="181"/>
      <c r="C2182" s="180"/>
      <c r="D2182" s="180"/>
      <c r="E2182" s="180"/>
      <c r="F2182" s="180"/>
    </row>
    <row r="2183" spans="1:6">
      <c r="A2183" s="179"/>
      <c r="B2183" s="181"/>
      <c r="C2183" s="180"/>
      <c r="D2183" s="180"/>
      <c r="E2183" s="180"/>
      <c r="F2183" s="180"/>
    </row>
    <row r="2184" spans="1:6">
      <c r="A2184" s="179"/>
      <c r="B2184" s="181"/>
      <c r="C2184" s="180"/>
      <c r="D2184" s="180"/>
      <c r="E2184" s="180"/>
      <c r="F2184" s="180"/>
    </row>
    <row r="2185" spans="1:6">
      <c r="A2185" s="179"/>
      <c r="B2185" s="181"/>
      <c r="C2185" s="180"/>
      <c r="D2185" s="180"/>
      <c r="E2185" s="180"/>
      <c r="F2185" s="180"/>
    </row>
    <row r="2186" spans="1:6">
      <c r="A2186" s="179"/>
      <c r="B2186" s="181"/>
      <c r="C2186" s="180"/>
      <c r="D2186" s="180"/>
      <c r="E2186" s="180"/>
      <c r="F2186" s="180"/>
    </row>
    <row r="2187" spans="1:6">
      <c r="A2187" s="179"/>
      <c r="B2187" s="181"/>
      <c r="C2187" s="180"/>
      <c r="D2187" s="180"/>
      <c r="E2187" s="180"/>
      <c r="F2187" s="180"/>
    </row>
    <row r="2188" spans="1:6">
      <c r="A2188" s="179"/>
      <c r="B2188" s="181"/>
      <c r="C2188" s="180"/>
      <c r="D2188" s="180"/>
      <c r="E2188" s="180"/>
      <c r="F2188" s="180"/>
    </row>
    <row r="2189" spans="1:6">
      <c r="A2189" s="179"/>
      <c r="B2189" s="181"/>
      <c r="C2189" s="180"/>
      <c r="D2189" s="180"/>
      <c r="E2189" s="180"/>
      <c r="F2189" s="180"/>
    </row>
    <row r="2190" spans="1:6">
      <c r="A2190" s="179"/>
      <c r="B2190" s="181"/>
      <c r="C2190" s="180"/>
      <c r="D2190" s="180"/>
      <c r="E2190" s="180"/>
      <c r="F2190" s="180"/>
    </row>
    <row r="2191" spans="1:6">
      <c r="A2191" s="179"/>
      <c r="B2191" s="181"/>
      <c r="C2191" s="180"/>
      <c r="D2191" s="180"/>
      <c r="E2191" s="180"/>
      <c r="F2191" s="180"/>
    </row>
    <row r="2192" spans="1:6">
      <c r="A2192" s="179"/>
      <c r="B2192" s="181"/>
      <c r="C2192" s="180"/>
      <c r="D2192" s="180"/>
      <c r="E2192" s="180"/>
      <c r="F2192" s="180"/>
    </row>
    <row r="2193" spans="1:6">
      <c r="A2193" s="179"/>
      <c r="B2193" s="181"/>
      <c r="C2193" s="180"/>
      <c r="D2193" s="180"/>
      <c r="E2193" s="180"/>
      <c r="F2193" s="180"/>
    </row>
    <row r="2194" spans="1:6">
      <c r="A2194" s="179"/>
      <c r="B2194" s="181"/>
      <c r="C2194" s="180"/>
      <c r="D2194" s="180"/>
      <c r="E2194" s="180"/>
      <c r="F2194" s="180"/>
    </row>
    <row r="2195" spans="1:6">
      <c r="A2195" s="179"/>
      <c r="B2195" s="181"/>
      <c r="C2195" s="180"/>
      <c r="D2195" s="180"/>
      <c r="E2195" s="180"/>
      <c r="F2195" s="180"/>
    </row>
    <row r="2196" spans="1:6">
      <c r="A2196" s="179"/>
      <c r="B2196" s="181"/>
      <c r="C2196" s="180"/>
      <c r="D2196" s="180"/>
      <c r="E2196" s="180"/>
      <c r="F2196" s="180"/>
    </row>
    <row r="2197" spans="1:6">
      <c r="A2197" s="179"/>
      <c r="B2197" s="181"/>
      <c r="C2197" s="180"/>
      <c r="D2197" s="180"/>
      <c r="E2197" s="180"/>
      <c r="F2197" s="180"/>
    </row>
    <row r="2198" spans="1:6">
      <c r="A2198" s="179"/>
      <c r="B2198" s="181"/>
      <c r="C2198" s="180"/>
      <c r="D2198" s="180"/>
      <c r="E2198" s="180"/>
      <c r="F2198" s="180"/>
    </row>
    <row r="2199" spans="1:6">
      <c r="A2199" s="179"/>
      <c r="B2199" s="181"/>
      <c r="C2199" s="180"/>
      <c r="D2199" s="180"/>
      <c r="E2199" s="180"/>
      <c r="F2199" s="180"/>
    </row>
    <row r="2200" spans="1:6">
      <c r="A2200" s="179"/>
      <c r="B2200" s="181"/>
      <c r="C2200" s="180"/>
      <c r="D2200" s="180"/>
      <c r="E2200" s="180"/>
      <c r="F2200" s="180"/>
    </row>
    <row r="2201" spans="1:6">
      <c r="A2201" s="179"/>
      <c r="B2201" s="181"/>
      <c r="C2201" s="180"/>
      <c r="D2201" s="180"/>
      <c r="E2201" s="180"/>
      <c r="F2201" s="180"/>
    </row>
    <row r="2202" spans="1:6">
      <c r="A2202" s="179"/>
      <c r="B2202" s="181"/>
      <c r="C2202" s="180"/>
      <c r="D2202" s="180"/>
      <c r="E2202" s="180"/>
      <c r="F2202" s="180"/>
    </row>
    <row r="2203" spans="1:6">
      <c r="A2203" s="179"/>
      <c r="B2203" s="181"/>
      <c r="C2203" s="180"/>
      <c r="D2203" s="180"/>
      <c r="E2203" s="180"/>
      <c r="F2203" s="180"/>
    </row>
    <row r="2204" spans="1:6">
      <c r="A2204" s="179"/>
      <c r="B2204" s="181"/>
      <c r="C2204" s="180"/>
      <c r="D2204" s="180"/>
      <c r="E2204" s="180"/>
      <c r="F2204" s="180"/>
    </row>
    <row r="2205" spans="1:6">
      <c r="A2205" s="179"/>
      <c r="B2205" s="181"/>
      <c r="C2205" s="180"/>
      <c r="D2205" s="180"/>
      <c r="E2205" s="180"/>
      <c r="F2205" s="180"/>
    </row>
    <row r="2206" spans="1:6">
      <c r="A2206" s="179"/>
      <c r="B2206" s="181"/>
      <c r="C2206" s="180"/>
      <c r="D2206" s="180"/>
      <c r="E2206" s="180"/>
      <c r="F2206" s="180"/>
    </row>
    <row r="2207" spans="1:6">
      <c r="A2207" s="179"/>
      <c r="B2207" s="181"/>
      <c r="C2207" s="180"/>
      <c r="D2207" s="180"/>
      <c r="E2207" s="180"/>
      <c r="F2207" s="180"/>
    </row>
    <row r="2208" spans="1:6">
      <c r="A2208" s="179"/>
      <c r="B2208" s="181"/>
      <c r="C2208" s="180"/>
      <c r="D2208" s="180"/>
      <c r="E2208" s="180"/>
      <c r="F2208" s="180"/>
    </row>
    <row r="2209" spans="1:6">
      <c r="A2209" s="179"/>
      <c r="B2209" s="181"/>
      <c r="C2209" s="180"/>
      <c r="D2209" s="180"/>
      <c r="E2209" s="180"/>
      <c r="F2209" s="180"/>
    </row>
    <row r="2210" spans="1:6">
      <c r="A2210" s="182"/>
      <c r="B2210" s="181"/>
      <c r="C2210" s="180"/>
      <c r="D2210" s="180"/>
      <c r="E2210" s="180"/>
      <c r="F2210" s="180"/>
    </row>
    <row r="2211" spans="1:6">
      <c r="A2211" s="182"/>
      <c r="B2211" s="181"/>
      <c r="C2211" s="180"/>
      <c r="D2211" s="180"/>
      <c r="E2211" s="180"/>
      <c r="F2211" s="180"/>
    </row>
    <row r="2212" spans="1:6">
      <c r="A2212" s="182"/>
      <c r="B2212" s="181"/>
      <c r="C2212" s="180"/>
      <c r="D2212" s="180"/>
      <c r="E2212" s="180"/>
      <c r="F2212" s="180"/>
    </row>
    <row r="2213" spans="1:6">
      <c r="A2213" s="182"/>
      <c r="B2213" s="181"/>
      <c r="C2213" s="180"/>
      <c r="D2213" s="180"/>
      <c r="E2213" s="180"/>
      <c r="F2213" s="180"/>
    </row>
    <row r="2214" spans="1:6">
      <c r="A2214" s="182"/>
      <c r="B2214" s="181"/>
      <c r="C2214" s="180"/>
      <c r="D2214" s="180"/>
      <c r="E2214" s="180"/>
      <c r="F2214" s="180"/>
    </row>
    <row r="2215" spans="1:6">
      <c r="A2215" s="182"/>
      <c r="B2215" s="181"/>
      <c r="C2215" s="180"/>
      <c r="D2215" s="180"/>
      <c r="E2215" s="180"/>
      <c r="F2215" s="180"/>
    </row>
    <row r="2216" spans="1:6">
      <c r="A2216" s="182"/>
      <c r="B2216" s="181"/>
      <c r="C2216" s="180"/>
      <c r="D2216" s="180"/>
      <c r="E2216" s="180"/>
      <c r="F2216" s="180"/>
    </row>
    <row r="2217" spans="1:6">
      <c r="A2217" s="182"/>
      <c r="B2217" s="181"/>
      <c r="C2217" s="180"/>
      <c r="D2217" s="180"/>
      <c r="E2217" s="180"/>
      <c r="F2217" s="180"/>
    </row>
    <row r="2218" spans="1:6">
      <c r="A2218" s="182"/>
      <c r="B2218" s="181"/>
      <c r="C2218" s="180"/>
      <c r="D2218" s="180"/>
      <c r="E2218" s="180"/>
      <c r="F2218" s="180"/>
    </row>
    <row r="2219" spans="1:6">
      <c r="A2219" s="182"/>
      <c r="B2219" s="181"/>
      <c r="C2219" s="180"/>
      <c r="D2219" s="180"/>
      <c r="E2219" s="180"/>
      <c r="F2219" s="180"/>
    </row>
    <row r="2220" spans="1:6">
      <c r="A2220" s="182"/>
      <c r="B2220" s="181"/>
      <c r="C2220" s="180"/>
      <c r="D2220" s="180"/>
      <c r="E2220" s="180"/>
      <c r="F2220" s="180"/>
    </row>
    <row r="2221" spans="1:6">
      <c r="A2221" s="182"/>
      <c r="B2221" s="181"/>
      <c r="C2221" s="180"/>
      <c r="D2221" s="180"/>
      <c r="E2221" s="180"/>
      <c r="F2221" s="180"/>
    </row>
    <row r="2222" spans="1:6">
      <c r="A2222" s="182"/>
      <c r="B2222" s="181"/>
      <c r="C2222" s="180"/>
      <c r="D2222" s="180"/>
      <c r="E2222" s="180"/>
      <c r="F2222" s="180"/>
    </row>
    <row r="2223" spans="1:6">
      <c r="A2223" s="182"/>
      <c r="B2223" s="181"/>
      <c r="C2223" s="180"/>
      <c r="D2223" s="180"/>
      <c r="E2223" s="180"/>
      <c r="F2223" s="180"/>
    </row>
    <row r="2224" spans="1:6">
      <c r="A2224" s="182"/>
      <c r="B2224" s="181"/>
      <c r="C2224" s="180"/>
      <c r="D2224" s="180"/>
      <c r="E2224" s="180"/>
      <c r="F2224" s="180"/>
    </row>
    <row r="2225" spans="1:6">
      <c r="A2225" s="182"/>
      <c r="B2225" s="181"/>
      <c r="C2225" s="180"/>
      <c r="D2225" s="180"/>
      <c r="E2225" s="180"/>
      <c r="F2225" s="180"/>
    </row>
    <row r="2226" spans="1:6">
      <c r="A2226" s="182"/>
      <c r="B2226" s="181"/>
      <c r="C2226" s="180"/>
      <c r="D2226" s="180"/>
      <c r="E2226" s="180"/>
      <c r="F2226" s="180"/>
    </row>
    <row r="2227" spans="1:6">
      <c r="A2227" s="182"/>
      <c r="B2227" s="181"/>
      <c r="C2227" s="180"/>
      <c r="D2227" s="180"/>
      <c r="E2227" s="180"/>
      <c r="F2227" s="180"/>
    </row>
    <row r="2228" spans="1:6">
      <c r="A2228" s="182"/>
      <c r="B2228" s="181"/>
      <c r="C2228" s="180"/>
      <c r="D2228" s="180"/>
      <c r="E2228" s="180"/>
      <c r="F2228" s="180"/>
    </row>
    <row r="2229" spans="1:6">
      <c r="A2229" s="182"/>
      <c r="B2229" s="181"/>
      <c r="C2229" s="180"/>
      <c r="D2229" s="180"/>
      <c r="E2229" s="180"/>
      <c r="F2229" s="180"/>
    </row>
    <row r="2230" spans="1:6">
      <c r="A2230" s="182"/>
      <c r="B2230" s="181"/>
      <c r="C2230" s="180"/>
      <c r="D2230" s="180"/>
      <c r="E2230" s="180"/>
      <c r="F2230" s="180"/>
    </row>
    <row r="2231" spans="1:6">
      <c r="A2231" s="182"/>
      <c r="B2231" s="181"/>
      <c r="C2231" s="180"/>
      <c r="D2231" s="180"/>
      <c r="E2231" s="180"/>
      <c r="F2231" s="180"/>
    </row>
    <row r="2232" spans="1:6">
      <c r="A2232" s="182"/>
      <c r="B2232" s="181"/>
      <c r="C2232" s="180"/>
      <c r="D2232" s="180"/>
      <c r="E2232" s="180"/>
      <c r="F2232" s="180"/>
    </row>
    <row r="2233" spans="1:6">
      <c r="A2233" s="182"/>
      <c r="B2233" s="181"/>
      <c r="C2233" s="180"/>
      <c r="D2233" s="180"/>
      <c r="E2233" s="180"/>
      <c r="F2233" s="180"/>
    </row>
    <row r="2234" spans="1:6">
      <c r="A2234" s="182"/>
      <c r="B2234" s="181"/>
      <c r="C2234" s="180"/>
      <c r="D2234" s="180"/>
      <c r="E2234" s="180"/>
      <c r="F2234" s="180"/>
    </row>
    <row r="2235" spans="1:6">
      <c r="A2235" s="182"/>
      <c r="B2235" s="181"/>
      <c r="C2235" s="180"/>
      <c r="D2235" s="180"/>
      <c r="E2235" s="180"/>
      <c r="F2235" s="180"/>
    </row>
    <row r="2236" spans="1:6">
      <c r="A2236" s="182"/>
      <c r="B2236" s="181"/>
      <c r="C2236" s="180"/>
      <c r="D2236" s="180"/>
      <c r="E2236" s="180"/>
      <c r="F2236" s="180"/>
    </row>
    <row r="2237" spans="1:6">
      <c r="A2237" s="182"/>
      <c r="B2237" s="181"/>
      <c r="C2237" s="180"/>
      <c r="D2237" s="180"/>
      <c r="E2237" s="180"/>
      <c r="F2237" s="180"/>
    </row>
    <row r="2238" spans="1:6">
      <c r="A2238" s="182"/>
      <c r="B2238" s="181"/>
      <c r="C2238" s="180"/>
      <c r="D2238" s="180"/>
      <c r="E2238" s="180"/>
      <c r="F2238" s="180"/>
    </row>
    <row r="2239" spans="1:6">
      <c r="A2239" s="182"/>
      <c r="B2239" s="181"/>
      <c r="C2239" s="180"/>
      <c r="D2239" s="180"/>
      <c r="E2239" s="180"/>
      <c r="F2239" s="180"/>
    </row>
    <row r="2240" spans="1:6">
      <c r="A2240" s="182"/>
      <c r="B2240" s="181"/>
      <c r="C2240" s="180"/>
      <c r="D2240" s="180"/>
      <c r="E2240" s="180"/>
      <c r="F2240" s="180"/>
    </row>
    <row r="2241" spans="1:6">
      <c r="A2241" s="182"/>
      <c r="B2241" s="181"/>
      <c r="C2241" s="180"/>
      <c r="D2241" s="180"/>
      <c r="E2241" s="180"/>
      <c r="F2241" s="180"/>
    </row>
    <row r="2242" spans="1:6">
      <c r="A2242" s="182"/>
      <c r="B2242" s="181"/>
      <c r="C2242" s="180"/>
      <c r="D2242" s="180"/>
      <c r="E2242" s="180"/>
      <c r="F2242" s="180"/>
    </row>
    <row r="2243" spans="1:6">
      <c r="A2243" s="182"/>
      <c r="B2243" s="181"/>
      <c r="C2243" s="180"/>
      <c r="D2243" s="180"/>
      <c r="E2243" s="180"/>
      <c r="F2243" s="180"/>
    </row>
    <row r="2244" spans="1:6">
      <c r="A2244" s="182"/>
      <c r="B2244" s="181"/>
      <c r="C2244" s="180"/>
      <c r="D2244" s="180"/>
      <c r="E2244" s="180"/>
      <c r="F2244" s="180"/>
    </row>
    <row r="2245" spans="1:6">
      <c r="A2245" s="182"/>
      <c r="B2245" s="181"/>
      <c r="C2245" s="180"/>
      <c r="D2245" s="180"/>
      <c r="E2245" s="180"/>
      <c r="F2245" s="180"/>
    </row>
    <row r="2246" spans="1:6">
      <c r="A2246" s="182"/>
      <c r="B2246" s="181"/>
      <c r="C2246" s="180"/>
      <c r="D2246" s="180"/>
      <c r="E2246" s="180"/>
      <c r="F2246" s="180"/>
    </row>
    <row r="2247" spans="1:6">
      <c r="A2247" s="182"/>
      <c r="B2247" s="181"/>
      <c r="C2247" s="180"/>
      <c r="D2247" s="180"/>
      <c r="E2247" s="180"/>
      <c r="F2247" s="180"/>
    </row>
    <row r="2248" spans="1:6">
      <c r="A2248" s="182"/>
      <c r="B2248" s="181"/>
      <c r="C2248" s="180"/>
      <c r="D2248" s="180"/>
      <c r="E2248" s="180"/>
      <c r="F2248" s="180"/>
    </row>
    <row r="2249" spans="1:6">
      <c r="A2249" s="182"/>
      <c r="B2249" s="181"/>
      <c r="C2249" s="180"/>
      <c r="D2249" s="180"/>
      <c r="E2249" s="180"/>
      <c r="F2249" s="180"/>
    </row>
    <row r="2250" spans="1:6">
      <c r="A2250" s="182"/>
      <c r="B2250" s="181"/>
      <c r="C2250" s="180"/>
      <c r="D2250" s="180"/>
      <c r="E2250" s="180"/>
      <c r="F2250" s="180"/>
    </row>
    <row r="2251" spans="1:6">
      <c r="A2251" s="182"/>
      <c r="B2251" s="181"/>
      <c r="C2251" s="180"/>
      <c r="D2251" s="180"/>
      <c r="E2251" s="180"/>
      <c r="F2251" s="180"/>
    </row>
    <row r="2252" spans="1:6">
      <c r="A2252" s="182"/>
      <c r="B2252" s="181"/>
      <c r="C2252" s="180"/>
      <c r="D2252" s="180"/>
      <c r="E2252" s="180"/>
      <c r="F2252" s="180"/>
    </row>
    <row r="2253" spans="1:6">
      <c r="A2253" s="182"/>
      <c r="B2253" s="181"/>
      <c r="C2253" s="180"/>
      <c r="D2253" s="180"/>
      <c r="E2253" s="180"/>
      <c r="F2253" s="180"/>
    </row>
    <row r="2254" spans="1:6">
      <c r="A2254" s="182"/>
      <c r="B2254" s="181"/>
      <c r="C2254" s="180"/>
      <c r="D2254" s="180"/>
      <c r="E2254" s="180"/>
      <c r="F2254" s="180"/>
    </row>
    <row r="2255" spans="1:6">
      <c r="A2255" s="182"/>
      <c r="B2255" s="181"/>
      <c r="C2255" s="180"/>
      <c r="D2255" s="180"/>
      <c r="E2255" s="180"/>
      <c r="F2255" s="180"/>
    </row>
    <row r="2256" spans="1:6">
      <c r="A2256" s="182"/>
      <c r="B2256" s="181"/>
      <c r="C2256" s="180"/>
      <c r="D2256" s="180"/>
      <c r="E2256" s="180"/>
      <c r="F2256" s="180"/>
    </row>
    <row r="2257" spans="1:6">
      <c r="A2257" s="182"/>
      <c r="B2257" s="181"/>
      <c r="C2257" s="180"/>
      <c r="D2257" s="180"/>
      <c r="E2257" s="180"/>
      <c r="F2257" s="180"/>
    </row>
    <row r="2258" spans="1:6">
      <c r="A2258" s="182"/>
      <c r="B2258" s="181"/>
      <c r="C2258" s="180"/>
      <c r="D2258" s="180"/>
      <c r="E2258" s="180"/>
      <c r="F2258" s="180"/>
    </row>
    <row r="2259" spans="1:6">
      <c r="A2259" s="182"/>
      <c r="B2259" s="181"/>
      <c r="C2259" s="180"/>
      <c r="D2259" s="180"/>
      <c r="E2259" s="180"/>
      <c r="F2259" s="180"/>
    </row>
    <row r="2260" spans="1:6">
      <c r="A2260" s="182"/>
      <c r="B2260" s="181"/>
      <c r="C2260" s="180"/>
      <c r="D2260" s="180"/>
      <c r="E2260" s="180"/>
      <c r="F2260" s="180"/>
    </row>
    <row r="2261" spans="1:6">
      <c r="A2261" s="182"/>
      <c r="B2261" s="181"/>
      <c r="C2261" s="180"/>
      <c r="D2261" s="180"/>
      <c r="E2261" s="180"/>
      <c r="F2261" s="180"/>
    </row>
    <row r="2262" spans="1:6">
      <c r="A2262" s="182"/>
      <c r="B2262" s="181"/>
      <c r="C2262" s="181"/>
      <c r="D2262" s="181"/>
      <c r="E2262" s="180"/>
      <c r="F2262" s="180"/>
    </row>
    <row r="2263" spans="1:6">
      <c r="A2263" s="182"/>
      <c r="B2263" s="181"/>
      <c r="C2263" s="181"/>
      <c r="D2263" s="181"/>
      <c r="E2263" s="180"/>
      <c r="F2263" s="180"/>
    </row>
    <row r="2264" spans="1:6">
      <c r="A2264" s="182"/>
      <c r="B2264" s="181"/>
      <c r="C2264" s="181"/>
      <c r="D2264" s="181"/>
      <c r="E2264" s="180"/>
      <c r="F2264" s="180"/>
    </row>
    <row r="2265" spans="1:6">
      <c r="A2265" s="182"/>
      <c r="B2265" s="181"/>
      <c r="C2265" s="181"/>
      <c r="D2265" s="181"/>
      <c r="E2265" s="180"/>
      <c r="F2265" s="180"/>
    </row>
    <row r="2266" spans="1:6">
      <c r="A2266" s="182"/>
      <c r="B2266" s="181"/>
      <c r="C2266" s="181"/>
      <c r="D2266" s="181"/>
      <c r="E2266" s="180"/>
      <c r="F2266" s="180"/>
    </row>
    <row r="2267" spans="1:6">
      <c r="A2267" s="182"/>
      <c r="B2267" s="181"/>
      <c r="C2267" s="181"/>
      <c r="D2267" s="181"/>
      <c r="E2267" s="180"/>
      <c r="F2267" s="180"/>
    </row>
    <row r="2268" spans="1:6">
      <c r="A2268" s="182"/>
      <c r="B2268" s="181"/>
      <c r="C2268" s="181"/>
      <c r="D2268" s="181"/>
      <c r="E2268" s="180"/>
      <c r="F2268" s="180"/>
    </row>
    <row r="2269" spans="1:6">
      <c r="A2269" s="182"/>
      <c r="B2269" s="181"/>
      <c r="C2269" s="181"/>
      <c r="D2269" s="181"/>
      <c r="E2269" s="180"/>
      <c r="F2269" s="180"/>
    </row>
    <row r="2270" spans="1:6">
      <c r="A2270" s="182"/>
      <c r="B2270" s="181"/>
      <c r="C2270" s="181"/>
      <c r="D2270" s="181"/>
      <c r="E2270" s="180"/>
      <c r="F2270" s="180"/>
    </row>
    <row r="2271" spans="1:6">
      <c r="A2271" s="182"/>
      <c r="B2271" s="181"/>
      <c r="C2271" s="181"/>
      <c r="D2271" s="181"/>
      <c r="E2271" s="180"/>
      <c r="F2271" s="180"/>
    </row>
    <row r="2272" spans="1:6">
      <c r="A2272" s="182"/>
      <c r="B2272" s="181"/>
      <c r="C2272" s="181"/>
      <c r="D2272" s="181"/>
      <c r="E2272" s="180"/>
      <c r="F2272" s="180"/>
    </row>
    <row r="2273" spans="1:6">
      <c r="A2273" s="182"/>
      <c r="B2273" s="181"/>
      <c r="C2273" s="181"/>
      <c r="D2273" s="181"/>
      <c r="E2273" s="180"/>
      <c r="F2273" s="180"/>
    </row>
    <row r="2274" spans="1:6">
      <c r="A2274" s="182"/>
      <c r="B2274" s="181"/>
      <c r="C2274" s="181"/>
      <c r="D2274" s="181"/>
      <c r="E2274" s="180"/>
      <c r="F2274" s="180"/>
    </row>
    <row r="2275" spans="1:6">
      <c r="A2275" s="182"/>
      <c r="B2275" s="181"/>
      <c r="C2275" s="181"/>
      <c r="D2275" s="181"/>
      <c r="E2275" s="180"/>
      <c r="F2275" s="180"/>
    </row>
    <row r="2276" spans="1:6">
      <c r="A2276" s="182"/>
      <c r="B2276" s="181"/>
      <c r="C2276" s="181"/>
      <c r="D2276" s="181"/>
      <c r="E2276" s="180"/>
      <c r="F2276" s="180"/>
    </row>
    <row r="2277" spans="1:6">
      <c r="A2277" s="182"/>
      <c r="B2277" s="181"/>
      <c r="C2277" s="181"/>
      <c r="D2277" s="181"/>
      <c r="E2277" s="180"/>
      <c r="F2277" s="180"/>
    </row>
    <row r="2278" spans="1:6">
      <c r="A2278" s="182"/>
      <c r="B2278" s="181"/>
      <c r="C2278" s="181"/>
      <c r="D2278" s="181"/>
      <c r="E2278" s="180"/>
      <c r="F2278" s="180"/>
    </row>
    <row r="2279" spans="1:6">
      <c r="A2279" s="182"/>
      <c r="B2279" s="181"/>
      <c r="C2279" s="181"/>
      <c r="D2279" s="181"/>
      <c r="E2279" s="180"/>
      <c r="F2279" s="180"/>
    </row>
    <row r="2280" spans="1:6">
      <c r="A2280" s="182"/>
      <c r="B2280" s="181"/>
      <c r="C2280" s="181"/>
      <c r="D2280" s="181"/>
      <c r="E2280" s="180"/>
      <c r="F2280" s="180"/>
    </row>
    <row r="2281" spans="1:6">
      <c r="A2281" s="182"/>
      <c r="B2281" s="181"/>
      <c r="C2281" s="181"/>
      <c r="D2281" s="181"/>
      <c r="E2281" s="180"/>
      <c r="F2281" s="180"/>
    </row>
    <row r="2282" spans="1:6">
      <c r="A2282" s="182"/>
      <c r="B2282" s="181"/>
      <c r="C2282" s="181"/>
      <c r="D2282" s="181"/>
      <c r="E2282" s="180"/>
      <c r="F2282" s="180"/>
    </row>
    <row r="2283" spans="1:6">
      <c r="A2283" s="182"/>
      <c r="B2283" s="181"/>
      <c r="C2283" s="181"/>
      <c r="D2283" s="181"/>
      <c r="E2283" s="180"/>
      <c r="F2283" s="180"/>
    </row>
    <row r="2284" spans="1:6">
      <c r="A2284" s="182"/>
      <c r="B2284" s="181"/>
      <c r="C2284" s="181"/>
      <c r="D2284" s="181"/>
      <c r="E2284" s="180"/>
      <c r="F2284" s="180"/>
    </row>
    <row r="2285" spans="1:6">
      <c r="A2285" s="182"/>
      <c r="B2285" s="181"/>
      <c r="C2285" s="181"/>
      <c r="D2285" s="181"/>
      <c r="E2285" s="180"/>
      <c r="F2285" s="180"/>
    </row>
    <row r="2286" spans="1:6">
      <c r="A2286" s="182"/>
      <c r="B2286" s="181"/>
      <c r="C2286" s="181"/>
      <c r="D2286" s="181"/>
      <c r="E2286" s="180"/>
      <c r="F2286" s="180"/>
    </row>
    <row r="2287" spans="1:6">
      <c r="A2287" s="182"/>
      <c r="B2287" s="181"/>
      <c r="C2287" s="181"/>
      <c r="D2287" s="181"/>
      <c r="E2287" s="180"/>
      <c r="F2287" s="180"/>
    </row>
    <row r="2288" spans="1:6">
      <c r="A2288" s="182"/>
      <c r="B2288" s="181"/>
      <c r="C2288" s="181"/>
      <c r="D2288" s="181"/>
      <c r="E2288" s="180"/>
      <c r="F2288" s="180"/>
    </row>
    <row r="2289" spans="1:6">
      <c r="A2289" s="182"/>
      <c r="B2289" s="181"/>
      <c r="C2289" s="181"/>
      <c r="D2289" s="181"/>
      <c r="E2289" s="180"/>
      <c r="F2289" s="180"/>
    </row>
    <row r="2290" spans="1:6">
      <c r="A2290" s="182"/>
      <c r="B2290" s="181"/>
      <c r="C2290" s="181"/>
      <c r="D2290" s="181"/>
      <c r="E2290" s="180"/>
      <c r="F2290" s="180"/>
    </row>
    <row r="2291" spans="1:6">
      <c r="A2291" s="182"/>
      <c r="B2291" s="181"/>
      <c r="C2291" s="181"/>
      <c r="D2291" s="181"/>
      <c r="E2291" s="180"/>
      <c r="F2291" s="180"/>
    </row>
    <row r="2292" spans="1:6">
      <c r="A2292" s="182"/>
      <c r="B2292" s="181"/>
      <c r="C2292" s="181"/>
      <c r="D2292" s="181"/>
      <c r="E2292" s="180"/>
      <c r="F2292" s="180"/>
    </row>
    <row r="2293" spans="1:6">
      <c r="A2293" s="182"/>
      <c r="B2293" s="181"/>
      <c r="C2293" s="181"/>
      <c r="D2293" s="181"/>
      <c r="E2293" s="180"/>
      <c r="F2293" s="180"/>
    </row>
    <row r="2294" spans="1:6">
      <c r="A2294" s="182"/>
      <c r="B2294" s="181"/>
      <c r="C2294" s="181"/>
      <c r="D2294" s="181"/>
      <c r="E2294" s="180"/>
      <c r="F2294" s="180"/>
    </row>
    <row r="2295" spans="1:6">
      <c r="A2295" s="182"/>
      <c r="B2295" s="181"/>
      <c r="C2295" s="181"/>
      <c r="D2295" s="181"/>
      <c r="E2295" s="180"/>
      <c r="F2295" s="180"/>
    </row>
    <row r="2296" spans="1:6">
      <c r="A2296" s="182"/>
      <c r="B2296" s="181"/>
      <c r="C2296" s="181"/>
      <c r="D2296" s="181"/>
      <c r="E2296" s="180"/>
      <c r="F2296" s="180"/>
    </row>
    <row r="2297" spans="1:6">
      <c r="A2297" s="182"/>
      <c r="B2297" s="181"/>
      <c r="C2297" s="181"/>
      <c r="D2297" s="181"/>
      <c r="E2297" s="180"/>
      <c r="F2297" s="180"/>
    </row>
    <row r="2298" spans="1:6">
      <c r="A2298" s="182"/>
      <c r="B2298" s="181"/>
      <c r="C2298" s="181"/>
      <c r="D2298" s="181"/>
      <c r="E2298" s="180"/>
      <c r="F2298" s="180"/>
    </row>
    <row r="2299" spans="1:6">
      <c r="A2299" s="182"/>
      <c r="B2299" s="181"/>
      <c r="C2299" s="181"/>
      <c r="D2299" s="181"/>
      <c r="E2299" s="180"/>
      <c r="F2299" s="180"/>
    </row>
    <row r="2300" spans="1:6">
      <c r="A2300" s="182"/>
      <c r="B2300" s="181"/>
      <c r="C2300" s="181"/>
      <c r="D2300" s="181"/>
      <c r="E2300" s="180"/>
      <c r="F2300" s="180"/>
    </row>
    <row r="2301" spans="1:6">
      <c r="A2301" s="182"/>
      <c r="B2301" s="181"/>
      <c r="C2301" s="181"/>
      <c r="D2301" s="181"/>
      <c r="E2301" s="180"/>
      <c r="F2301" s="180"/>
    </row>
    <row r="2302" spans="1:6">
      <c r="A2302" s="182"/>
      <c r="B2302" s="181"/>
      <c r="C2302" s="181"/>
      <c r="D2302" s="181"/>
      <c r="E2302" s="180"/>
      <c r="F2302" s="180"/>
    </row>
    <row r="2303" spans="1:6">
      <c r="A2303" s="182"/>
      <c r="B2303" s="181"/>
      <c r="C2303" s="181"/>
      <c r="D2303" s="181"/>
      <c r="E2303" s="180"/>
      <c r="F2303" s="180"/>
    </row>
    <row r="2304" spans="1:6">
      <c r="A2304" s="182"/>
      <c r="B2304" s="181"/>
      <c r="C2304" s="181"/>
      <c r="D2304" s="181"/>
      <c r="E2304" s="180"/>
      <c r="F2304" s="180"/>
    </row>
    <row r="2305" spans="1:6">
      <c r="A2305" s="182"/>
      <c r="B2305" s="181"/>
      <c r="C2305" s="181"/>
      <c r="D2305" s="181"/>
      <c r="E2305" s="180"/>
      <c r="F2305" s="180"/>
    </row>
    <row r="2306" spans="1:6">
      <c r="A2306" s="182"/>
      <c r="B2306" s="181"/>
      <c r="C2306" s="181"/>
      <c r="D2306" s="181"/>
      <c r="E2306" s="180"/>
      <c r="F2306" s="180"/>
    </row>
    <row r="2307" spans="1:6">
      <c r="A2307" s="182"/>
      <c r="B2307" s="181"/>
      <c r="C2307" s="181"/>
      <c r="D2307" s="181"/>
      <c r="E2307" s="180"/>
      <c r="F2307" s="180"/>
    </row>
    <row r="2308" spans="1:6">
      <c r="A2308" s="182"/>
      <c r="B2308" s="181"/>
      <c r="C2308" s="181"/>
      <c r="D2308" s="181"/>
      <c r="E2308" s="180"/>
      <c r="F2308" s="180"/>
    </row>
    <row r="2309" spans="1:6">
      <c r="A2309" s="182"/>
      <c r="B2309" s="181"/>
      <c r="C2309" s="181"/>
      <c r="D2309" s="181"/>
      <c r="E2309" s="180"/>
      <c r="F2309" s="180"/>
    </row>
    <row r="2310" spans="1:6">
      <c r="A2310" s="182"/>
      <c r="B2310" s="181"/>
      <c r="C2310" s="181"/>
      <c r="D2310" s="181"/>
      <c r="E2310" s="180"/>
      <c r="F2310" s="180"/>
    </row>
    <row r="2311" spans="1:6">
      <c r="A2311" s="182"/>
      <c r="B2311" s="181"/>
      <c r="C2311" s="181"/>
      <c r="D2311" s="181"/>
      <c r="E2311" s="180"/>
      <c r="F2311" s="180"/>
    </row>
    <row r="2312" spans="1:6">
      <c r="A2312" s="182"/>
      <c r="B2312" s="181"/>
      <c r="C2312" s="181"/>
      <c r="D2312" s="181"/>
      <c r="E2312" s="180"/>
      <c r="F2312" s="180"/>
    </row>
    <row r="2313" spans="1:6">
      <c r="A2313" s="182"/>
      <c r="B2313" s="181"/>
      <c r="C2313" s="181"/>
      <c r="D2313" s="181"/>
      <c r="E2313" s="180"/>
      <c r="F2313" s="180"/>
    </row>
    <row r="2314" spans="1:6">
      <c r="A2314" s="182"/>
      <c r="B2314" s="181"/>
      <c r="C2314" s="181"/>
      <c r="D2314" s="181"/>
      <c r="E2314" s="180"/>
      <c r="F2314" s="180"/>
    </row>
    <row r="2315" spans="1:6">
      <c r="A2315" s="182"/>
      <c r="B2315" s="181"/>
      <c r="C2315" s="181"/>
      <c r="D2315" s="181"/>
      <c r="E2315" s="180"/>
      <c r="F2315" s="180"/>
    </row>
    <row r="2316" spans="1:6">
      <c r="A2316" s="182"/>
      <c r="B2316" s="181"/>
      <c r="C2316" s="181"/>
      <c r="D2316" s="181"/>
      <c r="E2316" s="180"/>
      <c r="F2316" s="180"/>
    </row>
    <row r="2317" spans="1:6">
      <c r="A2317" s="182"/>
      <c r="B2317" s="181"/>
      <c r="C2317" s="181"/>
      <c r="D2317" s="181"/>
      <c r="E2317" s="180"/>
      <c r="F2317" s="180"/>
    </row>
    <row r="2318" spans="1:6">
      <c r="A2318" s="182"/>
      <c r="B2318" s="181"/>
      <c r="C2318" s="181"/>
      <c r="D2318" s="181"/>
      <c r="E2318" s="180"/>
      <c r="F2318" s="180"/>
    </row>
    <row r="2319" spans="1:6">
      <c r="A2319" s="182"/>
      <c r="B2319" s="181"/>
      <c r="C2319" s="181"/>
      <c r="D2319" s="181"/>
      <c r="E2319" s="180"/>
      <c r="F2319" s="180"/>
    </row>
    <row r="2320" spans="1:6">
      <c r="A2320" s="182"/>
      <c r="B2320" s="181"/>
      <c r="C2320" s="181"/>
      <c r="D2320" s="181"/>
      <c r="E2320" s="180"/>
      <c r="F2320" s="180"/>
    </row>
    <row r="2321" spans="1:6">
      <c r="A2321" s="182"/>
      <c r="B2321" s="181"/>
      <c r="C2321" s="181"/>
      <c r="D2321" s="181"/>
      <c r="E2321" s="180"/>
      <c r="F2321" s="180"/>
    </row>
    <row r="2322" spans="1:6">
      <c r="A2322" s="182"/>
      <c r="B2322" s="181"/>
      <c r="C2322" s="181"/>
      <c r="D2322" s="181"/>
      <c r="E2322" s="180"/>
      <c r="F2322" s="180"/>
    </row>
    <row r="2323" spans="1:6">
      <c r="A2323" s="182"/>
      <c r="B2323" s="181"/>
      <c r="C2323" s="181"/>
      <c r="D2323" s="181"/>
      <c r="E2323" s="180"/>
      <c r="F2323" s="180"/>
    </row>
    <row r="2324" spans="1:6">
      <c r="A2324" s="182"/>
      <c r="B2324" s="181"/>
      <c r="C2324" s="181"/>
      <c r="D2324" s="181"/>
      <c r="E2324" s="180"/>
      <c r="F2324" s="180"/>
    </row>
    <row r="2325" spans="1:6">
      <c r="A2325" s="182"/>
      <c r="B2325" s="181"/>
      <c r="C2325" s="181"/>
      <c r="D2325" s="181"/>
      <c r="E2325" s="180"/>
      <c r="F2325" s="180"/>
    </row>
    <row r="2326" spans="1:6">
      <c r="A2326" s="182"/>
      <c r="B2326" s="181"/>
      <c r="C2326" s="181"/>
      <c r="D2326" s="181"/>
      <c r="E2326" s="180"/>
      <c r="F2326" s="180"/>
    </row>
    <row r="2327" spans="1:6">
      <c r="A2327" s="182"/>
      <c r="B2327" s="181"/>
      <c r="C2327" s="181"/>
      <c r="D2327" s="181"/>
      <c r="E2327" s="180"/>
      <c r="F2327" s="180"/>
    </row>
    <row r="2328" spans="1:6">
      <c r="A2328" s="182"/>
      <c r="B2328" s="181"/>
      <c r="C2328" s="181"/>
      <c r="D2328" s="181"/>
      <c r="E2328" s="180"/>
      <c r="F2328" s="180"/>
    </row>
    <row r="2329" spans="1:6">
      <c r="A2329" s="182"/>
      <c r="B2329" s="181"/>
      <c r="C2329" s="181"/>
      <c r="D2329" s="181"/>
      <c r="E2329" s="180"/>
      <c r="F2329" s="180"/>
    </row>
    <row r="2330" spans="1:6">
      <c r="A2330" s="182"/>
      <c r="B2330" s="181"/>
      <c r="C2330" s="181"/>
      <c r="D2330" s="181"/>
      <c r="E2330" s="180"/>
      <c r="F2330" s="180"/>
    </row>
    <row r="2331" spans="1:6">
      <c r="A2331" s="182"/>
      <c r="B2331" s="181"/>
      <c r="C2331" s="181"/>
      <c r="D2331" s="181"/>
      <c r="E2331" s="180"/>
      <c r="F2331" s="180"/>
    </row>
    <row r="2332" spans="1:6">
      <c r="A2332" s="182"/>
      <c r="B2332" s="181"/>
      <c r="C2332" s="181"/>
      <c r="D2332" s="181"/>
      <c r="E2332" s="180"/>
      <c r="F2332" s="180"/>
    </row>
    <row r="2333" spans="1:6">
      <c r="A2333" s="182"/>
      <c r="B2333" s="181"/>
      <c r="C2333" s="181"/>
      <c r="D2333" s="181"/>
      <c r="E2333" s="180"/>
      <c r="F2333" s="180"/>
    </row>
    <row r="2334" spans="1:6">
      <c r="A2334" s="182"/>
      <c r="B2334" s="181"/>
      <c r="C2334" s="181"/>
      <c r="D2334" s="181"/>
      <c r="E2334" s="180"/>
      <c r="F2334" s="180"/>
    </row>
    <row r="2335" spans="1:6">
      <c r="A2335" s="182"/>
      <c r="B2335" s="181"/>
      <c r="C2335" s="181"/>
      <c r="D2335" s="181"/>
      <c r="E2335" s="180"/>
      <c r="F2335" s="180"/>
    </row>
    <row r="2336" spans="1:6">
      <c r="A2336" s="182"/>
      <c r="B2336" s="181"/>
      <c r="C2336" s="181"/>
      <c r="D2336" s="181"/>
      <c r="E2336" s="180"/>
      <c r="F2336" s="180"/>
    </row>
    <row r="2337" spans="1:6">
      <c r="A2337" s="182"/>
      <c r="B2337" s="181"/>
      <c r="C2337" s="181"/>
      <c r="D2337" s="181"/>
      <c r="E2337" s="180"/>
      <c r="F2337" s="180"/>
    </row>
    <row r="2338" spans="1:6">
      <c r="A2338" s="182"/>
      <c r="B2338" s="181"/>
      <c r="C2338" s="181"/>
      <c r="D2338" s="181"/>
      <c r="E2338" s="180"/>
      <c r="F2338" s="180"/>
    </row>
    <row r="2339" spans="1:6">
      <c r="A2339" s="182"/>
      <c r="B2339" s="181"/>
      <c r="C2339" s="181"/>
      <c r="D2339" s="181"/>
      <c r="E2339" s="180"/>
      <c r="F2339" s="180"/>
    </row>
    <row r="2340" spans="1:6">
      <c r="A2340" s="182"/>
      <c r="B2340" s="181"/>
      <c r="C2340" s="181"/>
      <c r="D2340" s="181"/>
      <c r="E2340" s="180"/>
      <c r="F2340" s="180"/>
    </row>
    <row r="2341" spans="1:6">
      <c r="A2341" s="182"/>
      <c r="B2341" s="181"/>
      <c r="C2341" s="181"/>
      <c r="D2341" s="181"/>
      <c r="E2341" s="180"/>
      <c r="F2341" s="180"/>
    </row>
    <row r="2342" spans="1:6">
      <c r="A2342" s="182"/>
      <c r="B2342" s="181"/>
      <c r="C2342" s="181"/>
      <c r="D2342" s="181"/>
      <c r="E2342" s="180"/>
      <c r="F2342" s="180"/>
    </row>
    <row r="2343" spans="1:6">
      <c r="A2343" s="182"/>
      <c r="B2343" s="181"/>
      <c r="C2343" s="181"/>
      <c r="D2343" s="181"/>
      <c r="E2343" s="180"/>
      <c r="F2343" s="180"/>
    </row>
    <row r="2344" spans="1:6">
      <c r="A2344" s="182"/>
      <c r="B2344" s="181"/>
      <c r="C2344" s="181"/>
      <c r="D2344" s="181"/>
      <c r="E2344" s="180"/>
      <c r="F2344" s="180"/>
    </row>
    <row r="2345" spans="1:6">
      <c r="A2345" s="182"/>
      <c r="B2345" s="181"/>
      <c r="C2345" s="181"/>
      <c r="D2345" s="181"/>
      <c r="E2345" s="180"/>
      <c r="F2345" s="180"/>
    </row>
    <row r="2346" spans="1:6">
      <c r="A2346" s="182"/>
      <c r="B2346" s="181"/>
      <c r="C2346" s="181"/>
      <c r="D2346" s="181"/>
      <c r="E2346" s="180"/>
      <c r="F2346" s="180"/>
    </row>
    <row r="2347" spans="1:6">
      <c r="A2347" s="182"/>
      <c r="B2347" s="181"/>
      <c r="C2347" s="181"/>
      <c r="D2347" s="181"/>
      <c r="E2347" s="180"/>
      <c r="F2347" s="180"/>
    </row>
    <row r="2348" spans="1:6">
      <c r="A2348" s="182"/>
      <c r="B2348" s="181"/>
      <c r="C2348" s="181"/>
      <c r="D2348" s="181"/>
      <c r="E2348" s="180"/>
      <c r="F2348" s="180"/>
    </row>
    <row r="2349" spans="1:6">
      <c r="A2349" s="182"/>
      <c r="B2349" s="181"/>
      <c r="C2349" s="181"/>
      <c r="D2349" s="181"/>
      <c r="E2349" s="180"/>
      <c r="F2349" s="180"/>
    </row>
    <row r="2350" spans="1:6">
      <c r="A2350" s="182"/>
      <c r="B2350" s="181"/>
      <c r="C2350" s="181"/>
      <c r="D2350" s="181"/>
      <c r="E2350" s="180"/>
      <c r="F2350" s="180"/>
    </row>
    <row r="2351" spans="1:6">
      <c r="A2351" s="182"/>
      <c r="B2351" s="181"/>
      <c r="C2351" s="181"/>
      <c r="D2351" s="181"/>
      <c r="E2351" s="180"/>
      <c r="F2351" s="180"/>
    </row>
    <row r="2352" spans="1:6">
      <c r="A2352" s="182"/>
      <c r="B2352" s="181"/>
      <c r="C2352" s="181"/>
      <c r="D2352" s="181"/>
      <c r="E2352" s="180"/>
      <c r="F2352" s="180"/>
    </row>
    <row r="2353" spans="1:6">
      <c r="A2353" s="182"/>
      <c r="B2353" s="181"/>
      <c r="C2353" s="181"/>
      <c r="D2353" s="181"/>
      <c r="E2353" s="180"/>
      <c r="F2353" s="180"/>
    </row>
    <row r="2354" spans="1:6">
      <c r="A2354" s="182"/>
      <c r="B2354" s="181"/>
      <c r="C2354" s="181"/>
      <c r="D2354" s="181"/>
      <c r="E2354" s="180"/>
      <c r="F2354" s="180"/>
    </row>
    <row r="2355" spans="1:6">
      <c r="A2355" s="182"/>
      <c r="B2355" s="181"/>
      <c r="C2355" s="181"/>
      <c r="D2355" s="181"/>
      <c r="E2355" s="180"/>
      <c r="F2355" s="180"/>
    </row>
    <row r="2356" spans="1:6">
      <c r="A2356" s="182"/>
      <c r="B2356" s="181"/>
      <c r="C2356" s="181"/>
      <c r="D2356" s="181"/>
      <c r="E2356" s="180"/>
      <c r="F2356" s="180"/>
    </row>
    <row r="2357" spans="1:6">
      <c r="A2357" s="182"/>
      <c r="B2357" s="181"/>
      <c r="C2357" s="181"/>
      <c r="D2357" s="181"/>
      <c r="E2357" s="180"/>
      <c r="F2357" s="180"/>
    </row>
    <row r="2358" spans="1:6">
      <c r="A2358" s="182"/>
      <c r="B2358" s="181"/>
      <c r="C2358" s="181"/>
      <c r="D2358" s="181"/>
      <c r="E2358" s="180"/>
      <c r="F2358" s="180"/>
    </row>
    <row r="2359" spans="1:6">
      <c r="A2359" s="182"/>
      <c r="B2359" s="181"/>
      <c r="C2359" s="181"/>
      <c r="D2359" s="181"/>
      <c r="E2359" s="180"/>
      <c r="F2359" s="180"/>
    </row>
    <row r="2360" spans="1:6">
      <c r="A2360" s="182"/>
      <c r="B2360" s="181"/>
      <c r="C2360" s="181"/>
      <c r="D2360" s="181"/>
      <c r="E2360" s="180"/>
      <c r="F2360" s="180"/>
    </row>
    <row r="2361" spans="1:6">
      <c r="A2361" s="182"/>
      <c r="B2361" s="181"/>
      <c r="C2361" s="181"/>
      <c r="D2361" s="181"/>
      <c r="E2361" s="180"/>
      <c r="F2361" s="180"/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0"/>
  <dimension ref="A1:D2196"/>
  <sheetViews>
    <sheetView showGridLines="0" zoomScaleNormal="100" workbookViewId="0">
      <pane xSplit="1" ySplit="10" topLeftCell="B11" activePane="bottomRight" state="frozen"/>
      <selection pane="topRight"/>
      <selection pane="bottomLeft"/>
      <selection pane="bottomRight"/>
    </sheetView>
  </sheetViews>
  <sheetFormatPr defaultColWidth="8" defaultRowHeight="12"/>
  <cols>
    <col min="1" max="1" width="13.42578125" style="34" bestFit="1" customWidth="1"/>
    <col min="2" max="2" width="14.85546875" style="33" customWidth="1"/>
    <col min="3" max="3" width="13.85546875" style="33" customWidth="1"/>
    <col min="4" max="219" width="8" style="34"/>
    <col min="220" max="220" width="10.5703125" style="34" customWidth="1"/>
    <col min="221" max="222" width="8" style="34" customWidth="1"/>
    <col min="223" max="223" width="14.85546875" style="34" customWidth="1"/>
    <col min="224" max="224" width="7" style="34" customWidth="1"/>
    <col min="225" max="225" width="7.42578125" style="34" bestFit="1" customWidth="1"/>
    <col min="226" max="226" width="5.7109375" style="34" bestFit="1" customWidth="1"/>
    <col min="227" max="227" width="13.85546875" style="34" customWidth="1"/>
    <col min="228" max="228" width="10.42578125" style="34" bestFit="1" customWidth="1"/>
    <col min="229" max="229" width="10" style="34" customWidth="1"/>
    <col min="230" max="231" width="8" style="34" customWidth="1"/>
    <col min="232" max="232" width="13.7109375" style="34" bestFit="1" customWidth="1"/>
    <col min="233" max="233" width="24.7109375" style="34" bestFit="1" customWidth="1"/>
    <col min="234" max="234" width="11.42578125" style="34" bestFit="1" customWidth="1"/>
    <col min="235" max="235" width="10.85546875" style="34" bestFit="1" customWidth="1"/>
    <col min="236" max="236" width="8.5703125" style="34" bestFit="1" customWidth="1"/>
    <col min="237" max="237" width="9.140625" style="34" customWidth="1"/>
    <col min="238" max="238" width="6.85546875" style="34" customWidth="1"/>
    <col min="239" max="239" width="7.28515625" style="34" customWidth="1"/>
    <col min="240" max="16384" width="8" style="34"/>
  </cols>
  <sheetData>
    <row r="1" spans="1:4">
      <c r="A1" s="108"/>
      <c r="B1" s="32"/>
    </row>
    <row r="2" spans="1:4">
      <c r="A2" s="108" t="s">
        <v>0</v>
      </c>
      <c r="B2" s="35" t="s">
        <v>200</v>
      </c>
    </row>
    <row r="3" spans="1:4">
      <c r="A3" s="108" t="s">
        <v>17</v>
      </c>
      <c r="B3" s="35" t="s">
        <v>232</v>
      </c>
    </row>
    <row r="4" spans="1:4">
      <c r="A4" s="108" t="s">
        <v>21</v>
      </c>
      <c r="B4" s="35" t="s">
        <v>561</v>
      </c>
    </row>
    <row r="5" spans="1:4">
      <c r="A5" s="108" t="s">
        <v>93</v>
      </c>
      <c r="B5" s="32" t="s">
        <v>562</v>
      </c>
    </row>
    <row r="6" spans="1:4">
      <c r="A6" s="108" t="s">
        <v>15</v>
      </c>
      <c r="B6" s="35" t="s">
        <v>181</v>
      </c>
    </row>
    <row r="7" spans="1:4">
      <c r="A7" s="108" t="s">
        <v>43</v>
      </c>
      <c r="B7" s="35" t="s">
        <v>180</v>
      </c>
    </row>
    <row r="8" spans="1:4">
      <c r="A8" s="36"/>
      <c r="B8" s="200" t="s">
        <v>125</v>
      </c>
    </row>
    <row r="9" spans="1:4">
      <c r="A9" s="36"/>
      <c r="B9" s="35" t="s">
        <v>179</v>
      </c>
      <c r="C9" s="35" t="s">
        <v>178</v>
      </c>
      <c r="D9" s="34" t="s">
        <v>555</v>
      </c>
    </row>
    <row r="10" spans="1:4">
      <c r="A10" s="37"/>
      <c r="B10" s="35" t="s">
        <v>253</v>
      </c>
      <c r="C10" s="35" t="s">
        <v>177</v>
      </c>
      <c r="D10" s="34" t="s">
        <v>556</v>
      </c>
    </row>
    <row r="11" spans="1:4">
      <c r="A11" s="198">
        <v>39814</v>
      </c>
      <c r="B11" s="199">
        <v>108.58</v>
      </c>
      <c r="C11" s="199">
        <v>1.3239000000000001</v>
      </c>
    </row>
    <row r="12" spans="1:4">
      <c r="A12" s="198">
        <v>39845</v>
      </c>
      <c r="B12" s="199">
        <v>107.7222</v>
      </c>
      <c r="C12" s="199">
        <v>1.2785</v>
      </c>
    </row>
    <row r="13" spans="1:4">
      <c r="A13" s="198">
        <v>39873</v>
      </c>
      <c r="B13" s="199">
        <v>109.928</v>
      </c>
      <c r="C13" s="199">
        <v>1.3049999999999999</v>
      </c>
    </row>
    <row r="14" spans="1:4">
      <c r="A14" s="198">
        <v>39904</v>
      </c>
      <c r="B14" s="199">
        <v>109.0766</v>
      </c>
      <c r="C14" s="199">
        <v>1.319</v>
      </c>
    </row>
    <row r="15" spans="1:4">
      <c r="A15" s="198">
        <v>39934</v>
      </c>
      <c r="B15" s="199">
        <v>109.7136</v>
      </c>
      <c r="C15" s="199">
        <v>1.365</v>
      </c>
    </row>
    <row r="16" spans="1:4">
      <c r="A16" s="198">
        <v>39965</v>
      </c>
      <c r="B16" s="199">
        <v>110.96429999999999</v>
      </c>
      <c r="C16" s="199">
        <v>1.4016</v>
      </c>
    </row>
    <row r="17" spans="1:3">
      <c r="A17" s="198">
        <v>39995</v>
      </c>
      <c r="B17" s="199">
        <v>110.56440000000001</v>
      </c>
      <c r="C17" s="199">
        <v>1.4088000000000001</v>
      </c>
    </row>
    <row r="18" spans="1:3">
      <c r="A18" s="198">
        <v>40026</v>
      </c>
      <c r="B18" s="199">
        <v>110.52500000000001</v>
      </c>
      <c r="C18" s="199">
        <v>1.4268000000000001</v>
      </c>
    </row>
    <row r="19" spans="1:3">
      <c r="A19" s="198">
        <v>40057</v>
      </c>
      <c r="B19" s="199">
        <v>111.7336</v>
      </c>
      <c r="C19" s="199">
        <v>1.4561999999999999</v>
      </c>
    </row>
    <row r="20" spans="1:3">
      <c r="A20" s="198">
        <v>40087</v>
      </c>
      <c r="B20" s="199">
        <v>113.01009999999999</v>
      </c>
      <c r="C20" s="199">
        <v>1.4816</v>
      </c>
    </row>
    <row r="21" spans="1:3">
      <c r="A21" s="198">
        <v>40118</v>
      </c>
      <c r="B21" s="199">
        <v>112.87609999999999</v>
      </c>
      <c r="C21" s="199">
        <v>1.4914000000000001</v>
      </c>
    </row>
    <row r="22" spans="1:3">
      <c r="A22" s="198">
        <v>40148</v>
      </c>
      <c r="B22" s="199">
        <v>111.7967</v>
      </c>
      <c r="C22" s="199">
        <v>1.4614</v>
      </c>
    </row>
    <row r="23" spans="1:3">
      <c r="A23" s="198">
        <v>40179</v>
      </c>
      <c r="B23" s="199">
        <v>109.6532</v>
      </c>
      <c r="C23" s="199">
        <v>1.4272</v>
      </c>
    </row>
    <row r="24" spans="1:3">
      <c r="A24" s="198">
        <v>40210</v>
      </c>
      <c r="B24" s="199">
        <v>106.9162</v>
      </c>
      <c r="C24" s="199">
        <v>1.3686</v>
      </c>
    </row>
    <row r="25" spans="1:3">
      <c r="A25" s="198">
        <v>40238</v>
      </c>
      <c r="B25" s="199">
        <v>106.15089999999999</v>
      </c>
      <c r="C25" s="199">
        <v>1.3569</v>
      </c>
    </row>
    <row r="26" spans="1:3">
      <c r="A26" s="198">
        <v>40269</v>
      </c>
      <c r="B26" s="199">
        <v>104.9248</v>
      </c>
      <c r="C26" s="199">
        <v>1.3406</v>
      </c>
    </row>
    <row r="27" spans="1:3">
      <c r="A27" s="198">
        <v>40299</v>
      </c>
      <c r="B27" s="199">
        <v>101.7799</v>
      </c>
      <c r="C27" s="199">
        <v>1.2565</v>
      </c>
    </row>
    <row r="28" spans="1:3">
      <c r="A28" s="198">
        <v>40330</v>
      </c>
      <c r="B28" s="199">
        <v>99.757800000000003</v>
      </c>
      <c r="C28" s="199">
        <v>1.2209000000000001</v>
      </c>
    </row>
    <row r="29" spans="1:3">
      <c r="A29" s="198">
        <v>40360</v>
      </c>
      <c r="B29" s="199">
        <v>101.5397</v>
      </c>
      <c r="C29" s="199">
        <v>1.2769999999999999</v>
      </c>
    </row>
    <row r="30" spans="1:3">
      <c r="A30" s="198">
        <v>40391</v>
      </c>
      <c r="B30" s="199">
        <v>101.19199999999999</v>
      </c>
      <c r="C30" s="199">
        <v>1.2894000000000001</v>
      </c>
    </row>
    <row r="31" spans="1:3">
      <c r="A31" s="198">
        <v>40422</v>
      </c>
      <c r="B31" s="199">
        <v>101.5111</v>
      </c>
      <c r="C31" s="199">
        <v>1.3067</v>
      </c>
    </row>
    <row r="32" spans="1:3">
      <c r="A32" s="198">
        <v>40452</v>
      </c>
      <c r="B32" s="199">
        <v>104.9221</v>
      </c>
      <c r="C32" s="199">
        <v>1.3897999999999999</v>
      </c>
    </row>
    <row r="33" spans="1:3">
      <c r="A33" s="198">
        <v>40483</v>
      </c>
      <c r="B33" s="199">
        <v>103.70359999999999</v>
      </c>
      <c r="C33" s="199">
        <v>1.3661000000000001</v>
      </c>
    </row>
    <row r="34" spans="1:3">
      <c r="A34" s="198">
        <v>40513</v>
      </c>
      <c r="B34" s="199">
        <v>101.6425</v>
      </c>
      <c r="C34" s="199">
        <v>1.3220000000000001</v>
      </c>
    </row>
    <row r="35" spans="1:3">
      <c r="A35" s="198">
        <v>40544</v>
      </c>
      <c r="B35" s="199">
        <v>101.3824</v>
      </c>
      <c r="C35" s="199">
        <v>1.3360000000000001</v>
      </c>
    </row>
    <row r="36" spans="1:3">
      <c r="A36" s="198">
        <v>40575</v>
      </c>
      <c r="B36" s="199">
        <v>102.42359999999999</v>
      </c>
      <c r="C36" s="199">
        <v>1.3649</v>
      </c>
    </row>
    <row r="37" spans="1:3">
      <c r="A37" s="198">
        <v>40603</v>
      </c>
      <c r="B37" s="199">
        <v>104.1152</v>
      </c>
      <c r="C37" s="199">
        <v>1.3998999999999999</v>
      </c>
    </row>
    <row r="38" spans="1:3">
      <c r="A38" s="198">
        <v>40634</v>
      </c>
      <c r="B38" s="199">
        <v>105.8173</v>
      </c>
      <c r="C38" s="199">
        <v>1.4441999999999999</v>
      </c>
    </row>
    <row r="39" spans="1:3">
      <c r="A39" s="198">
        <v>40664</v>
      </c>
      <c r="B39" s="199">
        <v>104.82859999999999</v>
      </c>
      <c r="C39" s="199">
        <v>1.4349000000000001</v>
      </c>
    </row>
    <row r="40" spans="1:3">
      <c r="A40" s="198">
        <v>40695</v>
      </c>
      <c r="B40" s="199">
        <v>104.93600000000001</v>
      </c>
      <c r="C40" s="199">
        <v>1.4388000000000001</v>
      </c>
    </row>
    <row r="41" spans="1:3">
      <c r="A41" s="198">
        <v>40725</v>
      </c>
      <c r="B41" s="199">
        <v>104.015</v>
      </c>
      <c r="C41" s="199">
        <v>1.4263999999999999</v>
      </c>
    </row>
    <row r="42" spans="1:3">
      <c r="A42" s="198">
        <v>40756</v>
      </c>
      <c r="B42" s="199">
        <v>103.8381</v>
      </c>
      <c r="C42" s="199">
        <v>1.4342999999999999</v>
      </c>
    </row>
    <row r="43" spans="1:3">
      <c r="A43" s="198">
        <v>40787</v>
      </c>
      <c r="B43" s="199">
        <v>102.7546</v>
      </c>
      <c r="C43" s="199">
        <v>1.377</v>
      </c>
    </row>
    <row r="44" spans="1:3">
      <c r="A44" s="198">
        <v>40817</v>
      </c>
      <c r="B44" s="199">
        <v>102.96810000000001</v>
      </c>
      <c r="C44" s="199">
        <v>1.3706</v>
      </c>
    </row>
    <row r="45" spans="1:3">
      <c r="A45" s="198">
        <v>40848</v>
      </c>
      <c r="B45" s="199">
        <v>102.5685</v>
      </c>
      <c r="C45" s="199">
        <v>1.3555999999999999</v>
      </c>
    </row>
    <row r="46" spans="1:3">
      <c r="A46" s="198">
        <v>40878</v>
      </c>
      <c r="B46" s="199">
        <v>100.7958</v>
      </c>
      <c r="C46" s="199">
        <v>1.3179000000000001</v>
      </c>
    </row>
    <row r="47" spans="1:3">
      <c r="A47" s="198">
        <v>40909</v>
      </c>
      <c r="B47" s="199">
        <v>98.965800000000002</v>
      </c>
      <c r="C47" s="199">
        <v>1.2905</v>
      </c>
    </row>
    <row r="48" spans="1:3">
      <c r="A48" s="198">
        <v>40940</v>
      </c>
      <c r="B48" s="199">
        <v>99.668899999999994</v>
      </c>
      <c r="C48" s="199">
        <v>1.3224</v>
      </c>
    </row>
    <row r="49" spans="1:3">
      <c r="A49" s="198">
        <v>40969</v>
      </c>
      <c r="B49" s="199">
        <v>99.863699999999994</v>
      </c>
      <c r="C49" s="199">
        <v>1.3201000000000001</v>
      </c>
    </row>
    <row r="50" spans="1:3">
      <c r="A50" s="198">
        <v>41000</v>
      </c>
      <c r="B50" s="199">
        <v>99.476100000000002</v>
      </c>
      <c r="C50" s="199">
        <v>1.3162</v>
      </c>
    </row>
    <row r="51" spans="1:3">
      <c r="A51" s="198">
        <v>41030</v>
      </c>
      <c r="B51" s="199">
        <v>98.073400000000007</v>
      </c>
      <c r="C51" s="199">
        <v>1.2788999999999999</v>
      </c>
    </row>
    <row r="52" spans="1:3">
      <c r="A52" s="198">
        <v>41061</v>
      </c>
      <c r="B52" s="199">
        <v>97.211200000000005</v>
      </c>
      <c r="C52" s="199">
        <v>1.2525999999999999</v>
      </c>
    </row>
    <row r="53" spans="1:3">
      <c r="A53" s="198">
        <v>41091</v>
      </c>
      <c r="B53" s="199">
        <v>95.382499999999993</v>
      </c>
      <c r="C53" s="199">
        <v>1.2287999999999999</v>
      </c>
    </row>
    <row r="54" spans="1:3">
      <c r="A54" s="198">
        <v>41122</v>
      </c>
      <c r="B54" s="199">
        <v>95.2256</v>
      </c>
      <c r="C54" s="199">
        <v>1.24</v>
      </c>
    </row>
    <row r="55" spans="1:3">
      <c r="A55" s="198">
        <v>41153</v>
      </c>
      <c r="B55" s="199">
        <v>97.209100000000007</v>
      </c>
      <c r="C55" s="199">
        <v>1.2856000000000001</v>
      </c>
    </row>
    <row r="56" spans="1:3">
      <c r="A56" s="198">
        <v>41183</v>
      </c>
      <c r="B56" s="199">
        <v>97.7898</v>
      </c>
      <c r="C56" s="199">
        <v>1.2974000000000001</v>
      </c>
    </row>
    <row r="57" spans="1:3">
      <c r="A57" s="198">
        <v>41214</v>
      </c>
      <c r="B57" s="199">
        <v>97.243799999999993</v>
      </c>
      <c r="C57" s="199">
        <v>1.2827999999999999</v>
      </c>
    </row>
    <row r="58" spans="1:3">
      <c r="A58" s="198">
        <v>41244</v>
      </c>
      <c r="B58" s="199">
        <v>98.684799999999996</v>
      </c>
      <c r="C58" s="199">
        <v>1.3119000000000001</v>
      </c>
    </row>
    <row r="59" spans="1:3">
      <c r="A59" s="198">
        <v>41275</v>
      </c>
      <c r="B59" s="199">
        <v>100.38160000000001</v>
      </c>
      <c r="C59" s="199">
        <v>1.3288</v>
      </c>
    </row>
    <row r="60" spans="1:3">
      <c r="A60" s="198">
        <v>41306</v>
      </c>
      <c r="B60" s="199">
        <v>101.6343</v>
      </c>
      <c r="C60" s="199">
        <v>1.3359000000000001</v>
      </c>
    </row>
    <row r="61" spans="1:3">
      <c r="A61" s="198">
        <v>41334</v>
      </c>
      <c r="B61" s="199">
        <v>100.2178</v>
      </c>
      <c r="C61" s="199">
        <v>1.2964</v>
      </c>
    </row>
    <row r="62" spans="1:3">
      <c r="A62" s="198">
        <v>41365</v>
      </c>
      <c r="B62" s="199">
        <v>100.45910000000001</v>
      </c>
      <c r="C62" s="199">
        <v>1.3026</v>
      </c>
    </row>
    <row r="63" spans="1:3">
      <c r="A63" s="198">
        <v>41395</v>
      </c>
      <c r="B63" s="199">
        <v>100.54900000000001</v>
      </c>
      <c r="C63" s="199">
        <v>1.2982</v>
      </c>
    </row>
    <row r="64" spans="1:3">
      <c r="A64" s="198">
        <v>41426</v>
      </c>
      <c r="B64" s="199">
        <v>101.5646</v>
      </c>
      <c r="C64" s="199">
        <v>1.3189</v>
      </c>
    </row>
    <row r="65" spans="1:3">
      <c r="A65" s="198">
        <v>41456</v>
      </c>
      <c r="B65" s="199">
        <v>101.52070000000001</v>
      </c>
      <c r="C65" s="199">
        <v>1.3080000000000001</v>
      </c>
    </row>
    <row r="66" spans="1:3">
      <c r="A66" s="198">
        <v>41487</v>
      </c>
      <c r="B66" s="199">
        <v>102.1943</v>
      </c>
      <c r="C66" s="199">
        <v>1.331</v>
      </c>
    </row>
    <row r="67" spans="1:3">
      <c r="A67" s="198">
        <v>41518</v>
      </c>
      <c r="B67" s="199">
        <v>101.9778</v>
      </c>
      <c r="C67" s="199">
        <v>1.3348</v>
      </c>
    </row>
    <row r="68" spans="1:3">
      <c r="A68" s="198">
        <v>41548</v>
      </c>
      <c r="B68" s="199">
        <v>102.846</v>
      </c>
      <c r="C68" s="199">
        <v>1.3634999999999999</v>
      </c>
    </row>
    <row r="69" spans="1:3">
      <c r="A69" s="198">
        <v>41579</v>
      </c>
      <c r="B69" s="199">
        <v>102.64190000000001</v>
      </c>
      <c r="C69" s="199">
        <v>1.3492999999999999</v>
      </c>
    </row>
    <row r="70" spans="1:3">
      <c r="A70" s="198">
        <v>41609</v>
      </c>
      <c r="B70" s="199">
        <v>103.8503</v>
      </c>
      <c r="C70" s="199">
        <v>1.3704000000000001</v>
      </c>
    </row>
    <row r="71" spans="1:3">
      <c r="A71" s="198">
        <v>41640</v>
      </c>
      <c r="B71" s="199">
        <v>103.4152</v>
      </c>
      <c r="C71" s="199">
        <v>1.361</v>
      </c>
    </row>
    <row r="72" spans="1:3">
      <c r="A72" s="198">
        <v>41671</v>
      </c>
      <c r="B72" s="199">
        <v>103.55110000000001</v>
      </c>
      <c r="C72" s="199">
        <v>1.3657999999999999</v>
      </c>
    </row>
    <row r="73" spans="1:3">
      <c r="A73" s="198">
        <v>41699</v>
      </c>
      <c r="B73" s="199">
        <v>104.64570000000001</v>
      </c>
      <c r="C73" s="199">
        <v>1.3823000000000001</v>
      </c>
    </row>
    <row r="74" spans="1:3">
      <c r="A74" s="198">
        <v>41730</v>
      </c>
      <c r="B74" s="199">
        <v>104.5179</v>
      </c>
      <c r="C74" s="199">
        <v>1.3812</v>
      </c>
    </row>
    <row r="75" spans="1:3">
      <c r="A75" s="198">
        <v>41760</v>
      </c>
      <c r="B75" s="199">
        <v>103.83329999999999</v>
      </c>
      <c r="C75" s="199">
        <v>1.3732</v>
      </c>
    </row>
    <row r="76" spans="1:3">
      <c r="A76" s="198">
        <v>41791</v>
      </c>
      <c r="B76" s="199">
        <v>102.99509999999999</v>
      </c>
      <c r="C76" s="199">
        <v>1.3592</v>
      </c>
    </row>
    <row r="77" spans="1:3">
      <c r="A77" s="198">
        <v>41821</v>
      </c>
      <c r="B77" s="199">
        <v>102.5842</v>
      </c>
      <c r="C77" s="199">
        <v>1.3539000000000001</v>
      </c>
    </row>
    <row r="78" spans="1:3">
      <c r="A78" s="198">
        <v>41852</v>
      </c>
      <c r="B78" s="199">
        <v>101.91500000000001</v>
      </c>
      <c r="C78" s="199">
        <v>1.3315999999999999</v>
      </c>
    </row>
    <row r="79" spans="1:3">
      <c r="A79" s="198">
        <v>41883</v>
      </c>
      <c r="B79" s="34"/>
      <c r="C79" s="199">
        <v>1.2901</v>
      </c>
    </row>
    <row r="80" spans="1:3">
      <c r="A80" s="198">
        <v>41913</v>
      </c>
      <c r="B80" s="34"/>
      <c r="C80" s="199">
        <v>1.2673000000000001</v>
      </c>
    </row>
    <row r="81" spans="1:4">
      <c r="A81" s="198">
        <v>41944</v>
      </c>
      <c r="B81" s="34"/>
      <c r="C81" s="229">
        <v>1.2472000000000001</v>
      </c>
    </row>
    <row r="82" spans="1:4">
      <c r="A82" s="198">
        <v>41974</v>
      </c>
      <c r="B82" s="34"/>
      <c r="C82" s="229">
        <v>1.2331000000000001</v>
      </c>
    </row>
    <row r="83" spans="1:4">
      <c r="A83" s="198">
        <v>42005</v>
      </c>
      <c r="B83" s="34"/>
      <c r="C83" s="229">
        <v>1.1620999999999999</v>
      </c>
    </row>
    <row r="84" spans="1:4">
      <c r="A84" s="198">
        <v>42036</v>
      </c>
      <c r="B84" s="34"/>
      <c r="C84" s="229">
        <v>1.135</v>
      </c>
    </row>
    <row r="85" spans="1:4">
      <c r="A85" s="198">
        <v>42064</v>
      </c>
      <c r="B85" s="34"/>
      <c r="C85" s="229">
        <v>1.0838000000000001</v>
      </c>
    </row>
    <row r="86" spans="1:4">
      <c r="A86" s="198">
        <v>42095</v>
      </c>
      <c r="B86" s="34"/>
      <c r="C86" s="229">
        <v>1.0779000000000001</v>
      </c>
    </row>
    <row r="87" spans="1:4">
      <c r="A87" s="198">
        <v>42125</v>
      </c>
      <c r="B87" s="34"/>
      <c r="C87" s="229">
        <v>1.115</v>
      </c>
    </row>
    <row r="88" spans="1:4">
      <c r="A88" s="198">
        <v>42156</v>
      </c>
      <c r="B88" s="34"/>
      <c r="C88" s="229"/>
    </row>
    <row r="89" spans="1:4">
      <c r="A89" s="198">
        <v>42186</v>
      </c>
      <c r="B89" s="34"/>
      <c r="C89" s="229"/>
    </row>
    <row r="90" spans="1:4">
      <c r="A90" s="198">
        <v>42217</v>
      </c>
      <c r="B90" s="34"/>
      <c r="C90" s="229"/>
    </row>
    <row r="91" spans="1:4">
      <c r="A91" s="198">
        <v>42248</v>
      </c>
      <c r="B91" s="34"/>
      <c r="C91" s="229"/>
      <c r="D91" s="34">
        <v>1.0649999999999999</v>
      </c>
    </row>
    <row r="92" spans="1:4">
      <c r="A92" s="198">
        <v>42278</v>
      </c>
      <c r="B92" s="34"/>
      <c r="C92" s="229"/>
    </row>
    <row r="93" spans="1:4">
      <c r="A93" s="198">
        <v>42309</v>
      </c>
      <c r="B93" s="34"/>
      <c r="C93" s="229"/>
    </row>
    <row r="94" spans="1:4">
      <c r="A94" s="198">
        <v>42339</v>
      </c>
      <c r="B94" s="34"/>
      <c r="C94" s="229"/>
    </row>
    <row r="95" spans="1:4">
      <c r="A95" s="198">
        <v>42370</v>
      </c>
      <c r="B95" s="34"/>
      <c r="C95" s="34"/>
    </row>
    <row r="96" spans="1:4">
      <c r="A96" s="198">
        <v>42401</v>
      </c>
      <c r="B96" s="34"/>
      <c r="C96" s="34"/>
    </row>
    <row r="97" spans="1:4">
      <c r="A97" s="198">
        <v>42430</v>
      </c>
      <c r="B97" s="34"/>
      <c r="C97" s="34"/>
    </row>
    <row r="98" spans="1:4">
      <c r="A98" s="198">
        <v>42461</v>
      </c>
      <c r="B98" s="34"/>
      <c r="C98" s="34"/>
    </row>
    <row r="99" spans="1:4">
      <c r="A99" s="198">
        <v>42491</v>
      </c>
      <c r="B99" s="34"/>
      <c r="C99" s="34"/>
    </row>
    <row r="100" spans="1:4">
      <c r="A100" s="198">
        <v>42522</v>
      </c>
      <c r="B100" s="34"/>
      <c r="C100" s="34"/>
      <c r="D100" s="34">
        <v>1.048</v>
      </c>
    </row>
    <row r="101" spans="1:4">
      <c r="A101" s="198">
        <v>42552</v>
      </c>
      <c r="B101" s="34"/>
      <c r="C101" s="34"/>
    </row>
    <row r="102" spans="1:4">
      <c r="A102" s="198">
        <v>42583</v>
      </c>
      <c r="B102" s="34"/>
      <c r="C102" s="34"/>
    </row>
    <row r="103" spans="1:4">
      <c r="A103" s="198">
        <v>42614</v>
      </c>
      <c r="B103" s="34"/>
      <c r="C103" s="34"/>
    </row>
    <row r="104" spans="1:4">
      <c r="A104" s="198">
        <v>42644</v>
      </c>
      <c r="B104" s="34"/>
      <c r="C104" s="34"/>
    </row>
    <row r="105" spans="1:4">
      <c r="A105" s="198">
        <v>42675</v>
      </c>
      <c r="B105" s="34"/>
      <c r="C105" s="34"/>
    </row>
    <row r="106" spans="1:4">
      <c r="A106" s="198">
        <v>42705</v>
      </c>
      <c r="B106" s="34"/>
      <c r="C106" s="34"/>
    </row>
    <row r="107" spans="1:4">
      <c r="A107" s="198">
        <v>42736</v>
      </c>
      <c r="B107" s="34"/>
      <c r="C107" s="34"/>
    </row>
    <row r="108" spans="1:4">
      <c r="A108" s="198">
        <v>42767</v>
      </c>
      <c r="B108" s="34"/>
      <c r="C108" s="34"/>
    </row>
    <row r="109" spans="1:4">
      <c r="A109" s="198">
        <v>42795</v>
      </c>
      <c r="B109" s="34"/>
      <c r="C109" s="34"/>
    </row>
    <row r="110" spans="1:4">
      <c r="A110" s="198">
        <v>42826</v>
      </c>
      <c r="B110" s="34"/>
      <c r="C110" s="34"/>
    </row>
    <row r="111" spans="1:4">
      <c r="A111" s="198">
        <v>42856</v>
      </c>
      <c r="B111" s="34"/>
      <c r="C111" s="34"/>
    </row>
    <row r="112" spans="1:4">
      <c r="A112" s="198">
        <v>42887</v>
      </c>
      <c r="B112" s="34"/>
      <c r="C112" s="34"/>
      <c r="D112" s="34">
        <v>1.0780000000000001</v>
      </c>
    </row>
    <row r="113" s="34" customFormat="1"/>
    <row r="114" s="34" customFormat="1"/>
    <row r="115" s="34" customFormat="1"/>
    <row r="116" s="34" customFormat="1"/>
    <row r="117" s="34" customFormat="1"/>
    <row r="118" s="34" customFormat="1"/>
    <row r="119" s="34" customFormat="1"/>
    <row r="120" s="34" customFormat="1"/>
    <row r="121" s="34" customFormat="1"/>
    <row r="122" s="34" customFormat="1"/>
    <row r="123" s="34" customFormat="1"/>
    <row r="124" s="34" customFormat="1"/>
    <row r="125" s="34" customFormat="1"/>
    <row r="126" s="34" customFormat="1"/>
    <row r="127" s="34" customFormat="1"/>
    <row r="128" s="34" customFormat="1"/>
    <row r="129" s="34" customFormat="1"/>
    <row r="130" s="34" customFormat="1"/>
    <row r="131" s="34" customFormat="1"/>
    <row r="132" s="34" customFormat="1"/>
    <row r="133" s="34" customFormat="1"/>
    <row r="134" s="34" customFormat="1"/>
    <row r="135" s="34" customFormat="1"/>
    <row r="136" s="34" customFormat="1"/>
    <row r="137" s="34" customFormat="1"/>
    <row r="138" s="34" customFormat="1"/>
    <row r="139" s="34" customFormat="1"/>
    <row r="140" s="34" customFormat="1"/>
    <row r="141" s="34" customFormat="1"/>
    <row r="142" s="34" customFormat="1"/>
    <row r="143" s="34" customFormat="1"/>
    <row r="144" s="34" customFormat="1"/>
    <row r="145" s="34" customFormat="1"/>
    <row r="146" s="34" customFormat="1"/>
    <row r="147" s="34" customFormat="1"/>
    <row r="148" s="34" customFormat="1"/>
    <row r="149" s="34" customFormat="1"/>
    <row r="150" s="34" customFormat="1"/>
    <row r="151" s="34" customFormat="1"/>
    <row r="152" s="34" customFormat="1"/>
    <row r="153" s="34" customFormat="1"/>
    <row r="154" s="34" customFormat="1"/>
    <row r="155" s="34" customFormat="1"/>
    <row r="156" s="34" customFormat="1"/>
    <row r="157" s="34" customFormat="1"/>
    <row r="158" s="34" customFormat="1"/>
    <row r="159" s="34" customFormat="1"/>
    <row r="160" s="34" customFormat="1"/>
    <row r="161" s="34" customFormat="1"/>
    <row r="162" s="34" customFormat="1"/>
    <row r="163" s="34" customFormat="1"/>
    <row r="164" s="34" customFormat="1"/>
    <row r="165" s="34" customFormat="1"/>
    <row r="166" s="34" customFormat="1"/>
    <row r="167" s="34" customFormat="1"/>
    <row r="168" s="34" customFormat="1"/>
    <row r="169" s="34" customFormat="1"/>
    <row r="170" s="34" customFormat="1"/>
    <row r="171" s="34" customFormat="1"/>
    <row r="172" s="34" customFormat="1"/>
    <row r="173" s="34" customFormat="1"/>
    <row r="174" s="34" customFormat="1"/>
    <row r="175" s="34" customFormat="1"/>
    <row r="176" s="34" customFormat="1"/>
    <row r="177" s="34" customFormat="1"/>
    <row r="178" s="34" customFormat="1"/>
    <row r="179" s="34" customFormat="1"/>
    <row r="180" s="34" customFormat="1"/>
    <row r="181" s="34" customFormat="1"/>
    <row r="182" s="34" customFormat="1"/>
    <row r="183" s="34" customFormat="1"/>
    <row r="184" s="34" customFormat="1"/>
    <row r="185" s="34" customFormat="1"/>
    <row r="186" s="34" customFormat="1"/>
    <row r="187" s="34" customFormat="1"/>
    <row r="188" s="34" customFormat="1"/>
    <row r="189" s="34" customFormat="1"/>
    <row r="190" s="34" customFormat="1"/>
    <row r="191" s="34" customFormat="1"/>
    <row r="192" s="34" customFormat="1"/>
    <row r="193" s="34" customFormat="1"/>
    <row r="194" s="34" customFormat="1"/>
    <row r="195" s="34" customFormat="1"/>
    <row r="196" s="34" customFormat="1"/>
    <row r="197" s="34" customFormat="1"/>
    <row r="198" s="34" customFormat="1"/>
    <row r="199" s="34" customFormat="1"/>
    <row r="200" s="34" customFormat="1"/>
    <row r="201" s="34" customFormat="1"/>
    <row r="202" s="34" customFormat="1"/>
    <row r="203" s="34" customFormat="1"/>
    <row r="204" s="34" customFormat="1"/>
    <row r="205" s="34" customFormat="1"/>
    <row r="206" s="34" customFormat="1"/>
    <row r="207" s="34" customFormat="1"/>
    <row r="208" s="34" customFormat="1"/>
    <row r="209" s="34" customFormat="1"/>
    <row r="210" s="34" customFormat="1"/>
    <row r="211" s="34" customFormat="1"/>
    <row r="212" s="34" customFormat="1"/>
    <row r="213" s="34" customFormat="1"/>
    <row r="214" s="34" customFormat="1"/>
    <row r="215" s="34" customFormat="1"/>
    <row r="216" s="34" customFormat="1"/>
    <row r="217" s="34" customFormat="1"/>
    <row r="218" s="34" customFormat="1"/>
    <row r="219" s="34" customFormat="1"/>
    <row r="220" s="34" customFormat="1"/>
    <row r="221" s="34" customFormat="1"/>
    <row r="222" s="34" customFormat="1"/>
    <row r="223" s="34" customFormat="1"/>
    <row r="224" s="34" customFormat="1"/>
    <row r="225" s="34" customFormat="1"/>
    <row r="226" s="34" customFormat="1"/>
    <row r="227" s="34" customFormat="1"/>
    <row r="228" s="34" customFormat="1"/>
    <row r="229" s="34" customFormat="1"/>
    <row r="230" s="34" customFormat="1"/>
    <row r="231" s="34" customFormat="1"/>
    <row r="232" s="34" customFormat="1"/>
    <row r="233" s="34" customFormat="1"/>
    <row r="234" s="34" customFormat="1"/>
    <row r="235" s="34" customFormat="1"/>
    <row r="236" s="34" customFormat="1"/>
    <row r="237" s="34" customFormat="1"/>
    <row r="238" s="34" customFormat="1"/>
    <row r="239" s="34" customFormat="1"/>
    <row r="240" s="34" customFormat="1"/>
    <row r="241" s="34" customFormat="1"/>
    <row r="242" s="34" customFormat="1"/>
    <row r="243" s="34" customFormat="1"/>
    <row r="244" s="34" customFormat="1"/>
    <row r="245" s="34" customFormat="1"/>
    <row r="246" s="34" customFormat="1"/>
    <row r="247" s="34" customFormat="1"/>
    <row r="248" s="34" customFormat="1"/>
    <row r="249" s="34" customFormat="1"/>
    <row r="250" s="34" customFormat="1"/>
    <row r="251" s="34" customFormat="1"/>
    <row r="252" s="34" customFormat="1"/>
    <row r="253" s="34" customFormat="1"/>
    <row r="254" s="34" customFormat="1"/>
    <row r="255" s="34" customFormat="1"/>
    <row r="256" s="34" customFormat="1"/>
    <row r="257" s="34" customFormat="1"/>
    <row r="258" s="34" customFormat="1"/>
    <row r="259" s="34" customFormat="1"/>
    <row r="260" s="34" customFormat="1"/>
    <row r="261" s="34" customFormat="1"/>
    <row r="262" s="34" customFormat="1"/>
    <row r="263" s="34" customFormat="1"/>
    <row r="264" s="34" customFormat="1"/>
    <row r="265" s="34" customFormat="1"/>
    <row r="266" s="34" customFormat="1"/>
    <row r="267" s="34" customFormat="1"/>
    <row r="268" s="34" customFormat="1"/>
    <row r="269" s="34" customFormat="1"/>
    <row r="270" s="34" customFormat="1"/>
    <row r="271" s="34" customFormat="1"/>
    <row r="272" s="34" customFormat="1"/>
    <row r="273" s="34" customFormat="1"/>
    <row r="274" s="34" customFormat="1"/>
    <row r="275" s="34" customFormat="1"/>
    <row r="276" s="34" customFormat="1"/>
    <row r="277" s="34" customFormat="1"/>
    <row r="278" s="34" customFormat="1"/>
    <row r="279" s="34" customFormat="1"/>
    <row r="280" s="34" customFormat="1"/>
    <row r="281" s="34" customFormat="1"/>
    <row r="282" s="34" customFormat="1"/>
    <row r="283" s="34" customFormat="1"/>
    <row r="284" s="34" customFormat="1"/>
    <row r="285" s="34" customFormat="1"/>
    <row r="286" s="34" customFormat="1"/>
    <row r="287" s="34" customFormat="1"/>
    <row r="288" s="34" customFormat="1"/>
    <row r="289" s="34" customFormat="1"/>
    <row r="290" s="34" customFormat="1"/>
    <row r="291" s="34" customFormat="1"/>
    <row r="292" s="34" customFormat="1"/>
    <row r="293" s="34" customFormat="1"/>
    <row r="294" s="34" customFormat="1"/>
    <row r="295" s="34" customFormat="1"/>
    <row r="296" s="34" customFormat="1"/>
    <row r="297" s="34" customFormat="1"/>
    <row r="298" s="34" customFormat="1"/>
    <row r="299" s="34" customFormat="1"/>
    <row r="300" s="34" customFormat="1"/>
    <row r="301" s="34" customFormat="1"/>
    <row r="302" s="34" customFormat="1"/>
    <row r="303" s="34" customFormat="1"/>
    <row r="304" s="34" customFormat="1"/>
    <row r="305" s="34" customFormat="1"/>
    <row r="306" s="34" customFormat="1"/>
    <row r="307" s="34" customFormat="1"/>
    <row r="308" s="34" customFormat="1"/>
    <row r="309" s="34" customFormat="1"/>
    <row r="310" s="34" customFormat="1"/>
    <row r="311" s="34" customFormat="1"/>
    <row r="312" s="34" customFormat="1"/>
    <row r="313" s="34" customFormat="1"/>
    <row r="314" s="34" customFormat="1"/>
    <row r="315" s="34" customFormat="1"/>
    <row r="316" s="34" customFormat="1"/>
    <row r="317" s="34" customFormat="1"/>
    <row r="318" s="34" customFormat="1"/>
    <row r="319" s="34" customFormat="1"/>
    <row r="320" s="34" customFormat="1"/>
    <row r="321" s="34" customFormat="1"/>
    <row r="322" s="34" customFormat="1"/>
    <row r="323" s="34" customFormat="1"/>
    <row r="324" s="34" customFormat="1"/>
    <row r="325" s="34" customFormat="1"/>
    <row r="326" s="34" customFormat="1"/>
    <row r="327" s="34" customFormat="1"/>
    <row r="328" s="34" customFormat="1"/>
    <row r="329" s="34" customFormat="1"/>
    <row r="330" s="34" customFormat="1"/>
    <row r="331" s="34" customFormat="1"/>
    <row r="332" s="34" customFormat="1"/>
    <row r="333" s="34" customFormat="1"/>
    <row r="334" s="34" customFormat="1"/>
    <row r="335" s="34" customFormat="1"/>
    <row r="336" s="34" customFormat="1"/>
    <row r="337" s="34" customFormat="1"/>
    <row r="338" s="34" customFormat="1"/>
    <row r="339" s="34" customFormat="1"/>
    <row r="340" s="34" customFormat="1"/>
    <row r="341" s="34" customFormat="1"/>
    <row r="342" s="34" customFormat="1"/>
    <row r="343" s="34" customFormat="1"/>
    <row r="344" s="34" customFormat="1"/>
    <row r="345" s="34" customFormat="1"/>
    <row r="346" s="34" customFormat="1"/>
    <row r="347" s="34" customFormat="1"/>
    <row r="348" s="34" customFormat="1"/>
    <row r="349" s="34" customFormat="1"/>
    <row r="350" s="34" customFormat="1"/>
    <row r="351" s="34" customFormat="1"/>
    <row r="352" s="34" customFormat="1"/>
    <row r="353" s="34" customFormat="1"/>
    <row r="354" s="34" customFormat="1"/>
    <row r="355" s="34" customFormat="1"/>
    <row r="356" s="34" customFormat="1"/>
    <row r="357" s="34" customFormat="1"/>
    <row r="358" s="34" customFormat="1"/>
    <row r="359" s="34" customFormat="1"/>
    <row r="360" s="34" customFormat="1"/>
    <row r="361" s="34" customFormat="1"/>
    <row r="362" s="34" customFormat="1"/>
    <row r="363" s="34" customFormat="1"/>
    <row r="364" s="34" customFormat="1"/>
    <row r="365" s="34" customFormat="1"/>
    <row r="366" s="34" customFormat="1"/>
    <row r="367" s="34" customFormat="1"/>
    <row r="368" s="34" customFormat="1"/>
    <row r="369" s="34" customFormat="1"/>
    <row r="370" s="34" customFormat="1"/>
    <row r="371" s="34" customFormat="1"/>
    <row r="372" s="34" customFormat="1"/>
    <row r="373" s="34" customFormat="1"/>
    <row r="374" s="34" customFormat="1"/>
    <row r="375" s="34" customFormat="1"/>
    <row r="376" s="34" customFormat="1"/>
    <row r="377" s="34" customFormat="1"/>
    <row r="378" s="34" customFormat="1"/>
    <row r="379" s="34" customFormat="1"/>
    <row r="380" s="34" customFormat="1"/>
    <row r="381" s="34" customFormat="1"/>
    <row r="382" s="34" customFormat="1"/>
    <row r="383" s="34" customFormat="1"/>
    <row r="384" s="34" customFormat="1"/>
    <row r="385" s="34" customFormat="1"/>
    <row r="386" s="34" customFormat="1"/>
    <row r="387" s="34" customFormat="1"/>
    <row r="388" s="34" customFormat="1"/>
    <row r="389" s="34" customFormat="1"/>
    <row r="390" s="34" customFormat="1"/>
    <row r="391" s="34" customFormat="1"/>
    <row r="392" s="34" customFormat="1"/>
    <row r="393" s="34" customFormat="1"/>
    <row r="394" s="34" customFormat="1"/>
    <row r="395" s="34" customFormat="1"/>
    <row r="396" s="34" customFormat="1"/>
    <row r="397" s="34" customFormat="1"/>
    <row r="398" s="34" customFormat="1"/>
    <row r="399" s="34" customFormat="1"/>
    <row r="400" s="34" customFormat="1"/>
    <row r="401" s="34" customFormat="1"/>
    <row r="402" s="34" customFormat="1"/>
    <row r="403" s="34" customFormat="1"/>
    <row r="404" s="34" customFormat="1"/>
    <row r="405" s="34" customFormat="1"/>
    <row r="406" s="34" customFormat="1"/>
    <row r="407" s="34" customFormat="1"/>
    <row r="408" s="34" customFormat="1"/>
    <row r="409" s="34" customFormat="1"/>
    <row r="410" s="34" customFormat="1"/>
    <row r="411" s="34" customFormat="1"/>
    <row r="412" s="34" customFormat="1"/>
    <row r="413" s="34" customFormat="1"/>
    <row r="414" s="34" customFormat="1"/>
    <row r="415" s="34" customFormat="1"/>
    <row r="416" s="34" customFormat="1"/>
    <row r="417" s="34" customFormat="1"/>
    <row r="418" s="34" customFormat="1"/>
    <row r="419" s="34" customFormat="1"/>
    <row r="420" s="34" customFormat="1"/>
    <row r="421" s="34" customFormat="1"/>
    <row r="422" s="34" customFormat="1"/>
    <row r="423" s="34" customFormat="1"/>
    <row r="424" s="34" customFormat="1"/>
    <row r="425" s="34" customFormat="1"/>
    <row r="426" s="34" customFormat="1"/>
    <row r="427" s="34" customFormat="1"/>
    <row r="428" s="34" customFormat="1"/>
    <row r="429" s="34" customFormat="1"/>
    <row r="430" s="34" customFormat="1"/>
    <row r="431" s="34" customFormat="1"/>
    <row r="432" s="34" customFormat="1"/>
    <row r="433" s="34" customFormat="1"/>
    <row r="434" s="34" customFormat="1"/>
    <row r="435" s="34" customFormat="1"/>
    <row r="436" s="34" customFormat="1"/>
    <row r="437" s="34" customFormat="1"/>
    <row r="438" s="34" customFormat="1"/>
    <row r="439" s="34" customFormat="1"/>
    <row r="440" s="34" customFormat="1"/>
    <row r="441" s="34" customFormat="1"/>
    <row r="442" s="34" customFormat="1"/>
    <row r="443" s="34" customFormat="1"/>
    <row r="444" s="34" customFormat="1"/>
    <row r="445" s="34" customFormat="1"/>
    <row r="446" s="34" customFormat="1"/>
    <row r="447" s="34" customFormat="1"/>
    <row r="448" s="34" customFormat="1"/>
    <row r="449" s="34" customFormat="1"/>
    <row r="450" s="34" customFormat="1"/>
    <row r="451" s="34" customFormat="1"/>
    <row r="452" s="34" customFormat="1"/>
    <row r="453" s="34" customFormat="1"/>
    <row r="454" s="34" customFormat="1"/>
    <row r="455" s="34" customFormat="1"/>
    <row r="456" s="34" customFormat="1"/>
    <row r="457" s="34" customFormat="1"/>
    <row r="458" s="34" customFormat="1"/>
    <row r="459" s="34" customFormat="1"/>
    <row r="460" s="34" customFormat="1"/>
    <row r="461" s="34" customFormat="1"/>
    <row r="462" s="34" customFormat="1"/>
    <row r="463" s="34" customFormat="1"/>
    <row r="464" s="34" customFormat="1"/>
    <row r="465" s="34" customFormat="1"/>
    <row r="466" s="34" customFormat="1"/>
    <row r="467" s="34" customFormat="1"/>
    <row r="468" s="34" customFormat="1"/>
    <row r="469" s="34" customFormat="1"/>
    <row r="470" s="34" customFormat="1"/>
    <row r="471" s="34" customFormat="1"/>
    <row r="472" s="34" customFormat="1"/>
    <row r="473" s="34" customFormat="1"/>
    <row r="474" s="34" customFormat="1"/>
    <row r="475" s="34" customFormat="1"/>
    <row r="476" s="34" customFormat="1"/>
    <row r="477" s="34" customFormat="1"/>
    <row r="478" s="34" customFormat="1"/>
    <row r="479" s="34" customFormat="1"/>
    <row r="480" s="34" customFormat="1"/>
    <row r="481" s="34" customFormat="1"/>
    <row r="482" s="34" customFormat="1"/>
    <row r="483" s="34" customFormat="1"/>
    <row r="484" s="34" customFormat="1"/>
    <row r="485" s="34" customFormat="1"/>
    <row r="486" s="34" customFormat="1"/>
    <row r="487" s="34" customFormat="1"/>
    <row r="488" s="34" customFormat="1"/>
    <row r="489" s="34" customFormat="1"/>
    <row r="490" s="34" customFormat="1"/>
    <row r="491" s="34" customFormat="1"/>
    <row r="492" s="34" customFormat="1"/>
    <row r="493" s="34" customFormat="1"/>
    <row r="494" s="34" customFormat="1"/>
    <row r="495" s="34" customFormat="1"/>
    <row r="496" s="34" customFormat="1"/>
    <row r="497" s="34" customFormat="1"/>
    <row r="498" s="34" customFormat="1"/>
    <row r="499" s="34" customFormat="1"/>
    <row r="500" s="34" customFormat="1"/>
    <row r="501" s="34" customFormat="1"/>
    <row r="502" s="34" customFormat="1"/>
    <row r="503" s="34" customFormat="1"/>
    <row r="504" s="34" customFormat="1"/>
    <row r="505" s="34" customFormat="1"/>
    <row r="506" s="34" customFormat="1"/>
    <row r="507" s="34" customFormat="1"/>
    <row r="508" s="34" customFormat="1"/>
    <row r="509" s="34" customFormat="1"/>
    <row r="510" s="34" customFormat="1"/>
    <row r="511" s="34" customFormat="1"/>
    <row r="512" s="34" customFormat="1"/>
    <row r="513" s="34" customFormat="1"/>
    <row r="514" s="34" customFormat="1"/>
    <row r="515" s="34" customFormat="1"/>
    <row r="516" s="34" customFormat="1"/>
    <row r="517" s="34" customFormat="1"/>
    <row r="518" s="34" customFormat="1"/>
    <row r="519" s="34" customFormat="1"/>
    <row r="520" s="34" customFormat="1"/>
    <row r="521" s="34" customFormat="1"/>
    <row r="522" s="34" customFormat="1"/>
    <row r="523" s="34" customFormat="1"/>
    <row r="524" s="34" customFormat="1"/>
    <row r="525" s="34" customFormat="1"/>
    <row r="526" s="34" customFormat="1"/>
    <row r="527" s="34" customFormat="1"/>
    <row r="528" s="34" customFormat="1"/>
    <row r="529" s="34" customFormat="1"/>
    <row r="530" s="34" customFormat="1"/>
    <row r="531" s="34" customFormat="1"/>
    <row r="532" s="34" customFormat="1"/>
    <row r="533" s="34" customFormat="1"/>
    <row r="534" s="34" customFormat="1"/>
    <row r="535" s="34" customFormat="1"/>
    <row r="536" s="34" customFormat="1"/>
    <row r="537" s="34" customFormat="1"/>
    <row r="538" s="34" customFormat="1"/>
    <row r="539" s="34" customFormat="1"/>
    <row r="540" s="34" customFormat="1"/>
    <row r="541" s="34" customFormat="1"/>
    <row r="542" s="34" customFormat="1"/>
    <row r="543" s="34" customFormat="1"/>
    <row r="544" s="34" customFormat="1"/>
    <row r="545" s="34" customFormat="1"/>
    <row r="546" s="34" customFormat="1"/>
    <row r="547" s="34" customFormat="1"/>
    <row r="548" s="34" customFormat="1"/>
    <row r="549" s="34" customFormat="1"/>
    <row r="550" s="34" customFormat="1"/>
    <row r="551" s="34" customFormat="1"/>
    <row r="552" s="34" customFormat="1"/>
    <row r="553" s="34" customFormat="1"/>
    <row r="554" s="34" customFormat="1"/>
    <row r="555" s="34" customFormat="1"/>
    <row r="556" s="34" customFormat="1"/>
    <row r="557" s="34" customFormat="1"/>
    <row r="558" s="34" customFormat="1"/>
    <row r="559" s="34" customFormat="1"/>
    <row r="560" s="34" customFormat="1"/>
    <row r="561" s="34" customFormat="1"/>
    <row r="562" s="34" customFormat="1"/>
    <row r="563" s="34" customFormat="1"/>
    <row r="564" s="34" customFormat="1"/>
    <row r="565" s="34" customFormat="1"/>
    <row r="566" s="34" customFormat="1"/>
    <row r="567" s="34" customFormat="1"/>
    <row r="568" s="34" customFormat="1"/>
    <row r="569" s="34" customFormat="1"/>
    <row r="570" s="34" customFormat="1"/>
    <row r="571" s="34" customFormat="1"/>
    <row r="572" s="34" customFormat="1"/>
    <row r="573" s="34" customFormat="1"/>
    <row r="574" s="34" customFormat="1"/>
    <row r="575" s="34" customFormat="1"/>
    <row r="576" s="34" customFormat="1"/>
    <row r="577" s="34" customFormat="1"/>
    <row r="578" s="34" customFormat="1"/>
    <row r="579" s="34" customFormat="1"/>
    <row r="580" s="34" customFormat="1"/>
    <row r="581" s="34" customFormat="1"/>
    <row r="582" s="34" customFormat="1"/>
    <row r="583" s="34" customFormat="1"/>
    <row r="584" s="34" customFormat="1"/>
    <row r="585" s="34" customFormat="1"/>
    <row r="586" s="34" customFormat="1"/>
    <row r="587" s="34" customFormat="1"/>
    <row r="588" s="34" customFormat="1"/>
    <row r="589" s="34" customFormat="1"/>
    <row r="590" s="34" customFormat="1"/>
    <row r="591" s="34" customFormat="1"/>
    <row r="592" s="34" customFormat="1"/>
    <row r="593" s="34" customFormat="1"/>
    <row r="594" s="34" customFormat="1"/>
    <row r="595" s="34" customFormat="1"/>
    <row r="596" s="34" customFormat="1"/>
    <row r="597" s="34" customFormat="1"/>
    <row r="598" s="34" customFormat="1"/>
    <row r="599" s="34" customFormat="1"/>
    <row r="600" s="34" customFormat="1"/>
    <row r="601" s="34" customFormat="1"/>
    <row r="602" s="34" customFormat="1"/>
    <row r="603" s="34" customFormat="1"/>
    <row r="604" s="34" customFormat="1"/>
    <row r="605" s="34" customFormat="1"/>
    <row r="606" s="34" customFormat="1"/>
    <row r="607" s="34" customFormat="1"/>
    <row r="608" s="34" customFormat="1"/>
    <row r="609" s="34" customFormat="1"/>
    <row r="610" s="34" customFormat="1"/>
    <row r="611" s="34" customFormat="1"/>
    <row r="612" s="34" customFormat="1"/>
    <row r="613" s="34" customFormat="1"/>
    <row r="614" s="34" customFormat="1"/>
    <row r="615" s="34" customFormat="1"/>
    <row r="616" s="34" customFormat="1"/>
    <row r="617" s="34" customFormat="1"/>
    <row r="618" s="34" customFormat="1"/>
    <row r="619" s="34" customFormat="1"/>
    <row r="620" s="34" customFormat="1"/>
    <row r="621" s="34" customFormat="1"/>
    <row r="622" s="34" customFormat="1"/>
    <row r="623" s="34" customFormat="1"/>
    <row r="624" s="34" customFormat="1"/>
    <row r="625" s="34" customFormat="1"/>
    <row r="626" s="34" customFormat="1"/>
    <row r="627" s="34" customFormat="1"/>
    <row r="628" s="34" customFormat="1"/>
    <row r="629" s="34" customFormat="1"/>
    <row r="630" s="34" customFormat="1"/>
    <row r="631" s="34" customFormat="1"/>
    <row r="632" s="34" customFormat="1"/>
    <row r="633" s="34" customFormat="1"/>
    <row r="634" s="34" customFormat="1"/>
    <row r="635" s="34" customFormat="1"/>
    <row r="636" s="34" customFormat="1"/>
    <row r="637" s="34" customFormat="1"/>
    <row r="638" s="34" customFormat="1"/>
    <row r="639" s="34" customFormat="1"/>
    <row r="640" s="34" customFormat="1"/>
    <row r="641" s="34" customFormat="1"/>
    <row r="642" s="34" customFormat="1"/>
    <row r="643" s="34" customFormat="1"/>
    <row r="644" s="34" customFormat="1"/>
    <row r="645" s="34" customFormat="1"/>
    <row r="646" s="34" customFormat="1"/>
    <row r="647" s="34" customFormat="1"/>
    <row r="648" s="34" customFormat="1"/>
    <row r="649" s="34" customFormat="1"/>
    <row r="650" s="34" customFormat="1"/>
    <row r="651" s="34" customFormat="1"/>
    <row r="652" s="34" customFormat="1"/>
    <row r="653" s="34" customFormat="1"/>
    <row r="654" s="34" customFormat="1"/>
    <row r="655" s="34" customFormat="1"/>
    <row r="656" s="34" customFormat="1"/>
    <row r="657" s="34" customFormat="1"/>
    <row r="658" s="34" customFormat="1"/>
    <row r="659" s="34" customFormat="1"/>
    <row r="660" s="34" customFormat="1"/>
    <row r="661" s="34" customFormat="1"/>
    <row r="662" s="34" customFormat="1"/>
    <row r="663" s="34" customFormat="1"/>
    <row r="664" s="34" customFormat="1"/>
    <row r="665" s="34" customFormat="1"/>
    <row r="666" s="34" customFormat="1"/>
    <row r="667" s="34" customFormat="1"/>
    <row r="668" s="34" customFormat="1"/>
    <row r="669" s="34" customFormat="1"/>
    <row r="670" s="34" customFormat="1"/>
    <row r="671" s="34" customFormat="1"/>
    <row r="672" s="34" customFormat="1"/>
    <row r="673" s="34" customFormat="1"/>
    <row r="674" s="34" customFormat="1"/>
    <row r="675" s="34" customFormat="1"/>
    <row r="676" s="34" customFormat="1"/>
    <row r="677" s="34" customFormat="1"/>
    <row r="678" s="34" customFormat="1"/>
    <row r="679" s="34" customFormat="1"/>
    <row r="680" s="34" customFormat="1"/>
    <row r="681" s="34" customFormat="1"/>
    <row r="682" s="34" customFormat="1"/>
    <row r="683" s="34" customFormat="1"/>
    <row r="684" s="34" customFormat="1"/>
    <row r="685" s="34" customFormat="1"/>
    <row r="686" s="34" customFormat="1"/>
    <row r="687" s="34" customFormat="1"/>
    <row r="688" s="34" customFormat="1"/>
    <row r="689" s="34" customFormat="1"/>
    <row r="690" s="34" customFormat="1"/>
    <row r="691" s="34" customFormat="1"/>
    <row r="692" s="34" customFormat="1"/>
    <row r="693" s="34" customFormat="1"/>
    <row r="694" s="34" customFormat="1"/>
    <row r="695" s="34" customFormat="1"/>
    <row r="696" s="34" customFormat="1"/>
    <row r="697" s="34" customFormat="1"/>
    <row r="698" s="34" customFormat="1"/>
    <row r="699" s="34" customFormat="1"/>
    <row r="700" s="34" customFormat="1"/>
    <row r="701" s="34" customFormat="1"/>
    <row r="702" s="34" customFormat="1"/>
    <row r="703" s="34" customFormat="1"/>
    <row r="704" s="34" customFormat="1"/>
    <row r="705" s="34" customFormat="1"/>
    <row r="706" s="34" customFormat="1"/>
    <row r="707" s="34" customFormat="1"/>
    <row r="708" s="34" customFormat="1"/>
    <row r="709" s="34" customFormat="1"/>
    <row r="710" s="34" customFormat="1"/>
    <row r="711" s="34" customFormat="1"/>
    <row r="712" s="34" customFormat="1"/>
    <row r="713" s="34" customFormat="1"/>
    <row r="714" s="34" customFormat="1"/>
    <row r="715" s="34" customFormat="1"/>
    <row r="716" s="34" customFormat="1"/>
    <row r="717" s="34" customFormat="1"/>
    <row r="718" s="34" customFormat="1"/>
    <row r="719" s="34" customFormat="1"/>
    <row r="720" s="34" customFormat="1"/>
    <row r="721" s="34" customFormat="1"/>
    <row r="722" s="34" customFormat="1"/>
    <row r="723" s="34" customFormat="1"/>
    <row r="724" s="34" customFormat="1"/>
    <row r="725" s="34" customFormat="1"/>
    <row r="726" s="34" customFormat="1"/>
    <row r="727" s="34" customFormat="1"/>
    <row r="728" s="34" customFormat="1"/>
    <row r="729" s="34" customFormat="1"/>
    <row r="730" s="34" customFormat="1"/>
    <row r="731" s="34" customFormat="1"/>
    <row r="732" s="34" customFormat="1"/>
    <row r="733" s="34" customFormat="1"/>
    <row r="734" s="34" customFormat="1"/>
    <row r="735" s="34" customFormat="1"/>
    <row r="736" s="34" customFormat="1"/>
    <row r="737" s="34" customFormat="1"/>
    <row r="738" s="34" customFormat="1"/>
    <row r="739" s="34" customFormat="1"/>
    <row r="740" s="34" customFormat="1"/>
    <row r="741" s="34" customFormat="1"/>
    <row r="742" s="34" customFormat="1"/>
    <row r="743" s="34" customFormat="1"/>
    <row r="744" s="34" customFormat="1"/>
    <row r="745" s="34" customFormat="1"/>
    <row r="746" s="34" customFormat="1"/>
    <row r="747" s="34" customFormat="1"/>
    <row r="748" s="34" customFormat="1"/>
    <row r="749" s="34" customFormat="1"/>
    <row r="750" s="34" customFormat="1"/>
    <row r="751" s="34" customFormat="1"/>
    <row r="752" s="34" customFormat="1"/>
    <row r="753" s="34" customFormat="1"/>
    <row r="754" s="34" customFormat="1"/>
    <row r="755" s="34" customFormat="1"/>
    <row r="756" s="34" customFormat="1"/>
    <row r="757" s="34" customFormat="1"/>
    <row r="758" s="34" customFormat="1"/>
    <row r="759" s="34" customFormat="1"/>
    <row r="760" s="34" customFormat="1"/>
    <row r="761" s="34" customFormat="1"/>
    <row r="762" s="34" customFormat="1"/>
    <row r="763" s="34" customFormat="1"/>
    <row r="764" s="34" customFormat="1"/>
    <row r="765" s="34" customFormat="1"/>
    <row r="766" s="34" customFormat="1"/>
    <row r="767" s="34" customFormat="1"/>
    <row r="768" s="34" customFormat="1"/>
    <row r="769" s="34" customFormat="1"/>
    <row r="770" s="34" customFormat="1"/>
    <row r="771" s="34" customFormat="1"/>
    <row r="772" s="34" customFormat="1"/>
    <row r="773" s="34" customFormat="1"/>
    <row r="774" s="34" customFormat="1"/>
    <row r="775" s="34" customFormat="1"/>
    <row r="776" s="34" customFormat="1"/>
    <row r="777" s="34" customFormat="1"/>
    <row r="778" s="34" customFormat="1"/>
    <row r="779" s="34" customFormat="1"/>
    <row r="780" s="34" customFormat="1"/>
    <row r="781" s="34" customFormat="1"/>
    <row r="782" s="34" customFormat="1"/>
    <row r="783" s="34" customFormat="1"/>
    <row r="784" s="34" customFormat="1"/>
    <row r="785" s="34" customFormat="1"/>
    <row r="786" s="34" customFormat="1"/>
    <row r="787" s="34" customFormat="1"/>
    <row r="788" s="34" customFormat="1"/>
    <row r="789" s="34" customFormat="1"/>
    <row r="790" s="34" customFormat="1"/>
    <row r="791" s="34" customFormat="1"/>
    <row r="792" s="34" customFormat="1"/>
    <row r="793" s="34" customFormat="1"/>
    <row r="794" s="34" customFormat="1"/>
    <row r="795" s="34" customFormat="1"/>
    <row r="796" s="34" customFormat="1"/>
    <row r="797" s="34" customFormat="1"/>
    <row r="798" s="34" customFormat="1"/>
    <row r="799" s="34" customFormat="1"/>
    <row r="800" s="34" customFormat="1"/>
    <row r="801" s="34" customFormat="1"/>
    <row r="802" s="34" customFormat="1"/>
    <row r="803" s="34" customFormat="1"/>
    <row r="804" s="34" customFormat="1"/>
    <row r="805" s="34" customFormat="1"/>
    <row r="806" s="34" customFormat="1"/>
    <row r="807" s="34" customFormat="1"/>
    <row r="808" s="34" customFormat="1"/>
    <row r="809" s="34" customFormat="1"/>
    <row r="810" s="34" customFormat="1"/>
    <row r="811" s="34" customFormat="1"/>
    <row r="812" s="34" customFormat="1"/>
    <row r="813" s="34" customFormat="1"/>
    <row r="814" s="34" customFormat="1"/>
    <row r="815" s="34" customFormat="1"/>
    <row r="816" s="34" customFormat="1"/>
    <row r="817" s="34" customFormat="1"/>
    <row r="818" s="34" customFormat="1"/>
    <row r="819" s="34" customFormat="1"/>
    <row r="820" s="34" customFormat="1"/>
    <row r="821" s="34" customFormat="1"/>
    <row r="822" s="34" customFormat="1"/>
    <row r="823" s="34" customFormat="1"/>
    <row r="824" s="34" customFormat="1"/>
    <row r="825" s="34" customFormat="1"/>
    <row r="826" s="34" customFormat="1"/>
    <row r="827" s="34" customFormat="1"/>
    <row r="828" s="34" customFormat="1"/>
    <row r="829" s="34" customFormat="1"/>
    <row r="830" s="34" customFormat="1"/>
    <row r="831" s="34" customFormat="1"/>
    <row r="832" s="34" customFormat="1"/>
    <row r="833" s="34" customFormat="1"/>
    <row r="834" s="34" customFormat="1"/>
    <row r="835" s="34" customFormat="1"/>
    <row r="836" s="34" customFormat="1"/>
    <row r="837" s="34" customFormat="1"/>
    <row r="838" s="34" customFormat="1"/>
    <row r="839" s="34" customFormat="1"/>
    <row r="840" s="34" customFormat="1"/>
    <row r="841" s="34" customFormat="1"/>
    <row r="842" s="34" customFormat="1"/>
    <row r="843" s="34" customFormat="1"/>
    <row r="844" s="34" customFormat="1"/>
    <row r="845" s="34" customFormat="1"/>
    <row r="846" s="34" customFormat="1"/>
    <row r="847" s="34" customFormat="1"/>
    <row r="848" s="34" customFormat="1"/>
    <row r="849" s="34" customFormat="1"/>
    <row r="850" s="34" customFormat="1"/>
    <row r="851" s="34" customFormat="1"/>
    <row r="852" s="34" customFormat="1"/>
    <row r="853" s="34" customFormat="1"/>
    <row r="854" s="34" customFormat="1"/>
    <row r="855" s="34" customFormat="1"/>
    <row r="856" s="34" customFormat="1"/>
    <row r="857" s="34" customFormat="1"/>
    <row r="858" s="34" customFormat="1"/>
    <row r="859" s="34" customFormat="1"/>
    <row r="860" s="34" customFormat="1"/>
    <row r="861" s="34" customFormat="1"/>
    <row r="862" s="34" customFormat="1"/>
    <row r="863" s="34" customFormat="1"/>
    <row r="864" s="34" customFormat="1"/>
    <row r="865" s="34" customFormat="1"/>
    <row r="866" s="34" customFormat="1"/>
    <row r="867" s="34" customFormat="1"/>
    <row r="868" s="34" customFormat="1"/>
    <row r="869" s="34" customFormat="1"/>
    <row r="870" s="34" customFormat="1"/>
    <row r="871" s="34" customFormat="1"/>
    <row r="872" s="34" customFormat="1"/>
    <row r="873" s="34" customFormat="1"/>
    <row r="874" s="34" customFormat="1"/>
    <row r="875" s="34" customFormat="1"/>
    <row r="876" s="34" customFormat="1"/>
    <row r="877" s="34" customFormat="1"/>
    <row r="878" s="34" customFormat="1"/>
    <row r="879" s="34" customFormat="1"/>
    <row r="880" s="34" customFormat="1"/>
    <row r="881" s="34" customFormat="1"/>
    <row r="882" s="34" customFormat="1"/>
    <row r="883" s="34" customFormat="1"/>
    <row r="884" s="34" customFormat="1"/>
    <row r="885" s="34" customFormat="1"/>
    <row r="886" s="34" customFormat="1"/>
    <row r="887" s="34" customFormat="1"/>
    <row r="888" s="34" customFormat="1"/>
    <row r="889" s="34" customFormat="1"/>
    <row r="890" s="34" customFormat="1"/>
    <row r="891" s="34" customFormat="1"/>
    <row r="892" s="34" customFormat="1"/>
    <row r="893" s="34" customFormat="1"/>
    <row r="894" s="34" customFormat="1"/>
    <row r="895" s="34" customFormat="1"/>
    <row r="896" s="34" customFormat="1"/>
    <row r="897" s="34" customFormat="1"/>
    <row r="898" s="34" customFormat="1"/>
    <row r="899" s="34" customFormat="1"/>
    <row r="900" s="34" customFormat="1"/>
    <row r="901" s="34" customFormat="1"/>
    <row r="902" s="34" customFormat="1"/>
    <row r="903" s="34" customFormat="1"/>
    <row r="904" s="34" customFormat="1"/>
    <row r="905" s="34" customFormat="1"/>
    <row r="906" s="34" customFormat="1"/>
    <row r="907" s="34" customFormat="1"/>
    <row r="908" s="34" customFormat="1"/>
    <row r="909" s="34" customFormat="1"/>
    <row r="910" s="34" customFormat="1"/>
    <row r="911" s="34" customFormat="1"/>
    <row r="912" s="34" customFormat="1"/>
    <row r="913" s="34" customFormat="1"/>
    <row r="914" s="34" customFormat="1"/>
    <row r="915" s="34" customFormat="1"/>
    <row r="916" s="34" customFormat="1"/>
    <row r="917" s="34" customFormat="1"/>
    <row r="918" s="34" customFormat="1"/>
    <row r="919" s="34" customFormat="1"/>
    <row r="920" s="34" customFormat="1"/>
    <row r="921" s="34" customFormat="1"/>
    <row r="922" s="34" customFormat="1"/>
    <row r="923" s="34" customFormat="1"/>
    <row r="924" s="34" customFormat="1"/>
    <row r="925" s="34" customFormat="1"/>
    <row r="926" s="34" customFormat="1"/>
    <row r="927" s="34" customFormat="1"/>
    <row r="928" s="34" customFormat="1"/>
    <row r="929" s="34" customFormat="1"/>
    <row r="930" s="34" customFormat="1"/>
    <row r="931" s="34" customFormat="1"/>
    <row r="932" s="34" customFormat="1"/>
    <row r="933" s="34" customFormat="1"/>
    <row r="934" s="34" customFormat="1"/>
    <row r="935" s="34" customFormat="1"/>
    <row r="936" s="34" customFormat="1"/>
    <row r="937" s="34" customFormat="1"/>
    <row r="938" s="34" customFormat="1"/>
    <row r="939" s="34" customFormat="1"/>
    <row r="940" s="34" customFormat="1"/>
    <row r="941" s="34" customFormat="1"/>
    <row r="942" s="34" customFormat="1"/>
    <row r="943" s="34" customFormat="1"/>
    <row r="944" s="34" customFormat="1"/>
    <row r="945" s="34" customFormat="1"/>
    <row r="946" s="34" customFormat="1"/>
    <row r="947" s="34" customFormat="1"/>
    <row r="948" s="34" customFormat="1"/>
    <row r="949" s="34" customFormat="1"/>
    <row r="950" s="34" customFormat="1"/>
    <row r="951" s="34" customFormat="1"/>
    <row r="952" s="34" customFormat="1"/>
    <row r="953" s="34" customFormat="1"/>
    <row r="954" s="34" customFormat="1"/>
    <row r="955" s="34" customFormat="1"/>
    <row r="956" s="34" customFormat="1"/>
    <row r="957" s="34" customFormat="1"/>
    <row r="958" s="34" customFormat="1"/>
    <row r="959" s="34" customFormat="1"/>
    <row r="960" s="34" customFormat="1"/>
    <row r="961" s="34" customFormat="1"/>
    <row r="962" s="34" customFormat="1"/>
    <row r="963" s="34" customFormat="1"/>
    <row r="964" s="34" customFormat="1"/>
    <row r="965" s="34" customFormat="1"/>
    <row r="966" s="34" customFormat="1"/>
    <row r="967" s="34" customFormat="1"/>
    <row r="968" s="34" customFormat="1"/>
    <row r="969" s="34" customFormat="1"/>
    <row r="970" s="34" customFormat="1"/>
    <row r="971" s="34" customFormat="1"/>
    <row r="972" s="34" customFormat="1"/>
    <row r="973" s="34" customFormat="1"/>
    <row r="974" s="34" customFormat="1"/>
    <row r="975" s="34" customFormat="1"/>
    <row r="976" s="34" customFormat="1"/>
    <row r="977" s="34" customFormat="1"/>
    <row r="978" s="34" customFormat="1"/>
    <row r="979" s="34" customFormat="1"/>
    <row r="980" s="34" customFormat="1"/>
    <row r="981" s="34" customFormat="1"/>
    <row r="982" s="34" customFormat="1"/>
    <row r="983" s="34" customFormat="1"/>
    <row r="984" s="34" customFormat="1"/>
    <row r="985" s="34" customFormat="1"/>
    <row r="986" s="34" customFormat="1"/>
    <row r="987" s="34" customFormat="1"/>
    <row r="988" s="34" customFormat="1"/>
    <row r="989" s="34" customFormat="1"/>
    <row r="990" s="34" customFormat="1"/>
    <row r="991" s="34" customFormat="1"/>
    <row r="992" s="34" customFormat="1"/>
    <row r="993" s="34" customFormat="1"/>
    <row r="994" s="34" customFormat="1"/>
    <row r="995" s="34" customFormat="1"/>
    <row r="996" s="34" customFormat="1"/>
    <row r="997" s="34" customFormat="1"/>
    <row r="998" s="34" customFormat="1"/>
    <row r="999" s="34" customFormat="1"/>
    <row r="1000" s="34" customFormat="1"/>
    <row r="1001" s="34" customFormat="1"/>
    <row r="1002" s="34" customFormat="1"/>
    <row r="1003" s="34" customFormat="1"/>
    <row r="1004" s="34" customFormat="1"/>
    <row r="1005" s="34" customFormat="1"/>
    <row r="1006" s="34" customFormat="1"/>
    <row r="1007" s="34" customFormat="1"/>
    <row r="1008" s="34" customFormat="1"/>
    <row r="1009" s="34" customFormat="1"/>
    <row r="1010" s="34" customFormat="1"/>
    <row r="1011" s="34" customFormat="1"/>
    <row r="1012" s="34" customFormat="1"/>
    <row r="1013" s="34" customFormat="1"/>
    <row r="1014" s="34" customFormat="1"/>
    <row r="1015" s="34" customFormat="1"/>
    <row r="1016" s="34" customFormat="1"/>
    <row r="1017" s="34" customFormat="1"/>
    <row r="1018" s="34" customFormat="1"/>
    <row r="1019" s="34" customFormat="1"/>
    <row r="1020" s="34" customFormat="1"/>
    <row r="1021" s="34" customFormat="1"/>
    <row r="1022" s="34" customFormat="1"/>
    <row r="1023" s="34" customFormat="1"/>
    <row r="1024" s="34" customFormat="1"/>
    <row r="1025" s="34" customFormat="1"/>
    <row r="1026" s="34" customFormat="1"/>
    <row r="1027" s="34" customFormat="1"/>
    <row r="1028" s="34" customFormat="1"/>
    <row r="1029" s="34" customFormat="1"/>
    <row r="1030" s="34" customFormat="1"/>
    <row r="1031" s="34" customFormat="1"/>
    <row r="1032" s="34" customFormat="1"/>
    <row r="1033" s="34" customFormat="1"/>
    <row r="1034" s="34" customFormat="1"/>
    <row r="1035" s="34" customFormat="1"/>
    <row r="1036" s="34" customFormat="1"/>
    <row r="1037" s="34" customFormat="1"/>
    <row r="1038" s="34" customFormat="1"/>
    <row r="1039" s="34" customFormat="1"/>
    <row r="1040" s="34" customFormat="1"/>
    <row r="1041" s="34" customFormat="1"/>
    <row r="1042" s="34" customFormat="1"/>
    <row r="1043" s="34" customFormat="1"/>
    <row r="1044" s="34" customFormat="1"/>
    <row r="1045" s="34" customFormat="1"/>
    <row r="1046" s="34" customFormat="1"/>
    <row r="1047" s="34" customFormat="1"/>
    <row r="1048" s="34" customFormat="1"/>
    <row r="1049" s="34" customFormat="1"/>
    <row r="1050" s="34" customFormat="1"/>
    <row r="1051" s="34" customFormat="1"/>
    <row r="1052" s="34" customFormat="1"/>
    <row r="1053" s="34" customFormat="1"/>
    <row r="1054" s="34" customFormat="1"/>
    <row r="1055" s="34" customFormat="1"/>
    <row r="1056" s="34" customFormat="1"/>
    <row r="1057" s="34" customFormat="1"/>
    <row r="1058" s="34" customFormat="1"/>
    <row r="1059" s="34" customFormat="1"/>
    <row r="1060" s="34" customFormat="1"/>
    <row r="1061" s="34" customFormat="1"/>
    <row r="1062" s="34" customFormat="1"/>
    <row r="1063" s="34" customFormat="1"/>
    <row r="1064" s="34" customFormat="1"/>
    <row r="1065" s="34" customFormat="1"/>
    <row r="1066" s="34" customFormat="1"/>
    <row r="1067" s="34" customFormat="1"/>
    <row r="1068" s="34" customFormat="1"/>
    <row r="1069" s="34" customFormat="1"/>
    <row r="1070" s="34" customFormat="1"/>
    <row r="1071" s="34" customFormat="1"/>
    <row r="1072" s="34" customFormat="1"/>
    <row r="1073" s="34" customFormat="1"/>
    <row r="1074" s="34" customFormat="1"/>
    <row r="1075" s="34" customFormat="1"/>
    <row r="1076" s="34" customFormat="1"/>
    <row r="1077" s="34" customFormat="1"/>
    <row r="1078" s="34" customFormat="1"/>
    <row r="1079" s="34" customFormat="1"/>
    <row r="1080" s="34" customFormat="1"/>
    <row r="1081" s="34" customFormat="1"/>
    <row r="1082" s="34" customFormat="1"/>
    <row r="1083" s="34" customFormat="1"/>
    <row r="1084" s="34" customFormat="1"/>
    <row r="1085" s="34" customFormat="1"/>
    <row r="1086" s="34" customFormat="1"/>
    <row r="1087" s="34" customFormat="1"/>
    <row r="1088" s="34" customFormat="1"/>
    <row r="1089" s="34" customFormat="1"/>
    <row r="1090" s="34" customFormat="1"/>
    <row r="1091" s="34" customFormat="1"/>
    <row r="1092" s="34" customFormat="1"/>
    <row r="1093" s="34" customFormat="1"/>
    <row r="1094" s="34" customFormat="1"/>
    <row r="1095" s="34" customFormat="1"/>
    <row r="1096" s="34" customFormat="1"/>
    <row r="1097" s="34" customFormat="1"/>
    <row r="1098" s="34" customFormat="1"/>
    <row r="1099" s="34" customFormat="1"/>
    <row r="1100" s="34" customFormat="1"/>
    <row r="1101" s="34" customFormat="1"/>
    <row r="1102" s="34" customFormat="1"/>
    <row r="1103" s="34" customFormat="1"/>
    <row r="1104" s="34" customFormat="1"/>
    <row r="1105" s="34" customFormat="1"/>
    <row r="1106" s="34" customFormat="1"/>
    <row r="1107" s="34" customFormat="1"/>
    <row r="1108" s="34" customFormat="1"/>
    <row r="1109" s="34" customFormat="1"/>
    <row r="1110" s="34" customFormat="1"/>
    <row r="1111" s="34" customFormat="1"/>
    <row r="1112" s="34" customFormat="1"/>
    <row r="1113" s="34" customFormat="1"/>
    <row r="1114" s="34" customFormat="1"/>
    <row r="1115" s="34" customFormat="1"/>
    <row r="1116" s="34" customFormat="1"/>
    <row r="1117" s="34" customFormat="1"/>
    <row r="1118" s="34" customFormat="1"/>
    <row r="1119" s="34" customFormat="1"/>
    <row r="1120" s="34" customFormat="1"/>
    <row r="1121" s="34" customFormat="1"/>
    <row r="1122" s="34" customFormat="1"/>
    <row r="1123" s="34" customFormat="1"/>
    <row r="1124" s="34" customFormat="1"/>
    <row r="1125" s="34" customFormat="1"/>
    <row r="1126" s="34" customFormat="1"/>
    <row r="1127" s="34" customFormat="1"/>
    <row r="1128" s="34" customFormat="1"/>
    <row r="1129" s="34" customFormat="1"/>
    <row r="1130" s="34" customFormat="1"/>
    <row r="1131" s="34" customFormat="1"/>
    <row r="1132" s="34" customFormat="1"/>
    <row r="1133" s="34" customFormat="1"/>
    <row r="1134" s="34" customFormat="1"/>
    <row r="1135" s="34" customFormat="1"/>
    <row r="1136" s="34" customFormat="1"/>
    <row r="1137" s="34" customFormat="1"/>
    <row r="1138" s="34" customFormat="1"/>
    <row r="1139" s="34" customFormat="1"/>
    <row r="1140" s="34" customFormat="1"/>
    <row r="1141" s="34" customFormat="1"/>
    <row r="1142" s="34" customFormat="1"/>
    <row r="1143" s="34" customFormat="1"/>
    <row r="1144" s="34" customFormat="1"/>
    <row r="1145" s="34" customFormat="1"/>
    <row r="1146" s="34" customFormat="1"/>
    <row r="1147" s="34" customFormat="1"/>
    <row r="1148" s="34" customFormat="1"/>
    <row r="1149" s="34" customFormat="1"/>
    <row r="1150" s="34" customFormat="1"/>
    <row r="1151" s="34" customFormat="1"/>
    <row r="1152" s="34" customFormat="1"/>
    <row r="1153" s="34" customFormat="1"/>
    <row r="1154" s="34" customFormat="1"/>
    <row r="1155" s="34" customFormat="1"/>
    <row r="1156" s="34" customFormat="1"/>
    <row r="1157" s="34" customFormat="1"/>
    <row r="1158" s="34" customFormat="1"/>
    <row r="1159" s="34" customFormat="1"/>
    <row r="1160" s="34" customFormat="1"/>
    <row r="1161" s="34" customFormat="1"/>
    <row r="1162" s="34" customFormat="1"/>
    <row r="1163" s="34" customFormat="1"/>
    <row r="1164" s="34" customFormat="1"/>
    <row r="1165" s="34" customFormat="1"/>
    <row r="1166" s="34" customFormat="1"/>
    <row r="1167" s="34" customFormat="1"/>
    <row r="1168" s="34" customFormat="1"/>
    <row r="1169" s="34" customFormat="1"/>
    <row r="1170" s="34" customFormat="1"/>
    <row r="1171" s="34" customFormat="1"/>
    <row r="1172" s="34" customFormat="1"/>
    <row r="1173" s="34" customFormat="1"/>
    <row r="1174" s="34" customFormat="1"/>
    <row r="1175" s="34" customFormat="1"/>
    <row r="1176" s="34" customFormat="1"/>
    <row r="1177" s="34" customFormat="1"/>
    <row r="1178" s="34" customFormat="1"/>
    <row r="1179" s="34" customFormat="1"/>
    <row r="1180" s="34" customFormat="1"/>
    <row r="1181" s="34" customFormat="1"/>
    <row r="1182" s="34" customFormat="1"/>
    <row r="1183" s="34" customFormat="1"/>
    <row r="1184" s="34" customFormat="1"/>
    <row r="1185" s="34" customFormat="1"/>
    <row r="1186" s="34" customFormat="1"/>
    <row r="1187" s="34" customFormat="1"/>
    <row r="1188" s="34" customFormat="1"/>
    <row r="1189" s="34" customFormat="1"/>
    <row r="1190" s="34" customFormat="1"/>
    <row r="1191" s="34" customFormat="1"/>
    <row r="1192" s="34" customFormat="1"/>
    <row r="1193" s="34" customFormat="1"/>
    <row r="1194" s="34" customFormat="1"/>
    <row r="1195" s="34" customFormat="1"/>
    <row r="1196" s="34" customFormat="1"/>
    <row r="1197" s="34" customFormat="1"/>
    <row r="1198" s="34" customFormat="1"/>
    <row r="1199" s="34" customFormat="1"/>
    <row r="1200" s="34" customFormat="1"/>
    <row r="1201" s="34" customFormat="1"/>
    <row r="1202" s="34" customFormat="1"/>
    <row r="1203" s="34" customFormat="1"/>
    <row r="1204" s="34" customFormat="1"/>
    <row r="1205" s="34" customFormat="1"/>
    <row r="1206" s="34" customFormat="1"/>
    <row r="1207" s="34" customFormat="1"/>
    <row r="1208" s="34" customFormat="1"/>
    <row r="1209" s="34" customFormat="1"/>
    <row r="1210" s="34" customFormat="1"/>
    <row r="1211" s="34" customFormat="1"/>
    <row r="1212" s="34" customFormat="1"/>
    <row r="1213" s="34" customFormat="1"/>
    <row r="1214" s="34" customFormat="1"/>
    <row r="1215" s="34" customFormat="1"/>
    <row r="1216" s="34" customFormat="1"/>
    <row r="1217" s="34" customFormat="1"/>
    <row r="1218" s="34" customFormat="1"/>
    <row r="1219" s="34" customFormat="1"/>
    <row r="1220" s="34" customFormat="1"/>
    <row r="1221" s="34" customFormat="1"/>
    <row r="1222" s="34" customFormat="1"/>
    <row r="1223" s="34" customFormat="1"/>
    <row r="1224" s="34" customFormat="1"/>
    <row r="1225" s="34" customFormat="1"/>
    <row r="1226" s="34" customFormat="1"/>
    <row r="1227" s="34" customFormat="1"/>
    <row r="1228" s="34" customFormat="1"/>
    <row r="1229" s="34" customFormat="1"/>
    <row r="1230" s="34" customFormat="1"/>
    <row r="1231" s="34" customFormat="1"/>
    <row r="1232" s="34" customFormat="1"/>
    <row r="1233" s="34" customFormat="1"/>
    <row r="1234" s="34" customFormat="1"/>
    <row r="1235" s="34" customFormat="1"/>
    <row r="1236" s="34" customFormat="1"/>
    <row r="1237" s="34" customFormat="1"/>
    <row r="1238" s="34" customFormat="1"/>
    <row r="1239" s="34" customFormat="1"/>
    <row r="1240" s="34" customFormat="1"/>
    <row r="1241" s="34" customFormat="1"/>
    <row r="1242" s="34" customFormat="1"/>
    <row r="1243" s="34" customFormat="1"/>
    <row r="1244" s="34" customFormat="1"/>
    <row r="1245" s="34" customFormat="1"/>
    <row r="1246" s="34" customFormat="1"/>
    <row r="1247" s="34" customFormat="1"/>
    <row r="1248" s="34" customFormat="1"/>
    <row r="1249" s="34" customFormat="1"/>
    <row r="1250" s="34" customFormat="1"/>
    <row r="1251" s="34" customFormat="1"/>
    <row r="1252" s="34" customFormat="1"/>
    <row r="1253" s="34" customFormat="1"/>
    <row r="1254" s="34" customFormat="1"/>
    <row r="1255" s="34" customFormat="1"/>
    <row r="1256" s="34" customFormat="1"/>
    <row r="1257" s="34" customFormat="1"/>
    <row r="1258" s="34" customFormat="1"/>
    <row r="1259" s="34" customFormat="1"/>
    <row r="1260" s="34" customFormat="1"/>
    <row r="1261" s="34" customFormat="1"/>
    <row r="1262" s="34" customFormat="1"/>
    <row r="1263" s="34" customFormat="1"/>
    <row r="1264" s="34" customFormat="1"/>
    <row r="1265" s="34" customFormat="1"/>
    <row r="1266" s="34" customFormat="1"/>
    <row r="1267" s="34" customFormat="1"/>
    <row r="1268" s="34" customFormat="1"/>
    <row r="1269" s="34" customFormat="1"/>
    <row r="1270" s="34" customFormat="1"/>
    <row r="1271" s="34" customFormat="1"/>
    <row r="1272" s="34" customFormat="1"/>
    <row r="1273" s="34" customFormat="1"/>
    <row r="1274" s="34" customFormat="1"/>
    <row r="1275" s="34" customFormat="1"/>
    <row r="1276" s="34" customFormat="1"/>
    <row r="1277" s="34" customFormat="1"/>
    <row r="1278" s="34" customFormat="1"/>
    <row r="1279" s="34" customFormat="1"/>
    <row r="1280" s="34" customFormat="1"/>
    <row r="1281" s="34" customFormat="1"/>
    <row r="1282" s="34" customFormat="1"/>
    <row r="1283" s="34" customFormat="1"/>
    <row r="1284" s="34" customFormat="1"/>
    <row r="1285" s="34" customFormat="1"/>
    <row r="1286" s="34" customFormat="1"/>
    <row r="1287" s="34" customFormat="1"/>
    <row r="1288" s="34" customFormat="1"/>
    <row r="1289" s="34" customFormat="1"/>
    <row r="1290" s="34" customFormat="1"/>
    <row r="1291" s="34" customFormat="1"/>
    <row r="1292" s="34" customFormat="1"/>
    <row r="1293" s="34" customFormat="1"/>
    <row r="1294" s="34" customFormat="1"/>
    <row r="1295" s="34" customFormat="1"/>
    <row r="1296" s="34" customFormat="1"/>
    <row r="1297" s="34" customFormat="1"/>
    <row r="1298" s="34" customFormat="1"/>
    <row r="1299" s="34" customFormat="1"/>
    <row r="1300" s="34" customFormat="1"/>
    <row r="1301" s="34" customFormat="1"/>
    <row r="1302" s="34" customFormat="1"/>
    <row r="1303" s="34" customFormat="1"/>
    <row r="1304" s="34" customFormat="1"/>
    <row r="1305" s="34" customFormat="1"/>
    <row r="1306" s="34" customFormat="1"/>
    <row r="1307" s="34" customFormat="1"/>
    <row r="1308" s="34" customFormat="1"/>
    <row r="1309" s="34" customFormat="1"/>
    <row r="1310" s="34" customFormat="1"/>
    <row r="1311" s="34" customFormat="1"/>
    <row r="1312" s="34" customFormat="1"/>
    <row r="1313" s="34" customFormat="1"/>
    <row r="1314" s="34" customFormat="1"/>
    <row r="1315" s="34" customFormat="1"/>
    <row r="1316" s="34" customFormat="1"/>
    <row r="1317" s="34" customFormat="1"/>
    <row r="1318" s="34" customFormat="1"/>
    <row r="1319" s="34" customFormat="1"/>
    <row r="1320" s="34" customFormat="1"/>
    <row r="1321" s="34" customFormat="1"/>
    <row r="1322" s="34" customFormat="1"/>
    <row r="1323" s="34" customFormat="1"/>
    <row r="1324" s="34" customFormat="1"/>
    <row r="1325" s="34" customFormat="1"/>
    <row r="1326" s="34" customFormat="1"/>
    <row r="1327" s="34" customFormat="1"/>
    <row r="1328" s="34" customFormat="1"/>
    <row r="1329" s="34" customFormat="1"/>
    <row r="1330" s="34" customFormat="1"/>
    <row r="1331" s="34" customFormat="1"/>
    <row r="1332" s="34" customFormat="1"/>
    <row r="1333" s="34" customFormat="1"/>
    <row r="1334" s="34" customFormat="1"/>
    <row r="1335" s="34" customFormat="1"/>
    <row r="1336" s="34" customFormat="1"/>
    <row r="1337" s="34" customFormat="1"/>
    <row r="1338" s="34" customFormat="1"/>
    <row r="1339" s="34" customFormat="1"/>
    <row r="1340" s="34" customFormat="1"/>
    <row r="1341" s="34" customFormat="1"/>
    <row r="1342" s="34" customFormat="1"/>
    <row r="1343" s="34" customFormat="1"/>
    <row r="1344" s="34" customFormat="1"/>
    <row r="1345" s="34" customFormat="1"/>
    <row r="1346" s="34" customFormat="1"/>
    <row r="1347" s="34" customFormat="1"/>
    <row r="1348" s="34" customFormat="1"/>
    <row r="1349" s="34" customFormat="1"/>
    <row r="1350" s="34" customFormat="1"/>
    <row r="1351" s="34" customFormat="1"/>
    <row r="1352" s="34" customFormat="1"/>
    <row r="1353" s="34" customFormat="1"/>
    <row r="1354" s="34" customFormat="1"/>
    <row r="1355" s="34" customFormat="1"/>
    <row r="1356" s="34" customFormat="1"/>
    <row r="1357" s="34" customFormat="1"/>
    <row r="1358" s="34" customFormat="1"/>
    <row r="1359" s="34" customFormat="1"/>
    <row r="1360" s="34" customFormat="1"/>
    <row r="1361" s="34" customFormat="1"/>
    <row r="1362" s="34" customFormat="1"/>
    <row r="1363" s="34" customFormat="1"/>
    <row r="1364" s="34" customFormat="1"/>
    <row r="1365" s="34" customFormat="1"/>
    <row r="1366" s="34" customFormat="1"/>
    <row r="1367" s="34" customFormat="1"/>
    <row r="1368" s="34" customFormat="1"/>
    <row r="1369" s="34" customFormat="1"/>
    <row r="1370" s="34" customFormat="1"/>
    <row r="1371" s="34" customFormat="1"/>
    <row r="1372" s="34" customFormat="1"/>
    <row r="1373" s="34" customFormat="1"/>
    <row r="1374" s="34" customFormat="1"/>
    <row r="1375" s="34" customFormat="1"/>
    <row r="1376" s="34" customFormat="1"/>
    <row r="1377" s="34" customFormat="1"/>
    <row r="1378" s="34" customFormat="1"/>
    <row r="1379" s="34" customFormat="1"/>
    <row r="1380" s="34" customFormat="1"/>
    <row r="1381" s="34" customFormat="1"/>
    <row r="1382" s="34" customFormat="1"/>
    <row r="1383" s="34" customFormat="1"/>
    <row r="1384" s="34" customFormat="1"/>
    <row r="1385" s="34" customFormat="1"/>
    <row r="1386" s="34" customFormat="1"/>
    <row r="1387" s="34" customFormat="1"/>
    <row r="1388" s="34" customFormat="1"/>
    <row r="1389" s="34" customFormat="1"/>
    <row r="1390" s="34" customFormat="1"/>
    <row r="1391" s="34" customFormat="1"/>
    <row r="1392" s="34" customFormat="1"/>
    <row r="1393" s="34" customFormat="1"/>
    <row r="1394" s="34" customFormat="1"/>
    <row r="1395" s="34" customFormat="1"/>
    <row r="1396" s="34" customFormat="1"/>
    <row r="1397" s="34" customFormat="1"/>
    <row r="1398" s="34" customFormat="1"/>
    <row r="1399" s="34" customFormat="1"/>
    <row r="1400" s="34" customFormat="1"/>
    <row r="1401" s="34" customFormat="1"/>
    <row r="1402" s="34" customFormat="1"/>
    <row r="1403" s="34" customFormat="1"/>
    <row r="1404" s="34" customFormat="1"/>
    <row r="1405" s="34" customFormat="1"/>
    <row r="1406" s="34" customFormat="1"/>
    <row r="1407" s="34" customFormat="1"/>
    <row r="1408" s="34" customFormat="1"/>
    <row r="1409" s="34" customFormat="1"/>
    <row r="1410" s="34" customFormat="1"/>
    <row r="1411" s="34" customFormat="1"/>
    <row r="1412" s="34" customFormat="1"/>
    <row r="1413" s="34" customFormat="1"/>
    <row r="1414" s="34" customFormat="1"/>
    <row r="1415" s="34" customFormat="1"/>
    <row r="1416" s="34" customFormat="1"/>
    <row r="1417" s="34" customFormat="1"/>
    <row r="1418" s="34" customFormat="1"/>
    <row r="1419" s="34" customFormat="1"/>
    <row r="1420" s="34" customFormat="1"/>
    <row r="1421" s="34" customFormat="1"/>
    <row r="1422" s="34" customFormat="1"/>
    <row r="1423" s="34" customFormat="1"/>
    <row r="1424" s="34" customFormat="1"/>
    <row r="1425" s="34" customFormat="1"/>
    <row r="1426" s="34" customFormat="1"/>
    <row r="1427" s="34" customFormat="1"/>
    <row r="1428" s="34" customFormat="1"/>
    <row r="1429" s="34" customFormat="1"/>
    <row r="1430" s="34" customFormat="1"/>
    <row r="1431" s="34" customFormat="1"/>
    <row r="1432" s="34" customFormat="1"/>
    <row r="1433" s="34" customFormat="1"/>
    <row r="1434" s="34" customFormat="1"/>
    <row r="1435" s="34" customFormat="1"/>
    <row r="1436" s="34" customFormat="1"/>
    <row r="1437" s="34" customFormat="1"/>
    <row r="1438" s="34" customFormat="1"/>
    <row r="1439" s="34" customFormat="1"/>
    <row r="1440" s="34" customFormat="1"/>
    <row r="1441" s="34" customFormat="1"/>
    <row r="1442" s="34" customFormat="1"/>
    <row r="1443" s="34" customFormat="1"/>
    <row r="1444" s="34" customFormat="1"/>
    <row r="1445" s="34" customFormat="1"/>
    <row r="1446" s="34" customFormat="1"/>
    <row r="1447" s="34" customFormat="1"/>
    <row r="1448" s="34" customFormat="1"/>
    <row r="1449" s="34" customFormat="1"/>
    <row r="1450" s="34" customFormat="1"/>
    <row r="1451" s="34" customFormat="1"/>
    <row r="1452" s="34" customFormat="1"/>
    <row r="1453" s="34" customFormat="1"/>
    <row r="1454" s="34" customFormat="1"/>
    <row r="1455" s="34" customFormat="1"/>
    <row r="1456" s="34" customFormat="1"/>
    <row r="1457" s="34" customFormat="1"/>
    <row r="1458" s="34" customFormat="1"/>
    <row r="1459" s="34" customFormat="1"/>
    <row r="1460" s="34" customFormat="1"/>
    <row r="1461" s="34" customFormat="1"/>
    <row r="1462" s="34" customFormat="1"/>
    <row r="1463" s="34" customFormat="1"/>
    <row r="1464" s="34" customFormat="1"/>
    <row r="1465" s="34" customFormat="1"/>
    <row r="1466" s="34" customFormat="1"/>
    <row r="1467" s="34" customFormat="1"/>
    <row r="1468" s="34" customFormat="1"/>
    <row r="1469" s="34" customFormat="1"/>
    <row r="1470" s="34" customFormat="1"/>
    <row r="1471" s="34" customFormat="1"/>
    <row r="1472" s="34" customFormat="1"/>
    <row r="1473" s="34" customFormat="1"/>
    <row r="1474" s="34" customFormat="1"/>
    <row r="1475" s="34" customFormat="1"/>
    <row r="1476" s="34" customFormat="1"/>
    <row r="1477" s="34" customFormat="1"/>
    <row r="1478" s="34" customFormat="1"/>
    <row r="1479" s="34" customFormat="1"/>
    <row r="1480" s="34" customFormat="1"/>
    <row r="1481" s="34" customFormat="1"/>
    <row r="1482" s="34" customFormat="1"/>
    <row r="1483" s="34" customFormat="1"/>
    <row r="1484" s="34" customFormat="1"/>
    <row r="1485" s="34" customFormat="1"/>
    <row r="1486" s="34" customFormat="1"/>
    <row r="1487" s="34" customFormat="1"/>
    <row r="1488" s="34" customFormat="1"/>
    <row r="1489" s="34" customFormat="1"/>
    <row r="1490" s="34" customFormat="1"/>
    <row r="1491" s="34" customFormat="1"/>
    <row r="1492" s="34" customFormat="1"/>
    <row r="1493" s="34" customFormat="1"/>
    <row r="1494" s="34" customFormat="1"/>
    <row r="1495" s="34" customFormat="1"/>
    <row r="1496" s="34" customFormat="1"/>
    <row r="1497" s="34" customFormat="1"/>
    <row r="1498" s="34" customFormat="1"/>
    <row r="1499" s="34" customFormat="1"/>
    <row r="1500" s="34" customFormat="1"/>
    <row r="1501" s="34" customFormat="1"/>
    <row r="1502" s="34" customFormat="1"/>
    <row r="1503" s="34" customFormat="1"/>
    <row r="1504" s="34" customFormat="1"/>
    <row r="1505" s="34" customFormat="1"/>
    <row r="1506" s="34" customFormat="1"/>
    <row r="1507" s="34" customFormat="1"/>
    <row r="1508" s="34" customFormat="1"/>
    <row r="1509" s="34" customFormat="1"/>
    <row r="1510" s="34" customFormat="1"/>
    <row r="1511" s="34" customFormat="1"/>
    <row r="1512" s="34" customFormat="1"/>
    <row r="1513" s="34" customFormat="1"/>
    <row r="1514" s="34" customFormat="1"/>
    <row r="1515" s="34" customFormat="1"/>
    <row r="1516" s="34" customFormat="1"/>
    <row r="1517" s="34" customFormat="1"/>
    <row r="1518" s="34" customFormat="1"/>
    <row r="1519" s="34" customFormat="1"/>
    <row r="1520" s="34" customFormat="1"/>
    <row r="1521" s="34" customFormat="1"/>
    <row r="1522" s="34" customFormat="1"/>
    <row r="1523" s="34" customFormat="1"/>
    <row r="1524" s="34" customFormat="1"/>
    <row r="1525" s="34" customFormat="1"/>
    <row r="1526" s="34" customFormat="1"/>
    <row r="1527" s="34" customFormat="1"/>
    <row r="1528" s="34" customFormat="1"/>
    <row r="1529" s="34" customFormat="1"/>
    <row r="1530" s="34" customFormat="1"/>
    <row r="1531" s="34" customFormat="1"/>
    <row r="1532" s="34" customFormat="1"/>
    <row r="1533" s="34" customFormat="1"/>
    <row r="1534" s="34" customFormat="1"/>
    <row r="1535" s="34" customFormat="1"/>
    <row r="1536" s="34" customFormat="1"/>
    <row r="1537" s="34" customFormat="1"/>
    <row r="1538" s="34" customFormat="1"/>
    <row r="1539" s="34" customFormat="1"/>
    <row r="1540" s="34" customFormat="1"/>
    <row r="1541" s="34" customFormat="1"/>
    <row r="1542" s="34" customFormat="1"/>
    <row r="1543" s="34" customFormat="1"/>
    <row r="1544" s="34" customFormat="1"/>
    <row r="1545" s="34" customFormat="1"/>
    <row r="1546" s="34" customFormat="1"/>
    <row r="1547" s="34" customFormat="1"/>
    <row r="1548" s="34" customFormat="1"/>
    <row r="1549" s="34" customFormat="1"/>
    <row r="1550" s="34" customFormat="1"/>
    <row r="1551" s="34" customFormat="1"/>
    <row r="1552" s="34" customFormat="1"/>
    <row r="1553" s="34" customFormat="1"/>
    <row r="1554" s="34" customFormat="1"/>
    <row r="1555" s="34" customFormat="1"/>
    <row r="1556" s="34" customFormat="1"/>
    <row r="1557" s="34" customFormat="1"/>
    <row r="1558" s="34" customFormat="1"/>
    <row r="1559" s="34" customFormat="1"/>
    <row r="1560" s="34" customFormat="1"/>
    <row r="1561" s="34" customFormat="1"/>
    <row r="1562" s="34" customFormat="1"/>
    <row r="1563" s="34" customFormat="1"/>
    <row r="1564" s="34" customFormat="1"/>
    <row r="1565" s="34" customFormat="1"/>
    <row r="1566" s="34" customFormat="1"/>
    <row r="1567" s="34" customFormat="1"/>
    <row r="1568" s="34" customFormat="1"/>
    <row r="1569" s="34" customFormat="1"/>
    <row r="1570" s="34" customFormat="1"/>
    <row r="1571" s="34" customFormat="1"/>
    <row r="1572" s="34" customFormat="1"/>
    <row r="1573" s="34" customFormat="1"/>
    <row r="1574" s="34" customFormat="1"/>
    <row r="1575" s="34" customFormat="1"/>
    <row r="1576" s="34" customFormat="1"/>
    <row r="1577" s="34" customFormat="1"/>
    <row r="1578" s="34" customFormat="1"/>
    <row r="1579" s="34" customFormat="1"/>
    <row r="1580" s="34" customFormat="1"/>
    <row r="1581" s="34" customFormat="1"/>
    <row r="1582" s="34" customFormat="1"/>
    <row r="1583" s="34" customFormat="1"/>
    <row r="1584" s="34" customFormat="1"/>
    <row r="1585" s="34" customFormat="1"/>
    <row r="1586" s="34" customFormat="1"/>
    <row r="1587" s="34" customFormat="1"/>
    <row r="1588" s="34" customFormat="1"/>
    <row r="1589" s="34" customFormat="1"/>
    <row r="1590" s="34" customFormat="1"/>
    <row r="1591" s="34" customFormat="1"/>
    <row r="1592" s="34" customFormat="1"/>
    <row r="1593" s="34" customFormat="1"/>
    <row r="1594" s="34" customFormat="1"/>
    <row r="1595" s="34" customFormat="1"/>
    <row r="1596" s="34" customFormat="1"/>
    <row r="1597" s="34" customFormat="1"/>
    <row r="1598" s="34" customFormat="1"/>
    <row r="1599" s="34" customFormat="1"/>
    <row r="1600" s="34" customFormat="1"/>
    <row r="1601" s="34" customFormat="1"/>
    <row r="1602" s="34" customFormat="1"/>
    <row r="1603" s="34" customFormat="1"/>
    <row r="1604" s="34" customFormat="1"/>
    <row r="1605" s="34" customFormat="1"/>
    <row r="1606" s="34" customFormat="1"/>
    <row r="1607" s="34" customFormat="1"/>
    <row r="1608" s="34" customFormat="1"/>
    <row r="1609" s="34" customFormat="1"/>
    <row r="1610" s="34" customFormat="1"/>
    <row r="1611" s="34" customFormat="1"/>
    <row r="1612" s="34" customFormat="1"/>
    <row r="1613" s="34" customFormat="1"/>
    <row r="1614" s="34" customFormat="1"/>
    <row r="1615" s="34" customFormat="1"/>
    <row r="1616" s="34" customFormat="1"/>
    <row r="1617" s="34" customFormat="1"/>
    <row r="1618" s="34" customFormat="1"/>
    <row r="1619" s="34" customFormat="1"/>
    <row r="1620" s="34" customFormat="1"/>
    <row r="1621" s="34" customFormat="1"/>
    <row r="1622" s="34" customFormat="1"/>
    <row r="1623" s="34" customFormat="1"/>
    <row r="1624" s="34" customFormat="1"/>
    <row r="1625" s="34" customFormat="1"/>
    <row r="1626" s="34" customFormat="1"/>
    <row r="1627" s="34" customFormat="1"/>
    <row r="1628" s="34" customFormat="1"/>
    <row r="1629" s="34" customFormat="1"/>
    <row r="1630" s="34" customFormat="1"/>
    <row r="1631" s="34" customFormat="1"/>
    <row r="1632" s="34" customFormat="1"/>
    <row r="1633" s="34" customFormat="1"/>
    <row r="1634" s="34" customFormat="1"/>
    <row r="1635" s="34" customFormat="1"/>
    <row r="1636" s="34" customFormat="1"/>
    <row r="1637" s="34" customFormat="1"/>
    <row r="1638" s="34" customFormat="1"/>
    <row r="1639" s="34" customFormat="1"/>
    <row r="1640" s="34" customFormat="1"/>
    <row r="1641" s="34" customFormat="1"/>
    <row r="1642" s="34" customFormat="1"/>
    <row r="1643" s="34" customFormat="1"/>
    <row r="1644" s="34" customFormat="1"/>
    <row r="1645" s="34" customFormat="1"/>
    <row r="1646" s="34" customFormat="1"/>
    <row r="1647" s="34" customFormat="1"/>
    <row r="1648" s="34" customFormat="1"/>
    <row r="1649" s="34" customFormat="1"/>
    <row r="1650" s="34" customFormat="1"/>
    <row r="1651" s="34" customFormat="1"/>
    <row r="1652" s="34" customFormat="1"/>
    <row r="1653" s="34" customFormat="1"/>
    <row r="1654" s="34" customFormat="1"/>
    <row r="1655" s="34" customFormat="1"/>
    <row r="1656" s="34" customFormat="1"/>
    <row r="1657" s="34" customFormat="1"/>
    <row r="1658" s="34" customFormat="1"/>
    <row r="1659" s="34" customFormat="1"/>
    <row r="1660" s="34" customFormat="1"/>
    <row r="1661" s="34" customFormat="1"/>
    <row r="1662" s="34" customFormat="1"/>
    <row r="1663" s="34" customFormat="1"/>
    <row r="1664" s="34" customFormat="1"/>
    <row r="1665" s="34" customFormat="1"/>
    <row r="1666" s="34" customFormat="1"/>
    <row r="1667" s="34" customFormat="1"/>
    <row r="1668" s="34" customFormat="1"/>
    <row r="1669" s="34" customFormat="1"/>
    <row r="1670" s="34" customFormat="1"/>
    <row r="1671" s="34" customFormat="1"/>
    <row r="1672" s="34" customFormat="1"/>
    <row r="1673" s="34" customFormat="1"/>
    <row r="1674" s="34" customFormat="1"/>
    <row r="1675" s="34" customFormat="1"/>
    <row r="1676" s="34" customFormat="1"/>
    <row r="1677" s="34" customFormat="1"/>
    <row r="1678" s="34" customFormat="1"/>
    <row r="1679" s="34" customFormat="1"/>
    <row r="1680" s="34" customFormat="1"/>
    <row r="1681" s="34" customFormat="1"/>
    <row r="1682" s="34" customFormat="1"/>
    <row r="1683" s="34" customFormat="1"/>
    <row r="1684" s="34" customFormat="1"/>
    <row r="1685" s="34" customFormat="1"/>
    <row r="1686" s="34" customFormat="1"/>
    <row r="1687" s="34" customFormat="1"/>
    <row r="1688" s="34" customFormat="1"/>
    <row r="1689" s="34" customFormat="1"/>
    <row r="1690" s="34" customFormat="1"/>
    <row r="1691" s="34" customFormat="1"/>
    <row r="1692" s="34" customFormat="1"/>
    <row r="1693" s="34" customFormat="1"/>
    <row r="1694" s="34" customFormat="1"/>
    <row r="1695" s="34" customFormat="1"/>
    <row r="1696" s="34" customFormat="1"/>
    <row r="1697" s="34" customFormat="1"/>
    <row r="1698" s="34" customFormat="1"/>
    <row r="1699" s="34" customFormat="1"/>
    <row r="1700" s="34" customFormat="1"/>
    <row r="1701" s="34" customFormat="1"/>
    <row r="1702" s="34" customFormat="1"/>
    <row r="1703" s="34" customFormat="1"/>
    <row r="1704" s="34" customFormat="1"/>
    <row r="1705" s="34" customFormat="1"/>
    <row r="1706" s="34" customFormat="1"/>
    <row r="1707" s="34" customFormat="1"/>
    <row r="1708" s="34" customFormat="1"/>
    <row r="1709" s="34" customFormat="1"/>
    <row r="1710" s="34" customFormat="1"/>
    <row r="1711" s="34" customFormat="1"/>
    <row r="1712" s="34" customFormat="1"/>
    <row r="1713" s="34" customFormat="1"/>
    <row r="1714" s="34" customFormat="1"/>
    <row r="1715" s="34" customFormat="1"/>
    <row r="1716" s="34" customFormat="1"/>
    <row r="1717" s="34" customFormat="1"/>
    <row r="1718" s="34" customFormat="1"/>
    <row r="1719" s="34" customFormat="1"/>
    <row r="1720" s="34" customFormat="1"/>
    <row r="1721" s="34" customFormat="1"/>
    <row r="1722" s="34" customFormat="1"/>
    <row r="1723" s="34" customFormat="1"/>
    <row r="1724" s="34" customFormat="1"/>
    <row r="1725" s="34" customFormat="1"/>
    <row r="1726" s="34" customFormat="1"/>
    <row r="1727" s="34" customFormat="1"/>
    <row r="1728" s="34" customFormat="1"/>
    <row r="1729" s="34" customFormat="1"/>
    <row r="1730" s="34" customFormat="1"/>
    <row r="1731" s="34" customFormat="1"/>
    <row r="1732" s="34" customFormat="1"/>
    <row r="1733" s="34" customFormat="1"/>
    <row r="1734" s="34" customFormat="1"/>
    <row r="1735" s="34" customFormat="1"/>
    <row r="1736" s="34" customFormat="1"/>
    <row r="1737" s="34" customFormat="1"/>
    <row r="1738" s="34" customFormat="1"/>
    <row r="1739" s="34" customFormat="1"/>
    <row r="1740" s="34" customFormat="1"/>
    <row r="1741" s="34" customFormat="1"/>
    <row r="1742" s="34" customFormat="1"/>
    <row r="1743" s="34" customFormat="1"/>
    <row r="1744" s="34" customFormat="1"/>
    <row r="1745" s="34" customFormat="1"/>
    <row r="1746" s="34" customFormat="1"/>
    <row r="1747" s="34" customFormat="1"/>
    <row r="1748" s="34" customFormat="1"/>
    <row r="1749" s="34" customFormat="1"/>
    <row r="1750" s="34" customFormat="1"/>
    <row r="1751" s="34" customFormat="1"/>
    <row r="1752" s="34" customFormat="1"/>
    <row r="1753" s="34" customFormat="1"/>
    <row r="1754" s="34" customFormat="1"/>
    <row r="1755" s="34" customFormat="1"/>
    <row r="1756" s="34" customFormat="1"/>
    <row r="1757" s="34" customFormat="1"/>
    <row r="1758" s="34" customFormat="1"/>
    <row r="1759" s="34" customFormat="1"/>
    <row r="1760" s="34" customFormat="1"/>
    <row r="1761" s="34" customFormat="1"/>
    <row r="1762" s="34" customFormat="1"/>
    <row r="1763" s="34" customFormat="1"/>
    <row r="1764" s="34" customFormat="1"/>
    <row r="1765" s="34" customFormat="1"/>
    <row r="1766" s="34" customFormat="1"/>
    <row r="1767" s="34" customFormat="1"/>
    <row r="1768" s="34" customFormat="1"/>
    <row r="1769" s="34" customFormat="1"/>
    <row r="1770" s="34" customFormat="1"/>
    <row r="1771" s="34" customFormat="1"/>
    <row r="1772" s="34" customFormat="1"/>
    <row r="1773" s="34" customFormat="1"/>
    <row r="1774" s="34" customFormat="1"/>
    <row r="1775" s="34" customFormat="1"/>
    <row r="1776" s="34" customFormat="1"/>
    <row r="1777" s="34" customFormat="1"/>
    <row r="1778" s="34" customFormat="1"/>
    <row r="1779" s="34" customFormat="1"/>
    <row r="1780" s="34" customFormat="1"/>
    <row r="1781" s="34" customFormat="1"/>
    <row r="1782" s="34" customFormat="1"/>
    <row r="1783" s="34" customFormat="1"/>
    <row r="1784" s="34" customFormat="1"/>
    <row r="1785" s="34" customFormat="1"/>
    <row r="1786" s="34" customFormat="1"/>
    <row r="1787" s="34" customFormat="1"/>
    <row r="1788" s="34" customFormat="1"/>
    <row r="1789" s="34" customFormat="1"/>
    <row r="1790" s="34" customFormat="1"/>
    <row r="1791" s="34" customFormat="1"/>
    <row r="1792" s="34" customFormat="1"/>
    <row r="1793" s="34" customFormat="1"/>
    <row r="1794" s="34" customFormat="1"/>
    <row r="1795" s="34" customFormat="1"/>
    <row r="1796" s="34" customFormat="1"/>
    <row r="1797" s="34" customFormat="1"/>
    <row r="1798" s="34" customFormat="1"/>
    <row r="1799" s="34" customFormat="1"/>
    <row r="1800" s="34" customFormat="1"/>
    <row r="1801" s="34" customFormat="1"/>
    <row r="1802" s="34" customFormat="1"/>
    <row r="1803" s="34" customFormat="1"/>
    <row r="1804" s="34" customFormat="1"/>
    <row r="1805" s="34" customFormat="1"/>
    <row r="1806" s="34" customFormat="1"/>
    <row r="1807" s="34" customFormat="1"/>
    <row r="1808" s="34" customFormat="1"/>
    <row r="1809" s="34" customFormat="1"/>
    <row r="1810" s="34" customFormat="1"/>
    <row r="1811" s="34" customFormat="1"/>
    <row r="1812" s="34" customFormat="1"/>
    <row r="1813" s="34" customFormat="1"/>
    <row r="1814" s="34" customFormat="1"/>
    <row r="1815" s="34" customFormat="1"/>
    <row r="1816" s="34" customFormat="1"/>
    <row r="1817" s="34" customFormat="1"/>
    <row r="1818" s="34" customFormat="1"/>
    <row r="1819" s="34" customFormat="1"/>
    <row r="1820" s="34" customFormat="1"/>
    <row r="1821" s="34" customFormat="1"/>
    <row r="1822" s="34" customFormat="1"/>
    <row r="1823" s="34" customFormat="1"/>
    <row r="1824" s="34" customFormat="1"/>
    <row r="1825" s="34" customFormat="1"/>
    <row r="1826" s="34" customFormat="1"/>
    <row r="1827" s="34" customFormat="1"/>
    <row r="1828" s="34" customFormat="1"/>
    <row r="1829" s="34" customFormat="1"/>
    <row r="1830" s="34" customFormat="1"/>
    <row r="1831" s="34" customFormat="1"/>
    <row r="1832" s="34" customFormat="1"/>
    <row r="1833" s="34" customFormat="1"/>
    <row r="1834" s="34" customFormat="1"/>
    <row r="1835" s="34" customFormat="1"/>
    <row r="1836" s="34" customFormat="1"/>
    <row r="1837" s="34" customFormat="1"/>
    <row r="1838" s="34" customFormat="1"/>
    <row r="1839" s="34" customFormat="1"/>
    <row r="1840" s="34" customFormat="1"/>
    <row r="1841" s="34" customFormat="1"/>
    <row r="1842" s="34" customFormat="1"/>
    <row r="1843" s="34" customFormat="1"/>
    <row r="1844" s="34" customFormat="1"/>
    <row r="1845" s="34" customFormat="1"/>
    <row r="1846" s="34" customFormat="1"/>
    <row r="1847" s="34" customFormat="1"/>
    <row r="1848" s="34" customFormat="1"/>
    <row r="1849" s="34" customFormat="1"/>
    <row r="1850" s="34" customFormat="1"/>
    <row r="1851" s="34" customFormat="1"/>
    <row r="1852" s="34" customFormat="1"/>
    <row r="1853" s="34" customFormat="1"/>
    <row r="1854" s="34" customFormat="1"/>
    <row r="1855" s="34" customFormat="1"/>
    <row r="1856" s="34" customFormat="1"/>
    <row r="1857" s="34" customFormat="1"/>
    <row r="1858" s="34" customFormat="1"/>
    <row r="1859" s="34" customFormat="1"/>
    <row r="1860" s="34" customFormat="1"/>
    <row r="1861" s="34" customFormat="1"/>
    <row r="1862" s="34" customFormat="1"/>
    <row r="1863" s="34" customFormat="1"/>
    <row r="1864" s="34" customFormat="1"/>
    <row r="1865" s="34" customFormat="1"/>
    <row r="1866" s="34" customFormat="1"/>
    <row r="1867" s="34" customFormat="1"/>
    <row r="1868" s="34" customFormat="1"/>
    <row r="1869" s="34" customFormat="1"/>
    <row r="1870" s="34" customFormat="1"/>
    <row r="1871" s="34" customFormat="1"/>
    <row r="1872" s="34" customFormat="1"/>
    <row r="1873" s="34" customFormat="1"/>
    <row r="1874" s="34" customFormat="1"/>
    <row r="1875" s="34" customFormat="1"/>
    <row r="1876" s="34" customFormat="1"/>
    <row r="1877" s="34" customFormat="1"/>
    <row r="1878" s="34" customFormat="1"/>
    <row r="1879" s="34" customFormat="1"/>
    <row r="1880" s="34" customFormat="1"/>
    <row r="1881" s="34" customFormat="1"/>
    <row r="1882" s="34" customFormat="1"/>
    <row r="1883" s="34" customFormat="1"/>
    <row r="1884" s="34" customFormat="1"/>
    <row r="1885" s="34" customFormat="1"/>
    <row r="1886" s="34" customFormat="1"/>
    <row r="1887" s="34" customFormat="1"/>
    <row r="1888" s="34" customFormat="1"/>
    <row r="1889" s="34" customFormat="1"/>
    <row r="1890" s="34" customFormat="1"/>
    <row r="1891" s="34" customFormat="1"/>
    <row r="1892" s="34" customFormat="1"/>
    <row r="1893" s="34" customFormat="1"/>
    <row r="1894" s="34" customFormat="1"/>
    <row r="1895" s="34" customFormat="1"/>
    <row r="1896" s="34" customFormat="1"/>
    <row r="1897" s="34" customFormat="1"/>
    <row r="1898" s="34" customFormat="1"/>
    <row r="1899" s="34" customFormat="1"/>
    <row r="1900" s="34" customFormat="1"/>
    <row r="1901" s="34" customFormat="1"/>
    <row r="1902" s="34" customFormat="1"/>
    <row r="1903" s="34" customFormat="1"/>
    <row r="1904" s="34" customFormat="1"/>
    <row r="1905" s="34" customFormat="1"/>
    <row r="1906" s="34" customFormat="1"/>
    <row r="1907" s="34" customFormat="1"/>
    <row r="1908" s="34" customFormat="1"/>
    <row r="1909" s="34" customFormat="1"/>
    <row r="1910" s="34" customFormat="1"/>
    <row r="1911" s="34" customFormat="1"/>
    <row r="1912" s="34" customFormat="1"/>
    <row r="1913" s="34" customFormat="1"/>
    <row r="1914" s="34" customFormat="1"/>
    <row r="1915" s="34" customFormat="1"/>
    <row r="1916" s="34" customFormat="1"/>
    <row r="1917" s="34" customFormat="1"/>
    <row r="1918" s="34" customFormat="1"/>
    <row r="1919" s="34" customFormat="1"/>
    <row r="1920" s="34" customFormat="1"/>
    <row r="1921" s="34" customFormat="1"/>
    <row r="1922" s="34" customFormat="1"/>
    <row r="1923" s="34" customFormat="1"/>
    <row r="1924" s="34" customFormat="1"/>
    <row r="1925" s="34" customFormat="1"/>
    <row r="1926" s="34" customFormat="1"/>
    <row r="1927" s="34" customFormat="1"/>
    <row r="1928" s="34" customFormat="1"/>
    <row r="1929" s="34" customFormat="1"/>
    <row r="1930" s="34" customFormat="1"/>
    <row r="1931" s="34" customFormat="1"/>
    <row r="1932" s="34" customFormat="1"/>
    <row r="1933" s="34" customFormat="1"/>
    <row r="1934" s="34" customFormat="1"/>
    <row r="1935" s="34" customFormat="1"/>
    <row r="1936" s="34" customFormat="1"/>
    <row r="1937" s="34" customFormat="1"/>
    <row r="1938" s="34" customFormat="1"/>
    <row r="1939" s="34" customFormat="1"/>
    <row r="1940" s="34" customFormat="1"/>
    <row r="1941" s="34" customFormat="1"/>
    <row r="1942" s="34" customFormat="1"/>
    <row r="1943" s="34" customFormat="1"/>
    <row r="1944" s="34" customFormat="1"/>
    <row r="1945" s="34" customFormat="1"/>
    <row r="1946" s="34" customFormat="1"/>
    <row r="1947" s="34" customFormat="1"/>
    <row r="1948" s="34" customFormat="1"/>
    <row r="1949" s="34" customFormat="1"/>
    <row r="1950" s="34" customFormat="1"/>
    <row r="1951" s="34" customFormat="1"/>
    <row r="1952" s="34" customFormat="1"/>
    <row r="1953" s="34" customFormat="1"/>
    <row r="1954" s="34" customFormat="1"/>
    <row r="1955" s="34" customFormat="1"/>
    <row r="1956" s="34" customFormat="1"/>
    <row r="1957" s="34" customFormat="1"/>
    <row r="1958" s="34" customFormat="1"/>
    <row r="1959" s="34" customFormat="1"/>
    <row r="1960" s="34" customFormat="1"/>
    <row r="1961" s="34" customFormat="1"/>
    <row r="1962" s="34" customFormat="1"/>
    <row r="1963" s="34" customFormat="1"/>
    <row r="1964" s="34" customFormat="1"/>
    <row r="1965" s="34" customFormat="1"/>
    <row r="1966" s="34" customFormat="1"/>
    <row r="1967" s="34" customFormat="1"/>
    <row r="1968" s="34" customFormat="1"/>
    <row r="1969" s="34" customFormat="1"/>
    <row r="1970" s="34" customFormat="1"/>
    <row r="1971" s="34" customFormat="1"/>
    <row r="1972" s="34" customFormat="1"/>
    <row r="1973" s="34" customFormat="1"/>
    <row r="1974" s="34" customFormat="1"/>
    <row r="1975" s="34" customFormat="1"/>
    <row r="1976" s="34" customFormat="1"/>
    <row r="1977" s="34" customFormat="1"/>
    <row r="1978" s="34" customFormat="1"/>
    <row r="1979" s="34" customFormat="1"/>
    <row r="1980" s="34" customFormat="1"/>
    <row r="1981" s="34" customFormat="1"/>
    <row r="1982" s="34" customFormat="1"/>
    <row r="1983" s="34" customFormat="1"/>
    <row r="1984" s="34" customFormat="1"/>
    <row r="1985" s="34" customFormat="1"/>
    <row r="1986" s="34" customFormat="1"/>
    <row r="1987" s="34" customFormat="1"/>
    <row r="1988" s="34" customFormat="1"/>
    <row r="1989" s="34" customFormat="1"/>
    <row r="1990" s="34" customFormat="1"/>
    <row r="1991" s="34" customFormat="1"/>
    <row r="1992" s="34" customFormat="1"/>
    <row r="1993" s="34" customFormat="1"/>
    <row r="1994" s="34" customFormat="1"/>
    <row r="1995" s="34" customFormat="1"/>
    <row r="1996" s="34" customFormat="1"/>
    <row r="1997" s="34" customFormat="1"/>
    <row r="1998" s="34" customFormat="1"/>
    <row r="1999" s="34" customFormat="1"/>
    <row r="2000" s="34" customFormat="1"/>
    <row r="2001" s="34" customFormat="1"/>
    <row r="2002" s="34" customFormat="1"/>
    <row r="2003" s="34" customFormat="1"/>
    <row r="2004" s="34" customFormat="1"/>
    <row r="2005" s="34" customFormat="1"/>
    <row r="2006" s="34" customFormat="1"/>
    <row r="2007" s="34" customFormat="1"/>
    <row r="2008" s="34" customFormat="1"/>
    <row r="2009" s="34" customFormat="1"/>
    <row r="2010" s="34" customFormat="1"/>
    <row r="2011" s="34" customFormat="1"/>
    <row r="2012" s="34" customFormat="1"/>
    <row r="2013" s="34" customFormat="1"/>
    <row r="2014" s="34" customFormat="1"/>
    <row r="2015" s="34" customFormat="1"/>
    <row r="2016" s="34" customFormat="1"/>
    <row r="2017" s="34" customFormat="1"/>
    <row r="2018" s="34" customFormat="1"/>
    <row r="2019" s="34" customFormat="1"/>
    <row r="2020" s="34" customFormat="1"/>
    <row r="2021" s="34" customFormat="1"/>
    <row r="2022" s="34" customFormat="1"/>
    <row r="2023" s="34" customFormat="1"/>
    <row r="2024" s="34" customFormat="1"/>
    <row r="2025" s="34" customFormat="1"/>
    <row r="2026" s="34" customFormat="1"/>
    <row r="2027" s="34" customFormat="1"/>
    <row r="2028" s="34" customFormat="1"/>
    <row r="2029" s="34" customFormat="1"/>
    <row r="2030" s="34" customFormat="1"/>
    <row r="2031" s="34" customFormat="1"/>
    <row r="2032" s="34" customFormat="1"/>
    <row r="2033" s="34" customFormat="1"/>
    <row r="2034" s="34" customFormat="1"/>
    <row r="2035" s="34" customFormat="1"/>
    <row r="2036" s="34" customFormat="1"/>
    <row r="2037" s="34" customFormat="1"/>
    <row r="2038" s="34" customFormat="1"/>
    <row r="2039" s="34" customFormat="1"/>
    <row r="2040" s="34" customFormat="1"/>
    <row r="2041" s="34" customFormat="1"/>
    <row r="2042" s="34" customFormat="1"/>
    <row r="2043" s="34" customFormat="1"/>
    <row r="2044" s="34" customFormat="1"/>
    <row r="2045" s="34" customFormat="1"/>
    <row r="2046" s="34" customFormat="1"/>
    <row r="2047" s="34" customFormat="1"/>
    <row r="2048" s="34" customFormat="1"/>
    <row r="2049" s="34" customFormat="1"/>
    <row r="2050" s="34" customFormat="1"/>
    <row r="2051" s="34" customFormat="1"/>
    <row r="2052" s="34" customFormat="1"/>
    <row r="2053" s="34" customFormat="1"/>
    <row r="2054" s="34" customFormat="1"/>
    <row r="2055" s="34" customFormat="1"/>
    <row r="2056" s="34" customFormat="1"/>
    <row r="2057" s="34" customFormat="1"/>
    <row r="2058" s="34" customFormat="1"/>
    <row r="2059" s="34" customFormat="1"/>
    <row r="2060" s="34" customFormat="1"/>
    <row r="2061" s="34" customFormat="1"/>
    <row r="2062" s="34" customFormat="1"/>
    <row r="2063" s="34" customFormat="1"/>
    <row r="2064" s="34" customFormat="1"/>
    <row r="2065" s="34" customFormat="1"/>
    <row r="2066" s="34" customFormat="1"/>
    <row r="2067" s="34" customFormat="1"/>
    <row r="2068" s="34" customFormat="1"/>
    <row r="2069" s="34" customFormat="1"/>
    <row r="2070" s="34" customFormat="1"/>
    <row r="2071" s="34" customFormat="1"/>
    <row r="2072" s="34" customFormat="1"/>
    <row r="2073" s="34" customFormat="1"/>
    <row r="2074" s="34" customFormat="1"/>
    <row r="2075" s="34" customFormat="1"/>
    <row r="2076" s="34" customFormat="1"/>
    <row r="2077" s="34" customFormat="1"/>
    <row r="2078" s="34" customFormat="1"/>
    <row r="2079" s="34" customFormat="1"/>
    <row r="2080" s="34" customFormat="1"/>
    <row r="2081" s="34" customFormat="1"/>
    <row r="2082" s="34" customFormat="1"/>
    <row r="2083" s="34" customFormat="1"/>
    <row r="2084" s="34" customFormat="1"/>
    <row r="2085" s="34" customFormat="1"/>
    <row r="2086" s="34" customFormat="1"/>
    <row r="2087" s="34" customFormat="1"/>
    <row r="2088" s="34" customFormat="1"/>
    <row r="2089" s="34" customFormat="1"/>
    <row r="2090" s="34" customFormat="1"/>
    <row r="2091" s="34" customFormat="1"/>
    <row r="2092" s="34" customFormat="1"/>
    <row r="2093" s="34" customFormat="1"/>
    <row r="2094" s="34" customFormat="1"/>
    <row r="2095" s="34" customFormat="1"/>
    <row r="2096" s="34" customFormat="1"/>
    <row r="2097" s="34" customFormat="1"/>
    <row r="2098" s="34" customFormat="1"/>
    <row r="2099" s="34" customFormat="1"/>
    <row r="2100" s="34" customFormat="1"/>
    <row r="2101" s="34" customFormat="1"/>
    <row r="2102" s="34" customFormat="1"/>
    <row r="2103" s="34" customFormat="1"/>
    <row r="2104" s="34" customFormat="1"/>
    <row r="2105" s="34" customFormat="1"/>
    <row r="2106" s="34" customFormat="1"/>
    <row r="2107" s="34" customFormat="1"/>
    <row r="2108" s="34" customFormat="1"/>
    <row r="2109" s="34" customFormat="1"/>
    <row r="2110" s="34" customFormat="1"/>
    <row r="2111" s="34" customFormat="1"/>
    <row r="2112" s="34" customFormat="1"/>
    <row r="2113" s="34" customFormat="1"/>
    <row r="2114" s="34" customFormat="1"/>
    <row r="2115" s="34" customFormat="1"/>
    <row r="2116" s="34" customFormat="1"/>
    <row r="2117" s="34" customFormat="1"/>
    <row r="2118" s="34" customFormat="1"/>
    <row r="2119" s="34" customFormat="1"/>
    <row r="2120" s="34" customFormat="1"/>
    <row r="2121" s="34" customFormat="1"/>
    <row r="2122" s="34" customFormat="1"/>
    <row r="2123" s="34" customFormat="1"/>
    <row r="2124" s="34" customFormat="1"/>
    <row r="2125" s="34" customFormat="1"/>
    <row r="2126" s="34" customFormat="1"/>
    <row r="2127" s="34" customFormat="1"/>
    <row r="2128" s="34" customFormat="1"/>
    <row r="2129" s="34" customFormat="1"/>
    <row r="2130" s="34" customFormat="1"/>
    <row r="2131" s="34" customFormat="1"/>
    <row r="2132" s="34" customFormat="1"/>
    <row r="2133" s="34" customFormat="1"/>
    <row r="2134" s="34" customFormat="1"/>
    <row r="2135" s="34" customFormat="1"/>
    <row r="2136" s="34" customFormat="1"/>
    <row r="2137" s="34" customFormat="1"/>
    <row r="2138" s="34" customFormat="1"/>
    <row r="2139" s="34" customFormat="1"/>
    <row r="2140" s="34" customFormat="1"/>
    <row r="2141" s="34" customFormat="1"/>
    <row r="2142" s="34" customFormat="1"/>
    <row r="2143" s="34" customFormat="1"/>
    <row r="2144" s="34" customFormat="1"/>
    <row r="2145" s="34" customFormat="1"/>
    <row r="2146" s="34" customFormat="1"/>
    <row r="2147" s="34" customFormat="1"/>
    <row r="2148" s="34" customFormat="1"/>
    <row r="2149" s="34" customFormat="1"/>
    <row r="2150" s="34" customFormat="1"/>
    <row r="2151" s="34" customFormat="1"/>
    <row r="2152" s="34" customFormat="1"/>
    <row r="2153" s="34" customFormat="1"/>
    <row r="2154" s="34" customFormat="1"/>
    <row r="2155" s="34" customFormat="1"/>
    <row r="2156" s="34" customFormat="1"/>
    <row r="2157" s="34" customFormat="1"/>
    <row r="2158" s="34" customFormat="1"/>
    <row r="2159" s="34" customFormat="1"/>
    <row r="2160" s="34" customFormat="1"/>
    <row r="2161" s="34" customFormat="1"/>
    <row r="2162" s="34" customFormat="1"/>
    <row r="2163" s="34" customFormat="1"/>
    <row r="2164" s="34" customFormat="1"/>
    <row r="2165" s="34" customFormat="1"/>
    <row r="2166" s="34" customFormat="1"/>
    <row r="2167" s="34" customFormat="1"/>
    <row r="2168" s="34" customFormat="1"/>
    <row r="2169" s="34" customFormat="1"/>
    <row r="2170" s="34" customFormat="1"/>
    <row r="2171" s="34" customFormat="1"/>
    <row r="2172" s="34" customFormat="1"/>
    <row r="2173" s="34" customFormat="1"/>
    <row r="2174" s="34" customFormat="1"/>
    <row r="2175" s="34" customFormat="1"/>
    <row r="2176" s="34" customFormat="1"/>
    <row r="2177" s="34" customFormat="1"/>
    <row r="2178" s="34" customFormat="1"/>
    <row r="2179" s="34" customFormat="1"/>
    <row r="2180" s="34" customFormat="1"/>
    <row r="2181" s="34" customFormat="1"/>
    <row r="2182" s="34" customFormat="1"/>
    <row r="2183" s="34" customFormat="1"/>
    <row r="2184" s="34" customFormat="1"/>
    <row r="2185" s="34" customFormat="1"/>
    <row r="2186" s="34" customFormat="1"/>
    <row r="2187" s="34" customFormat="1"/>
    <row r="2188" s="34" customFormat="1"/>
    <row r="2189" s="34" customFormat="1"/>
    <row r="2190" s="34" customFormat="1"/>
    <row r="2191" s="34" customFormat="1"/>
    <row r="2192" s="34" customFormat="1"/>
    <row r="2193" s="34" customFormat="1"/>
    <row r="2194" s="34" customFormat="1"/>
    <row r="2195" s="34" customFormat="1"/>
    <row r="2196" s="34" customFormat="1"/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7"/>
  <dimension ref="A1:E2374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8" defaultRowHeight="12"/>
  <cols>
    <col min="1" max="1" width="13.42578125" style="34" bestFit="1" customWidth="1"/>
    <col min="2" max="2" width="14.85546875" style="33" customWidth="1"/>
    <col min="3" max="3" width="13.85546875" style="33" customWidth="1"/>
    <col min="4" max="4" width="11.5703125" style="34" bestFit="1" customWidth="1"/>
    <col min="5" max="219" width="8" style="34"/>
    <col min="220" max="220" width="10.5703125" style="34" customWidth="1"/>
    <col min="221" max="222" width="8" style="34" customWidth="1"/>
    <col min="223" max="223" width="14.85546875" style="34" customWidth="1"/>
    <col min="224" max="224" width="7" style="34" customWidth="1"/>
    <col min="225" max="225" width="7.42578125" style="34" bestFit="1" customWidth="1"/>
    <col min="226" max="226" width="5.7109375" style="34" bestFit="1" customWidth="1"/>
    <col min="227" max="227" width="13.85546875" style="34" customWidth="1"/>
    <col min="228" max="228" width="10.42578125" style="34" bestFit="1" customWidth="1"/>
    <col min="229" max="229" width="10" style="34" customWidth="1"/>
    <col min="230" max="231" width="8" style="34" customWidth="1"/>
    <col min="232" max="232" width="13.7109375" style="34" bestFit="1" customWidth="1"/>
    <col min="233" max="233" width="24.7109375" style="34" bestFit="1" customWidth="1"/>
    <col min="234" max="234" width="11.42578125" style="34" bestFit="1" customWidth="1"/>
    <col min="235" max="235" width="10.85546875" style="34" bestFit="1" customWidth="1"/>
    <col min="236" max="236" width="8.5703125" style="34" bestFit="1" customWidth="1"/>
    <col min="237" max="237" width="9.140625" style="34" customWidth="1"/>
    <col min="238" max="238" width="6.85546875" style="34" customWidth="1"/>
    <col min="239" max="239" width="7.28515625" style="34" customWidth="1"/>
    <col min="240" max="16384" width="8" style="34"/>
  </cols>
  <sheetData>
    <row r="1" spans="1:5">
      <c r="A1" s="224"/>
      <c r="B1" s="32"/>
    </row>
    <row r="2" spans="1:5">
      <c r="A2" s="224" t="s">
        <v>0</v>
      </c>
      <c r="B2" s="35" t="s">
        <v>229</v>
      </c>
    </row>
    <row r="3" spans="1:5">
      <c r="A3" s="224" t="s">
        <v>17</v>
      </c>
      <c r="B3" s="35" t="s">
        <v>224</v>
      </c>
    </row>
    <row r="4" spans="1:5">
      <c r="A4" s="224" t="s">
        <v>21</v>
      </c>
      <c r="B4" s="35"/>
    </row>
    <row r="5" spans="1:5">
      <c r="A5" s="224" t="s">
        <v>93</v>
      </c>
      <c r="B5" s="35"/>
    </row>
    <row r="6" spans="1:5">
      <c r="A6" s="224" t="s">
        <v>15</v>
      </c>
      <c r="B6" s="35" t="s">
        <v>111</v>
      </c>
    </row>
    <row r="7" spans="1:5">
      <c r="A7" s="224" t="s">
        <v>43</v>
      </c>
      <c r="B7" s="35" t="s">
        <v>118</v>
      </c>
    </row>
    <row r="8" spans="1:5">
      <c r="A8" s="224"/>
      <c r="B8" s="125" t="s">
        <v>125</v>
      </c>
    </row>
    <row r="9" spans="1:5">
      <c r="A9" s="31"/>
      <c r="B9" s="139"/>
    </row>
    <row r="10" spans="1:5">
      <c r="A10" s="31"/>
      <c r="B10" s="32"/>
    </row>
    <row r="11" spans="1:5">
      <c r="A11" s="36"/>
    </row>
    <row r="12" spans="1:5">
      <c r="A12" s="36"/>
      <c r="B12" s="35" t="s">
        <v>100</v>
      </c>
      <c r="C12" s="35" t="s">
        <v>99</v>
      </c>
      <c r="D12" s="34" t="s">
        <v>98</v>
      </c>
    </row>
    <row r="13" spans="1:5">
      <c r="A13" s="37"/>
      <c r="B13" s="35" t="s">
        <v>116</v>
      </c>
      <c r="C13" s="35" t="s">
        <v>117</v>
      </c>
      <c r="D13" s="34" t="s">
        <v>114</v>
      </c>
    </row>
    <row r="14" spans="1:5">
      <c r="A14" s="155">
        <v>39814</v>
      </c>
      <c r="B14" s="156">
        <v>2.25</v>
      </c>
      <c r="C14" s="157">
        <v>5</v>
      </c>
      <c r="D14" s="156">
        <v>10.25</v>
      </c>
      <c r="E14" s="157"/>
    </row>
    <row r="15" spans="1:5">
      <c r="A15" s="155">
        <v>39815</v>
      </c>
      <c r="B15" s="156">
        <v>2.25</v>
      </c>
      <c r="C15" s="157">
        <v>5</v>
      </c>
      <c r="D15" s="156">
        <v>10.25</v>
      </c>
      <c r="E15" s="157"/>
    </row>
    <row r="16" spans="1:5">
      <c r="A16" s="155">
        <v>39816</v>
      </c>
      <c r="B16" s="156">
        <v>2.25</v>
      </c>
      <c r="C16" s="157">
        <v>5</v>
      </c>
      <c r="D16" s="156">
        <v>10.25</v>
      </c>
      <c r="E16" s="157"/>
    </row>
    <row r="17" spans="1:5">
      <c r="A17" s="155">
        <v>39817</v>
      </c>
      <c r="B17" s="156">
        <v>2.25</v>
      </c>
      <c r="C17" s="157">
        <v>5</v>
      </c>
      <c r="D17" s="156">
        <v>10.25</v>
      </c>
      <c r="E17" s="157"/>
    </row>
    <row r="18" spans="1:5">
      <c r="A18" s="155">
        <v>39818</v>
      </c>
      <c r="B18" s="156">
        <v>2.25</v>
      </c>
      <c r="C18" s="157">
        <v>5</v>
      </c>
      <c r="D18" s="156">
        <v>10.25</v>
      </c>
      <c r="E18" s="157"/>
    </row>
    <row r="19" spans="1:5">
      <c r="A19" s="155">
        <v>39819</v>
      </c>
      <c r="B19" s="156">
        <v>2.25</v>
      </c>
      <c r="C19" s="157">
        <v>5</v>
      </c>
      <c r="D19" s="156">
        <v>10.25</v>
      </c>
      <c r="E19" s="157"/>
    </row>
    <row r="20" spans="1:5">
      <c r="A20" s="155">
        <v>39820</v>
      </c>
      <c r="B20" s="156">
        <v>2.25</v>
      </c>
      <c r="C20" s="157">
        <v>5</v>
      </c>
      <c r="D20" s="156">
        <v>10.25</v>
      </c>
      <c r="E20" s="157"/>
    </row>
    <row r="21" spans="1:5">
      <c r="A21" s="155">
        <v>39821</v>
      </c>
      <c r="B21" s="156">
        <v>2.25</v>
      </c>
      <c r="C21" s="157">
        <v>5</v>
      </c>
      <c r="D21" s="156">
        <v>10.25</v>
      </c>
      <c r="E21" s="157"/>
    </row>
    <row r="22" spans="1:5">
      <c r="A22" s="155">
        <v>39822</v>
      </c>
      <c r="B22" s="156">
        <v>2.25</v>
      </c>
      <c r="C22" s="157">
        <v>5</v>
      </c>
      <c r="D22" s="156">
        <v>10.25</v>
      </c>
      <c r="E22" s="157"/>
    </row>
    <row r="23" spans="1:5">
      <c r="A23" s="155">
        <v>39823</v>
      </c>
      <c r="B23" s="156">
        <v>2.25</v>
      </c>
      <c r="C23" s="157">
        <v>5</v>
      </c>
      <c r="D23" s="156">
        <v>10.25</v>
      </c>
      <c r="E23" s="157"/>
    </row>
    <row r="24" spans="1:5">
      <c r="A24" s="155">
        <v>39824</v>
      </c>
      <c r="B24" s="156">
        <v>2.25</v>
      </c>
      <c r="C24" s="157">
        <v>5</v>
      </c>
      <c r="D24" s="156">
        <v>10.25</v>
      </c>
      <c r="E24" s="157"/>
    </row>
    <row r="25" spans="1:5">
      <c r="A25" s="155">
        <v>39825</v>
      </c>
      <c r="B25" s="156">
        <v>2.25</v>
      </c>
      <c r="C25" s="157">
        <v>5</v>
      </c>
      <c r="D25" s="156">
        <v>10.25</v>
      </c>
      <c r="E25" s="157"/>
    </row>
    <row r="26" spans="1:5">
      <c r="A26" s="155">
        <v>39826</v>
      </c>
      <c r="B26" s="156">
        <v>2.25</v>
      </c>
      <c r="C26" s="157">
        <v>5</v>
      </c>
      <c r="D26" s="156">
        <v>10.25</v>
      </c>
      <c r="E26" s="157"/>
    </row>
    <row r="27" spans="1:5">
      <c r="A27" s="155">
        <v>39827</v>
      </c>
      <c r="B27" s="156">
        <v>2.25</v>
      </c>
      <c r="C27" s="157">
        <v>5</v>
      </c>
      <c r="D27" s="156">
        <v>10.25</v>
      </c>
      <c r="E27" s="157"/>
    </row>
    <row r="28" spans="1:5">
      <c r="A28" s="155">
        <v>39828</v>
      </c>
      <c r="B28" s="156">
        <v>2.25</v>
      </c>
      <c r="C28" s="157">
        <v>5</v>
      </c>
      <c r="D28" s="156">
        <v>10.25</v>
      </c>
      <c r="E28" s="157"/>
    </row>
    <row r="29" spans="1:5">
      <c r="A29" s="155">
        <v>39829</v>
      </c>
      <c r="B29" s="156">
        <v>2.25</v>
      </c>
      <c r="C29" s="157">
        <v>5</v>
      </c>
      <c r="D29" s="156">
        <v>10.25</v>
      </c>
      <c r="E29" s="157"/>
    </row>
    <row r="30" spans="1:5">
      <c r="A30" s="155">
        <v>39830</v>
      </c>
      <c r="B30" s="156">
        <v>2.25</v>
      </c>
      <c r="C30" s="157">
        <v>5</v>
      </c>
      <c r="D30" s="156">
        <v>10.25</v>
      </c>
      <c r="E30" s="157"/>
    </row>
    <row r="31" spans="1:5">
      <c r="A31" s="155">
        <v>39831</v>
      </c>
      <c r="B31" s="156">
        <v>2.25</v>
      </c>
      <c r="C31" s="157">
        <v>5</v>
      </c>
      <c r="D31" s="156">
        <v>10.25</v>
      </c>
      <c r="E31" s="157"/>
    </row>
    <row r="32" spans="1:5">
      <c r="A32" s="155">
        <v>39832</v>
      </c>
      <c r="B32" s="156">
        <v>2.25</v>
      </c>
      <c r="C32" s="157">
        <v>5</v>
      </c>
      <c r="D32" s="156">
        <v>10.25</v>
      </c>
      <c r="E32" s="157"/>
    </row>
    <row r="33" spans="1:5">
      <c r="A33" s="155">
        <v>39833</v>
      </c>
      <c r="B33" s="156">
        <v>2.25</v>
      </c>
      <c r="C33" s="157">
        <v>5</v>
      </c>
      <c r="D33" s="156">
        <v>10.25</v>
      </c>
      <c r="E33" s="157"/>
    </row>
    <row r="34" spans="1:5">
      <c r="A34" s="155">
        <v>39834</v>
      </c>
      <c r="B34" s="156">
        <v>2.25</v>
      </c>
      <c r="C34" s="157">
        <v>5</v>
      </c>
      <c r="D34" s="156">
        <v>10.25</v>
      </c>
      <c r="E34" s="157"/>
    </row>
    <row r="35" spans="1:5">
      <c r="A35" s="155">
        <v>39835</v>
      </c>
      <c r="B35" s="156">
        <v>2.25</v>
      </c>
      <c r="C35" s="157">
        <v>5</v>
      </c>
      <c r="D35" s="156">
        <v>10.25</v>
      </c>
      <c r="E35" s="157"/>
    </row>
    <row r="36" spans="1:5">
      <c r="A36" s="155">
        <v>39836</v>
      </c>
      <c r="B36" s="156">
        <v>2.25</v>
      </c>
      <c r="C36" s="157">
        <v>5</v>
      </c>
      <c r="D36" s="156">
        <v>10.25</v>
      </c>
      <c r="E36" s="157"/>
    </row>
    <row r="37" spans="1:5">
      <c r="A37" s="155">
        <v>39837</v>
      </c>
      <c r="B37" s="156">
        <v>2.25</v>
      </c>
      <c r="C37" s="157">
        <v>5</v>
      </c>
      <c r="D37" s="156">
        <v>10.25</v>
      </c>
      <c r="E37" s="157"/>
    </row>
    <row r="38" spans="1:5">
      <c r="A38" s="155">
        <v>39838</v>
      </c>
      <c r="B38" s="156">
        <v>2.25</v>
      </c>
      <c r="C38" s="157">
        <v>5</v>
      </c>
      <c r="D38" s="156">
        <v>10.25</v>
      </c>
      <c r="E38" s="157"/>
    </row>
    <row r="39" spans="1:5">
      <c r="A39" s="155">
        <v>39839</v>
      </c>
      <c r="B39" s="156">
        <v>2.25</v>
      </c>
      <c r="C39" s="157">
        <v>5</v>
      </c>
      <c r="D39" s="156">
        <v>10.25</v>
      </c>
      <c r="E39" s="157"/>
    </row>
    <row r="40" spans="1:5">
      <c r="A40" s="155">
        <v>39840</v>
      </c>
      <c r="B40" s="156">
        <v>2.25</v>
      </c>
      <c r="C40" s="157">
        <v>5</v>
      </c>
      <c r="D40" s="156">
        <v>10.25</v>
      </c>
      <c r="E40" s="157"/>
    </row>
    <row r="41" spans="1:5">
      <c r="A41" s="155">
        <v>39841</v>
      </c>
      <c r="B41" s="156">
        <v>2.25</v>
      </c>
      <c r="C41" s="157">
        <v>4.25</v>
      </c>
      <c r="D41" s="156">
        <v>10.25</v>
      </c>
      <c r="E41" s="157"/>
    </row>
    <row r="42" spans="1:5">
      <c r="A42" s="155">
        <v>39842</v>
      </c>
      <c r="B42" s="156">
        <v>2.25</v>
      </c>
      <c r="C42" s="157">
        <v>4.25</v>
      </c>
      <c r="D42" s="156">
        <v>10.25</v>
      </c>
      <c r="E42" s="157"/>
    </row>
    <row r="43" spans="1:5">
      <c r="A43" s="155">
        <v>39843</v>
      </c>
      <c r="B43" s="156">
        <v>2.25</v>
      </c>
      <c r="C43" s="157">
        <v>4.25</v>
      </c>
      <c r="D43" s="156">
        <v>10.25</v>
      </c>
      <c r="E43" s="157"/>
    </row>
    <row r="44" spans="1:5">
      <c r="A44" s="155">
        <v>39844</v>
      </c>
      <c r="B44" s="156">
        <v>2.25</v>
      </c>
      <c r="C44" s="157">
        <v>4.25</v>
      </c>
      <c r="D44" s="156">
        <v>10.25</v>
      </c>
      <c r="E44" s="157"/>
    </row>
    <row r="45" spans="1:5">
      <c r="A45" s="155">
        <v>39845</v>
      </c>
      <c r="B45" s="156">
        <v>2.25</v>
      </c>
      <c r="C45" s="157">
        <v>4.25</v>
      </c>
      <c r="D45" s="156">
        <v>10.25</v>
      </c>
      <c r="E45" s="157"/>
    </row>
    <row r="46" spans="1:5">
      <c r="A46" s="155">
        <v>39846</v>
      </c>
      <c r="B46" s="156">
        <v>2.25</v>
      </c>
      <c r="C46" s="157">
        <v>4.25</v>
      </c>
      <c r="D46" s="156">
        <v>10.25</v>
      </c>
      <c r="E46" s="157"/>
    </row>
    <row r="47" spans="1:5">
      <c r="A47" s="155">
        <v>39847</v>
      </c>
      <c r="B47" s="156">
        <v>2.25</v>
      </c>
      <c r="C47" s="157">
        <v>4.25</v>
      </c>
      <c r="D47" s="156">
        <v>10.25</v>
      </c>
      <c r="E47" s="157"/>
    </row>
    <row r="48" spans="1:5">
      <c r="A48" s="155">
        <v>39848</v>
      </c>
      <c r="B48" s="156">
        <v>2.25</v>
      </c>
      <c r="C48" s="157">
        <v>4.25</v>
      </c>
      <c r="D48" s="156">
        <v>10.25</v>
      </c>
      <c r="E48" s="157"/>
    </row>
    <row r="49" spans="1:5">
      <c r="A49" s="155">
        <v>39849</v>
      </c>
      <c r="B49" s="156">
        <v>2.25</v>
      </c>
      <c r="C49" s="157">
        <v>4.25</v>
      </c>
      <c r="D49" s="156">
        <v>10</v>
      </c>
      <c r="E49" s="157"/>
    </row>
    <row r="50" spans="1:5">
      <c r="A50" s="155">
        <v>39850</v>
      </c>
      <c r="B50" s="156">
        <v>1.75</v>
      </c>
      <c r="C50" s="157">
        <v>4.25</v>
      </c>
      <c r="D50" s="156">
        <v>10</v>
      </c>
      <c r="E50" s="157"/>
    </row>
    <row r="51" spans="1:5">
      <c r="A51" s="155">
        <v>39851</v>
      </c>
      <c r="B51" s="156">
        <v>1.75</v>
      </c>
      <c r="C51" s="157">
        <v>4.25</v>
      </c>
      <c r="D51" s="156">
        <v>10</v>
      </c>
      <c r="E51" s="157"/>
    </row>
    <row r="52" spans="1:5">
      <c r="A52" s="155">
        <v>39852</v>
      </c>
      <c r="B52" s="156">
        <v>1.75</v>
      </c>
      <c r="C52" s="157">
        <v>4.25</v>
      </c>
      <c r="D52" s="156">
        <v>10</v>
      </c>
      <c r="E52" s="157"/>
    </row>
    <row r="53" spans="1:5">
      <c r="A53" s="155">
        <v>39853</v>
      </c>
      <c r="B53" s="156">
        <v>1.75</v>
      </c>
      <c r="C53" s="157">
        <v>4.25</v>
      </c>
      <c r="D53" s="156">
        <v>10</v>
      </c>
      <c r="E53" s="157"/>
    </row>
    <row r="54" spans="1:5">
      <c r="A54" s="155">
        <v>39854</v>
      </c>
      <c r="B54" s="156">
        <v>1.75</v>
      </c>
      <c r="C54" s="157">
        <v>4.25</v>
      </c>
      <c r="D54" s="156">
        <v>10</v>
      </c>
      <c r="E54" s="157"/>
    </row>
    <row r="55" spans="1:5">
      <c r="A55" s="155">
        <v>39855</v>
      </c>
      <c r="B55" s="156">
        <v>1.75</v>
      </c>
      <c r="C55" s="157">
        <v>4.25</v>
      </c>
      <c r="D55" s="156">
        <v>10</v>
      </c>
      <c r="E55" s="157"/>
    </row>
    <row r="56" spans="1:5">
      <c r="A56" s="155">
        <v>39856</v>
      </c>
      <c r="B56" s="156">
        <v>1.75</v>
      </c>
      <c r="C56" s="157">
        <v>4.25</v>
      </c>
      <c r="D56" s="156">
        <v>10</v>
      </c>
      <c r="E56" s="157"/>
    </row>
    <row r="57" spans="1:5">
      <c r="A57" s="155">
        <v>39857</v>
      </c>
      <c r="B57" s="156">
        <v>1.75</v>
      </c>
      <c r="C57" s="157">
        <v>4.25</v>
      </c>
      <c r="D57" s="156">
        <v>10</v>
      </c>
      <c r="E57" s="157"/>
    </row>
    <row r="58" spans="1:5">
      <c r="A58" s="155">
        <v>39858</v>
      </c>
      <c r="B58" s="156">
        <v>1.75</v>
      </c>
      <c r="C58" s="157">
        <v>4.25</v>
      </c>
      <c r="D58" s="156">
        <v>10</v>
      </c>
      <c r="E58" s="157"/>
    </row>
    <row r="59" spans="1:5">
      <c r="A59" s="155">
        <v>39859</v>
      </c>
      <c r="B59" s="156">
        <v>1.75</v>
      </c>
      <c r="C59" s="157">
        <v>4.25</v>
      </c>
      <c r="D59" s="156">
        <v>10</v>
      </c>
      <c r="E59" s="157"/>
    </row>
    <row r="60" spans="1:5">
      <c r="A60" s="155">
        <v>39860</v>
      </c>
      <c r="B60" s="156">
        <v>1.75</v>
      </c>
      <c r="C60" s="157">
        <v>4.25</v>
      </c>
      <c r="D60" s="156">
        <v>10</v>
      </c>
      <c r="E60" s="157"/>
    </row>
    <row r="61" spans="1:5">
      <c r="A61" s="155">
        <v>39861</v>
      </c>
      <c r="B61" s="156">
        <v>1.75</v>
      </c>
      <c r="C61" s="157">
        <v>4.25</v>
      </c>
      <c r="D61" s="156">
        <v>10</v>
      </c>
      <c r="E61" s="157"/>
    </row>
    <row r="62" spans="1:5">
      <c r="A62" s="155">
        <v>39862</v>
      </c>
      <c r="B62" s="156">
        <v>1.75</v>
      </c>
      <c r="C62" s="157">
        <v>4.25</v>
      </c>
      <c r="D62" s="156">
        <v>10</v>
      </c>
      <c r="E62" s="157"/>
    </row>
    <row r="63" spans="1:5">
      <c r="A63" s="155">
        <v>39863</v>
      </c>
      <c r="B63" s="156">
        <v>1.75</v>
      </c>
      <c r="C63" s="157">
        <v>4.25</v>
      </c>
      <c r="D63" s="156">
        <v>10</v>
      </c>
      <c r="E63" s="157"/>
    </row>
    <row r="64" spans="1:5">
      <c r="A64" s="155">
        <v>39864</v>
      </c>
      <c r="B64" s="156">
        <v>1.75</v>
      </c>
      <c r="C64" s="157">
        <v>4.25</v>
      </c>
      <c r="D64" s="156">
        <v>10</v>
      </c>
      <c r="E64" s="157"/>
    </row>
    <row r="65" spans="1:5">
      <c r="A65" s="155">
        <v>39865</v>
      </c>
      <c r="B65" s="156">
        <v>1.75</v>
      </c>
      <c r="C65" s="157">
        <v>4.25</v>
      </c>
      <c r="D65" s="156">
        <v>10</v>
      </c>
      <c r="E65" s="157"/>
    </row>
    <row r="66" spans="1:5">
      <c r="A66" s="155">
        <v>39866</v>
      </c>
      <c r="B66" s="156">
        <v>1.75</v>
      </c>
      <c r="C66" s="157">
        <v>4.25</v>
      </c>
      <c r="D66" s="156">
        <v>10</v>
      </c>
      <c r="E66" s="157"/>
    </row>
    <row r="67" spans="1:5">
      <c r="A67" s="155">
        <v>39867</v>
      </c>
      <c r="B67" s="156">
        <v>1.75</v>
      </c>
      <c r="C67" s="157">
        <v>4.25</v>
      </c>
      <c r="D67" s="156">
        <v>10</v>
      </c>
      <c r="E67" s="157"/>
    </row>
    <row r="68" spans="1:5">
      <c r="A68" s="155">
        <v>39868</v>
      </c>
      <c r="B68" s="156">
        <v>1.75</v>
      </c>
      <c r="C68" s="157">
        <v>4.25</v>
      </c>
      <c r="D68" s="156">
        <v>10</v>
      </c>
      <c r="E68" s="157"/>
    </row>
    <row r="69" spans="1:5">
      <c r="A69" s="155">
        <v>39869</v>
      </c>
      <c r="B69" s="156">
        <v>1.75</v>
      </c>
      <c r="C69" s="157">
        <v>4.25</v>
      </c>
      <c r="D69" s="156">
        <v>10</v>
      </c>
      <c r="E69" s="157"/>
    </row>
    <row r="70" spans="1:5">
      <c r="A70" s="155">
        <v>39870</v>
      </c>
      <c r="B70" s="156">
        <v>1.75</v>
      </c>
      <c r="C70" s="157">
        <v>4</v>
      </c>
      <c r="D70" s="156">
        <v>10</v>
      </c>
      <c r="E70" s="157"/>
    </row>
    <row r="71" spans="1:5">
      <c r="A71" s="155">
        <v>39871</v>
      </c>
      <c r="B71" s="156">
        <v>1.75</v>
      </c>
      <c r="C71" s="157">
        <v>4</v>
      </c>
      <c r="D71" s="156">
        <v>10</v>
      </c>
      <c r="E71" s="157"/>
    </row>
    <row r="72" spans="1:5">
      <c r="A72" s="155">
        <v>39872</v>
      </c>
      <c r="B72" s="156">
        <v>1.75</v>
      </c>
      <c r="C72" s="157">
        <v>4</v>
      </c>
      <c r="D72" s="156">
        <v>10</v>
      </c>
      <c r="E72" s="157"/>
    </row>
    <row r="73" spans="1:5">
      <c r="A73" s="155">
        <v>39873</v>
      </c>
      <c r="B73" s="156">
        <v>1.75</v>
      </c>
      <c r="C73" s="157">
        <v>4</v>
      </c>
      <c r="D73" s="156">
        <v>10</v>
      </c>
      <c r="E73" s="157"/>
    </row>
    <row r="74" spans="1:5">
      <c r="A74" s="155">
        <v>39874</v>
      </c>
      <c r="B74" s="156">
        <v>1.75</v>
      </c>
      <c r="C74" s="157">
        <v>4</v>
      </c>
      <c r="D74" s="156">
        <v>10</v>
      </c>
      <c r="E74" s="157"/>
    </row>
    <row r="75" spans="1:5">
      <c r="A75" s="155">
        <v>39875</v>
      </c>
      <c r="B75" s="156">
        <v>1.75</v>
      </c>
      <c r="C75" s="157">
        <v>4</v>
      </c>
      <c r="D75" s="156">
        <v>10</v>
      </c>
      <c r="E75" s="157"/>
    </row>
    <row r="76" spans="1:5">
      <c r="A76" s="155">
        <v>39876</v>
      </c>
      <c r="B76" s="156">
        <v>1.75</v>
      </c>
      <c r="C76" s="157">
        <v>4</v>
      </c>
      <c r="D76" s="156">
        <v>10</v>
      </c>
      <c r="E76" s="157"/>
    </row>
    <row r="77" spans="1:5">
      <c r="A77" s="155">
        <v>39877</v>
      </c>
      <c r="B77" s="156">
        <v>1.75</v>
      </c>
      <c r="C77" s="157">
        <v>4</v>
      </c>
      <c r="D77" s="156">
        <v>10</v>
      </c>
      <c r="E77" s="157"/>
    </row>
    <row r="78" spans="1:5">
      <c r="A78" s="155">
        <v>39878</v>
      </c>
      <c r="B78" s="156">
        <v>1.75</v>
      </c>
      <c r="C78" s="157">
        <v>4</v>
      </c>
      <c r="D78" s="156">
        <v>10</v>
      </c>
      <c r="E78" s="157"/>
    </row>
    <row r="79" spans="1:5">
      <c r="A79" s="155">
        <v>39879</v>
      </c>
      <c r="B79" s="156">
        <v>1.75</v>
      </c>
      <c r="C79" s="157">
        <v>4</v>
      </c>
      <c r="D79" s="156">
        <v>10</v>
      </c>
      <c r="E79" s="157"/>
    </row>
    <row r="80" spans="1:5">
      <c r="A80" s="155">
        <v>39880</v>
      </c>
      <c r="B80" s="156">
        <v>1.75</v>
      </c>
      <c r="C80" s="157">
        <v>4</v>
      </c>
      <c r="D80" s="156">
        <v>10</v>
      </c>
      <c r="E80" s="157"/>
    </row>
    <row r="81" spans="1:5">
      <c r="A81" s="155">
        <v>39881</v>
      </c>
      <c r="B81" s="156">
        <v>1.75</v>
      </c>
      <c r="C81" s="157">
        <v>4</v>
      </c>
      <c r="D81" s="156">
        <v>10</v>
      </c>
      <c r="E81" s="157"/>
    </row>
    <row r="82" spans="1:5">
      <c r="A82" s="155">
        <v>39882</v>
      </c>
      <c r="B82" s="156">
        <v>1.75</v>
      </c>
      <c r="C82" s="157">
        <v>4</v>
      </c>
      <c r="D82" s="156">
        <v>10</v>
      </c>
      <c r="E82" s="157"/>
    </row>
    <row r="83" spans="1:5">
      <c r="A83" s="155">
        <v>39883</v>
      </c>
      <c r="B83" s="156">
        <v>1.75</v>
      </c>
      <c r="C83" s="157">
        <v>4</v>
      </c>
      <c r="D83" s="156">
        <v>10</v>
      </c>
      <c r="E83" s="157"/>
    </row>
    <row r="84" spans="1:5">
      <c r="A84" s="155">
        <v>39884</v>
      </c>
      <c r="B84" s="156">
        <v>1.75</v>
      </c>
      <c r="C84" s="157">
        <v>4</v>
      </c>
      <c r="D84" s="156">
        <v>10</v>
      </c>
      <c r="E84" s="157"/>
    </row>
    <row r="85" spans="1:5">
      <c r="A85" s="155">
        <v>39885</v>
      </c>
      <c r="B85" s="156">
        <v>1.75</v>
      </c>
      <c r="C85" s="157">
        <v>4</v>
      </c>
      <c r="D85" s="156">
        <v>10</v>
      </c>
      <c r="E85" s="157"/>
    </row>
    <row r="86" spans="1:5">
      <c r="A86" s="155">
        <v>39886</v>
      </c>
      <c r="B86" s="156">
        <v>1.75</v>
      </c>
      <c r="C86" s="157">
        <v>4</v>
      </c>
      <c r="D86" s="156">
        <v>10</v>
      </c>
      <c r="E86" s="157"/>
    </row>
    <row r="87" spans="1:5">
      <c r="A87" s="155">
        <v>39887</v>
      </c>
      <c r="B87" s="156">
        <v>1.75</v>
      </c>
      <c r="C87" s="157">
        <v>4</v>
      </c>
      <c r="D87" s="156">
        <v>10</v>
      </c>
      <c r="E87" s="157"/>
    </row>
    <row r="88" spans="1:5">
      <c r="A88" s="155">
        <v>39888</v>
      </c>
      <c r="B88" s="156">
        <v>1.75</v>
      </c>
      <c r="C88" s="157">
        <v>4</v>
      </c>
      <c r="D88" s="156">
        <v>10</v>
      </c>
      <c r="E88" s="157"/>
    </row>
    <row r="89" spans="1:5">
      <c r="A89" s="155">
        <v>39889</v>
      </c>
      <c r="B89" s="156">
        <v>1.75</v>
      </c>
      <c r="C89" s="157">
        <v>4</v>
      </c>
      <c r="D89" s="156">
        <v>10</v>
      </c>
      <c r="E89" s="157"/>
    </row>
    <row r="90" spans="1:5">
      <c r="A90" s="155">
        <v>39890</v>
      </c>
      <c r="B90" s="156">
        <v>1.75</v>
      </c>
      <c r="C90" s="157">
        <v>4</v>
      </c>
      <c r="D90" s="156">
        <v>10</v>
      </c>
      <c r="E90" s="157"/>
    </row>
    <row r="91" spans="1:5">
      <c r="A91" s="155">
        <v>39891</v>
      </c>
      <c r="B91" s="156">
        <v>1.75</v>
      </c>
      <c r="C91" s="157">
        <v>4</v>
      </c>
      <c r="D91" s="156">
        <v>10</v>
      </c>
      <c r="E91" s="157"/>
    </row>
    <row r="92" spans="1:5">
      <c r="A92" s="155">
        <v>39892</v>
      </c>
      <c r="B92" s="156">
        <v>1.75</v>
      </c>
      <c r="C92" s="157">
        <v>4</v>
      </c>
      <c r="D92" s="156">
        <v>10</v>
      </c>
      <c r="E92" s="157"/>
    </row>
    <row r="93" spans="1:5">
      <c r="A93" s="155">
        <v>39893</v>
      </c>
      <c r="B93" s="156">
        <v>1.75</v>
      </c>
      <c r="C93" s="157">
        <v>4</v>
      </c>
      <c r="D93" s="156">
        <v>10</v>
      </c>
      <c r="E93" s="157"/>
    </row>
    <row r="94" spans="1:5">
      <c r="A94" s="155">
        <v>39894</v>
      </c>
      <c r="B94" s="156">
        <v>1.75</v>
      </c>
      <c r="C94" s="157">
        <v>4</v>
      </c>
      <c r="D94" s="156">
        <v>10</v>
      </c>
      <c r="E94" s="157"/>
    </row>
    <row r="95" spans="1:5">
      <c r="A95" s="155">
        <v>39895</v>
      </c>
      <c r="B95" s="156">
        <v>1.75</v>
      </c>
      <c r="C95" s="157">
        <v>4</v>
      </c>
      <c r="D95" s="156">
        <v>10</v>
      </c>
      <c r="E95" s="157"/>
    </row>
    <row r="96" spans="1:5">
      <c r="A96" s="155">
        <v>39896</v>
      </c>
      <c r="B96" s="156">
        <v>1.75</v>
      </c>
      <c r="C96" s="157">
        <v>4</v>
      </c>
      <c r="D96" s="156">
        <v>10</v>
      </c>
      <c r="E96" s="157"/>
    </row>
    <row r="97" spans="1:5">
      <c r="A97" s="155">
        <v>39897</v>
      </c>
      <c r="B97" s="156">
        <v>1.75</v>
      </c>
      <c r="C97" s="157">
        <v>4</v>
      </c>
      <c r="D97" s="156">
        <v>10</v>
      </c>
      <c r="E97" s="157"/>
    </row>
    <row r="98" spans="1:5">
      <c r="A98" s="155">
        <v>39898</v>
      </c>
      <c r="B98" s="156">
        <v>1.75</v>
      </c>
      <c r="C98" s="157">
        <v>3.75</v>
      </c>
      <c r="D98" s="156">
        <v>10</v>
      </c>
      <c r="E98" s="157"/>
    </row>
    <row r="99" spans="1:5">
      <c r="A99" s="155">
        <v>39899</v>
      </c>
      <c r="B99" s="156">
        <v>1.75</v>
      </c>
      <c r="C99" s="157">
        <v>3.75</v>
      </c>
      <c r="D99" s="156">
        <v>10</v>
      </c>
      <c r="E99" s="157"/>
    </row>
    <row r="100" spans="1:5">
      <c r="A100" s="155">
        <v>39900</v>
      </c>
      <c r="B100" s="156">
        <v>1.75</v>
      </c>
      <c r="C100" s="157">
        <v>3.75</v>
      </c>
      <c r="D100" s="156">
        <v>10</v>
      </c>
      <c r="E100" s="157"/>
    </row>
    <row r="101" spans="1:5">
      <c r="A101" s="155">
        <v>39901</v>
      </c>
      <c r="B101" s="156">
        <v>1.75</v>
      </c>
      <c r="C101" s="157">
        <v>3.75</v>
      </c>
      <c r="D101" s="156">
        <v>10</v>
      </c>
      <c r="E101" s="157"/>
    </row>
    <row r="102" spans="1:5">
      <c r="A102" s="155">
        <v>39902</v>
      </c>
      <c r="B102" s="156">
        <v>1.75</v>
      </c>
      <c r="C102" s="157">
        <v>3.75</v>
      </c>
      <c r="D102" s="156">
        <v>10</v>
      </c>
      <c r="E102" s="157"/>
    </row>
    <row r="103" spans="1:5">
      <c r="A103" s="155">
        <v>39903</v>
      </c>
      <c r="B103" s="156">
        <v>1.75</v>
      </c>
      <c r="C103" s="157">
        <v>3.75</v>
      </c>
      <c r="D103" s="156">
        <v>10</v>
      </c>
      <c r="E103" s="157"/>
    </row>
    <row r="104" spans="1:5">
      <c r="A104" s="155">
        <v>39904</v>
      </c>
      <c r="B104" s="156">
        <v>1.75</v>
      </c>
      <c r="C104" s="157">
        <v>3.75</v>
      </c>
      <c r="D104" s="156">
        <v>10</v>
      </c>
      <c r="E104" s="157"/>
    </row>
    <row r="105" spans="1:5">
      <c r="A105" s="155">
        <v>39905</v>
      </c>
      <c r="B105" s="156">
        <v>1.75</v>
      </c>
      <c r="C105" s="157">
        <v>3.75</v>
      </c>
      <c r="D105" s="156">
        <v>10</v>
      </c>
      <c r="E105" s="157"/>
    </row>
    <row r="106" spans="1:5">
      <c r="A106" s="155">
        <v>39906</v>
      </c>
      <c r="B106" s="156">
        <v>1.75</v>
      </c>
      <c r="C106" s="157">
        <v>3.75</v>
      </c>
      <c r="D106" s="156">
        <v>10</v>
      </c>
      <c r="E106" s="157"/>
    </row>
    <row r="107" spans="1:5">
      <c r="A107" s="155">
        <v>39907</v>
      </c>
      <c r="B107" s="156">
        <v>1.75</v>
      </c>
      <c r="C107" s="157">
        <v>3.75</v>
      </c>
      <c r="D107" s="156">
        <v>10</v>
      </c>
      <c r="E107" s="157"/>
    </row>
    <row r="108" spans="1:5">
      <c r="A108" s="155">
        <v>39908</v>
      </c>
      <c r="B108" s="156">
        <v>1.75</v>
      </c>
      <c r="C108" s="157">
        <v>3.75</v>
      </c>
      <c r="D108" s="156">
        <v>10</v>
      </c>
      <c r="E108" s="157"/>
    </row>
    <row r="109" spans="1:5">
      <c r="A109" s="155">
        <v>39909</v>
      </c>
      <c r="B109" s="156">
        <v>1.75</v>
      </c>
      <c r="C109" s="157">
        <v>3.75</v>
      </c>
      <c r="D109" s="156">
        <v>10</v>
      </c>
      <c r="E109" s="157"/>
    </row>
    <row r="110" spans="1:5">
      <c r="A110" s="155">
        <v>39910</v>
      </c>
      <c r="B110" s="156">
        <v>1.75</v>
      </c>
      <c r="C110" s="157">
        <v>3.75</v>
      </c>
      <c r="D110" s="156">
        <v>10</v>
      </c>
      <c r="E110" s="157"/>
    </row>
    <row r="111" spans="1:5">
      <c r="A111" s="155">
        <v>39911</v>
      </c>
      <c r="B111" s="156">
        <v>1.75</v>
      </c>
      <c r="C111" s="157">
        <v>3.75</v>
      </c>
      <c r="D111" s="156">
        <v>10</v>
      </c>
      <c r="E111" s="157"/>
    </row>
    <row r="112" spans="1:5">
      <c r="A112" s="155">
        <v>39912</v>
      </c>
      <c r="B112" s="156">
        <v>1.75</v>
      </c>
      <c r="C112" s="157">
        <v>3.75</v>
      </c>
      <c r="D112" s="156">
        <v>10</v>
      </c>
      <c r="E112" s="157"/>
    </row>
    <row r="113" spans="1:5">
      <c r="A113" s="155">
        <v>39913</v>
      </c>
      <c r="B113" s="156">
        <v>1.75</v>
      </c>
      <c r="C113" s="157">
        <v>3.75</v>
      </c>
      <c r="D113" s="156">
        <v>10</v>
      </c>
      <c r="E113" s="157"/>
    </row>
    <row r="114" spans="1:5">
      <c r="A114" s="155">
        <v>39914</v>
      </c>
      <c r="B114" s="156">
        <v>1.75</v>
      </c>
      <c r="C114" s="157">
        <v>3.75</v>
      </c>
      <c r="D114" s="156">
        <v>10</v>
      </c>
      <c r="E114" s="157"/>
    </row>
    <row r="115" spans="1:5">
      <c r="A115" s="155">
        <v>39915</v>
      </c>
      <c r="B115" s="156">
        <v>1.75</v>
      </c>
      <c r="C115" s="157">
        <v>3.75</v>
      </c>
      <c r="D115" s="156">
        <v>10</v>
      </c>
      <c r="E115" s="157"/>
    </row>
    <row r="116" spans="1:5">
      <c r="A116" s="155">
        <v>39916</v>
      </c>
      <c r="B116" s="156">
        <v>1.75</v>
      </c>
      <c r="C116" s="157">
        <v>3.75</v>
      </c>
      <c r="D116" s="156">
        <v>10</v>
      </c>
      <c r="E116" s="157"/>
    </row>
    <row r="117" spans="1:5">
      <c r="A117" s="155">
        <v>39917</v>
      </c>
      <c r="B117" s="156">
        <v>1.75</v>
      </c>
      <c r="C117" s="157">
        <v>3.75</v>
      </c>
      <c r="D117" s="156">
        <v>10</v>
      </c>
      <c r="E117" s="157"/>
    </row>
    <row r="118" spans="1:5">
      <c r="A118" s="155">
        <v>39918</v>
      </c>
      <c r="B118" s="156">
        <v>1.75</v>
      </c>
      <c r="C118" s="157">
        <v>3.75</v>
      </c>
      <c r="D118" s="156">
        <v>10</v>
      </c>
      <c r="E118" s="157"/>
    </row>
    <row r="119" spans="1:5">
      <c r="A119" s="155">
        <v>39919</v>
      </c>
      <c r="B119" s="156">
        <v>1.75</v>
      </c>
      <c r="C119" s="157">
        <v>3.75</v>
      </c>
      <c r="D119" s="156">
        <v>10</v>
      </c>
      <c r="E119" s="157"/>
    </row>
    <row r="120" spans="1:5">
      <c r="A120" s="155">
        <v>39920</v>
      </c>
      <c r="B120" s="156">
        <v>1.75</v>
      </c>
      <c r="C120" s="157">
        <v>3.75</v>
      </c>
      <c r="D120" s="156">
        <v>10</v>
      </c>
      <c r="E120" s="157"/>
    </row>
    <row r="121" spans="1:5">
      <c r="A121" s="155">
        <v>39921</v>
      </c>
      <c r="B121" s="156">
        <v>1.75</v>
      </c>
      <c r="C121" s="157">
        <v>3.75</v>
      </c>
      <c r="D121" s="156">
        <v>10</v>
      </c>
      <c r="E121" s="157"/>
    </row>
    <row r="122" spans="1:5">
      <c r="A122" s="155">
        <v>39922</v>
      </c>
      <c r="B122" s="156">
        <v>1.75</v>
      </c>
      <c r="C122" s="157">
        <v>3.75</v>
      </c>
      <c r="D122" s="156">
        <v>10</v>
      </c>
      <c r="E122" s="157"/>
    </row>
    <row r="123" spans="1:5">
      <c r="A123" s="155">
        <v>39923</v>
      </c>
      <c r="B123" s="156">
        <v>1.75</v>
      </c>
      <c r="C123" s="157">
        <v>3.75</v>
      </c>
      <c r="D123" s="156">
        <v>10</v>
      </c>
      <c r="E123" s="157"/>
    </row>
    <row r="124" spans="1:5">
      <c r="A124" s="155">
        <v>39924</v>
      </c>
      <c r="B124" s="156">
        <v>1.75</v>
      </c>
      <c r="C124" s="157">
        <v>3.75</v>
      </c>
      <c r="D124" s="156">
        <v>10</v>
      </c>
      <c r="E124" s="157"/>
    </row>
    <row r="125" spans="1:5">
      <c r="A125" s="155">
        <v>39925</v>
      </c>
      <c r="B125" s="156">
        <v>1.75</v>
      </c>
      <c r="C125" s="157">
        <v>3.75</v>
      </c>
      <c r="D125" s="156">
        <v>10</v>
      </c>
      <c r="E125" s="157"/>
    </row>
    <row r="126" spans="1:5">
      <c r="A126" s="155">
        <v>39926</v>
      </c>
      <c r="B126" s="156">
        <v>1.75</v>
      </c>
      <c r="C126" s="157">
        <v>3.75</v>
      </c>
      <c r="D126" s="156">
        <v>10</v>
      </c>
      <c r="E126" s="157"/>
    </row>
    <row r="127" spans="1:5">
      <c r="A127" s="155">
        <v>39927</v>
      </c>
      <c r="B127" s="156">
        <v>1.75</v>
      </c>
      <c r="C127" s="157">
        <v>3.75</v>
      </c>
      <c r="D127" s="156">
        <v>10</v>
      </c>
      <c r="E127" s="157"/>
    </row>
    <row r="128" spans="1:5">
      <c r="A128" s="155">
        <v>39928</v>
      </c>
      <c r="B128" s="156">
        <v>1.75</v>
      </c>
      <c r="C128" s="157">
        <v>3.75</v>
      </c>
      <c r="D128" s="156">
        <v>10</v>
      </c>
      <c r="E128" s="157"/>
    </row>
    <row r="129" spans="1:5">
      <c r="A129" s="155">
        <v>39929</v>
      </c>
      <c r="B129" s="156">
        <v>1.75</v>
      </c>
      <c r="C129" s="157">
        <v>3.75</v>
      </c>
      <c r="D129" s="156">
        <v>10</v>
      </c>
      <c r="E129" s="157"/>
    </row>
    <row r="130" spans="1:5">
      <c r="A130" s="155">
        <v>39930</v>
      </c>
      <c r="B130" s="156">
        <v>1.75</v>
      </c>
      <c r="C130" s="157">
        <v>3.75</v>
      </c>
      <c r="D130" s="156">
        <v>10</v>
      </c>
      <c r="E130" s="157"/>
    </row>
    <row r="131" spans="1:5">
      <c r="A131" s="155">
        <v>39931</v>
      </c>
      <c r="B131" s="156">
        <v>1.75</v>
      </c>
      <c r="C131" s="157">
        <v>3.75</v>
      </c>
      <c r="D131" s="156">
        <v>10</v>
      </c>
      <c r="E131" s="157"/>
    </row>
    <row r="132" spans="1:5">
      <c r="A132" s="155">
        <v>39932</v>
      </c>
      <c r="B132" s="156">
        <v>1.75</v>
      </c>
      <c r="C132" s="157">
        <v>3.75</v>
      </c>
      <c r="D132" s="156">
        <v>10</v>
      </c>
      <c r="E132" s="157"/>
    </row>
    <row r="133" spans="1:5">
      <c r="A133" s="155">
        <v>39933</v>
      </c>
      <c r="B133" s="156">
        <v>1.75</v>
      </c>
      <c r="C133" s="157">
        <v>3.75</v>
      </c>
      <c r="D133" s="156">
        <v>10</v>
      </c>
      <c r="E133" s="157"/>
    </row>
    <row r="134" spans="1:5">
      <c r="A134" s="155">
        <v>39934</v>
      </c>
      <c r="B134" s="156">
        <v>1.75</v>
      </c>
      <c r="C134" s="157">
        <v>3.75</v>
      </c>
      <c r="D134" s="156">
        <v>10</v>
      </c>
      <c r="E134" s="157"/>
    </row>
    <row r="135" spans="1:5">
      <c r="A135" s="155">
        <v>39935</v>
      </c>
      <c r="B135" s="156">
        <v>1.75</v>
      </c>
      <c r="C135" s="157">
        <v>3.75</v>
      </c>
      <c r="D135" s="156">
        <v>10</v>
      </c>
      <c r="E135" s="157"/>
    </row>
    <row r="136" spans="1:5">
      <c r="A136" s="155">
        <v>39936</v>
      </c>
      <c r="B136" s="156">
        <v>1.75</v>
      </c>
      <c r="C136" s="157">
        <v>3.75</v>
      </c>
      <c r="D136" s="156">
        <v>10</v>
      </c>
      <c r="E136" s="157"/>
    </row>
    <row r="137" spans="1:5">
      <c r="A137" s="155">
        <v>39937</v>
      </c>
      <c r="B137" s="156">
        <v>1.75</v>
      </c>
      <c r="C137" s="157">
        <v>3.75</v>
      </c>
      <c r="D137" s="156">
        <v>10</v>
      </c>
      <c r="E137" s="157"/>
    </row>
    <row r="138" spans="1:5">
      <c r="A138" s="155">
        <v>39938</v>
      </c>
      <c r="B138" s="156">
        <v>1.75</v>
      </c>
      <c r="C138" s="157">
        <v>3.75</v>
      </c>
      <c r="D138" s="156">
        <v>10</v>
      </c>
      <c r="E138" s="157"/>
    </row>
    <row r="139" spans="1:5">
      <c r="A139" s="155">
        <v>39939</v>
      </c>
      <c r="B139" s="156">
        <v>1.75</v>
      </c>
      <c r="C139" s="157">
        <v>3.75</v>
      </c>
      <c r="D139" s="156">
        <v>10</v>
      </c>
      <c r="E139" s="157"/>
    </row>
    <row r="140" spans="1:5">
      <c r="A140" s="155">
        <v>39940</v>
      </c>
      <c r="B140" s="156">
        <v>1.75</v>
      </c>
      <c r="C140" s="157">
        <v>3.75</v>
      </c>
      <c r="D140" s="157">
        <v>9.5</v>
      </c>
      <c r="E140" s="157"/>
    </row>
    <row r="141" spans="1:5">
      <c r="A141" s="155">
        <v>39941</v>
      </c>
      <c r="B141" s="156">
        <v>1.75</v>
      </c>
      <c r="C141" s="157">
        <v>3.75</v>
      </c>
      <c r="D141" s="157">
        <v>9.5</v>
      </c>
      <c r="E141" s="157"/>
    </row>
    <row r="142" spans="1:5">
      <c r="A142" s="155">
        <v>39942</v>
      </c>
      <c r="B142" s="156">
        <v>1.75</v>
      </c>
      <c r="C142" s="157">
        <v>3.75</v>
      </c>
      <c r="D142" s="157">
        <v>9.5</v>
      </c>
      <c r="E142" s="157"/>
    </row>
    <row r="143" spans="1:5">
      <c r="A143" s="155">
        <v>39943</v>
      </c>
      <c r="B143" s="156">
        <v>1.75</v>
      </c>
      <c r="C143" s="157">
        <v>3.75</v>
      </c>
      <c r="D143" s="157">
        <v>9.5</v>
      </c>
      <c r="E143" s="157"/>
    </row>
    <row r="144" spans="1:5">
      <c r="A144" s="155">
        <v>39944</v>
      </c>
      <c r="B144" s="156">
        <v>1.5</v>
      </c>
      <c r="C144" s="157">
        <v>3.75</v>
      </c>
      <c r="D144" s="157">
        <v>9.5</v>
      </c>
      <c r="E144" s="157"/>
    </row>
    <row r="145" spans="1:5">
      <c r="A145" s="155">
        <v>39945</v>
      </c>
      <c r="B145" s="156">
        <v>1.5</v>
      </c>
      <c r="C145" s="157">
        <v>3.75</v>
      </c>
      <c r="D145" s="157">
        <v>9.5</v>
      </c>
      <c r="E145" s="157"/>
    </row>
    <row r="146" spans="1:5">
      <c r="A146" s="155">
        <v>39946</v>
      </c>
      <c r="B146" s="156">
        <v>1.5</v>
      </c>
      <c r="C146" s="157">
        <v>3.75</v>
      </c>
      <c r="D146" s="157">
        <v>9.5</v>
      </c>
      <c r="E146" s="157"/>
    </row>
    <row r="147" spans="1:5">
      <c r="A147" s="155">
        <v>39947</v>
      </c>
      <c r="B147" s="156">
        <v>1.5</v>
      </c>
      <c r="C147" s="157">
        <v>3.75</v>
      </c>
      <c r="D147" s="157">
        <v>9.5</v>
      </c>
      <c r="E147" s="157"/>
    </row>
    <row r="148" spans="1:5">
      <c r="A148" s="155">
        <v>39948</v>
      </c>
      <c r="B148" s="156">
        <v>1.5</v>
      </c>
      <c r="C148" s="157">
        <v>3.75</v>
      </c>
      <c r="D148" s="157">
        <v>9.5</v>
      </c>
      <c r="E148" s="157"/>
    </row>
    <row r="149" spans="1:5">
      <c r="A149" s="155">
        <v>39949</v>
      </c>
      <c r="B149" s="156">
        <v>1.5</v>
      </c>
      <c r="C149" s="157">
        <v>3.75</v>
      </c>
      <c r="D149" s="157">
        <v>9.5</v>
      </c>
      <c r="E149" s="157"/>
    </row>
    <row r="150" spans="1:5">
      <c r="A150" s="155">
        <v>39950</v>
      </c>
      <c r="B150" s="156">
        <v>1.5</v>
      </c>
      <c r="C150" s="157">
        <v>3.75</v>
      </c>
      <c r="D150" s="157">
        <v>9.5</v>
      </c>
      <c r="E150" s="157"/>
    </row>
    <row r="151" spans="1:5">
      <c r="A151" s="155">
        <v>39951</v>
      </c>
      <c r="B151" s="156">
        <v>1.5</v>
      </c>
      <c r="C151" s="157">
        <v>3.75</v>
      </c>
      <c r="D151" s="157">
        <v>9.5</v>
      </c>
      <c r="E151" s="157"/>
    </row>
    <row r="152" spans="1:5">
      <c r="A152" s="155">
        <v>39952</v>
      </c>
      <c r="B152" s="156">
        <v>1.5</v>
      </c>
      <c r="C152" s="157">
        <v>3.75</v>
      </c>
      <c r="D152" s="157">
        <v>9.5</v>
      </c>
      <c r="E152" s="157"/>
    </row>
    <row r="153" spans="1:5">
      <c r="A153" s="155">
        <v>39953</v>
      </c>
      <c r="B153" s="156">
        <v>1.5</v>
      </c>
      <c r="C153" s="157">
        <v>3.75</v>
      </c>
      <c r="D153" s="157">
        <v>9.5</v>
      </c>
      <c r="E153" s="157"/>
    </row>
    <row r="154" spans="1:5">
      <c r="A154" s="155">
        <v>39954</v>
      </c>
      <c r="B154" s="156">
        <v>1.5</v>
      </c>
      <c r="C154" s="157">
        <v>3.75</v>
      </c>
      <c r="D154" s="157">
        <v>9.5</v>
      </c>
      <c r="E154" s="157"/>
    </row>
    <row r="155" spans="1:5">
      <c r="A155" s="155">
        <v>39955</v>
      </c>
      <c r="B155" s="156">
        <v>1.5</v>
      </c>
      <c r="C155" s="157">
        <v>3.75</v>
      </c>
      <c r="D155" s="157">
        <v>9.5</v>
      </c>
      <c r="E155" s="157"/>
    </row>
    <row r="156" spans="1:5">
      <c r="A156" s="155">
        <v>39956</v>
      </c>
      <c r="B156" s="156">
        <v>1.5</v>
      </c>
      <c r="C156" s="157">
        <v>3.75</v>
      </c>
      <c r="D156" s="157">
        <v>9.5</v>
      </c>
      <c r="E156" s="157"/>
    </row>
    <row r="157" spans="1:5">
      <c r="A157" s="155">
        <v>39957</v>
      </c>
      <c r="B157" s="156">
        <v>1.5</v>
      </c>
      <c r="C157" s="157">
        <v>3.75</v>
      </c>
      <c r="D157" s="157">
        <v>9.5</v>
      </c>
      <c r="E157" s="157"/>
    </row>
    <row r="158" spans="1:5">
      <c r="A158" s="155">
        <v>39958</v>
      </c>
      <c r="B158" s="156">
        <v>1.5</v>
      </c>
      <c r="C158" s="157">
        <v>3.75</v>
      </c>
      <c r="D158" s="157">
        <v>9.5</v>
      </c>
      <c r="E158" s="157"/>
    </row>
    <row r="159" spans="1:5">
      <c r="A159" s="155">
        <v>39959</v>
      </c>
      <c r="B159" s="156">
        <v>1.5</v>
      </c>
      <c r="C159" s="157">
        <v>3.75</v>
      </c>
      <c r="D159" s="157">
        <v>9.5</v>
      </c>
      <c r="E159" s="157"/>
    </row>
    <row r="160" spans="1:5">
      <c r="A160" s="155">
        <v>39960</v>
      </c>
      <c r="B160" s="156">
        <v>1.5</v>
      </c>
      <c r="C160" s="157">
        <v>3.75</v>
      </c>
      <c r="D160" s="157">
        <v>9.5</v>
      </c>
      <c r="E160" s="157"/>
    </row>
    <row r="161" spans="1:5">
      <c r="A161" s="155">
        <v>39961</v>
      </c>
      <c r="B161" s="156">
        <v>1.5</v>
      </c>
      <c r="C161" s="157">
        <v>3.75</v>
      </c>
      <c r="D161" s="157">
        <v>9.5</v>
      </c>
      <c r="E161" s="157"/>
    </row>
    <row r="162" spans="1:5">
      <c r="A162" s="155">
        <v>39962</v>
      </c>
      <c r="B162" s="156">
        <v>1.5</v>
      </c>
      <c r="C162" s="157">
        <v>3.75</v>
      </c>
      <c r="D162" s="157">
        <v>9.5</v>
      </c>
      <c r="E162" s="157"/>
    </row>
    <row r="163" spans="1:5">
      <c r="A163" s="155">
        <v>39963</v>
      </c>
      <c r="B163" s="156">
        <v>1.5</v>
      </c>
      <c r="C163" s="157">
        <v>3.75</v>
      </c>
      <c r="D163" s="157">
        <v>9.5</v>
      </c>
      <c r="E163" s="157"/>
    </row>
    <row r="164" spans="1:5">
      <c r="A164" s="155">
        <v>39964</v>
      </c>
      <c r="B164" s="156">
        <v>1.5</v>
      </c>
      <c r="C164" s="157">
        <v>3.75</v>
      </c>
      <c r="D164" s="157">
        <v>9.5</v>
      </c>
      <c r="E164" s="157"/>
    </row>
    <row r="165" spans="1:5">
      <c r="A165" s="155">
        <v>39965</v>
      </c>
      <c r="B165" s="156">
        <v>1.5</v>
      </c>
      <c r="C165" s="157">
        <v>3.75</v>
      </c>
      <c r="D165" s="157">
        <v>9.5</v>
      </c>
      <c r="E165" s="157"/>
    </row>
    <row r="166" spans="1:5">
      <c r="A166" s="155">
        <v>39966</v>
      </c>
      <c r="B166" s="156">
        <v>1.5</v>
      </c>
      <c r="C166" s="157">
        <v>3.75</v>
      </c>
      <c r="D166" s="157">
        <v>9.5</v>
      </c>
      <c r="E166" s="157"/>
    </row>
    <row r="167" spans="1:5">
      <c r="A167" s="155">
        <v>39967</v>
      </c>
      <c r="B167" s="156">
        <v>1.5</v>
      </c>
      <c r="C167" s="157">
        <v>3.75</v>
      </c>
      <c r="D167" s="157">
        <v>9.5</v>
      </c>
      <c r="E167" s="157"/>
    </row>
    <row r="168" spans="1:5">
      <c r="A168" s="155">
        <v>39968</v>
      </c>
      <c r="B168" s="156">
        <v>1.5</v>
      </c>
      <c r="C168" s="157">
        <v>3.75</v>
      </c>
      <c r="D168" s="157">
        <v>9.5</v>
      </c>
      <c r="E168" s="157"/>
    </row>
    <row r="169" spans="1:5">
      <c r="A169" s="155">
        <v>39969</v>
      </c>
      <c r="B169" s="156">
        <v>1.5</v>
      </c>
      <c r="C169" s="157">
        <v>3.75</v>
      </c>
      <c r="D169" s="157">
        <v>9.5</v>
      </c>
      <c r="E169" s="157"/>
    </row>
    <row r="170" spans="1:5">
      <c r="A170" s="155">
        <v>39970</v>
      </c>
      <c r="B170" s="156">
        <v>1.5</v>
      </c>
      <c r="C170" s="157">
        <v>3.75</v>
      </c>
      <c r="D170" s="157">
        <v>9.5</v>
      </c>
      <c r="E170" s="157"/>
    </row>
    <row r="171" spans="1:5">
      <c r="A171" s="155">
        <v>39971</v>
      </c>
      <c r="B171" s="156">
        <v>1.5</v>
      </c>
      <c r="C171" s="157">
        <v>3.75</v>
      </c>
      <c r="D171" s="157">
        <v>9.5</v>
      </c>
      <c r="E171" s="157"/>
    </row>
    <row r="172" spans="1:5">
      <c r="A172" s="155">
        <v>39972</v>
      </c>
      <c r="B172" s="156">
        <v>1.5</v>
      </c>
      <c r="C172" s="157">
        <v>3.75</v>
      </c>
      <c r="D172" s="157">
        <v>9.5</v>
      </c>
      <c r="E172" s="157"/>
    </row>
    <row r="173" spans="1:5">
      <c r="A173" s="155">
        <v>39973</v>
      </c>
      <c r="B173" s="156">
        <v>1.5</v>
      </c>
      <c r="C173" s="157">
        <v>3.75</v>
      </c>
      <c r="D173" s="157">
        <v>9.5</v>
      </c>
      <c r="E173" s="157"/>
    </row>
    <row r="174" spans="1:5">
      <c r="A174" s="155">
        <v>39974</v>
      </c>
      <c r="B174" s="156">
        <v>1.5</v>
      </c>
      <c r="C174" s="157">
        <v>3.75</v>
      </c>
      <c r="D174" s="157">
        <v>9.5</v>
      </c>
      <c r="E174" s="157"/>
    </row>
    <row r="175" spans="1:5">
      <c r="A175" s="155">
        <v>39975</v>
      </c>
      <c r="B175" s="156">
        <v>1.5</v>
      </c>
      <c r="C175" s="157">
        <v>3.75</v>
      </c>
      <c r="D175" s="157">
        <v>9.5</v>
      </c>
      <c r="E175" s="157"/>
    </row>
    <row r="176" spans="1:5">
      <c r="A176" s="155">
        <v>39976</v>
      </c>
      <c r="B176" s="156">
        <v>1.5</v>
      </c>
      <c r="C176" s="157">
        <v>3.75</v>
      </c>
      <c r="D176" s="157">
        <v>9.5</v>
      </c>
      <c r="E176" s="157"/>
    </row>
    <row r="177" spans="1:5">
      <c r="A177" s="155">
        <v>39977</v>
      </c>
      <c r="B177" s="156">
        <v>1.5</v>
      </c>
      <c r="C177" s="157">
        <v>3.75</v>
      </c>
      <c r="D177" s="157">
        <v>9.5</v>
      </c>
      <c r="E177" s="157"/>
    </row>
    <row r="178" spans="1:5">
      <c r="A178" s="155">
        <v>39978</v>
      </c>
      <c r="B178" s="156">
        <v>1.5</v>
      </c>
      <c r="C178" s="157">
        <v>3.75</v>
      </c>
      <c r="D178" s="157">
        <v>9.5</v>
      </c>
      <c r="E178" s="157"/>
    </row>
    <row r="179" spans="1:5">
      <c r="A179" s="155">
        <v>39979</v>
      </c>
      <c r="B179" s="156">
        <v>1.5</v>
      </c>
      <c r="C179" s="157">
        <v>3.75</v>
      </c>
      <c r="D179" s="157">
        <v>9.5</v>
      </c>
      <c r="E179" s="157"/>
    </row>
    <row r="180" spans="1:5">
      <c r="A180" s="155">
        <v>39980</v>
      </c>
      <c r="B180" s="156">
        <v>1.5</v>
      </c>
      <c r="C180" s="157">
        <v>3.75</v>
      </c>
      <c r="D180" s="157">
        <v>9.5</v>
      </c>
      <c r="E180" s="157"/>
    </row>
    <row r="181" spans="1:5">
      <c r="A181" s="155">
        <v>39981</v>
      </c>
      <c r="B181" s="156">
        <v>1.5</v>
      </c>
      <c r="C181" s="157">
        <v>3.75</v>
      </c>
      <c r="D181" s="157">
        <v>9.5</v>
      </c>
      <c r="E181" s="157"/>
    </row>
    <row r="182" spans="1:5">
      <c r="A182" s="155">
        <v>39982</v>
      </c>
      <c r="B182" s="156">
        <v>1.5</v>
      </c>
      <c r="C182" s="157">
        <v>3.75</v>
      </c>
      <c r="D182" s="157">
        <v>9.5</v>
      </c>
      <c r="E182" s="157"/>
    </row>
    <row r="183" spans="1:5">
      <c r="A183" s="155">
        <v>39983</v>
      </c>
      <c r="B183" s="156">
        <v>1.5</v>
      </c>
      <c r="C183" s="157">
        <v>3.75</v>
      </c>
      <c r="D183" s="157">
        <v>9.5</v>
      </c>
      <c r="E183" s="157"/>
    </row>
    <row r="184" spans="1:5">
      <c r="A184" s="155">
        <v>39984</v>
      </c>
      <c r="B184" s="156">
        <v>1.5</v>
      </c>
      <c r="C184" s="157">
        <v>3.75</v>
      </c>
      <c r="D184" s="157">
        <v>9.5</v>
      </c>
      <c r="E184" s="157"/>
    </row>
    <row r="185" spans="1:5">
      <c r="A185" s="155">
        <v>39985</v>
      </c>
      <c r="B185" s="156">
        <v>1.5</v>
      </c>
      <c r="C185" s="157">
        <v>3.75</v>
      </c>
      <c r="D185" s="157">
        <v>9.5</v>
      </c>
      <c r="E185" s="157"/>
    </row>
    <row r="186" spans="1:5">
      <c r="A186" s="155">
        <v>39986</v>
      </c>
      <c r="B186" s="156">
        <v>1.5</v>
      </c>
      <c r="C186" s="157">
        <v>3.75</v>
      </c>
      <c r="D186" s="157">
        <v>9.5</v>
      </c>
      <c r="E186" s="157"/>
    </row>
    <row r="187" spans="1:5">
      <c r="A187" s="155">
        <v>39987</v>
      </c>
      <c r="B187" s="156">
        <v>1.5</v>
      </c>
      <c r="C187" s="157">
        <v>3.75</v>
      </c>
      <c r="D187" s="157">
        <v>9.5</v>
      </c>
      <c r="E187" s="157"/>
    </row>
    <row r="188" spans="1:5">
      <c r="A188" s="155">
        <v>39988</v>
      </c>
      <c r="B188" s="156">
        <v>1.5</v>
      </c>
      <c r="C188" s="157">
        <v>3.75</v>
      </c>
      <c r="D188" s="157">
        <v>9.5</v>
      </c>
      <c r="E188" s="157"/>
    </row>
    <row r="189" spans="1:5">
      <c r="A189" s="155">
        <v>39989</v>
      </c>
      <c r="B189" s="156">
        <v>1.5</v>
      </c>
      <c r="C189" s="157">
        <v>3.5</v>
      </c>
      <c r="D189" s="157">
        <v>9.5</v>
      </c>
      <c r="E189" s="157"/>
    </row>
    <row r="190" spans="1:5">
      <c r="A190" s="155">
        <v>39990</v>
      </c>
      <c r="B190" s="156">
        <v>1.5</v>
      </c>
      <c r="C190" s="157">
        <v>3.5</v>
      </c>
      <c r="D190" s="157">
        <v>9.5</v>
      </c>
      <c r="E190" s="157"/>
    </row>
    <row r="191" spans="1:5">
      <c r="A191" s="155">
        <v>39991</v>
      </c>
      <c r="B191" s="156">
        <v>1.5</v>
      </c>
      <c r="C191" s="157">
        <v>3.5</v>
      </c>
      <c r="D191" s="157">
        <v>9.5</v>
      </c>
      <c r="E191" s="157"/>
    </row>
    <row r="192" spans="1:5">
      <c r="A192" s="155">
        <v>39992</v>
      </c>
      <c r="B192" s="156">
        <v>1.5</v>
      </c>
      <c r="C192" s="157">
        <v>3.5</v>
      </c>
      <c r="D192" s="157">
        <v>9.5</v>
      </c>
      <c r="E192" s="157"/>
    </row>
    <row r="193" spans="1:5">
      <c r="A193" s="155">
        <v>39993</v>
      </c>
      <c r="B193" s="156">
        <v>1.5</v>
      </c>
      <c r="C193" s="157">
        <v>3.5</v>
      </c>
      <c r="D193" s="157">
        <v>9.5</v>
      </c>
      <c r="E193" s="157"/>
    </row>
    <row r="194" spans="1:5">
      <c r="A194" s="155">
        <v>39994</v>
      </c>
      <c r="B194" s="156">
        <v>1.5</v>
      </c>
      <c r="C194" s="157">
        <v>3.5</v>
      </c>
      <c r="D194" s="157">
        <v>9.5</v>
      </c>
      <c r="E194" s="157"/>
    </row>
    <row r="195" spans="1:5">
      <c r="A195" s="155">
        <v>39995</v>
      </c>
      <c r="B195" s="156">
        <v>1.5</v>
      </c>
      <c r="C195" s="157">
        <v>3.5</v>
      </c>
      <c r="D195" s="157">
        <v>9</v>
      </c>
      <c r="E195" s="157"/>
    </row>
    <row r="196" spans="1:5">
      <c r="A196" s="155">
        <v>39996</v>
      </c>
      <c r="B196" s="156">
        <v>1.5</v>
      </c>
      <c r="C196" s="157">
        <v>3.5</v>
      </c>
      <c r="D196" s="157">
        <v>9</v>
      </c>
      <c r="E196" s="157"/>
    </row>
    <row r="197" spans="1:5">
      <c r="A197" s="155">
        <v>39997</v>
      </c>
      <c r="B197" s="156">
        <v>1.5</v>
      </c>
      <c r="C197" s="157">
        <v>3.5</v>
      </c>
      <c r="D197" s="157">
        <v>9</v>
      </c>
      <c r="E197" s="157"/>
    </row>
    <row r="198" spans="1:5">
      <c r="A198" s="155">
        <v>39998</v>
      </c>
      <c r="B198" s="156">
        <v>1.5</v>
      </c>
      <c r="C198" s="157">
        <v>3.5</v>
      </c>
      <c r="D198" s="157">
        <v>9</v>
      </c>
      <c r="E198" s="157"/>
    </row>
    <row r="199" spans="1:5">
      <c r="A199" s="155">
        <v>39999</v>
      </c>
      <c r="B199" s="156">
        <v>1.5</v>
      </c>
      <c r="C199" s="157">
        <v>3.5</v>
      </c>
      <c r="D199" s="157">
        <v>9</v>
      </c>
      <c r="E199" s="157"/>
    </row>
    <row r="200" spans="1:5">
      <c r="A200" s="155">
        <v>40000</v>
      </c>
      <c r="B200" s="156">
        <v>1.5</v>
      </c>
      <c r="C200" s="157">
        <v>3.5</v>
      </c>
      <c r="D200" s="157">
        <v>9</v>
      </c>
      <c r="E200" s="157"/>
    </row>
    <row r="201" spans="1:5">
      <c r="A201" s="155">
        <v>40001</v>
      </c>
      <c r="B201" s="156">
        <v>1.5</v>
      </c>
      <c r="C201" s="157">
        <v>3.5</v>
      </c>
      <c r="D201" s="157">
        <v>9</v>
      </c>
      <c r="E201" s="157"/>
    </row>
    <row r="202" spans="1:5">
      <c r="A202" s="155">
        <v>40002</v>
      </c>
      <c r="B202" s="156">
        <v>1.5</v>
      </c>
      <c r="C202" s="157">
        <v>3.5</v>
      </c>
      <c r="D202" s="157">
        <v>9</v>
      </c>
      <c r="E202" s="157"/>
    </row>
    <row r="203" spans="1:5">
      <c r="A203" s="155">
        <v>40003</v>
      </c>
      <c r="B203" s="156">
        <v>1.5</v>
      </c>
      <c r="C203" s="157">
        <v>3.5</v>
      </c>
      <c r="D203" s="157">
        <v>9</v>
      </c>
      <c r="E203" s="157"/>
    </row>
    <row r="204" spans="1:5">
      <c r="A204" s="155">
        <v>40004</v>
      </c>
      <c r="B204" s="156">
        <v>1.5</v>
      </c>
      <c r="C204" s="157">
        <v>3.5</v>
      </c>
      <c r="D204" s="157">
        <v>9</v>
      </c>
      <c r="E204" s="157"/>
    </row>
    <row r="205" spans="1:5">
      <c r="A205" s="155">
        <v>40005</v>
      </c>
      <c r="B205" s="156">
        <v>1.5</v>
      </c>
      <c r="C205" s="157">
        <v>3.5</v>
      </c>
      <c r="D205" s="157">
        <v>9</v>
      </c>
      <c r="E205" s="157"/>
    </row>
    <row r="206" spans="1:5">
      <c r="A206" s="155">
        <v>40006</v>
      </c>
      <c r="B206" s="156">
        <v>1.5</v>
      </c>
      <c r="C206" s="157">
        <v>3.5</v>
      </c>
      <c r="D206" s="157">
        <v>9</v>
      </c>
      <c r="E206" s="157"/>
    </row>
    <row r="207" spans="1:5">
      <c r="A207" s="155">
        <v>40007</v>
      </c>
      <c r="B207" s="156">
        <v>1.5</v>
      </c>
      <c r="C207" s="157">
        <v>3.5</v>
      </c>
      <c r="D207" s="157">
        <v>9</v>
      </c>
      <c r="E207" s="157"/>
    </row>
    <row r="208" spans="1:5">
      <c r="A208" s="155">
        <v>40008</v>
      </c>
      <c r="B208" s="156">
        <v>1.5</v>
      </c>
      <c r="C208" s="157">
        <v>3.5</v>
      </c>
      <c r="D208" s="157">
        <v>9</v>
      </c>
      <c r="E208" s="157"/>
    </row>
    <row r="209" spans="1:5">
      <c r="A209" s="155">
        <v>40009</v>
      </c>
      <c r="B209" s="156">
        <v>1.5</v>
      </c>
      <c r="C209" s="157">
        <v>3.5</v>
      </c>
      <c r="D209" s="157">
        <v>9</v>
      </c>
      <c r="E209" s="157"/>
    </row>
    <row r="210" spans="1:5">
      <c r="A210" s="155">
        <v>40010</v>
      </c>
      <c r="B210" s="156">
        <v>1.5</v>
      </c>
      <c r="C210" s="157">
        <v>3.5</v>
      </c>
      <c r="D210" s="157">
        <v>9</v>
      </c>
      <c r="E210" s="157"/>
    </row>
    <row r="211" spans="1:5">
      <c r="A211" s="155">
        <v>40011</v>
      </c>
      <c r="B211" s="156">
        <v>1.5</v>
      </c>
      <c r="C211" s="157">
        <v>3.5</v>
      </c>
      <c r="D211" s="157">
        <v>9</v>
      </c>
      <c r="E211" s="157"/>
    </row>
    <row r="212" spans="1:5">
      <c r="A212" s="155">
        <v>40012</v>
      </c>
      <c r="B212" s="156">
        <v>1.5</v>
      </c>
      <c r="C212" s="157">
        <v>3.5</v>
      </c>
      <c r="D212" s="157">
        <v>9</v>
      </c>
      <c r="E212" s="157"/>
    </row>
    <row r="213" spans="1:5">
      <c r="A213" s="155">
        <v>40013</v>
      </c>
      <c r="B213" s="156">
        <v>1.5</v>
      </c>
      <c r="C213" s="157">
        <v>3.5</v>
      </c>
      <c r="D213" s="157">
        <v>9</v>
      </c>
      <c r="E213" s="157"/>
    </row>
    <row r="214" spans="1:5">
      <c r="A214" s="155">
        <v>40014</v>
      </c>
      <c r="B214" s="156">
        <v>1.5</v>
      </c>
      <c r="C214" s="157">
        <v>3.5</v>
      </c>
      <c r="D214" s="157">
        <v>9</v>
      </c>
      <c r="E214" s="157"/>
    </row>
    <row r="215" spans="1:5">
      <c r="A215" s="155">
        <v>40015</v>
      </c>
      <c r="B215" s="156">
        <v>1.5</v>
      </c>
      <c r="C215" s="157">
        <v>3.5</v>
      </c>
      <c r="D215" s="157">
        <v>9</v>
      </c>
      <c r="E215" s="157"/>
    </row>
    <row r="216" spans="1:5">
      <c r="A216" s="155">
        <v>40016</v>
      </c>
      <c r="B216" s="156">
        <v>1.5</v>
      </c>
      <c r="C216" s="157">
        <v>3.5</v>
      </c>
      <c r="D216" s="157">
        <v>9</v>
      </c>
      <c r="E216" s="157"/>
    </row>
    <row r="217" spans="1:5">
      <c r="A217" s="155">
        <v>40017</v>
      </c>
      <c r="B217" s="156">
        <v>1.5</v>
      </c>
      <c r="C217" s="157">
        <v>3.5</v>
      </c>
      <c r="D217" s="157">
        <v>9</v>
      </c>
      <c r="E217" s="157"/>
    </row>
    <row r="218" spans="1:5">
      <c r="A218" s="155">
        <v>40018</v>
      </c>
      <c r="B218" s="156">
        <v>1.5</v>
      </c>
      <c r="C218" s="157">
        <v>3.5</v>
      </c>
      <c r="D218" s="157">
        <v>9</v>
      </c>
      <c r="E218" s="157"/>
    </row>
    <row r="219" spans="1:5">
      <c r="A219" s="155">
        <v>40019</v>
      </c>
      <c r="B219" s="156">
        <v>1.5</v>
      </c>
      <c r="C219" s="157">
        <v>3.5</v>
      </c>
      <c r="D219" s="157">
        <v>9</v>
      </c>
      <c r="E219" s="157"/>
    </row>
    <row r="220" spans="1:5">
      <c r="A220" s="155">
        <v>40020</v>
      </c>
      <c r="B220" s="156">
        <v>1.5</v>
      </c>
      <c r="C220" s="157">
        <v>3.5</v>
      </c>
      <c r="D220" s="157">
        <v>9</v>
      </c>
      <c r="E220" s="157"/>
    </row>
    <row r="221" spans="1:5">
      <c r="A221" s="155">
        <v>40021</v>
      </c>
      <c r="B221" s="156">
        <v>1.5</v>
      </c>
      <c r="C221" s="157">
        <v>3.5</v>
      </c>
      <c r="D221" s="157">
        <v>9</v>
      </c>
      <c r="E221" s="157"/>
    </row>
    <row r="222" spans="1:5">
      <c r="A222" s="155">
        <v>40022</v>
      </c>
      <c r="B222" s="156">
        <v>1.5</v>
      </c>
      <c r="C222" s="157">
        <v>3.5</v>
      </c>
      <c r="D222" s="157">
        <v>9</v>
      </c>
      <c r="E222" s="157"/>
    </row>
    <row r="223" spans="1:5">
      <c r="A223" s="155">
        <v>40023</v>
      </c>
      <c r="B223" s="156">
        <v>1.5</v>
      </c>
      <c r="C223" s="157">
        <v>3.5</v>
      </c>
      <c r="D223" s="157">
        <v>9</v>
      </c>
      <c r="E223" s="157"/>
    </row>
    <row r="224" spans="1:5">
      <c r="A224" s="155">
        <v>40024</v>
      </c>
      <c r="B224" s="156">
        <v>1.5</v>
      </c>
      <c r="C224" s="157">
        <v>3.5</v>
      </c>
      <c r="D224" s="157">
        <v>9</v>
      </c>
      <c r="E224" s="157"/>
    </row>
    <row r="225" spans="1:5">
      <c r="A225" s="155">
        <v>40025</v>
      </c>
      <c r="B225" s="156">
        <v>1.5</v>
      </c>
      <c r="C225" s="157">
        <v>3.5</v>
      </c>
      <c r="D225" s="157">
        <v>9</v>
      </c>
      <c r="E225" s="157"/>
    </row>
    <row r="226" spans="1:5">
      <c r="A226" s="155">
        <v>40026</v>
      </c>
      <c r="B226" s="156">
        <v>1.5</v>
      </c>
      <c r="C226" s="157">
        <v>3.5</v>
      </c>
      <c r="D226" s="157">
        <v>9</v>
      </c>
      <c r="E226" s="157"/>
    </row>
    <row r="227" spans="1:5">
      <c r="A227" s="155">
        <v>40027</v>
      </c>
      <c r="B227" s="156">
        <v>1.5</v>
      </c>
      <c r="C227" s="157">
        <v>3.5</v>
      </c>
      <c r="D227" s="157">
        <v>9</v>
      </c>
      <c r="E227" s="157"/>
    </row>
    <row r="228" spans="1:5">
      <c r="A228" s="155">
        <v>40028</v>
      </c>
      <c r="B228" s="156">
        <v>1.5</v>
      </c>
      <c r="C228" s="157">
        <v>3.5</v>
      </c>
      <c r="D228" s="157">
        <v>9</v>
      </c>
      <c r="E228" s="157"/>
    </row>
    <row r="229" spans="1:5">
      <c r="A229" s="155">
        <v>40029</v>
      </c>
      <c r="B229" s="156">
        <v>1.5</v>
      </c>
      <c r="C229" s="157">
        <v>3.5</v>
      </c>
      <c r="D229" s="157">
        <v>9</v>
      </c>
      <c r="E229" s="157"/>
    </row>
    <row r="230" spans="1:5">
      <c r="A230" s="155">
        <v>40030</v>
      </c>
      <c r="B230" s="156">
        <v>1.5</v>
      </c>
      <c r="C230" s="157">
        <v>3.5</v>
      </c>
      <c r="D230" s="157">
        <v>8.5</v>
      </c>
      <c r="E230" s="157"/>
    </row>
    <row r="231" spans="1:5">
      <c r="A231" s="155">
        <v>40031</v>
      </c>
      <c r="B231" s="156">
        <v>1.5</v>
      </c>
      <c r="C231" s="157">
        <v>3.5</v>
      </c>
      <c r="D231" s="157">
        <v>8.5</v>
      </c>
      <c r="E231" s="157"/>
    </row>
    <row r="232" spans="1:5">
      <c r="A232" s="155">
        <v>40032</v>
      </c>
      <c r="B232" s="156">
        <v>1.25</v>
      </c>
      <c r="C232" s="157">
        <v>3.5</v>
      </c>
      <c r="D232" s="157">
        <v>8.5</v>
      </c>
      <c r="E232" s="157"/>
    </row>
    <row r="233" spans="1:5">
      <c r="A233" s="155">
        <v>40033</v>
      </c>
      <c r="B233" s="156">
        <v>1.25</v>
      </c>
      <c r="C233" s="157">
        <v>3.5</v>
      </c>
      <c r="D233" s="157">
        <v>8.5</v>
      </c>
      <c r="E233" s="157"/>
    </row>
    <row r="234" spans="1:5">
      <c r="A234" s="155">
        <v>40034</v>
      </c>
      <c r="B234" s="156">
        <v>1.25</v>
      </c>
      <c r="C234" s="157">
        <v>3.5</v>
      </c>
      <c r="D234" s="157">
        <v>8.5</v>
      </c>
      <c r="E234" s="157"/>
    </row>
    <row r="235" spans="1:5">
      <c r="A235" s="155">
        <v>40035</v>
      </c>
      <c r="B235" s="156">
        <v>1.25</v>
      </c>
      <c r="C235" s="157">
        <v>3.5</v>
      </c>
      <c r="D235" s="157">
        <v>8.5</v>
      </c>
      <c r="E235" s="157"/>
    </row>
    <row r="236" spans="1:5">
      <c r="A236" s="155">
        <v>40036</v>
      </c>
      <c r="B236" s="156">
        <v>1.25</v>
      </c>
      <c r="C236" s="157">
        <v>3.5</v>
      </c>
      <c r="D236" s="157">
        <v>8.5</v>
      </c>
      <c r="E236" s="157"/>
    </row>
    <row r="237" spans="1:5">
      <c r="A237" s="155">
        <v>40037</v>
      </c>
      <c r="B237" s="156">
        <v>1.25</v>
      </c>
      <c r="C237" s="157">
        <v>3.5</v>
      </c>
      <c r="D237" s="157">
        <v>8.5</v>
      </c>
      <c r="E237" s="157"/>
    </row>
    <row r="238" spans="1:5">
      <c r="A238" s="155">
        <v>40038</v>
      </c>
      <c r="B238" s="156">
        <v>1.25</v>
      </c>
      <c r="C238" s="157">
        <v>3.5</v>
      </c>
      <c r="D238" s="157">
        <v>8.5</v>
      </c>
      <c r="E238" s="157"/>
    </row>
    <row r="239" spans="1:5">
      <c r="A239" s="155">
        <v>40039</v>
      </c>
      <c r="B239" s="156">
        <v>1.25</v>
      </c>
      <c r="C239" s="157">
        <v>3.5</v>
      </c>
      <c r="D239" s="157">
        <v>8.5</v>
      </c>
      <c r="E239" s="157"/>
    </row>
    <row r="240" spans="1:5">
      <c r="A240" s="155">
        <v>40040</v>
      </c>
      <c r="B240" s="156">
        <v>1.25</v>
      </c>
      <c r="C240" s="157">
        <v>3.5</v>
      </c>
      <c r="D240" s="157">
        <v>8.5</v>
      </c>
      <c r="E240" s="157"/>
    </row>
    <row r="241" spans="1:5">
      <c r="A241" s="155">
        <v>40041</v>
      </c>
      <c r="B241" s="156">
        <v>1.25</v>
      </c>
      <c r="C241" s="157">
        <v>3.5</v>
      </c>
      <c r="D241" s="157">
        <v>8.5</v>
      </c>
      <c r="E241" s="157"/>
    </row>
    <row r="242" spans="1:5">
      <c r="A242" s="155">
        <v>40042</v>
      </c>
      <c r="B242" s="156">
        <v>1.25</v>
      </c>
      <c r="C242" s="157">
        <v>3.5</v>
      </c>
      <c r="D242" s="157">
        <v>8.5</v>
      </c>
      <c r="E242" s="157"/>
    </row>
    <row r="243" spans="1:5">
      <c r="A243" s="155">
        <v>40043</v>
      </c>
      <c r="B243" s="156">
        <v>1.25</v>
      </c>
      <c r="C243" s="157">
        <v>3.5</v>
      </c>
      <c r="D243" s="157">
        <v>8.5</v>
      </c>
      <c r="E243" s="157"/>
    </row>
    <row r="244" spans="1:5">
      <c r="A244" s="155">
        <v>40044</v>
      </c>
      <c r="B244" s="156">
        <v>1.25</v>
      </c>
      <c r="C244" s="157">
        <v>3.5</v>
      </c>
      <c r="D244" s="157">
        <v>8.5</v>
      </c>
      <c r="E244" s="157"/>
    </row>
    <row r="245" spans="1:5">
      <c r="A245" s="155">
        <v>40045</v>
      </c>
      <c r="B245" s="156">
        <v>1.25</v>
      </c>
      <c r="C245" s="157">
        <v>3.5</v>
      </c>
      <c r="D245" s="157">
        <v>8.5</v>
      </c>
      <c r="E245" s="157"/>
    </row>
    <row r="246" spans="1:5">
      <c r="A246" s="155">
        <v>40046</v>
      </c>
      <c r="B246" s="156">
        <v>1.25</v>
      </c>
      <c r="C246" s="157">
        <v>3.5</v>
      </c>
      <c r="D246" s="157">
        <v>8.5</v>
      </c>
      <c r="E246" s="157"/>
    </row>
    <row r="247" spans="1:5">
      <c r="A247" s="155">
        <v>40047</v>
      </c>
      <c r="B247" s="156">
        <v>1.25</v>
      </c>
      <c r="C247" s="157">
        <v>3.5</v>
      </c>
      <c r="D247" s="157">
        <v>8.5</v>
      </c>
      <c r="E247" s="157"/>
    </row>
    <row r="248" spans="1:5">
      <c r="A248" s="155">
        <v>40048</v>
      </c>
      <c r="B248" s="156">
        <v>1.25</v>
      </c>
      <c r="C248" s="157">
        <v>3.5</v>
      </c>
      <c r="D248" s="157">
        <v>8.5</v>
      </c>
      <c r="E248" s="157"/>
    </row>
    <row r="249" spans="1:5">
      <c r="A249" s="155">
        <v>40049</v>
      </c>
      <c r="B249" s="156">
        <v>1.25</v>
      </c>
      <c r="C249" s="157">
        <v>3.5</v>
      </c>
      <c r="D249" s="157">
        <v>8.5</v>
      </c>
      <c r="E249" s="157"/>
    </row>
    <row r="250" spans="1:5">
      <c r="A250" s="155">
        <v>40050</v>
      </c>
      <c r="B250" s="156">
        <v>1.25</v>
      </c>
      <c r="C250" s="157">
        <v>3.5</v>
      </c>
      <c r="D250" s="157">
        <v>8.5</v>
      </c>
      <c r="E250" s="157"/>
    </row>
    <row r="251" spans="1:5">
      <c r="A251" s="155">
        <v>40051</v>
      </c>
      <c r="B251" s="156">
        <v>1.25</v>
      </c>
      <c r="C251" s="157">
        <v>3.5</v>
      </c>
      <c r="D251" s="157">
        <v>8.5</v>
      </c>
      <c r="E251" s="157"/>
    </row>
    <row r="252" spans="1:5">
      <c r="A252" s="155">
        <v>40052</v>
      </c>
      <c r="B252" s="156">
        <v>1.25</v>
      </c>
      <c r="C252" s="157">
        <v>3.5</v>
      </c>
      <c r="D252" s="157">
        <v>8.5</v>
      </c>
      <c r="E252" s="157"/>
    </row>
    <row r="253" spans="1:5">
      <c r="A253" s="155">
        <v>40053</v>
      </c>
      <c r="B253" s="156">
        <v>1.25</v>
      </c>
      <c r="C253" s="157">
        <v>3.5</v>
      </c>
      <c r="D253" s="157">
        <v>8.5</v>
      </c>
      <c r="E253" s="157"/>
    </row>
    <row r="254" spans="1:5">
      <c r="A254" s="155">
        <v>40054</v>
      </c>
      <c r="B254" s="156">
        <v>1.25</v>
      </c>
      <c r="C254" s="157">
        <v>3.5</v>
      </c>
      <c r="D254" s="157">
        <v>8.5</v>
      </c>
      <c r="E254" s="157"/>
    </row>
    <row r="255" spans="1:5">
      <c r="A255" s="155">
        <v>40055</v>
      </c>
      <c r="B255" s="156">
        <v>1.25</v>
      </c>
      <c r="C255" s="157">
        <v>3.5</v>
      </c>
      <c r="D255" s="157">
        <v>8.5</v>
      </c>
      <c r="E255" s="157"/>
    </row>
    <row r="256" spans="1:5">
      <c r="A256" s="155">
        <v>40056</v>
      </c>
      <c r="B256" s="156">
        <v>1.25</v>
      </c>
      <c r="C256" s="157">
        <v>3.5</v>
      </c>
      <c r="D256" s="157">
        <v>8.5</v>
      </c>
      <c r="E256" s="157"/>
    </row>
    <row r="257" spans="1:5">
      <c r="A257" s="155">
        <v>40057</v>
      </c>
      <c r="B257" s="156">
        <v>1.25</v>
      </c>
      <c r="C257" s="157">
        <v>3.5</v>
      </c>
      <c r="D257" s="157">
        <v>8.5</v>
      </c>
      <c r="E257" s="157"/>
    </row>
    <row r="258" spans="1:5">
      <c r="A258" s="155">
        <v>40058</v>
      </c>
      <c r="B258" s="156">
        <v>1.25</v>
      </c>
      <c r="C258" s="157">
        <v>3.5</v>
      </c>
      <c r="D258" s="157">
        <v>8.5</v>
      </c>
      <c r="E258" s="157"/>
    </row>
    <row r="259" spans="1:5">
      <c r="A259" s="155">
        <v>40059</v>
      </c>
      <c r="B259" s="156">
        <v>1.25</v>
      </c>
      <c r="C259" s="157">
        <v>3.5</v>
      </c>
      <c r="D259" s="157">
        <v>8.5</v>
      </c>
      <c r="E259" s="157"/>
    </row>
    <row r="260" spans="1:5">
      <c r="A260" s="155">
        <v>40060</v>
      </c>
      <c r="B260" s="156">
        <v>1.25</v>
      </c>
      <c r="C260" s="157">
        <v>3.5</v>
      </c>
      <c r="D260" s="157">
        <v>8.5</v>
      </c>
      <c r="E260" s="157"/>
    </row>
    <row r="261" spans="1:5">
      <c r="A261" s="155">
        <v>40061</v>
      </c>
      <c r="B261" s="156">
        <v>1.25</v>
      </c>
      <c r="C261" s="157">
        <v>3.5</v>
      </c>
      <c r="D261" s="157">
        <v>8.5</v>
      </c>
      <c r="E261" s="157"/>
    </row>
    <row r="262" spans="1:5">
      <c r="A262" s="155">
        <v>40062</v>
      </c>
      <c r="B262" s="156">
        <v>1.25</v>
      </c>
      <c r="C262" s="157">
        <v>3.5</v>
      </c>
      <c r="D262" s="157">
        <v>8.5</v>
      </c>
      <c r="E262" s="157"/>
    </row>
    <row r="263" spans="1:5">
      <c r="A263" s="155">
        <v>40063</v>
      </c>
      <c r="B263" s="156">
        <v>1.25</v>
      </c>
      <c r="C263" s="157">
        <v>3.5</v>
      </c>
      <c r="D263" s="157">
        <v>8.5</v>
      </c>
      <c r="E263" s="157"/>
    </row>
    <row r="264" spans="1:5">
      <c r="A264" s="155">
        <v>40064</v>
      </c>
      <c r="B264" s="156">
        <v>1.25</v>
      </c>
      <c r="C264" s="157">
        <v>3.5</v>
      </c>
      <c r="D264" s="157">
        <v>8.5</v>
      </c>
      <c r="E264" s="157"/>
    </row>
    <row r="265" spans="1:5">
      <c r="A265" s="155">
        <v>40065</v>
      </c>
      <c r="B265" s="156">
        <v>1.25</v>
      </c>
      <c r="C265" s="157">
        <v>3.5</v>
      </c>
      <c r="D265" s="157">
        <v>8.5</v>
      </c>
      <c r="E265" s="157"/>
    </row>
    <row r="266" spans="1:5">
      <c r="A266" s="155">
        <v>40066</v>
      </c>
      <c r="B266" s="156">
        <v>1.25</v>
      </c>
      <c r="C266" s="157">
        <v>3.5</v>
      </c>
      <c r="D266" s="157">
        <v>8.5</v>
      </c>
      <c r="E266" s="157"/>
    </row>
    <row r="267" spans="1:5">
      <c r="A267" s="155">
        <v>40067</v>
      </c>
      <c r="B267" s="156">
        <v>1.25</v>
      </c>
      <c r="C267" s="157">
        <v>3.5</v>
      </c>
      <c r="D267" s="157">
        <v>8.5</v>
      </c>
      <c r="E267" s="157"/>
    </row>
    <row r="268" spans="1:5">
      <c r="A268" s="155">
        <v>40068</v>
      </c>
      <c r="B268" s="156">
        <v>1.25</v>
      </c>
      <c r="C268" s="157">
        <v>3.5</v>
      </c>
      <c r="D268" s="157">
        <v>8.5</v>
      </c>
      <c r="E268" s="157"/>
    </row>
    <row r="269" spans="1:5">
      <c r="A269" s="155">
        <v>40069</v>
      </c>
      <c r="B269" s="156">
        <v>1.25</v>
      </c>
      <c r="C269" s="157">
        <v>3.5</v>
      </c>
      <c r="D269" s="157">
        <v>8.5</v>
      </c>
      <c r="E269" s="157"/>
    </row>
    <row r="270" spans="1:5">
      <c r="A270" s="155">
        <v>40070</v>
      </c>
      <c r="B270" s="156">
        <v>1.25</v>
      </c>
      <c r="C270" s="157">
        <v>3.5</v>
      </c>
      <c r="D270" s="157">
        <v>8.5</v>
      </c>
      <c r="E270" s="157"/>
    </row>
    <row r="271" spans="1:5">
      <c r="A271" s="155">
        <v>40071</v>
      </c>
      <c r="B271" s="156">
        <v>1.25</v>
      </c>
      <c r="C271" s="157">
        <v>3.5</v>
      </c>
      <c r="D271" s="157">
        <v>8.5</v>
      </c>
      <c r="E271" s="157"/>
    </row>
    <row r="272" spans="1:5">
      <c r="A272" s="155">
        <v>40072</v>
      </c>
      <c r="B272" s="156">
        <v>1.25</v>
      </c>
      <c r="C272" s="157">
        <v>3.5</v>
      </c>
      <c r="D272" s="157">
        <v>8.5</v>
      </c>
      <c r="E272" s="157"/>
    </row>
    <row r="273" spans="1:5">
      <c r="A273" s="155">
        <v>40073</v>
      </c>
      <c r="B273" s="156">
        <v>1.25</v>
      </c>
      <c r="C273" s="157">
        <v>3.5</v>
      </c>
      <c r="D273" s="157">
        <v>8.5</v>
      </c>
      <c r="E273" s="157"/>
    </row>
    <row r="274" spans="1:5">
      <c r="A274" s="155">
        <v>40074</v>
      </c>
      <c r="B274" s="156">
        <v>1.25</v>
      </c>
      <c r="C274" s="157">
        <v>3.5</v>
      </c>
      <c r="D274" s="157">
        <v>8.5</v>
      </c>
      <c r="E274" s="157"/>
    </row>
    <row r="275" spans="1:5">
      <c r="A275" s="155">
        <v>40075</v>
      </c>
      <c r="B275" s="156">
        <v>1.25</v>
      </c>
      <c r="C275" s="157">
        <v>3.5</v>
      </c>
      <c r="D275" s="157">
        <v>8.5</v>
      </c>
      <c r="E275" s="157"/>
    </row>
    <row r="276" spans="1:5">
      <c r="A276" s="155">
        <v>40076</v>
      </c>
      <c r="B276" s="156">
        <v>1.25</v>
      </c>
      <c r="C276" s="157">
        <v>3.5</v>
      </c>
      <c r="D276" s="157">
        <v>8.5</v>
      </c>
      <c r="E276" s="157"/>
    </row>
    <row r="277" spans="1:5">
      <c r="A277" s="155">
        <v>40077</v>
      </c>
      <c r="B277" s="156">
        <v>1.25</v>
      </c>
      <c r="C277" s="157">
        <v>3.5</v>
      </c>
      <c r="D277" s="157">
        <v>8.5</v>
      </c>
      <c r="E277" s="157"/>
    </row>
    <row r="278" spans="1:5">
      <c r="A278" s="155">
        <v>40078</v>
      </c>
      <c r="B278" s="156">
        <v>1.25</v>
      </c>
      <c r="C278" s="157">
        <v>3.5</v>
      </c>
      <c r="D278" s="157">
        <v>8.5</v>
      </c>
      <c r="E278" s="157"/>
    </row>
    <row r="279" spans="1:5">
      <c r="A279" s="155">
        <v>40079</v>
      </c>
      <c r="B279" s="156">
        <v>1.25</v>
      </c>
      <c r="C279" s="157">
        <v>3.5</v>
      </c>
      <c r="D279" s="157">
        <v>8.5</v>
      </c>
      <c r="E279" s="157"/>
    </row>
    <row r="280" spans="1:5">
      <c r="A280" s="155">
        <v>40080</v>
      </c>
      <c r="B280" s="156">
        <v>1.25</v>
      </c>
      <c r="C280" s="157">
        <v>3.5</v>
      </c>
      <c r="D280" s="157">
        <v>8.5</v>
      </c>
      <c r="E280" s="157"/>
    </row>
    <row r="281" spans="1:5">
      <c r="A281" s="155">
        <v>40081</v>
      </c>
      <c r="B281" s="156">
        <v>1.25</v>
      </c>
      <c r="C281" s="157">
        <v>3.5</v>
      </c>
      <c r="D281" s="157">
        <v>8.5</v>
      </c>
      <c r="E281" s="157"/>
    </row>
    <row r="282" spans="1:5">
      <c r="A282" s="155">
        <v>40082</v>
      </c>
      <c r="B282" s="156">
        <v>1.25</v>
      </c>
      <c r="C282" s="157">
        <v>3.5</v>
      </c>
      <c r="D282" s="157">
        <v>8.5</v>
      </c>
      <c r="E282" s="157"/>
    </row>
    <row r="283" spans="1:5">
      <c r="A283" s="155">
        <v>40083</v>
      </c>
      <c r="B283" s="156">
        <v>1.25</v>
      </c>
      <c r="C283" s="157">
        <v>3.5</v>
      </c>
      <c r="D283" s="157">
        <v>8.5</v>
      </c>
      <c r="E283" s="157"/>
    </row>
    <row r="284" spans="1:5">
      <c r="A284" s="155">
        <v>40084</v>
      </c>
      <c r="B284" s="156">
        <v>1.25</v>
      </c>
      <c r="C284" s="157">
        <v>3.5</v>
      </c>
      <c r="D284" s="157">
        <v>8.5</v>
      </c>
      <c r="E284" s="157"/>
    </row>
    <row r="285" spans="1:5">
      <c r="A285" s="155">
        <v>40085</v>
      </c>
      <c r="B285" s="156">
        <v>1.25</v>
      </c>
      <c r="C285" s="157">
        <v>3.5</v>
      </c>
      <c r="D285" s="157">
        <v>8.5</v>
      </c>
      <c r="E285" s="157"/>
    </row>
    <row r="286" spans="1:5">
      <c r="A286" s="155">
        <v>40086</v>
      </c>
      <c r="B286" s="156">
        <v>1.25</v>
      </c>
      <c r="C286" s="157">
        <v>3.5</v>
      </c>
      <c r="D286" s="157">
        <v>8.5</v>
      </c>
      <c r="E286" s="157"/>
    </row>
    <row r="287" spans="1:5">
      <c r="A287" s="155">
        <v>40087</v>
      </c>
      <c r="B287" s="156">
        <v>1.25</v>
      </c>
      <c r="C287" s="157">
        <v>3.5</v>
      </c>
      <c r="D287" s="157">
        <v>8</v>
      </c>
      <c r="E287" s="157"/>
    </row>
    <row r="288" spans="1:5">
      <c r="A288" s="155">
        <v>40088</v>
      </c>
      <c r="B288" s="156">
        <v>1.25</v>
      </c>
      <c r="C288" s="157">
        <v>3.5</v>
      </c>
      <c r="D288" s="157">
        <v>8</v>
      </c>
      <c r="E288" s="157"/>
    </row>
    <row r="289" spans="1:5">
      <c r="A289" s="155">
        <v>40089</v>
      </c>
      <c r="B289" s="156">
        <v>1.25</v>
      </c>
      <c r="C289" s="157">
        <v>3.5</v>
      </c>
      <c r="D289" s="157">
        <v>8</v>
      </c>
      <c r="E289" s="157"/>
    </row>
    <row r="290" spans="1:5">
      <c r="A290" s="155">
        <v>40090</v>
      </c>
      <c r="B290" s="156">
        <v>1.25</v>
      </c>
      <c r="C290" s="157">
        <v>3.5</v>
      </c>
      <c r="D290" s="157">
        <v>8</v>
      </c>
      <c r="E290" s="157"/>
    </row>
    <row r="291" spans="1:5">
      <c r="A291" s="155">
        <v>40091</v>
      </c>
      <c r="B291" s="156">
        <v>1.25</v>
      </c>
      <c r="C291" s="157">
        <v>3.5</v>
      </c>
      <c r="D291" s="157">
        <v>8</v>
      </c>
      <c r="E291" s="157"/>
    </row>
    <row r="292" spans="1:5">
      <c r="A292" s="155">
        <v>40092</v>
      </c>
      <c r="B292" s="156">
        <v>1.25</v>
      </c>
      <c r="C292" s="157">
        <v>3.5</v>
      </c>
      <c r="D292" s="157">
        <v>8</v>
      </c>
      <c r="E292" s="157"/>
    </row>
    <row r="293" spans="1:5">
      <c r="A293" s="155">
        <v>40093</v>
      </c>
      <c r="B293" s="156">
        <v>1.25</v>
      </c>
      <c r="C293" s="157">
        <v>3.5</v>
      </c>
      <c r="D293" s="157">
        <v>8</v>
      </c>
      <c r="E293" s="157"/>
    </row>
    <row r="294" spans="1:5">
      <c r="A294" s="155">
        <v>40094</v>
      </c>
      <c r="B294" s="156">
        <v>1.25</v>
      </c>
      <c r="C294" s="157">
        <v>3.5</v>
      </c>
      <c r="D294" s="157">
        <v>8</v>
      </c>
      <c r="E294" s="157"/>
    </row>
    <row r="295" spans="1:5">
      <c r="A295" s="155">
        <v>40095</v>
      </c>
      <c r="B295" s="156">
        <v>1.25</v>
      </c>
      <c r="C295" s="157">
        <v>3.5</v>
      </c>
      <c r="D295" s="157">
        <v>8</v>
      </c>
      <c r="E295" s="157"/>
    </row>
    <row r="296" spans="1:5">
      <c r="A296" s="155">
        <v>40096</v>
      </c>
      <c r="B296" s="156">
        <v>1.25</v>
      </c>
      <c r="C296" s="157">
        <v>3.5</v>
      </c>
      <c r="D296" s="157">
        <v>8</v>
      </c>
      <c r="E296" s="157"/>
    </row>
    <row r="297" spans="1:5">
      <c r="A297" s="155">
        <v>40097</v>
      </c>
      <c r="B297" s="156">
        <v>1.25</v>
      </c>
      <c r="C297" s="157">
        <v>3.5</v>
      </c>
      <c r="D297" s="157">
        <v>8</v>
      </c>
      <c r="E297" s="157"/>
    </row>
    <row r="298" spans="1:5">
      <c r="A298" s="155">
        <v>40098</v>
      </c>
      <c r="B298" s="156">
        <v>1.25</v>
      </c>
      <c r="C298" s="157">
        <v>3.5</v>
      </c>
      <c r="D298" s="157">
        <v>8</v>
      </c>
      <c r="E298" s="157"/>
    </row>
    <row r="299" spans="1:5">
      <c r="A299" s="155">
        <v>40099</v>
      </c>
      <c r="B299" s="156">
        <v>1.25</v>
      </c>
      <c r="C299" s="157">
        <v>3.5</v>
      </c>
      <c r="D299" s="157">
        <v>8</v>
      </c>
      <c r="E299" s="157"/>
    </row>
    <row r="300" spans="1:5">
      <c r="A300" s="155">
        <v>40100</v>
      </c>
      <c r="B300" s="156">
        <v>1.25</v>
      </c>
      <c r="C300" s="157">
        <v>3.5</v>
      </c>
      <c r="D300" s="157">
        <v>8</v>
      </c>
      <c r="E300" s="157"/>
    </row>
    <row r="301" spans="1:5">
      <c r="A301" s="155">
        <v>40101</v>
      </c>
      <c r="B301" s="156">
        <v>1.25</v>
      </c>
      <c r="C301" s="157">
        <v>3.5</v>
      </c>
      <c r="D301" s="157">
        <v>8</v>
      </c>
      <c r="E301" s="157"/>
    </row>
    <row r="302" spans="1:5">
      <c r="A302" s="155">
        <v>40102</v>
      </c>
      <c r="B302" s="156">
        <v>1.25</v>
      </c>
      <c r="C302" s="157">
        <v>3.5</v>
      </c>
      <c r="D302" s="157">
        <v>8</v>
      </c>
      <c r="E302" s="157"/>
    </row>
    <row r="303" spans="1:5">
      <c r="A303" s="155">
        <v>40103</v>
      </c>
      <c r="B303" s="156">
        <v>1.25</v>
      </c>
      <c r="C303" s="157">
        <v>3.5</v>
      </c>
      <c r="D303" s="157">
        <v>8</v>
      </c>
      <c r="E303" s="157"/>
    </row>
    <row r="304" spans="1:5">
      <c r="A304" s="155">
        <v>40104</v>
      </c>
      <c r="B304" s="156">
        <v>1.25</v>
      </c>
      <c r="C304" s="157">
        <v>3.5</v>
      </c>
      <c r="D304" s="157">
        <v>8</v>
      </c>
      <c r="E304" s="157"/>
    </row>
    <row r="305" spans="1:5">
      <c r="A305" s="155">
        <v>40105</v>
      </c>
      <c r="B305" s="156">
        <v>1.25</v>
      </c>
      <c r="C305" s="157">
        <v>3.5</v>
      </c>
      <c r="D305" s="157">
        <v>8</v>
      </c>
      <c r="E305" s="157"/>
    </row>
    <row r="306" spans="1:5">
      <c r="A306" s="155">
        <v>40106</v>
      </c>
      <c r="B306" s="156">
        <v>1.25</v>
      </c>
      <c r="C306" s="157">
        <v>3.5</v>
      </c>
      <c r="D306" s="157">
        <v>8</v>
      </c>
      <c r="E306" s="157"/>
    </row>
    <row r="307" spans="1:5">
      <c r="A307" s="155">
        <v>40107</v>
      </c>
      <c r="B307" s="156">
        <v>1.25</v>
      </c>
      <c r="C307" s="157">
        <v>3.5</v>
      </c>
      <c r="D307" s="157">
        <v>8</v>
      </c>
      <c r="E307" s="157"/>
    </row>
    <row r="308" spans="1:5">
      <c r="A308" s="155">
        <v>40108</v>
      </c>
      <c r="B308" s="156">
        <v>1.25</v>
      </c>
      <c r="C308" s="157">
        <v>3.5</v>
      </c>
      <c r="D308" s="157">
        <v>8</v>
      </c>
      <c r="E308" s="157"/>
    </row>
    <row r="309" spans="1:5">
      <c r="A309" s="155">
        <v>40109</v>
      </c>
      <c r="B309" s="156">
        <v>1.25</v>
      </c>
      <c r="C309" s="157">
        <v>3.5</v>
      </c>
      <c r="D309" s="157">
        <v>8</v>
      </c>
      <c r="E309" s="157"/>
    </row>
    <row r="310" spans="1:5">
      <c r="A310" s="155">
        <v>40110</v>
      </c>
      <c r="B310" s="156">
        <v>1.25</v>
      </c>
      <c r="C310" s="157">
        <v>3.5</v>
      </c>
      <c r="D310" s="157">
        <v>8</v>
      </c>
      <c r="E310" s="157"/>
    </row>
    <row r="311" spans="1:5">
      <c r="A311" s="155">
        <v>40111</v>
      </c>
      <c r="B311" s="156">
        <v>1.25</v>
      </c>
      <c r="C311" s="157">
        <v>3.5</v>
      </c>
      <c r="D311" s="157">
        <v>8</v>
      </c>
      <c r="E311" s="157"/>
    </row>
    <row r="312" spans="1:5">
      <c r="A312" s="155">
        <v>40112</v>
      </c>
      <c r="B312" s="156">
        <v>1.25</v>
      </c>
      <c r="C312" s="157">
        <v>3.5</v>
      </c>
      <c r="D312" s="157">
        <v>8</v>
      </c>
      <c r="E312" s="157"/>
    </row>
    <row r="313" spans="1:5">
      <c r="A313" s="155">
        <v>40113</v>
      </c>
      <c r="B313" s="156">
        <v>1.25</v>
      </c>
      <c r="C313" s="157">
        <v>3.5</v>
      </c>
      <c r="D313" s="157">
        <v>8</v>
      </c>
      <c r="E313" s="157"/>
    </row>
    <row r="314" spans="1:5">
      <c r="A314" s="155">
        <v>40114</v>
      </c>
      <c r="B314" s="156">
        <v>1.25</v>
      </c>
      <c r="C314" s="157">
        <v>3.5</v>
      </c>
      <c r="D314" s="157">
        <v>8</v>
      </c>
      <c r="E314" s="157"/>
    </row>
    <row r="315" spans="1:5">
      <c r="A315" s="155">
        <v>40115</v>
      </c>
      <c r="B315" s="156">
        <v>1.25</v>
      </c>
      <c r="C315" s="157">
        <v>3.5</v>
      </c>
      <c r="D315" s="157">
        <v>8</v>
      </c>
      <c r="E315" s="157"/>
    </row>
    <row r="316" spans="1:5">
      <c r="A316" s="155">
        <v>40116</v>
      </c>
      <c r="B316" s="156">
        <v>1.25</v>
      </c>
      <c r="C316" s="157">
        <v>3.5</v>
      </c>
      <c r="D316" s="157">
        <v>8</v>
      </c>
      <c r="E316" s="157"/>
    </row>
    <row r="317" spans="1:5">
      <c r="A317" s="155">
        <v>40117</v>
      </c>
      <c r="B317" s="156">
        <v>1.25</v>
      </c>
      <c r="C317" s="157">
        <v>3.5</v>
      </c>
      <c r="D317" s="157">
        <v>8</v>
      </c>
      <c r="E317" s="157"/>
    </row>
    <row r="318" spans="1:5">
      <c r="A318" s="155">
        <v>40118</v>
      </c>
      <c r="B318" s="156">
        <v>1.25</v>
      </c>
      <c r="C318" s="157">
        <v>3.5</v>
      </c>
      <c r="D318" s="157">
        <v>8</v>
      </c>
      <c r="E318" s="157"/>
    </row>
    <row r="319" spans="1:5">
      <c r="A319" s="155">
        <v>40119</v>
      </c>
      <c r="B319" s="156">
        <v>1.25</v>
      </c>
      <c r="C319" s="157">
        <v>3.5</v>
      </c>
      <c r="D319" s="157">
        <v>8</v>
      </c>
      <c r="E319" s="157"/>
    </row>
    <row r="320" spans="1:5">
      <c r="A320" s="155">
        <v>40120</v>
      </c>
      <c r="B320" s="156">
        <v>1.25</v>
      </c>
      <c r="C320" s="157">
        <v>3.5</v>
      </c>
      <c r="D320" s="157">
        <v>8</v>
      </c>
      <c r="E320" s="157"/>
    </row>
    <row r="321" spans="1:5">
      <c r="A321" s="155">
        <v>40121</v>
      </c>
      <c r="B321" s="156">
        <v>1.25</v>
      </c>
      <c r="C321" s="157">
        <v>3.5</v>
      </c>
      <c r="D321" s="157">
        <v>8</v>
      </c>
      <c r="E321" s="157"/>
    </row>
    <row r="322" spans="1:5">
      <c r="A322" s="155">
        <v>40122</v>
      </c>
      <c r="B322" s="156">
        <v>1.25</v>
      </c>
      <c r="C322" s="157">
        <v>3.5</v>
      </c>
      <c r="D322" s="157">
        <v>8</v>
      </c>
      <c r="E322" s="157"/>
    </row>
    <row r="323" spans="1:5">
      <c r="A323" s="155">
        <v>40123</v>
      </c>
      <c r="B323" s="156">
        <v>1.25</v>
      </c>
      <c r="C323" s="157">
        <v>3.5</v>
      </c>
      <c r="D323" s="157">
        <v>8</v>
      </c>
      <c r="E323" s="157"/>
    </row>
    <row r="324" spans="1:5">
      <c r="A324" s="155">
        <v>40124</v>
      </c>
      <c r="B324" s="156">
        <v>1.25</v>
      </c>
      <c r="C324" s="157">
        <v>3.5</v>
      </c>
      <c r="D324" s="157">
        <v>8</v>
      </c>
      <c r="E324" s="157"/>
    </row>
    <row r="325" spans="1:5">
      <c r="A325" s="155">
        <v>40125</v>
      </c>
      <c r="B325" s="156">
        <v>1.25</v>
      </c>
      <c r="C325" s="157">
        <v>3.5</v>
      </c>
      <c r="D325" s="157">
        <v>8</v>
      </c>
      <c r="E325" s="157"/>
    </row>
    <row r="326" spans="1:5">
      <c r="A326" s="155">
        <v>40126</v>
      </c>
      <c r="B326" s="156">
        <v>1.25</v>
      </c>
      <c r="C326" s="157">
        <v>3.5</v>
      </c>
      <c r="D326" s="157">
        <v>8</v>
      </c>
      <c r="E326" s="157"/>
    </row>
    <row r="327" spans="1:5">
      <c r="A327" s="155">
        <v>40127</v>
      </c>
      <c r="B327" s="156">
        <v>1.25</v>
      </c>
      <c r="C327" s="157">
        <v>3.5</v>
      </c>
      <c r="D327" s="157">
        <v>8</v>
      </c>
      <c r="E327" s="157"/>
    </row>
    <row r="328" spans="1:5">
      <c r="A328" s="155">
        <v>40128</v>
      </c>
      <c r="B328" s="156">
        <v>1.25</v>
      </c>
      <c r="C328" s="157">
        <v>3.5</v>
      </c>
      <c r="D328" s="157">
        <v>8</v>
      </c>
      <c r="E328" s="157"/>
    </row>
    <row r="329" spans="1:5">
      <c r="A329" s="155">
        <v>40129</v>
      </c>
      <c r="B329" s="156">
        <v>1.25</v>
      </c>
      <c r="C329" s="157">
        <v>3.5</v>
      </c>
      <c r="D329" s="157">
        <v>8</v>
      </c>
      <c r="E329" s="157"/>
    </row>
    <row r="330" spans="1:5">
      <c r="A330" s="155">
        <v>40130</v>
      </c>
      <c r="B330" s="156">
        <v>1.25</v>
      </c>
      <c r="C330" s="157">
        <v>3.5</v>
      </c>
      <c r="D330" s="157">
        <v>8</v>
      </c>
      <c r="E330" s="157"/>
    </row>
    <row r="331" spans="1:5">
      <c r="A331" s="155">
        <v>40131</v>
      </c>
      <c r="B331" s="156">
        <v>1.25</v>
      </c>
      <c r="C331" s="157">
        <v>3.5</v>
      </c>
      <c r="D331" s="157">
        <v>8</v>
      </c>
      <c r="E331" s="157"/>
    </row>
    <row r="332" spans="1:5">
      <c r="A332" s="155">
        <v>40132</v>
      </c>
      <c r="B332" s="156">
        <v>1.25</v>
      </c>
      <c r="C332" s="157">
        <v>3.5</v>
      </c>
      <c r="D332" s="157">
        <v>8</v>
      </c>
      <c r="E332" s="157"/>
    </row>
    <row r="333" spans="1:5">
      <c r="A333" s="155">
        <v>40133</v>
      </c>
      <c r="B333" s="156">
        <v>1.25</v>
      </c>
      <c r="C333" s="157">
        <v>3.5</v>
      </c>
      <c r="D333" s="157">
        <v>8</v>
      </c>
      <c r="E333" s="157"/>
    </row>
    <row r="334" spans="1:5">
      <c r="A334" s="155">
        <v>40134</v>
      </c>
      <c r="B334" s="156">
        <v>1.25</v>
      </c>
      <c r="C334" s="157">
        <v>3.5</v>
      </c>
      <c r="D334" s="157">
        <v>8</v>
      </c>
      <c r="E334" s="157"/>
    </row>
    <row r="335" spans="1:5">
      <c r="A335" s="155">
        <v>40135</v>
      </c>
      <c r="B335" s="156">
        <v>1.25</v>
      </c>
      <c r="C335" s="157">
        <v>3.5</v>
      </c>
      <c r="D335" s="157">
        <v>8</v>
      </c>
      <c r="E335" s="157"/>
    </row>
    <row r="336" spans="1:5">
      <c r="A336" s="155">
        <v>40136</v>
      </c>
      <c r="B336" s="156">
        <v>1.25</v>
      </c>
      <c r="C336" s="157">
        <v>3.5</v>
      </c>
      <c r="D336" s="157">
        <v>8</v>
      </c>
      <c r="E336" s="157"/>
    </row>
    <row r="337" spans="1:5">
      <c r="A337" s="155">
        <v>40137</v>
      </c>
      <c r="B337" s="156">
        <v>1.25</v>
      </c>
      <c r="C337" s="157">
        <v>3.5</v>
      </c>
      <c r="D337" s="157">
        <v>8</v>
      </c>
      <c r="E337" s="157"/>
    </row>
    <row r="338" spans="1:5">
      <c r="A338" s="155">
        <v>40138</v>
      </c>
      <c r="B338" s="156">
        <v>1.25</v>
      </c>
      <c r="C338" s="157">
        <v>3.5</v>
      </c>
      <c r="D338" s="157">
        <v>8</v>
      </c>
      <c r="E338" s="157"/>
    </row>
    <row r="339" spans="1:5">
      <c r="A339" s="155">
        <v>40139</v>
      </c>
      <c r="B339" s="156">
        <v>1.25</v>
      </c>
      <c r="C339" s="157">
        <v>3.5</v>
      </c>
      <c r="D339" s="157">
        <v>8</v>
      </c>
      <c r="E339" s="157"/>
    </row>
    <row r="340" spans="1:5">
      <c r="A340" s="155">
        <v>40140</v>
      </c>
      <c r="B340" s="156">
        <v>1.25</v>
      </c>
      <c r="C340" s="157">
        <v>3.5</v>
      </c>
      <c r="D340" s="157">
        <v>8</v>
      </c>
      <c r="E340" s="157"/>
    </row>
    <row r="341" spans="1:5">
      <c r="A341" s="155">
        <v>40141</v>
      </c>
      <c r="B341" s="156">
        <v>1.25</v>
      </c>
      <c r="C341" s="157">
        <v>3.5</v>
      </c>
      <c r="D341" s="157">
        <v>8</v>
      </c>
      <c r="E341" s="157"/>
    </row>
    <row r="342" spans="1:5">
      <c r="A342" s="155">
        <v>40142</v>
      </c>
      <c r="B342" s="156">
        <v>1.25</v>
      </c>
      <c r="C342" s="157">
        <v>3.5</v>
      </c>
      <c r="D342" s="157">
        <v>8</v>
      </c>
      <c r="E342" s="157"/>
    </row>
    <row r="343" spans="1:5">
      <c r="A343" s="155">
        <v>40143</v>
      </c>
      <c r="B343" s="156">
        <v>1.25</v>
      </c>
      <c r="C343" s="157">
        <v>3.5</v>
      </c>
      <c r="D343" s="157">
        <v>8</v>
      </c>
      <c r="E343" s="157"/>
    </row>
    <row r="344" spans="1:5">
      <c r="A344" s="155">
        <v>40144</v>
      </c>
      <c r="B344" s="156">
        <v>1.25</v>
      </c>
      <c r="C344" s="157">
        <v>3.5</v>
      </c>
      <c r="D344" s="157">
        <v>8</v>
      </c>
      <c r="E344" s="157"/>
    </row>
    <row r="345" spans="1:5">
      <c r="A345" s="155">
        <v>40145</v>
      </c>
      <c r="B345" s="156">
        <v>1.25</v>
      </c>
      <c r="C345" s="157">
        <v>3.5</v>
      </c>
      <c r="D345" s="157">
        <v>8</v>
      </c>
      <c r="E345" s="157"/>
    </row>
    <row r="346" spans="1:5">
      <c r="A346" s="155">
        <v>40146</v>
      </c>
      <c r="B346" s="156">
        <v>1.25</v>
      </c>
      <c r="C346" s="157">
        <v>3.5</v>
      </c>
      <c r="D346" s="157">
        <v>8</v>
      </c>
      <c r="E346" s="157"/>
    </row>
    <row r="347" spans="1:5">
      <c r="A347" s="155">
        <v>40147</v>
      </c>
      <c r="B347" s="156">
        <v>1.25</v>
      </c>
      <c r="C347" s="157">
        <v>3.5</v>
      </c>
      <c r="D347" s="157">
        <v>8</v>
      </c>
      <c r="E347" s="157"/>
    </row>
    <row r="348" spans="1:5">
      <c r="A348" s="155">
        <v>40148</v>
      </c>
      <c r="B348" s="156">
        <v>1.25</v>
      </c>
      <c r="C348" s="157">
        <v>3.5</v>
      </c>
      <c r="D348" s="157">
        <v>8</v>
      </c>
      <c r="E348" s="157"/>
    </row>
    <row r="349" spans="1:5">
      <c r="A349" s="155">
        <v>40149</v>
      </c>
      <c r="B349" s="156">
        <v>1.25</v>
      </c>
      <c r="C349" s="157">
        <v>3.5</v>
      </c>
      <c r="D349" s="157">
        <v>8</v>
      </c>
      <c r="E349" s="157"/>
    </row>
    <row r="350" spans="1:5">
      <c r="A350" s="155">
        <v>40150</v>
      </c>
      <c r="B350" s="156">
        <v>1.25</v>
      </c>
      <c r="C350" s="157">
        <v>3.5</v>
      </c>
      <c r="D350" s="157">
        <v>8</v>
      </c>
      <c r="E350" s="157"/>
    </row>
    <row r="351" spans="1:5">
      <c r="A351" s="155">
        <v>40151</v>
      </c>
      <c r="B351" s="156">
        <v>1.25</v>
      </c>
      <c r="C351" s="157">
        <v>3.5</v>
      </c>
      <c r="D351" s="157">
        <v>8</v>
      </c>
      <c r="E351" s="157"/>
    </row>
    <row r="352" spans="1:5">
      <c r="A352" s="155">
        <v>40152</v>
      </c>
      <c r="B352" s="156">
        <v>1.25</v>
      </c>
      <c r="C352" s="157">
        <v>3.5</v>
      </c>
      <c r="D352" s="157">
        <v>8</v>
      </c>
      <c r="E352" s="157"/>
    </row>
    <row r="353" spans="1:5">
      <c r="A353" s="155">
        <v>40153</v>
      </c>
      <c r="B353" s="156">
        <v>1.25</v>
      </c>
      <c r="C353" s="157">
        <v>3.5</v>
      </c>
      <c r="D353" s="157">
        <v>8</v>
      </c>
      <c r="E353" s="157"/>
    </row>
    <row r="354" spans="1:5">
      <c r="A354" s="155">
        <v>40154</v>
      </c>
      <c r="B354" s="156">
        <v>1.25</v>
      </c>
      <c r="C354" s="157">
        <v>3.5</v>
      </c>
      <c r="D354" s="157">
        <v>8</v>
      </c>
      <c r="E354" s="157"/>
    </row>
    <row r="355" spans="1:5">
      <c r="A355" s="155">
        <v>40155</v>
      </c>
      <c r="B355" s="156">
        <v>1.25</v>
      </c>
      <c r="C355" s="157">
        <v>3.5</v>
      </c>
      <c r="D355" s="157">
        <v>8</v>
      </c>
      <c r="E355" s="157"/>
    </row>
    <row r="356" spans="1:5">
      <c r="A356" s="155">
        <v>40156</v>
      </c>
      <c r="B356" s="156">
        <v>1.25</v>
      </c>
      <c r="C356" s="157">
        <v>3.5</v>
      </c>
      <c r="D356" s="157">
        <v>8</v>
      </c>
      <c r="E356" s="157"/>
    </row>
    <row r="357" spans="1:5">
      <c r="A357" s="155">
        <v>40157</v>
      </c>
      <c r="B357" s="156">
        <v>1.25</v>
      </c>
      <c r="C357" s="157">
        <v>3.5</v>
      </c>
      <c r="D357" s="157">
        <v>8</v>
      </c>
      <c r="E357" s="157"/>
    </row>
    <row r="358" spans="1:5">
      <c r="A358" s="155">
        <v>40158</v>
      </c>
      <c r="B358" s="156">
        <v>1.25</v>
      </c>
      <c r="C358" s="157">
        <v>3.5</v>
      </c>
      <c r="D358" s="157">
        <v>8</v>
      </c>
      <c r="E358" s="157"/>
    </row>
    <row r="359" spans="1:5">
      <c r="A359" s="155">
        <v>40159</v>
      </c>
      <c r="B359" s="156">
        <v>1.25</v>
      </c>
      <c r="C359" s="157">
        <v>3.5</v>
      </c>
      <c r="D359" s="157">
        <v>8</v>
      </c>
      <c r="E359" s="157"/>
    </row>
    <row r="360" spans="1:5">
      <c r="A360" s="155">
        <v>40160</v>
      </c>
      <c r="B360" s="156">
        <v>1.25</v>
      </c>
      <c r="C360" s="157">
        <v>3.5</v>
      </c>
      <c r="D360" s="157">
        <v>8</v>
      </c>
      <c r="E360" s="157"/>
    </row>
    <row r="361" spans="1:5">
      <c r="A361" s="155">
        <v>40161</v>
      </c>
      <c r="B361" s="156">
        <v>1.25</v>
      </c>
      <c r="C361" s="157">
        <v>3.5</v>
      </c>
      <c r="D361" s="157">
        <v>8</v>
      </c>
      <c r="E361" s="157"/>
    </row>
    <row r="362" spans="1:5">
      <c r="A362" s="155">
        <v>40162</v>
      </c>
      <c r="B362" s="156">
        <v>1.25</v>
      </c>
      <c r="C362" s="157">
        <v>3.5</v>
      </c>
      <c r="D362" s="157">
        <v>8</v>
      </c>
      <c r="E362" s="157"/>
    </row>
    <row r="363" spans="1:5">
      <c r="A363" s="155">
        <v>40163</v>
      </c>
      <c r="B363" s="156">
        <v>1.25</v>
      </c>
      <c r="C363" s="157">
        <v>3.5</v>
      </c>
      <c r="D363" s="157">
        <v>8</v>
      </c>
      <c r="E363" s="157"/>
    </row>
    <row r="364" spans="1:5">
      <c r="A364" s="155">
        <v>40164</v>
      </c>
      <c r="B364" s="156">
        <v>1</v>
      </c>
      <c r="C364" s="157">
        <v>3.5</v>
      </c>
      <c r="D364" s="157">
        <v>8</v>
      </c>
      <c r="E364" s="157"/>
    </row>
    <row r="365" spans="1:5">
      <c r="A365" s="155">
        <v>40165</v>
      </c>
      <c r="B365" s="156">
        <v>1</v>
      </c>
      <c r="C365" s="157">
        <v>3.5</v>
      </c>
      <c r="D365" s="157">
        <v>8</v>
      </c>
      <c r="E365" s="157"/>
    </row>
    <row r="366" spans="1:5">
      <c r="A366" s="155">
        <v>40166</v>
      </c>
      <c r="B366" s="156">
        <v>1</v>
      </c>
      <c r="C366" s="157">
        <v>3.5</v>
      </c>
      <c r="D366" s="157">
        <v>8</v>
      </c>
      <c r="E366" s="157"/>
    </row>
    <row r="367" spans="1:5">
      <c r="A367" s="155">
        <v>40167</v>
      </c>
      <c r="B367" s="156">
        <v>1</v>
      </c>
      <c r="C367" s="157">
        <v>3.5</v>
      </c>
      <c r="D367" s="157">
        <v>8</v>
      </c>
      <c r="E367" s="157"/>
    </row>
    <row r="368" spans="1:5">
      <c r="A368" s="155">
        <v>40168</v>
      </c>
      <c r="B368" s="156">
        <v>1</v>
      </c>
      <c r="C368" s="157">
        <v>3.5</v>
      </c>
      <c r="D368" s="157">
        <v>8</v>
      </c>
      <c r="E368" s="157"/>
    </row>
    <row r="369" spans="1:5">
      <c r="A369" s="155">
        <v>40169</v>
      </c>
      <c r="B369" s="156">
        <v>1</v>
      </c>
      <c r="C369" s="157">
        <v>3.5</v>
      </c>
      <c r="D369" s="157">
        <v>8</v>
      </c>
      <c r="E369" s="157"/>
    </row>
    <row r="370" spans="1:5">
      <c r="A370" s="155">
        <v>40170</v>
      </c>
      <c r="B370" s="156">
        <v>1</v>
      </c>
      <c r="C370" s="157">
        <v>3.5</v>
      </c>
      <c r="D370" s="157">
        <v>8</v>
      </c>
      <c r="E370" s="157"/>
    </row>
    <row r="371" spans="1:5">
      <c r="A371" s="155">
        <v>40171</v>
      </c>
      <c r="B371" s="156">
        <v>1</v>
      </c>
      <c r="C371" s="157">
        <v>3.5</v>
      </c>
      <c r="D371" s="157">
        <v>8</v>
      </c>
      <c r="E371" s="157"/>
    </row>
    <row r="372" spans="1:5">
      <c r="A372" s="155">
        <v>40172</v>
      </c>
      <c r="B372" s="156">
        <v>1</v>
      </c>
      <c r="C372" s="157">
        <v>3.5</v>
      </c>
      <c r="D372" s="157">
        <v>8</v>
      </c>
      <c r="E372" s="157"/>
    </row>
    <row r="373" spans="1:5">
      <c r="A373" s="155">
        <v>40173</v>
      </c>
      <c r="B373" s="156">
        <v>1</v>
      </c>
      <c r="C373" s="157">
        <v>3.5</v>
      </c>
      <c r="D373" s="157">
        <v>8</v>
      </c>
      <c r="E373" s="157"/>
    </row>
    <row r="374" spans="1:5">
      <c r="A374" s="155">
        <v>40174</v>
      </c>
      <c r="B374" s="156">
        <v>1</v>
      </c>
      <c r="C374" s="157">
        <v>3.5</v>
      </c>
      <c r="D374" s="157">
        <v>8</v>
      </c>
      <c r="E374" s="157"/>
    </row>
    <row r="375" spans="1:5">
      <c r="A375" s="155">
        <v>40175</v>
      </c>
      <c r="B375" s="156">
        <v>1</v>
      </c>
      <c r="C375" s="157">
        <v>3.5</v>
      </c>
      <c r="D375" s="157">
        <v>8</v>
      </c>
      <c r="E375" s="157"/>
    </row>
    <row r="376" spans="1:5">
      <c r="A376" s="155">
        <v>40176</v>
      </c>
      <c r="B376" s="156">
        <v>1</v>
      </c>
      <c r="C376" s="157">
        <v>3.5</v>
      </c>
      <c r="D376" s="157">
        <v>8</v>
      </c>
      <c r="E376" s="157"/>
    </row>
    <row r="377" spans="1:5">
      <c r="A377" s="155">
        <v>40177</v>
      </c>
      <c r="B377" s="156">
        <v>1</v>
      </c>
      <c r="C377" s="157">
        <v>3.5</v>
      </c>
      <c r="D377" s="157">
        <v>8</v>
      </c>
      <c r="E377" s="157"/>
    </row>
    <row r="378" spans="1:5">
      <c r="A378" s="155">
        <v>40178</v>
      </c>
      <c r="B378" s="156">
        <v>1</v>
      </c>
      <c r="C378" s="157">
        <v>3.5</v>
      </c>
      <c r="D378" s="157">
        <v>8</v>
      </c>
      <c r="E378" s="157"/>
    </row>
    <row r="379" spans="1:5">
      <c r="A379" s="155">
        <v>40179</v>
      </c>
      <c r="B379" s="156">
        <v>1</v>
      </c>
      <c r="C379" s="157">
        <v>3.5</v>
      </c>
      <c r="D379" s="157">
        <v>8</v>
      </c>
      <c r="E379" s="157"/>
    </row>
    <row r="380" spans="1:5">
      <c r="A380" s="155">
        <v>40180</v>
      </c>
      <c r="B380" s="156">
        <v>1</v>
      </c>
      <c r="C380" s="157">
        <v>3.5</v>
      </c>
      <c r="D380" s="157">
        <v>8</v>
      </c>
      <c r="E380" s="157"/>
    </row>
    <row r="381" spans="1:5">
      <c r="A381" s="155">
        <v>40181</v>
      </c>
      <c r="B381" s="156">
        <v>1</v>
      </c>
      <c r="C381" s="157">
        <v>3.5</v>
      </c>
      <c r="D381" s="157">
        <v>8</v>
      </c>
      <c r="E381" s="157"/>
    </row>
    <row r="382" spans="1:5">
      <c r="A382" s="155">
        <v>40182</v>
      </c>
      <c r="B382" s="156">
        <v>1</v>
      </c>
      <c r="C382" s="157">
        <v>3.5</v>
      </c>
      <c r="D382" s="157">
        <v>8</v>
      </c>
      <c r="E382" s="157"/>
    </row>
    <row r="383" spans="1:5">
      <c r="A383" s="155">
        <v>40183</v>
      </c>
      <c r="B383" s="156">
        <v>1</v>
      </c>
      <c r="C383" s="157">
        <v>3.5</v>
      </c>
      <c r="D383" s="157">
        <v>8</v>
      </c>
      <c r="E383" s="157"/>
    </row>
    <row r="384" spans="1:5">
      <c r="A384" s="155">
        <v>40184</v>
      </c>
      <c r="B384" s="156">
        <v>1</v>
      </c>
      <c r="C384" s="157">
        <v>3.5</v>
      </c>
      <c r="D384" s="157">
        <v>7.5</v>
      </c>
      <c r="E384" s="157"/>
    </row>
    <row r="385" spans="1:5">
      <c r="A385" s="155">
        <v>40185</v>
      </c>
      <c r="B385" s="156">
        <v>1</v>
      </c>
      <c r="C385" s="157">
        <v>3.5</v>
      </c>
      <c r="D385" s="157">
        <v>7.5</v>
      </c>
      <c r="E385" s="157"/>
    </row>
    <row r="386" spans="1:5">
      <c r="A386" s="155">
        <v>40186</v>
      </c>
      <c r="B386" s="156">
        <v>1</v>
      </c>
      <c r="C386" s="157">
        <v>3.5</v>
      </c>
      <c r="D386" s="157">
        <v>7.5</v>
      </c>
      <c r="E386" s="157"/>
    </row>
    <row r="387" spans="1:5">
      <c r="A387" s="155">
        <v>40187</v>
      </c>
      <c r="B387" s="156">
        <v>1</v>
      </c>
      <c r="C387" s="157">
        <v>3.5</v>
      </c>
      <c r="D387" s="157">
        <v>7.5</v>
      </c>
      <c r="E387" s="157"/>
    </row>
    <row r="388" spans="1:5">
      <c r="A388" s="155">
        <v>40188</v>
      </c>
      <c r="B388" s="156">
        <v>1</v>
      </c>
      <c r="C388" s="157">
        <v>3.5</v>
      </c>
      <c r="D388" s="157">
        <v>7.5</v>
      </c>
      <c r="E388" s="157"/>
    </row>
    <row r="389" spans="1:5">
      <c r="A389" s="155">
        <v>40189</v>
      </c>
      <c r="B389" s="156">
        <v>1</v>
      </c>
      <c r="C389" s="157">
        <v>3.5</v>
      </c>
      <c r="D389" s="157">
        <v>7.5</v>
      </c>
      <c r="E389" s="157"/>
    </row>
    <row r="390" spans="1:5">
      <c r="A390" s="155">
        <v>40190</v>
      </c>
      <c r="B390" s="156">
        <v>1</v>
      </c>
      <c r="C390" s="157">
        <v>3.5</v>
      </c>
      <c r="D390" s="157">
        <v>7.5</v>
      </c>
      <c r="E390" s="157"/>
    </row>
    <row r="391" spans="1:5">
      <c r="A391" s="155">
        <v>40191</v>
      </c>
      <c r="B391" s="156">
        <v>1</v>
      </c>
      <c r="C391" s="157">
        <v>3.5</v>
      </c>
      <c r="D391" s="157">
        <v>7.5</v>
      </c>
      <c r="E391" s="157"/>
    </row>
    <row r="392" spans="1:5">
      <c r="A392" s="155">
        <v>40192</v>
      </c>
      <c r="B392" s="156">
        <v>1</v>
      </c>
      <c r="C392" s="157">
        <v>3.5</v>
      </c>
      <c r="D392" s="157">
        <v>7.5</v>
      </c>
      <c r="E392" s="157"/>
    </row>
    <row r="393" spans="1:5">
      <c r="A393" s="155">
        <v>40193</v>
      </c>
      <c r="B393" s="156">
        <v>1</v>
      </c>
      <c r="C393" s="157">
        <v>3.5</v>
      </c>
      <c r="D393" s="157">
        <v>7.5</v>
      </c>
      <c r="E393" s="157"/>
    </row>
    <row r="394" spans="1:5">
      <c r="A394" s="155">
        <v>40194</v>
      </c>
      <c r="B394" s="156">
        <v>1</v>
      </c>
      <c r="C394" s="157">
        <v>3.5</v>
      </c>
      <c r="D394" s="157">
        <v>7.5</v>
      </c>
      <c r="E394" s="157"/>
    </row>
    <row r="395" spans="1:5">
      <c r="A395" s="155">
        <v>40195</v>
      </c>
      <c r="B395" s="156">
        <v>1</v>
      </c>
      <c r="C395" s="157">
        <v>3.5</v>
      </c>
      <c r="D395" s="157">
        <v>7.5</v>
      </c>
      <c r="E395" s="157"/>
    </row>
    <row r="396" spans="1:5">
      <c r="A396" s="155">
        <v>40196</v>
      </c>
      <c r="B396" s="156">
        <v>1</v>
      </c>
      <c r="C396" s="157">
        <v>3.5</v>
      </c>
      <c r="D396" s="157">
        <v>7.5</v>
      </c>
      <c r="E396" s="157"/>
    </row>
    <row r="397" spans="1:5">
      <c r="A397" s="155">
        <v>40197</v>
      </c>
      <c r="B397" s="156">
        <v>1</v>
      </c>
      <c r="C397" s="157">
        <v>3.5</v>
      </c>
      <c r="D397" s="157">
        <v>7.5</v>
      </c>
      <c r="E397" s="157"/>
    </row>
    <row r="398" spans="1:5">
      <c r="A398" s="155">
        <v>40198</v>
      </c>
      <c r="B398" s="156">
        <v>1</v>
      </c>
      <c r="C398" s="157">
        <v>3.5</v>
      </c>
      <c r="D398" s="157">
        <v>7.5</v>
      </c>
      <c r="E398" s="157"/>
    </row>
    <row r="399" spans="1:5">
      <c r="A399" s="155">
        <v>40199</v>
      </c>
      <c r="B399" s="156">
        <v>1</v>
      </c>
      <c r="C399" s="157">
        <v>3.5</v>
      </c>
      <c r="D399" s="157">
        <v>7.5</v>
      </c>
      <c r="E399" s="157"/>
    </row>
    <row r="400" spans="1:5">
      <c r="A400" s="155">
        <v>40200</v>
      </c>
      <c r="B400" s="156">
        <v>1</v>
      </c>
      <c r="C400" s="157">
        <v>3.5</v>
      </c>
      <c r="D400" s="157">
        <v>7.5</v>
      </c>
      <c r="E400" s="157"/>
    </row>
    <row r="401" spans="1:5">
      <c r="A401" s="155">
        <v>40201</v>
      </c>
      <c r="B401" s="156">
        <v>1</v>
      </c>
      <c r="C401" s="157">
        <v>3.5</v>
      </c>
      <c r="D401" s="157">
        <v>7.5</v>
      </c>
      <c r="E401" s="157"/>
    </row>
    <row r="402" spans="1:5">
      <c r="A402" s="155">
        <v>40202</v>
      </c>
      <c r="B402" s="156">
        <v>1</v>
      </c>
      <c r="C402" s="157">
        <v>3.5</v>
      </c>
      <c r="D402" s="157">
        <v>7.5</v>
      </c>
      <c r="E402" s="157"/>
    </row>
    <row r="403" spans="1:5">
      <c r="A403" s="155">
        <v>40203</v>
      </c>
      <c r="B403" s="156">
        <v>1</v>
      </c>
      <c r="C403" s="157">
        <v>3.5</v>
      </c>
      <c r="D403" s="157">
        <v>7.5</v>
      </c>
      <c r="E403" s="157"/>
    </row>
    <row r="404" spans="1:5">
      <c r="A404" s="155">
        <v>40204</v>
      </c>
      <c r="B404" s="156">
        <v>1</v>
      </c>
      <c r="C404" s="157">
        <v>3.5</v>
      </c>
      <c r="D404" s="157">
        <v>7.5</v>
      </c>
      <c r="E404" s="157"/>
    </row>
    <row r="405" spans="1:5">
      <c r="A405" s="155">
        <v>40205</v>
      </c>
      <c r="B405" s="156">
        <v>1</v>
      </c>
      <c r="C405" s="157">
        <v>3.5</v>
      </c>
      <c r="D405" s="157">
        <v>7.5</v>
      </c>
      <c r="E405" s="157"/>
    </row>
    <row r="406" spans="1:5">
      <c r="A406" s="155">
        <v>40206</v>
      </c>
      <c r="B406" s="156">
        <v>1</v>
      </c>
      <c r="C406" s="157">
        <v>3.5</v>
      </c>
      <c r="D406" s="157">
        <v>7.5</v>
      </c>
      <c r="E406" s="157"/>
    </row>
    <row r="407" spans="1:5">
      <c r="A407" s="155">
        <v>40207</v>
      </c>
      <c r="B407" s="156">
        <v>1</v>
      </c>
      <c r="C407" s="157">
        <v>3.5</v>
      </c>
      <c r="D407" s="157">
        <v>7.5</v>
      </c>
      <c r="E407" s="157"/>
    </row>
    <row r="408" spans="1:5">
      <c r="A408" s="155">
        <v>40208</v>
      </c>
      <c r="B408" s="156">
        <v>1</v>
      </c>
      <c r="C408" s="157">
        <v>3.5</v>
      </c>
      <c r="D408" s="157">
        <v>7.5</v>
      </c>
      <c r="E408" s="157"/>
    </row>
    <row r="409" spans="1:5">
      <c r="A409" s="155">
        <v>40209</v>
      </c>
      <c r="B409" s="156">
        <v>1</v>
      </c>
      <c r="C409" s="157">
        <v>3.5</v>
      </c>
      <c r="D409" s="157">
        <v>7.5</v>
      </c>
      <c r="E409" s="157"/>
    </row>
    <row r="410" spans="1:5">
      <c r="A410" s="155">
        <v>40210</v>
      </c>
      <c r="B410" s="156">
        <v>1</v>
      </c>
      <c r="C410" s="157">
        <v>3.5</v>
      </c>
      <c r="D410" s="157">
        <v>7.5</v>
      </c>
      <c r="E410" s="157"/>
    </row>
    <row r="411" spans="1:5">
      <c r="A411" s="155">
        <v>40211</v>
      </c>
      <c r="B411" s="156">
        <v>1</v>
      </c>
      <c r="C411" s="157">
        <v>3.5</v>
      </c>
      <c r="D411" s="157">
        <v>7.5</v>
      </c>
      <c r="E411" s="157"/>
    </row>
    <row r="412" spans="1:5">
      <c r="A412" s="155">
        <v>40212</v>
      </c>
      <c r="B412" s="156">
        <v>1</v>
      </c>
      <c r="C412" s="157">
        <v>3.5</v>
      </c>
      <c r="D412" s="157">
        <v>7.5</v>
      </c>
      <c r="E412" s="157"/>
    </row>
    <row r="413" spans="1:5">
      <c r="A413" s="155">
        <v>40213</v>
      </c>
      <c r="B413" s="156">
        <v>1</v>
      </c>
      <c r="C413" s="157">
        <v>3.5</v>
      </c>
      <c r="D413" s="157">
        <v>7</v>
      </c>
      <c r="E413" s="157"/>
    </row>
    <row r="414" spans="1:5">
      <c r="A414" s="155">
        <v>40214</v>
      </c>
      <c r="B414" s="156">
        <v>1</v>
      </c>
      <c r="C414" s="157">
        <v>3.5</v>
      </c>
      <c r="D414" s="157">
        <v>7</v>
      </c>
      <c r="E414" s="157"/>
    </row>
    <row r="415" spans="1:5">
      <c r="A415" s="155">
        <v>40215</v>
      </c>
      <c r="B415" s="156">
        <v>1</v>
      </c>
      <c r="C415" s="157">
        <v>3.5</v>
      </c>
      <c r="D415" s="157">
        <v>7</v>
      </c>
      <c r="E415" s="157"/>
    </row>
    <row r="416" spans="1:5">
      <c r="A416" s="155">
        <v>40216</v>
      </c>
      <c r="B416" s="156">
        <v>1</v>
      </c>
      <c r="C416" s="157">
        <v>3.5</v>
      </c>
      <c r="D416" s="157">
        <v>7</v>
      </c>
      <c r="E416" s="157"/>
    </row>
    <row r="417" spans="1:5">
      <c r="A417" s="155">
        <v>40217</v>
      </c>
      <c r="B417" s="156">
        <v>1</v>
      </c>
      <c r="C417" s="157">
        <v>3.5</v>
      </c>
      <c r="D417" s="157">
        <v>7</v>
      </c>
      <c r="E417" s="157"/>
    </row>
    <row r="418" spans="1:5">
      <c r="A418" s="155">
        <v>40218</v>
      </c>
      <c r="B418" s="156">
        <v>1</v>
      </c>
      <c r="C418" s="157">
        <v>3.5</v>
      </c>
      <c r="D418" s="157">
        <v>7</v>
      </c>
      <c r="E418" s="157"/>
    </row>
    <row r="419" spans="1:5">
      <c r="A419" s="155">
        <v>40219</v>
      </c>
      <c r="B419" s="156">
        <v>1</v>
      </c>
      <c r="C419" s="157">
        <v>3.5</v>
      </c>
      <c r="D419" s="157">
        <v>7</v>
      </c>
      <c r="E419" s="157"/>
    </row>
    <row r="420" spans="1:5">
      <c r="A420" s="155">
        <v>40220</v>
      </c>
      <c r="B420" s="156">
        <v>1</v>
      </c>
      <c r="C420" s="157">
        <v>3.5</v>
      </c>
      <c r="D420" s="157">
        <v>7</v>
      </c>
      <c r="E420" s="157"/>
    </row>
    <row r="421" spans="1:5">
      <c r="A421" s="155">
        <v>40221</v>
      </c>
      <c r="B421" s="156">
        <v>1</v>
      </c>
      <c r="C421" s="157">
        <v>3.5</v>
      </c>
      <c r="D421" s="157">
        <v>7</v>
      </c>
      <c r="E421" s="157"/>
    </row>
    <row r="422" spans="1:5">
      <c r="A422" s="155">
        <v>40222</v>
      </c>
      <c r="B422" s="156">
        <v>1</v>
      </c>
      <c r="C422" s="157">
        <v>3.5</v>
      </c>
      <c r="D422" s="157">
        <v>7</v>
      </c>
      <c r="E422" s="157"/>
    </row>
    <row r="423" spans="1:5">
      <c r="A423" s="155">
        <v>40223</v>
      </c>
      <c r="B423" s="156">
        <v>1</v>
      </c>
      <c r="C423" s="157">
        <v>3.5</v>
      </c>
      <c r="D423" s="157">
        <v>7</v>
      </c>
      <c r="E423" s="157"/>
    </row>
    <row r="424" spans="1:5">
      <c r="A424" s="155">
        <v>40224</v>
      </c>
      <c r="B424" s="156">
        <v>1</v>
      </c>
      <c r="C424" s="157">
        <v>3.5</v>
      </c>
      <c r="D424" s="157">
        <v>7</v>
      </c>
      <c r="E424" s="157"/>
    </row>
    <row r="425" spans="1:5">
      <c r="A425" s="155">
        <v>40225</v>
      </c>
      <c r="B425" s="156">
        <v>1</v>
      </c>
      <c r="C425" s="157">
        <v>3.5</v>
      </c>
      <c r="D425" s="157">
        <v>7</v>
      </c>
      <c r="E425" s="157"/>
    </row>
    <row r="426" spans="1:5">
      <c r="A426" s="155">
        <v>40226</v>
      </c>
      <c r="B426" s="156">
        <v>1</v>
      </c>
      <c r="C426" s="157">
        <v>3.5</v>
      </c>
      <c r="D426" s="157">
        <v>7</v>
      </c>
      <c r="E426" s="157"/>
    </row>
    <row r="427" spans="1:5">
      <c r="A427" s="155">
        <v>40227</v>
      </c>
      <c r="B427" s="156">
        <v>1</v>
      </c>
      <c r="C427" s="157">
        <v>3.5</v>
      </c>
      <c r="D427" s="157">
        <v>7</v>
      </c>
      <c r="E427" s="157"/>
    </row>
    <row r="428" spans="1:5">
      <c r="A428" s="155">
        <v>40228</v>
      </c>
      <c r="B428" s="156">
        <v>1</v>
      </c>
      <c r="C428" s="157">
        <v>3.5</v>
      </c>
      <c r="D428" s="157">
        <v>7</v>
      </c>
      <c r="E428" s="157"/>
    </row>
    <row r="429" spans="1:5">
      <c r="A429" s="155">
        <v>40229</v>
      </c>
      <c r="B429" s="156">
        <v>1</v>
      </c>
      <c r="C429" s="157">
        <v>3.5</v>
      </c>
      <c r="D429" s="157">
        <v>7</v>
      </c>
      <c r="E429" s="157"/>
    </row>
    <row r="430" spans="1:5">
      <c r="A430" s="155">
        <v>40230</v>
      </c>
      <c r="B430" s="156">
        <v>1</v>
      </c>
      <c r="C430" s="157">
        <v>3.5</v>
      </c>
      <c r="D430" s="157">
        <v>7</v>
      </c>
      <c r="E430" s="157"/>
    </row>
    <row r="431" spans="1:5">
      <c r="A431" s="155">
        <v>40231</v>
      </c>
      <c r="B431" s="156">
        <v>1</v>
      </c>
      <c r="C431" s="157">
        <v>3.5</v>
      </c>
      <c r="D431" s="157">
        <v>7</v>
      </c>
      <c r="E431" s="157"/>
    </row>
    <row r="432" spans="1:5">
      <c r="A432" s="155">
        <v>40232</v>
      </c>
      <c r="B432" s="156">
        <v>1</v>
      </c>
      <c r="C432" s="157">
        <v>3.5</v>
      </c>
      <c r="D432" s="157">
        <v>7</v>
      </c>
      <c r="E432" s="157"/>
    </row>
    <row r="433" spans="1:5">
      <c r="A433" s="155">
        <v>40233</v>
      </c>
      <c r="B433" s="156">
        <v>1</v>
      </c>
      <c r="C433" s="157">
        <v>3.5</v>
      </c>
      <c r="D433" s="157">
        <v>7</v>
      </c>
      <c r="E433" s="157"/>
    </row>
    <row r="434" spans="1:5">
      <c r="A434" s="155">
        <v>40234</v>
      </c>
      <c r="B434" s="156">
        <v>1</v>
      </c>
      <c r="C434" s="157">
        <v>3.5</v>
      </c>
      <c r="D434" s="157">
        <v>7</v>
      </c>
      <c r="E434" s="157"/>
    </row>
    <row r="435" spans="1:5">
      <c r="A435" s="155">
        <v>40235</v>
      </c>
      <c r="B435" s="156">
        <v>1</v>
      </c>
      <c r="C435" s="157">
        <v>3.5</v>
      </c>
      <c r="D435" s="157">
        <v>7</v>
      </c>
      <c r="E435" s="157"/>
    </row>
    <row r="436" spans="1:5">
      <c r="A436" s="155">
        <v>40236</v>
      </c>
      <c r="B436" s="156">
        <v>1</v>
      </c>
      <c r="C436" s="157">
        <v>3.5</v>
      </c>
      <c r="D436" s="157">
        <v>7</v>
      </c>
      <c r="E436" s="157"/>
    </row>
    <row r="437" spans="1:5">
      <c r="A437" s="155">
        <v>40237</v>
      </c>
      <c r="B437" s="156">
        <v>1</v>
      </c>
      <c r="C437" s="157">
        <v>3.5</v>
      </c>
      <c r="D437" s="157">
        <v>7</v>
      </c>
      <c r="E437" s="157"/>
    </row>
    <row r="438" spans="1:5">
      <c r="A438" s="155">
        <v>40238</v>
      </c>
      <c r="B438" s="156">
        <v>1</v>
      </c>
      <c r="C438" s="157">
        <v>3.5</v>
      </c>
      <c r="D438" s="157">
        <v>7</v>
      </c>
      <c r="E438" s="157"/>
    </row>
    <row r="439" spans="1:5">
      <c r="A439" s="155">
        <v>40239</v>
      </c>
      <c r="B439" s="156">
        <v>1</v>
      </c>
      <c r="C439" s="157">
        <v>3.5</v>
      </c>
      <c r="D439" s="157">
        <v>7</v>
      </c>
      <c r="E439" s="157"/>
    </row>
    <row r="440" spans="1:5">
      <c r="A440" s="155">
        <v>40240</v>
      </c>
      <c r="B440" s="156">
        <v>1</v>
      </c>
      <c r="C440" s="157">
        <v>3.5</v>
      </c>
      <c r="D440" s="157">
        <v>7</v>
      </c>
      <c r="E440" s="157"/>
    </row>
    <row r="441" spans="1:5">
      <c r="A441" s="155">
        <v>40241</v>
      </c>
      <c r="B441" s="156">
        <v>1</v>
      </c>
      <c r="C441" s="157">
        <v>3.5</v>
      </c>
      <c r="D441" s="157">
        <v>7</v>
      </c>
      <c r="E441" s="157"/>
    </row>
    <row r="442" spans="1:5">
      <c r="A442" s="155">
        <v>40242</v>
      </c>
      <c r="B442" s="156">
        <v>1</v>
      </c>
      <c r="C442" s="157">
        <v>3.5</v>
      </c>
      <c r="D442" s="157">
        <v>7</v>
      </c>
      <c r="E442" s="157"/>
    </row>
    <row r="443" spans="1:5">
      <c r="A443" s="155">
        <v>40243</v>
      </c>
      <c r="B443" s="156">
        <v>1</v>
      </c>
      <c r="C443" s="157">
        <v>3.5</v>
      </c>
      <c r="D443" s="157">
        <v>7</v>
      </c>
      <c r="E443" s="157"/>
    </row>
    <row r="444" spans="1:5">
      <c r="A444" s="155">
        <v>40244</v>
      </c>
      <c r="B444" s="156">
        <v>1</v>
      </c>
      <c r="C444" s="157">
        <v>3.5</v>
      </c>
      <c r="D444" s="157">
        <v>7</v>
      </c>
      <c r="E444" s="157"/>
    </row>
    <row r="445" spans="1:5">
      <c r="A445" s="155">
        <v>40245</v>
      </c>
      <c r="B445" s="156">
        <v>1</v>
      </c>
      <c r="C445" s="157">
        <v>3.5</v>
      </c>
      <c r="D445" s="157">
        <v>7</v>
      </c>
      <c r="E445" s="157"/>
    </row>
    <row r="446" spans="1:5">
      <c r="A446" s="155">
        <v>40246</v>
      </c>
      <c r="B446" s="156">
        <v>1</v>
      </c>
      <c r="C446" s="157">
        <v>3.5</v>
      </c>
      <c r="D446" s="157">
        <v>7</v>
      </c>
      <c r="E446" s="157"/>
    </row>
    <row r="447" spans="1:5">
      <c r="A447" s="155">
        <v>40247</v>
      </c>
      <c r="B447" s="156">
        <v>1</v>
      </c>
      <c r="C447" s="157">
        <v>3.5</v>
      </c>
      <c r="D447" s="157">
        <v>7</v>
      </c>
      <c r="E447" s="157"/>
    </row>
    <row r="448" spans="1:5">
      <c r="A448" s="155">
        <v>40248</v>
      </c>
      <c r="B448" s="156">
        <v>1</v>
      </c>
      <c r="C448" s="157">
        <v>3.5</v>
      </c>
      <c r="D448" s="157">
        <v>7</v>
      </c>
      <c r="E448" s="157"/>
    </row>
    <row r="449" spans="1:5">
      <c r="A449" s="155">
        <v>40249</v>
      </c>
      <c r="B449" s="156">
        <v>1</v>
      </c>
      <c r="C449" s="157">
        <v>3.5</v>
      </c>
      <c r="D449" s="157">
        <v>7</v>
      </c>
      <c r="E449" s="157"/>
    </row>
    <row r="450" spans="1:5">
      <c r="A450" s="155">
        <v>40250</v>
      </c>
      <c r="B450" s="156">
        <v>1</v>
      </c>
      <c r="C450" s="157">
        <v>3.5</v>
      </c>
      <c r="D450" s="157">
        <v>7</v>
      </c>
      <c r="E450" s="157"/>
    </row>
    <row r="451" spans="1:5">
      <c r="A451" s="155">
        <v>40251</v>
      </c>
      <c r="B451" s="156">
        <v>1</v>
      </c>
      <c r="C451" s="157">
        <v>3.5</v>
      </c>
      <c r="D451" s="157">
        <v>7</v>
      </c>
      <c r="E451" s="157"/>
    </row>
    <row r="452" spans="1:5">
      <c r="A452" s="155">
        <v>40252</v>
      </c>
      <c r="B452" s="156">
        <v>1</v>
      </c>
      <c r="C452" s="157">
        <v>3.5</v>
      </c>
      <c r="D452" s="157">
        <v>7</v>
      </c>
      <c r="E452" s="157"/>
    </row>
    <row r="453" spans="1:5">
      <c r="A453" s="155">
        <v>40253</v>
      </c>
      <c r="B453" s="156">
        <v>1</v>
      </c>
      <c r="C453" s="157">
        <v>3.5</v>
      </c>
      <c r="D453" s="157">
        <v>7</v>
      </c>
      <c r="E453" s="157"/>
    </row>
    <row r="454" spans="1:5">
      <c r="A454" s="155">
        <v>40254</v>
      </c>
      <c r="B454" s="156">
        <v>1</v>
      </c>
      <c r="C454" s="157">
        <v>3.5</v>
      </c>
      <c r="D454" s="157">
        <v>7</v>
      </c>
      <c r="E454" s="157"/>
    </row>
    <row r="455" spans="1:5">
      <c r="A455" s="155">
        <v>40255</v>
      </c>
      <c r="B455" s="156">
        <v>1</v>
      </c>
      <c r="C455" s="157">
        <v>3.5</v>
      </c>
      <c r="D455" s="157">
        <v>7</v>
      </c>
      <c r="E455" s="157"/>
    </row>
    <row r="456" spans="1:5">
      <c r="A456" s="155">
        <v>40256</v>
      </c>
      <c r="B456" s="156">
        <v>1</v>
      </c>
      <c r="C456" s="157">
        <v>3.5</v>
      </c>
      <c r="D456" s="157">
        <v>7</v>
      </c>
      <c r="E456" s="157"/>
    </row>
    <row r="457" spans="1:5">
      <c r="A457" s="155">
        <v>40257</v>
      </c>
      <c r="B457" s="156">
        <v>1</v>
      </c>
      <c r="C457" s="157">
        <v>3.5</v>
      </c>
      <c r="D457" s="157">
        <v>7</v>
      </c>
      <c r="E457" s="157"/>
    </row>
    <row r="458" spans="1:5">
      <c r="A458" s="155">
        <v>40258</v>
      </c>
      <c r="B458" s="156">
        <v>1</v>
      </c>
      <c r="C458" s="157">
        <v>3.5</v>
      </c>
      <c r="D458" s="157">
        <v>7</v>
      </c>
      <c r="E458" s="157"/>
    </row>
    <row r="459" spans="1:5">
      <c r="A459" s="155">
        <v>40259</v>
      </c>
      <c r="B459" s="156">
        <v>1</v>
      </c>
      <c r="C459" s="157">
        <v>3.5</v>
      </c>
      <c r="D459" s="157">
        <v>7</v>
      </c>
      <c r="E459" s="157"/>
    </row>
    <row r="460" spans="1:5">
      <c r="A460" s="155">
        <v>40260</v>
      </c>
      <c r="B460" s="156">
        <v>1</v>
      </c>
      <c r="C460" s="157">
        <v>3.5</v>
      </c>
      <c r="D460" s="157">
        <v>7</v>
      </c>
      <c r="E460" s="157"/>
    </row>
    <row r="461" spans="1:5">
      <c r="A461" s="155">
        <v>40261</v>
      </c>
      <c r="B461" s="156">
        <v>1</v>
      </c>
      <c r="C461" s="157">
        <v>3.5</v>
      </c>
      <c r="D461" s="157">
        <v>7</v>
      </c>
      <c r="E461" s="157"/>
    </row>
    <row r="462" spans="1:5">
      <c r="A462" s="155">
        <v>40262</v>
      </c>
      <c r="B462" s="156">
        <v>1</v>
      </c>
      <c r="C462" s="157">
        <v>3.5</v>
      </c>
      <c r="D462" s="157">
        <v>7</v>
      </c>
      <c r="E462" s="157"/>
    </row>
    <row r="463" spans="1:5">
      <c r="A463" s="155">
        <v>40263</v>
      </c>
      <c r="B463" s="156">
        <v>1</v>
      </c>
      <c r="C463" s="157">
        <v>3.5</v>
      </c>
      <c r="D463" s="157">
        <v>7</v>
      </c>
      <c r="E463" s="157"/>
    </row>
    <row r="464" spans="1:5">
      <c r="A464" s="155">
        <v>40264</v>
      </c>
      <c r="B464" s="156">
        <v>1</v>
      </c>
      <c r="C464" s="157">
        <v>3.5</v>
      </c>
      <c r="D464" s="157">
        <v>7</v>
      </c>
      <c r="E464" s="157"/>
    </row>
    <row r="465" spans="1:5">
      <c r="A465" s="155">
        <v>40265</v>
      </c>
      <c r="B465" s="156">
        <v>1</v>
      </c>
      <c r="C465" s="157">
        <v>3.5</v>
      </c>
      <c r="D465" s="157">
        <v>7</v>
      </c>
      <c r="E465" s="157"/>
    </row>
    <row r="466" spans="1:5">
      <c r="A466" s="155">
        <v>40266</v>
      </c>
      <c r="B466" s="156">
        <v>1</v>
      </c>
      <c r="C466" s="157">
        <v>3.5</v>
      </c>
      <c r="D466" s="157">
        <v>7</v>
      </c>
      <c r="E466" s="157"/>
    </row>
    <row r="467" spans="1:5">
      <c r="A467" s="155">
        <v>40267</v>
      </c>
      <c r="B467" s="156">
        <v>1</v>
      </c>
      <c r="C467" s="157">
        <v>3.5</v>
      </c>
      <c r="D467" s="157">
        <v>6.5</v>
      </c>
      <c r="E467" s="157"/>
    </row>
    <row r="468" spans="1:5">
      <c r="A468" s="155">
        <v>40268</v>
      </c>
      <c r="B468" s="156">
        <v>1</v>
      </c>
      <c r="C468" s="157">
        <v>3.5</v>
      </c>
      <c r="D468" s="157">
        <v>6.5</v>
      </c>
      <c r="E468" s="157"/>
    </row>
    <row r="469" spans="1:5">
      <c r="A469" s="155">
        <v>40269</v>
      </c>
      <c r="B469" s="156">
        <v>1</v>
      </c>
      <c r="C469" s="157">
        <v>3.5</v>
      </c>
      <c r="D469" s="157">
        <v>6.5</v>
      </c>
      <c r="E469" s="157"/>
    </row>
    <row r="470" spans="1:5">
      <c r="A470" s="155">
        <v>40270</v>
      </c>
      <c r="B470" s="156">
        <v>1</v>
      </c>
      <c r="C470" s="157">
        <v>3.5</v>
      </c>
      <c r="D470" s="157">
        <v>6.5</v>
      </c>
      <c r="E470" s="157"/>
    </row>
    <row r="471" spans="1:5">
      <c r="A471" s="155">
        <v>40271</v>
      </c>
      <c r="B471" s="156">
        <v>1</v>
      </c>
      <c r="C471" s="157">
        <v>3.5</v>
      </c>
      <c r="D471" s="157">
        <v>6.5</v>
      </c>
      <c r="E471" s="157"/>
    </row>
    <row r="472" spans="1:5">
      <c r="A472" s="155">
        <v>40272</v>
      </c>
      <c r="B472" s="156">
        <v>1</v>
      </c>
      <c r="C472" s="157">
        <v>3.5</v>
      </c>
      <c r="D472" s="157">
        <v>6.5</v>
      </c>
      <c r="E472" s="157"/>
    </row>
    <row r="473" spans="1:5">
      <c r="A473" s="155">
        <v>40273</v>
      </c>
      <c r="B473" s="156">
        <v>1</v>
      </c>
      <c r="C473" s="157">
        <v>3.5</v>
      </c>
      <c r="D473" s="157">
        <v>6.5</v>
      </c>
      <c r="E473" s="157"/>
    </row>
    <row r="474" spans="1:5">
      <c r="A474" s="155">
        <v>40274</v>
      </c>
      <c r="B474" s="156">
        <v>1</v>
      </c>
      <c r="C474" s="157">
        <v>3.5</v>
      </c>
      <c r="D474" s="157">
        <v>6.5</v>
      </c>
      <c r="E474" s="157"/>
    </row>
    <row r="475" spans="1:5">
      <c r="A475" s="155">
        <v>40275</v>
      </c>
      <c r="B475" s="156">
        <v>1</v>
      </c>
      <c r="C475" s="157">
        <v>3.5</v>
      </c>
      <c r="D475" s="157">
        <v>6.5</v>
      </c>
      <c r="E475" s="157"/>
    </row>
    <row r="476" spans="1:5">
      <c r="A476" s="155">
        <v>40276</v>
      </c>
      <c r="B476" s="156">
        <v>1</v>
      </c>
      <c r="C476" s="157">
        <v>3.5</v>
      </c>
      <c r="D476" s="157">
        <v>6.5</v>
      </c>
      <c r="E476" s="157"/>
    </row>
    <row r="477" spans="1:5">
      <c r="A477" s="155">
        <v>40277</v>
      </c>
      <c r="B477" s="156">
        <v>1</v>
      </c>
      <c r="C477" s="157">
        <v>3.5</v>
      </c>
      <c r="D477" s="157">
        <v>6.5</v>
      </c>
      <c r="E477" s="157"/>
    </row>
    <row r="478" spans="1:5">
      <c r="A478" s="155">
        <v>40278</v>
      </c>
      <c r="B478" s="156">
        <v>1</v>
      </c>
      <c r="C478" s="157">
        <v>3.5</v>
      </c>
      <c r="D478" s="157">
        <v>6.5</v>
      </c>
      <c r="E478" s="157"/>
    </row>
    <row r="479" spans="1:5">
      <c r="A479" s="155">
        <v>40279</v>
      </c>
      <c r="B479" s="156">
        <v>1</v>
      </c>
      <c r="C479" s="157">
        <v>3.5</v>
      </c>
      <c r="D479" s="157">
        <v>6.5</v>
      </c>
      <c r="E479" s="157"/>
    </row>
    <row r="480" spans="1:5">
      <c r="A480" s="155">
        <v>40280</v>
      </c>
      <c r="B480" s="156">
        <v>1</v>
      </c>
      <c r="C480" s="157">
        <v>3.5</v>
      </c>
      <c r="D480" s="157">
        <v>6.5</v>
      </c>
      <c r="E480" s="157"/>
    </row>
    <row r="481" spans="1:5">
      <c r="A481" s="155">
        <v>40281</v>
      </c>
      <c r="B481" s="156">
        <v>1</v>
      </c>
      <c r="C481" s="157">
        <v>3.5</v>
      </c>
      <c r="D481" s="157">
        <v>6.5</v>
      </c>
      <c r="E481" s="157"/>
    </row>
    <row r="482" spans="1:5">
      <c r="A482" s="155">
        <v>40282</v>
      </c>
      <c r="B482" s="156">
        <v>1</v>
      </c>
      <c r="C482" s="157">
        <v>3.5</v>
      </c>
      <c r="D482" s="157">
        <v>6.5</v>
      </c>
      <c r="E482" s="157"/>
    </row>
    <row r="483" spans="1:5">
      <c r="A483" s="155">
        <v>40283</v>
      </c>
      <c r="B483" s="156">
        <v>1</v>
      </c>
      <c r="C483" s="157">
        <v>3.5</v>
      </c>
      <c r="D483" s="157">
        <v>6.5</v>
      </c>
      <c r="E483" s="157"/>
    </row>
    <row r="484" spans="1:5">
      <c r="A484" s="155">
        <v>40284</v>
      </c>
      <c r="B484" s="156">
        <v>1</v>
      </c>
      <c r="C484" s="157">
        <v>3.5</v>
      </c>
      <c r="D484" s="157">
        <v>6.5</v>
      </c>
      <c r="E484" s="157"/>
    </row>
    <row r="485" spans="1:5">
      <c r="A485" s="155">
        <v>40285</v>
      </c>
      <c r="B485" s="156">
        <v>1</v>
      </c>
      <c r="C485" s="157">
        <v>3.5</v>
      </c>
      <c r="D485" s="157">
        <v>6.5</v>
      </c>
      <c r="E485" s="157"/>
    </row>
    <row r="486" spans="1:5">
      <c r="A486" s="155">
        <v>40286</v>
      </c>
      <c r="B486" s="156">
        <v>1</v>
      </c>
      <c r="C486" s="157">
        <v>3.5</v>
      </c>
      <c r="D486" s="157">
        <v>6.5</v>
      </c>
      <c r="E486" s="157"/>
    </row>
    <row r="487" spans="1:5">
      <c r="A487" s="155">
        <v>40287</v>
      </c>
      <c r="B487" s="156">
        <v>1</v>
      </c>
      <c r="C487" s="157">
        <v>3.5</v>
      </c>
      <c r="D487" s="157">
        <v>6.5</v>
      </c>
      <c r="E487" s="157"/>
    </row>
    <row r="488" spans="1:5">
      <c r="A488" s="155">
        <v>40288</v>
      </c>
      <c r="B488" s="156">
        <v>1</v>
      </c>
      <c r="C488" s="157">
        <v>3.5</v>
      </c>
      <c r="D488" s="157">
        <v>6.5</v>
      </c>
      <c r="E488" s="157"/>
    </row>
    <row r="489" spans="1:5">
      <c r="A489" s="155">
        <v>40289</v>
      </c>
      <c r="B489" s="156">
        <v>1</v>
      </c>
      <c r="C489" s="157">
        <v>3.5</v>
      </c>
      <c r="D489" s="157">
        <v>6.5</v>
      </c>
      <c r="E489" s="157"/>
    </row>
    <row r="490" spans="1:5">
      <c r="A490" s="155">
        <v>40290</v>
      </c>
      <c r="B490" s="156">
        <v>1</v>
      </c>
      <c r="C490" s="157">
        <v>3.5</v>
      </c>
      <c r="D490" s="157">
        <v>6.5</v>
      </c>
      <c r="E490" s="157"/>
    </row>
    <row r="491" spans="1:5">
      <c r="A491" s="155">
        <v>40291</v>
      </c>
      <c r="B491" s="156">
        <v>1</v>
      </c>
      <c r="C491" s="157">
        <v>3.5</v>
      </c>
      <c r="D491" s="157">
        <v>6.5</v>
      </c>
      <c r="E491" s="157"/>
    </row>
    <row r="492" spans="1:5">
      <c r="A492" s="155">
        <v>40292</v>
      </c>
      <c r="B492" s="156">
        <v>1</v>
      </c>
      <c r="C492" s="157">
        <v>3.5</v>
      </c>
      <c r="D492" s="157">
        <v>6.5</v>
      </c>
      <c r="E492" s="157"/>
    </row>
    <row r="493" spans="1:5">
      <c r="A493" s="155">
        <v>40293</v>
      </c>
      <c r="B493" s="156">
        <v>1</v>
      </c>
      <c r="C493" s="157">
        <v>3.5</v>
      </c>
      <c r="D493" s="157">
        <v>6.5</v>
      </c>
      <c r="E493" s="157"/>
    </row>
    <row r="494" spans="1:5">
      <c r="A494" s="155">
        <v>40294</v>
      </c>
      <c r="B494" s="156">
        <v>1</v>
      </c>
      <c r="C494" s="157">
        <v>3.5</v>
      </c>
      <c r="D494" s="157">
        <v>6.5</v>
      </c>
      <c r="E494" s="157"/>
    </row>
    <row r="495" spans="1:5">
      <c r="A495" s="155">
        <v>40295</v>
      </c>
      <c r="B495" s="156">
        <v>1</v>
      </c>
      <c r="C495" s="157">
        <v>3.5</v>
      </c>
      <c r="D495" s="157">
        <v>6.5</v>
      </c>
      <c r="E495" s="157"/>
    </row>
    <row r="496" spans="1:5">
      <c r="A496" s="155">
        <v>40296</v>
      </c>
      <c r="B496" s="156">
        <v>1</v>
      </c>
      <c r="C496" s="157">
        <v>3.5</v>
      </c>
      <c r="D496" s="157">
        <v>6.5</v>
      </c>
      <c r="E496" s="157"/>
    </row>
    <row r="497" spans="1:5">
      <c r="A497" s="155">
        <v>40297</v>
      </c>
      <c r="B497" s="156">
        <v>1</v>
      </c>
      <c r="C497" s="157">
        <v>3.5</v>
      </c>
      <c r="D497" s="157">
        <v>6.5</v>
      </c>
      <c r="E497" s="157"/>
    </row>
    <row r="498" spans="1:5">
      <c r="A498" s="155">
        <v>40298</v>
      </c>
      <c r="B498" s="156">
        <v>1</v>
      </c>
      <c r="C498" s="157">
        <v>3.5</v>
      </c>
      <c r="D498" s="157">
        <v>6.5</v>
      </c>
      <c r="E498" s="157"/>
    </row>
    <row r="499" spans="1:5">
      <c r="A499" s="155">
        <v>40299</v>
      </c>
      <c r="B499" s="156">
        <v>1</v>
      </c>
      <c r="C499" s="157">
        <v>3.5</v>
      </c>
      <c r="D499" s="157">
        <v>6.5</v>
      </c>
      <c r="E499" s="157"/>
    </row>
    <row r="500" spans="1:5">
      <c r="A500" s="155">
        <v>40300</v>
      </c>
      <c r="B500" s="156">
        <v>1</v>
      </c>
      <c r="C500" s="157">
        <v>3.5</v>
      </c>
      <c r="D500" s="157">
        <v>6.5</v>
      </c>
      <c r="E500" s="157"/>
    </row>
    <row r="501" spans="1:5">
      <c r="A501" s="155">
        <v>40301</v>
      </c>
      <c r="B501" s="156">
        <v>1</v>
      </c>
      <c r="C501" s="157">
        <v>3.5</v>
      </c>
      <c r="D501" s="157">
        <v>6.5</v>
      </c>
      <c r="E501" s="157"/>
    </row>
    <row r="502" spans="1:5">
      <c r="A502" s="155">
        <v>40302</v>
      </c>
      <c r="B502" s="156">
        <v>1</v>
      </c>
      <c r="C502" s="157">
        <v>3.5</v>
      </c>
      <c r="D502" s="157">
        <v>6.5</v>
      </c>
      <c r="E502" s="157"/>
    </row>
    <row r="503" spans="1:5">
      <c r="A503" s="155">
        <v>40303</v>
      </c>
      <c r="B503" s="156">
        <v>1</v>
      </c>
      <c r="C503" s="157">
        <v>3.5</v>
      </c>
      <c r="D503" s="157">
        <v>6.25</v>
      </c>
      <c r="E503" s="157"/>
    </row>
    <row r="504" spans="1:5">
      <c r="A504" s="155">
        <v>40304</v>
      </c>
      <c r="B504" s="156">
        <v>1</v>
      </c>
      <c r="C504" s="157">
        <v>3.5</v>
      </c>
      <c r="D504" s="157">
        <v>6.25</v>
      </c>
      <c r="E504" s="157"/>
    </row>
    <row r="505" spans="1:5">
      <c r="A505" s="155">
        <v>40305</v>
      </c>
      <c r="B505" s="156">
        <v>0.75</v>
      </c>
      <c r="C505" s="157">
        <v>3.5</v>
      </c>
      <c r="D505" s="157">
        <v>6.25</v>
      </c>
      <c r="E505" s="157"/>
    </row>
    <row r="506" spans="1:5">
      <c r="A506" s="155">
        <v>40306</v>
      </c>
      <c r="B506" s="156">
        <v>0.75</v>
      </c>
      <c r="C506" s="157">
        <v>3.5</v>
      </c>
      <c r="D506" s="157">
        <v>6.25</v>
      </c>
      <c r="E506" s="157"/>
    </row>
    <row r="507" spans="1:5">
      <c r="A507" s="155">
        <v>40307</v>
      </c>
      <c r="B507" s="156">
        <v>0.75</v>
      </c>
      <c r="C507" s="157">
        <v>3.5</v>
      </c>
      <c r="D507" s="157">
        <v>6.25</v>
      </c>
      <c r="E507" s="157"/>
    </row>
    <row r="508" spans="1:5">
      <c r="A508" s="155">
        <v>40308</v>
      </c>
      <c r="B508" s="156">
        <v>0.75</v>
      </c>
      <c r="C508" s="157">
        <v>3.5</v>
      </c>
      <c r="D508" s="157">
        <v>6.25</v>
      </c>
      <c r="E508" s="157"/>
    </row>
    <row r="509" spans="1:5">
      <c r="A509" s="155">
        <v>40309</v>
      </c>
      <c r="B509" s="156">
        <v>0.75</v>
      </c>
      <c r="C509" s="157">
        <v>3.5</v>
      </c>
      <c r="D509" s="157">
        <v>6.25</v>
      </c>
      <c r="E509" s="157"/>
    </row>
    <row r="510" spans="1:5">
      <c r="A510" s="155">
        <v>40310</v>
      </c>
      <c r="B510" s="156">
        <v>0.75</v>
      </c>
      <c r="C510" s="157">
        <v>3.5</v>
      </c>
      <c r="D510" s="157">
        <v>6.25</v>
      </c>
      <c r="E510" s="157"/>
    </row>
    <row r="511" spans="1:5">
      <c r="A511" s="155">
        <v>40311</v>
      </c>
      <c r="B511" s="156">
        <v>0.75</v>
      </c>
      <c r="C511" s="157">
        <v>3.5</v>
      </c>
      <c r="D511" s="157">
        <v>6.25</v>
      </c>
      <c r="E511" s="157"/>
    </row>
    <row r="512" spans="1:5">
      <c r="A512" s="155">
        <v>40312</v>
      </c>
      <c r="B512" s="156">
        <v>0.75</v>
      </c>
      <c r="C512" s="157">
        <v>3.5</v>
      </c>
      <c r="D512" s="157">
        <v>6.25</v>
      </c>
      <c r="E512" s="157"/>
    </row>
    <row r="513" spans="1:5">
      <c r="A513" s="155">
        <v>40313</v>
      </c>
      <c r="B513" s="156">
        <v>0.75</v>
      </c>
      <c r="C513" s="157">
        <v>3.5</v>
      </c>
      <c r="D513" s="157">
        <v>6.25</v>
      </c>
      <c r="E513" s="157"/>
    </row>
    <row r="514" spans="1:5">
      <c r="A514" s="155">
        <v>40314</v>
      </c>
      <c r="B514" s="156">
        <v>0.75</v>
      </c>
      <c r="C514" s="157">
        <v>3.5</v>
      </c>
      <c r="D514" s="157">
        <v>6.25</v>
      </c>
      <c r="E514" s="157"/>
    </row>
    <row r="515" spans="1:5">
      <c r="A515" s="155">
        <v>40315</v>
      </c>
      <c r="B515" s="156">
        <v>0.75</v>
      </c>
      <c r="C515" s="157">
        <v>3.5</v>
      </c>
      <c r="D515" s="157">
        <v>6.25</v>
      </c>
      <c r="E515" s="157"/>
    </row>
    <row r="516" spans="1:5">
      <c r="A516" s="155">
        <v>40316</v>
      </c>
      <c r="B516" s="156">
        <v>0.75</v>
      </c>
      <c r="C516" s="157">
        <v>3.5</v>
      </c>
      <c r="D516" s="157">
        <v>6.25</v>
      </c>
      <c r="E516" s="157"/>
    </row>
    <row r="517" spans="1:5">
      <c r="A517" s="155">
        <v>40317</v>
      </c>
      <c r="B517" s="156">
        <v>0.75</v>
      </c>
      <c r="C517" s="157">
        <v>3.5</v>
      </c>
      <c r="D517" s="157">
        <v>6.25</v>
      </c>
      <c r="E517" s="157"/>
    </row>
    <row r="518" spans="1:5">
      <c r="A518" s="155">
        <v>40318</v>
      </c>
      <c r="B518" s="156">
        <v>0.75</v>
      </c>
      <c r="C518" s="157">
        <v>3.5</v>
      </c>
      <c r="D518" s="157">
        <v>6.25</v>
      </c>
      <c r="E518" s="157"/>
    </row>
    <row r="519" spans="1:5">
      <c r="A519" s="155">
        <v>40319</v>
      </c>
      <c r="B519" s="156">
        <v>0.75</v>
      </c>
      <c r="C519" s="157">
        <v>3.5</v>
      </c>
      <c r="D519" s="157">
        <v>6.25</v>
      </c>
      <c r="E519" s="157"/>
    </row>
    <row r="520" spans="1:5">
      <c r="A520" s="155">
        <v>40320</v>
      </c>
      <c r="B520" s="156">
        <v>0.75</v>
      </c>
      <c r="C520" s="157">
        <v>3.5</v>
      </c>
      <c r="D520" s="157">
        <v>6.25</v>
      </c>
      <c r="E520" s="157"/>
    </row>
    <row r="521" spans="1:5">
      <c r="A521" s="155">
        <v>40321</v>
      </c>
      <c r="B521" s="156">
        <v>0.75</v>
      </c>
      <c r="C521" s="157">
        <v>3.5</v>
      </c>
      <c r="D521" s="157">
        <v>6.25</v>
      </c>
      <c r="E521" s="157"/>
    </row>
    <row r="522" spans="1:5">
      <c r="A522" s="155">
        <v>40322</v>
      </c>
      <c r="B522" s="156">
        <v>0.75</v>
      </c>
      <c r="C522" s="157">
        <v>3.5</v>
      </c>
      <c r="D522" s="157">
        <v>6.25</v>
      </c>
      <c r="E522" s="157"/>
    </row>
    <row r="523" spans="1:5">
      <c r="A523" s="155">
        <v>40323</v>
      </c>
      <c r="B523" s="156">
        <v>0.75</v>
      </c>
      <c r="C523" s="157">
        <v>3.5</v>
      </c>
      <c r="D523" s="157">
        <v>6.25</v>
      </c>
      <c r="E523" s="157"/>
    </row>
    <row r="524" spans="1:5">
      <c r="A524" s="155">
        <v>40324</v>
      </c>
      <c r="B524" s="156">
        <v>0.75</v>
      </c>
      <c r="C524" s="157">
        <v>3.5</v>
      </c>
      <c r="D524" s="157">
        <v>6.25</v>
      </c>
      <c r="E524" s="157"/>
    </row>
    <row r="525" spans="1:5">
      <c r="A525" s="155">
        <v>40325</v>
      </c>
      <c r="B525" s="156">
        <v>0.75</v>
      </c>
      <c r="C525" s="157">
        <v>3.5</v>
      </c>
      <c r="D525" s="157">
        <v>6.25</v>
      </c>
      <c r="E525" s="157"/>
    </row>
    <row r="526" spans="1:5">
      <c r="A526" s="155">
        <v>40326</v>
      </c>
      <c r="B526" s="156">
        <v>0.75</v>
      </c>
      <c r="C526" s="157">
        <v>3.5</v>
      </c>
      <c r="D526" s="157">
        <v>6.25</v>
      </c>
      <c r="E526" s="157"/>
    </row>
    <row r="527" spans="1:5">
      <c r="A527" s="155">
        <v>40327</v>
      </c>
      <c r="B527" s="156">
        <v>0.75</v>
      </c>
      <c r="C527" s="157">
        <v>3.5</v>
      </c>
      <c r="D527" s="157">
        <v>6.25</v>
      </c>
      <c r="E527" s="157"/>
    </row>
    <row r="528" spans="1:5">
      <c r="A528" s="155">
        <v>40328</v>
      </c>
      <c r="B528" s="156">
        <v>0.75</v>
      </c>
      <c r="C528" s="157">
        <v>3.5</v>
      </c>
      <c r="D528" s="157">
        <v>6.25</v>
      </c>
      <c r="E528" s="157"/>
    </row>
    <row r="529" spans="1:5">
      <c r="A529" s="155">
        <v>40329</v>
      </c>
      <c r="B529" s="156">
        <v>0.75</v>
      </c>
      <c r="C529" s="157">
        <v>3.5</v>
      </c>
      <c r="D529" s="157">
        <v>6.25</v>
      </c>
      <c r="E529" s="157"/>
    </row>
    <row r="530" spans="1:5">
      <c r="A530" s="155">
        <v>40330</v>
      </c>
      <c r="B530" s="156">
        <v>0.75</v>
      </c>
      <c r="C530" s="157">
        <v>3.5</v>
      </c>
      <c r="D530" s="157">
        <v>6.25</v>
      </c>
      <c r="E530" s="157"/>
    </row>
    <row r="531" spans="1:5">
      <c r="A531" s="155">
        <v>40331</v>
      </c>
      <c r="B531" s="156">
        <v>0.75</v>
      </c>
      <c r="C531" s="157">
        <v>3.5</v>
      </c>
      <c r="D531" s="157">
        <v>6.25</v>
      </c>
      <c r="E531" s="157"/>
    </row>
    <row r="532" spans="1:5">
      <c r="A532" s="155">
        <v>40332</v>
      </c>
      <c r="B532" s="156">
        <v>0.75</v>
      </c>
      <c r="C532" s="157">
        <v>3.5</v>
      </c>
      <c r="D532" s="157">
        <v>6.25</v>
      </c>
      <c r="E532" s="157"/>
    </row>
    <row r="533" spans="1:5">
      <c r="A533" s="155">
        <v>40333</v>
      </c>
      <c r="B533" s="156">
        <v>0.75</v>
      </c>
      <c r="C533" s="157">
        <v>3.5</v>
      </c>
      <c r="D533" s="157">
        <v>6.25</v>
      </c>
      <c r="E533" s="157"/>
    </row>
    <row r="534" spans="1:5">
      <c r="A534" s="155">
        <v>40334</v>
      </c>
      <c r="B534" s="156">
        <v>0.75</v>
      </c>
      <c r="C534" s="157">
        <v>3.5</v>
      </c>
      <c r="D534" s="157">
        <v>6.25</v>
      </c>
      <c r="E534" s="157"/>
    </row>
    <row r="535" spans="1:5">
      <c r="A535" s="155">
        <v>40335</v>
      </c>
      <c r="B535" s="156">
        <v>0.75</v>
      </c>
      <c r="C535" s="157">
        <v>3.5</v>
      </c>
      <c r="D535" s="157">
        <v>6.25</v>
      </c>
      <c r="E535" s="157"/>
    </row>
    <row r="536" spans="1:5">
      <c r="A536" s="155">
        <v>40336</v>
      </c>
      <c r="B536" s="156">
        <v>0.75</v>
      </c>
      <c r="C536" s="157">
        <v>3.5</v>
      </c>
      <c r="D536" s="157">
        <v>6.25</v>
      </c>
      <c r="E536" s="157"/>
    </row>
    <row r="537" spans="1:5">
      <c r="A537" s="155">
        <v>40337</v>
      </c>
      <c r="B537" s="156">
        <v>0.75</v>
      </c>
      <c r="C537" s="157">
        <v>3.5</v>
      </c>
      <c r="D537" s="157">
        <v>6.25</v>
      </c>
      <c r="E537" s="157"/>
    </row>
    <row r="538" spans="1:5">
      <c r="A538" s="155">
        <v>40338</v>
      </c>
      <c r="B538" s="156">
        <v>0.75</v>
      </c>
      <c r="C538" s="157">
        <v>3.5</v>
      </c>
      <c r="D538" s="157">
        <v>6.25</v>
      </c>
      <c r="E538" s="157"/>
    </row>
    <row r="539" spans="1:5">
      <c r="A539" s="155">
        <v>40339</v>
      </c>
      <c r="B539" s="156">
        <v>0.75</v>
      </c>
      <c r="C539" s="157">
        <v>3.5</v>
      </c>
      <c r="D539" s="157">
        <v>6.25</v>
      </c>
      <c r="E539" s="157"/>
    </row>
    <row r="540" spans="1:5">
      <c r="A540" s="155">
        <v>40340</v>
      </c>
      <c r="B540" s="156">
        <v>0.75</v>
      </c>
      <c r="C540" s="157">
        <v>3.5</v>
      </c>
      <c r="D540" s="157">
        <v>6.25</v>
      </c>
      <c r="E540" s="157"/>
    </row>
    <row r="541" spans="1:5">
      <c r="A541" s="155">
        <v>40341</v>
      </c>
      <c r="B541" s="156">
        <v>0.75</v>
      </c>
      <c r="C541" s="157">
        <v>3.5</v>
      </c>
      <c r="D541" s="157">
        <v>6.25</v>
      </c>
      <c r="E541" s="157"/>
    </row>
    <row r="542" spans="1:5">
      <c r="A542" s="155">
        <v>40342</v>
      </c>
      <c r="B542" s="156">
        <v>0.75</v>
      </c>
      <c r="C542" s="157">
        <v>3.5</v>
      </c>
      <c r="D542" s="157">
        <v>6.25</v>
      </c>
      <c r="E542" s="157"/>
    </row>
    <row r="543" spans="1:5">
      <c r="A543" s="155">
        <v>40343</v>
      </c>
      <c r="B543" s="156">
        <v>0.75</v>
      </c>
      <c r="C543" s="157">
        <v>3.5</v>
      </c>
      <c r="D543" s="157">
        <v>6.25</v>
      </c>
      <c r="E543" s="157"/>
    </row>
    <row r="544" spans="1:5">
      <c r="A544" s="155">
        <v>40344</v>
      </c>
      <c r="B544" s="156">
        <v>0.75</v>
      </c>
      <c r="C544" s="157">
        <v>3.5</v>
      </c>
      <c r="D544" s="157">
        <v>6.25</v>
      </c>
      <c r="E544" s="157"/>
    </row>
    <row r="545" spans="1:5">
      <c r="A545" s="155">
        <v>40345</v>
      </c>
      <c r="B545" s="156">
        <v>0.75</v>
      </c>
      <c r="C545" s="157">
        <v>3.5</v>
      </c>
      <c r="D545" s="157">
        <v>6.25</v>
      </c>
      <c r="E545" s="157"/>
    </row>
    <row r="546" spans="1:5">
      <c r="A546" s="155">
        <v>40346</v>
      </c>
      <c r="B546" s="156">
        <v>0.75</v>
      </c>
      <c r="C546" s="157">
        <v>3.5</v>
      </c>
      <c r="D546" s="157">
        <v>6.25</v>
      </c>
      <c r="E546" s="157"/>
    </row>
    <row r="547" spans="1:5">
      <c r="A547" s="155">
        <v>40347</v>
      </c>
      <c r="B547" s="156">
        <v>0.75</v>
      </c>
      <c r="C547" s="157">
        <v>3.5</v>
      </c>
      <c r="D547" s="157">
        <v>6.25</v>
      </c>
      <c r="E547" s="157"/>
    </row>
    <row r="548" spans="1:5">
      <c r="A548" s="155">
        <v>40348</v>
      </c>
      <c r="B548" s="156">
        <v>0.75</v>
      </c>
      <c r="C548" s="157">
        <v>3.5</v>
      </c>
      <c r="D548" s="157">
        <v>6.25</v>
      </c>
      <c r="E548" s="157"/>
    </row>
    <row r="549" spans="1:5">
      <c r="A549" s="155">
        <v>40349</v>
      </c>
      <c r="B549" s="156">
        <v>0.75</v>
      </c>
      <c r="C549" s="157">
        <v>3.5</v>
      </c>
      <c r="D549" s="157">
        <v>6.25</v>
      </c>
      <c r="E549" s="157"/>
    </row>
    <row r="550" spans="1:5">
      <c r="A550" s="155">
        <v>40350</v>
      </c>
      <c r="B550" s="156">
        <v>0.75</v>
      </c>
      <c r="C550" s="157">
        <v>3.5</v>
      </c>
      <c r="D550" s="157">
        <v>6.25</v>
      </c>
      <c r="E550" s="157"/>
    </row>
    <row r="551" spans="1:5">
      <c r="A551" s="155">
        <v>40351</v>
      </c>
      <c r="B551" s="156">
        <v>0.75</v>
      </c>
      <c r="C551" s="157">
        <v>3.5</v>
      </c>
      <c r="D551" s="157">
        <v>6.25</v>
      </c>
      <c r="E551" s="157"/>
    </row>
    <row r="552" spans="1:5">
      <c r="A552" s="155">
        <v>40352</v>
      </c>
      <c r="B552" s="156">
        <v>0.75</v>
      </c>
      <c r="C552" s="157">
        <v>3.5</v>
      </c>
      <c r="D552" s="157">
        <v>6.25</v>
      </c>
      <c r="E552" s="157"/>
    </row>
    <row r="553" spans="1:5">
      <c r="A553" s="155">
        <v>40353</v>
      </c>
      <c r="B553" s="156">
        <v>0.75</v>
      </c>
      <c r="C553" s="157">
        <v>3.5</v>
      </c>
      <c r="D553" s="157">
        <v>6.25</v>
      </c>
      <c r="E553" s="157"/>
    </row>
    <row r="554" spans="1:5">
      <c r="A554" s="155">
        <v>40354</v>
      </c>
      <c r="B554" s="156">
        <v>0.75</v>
      </c>
      <c r="C554" s="157">
        <v>3.5</v>
      </c>
      <c r="D554" s="157">
        <v>6.25</v>
      </c>
      <c r="E554" s="157"/>
    </row>
    <row r="555" spans="1:5">
      <c r="A555" s="155">
        <v>40355</v>
      </c>
      <c r="B555" s="156">
        <v>0.75</v>
      </c>
      <c r="C555" s="157">
        <v>3.5</v>
      </c>
      <c r="D555" s="157">
        <v>6.25</v>
      </c>
      <c r="E555" s="157"/>
    </row>
    <row r="556" spans="1:5">
      <c r="A556" s="155">
        <v>40356</v>
      </c>
      <c r="B556" s="156">
        <v>0.75</v>
      </c>
      <c r="C556" s="157">
        <v>3.5</v>
      </c>
      <c r="D556" s="157">
        <v>6.25</v>
      </c>
      <c r="E556" s="157"/>
    </row>
    <row r="557" spans="1:5">
      <c r="A557" s="155">
        <v>40357</v>
      </c>
      <c r="B557" s="156">
        <v>0.75</v>
      </c>
      <c r="C557" s="157">
        <v>3.5</v>
      </c>
      <c r="D557" s="157">
        <v>6.25</v>
      </c>
      <c r="E557" s="157"/>
    </row>
    <row r="558" spans="1:5">
      <c r="A558" s="155">
        <v>40358</v>
      </c>
      <c r="B558" s="156">
        <v>0.75</v>
      </c>
      <c r="C558" s="157">
        <v>3.5</v>
      </c>
      <c r="D558" s="157">
        <v>6.25</v>
      </c>
      <c r="E558" s="157"/>
    </row>
    <row r="559" spans="1:5">
      <c r="A559" s="155">
        <v>40359</v>
      </c>
      <c r="B559" s="156">
        <v>0.75</v>
      </c>
      <c r="C559" s="157">
        <v>3.5</v>
      </c>
      <c r="D559" s="157">
        <v>6.25</v>
      </c>
      <c r="E559" s="157"/>
    </row>
    <row r="560" spans="1:5">
      <c r="A560" s="155">
        <v>40360</v>
      </c>
      <c r="B560" s="156">
        <v>0.75</v>
      </c>
      <c r="C560" s="157">
        <v>3.5</v>
      </c>
      <c r="D560" s="157">
        <v>6.25</v>
      </c>
      <c r="E560" s="157"/>
    </row>
    <row r="561" spans="1:5">
      <c r="A561" s="155">
        <v>40361</v>
      </c>
      <c r="B561" s="156">
        <v>0.75</v>
      </c>
      <c r="C561" s="157">
        <v>3.5</v>
      </c>
      <c r="D561" s="157">
        <v>6.25</v>
      </c>
      <c r="E561" s="157"/>
    </row>
    <row r="562" spans="1:5">
      <c r="A562" s="155">
        <v>40362</v>
      </c>
      <c r="B562" s="156">
        <v>0.75</v>
      </c>
      <c r="C562" s="157">
        <v>3.5</v>
      </c>
      <c r="D562" s="157">
        <v>6.25</v>
      </c>
      <c r="E562" s="157"/>
    </row>
    <row r="563" spans="1:5">
      <c r="A563" s="155">
        <v>40363</v>
      </c>
      <c r="B563" s="156">
        <v>0.75</v>
      </c>
      <c r="C563" s="157">
        <v>3.5</v>
      </c>
      <c r="D563" s="157">
        <v>6.25</v>
      </c>
      <c r="E563" s="157"/>
    </row>
    <row r="564" spans="1:5">
      <c r="A564" s="155">
        <v>40364</v>
      </c>
      <c r="B564" s="156">
        <v>0.75</v>
      </c>
      <c r="C564" s="157">
        <v>3.5</v>
      </c>
      <c r="D564" s="157">
        <v>6.25</v>
      </c>
      <c r="E564" s="157"/>
    </row>
    <row r="565" spans="1:5">
      <c r="A565" s="155">
        <v>40365</v>
      </c>
      <c r="B565" s="156">
        <v>0.75</v>
      </c>
      <c r="C565" s="157">
        <v>3.5</v>
      </c>
      <c r="D565" s="157">
        <v>6.25</v>
      </c>
      <c r="E565" s="157"/>
    </row>
    <row r="566" spans="1:5">
      <c r="A566" s="155">
        <v>40366</v>
      </c>
      <c r="B566" s="156">
        <v>0.75</v>
      </c>
      <c r="C566" s="157">
        <v>3.5</v>
      </c>
      <c r="D566" s="157">
        <v>6.25</v>
      </c>
      <c r="E566" s="157"/>
    </row>
    <row r="567" spans="1:5">
      <c r="A567" s="155">
        <v>40367</v>
      </c>
      <c r="B567" s="156">
        <v>0.75</v>
      </c>
      <c r="C567" s="157">
        <v>3.5</v>
      </c>
      <c r="D567" s="157">
        <v>6.25</v>
      </c>
      <c r="E567" s="157"/>
    </row>
    <row r="568" spans="1:5">
      <c r="A568" s="155">
        <v>40368</v>
      </c>
      <c r="B568" s="156">
        <v>0.75</v>
      </c>
      <c r="C568" s="157">
        <v>3.5</v>
      </c>
      <c r="D568" s="157">
        <v>6.25</v>
      </c>
      <c r="E568" s="157"/>
    </row>
    <row r="569" spans="1:5">
      <c r="A569" s="155">
        <v>40369</v>
      </c>
      <c r="B569" s="156">
        <v>0.75</v>
      </c>
      <c r="C569" s="157">
        <v>3.5</v>
      </c>
      <c r="D569" s="157">
        <v>6.25</v>
      </c>
      <c r="E569" s="157"/>
    </row>
    <row r="570" spans="1:5">
      <c r="A570" s="155">
        <v>40370</v>
      </c>
      <c r="B570" s="156">
        <v>0.75</v>
      </c>
      <c r="C570" s="157">
        <v>3.5</v>
      </c>
      <c r="D570" s="157">
        <v>6.25</v>
      </c>
      <c r="E570" s="157"/>
    </row>
    <row r="571" spans="1:5">
      <c r="A571" s="155">
        <v>40371</v>
      </c>
      <c r="B571" s="156">
        <v>0.75</v>
      </c>
      <c r="C571" s="157">
        <v>3.5</v>
      </c>
      <c r="D571" s="157">
        <v>6.25</v>
      </c>
      <c r="E571" s="157"/>
    </row>
    <row r="572" spans="1:5">
      <c r="A572" s="155">
        <v>40372</v>
      </c>
      <c r="B572" s="156">
        <v>0.75</v>
      </c>
      <c r="C572" s="157">
        <v>3.5</v>
      </c>
      <c r="D572" s="157">
        <v>6.25</v>
      </c>
      <c r="E572" s="157"/>
    </row>
    <row r="573" spans="1:5">
      <c r="A573" s="155">
        <v>40373</v>
      </c>
      <c r="B573" s="156">
        <v>0.75</v>
      </c>
      <c r="C573" s="157">
        <v>3.5</v>
      </c>
      <c r="D573" s="157">
        <v>6.25</v>
      </c>
      <c r="E573" s="157"/>
    </row>
    <row r="574" spans="1:5">
      <c r="A574" s="155">
        <v>40374</v>
      </c>
      <c r="B574" s="156">
        <v>0.75</v>
      </c>
      <c r="C574" s="157">
        <v>3.5</v>
      </c>
      <c r="D574" s="157">
        <v>6.25</v>
      </c>
      <c r="E574" s="157"/>
    </row>
    <row r="575" spans="1:5">
      <c r="A575" s="155">
        <v>40375</v>
      </c>
      <c r="B575" s="156">
        <v>0.75</v>
      </c>
      <c r="C575" s="157">
        <v>3.5</v>
      </c>
      <c r="D575" s="157">
        <v>6.25</v>
      </c>
      <c r="E575" s="157"/>
    </row>
    <row r="576" spans="1:5">
      <c r="A576" s="155">
        <v>40376</v>
      </c>
      <c r="B576" s="156">
        <v>0.75</v>
      </c>
      <c r="C576" s="157">
        <v>3.5</v>
      </c>
      <c r="D576" s="157">
        <v>6.25</v>
      </c>
      <c r="E576" s="157"/>
    </row>
    <row r="577" spans="1:5">
      <c r="A577" s="155">
        <v>40377</v>
      </c>
      <c r="B577" s="156">
        <v>0.75</v>
      </c>
      <c r="C577" s="157">
        <v>3.5</v>
      </c>
      <c r="D577" s="157">
        <v>6.25</v>
      </c>
      <c r="E577" s="157"/>
    </row>
    <row r="578" spans="1:5">
      <c r="A578" s="155">
        <v>40378</v>
      </c>
      <c r="B578" s="156">
        <v>0.75</v>
      </c>
      <c r="C578" s="157">
        <v>3.5</v>
      </c>
      <c r="D578" s="157">
        <v>6.25</v>
      </c>
      <c r="E578" s="157"/>
    </row>
    <row r="579" spans="1:5">
      <c r="A579" s="155">
        <v>40379</v>
      </c>
      <c r="B579" s="156">
        <v>0.75</v>
      </c>
      <c r="C579" s="157">
        <v>3.5</v>
      </c>
      <c r="D579" s="157">
        <v>6.25</v>
      </c>
      <c r="E579" s="157"/>
    </row>
    <row r="580" spans="1:5">
      <c r="A580" s="155">
        <v>40380</v>
      </c>
      <c r="B580" s="156">
        <v>0.75</v>
      </c>
      <c r="C580" s="157">
        <v>3.5</v>
      </c>
      <c r="D580" s="157">
        <v>6.25</v>
      </c>
      <c r="E580" s="157"/>
    </row>
    <row r="581" spans="1:5">
      <c r="A581" s="155">
        <v>40381</v>
      </c>
      <c r="B581" s="156">
        <v>0.75</v>
      </c>
      <c r="C581" s="157">
        <v>3.5</v>
      </c>
      <c r="D581" s="157">
        <v>6.25</v>
      </c>
      <c r="E581" s="157"/>
    </row>
    <row r="582" spans="1:5">
      <c r="A582" s="155">
        <v>40382</v>
      </c>
      <c r="B582" s="156">
        <v>0.75</v>
      </c>
      <c r="C582" s="157">
        <v>3.5</v>
      </c>
      <c r="D582" s="157">
        <v>6.25</v>
      </c>
      <c r="E582" s="157"/>
    </row>
    <row r="583" spans="1:5">
      <c r="A583" s="155">
        <v>40383</v>
      </c>
      <c r="B583" s="156">
        <v>0.75</v>
      </c>
      <c r="C583" s="157">
        <v>3.5</v>
      </c>
      <c r="D583" s="157">
        <v>6.25</v>
      </c>
      <c r="E583" s="157"/>
    </row>
    <row r="584" spans="1:5">
      <c r="A584" s="155">
        <v>40384</v>
      </c>
      <c r="B584" s="156">
        <v>0.75</v>
      </c>
      <c r="C584" s="157">
        <v>3.5</v>
      </c>
      <c r="D584" s="157">
        <v>6.25</v>
      </c>
      <c r="E584" s="157"/>
    </row>
    <row r="585" spans="1:5">
      <c r="A585" s="155">
        <v>40385</v>
      </c>
      <c r="B585" s="156">
        <v>0.75</v>
      </c>
      <c r="C585" s="157">
        <v>3.5</v>
      </c>
      <c r="D585" s="157">
        <v>6.25</v>
      </c>
      <c r="E585" s="157"/>
    </row>
    <row r="586" spans="1:5">
      <c r="A586" s="155">
        <v>40386</v>
      </c>
      <c r="B586" s="156">
        <v>0.75</v>
      </c>
      <c r="C586" s="157">
        <v>3.5</v>
      </c>
      <c r="D586" s="157">
        <v>6.25</v>
      </c>
      <c r="E586" s="157"/>
    </row>
    <row r="587" spans="1:5">
      <c r="A587" s="155">
        <v>40387</v>
      </c>
      <c r="B587" s="156">
        <v>0.75</v>
      </c>
      <c r="C587" s="157">
        <v>3.5</v>
      </c>
      <c r="D587" s="157">
        <v>6.25</v>
      </c>
      <c r="E587" s="157"/>
    </row>
    <row r="588" spans="1:5">
      <c r="A588" s="155">
        <v>40388</v>
      </c>
      <c r="B588" s="156">
        <v>0.75</v>
      </c>
      <c r="C588" s="157">
        <v>3.5</v>
      </c>
      <c r="D588" s="157">
        <v>6.25</v>
      </c>
      <c r="E588" s="157"/>
    </row>
    <row r="589" spans="1:5">
      <c r="A589" s="155">
        <v>40389</v>
      </c>
      <c r="B589" s="156">
        <v>0.75</v>
      </c>
      <c r="C589" s="157">
        <v>3.5</v>
      </c>
      <c r="D589" s="157">
        <v>6.25</v>
      </c>
      <c r="E589" s="157"/>
    </row>
    <row r="590" spans="1:5">
      <c r="A590" s="155">
        <v>40390</v>
      </c>
      <c r="B590" s="156">
        <v>0.75</v>
      </c>
      <c r="C590" s="157">
        <v>3.5</v>
      </c>
      <c r="D590" s="157">
        <v>6.25</v>
      </c>
      <c r="E590" s="157"/>
    </row>
    <row r="591" spans="1:5">
      <c r="A591" s="155">
        <v>40391</v>
      </c>
      <c r="B591" s="156">
        <v>0.75</v>
      </c>
      <c r="C591" s="157">
        <v>3.5</v>
      </c>
      <c r="D591" s="157">
        <v>6.25</v>
      </c>
      <c r="E591" s="157"/>
    </row>
    <row r="592" spans="1:5">
      <c r="A592" s="155">
        <v>40392</v>
      </c>
      <c r="B592" s="156">
        <v>0.75</v>
      </c>
      <c r="C592" s="157">
        <v>3.5</v>
      </c>
      <c r="D592" s="157">
        <v>6.25</v>
      </c>
      <c r="E592" s="157"/>
    </row>
    <row r="593" spans="1:5">
      <c r="A593" s="155">
        <v>40393</v>
      </c>
      <c r="B593" s="156">
        <v>0.75</v>
      </c>
      <c r="C593" s="157">
        <v>3.5</v>
      </c>
      <c r="D593" s="157">
        <v>6.25</v>
      </c>
      <c r="E593" s="157"/>
    </row>
    <row r="594" spans="1:5">
      <c r="A594" s="155">
        <v>40394</v>
      </c>
      <c r="B594" s="156">
        <v>0.75</v>
      </c>
      <c r="C594" s="157">
        <v>3.5</v>
      </c>
      <c r="D594" s="157">
        <v>6.25</v>
      </c>
      <c r="E594" s="157"/>
    </row>
    <row r="595" spans="1:5">
      <c r="A595" s="155">
        <v>40395</v>
      </c>
      <c r="B595" s="156">
        <v>0.75</v>
      </c>
      <c r="C595" s="157">
        <v>3.5</v>
      </c>
      <c r="D595" s="157">
        <v>6.25</v>
      </c>
      <c r="E595" s="157"/>
    </row>
    <row r="596" spans="1:5">
      <c r="A596" s="155">
        <v>40396</v>
      </c>
      <c r="B596" s="156">
        <v>0.75</v>
      </c>
      <c r="C596" s="157">
        <v>3.5</v>
      </c>
      <c r="D596" s="157">
        <v>6.25</v>
      </c>
      <c r="E596" s="157"/>
    </row>
    <row r="597" spans="1:5">
      <c r="A597" s="155">
        <v>40397</v>
      </c>
      <c r="B597" s="156">
        <v>0.75</v>
      </c>
      <c r="C597" s="157">
        <v>3.5</v>
      </c>
      <c r="D597" s="157">
        <v>6.25</v>
      </c>
      <c r="E597" s="157"/>
    </row>
    <row r="598" spans="1:5">
      <c r="A598" s="155">
        <v>40398</v>
      </c>
      <c r="B598" s="156">
        <v>0.75</v>
      </c>
      <c r="C598" s="157">
        <v>3.5</v>
      </c>
      <c r="D598" s="157">
        <v>6.25</v>
      </c>
      <c r="E598" s="157"/>
    </row>
    <row r="599" spans="1:5">
      <c r="A599" s="155">
        <v>40399</v>
      </c>
      <c r="B599" s="156">
        <v>0.75</v>
      </c>
      <c r="C599" s="157">
        <v>3.5</v>
      </c>
      <c r="D599" s="157">
        <v>6.25</v>
      </c>
      <c r="E599" s="157"/>
    </row>
    <row r="600" spans="1:5">
      <c r="A600" s="155">
        <v>40400</v>
      </c>
      <c r="B600" s="156">
        <v>0.75</v>
      </c>
      <c r="C600" s="157">
        <v>3.5</v>
      </c>
      <c r="D600" s="157">
        <v>6.25</v>
      </c>
      <c r="E600" s="157"/>
    </row>
    <row r="601" spans="1:5">
      <c r="A601" s="155">
        <v>40401</v>
      </c>
      <c r="B601" s="156">
        <v>0.75</v>
      </c>
      <c r="C601" s="157">
        <v>3.5</v>
      </c>
      <c r="D601" s="157">
        <v>6.25</v>
      </c>
      <c r="E601" s="157"/>
    </row>
    <row r="602" spans="1:5">
      <c r="A602" s="155">
        <v>40402</v>
      </c>
      <c r="B602" s="156">
        <v>0.75</v>
      </c>
      <c r="C602" s="157">
        <v>3.5</v>
      </c>
      <c r="D602" s="157">
        <v>6.25</v>
      </c>
      <c r="E602" s="157"/>
    </row>
    <row r="603" spans="1:5">
      <c r="A603" s="155">
        <v>40403</v>
      </c>
      <c r="B603" s="156">
        <v>0.75</v>
      </c>
      <c r="C603" s="157">
        <v>3.5</v>
      </c>
      <c r="D603" s="157">
        <v>6.25</v>
      </c>
      <c r="E603" s="157"/>
    </row>
    <row r="604" spans="1:5">
      <c r="A604" s="155">
        <v>40404</v>
      </c>
      <c r="B604" s="156">
        <v>0.75</v>
      </c>
      <c r="C604" s="157">
        <v>3.5</v>
      </c>
      <c r="D604" s="157">
        <v>6.25</v>
      </c>
      <c r="E604" s="157"/>
    </row>
    <row r="605" spans="1:5">
      <c r="A605" s="155">
        <v>40405</v>
      </c>
      <c r="B605" s="156">
        <v>0.75</v>
      </c>
      <c r="C605" s="157">
        <v>3.5</v>
      </c>
      <c r="D605" s="157">
        <v>6.25</v>
      </c>
      <c r="E605" s="157"/>
    </row>
    <row r="606" spans="1:5">
      <c r="A606" s="155">
        <v>40406</v>
      </c>
      <c r="B606" s="156">
        <v>0.75</v>
      </c>
      <c r="C606" s="157">
        <v>3.5</v>
      </c>
      <c r="D606" s="157">
        <v>6.25</v>
      </c>
      <c r="E606" s="157"/>
    </row>
    <row r="607" spans="1:5">
      <c r="A607" s="155">
        <v>40407</v>
      </c>
      <c r="B607" s="156">
        <v>0.75</v>
      </c>
      <c r="C607" s="157">
        <v>3.5</v>
      </c>
      <c r="D607" s="157">
        <v>6.25</v>
      </c>
      <c r="E607" s="157"/>
    </row>
    <row r="608" spans="1:5">
      <c r="A608" s="155">
        <v>40408</v>
      </c>
      <c r="B608" s="156">
        <v>0.75</v>
      </c>
      <c r="C608" s="157">
        <v>3.5</v>
      </c>
      <c r="D608" s="157">
        <v>6.25</v>
      </c>
      <c r="E608" s="157"/>
    </row>
    <row r="609" spans="1:5">
      <c r="A609" s="155">
        <v>40409</v>
      </c>
      <c r="B609" s="156">
        <v>0.75</v>
      </c>
      <c r="C609" s="157">
        <v>3.5</v>
      </c>
      <c r="D609" s="157">
        <v>6.25</v>
      </c>
      <c r="E609" s="157"/>
    </row>
    <row r="610" spans="1:5">
      <c r="A610" s="155">
        <v>40410</v>
      </c>
      <c r="B610" s="156">
        <v>0.75</v>
      </c>
      <c r="C610" s="157">
        <v>3.5</v>
      </c>
      <c r="D610" s="157">
        <v>6.25</v>
      </c>
      <c r="E610" s="157"/>
    </row>
    <row r="611" spans="1:5">
      <c r="A611" s="155">
        <v>40411</v>
      </c>
      <c r="B611" s="156">
        <v>0.75</v>
      </c>
      <c r="C611" s="157">
        <v>3.5</v>
      </c>
      <c r="D611" s="157">
        <v>6.25</v>
      </c>
      <c r="E611" s="157"/>
    </row>
    <row r="612" spans="1:5">
      <c r="A612" s="155">
        <v>40412</v>
      </c>
      <c r="B612" s="156">
        <v>0.75</v>
      </c>
      <c r="C612" s="157">
        <v>3.5</v>
      </c>
      <c r="D612" s="157">
        <v>6.25</v>
      </c>
      <c r="E612" s="157"/>
    </row>
    <row r="613" spans="1:5">
      <c r="A613" s="155">
        <v>40413</v>
      </c>
      <c r="B613" s="156">
        <v>0.75</v>
      </c>
      <c r="C613" s="157">
        <v>3.5</v>
      </c>
      <c r="D613" s="157">
        <v>6.25</v>
      </c>
      <c r="E613" s="157"/>
    </row>
    <row r="614" spans="1:5">
      <c r="A614" s="155">
        <v>40414</v>
      </c>
      <c r="B614" s="156">
        <v>0.75</v>
      </c>
      <c r="C614" s="157">
        <v>3.5</v>
      </c>
      <c r="D614" s="157">
        <v>6.25</v>
      </c>
      <c r="E614" s="157"/>
    </row>
    <row r="615" spans="1:5">
      <c r="A615" s="155">
        <v>40415</v>
      </c>
      <c r="B615" s="156">
        <v>0.75</v>
      </c>
      <c r="C615" s="157">
        <v>3.5</v>
      </c>
      <c r="D615" s="157">
        <v>6.25</v>
      </c>
      <c r="E615" s="157"/>
    </row>
    <row r="616" spans="1:5">
      <c r="A616" s="155">
        <v>40416</v>
      </c>
      <c r="B616" s="156">
        <v>0.75</v>
      </c>
      <c r="C616" s="157">
        <v>3.5</v>
      </c>
      <c r="D616" s="157">
        <v>6.25</v>
      </c>
      <c r="E616" s="157"/>
    </row>
    <row r="617" spans="1:5">
      <c r="A617" s="155">
        <v>40417</v>
      </c>
      <c r="B617" s="156">
        <v>0.75</v>
      </c>
      <c r="C617" s="157">
        <v>3.5</v>
      </c>
      <c r="D617" s="157">
        <v>6.25</v>
      </c>
      <c r="E617" s="157"/>
    </row>
    <row r="618" spans="1:5">
      <c r="A618" s="155">
        <v>40418</v>
      </c>
      <c r="B618" s="156">
        <v>0.75</v>
      </c>
      <c r="C618" s="157">
        <v>3.5</v>
      </c>
      <c r="D618" s="157">
        <v>6.25</v>
      </c>
      <c r="E618" s="157"/>
    </row>
    <row r="619" spans="1:5">
      <c r="A619" s="155">
        <v>40419</v>
      </c>
      <c r="B619" s="156">
        <v>0.75</v>
      </c>
      <c r="C619" s="157">
        <v>3.5</v>
      </c>
      <c r="D619" s="157">
        <v>6.25</v>
      </c>
      <c r="E619" s="157"/>
    </row>
    <row r="620" spans="1:5">
      <c r="A620" s="155">
        <v>40420</v>
      </c>
      <c r="B620" s="156">
        <v>0.75</v>
      </c>
      <c r="C620" s="157">
        <v>3.5</v>
      </c>
      <c r="D620" s="157">
        <v>6.25</v>
      </c>
      <c r="E620" s="157"/>
    </row>
    <row r="621" spans="1:5">
      <c r="A621" s="155">
        <v>40421</v>
      </c>
      <c r="B621" s="156">
        <v>0.75</v>
      </c>
      <c r="C621" s="157">
        <v>3.5</v>
      </c>
      <c r="D621" s="157">
        <v>6.25</v>
      </c>
      <c r="E621" s="157"/>
    </row>
    <row r="622" spans="1:5">
      <c r="A622" s="155">
        <v>40422</v>
      </c>
      <c r="B622" s="156">
        <v>0.75</v>
      </c>
      <c r="C622" s="157">
        <v>3.5</v>
      </c>
      <c r="D622" s="157">
        <v>6.25</v>
      </c>
      <c r="E622" s="157"/>
    </row>
    <row r="623" spans="1:5">
      <c r="A623" s="155">
        <v>40423</v>
      </c>
      <c r="B623" s="156">
        <v>0.75</v>
      </c>
      <c r="C623" s="157">
        <v>3.5</v>
      </c>
      <c r="D623" s="157">
        <v>6.25</v>
      </c>
      <c r="E623" s="157"/>
    </row>
    <row r="624" spans="1:5">
      <c r="A624" s="155">
        <v>40424</v>
      </c>
      <c r="B624" s="156">
        <v>0.75</v>
      </c>
      <c r="C624" s="157">
        <v>3.5</v>
      </c>
      <c r="D624" s="157">
        <v>6.25</v>
      </c>
      <c r="E624" s="157"/>
    </row>
    <row r="625" spans="1:5">
      <c r="A625" s="155">
        <v>40425</v>
      </c>
      <c r="B625" s="156">
        <v>0.75</v>
      </c>
      <c r="C625" s="157">
        <v>3.5</v>
      </c>
      <c r="D625" s="157">
        <v>6.25</v>
      </c>
      <c r="E625" s="157"/>
    </row>
    <row r="626" spans="1:5">
      <c r="A626" s="155">
        <v>40426</v>
      </c>
      <c r="B626" s="156">
        <v>0.75</v>
      </c>
      <c r="C626" s="157">
        <v>3.5</v>
      </c>
      <c r="D626" s="157">
        <v>6.25</v>
      </c>
      <c r="E626" s="157"/>
    </row>
    <row r="627" spans="1:5">
      <c r="A627" s="155">
        <v>40427</v>
      </c>
      <c r="B627" s="156">
        <v>0.75</v>
      </c>
      <c r="C627" s="157">
        <v>3.5</v>
      </c>
      <c r="D627" s="157">
        <v>6.25</v>
      </c>
      <c r="E627" s="157"/>
    </row>
    <row r="628" spans="1:5">
      <c r="A628" s="155">
        <v>40428</v>
      </c>
      <c r="B628" s="156">
        <v>0.75</v>
      </c>
      <c r="C628" s="157">
        <v>3.5</v>
      </c>
      <c r="D628" s="157">
        <v>6.25</v>
      </c>
      <c r="E628" s="157"/>
    </row>
    <row r="629" spans="1:5">
      <c r="A629" s="155">
        <v>40429</v>
      </c>
      <c r="B629" s="156">
        <v>0.75</v>
      </c>
      <c r="C629" s="157">
        <v>3.5</v>
      </c>
      <c r="D629" s="157">
        <v>6.25</v>
      </c>
      <c r="E629" s="157"/>
    </row>
    <row r="630" spans="1:5">
      <c r="A630" s="155">
        <v>40430</v>
      </c>
      <c r="B630" s="156">
        <v>0.75</v>
      </c>
      <c r="C630" s="157">
        <v>3.5</v>
      </c>
      <c r="D630" s="157">
        <v>6.25</v>
      </c>
      <c r="E630" s="157"/>
    </row>
    <row r="631" spans="1:5">
      <c r="A631" s="155">
        <v>40431</v>
      </c>
      <c r="B631" s="156">
        <v>0.75</v>
      </c>
      <c r="C631" s="157">
        <v>3.5</v>
      </c>
      <c r="D631" s="157">
        <v>6.25</v>
      </c>
      <c r="E631" s="157"/>
    </row>
    <row r="632" spans="1:5">
      <c r="A632" s="155">
        <v>40432</v>
      </c>
      <c r="B632" s="156">
        <v>0.75</v>
      </c>
      <c r="C632" s="157">
        <v>3.5</v>
      </c>
      <c r="D632" s="157">
        <v>6.25</v>
      </c>
      <c r="E632" s="157"/>
    </row>
    <row r="633" spans="1:5">
      <c r="A633" s="155">
        <v>40433</v>
      </c>
      <c r="B633" s="156">
        <v>0.75</v>
      </c>
      <c r="C633" s="157">
        <v>3.5</v>
      </c>
      <c r="D633" s="157">
        <v>6.25</v>
      </c>
      <c r="E633" s="157"/>
    </row>
    <row r="634" spans="1:5">
      <c r="A634" s="155">
        <v>40434</v>
      </c>
      <c r="B634" s="156">
        <v>0.75</v>
      </c>
      <c r="C634" s="157">
        <v>3.5</v>
      </c>
      <c r="D634" s="157">
        <v>6.25</v>
      </c>
      <c r="E634" s="157"/>
    </row>
    <row r="635" spans="1:5">
      <c r="A635" s="155">
        <v>40435</v>
      </c>
      <c r="B635" s="156">
        <v>0.75</v>
      </c>
      <c r="C635" s="157">
        <v>3.5</v>
      </c>
      <c r="D635" s="157">
        <v>6.25</v>
      </c>
      <c r="E635" s="157"/>
    </row>
    <row r="636" spans="1:5">
      <c r="A636" s="155">
        <v>40436</v>
      </c>
      <c r="B636" s="156">
        <v>0.75</v>
      </c>
      <c r="C636" s="157">
        <v>3.5</v>
      </c>
      <c r="D636" s="157">
        <v>6.25</v>
      </c>
      <c r="E636" s="157"/>
    </row>
    <row r="637" spans="1:5">
      <c r="A637" s="155">
        <v>40437</v>
      </c>
      <c r="B637" s="156">
        <v>0.75</v>
      </c>
      <c r="C637" s="157">
        <v>3.5</v>
      </c>
      <c r="D637" s="157">
        <v>6.25</v>
      </c>
      <c r="E637" s="157"/>
    </row>
    <row r="638" spans="1:5">
      <c r="A638" s="155">
        <v>40438</v>
      </c>
      <c r="B638" s="156">
        <v>0.75</v>
      </c>
      <c r="C638" s="157">
        <v>3.5</v>
      </c>
      <c r="D638" s="157">
        <v>6.25</v>
      </c>
      <c r="E638" s="157"/>
    </row>
    <row r="639" spans="1:5">
      <c r="A639" s="155">
        <v>40439</v>
      </c>
      <c r="B639" s="156">
        <v>0.75</v>
      </c>
      <c r="C639" s="157">
        <v>3.5</v>
      </c>
      <c r="D639" s="157">
        <v>6.25</v>
      </c>
      <c r="E639" s="157"/>
    </row>
    <row r="640" spans="1:5">
      <c r="A640" s="155">
        <v>40440</v>
      </c>
      <c r="B640" s="156">
        <v>0.75</v>
      </c>
      <c r="C640" s="157">
        <v>3.5</v>
      </c>
      <c r="D640" s="157">
        <v>6.25</v>
      </c>
      <c r="E640" s="157"/>
    </row>
    <row r="641" spans="1:5">
      <c r="A641" s="155">
        <v>40441</v>
      </c>
      <c r="B641" s="156">
        <v>0.75</v>
      </c>
      <c r="C641" s="157">
        <v>3.5</v>
      </c>
      <c r="D641" s="157">
        <v>6.25</v>
      </c>
      <c r="E641" s="157"/>
    </row>
    <row r="642" spans="1:5">
      <c r="A642" s="155">
        <v>40442</v>
      </c>
      <c r="B642" s="156">
        <v>0.75</v>
      </c>
      <c r="C642" s="157">
        <v>3.5</v>
      </c>
      <c r="D642" s="157">
        <v>6.25</v>
      </c>
      <c r="E642" s="157"/>
    </row>
    <row r="643" spans="1:5">
      <c r="A643" s="155">
        <v>40443</v>
      </c>
      <c r="B643" s="156">
        <v>0.75</v>
      </c>
      <c r="C643" s="157">
        <v>3.5</v>
      </c>
      <c r="D643" s="157">
        <v>6.25</v>
      </c>
      <c r="E643" s="157"/>
    </row>
    <row r="644" spans="1:5">
      <c r="A644" s="155">
        <v>40444</v>
      </c>
      <c r="B644" s="156">
        <v>0.75</v>
      </c>
      <c r="C644" s="157">
        <v>3.5</v>
      </c>
      <c r="D644" s="157">
        <v>6.25</v>
      </c>
      <c r="E644" s="157"/>
    </row>
    <row r="645" spans="1:5">
      <c r="A645" s="155">
        <v>40445</v>
      </c>
      <c r="B645" s="156">
        <v>0.75</v>
      </c>
      <c r="C645" s="157">
        <v>3.5</v>
      </c>
      <c r="D645" s="157">
        <v>6.25</v>
      </c>
      <c r="E645" s="157"/>
    </row>
    <row r="646" spans="1:5">
      <c r="A646" s="155">
        <v>40446</v>
      </c>
      <c r="B646" s="156">
        <v>0.75</v>
      </c>
      <c r="C646" s="157">
        <v>3.5</v>
      </c>
      <c r="D646" s="157">
        <v>6.25</v>
      </c>
      <c r="E646" s="157"/>
    </row>
    <row r="647" spans="1:5">
      <c r="A647" s="155">
        <v>40447</v>
      </c>
      <c r="B647" s="156">
        <v>0.75</v>
      </c>
      <c r="C647" s="157">
        <v>3.5</v>
      </c>
      <c r="D647" s="157">
        <v>6.25</v>
      </c>
      <c r="E647" s="157"/>
    </row>
    <row r="648" spans="1:5">
      <c r="A648" s="155">
        <v>40448</v>
      </c>
      <c r="B648" s="156">
        <v>0.75</v>
      </c>
      <c r="C648" s="157">
        <v>3.5</v>
      </c>
      <c r="D648" s="157">
        <v>6.25</v>
      </c>
      <c r="E648" s="157"/>
    </row>
    <row r="649" spans="1:5">
      <c r="A649" s="155">
        <v>40449</v>
      </c>
      <c r="B649" s="156">
        <v>0.75</v>
      </c>
      <c r="C649" s="157">
        <v>3.5</v>
      </c>
      <c r="D649" s="157">
        <v>6.25</v>
      </c>
      <c r="E649" s="157"/>
    </row>
    <row r="650" spans="1:5">
      <c r="A650" s="155">
        <v>40450</v>
      </c>
      <c r="B650" s="156">
        <v>0.75</v>
      </c>
      <c r="C650" s="157">
        <v>3.5</v>
      </c>
      <c r="D650" s="157">
        <v>6.25</v>
      </c>
      <c r="E650" s="157"/>
    </row>
    <row r="651" spans="1:5">
      <c r="A651" s="155">
        <v>40451</v>
      </c>
      <c r="B651" s="156">
        <v>0.75</v>
      </c>
      <c r="C651" s="157">
        <v>3.5</v>
      </c>
      <c r="D651" s="157">
        <v>6.25</v>
      </c>
      <c r="E651" s="157"/>
    </row>
    <row r="652" spans="1:5">
      <c r="A652" s="155">
        <v>40452</v>
      </c>
      <c r="B652" s="156">
        <v>0.75</v>
      </c>
      <c r="C652" s="157">
        <v>3.5</v>
      </c>
      <c r="D652" s="157">
        <v>6.25</v>
      </c>
      <c r="E652" s="157"/>
    </row>
    <row r="653" spans="1:5">
      <c r="A653" s="155">
        <v>40453</v>
      </c>
      <c r="B653" s="156">
        <v>0.75</v>
      </c>
      <c r="C653" s="157">
        <v>3.5</v>
      </c>
      <c r="D653" s="157">
        <v>6.25</v>
      </c>
      <c r="E653" s="157"/>
    </row>
    <row r="654" spans="1:5">
      <c r="A654" s="155">
        <v>40454</v>
      </c>
      <c r="B654" s="156">
        <v>0.75</v>
      </c>
      <c r="C654" s="157">
        <v>3.5</v>
      </c>
      <c r="D654" s="157">
        <v>6.25</v>
      </c>
      <c r="E654" s="157"/>
    </row>
    <row r="655" spans="1:5">
      <c r="A655" s="155">
        <v>40455</v>
      </c>
      <c r="B655" s="156">
        <v>0.75</v>
      </c>
      <c r="C655" s="157">
        <v>3.5</v>
      </c>
      <c r="D655" s="157">
        <v>6.25</v>
      </c>
      <c r="E655" s="157"/>
    </row>
    <row r="656" spans="1:5">
      <c r="A656" s="155">
        <v>40456</v>
      </c>
      <c r="B656" s="156">
        <v>0.75</v>
      </c>
      <c r="C656" s="157">
        <v>3.5</v>
      </c>
      <c r="D656" s="157">
        <v>6.25</v>
      </c>
      <c r="E656" s="157"/>
    </row>
    <row r="657" spans="1:5">
      <c r="A657" s="155">
        <v>40457</v>
      </c>
      <c r="B657" s="156">
        <v>0.75</v>
      </c>
      <c r="C657" s="157">
        <v>3.5</v>
      </c>
      <c r="D657" s="157">
        <v>6.25</v>
      </c>
      <c r="E657" s="157"/>
    </row>
    <row r="658" spans="1:5">
      <c r="A658" s="155">
        <v>40458</v>
      </c>
      <c r="B658" s="156">
        <v>0.75</v>
      </c>
      <c r="C658" s="157">
        <v>3.5</v>
      </c>
      <c r="D658" s="157">
        <v>6.25</v>
      </c>
      <c r="E658" s="157"/>
    </row>
    <row r="659" spans="1:5">
      <c r="A659" s="155">
        <v>40459</v>
      </c>
      <c r="B659" s="156">
        <v>0.75</v>
      </c>
      <c r="C659" s="157">
        <v>3.5</v>
      </c>
      <c r="D659" s="157">
        <v>6.25</v>
      </c>
      <c r="E659" s="157"/>
    </row>
    <row r="660" spans="1:5">
      <c r="A660" s="155">
        <v>40460</v>
      </c>
      <c r="B660" s="156">
        <v>0.75</v>
      </c>
      <c r="C660" s="157">
        <v>3.5</v>
      </c>
      <c r="D660" s="157">
        <v>6.25</v>
      </c>
      <c r="E660" s="157"/>
    </row>
    <row r="661" spans="1:5">
      <c r="A661" s="155">
        <v>40461</v>
      </c>
      <c r="B661" s="156">
        <v>0.75</v>
      </c>
      <c r="C661" s="157">
        <v>3.5</v>
      </c>
      <c r="D661" s="157">
        <v>6.25</v>
      </c>
      <c r="E661" s="157"/>
    </row>
    <row r="662" spans="1:5">
      <c r="A662" s="155">
        <v>40462</v>
      </c>
      <c r="B662" s="156">
        <v>0.75</v>
      </c>
      <c r="C662" s="157">
        <v>3.5</v>
      </c>
      <c r="D662" s="157">
        <v>6.25</v>
      </c>
      <c r="E662" s="157"/>
    </row>
    <row r="663" spans="1:5">
      <c r="A663" s="155">
        <v>40463</v>
      </c>
      <c r="B663" s="156">
        <v>0.75</v>
      </c>
      <c r="C663" s="157">
        <v>3.5</v>
      </c>
      <c r="D663" s="157">
        <v>6.25</v>
      </c>
      <c r="E663" s="157"/>
    </row>
    <row r="664" spans="1:5">
      <c r="A664" s="155">
        <v>40464</v>
      </c>
      <c r="B664" s="156">
        <v>0.75</v>
      </c>
      <c r="C664" s="157">
        <v>3.5</v>
      </c>
      <c r="D664" s="157">
        <v>6.25</v>
      </c>
      <c r="E664" s="157"/>
    </row>
    <row r="665" spans="1:5">
      <c r="A665" s="155">
        <v>40465</v>
      </c>
      <c r="B665" s="156">
        <v>0.75</v>
      </c>
      <c r="C665" s="157">
        <v>3.5</v>
      </c>
      <c r="D665" s="157">
        <v>6.25</v>
      </c>
      <c r="E665" s="157"/>
    </row>
    <row r="666" spans="1:5">
      <c r="A666" s="155">
        <v>40466</v>
      </c>
      <c r="B666" s="156">
        <v>0.75</v>
      </c>
      <c r="C666" s="157">
        <v>3.5</v>
      </c>
      <c r="D666" s="157">
        <v>6.25</v>
      </c>
      <c r="E666" s="157"/>
    </row>
    <row r="667" spans="1:5">
      <c r="A667" s="155">
        <v>40467</v>
      </c>
      <c r="B667" s="156">
        <v>0.75</v>
      </c>
      <c r="C667" s="157">
        <v>3.5</v>
      </c>
      <c r="D667" s="157">
        <v>6.25</v>
      </c>
      <c r="E667" s="157"/>
    </row>
    <row r="668" spans="1:5">
      <c r="A668" s="155">
        <v>40468</v>
      </c>
      <c r="B668" s="156">
        <v>0.75</v>
      </c>
      <c r="C668" s="157">
        <v>3.5</v>
      </c>
      <c r="D668" s="157">
        <v>6.25</v>
      </c>
      <c r="E668" s="157"/>
    </row>
    <row r="669" spans="1:5">
      <c r="A669" s="155">
        <v>40469</v>
      </c>
      <c r="B669" s="156">
        <v>0.75</v>
      </c>
      <c r="C669" s="157">
        <v>3.5</v>
      </c>
      <c r="D669" s="157">
        <v>6.25</v>
      </c>
      <c r="E669" s="157"/>
    </row>
    <row r="670" spans="1:5">
      <c r="A670" s="155">
        <v>40470</v>
      </c>
      <c r="B670" s="156">
        <v>0.75</v>
      </c>
      <c r="C670" s="157">
        <v>3.5</v>
      </c>
      <c r="D670" s="157">
        <v>6.25</v>
      </c>
      <c r="E670" s="157"/>
    </row>
    <row r="671" spans="1:5">
      <c r="A671" s="155">
        <v>40471</v>
      </c>
      <c r="B671" s="156">
        <v>0.75</v>
      </c>
      <c r="C671" s="157">
        <v>3.5</v>
      </c>
      <c r="D671" s="157">
        <v>6.25</v>
      </c>
      <c r="E671" s="157"/>
    </row>
    <row r="672" spans="1:5">
      <c r="A672" s="155">
        <v>40472</v>
      </c>
      <c r="B672" s="156">
        <v>0.75</v>
      </c>
      <c r="C672" s="157">
        <v>3.5</v>
      </c>
      <c r="D672" s="157">
        <v>6.25</v>
      </c>
      <c r="E672" s="157"/>
    </row>
    <row r="673" spans="1:5">
      <c r="A673" s="155">
        <v>40473</v>
      </c>
      <c r="B673" s="156">
        <v>0.75</v>
      </c>
      <c r="C673" s="157">
        <v>3.5</v>
      </c>
      <c r="D673" s="157">
        <v>6.25</v>
      </c>
      <c r="E673" s="157"/>
    </row>
    <row r="674" spans="1:5">
      <c r="A674" s="155">
        <v>40474</v>
      </c>
      <c r="B674" s="156">
        <v>0.75</v>
      </c>
      <c r="C674" s="157">
        <v>3.5</v>
      </c>
      <c r="D674" s="157">
        <v>6.25</v>
      </c>
      <c r="E674" s="157"/>
    </row>
    <row r="675" spans="1:5">
      <c r="A675" s="155">
        <v>40475</v>
      </c>
      <c r="B675" s="156">
        <v>0.75</v>
      </c>
      <c r="C675" s="157">
        <v>3.5</v>
      </c>
      <c r="D675" s="157">
        <v>6.25</v>
      </c>
      <c r="E675" s="157"/>
    </row>
    <row r="676" spans="1:5">
      <c r="A676" s="155">
        <v>40476</v>
      </c>
      <c r="B676" s="156">
        <v>0.75</v>
      </c>
      <c r="C676" s="157">
        <v>3.5</v>
      </c>
      <c r="D676" s="157">
        <v>6.25</v>
      </c>
      <c r="E676" s="157"/>
    </row>
    <row r="677" spans="1:5">
      <c r="A677" s="155">
        <v>40477</v>
      </c>
      <c r="B677" s="156">
        <v>0.75</v>
      </c>
      <c r="C677" s="157">
        <v>3.5</v>
      </c>
      <c r="D677" s="157">
        <v>6.25</v>
      </c>
      <c r="E677" s="157"/>
    </row>
    <row r="678" spans="1:5">
      <c r="A678" s="155">
        <v>40478</v>
      </c>
      <c r="B678" s="156">
        <v>0.75</v>
      </c>
      <c r="C678" s="157">
        <v>3.5</v>
      </c>
      <c r="D678" s="157">
        <v>6.25</v>
      </c>
      <c r="E678" s="157"/>
    </row>
    <row r="679" spans="1:5">
      <c r="A679" s="155">
        <v>40479</v>
      </c>
      <c r="B679" s="156">
        <v>0.75</v>
      </c>
      <c r="C679" s="157">
        <v>3.5</v>
      </c>
      <c r="D679" s="157">
        <v>6.25</v>
      </c>
      <c r="E679" s="157"/>
    </row>
    <row r="680" spans="1:5">
      <c r="A680" s="155">
        <v>40480</v>
      </c>
      <c r="B680" s="156">
        <v>0.75</v>
      </c>
      <c r="C680" s="157">
        <v>3.5</v>
      </c>
      <c r="D680" s="157">
        <v>6.25</v>
      </c>
      <c r="E680" s="157"/>
    </row>
    <row r="681" spans="1:5">
      <c r="A681" s="155">
        <v>40481</v>
      </c>
      <c r="B681" s="156">
        <v>0.75</v>
      </c>
      <c r="C681" s="157">
        <v>3.5</v>
      </c>
      <c r="D681" s="157">
        <v>6.25</v>
      </c>
      <c r="E681" s="157"/>
    </row>
    <row r="682" spans="1:5">
      <c r="A682" s="155">
        <v>40482</v>
      </c>
      <c r="B682" s="156">
        <v>0.75</v>
      </c>
      <c r="C682" s="157">
        <v>3.5</v>
      </c>
      <c r="D682" s="157">
        <v>6.25</v>
      </c>
      <c r="E682" s="157"/>
    </row>
    <row r="683" spans="1:5">
      <c r="A683" s="155">
        <v>40483</v>
      </c>
      <c r="B683" s="156">
        <v>0.75</v>
      </c>
      <c r="C683" s="157">
        <v>3.5</v>
      </c>
      <c r="D683" s="157">
        <v>6.25</v>
      </c>
      <c r="E683" s="157"/>
    </row>
    <row r="684" spans="1:5">
      <c r="A684" s="155">
        <v>40484</v>
      </c>
      <c r="B684" s="156">
        <v>0.75</v>
      </c>
      <c r="C684" s="157">
        <v>3.5</v>
      </c>
      <c r="D684" s="157">
        <v>6.25</v>
      </c>
      <c r="E684" s="157"/>
    </row>
    <row r="685" spans="1:5">
      <c r="A685" s="155">
        <v>40485</v>
      </c>
      <c r="B685" s="156">
        <v>0.75</v>
      </c>
      <c r="C685" s="157">
        <v>3.5</v>
      </c>
      <c r="D685" s="157">
        <v>6.25</v>
      </c>
      <c r="E685" s="157"/>
    </row>
    <row r="686" spans="1:5">
      <c r="A686" s="155">
        <v>40486</v>
      </c>
      <c r="B686" s="156">
        <v>0.75</v>
      </c>
      <c r="C686" s="157">
        <v>3.5</v>
      </c>
      <c r="D686" s="157">
        <v>6.25</v>
      </c>
      <c r="E686" s="157"/>
    </row>
    <row r="687" spans="1:5">
      <c r="A687" s="155">
        <v>40487</v>
      </c>
      <c r="B687" s="156">
        <v>0.75</v>
      </c>
      <c r="C687" s="157">
        <v>3.5</v>
      </c>
      <c r="D687" s="157">
        <v>6.25</v>
      </c>
      <c r="E687" s="157"/>
    </row>
    <row r="688" spans="1:5">
      <c r="A688" s="155">
        <v>40488</v>
      </c>
      <c r="B688" s="156">
        <v>0.75</v>
      </c>
      <c r="C688" s="157">
        <v>3.5</v>
      </c>
      <c r="D688" s="157">
        <v>6.25</v>
      </c>
      <c r="E688" s="157"/>
    </row>
    <row r="689" spans="1:5">
      <c r="A689" s="155">
        <v>40489</v>
      </c>
      <c r="B689" s="156">
        <v>0.75</v>
      </c>
      <c r="C689" s="157">
        <v>3.5</v>
      </c>
      <c r="D689" s="157">
        <v>6.25</v>
      </c>
      <c r="E689" s="157"/>
    </row>
    <row r="690" spans="1:5">
      <c r="A690" s="155">
        <v>40490</v>
      </c>
      <c r="B690" s="156">
        <v>0.75</v>
      </c>
      <c r="C690" s="157">
        <v>3.5</v>
      </c>
      <c r="D690" s="157">
        <v>6.25</v>
      </c>
      <c r="E690" s="157"/>
    </row>
    <row r="691" spans="1:5">
      <c r="A691" s="155">
        <v>40491</v>
      </c>
      <c r="B691" s="156">
        <v>0.75</v>
      </c>
      <c r="C691" s="157">
        <v>3.5</v>
      </c>
      <c r="D691" s="157">
        <v>6.25</v>
      </c>
      <c r="E691" s="157"/>
    </row>
    <row r="692" spans="1:5">
      <c r="A692" s="155">
        <v>40492</v>
      </c>
      <c r="B692" s="156">
        <v>0.75</v>
      </c>
      <c r="C692" s="157">
        <v>3.5</v>
      </c>
      <c r="D692" s="157">
        <v>6.25</v>
      </c>
      <c r="E692" s="157"/>
    </row>
    <row r="693" spans="1:5">
      <c r="A693" s="155">
        <v>40493</v>
      </c>
      <c r="B693" s="156">
        <v>0.75</v>
      </c>
      <c r="C693" s="157">
        <v>3.5</v>
      </c>
      <c r="D693" s="157">
        <v>6.25</v>
      </c>
      <c r="E693" s="157"/>
    </row>
    <row r="694" spans="1:5">
      <c r="A694" s="155">
        <v>40494</v>
      </c>
      <c r="B694" s="156">
        <v>0.75</v>
      </c>
      <c r="C694" s="157">
        <v>3.5</v>
      </c>
      <c r="D694" s="157">
        <v>6.25</v>
      </c>
      <c r="E694" s="157"/>
    </row>
    <row r="695" spans="1:5">
      <c r="A695" s="155">
        <v>40495</v>
      </c>
      <c r="B695" s="156">
        <v>0.75</v>
      </c>
      <c r="C695" s="157">
        <v>3.5</v>
      </c>
      <c r="D695" s="157">
        <v>6.25</v>
      </c>
      <c r="E695" s="157"/>
    </row>
    <row r="696" spans="1:5">
      <c r="A696" s="155">
        <v>40496</v>
      </c>
      <c r="B696" s="156">
        <v>0.75</v>
      </c>
      <c r="C696" s="157">
        <v>3.5</v>
      </c>
      <c r="D696" s="157">
        <v>6.25</v>
      </c>
      <c r="E696" s="157"/>
    </row>
    <row r="697" spans="1:5">
      <c r="A697" s="155">
        <v>40497</v>
      </c>
      <c r="B697" s="156">
        <v>0.75</v>
      </c>
      <c r="C697" s="157">
        <v>3.5</v>
      </c>
      <c r="D697" s="157">
        <v>6.25</v>
      </c>
      <c r="E697" s="157"/>
    </row>
    <row r="698" spans="1:5">
      <c r="A698" s="155">
        <v>40498</v>
      </c>
      <c r="B698" s="156">
        <v>0.75</v>
      </c>
      <c r="C698" s="157">
        <v>3.5</v>
      </c>
      <c r="D698" s="157">
        <v>6.25</v>
      </c>
      <c r="E698" s="157"/>
    </row>
    <row r="699" spans="1:5">
      <c r="A699" s="155">
        <v>40499</v>
      </c>
      <c r="B699" s="156">
        <v>0.75</v>
      </c>
      <c r="C699" s="157">
        <v>3.5</v>
      </c>
      <c r="D699" s="157">
        <v>6.25</v>
      </c>
      <c r="E699" s="157"/>
    </row>
    <row r="700" spans="1:5">
      <c r="A700" s="155">
        <v>40500</v>
      </c>
      <c r="B700" s="156">
        <v>0.75</v>
      </c>
      <c r="C700" s="157">
        <v>3.5</v>
      </c>
      <c r="D700" s="157">
        <v>6.25</v>
      </c>
      <c r="E700" s="157"/>
    </row>
    <row r="701" spans="1:5">
      <c r="A701" s="155">
        <v>40501</v>
      </c>
      <c r="B701" s="156">
        <v>0.75</v>
      </c>
      <c r="C701" s="157">
        <v>3.5</v>
      </c>
      <c r="D701" s="157">
        <v>6.25</v>
      </c>
      <c r="E701" s="157"/>
    </row>
    <row r="702" spans="1:5">
      <c r="A702" s="155">
        <v>40502</v>
      </c>
      <c r="B702" s="156">
        <v>0.75</v>
      </c>
      <c r="C702" s="157">
        <v>3.5</v>
      </c>
      <c r="D702" s="157">
        <v>6.25</v>
      </c>
      <c r="E702" s="157"/>
    </row>
    <row r="703" spans="1:5">
      <c r="A703" s="155">
        <v>40503</v>
      </c>
      <c r="B703" s="156">
        <v>0.75</v>
      </c>
      <c r="C703" s="157">
        <v>3.5</v>
      </c>
      <c r="D703" s="157">
        <v>6.25</v>
      </c>
      <c r="E703" s="157"/>
    </row>
    <row r="704" spans="1:5">
      <c r="A704" s="155">
        <v>40504</v>
      </c>
      <c r="B704" s="156">
        <v>0.75</v>
      </c>
      <c r="C704" s="157">
        <v>3.5</v>
      </c>
      <c r="D704" s="157">
        <v>6.25</v>
      </c>
      <c r="E704" s="157"/>
    </row>
    <row r="705" spans="1:5">
      <c r="A705" s="155">
        <v>40505</v>
      </c>
      <c r="B705" s="156">
        <v>0.75</v>
      </c>
      <c r="C705" s="157">
        <v>3.5</v>
      </c>
      <c r="D705" s="157">
        <v>6.25</v>
      </c>
      <c r="E705" s="157"/>
    </row>
    <row r="706" spans="1:5">
      <c r="A706" s="155">
        <v>40506</v>
      </c>
      <c r="B706" s="156">
        <v>0.75</v>
      </c>
      <c r="C706" s="157">
        <v>3.5</v>
      </c>
      <c r="D706" s="157">
        <v>6.25</v>
      </c>
      <c r="E706" s="157"/>
    </row>
    <row r="707" spans="1:5">
      <c r="A707" s="155">
        <v>40507</v>
      </c>
      <c r="B707" s="156">
        <v>0.75</v>
      </c>
      <c r="C707" s="157">
        <v>3.5</v>
      </c>
      <c r="D707" s="157">
        <v>6.25</v>
      </c>
      <c r="E707" s="157"/>
    </row>
    <row r="708" spans="1:5">
      <c r="A708" s="155">
        <v>40508</v>
      </c>
      <c r="B708" s="156">
        <v>0.75</v>
      </c>
      <c r="C708" s="157">
        <v>3.5</v>
      </c>
      <c r="D708" s="157">
        <v>6.25</v>
      </c>
      <c r="E708" s="157"/>
    </row>
    <row r="709" spans="1:5">
      <c r="A709" s="155">
        <v>40509</v>
      </c>
      <c r="B709" s="156">
        <v>0.75</v>
      </c>
      <c r="C709" s="157">
        <v>3.5</v>
      </c>
      <c r="D709" s="157">
        <v>6.25</v>
      </c>
      <c r="E709" s="157"/>
    </row>
    <row r="710" spans="1:5">
      <c r="A710" s="155">
        <v>40510</v>
      </c>
      <c r="B710" s="156">
        <v>0.75</v>
      </c>
      <c r="C710" s="157">
        <v>3.5</v>
      </c>
      <c r="D710" s="157">
        <v>6.25</v>
      </c>
      <c r="E710" s="157"/>
    </row>
    <row r="711" spans="1:5">
      <c r="A711" s="155">
        <v>40511</v>
      </c>
      <c r="B711" s="156">
        <v>0.75</v>
      </c>
      <c r="C711" s="157">
        <v>3.5</v>
      </c>
      <c r="D711" s="157">
        <v>6.25</v>
      </c>
      <c r="E711" s="157"/>
    </row>
    <row r="712" spans="1:5">
      <c r="A712" s="155">
        <v>40512</v>
      </c>
      <c r="B712" s="156">
        <v>0.75</v>
      </c>
      <c r="C712" s="157">
        <v>3.5</v>
      </c>
      <c r="D712" s="157">
        <v>6.25</v>
      </c>
      <c r="E712" s="157"/>
    </row>
    <row r="713" spans="1:5">
      <c r="A713" s="155">
        <v>40513</v>
      </c>
      <c r="B713" s="156">
        <v>0.75</v>
      </c>
      <c r="C713" s="157">
        <v>3.5</v>
      </c>
      <c r="D713" s="157">
        <v>6.25</v>
      </c>
      <c r="E713" s="157"/>
    </row>
    <row r="714" spans="1:5">
      <c r="A714" s="155">
        <v>40514</v>
      </c>
      <c r="B714" s="156">
        <v>0.75</v>
      </c>
      <c r="C714" s="157">
        <v>3.5</v>
      </c>
      <c r="D714" s="157">
        <v>6.25</v>
      </c>
      <c r="E714" s="157"/>
    </row>
    <row r="715" spans="1:5">
      <c r="A715" s="155">
        <v>40515</v>
      </c>
      <c r="B715" s="156">
        <v>0.75</v>
      </c>
      <c r="C715" s="157">
        <v>3.5</v>
      </c>
      <c r="D715" s="157">
        <v>6.25</v>
      </c>
      <c r="E715" s="157"/>
    </row>
    <row r="716" spans="1:5">
      <c r="A716" s="155">
        <v>40516</v>
      </c>
      <c r="B716" s="156">
        <v>0.75</v>
      </c>
      <c r="C716" s="157">
        <v>3.5</v>
      </c>
      <c r="D716" s="157">
        <v>6.25</v>
      </c>
      <c r="E716" s="157"/>
    </row>
    <row r="717" spans="1:5">
      <c r="A717" s="155">
        <v>40517</v>
      </c>
      <c r="B717" s="156">
        <v>0.75</v>
      </c>
      <c r="C717" s="157">
        <v>3.5</v>
      </c>
      <c r="D717" s="157">
        <v>6.25</v>
      </c>
      <c r="E717" s="157"/>
    </row>
    <row r="718" spans="1:5">
      <c r="A718" s="155">
        <v>40518</v>
      </c>
      <c r="B718" s="156">
        <v>0.75</v>
      </c>
      <c r="C718" s="157">
        <v>3.5</v>
      </c>
      <c r="D718" s="157">
        <v>6.25</v>
      </c>
      <c r="E718" s="157"/>
    </row>
    <row r="719" spans="1:5">
      <c r="A719" s="155">
        <v>40519</v>
      </c>
      <c r="B719" s="156">
        <v>0.75</v>
      </c>
      <c r="C719" s="157">
        <v>3.5</v>
      </c>
      <c r="D719" s="157">
        <v>6.25</v>
      </c>
      <c r="E719" s="157"/>
    </row>
    <row r="720" spans="1:5">
      <c r="A720" s="155">
        <v>40520</v>
      </c>
      <c r="B720" s="156">
        <v>0.75</v>
      </c>
      <c r="C720" s="157">
        <v>3.5</v>
      </c>
      <c r="D720" s="157">
        <v>6.25</v>
      </c>
      <c r="E720" s="157"/>
    </row>
    <row r="721" spans="1:5">
      <c r="A721" s="155">
        <v>40521</v>
      </c>
      <c r="B721" s="156">
        <v>0.75</v>
      </c>
      <c r="C721" s="157">
        <v>3.5</v>
      </c>
      <c r="D721" s="157">
        <v>6.25</v>
      </c>
      <c r="E721" s="157"/>
    </row>
    <row r="722" spans="1:5">
      <c r="A722" s="155">
        <v>40522</v>
      </c>
      <c r="B722" s="156">
        <v>0.75</v>
      </c>
      <c r="C722" s="157">
        <v>3.5</v>
      </c>
      <c r="D722" s="157">
        <v>6.25</v>
      </c>
      <c r="E722" s="157"/>
    </row>
    <row r="723" spans="1:5">
      <c r="A723" s="155">
        <v>40523</v>
      </c>
      <c r="B723" s="156">
        <v>0.75</v>
      </c>
      <c r="C723" s="157">
        <v>3.5</v>
      </c>
      <c r="D723" s="157">
        <v>6.25</v>
      </c>
      <c r="E723" s="157"/>
    </row>
    <row r="724" spans="1:5">
      <c r="A724" s="155">
        <v>40524</v>
      </c>
      <c r="B724" s="156">
        <v>0.75</v>
      </c>
      <c r="C724" s="157">
        <v>3.5</v>
      </c>
      <c r="D724" s="157">
        <v>6.25</v>
      </c>
      <c r="E724" s="157"/>
    </row>
    <row r="725" spans="1:5">
      <c r="A725" s="155">
        <v>40525</v>
      </c>
      <c r="B725" s="156">
        <v>0.75</v>
      </c>
      <c r="C725" s="157">
        <v>3.5</v>
      </c>
      <c r="D725" s="157">
        <v>6.25</v>
      </c>
      <c r="E725" s="157"/>
    </row>
    <row r="726" spans="1:5">
      <c r="A726" s="155">
        <v>40526</v>
      </c>
      <c r="B726" s="156">
        <v>0.75</v>
      </c>
      <c r="C726" s="157">
        <v>3.5</v>
      </c>
      <c r="D726" s="157">
        <v>6.25</v>
      </c>
      <c r="E726" s="157"/>
    </row>
    <row r="727" spans="1:5">
      <c r="A727" s="155">
        <v>40527</v>
      </c>
      <c r="B727" s="156">
        <v>0.75</v>
      </c>
      <c r="C727" s="157">
        <v>3.5</v>
      </c>
      <c r="D727" s="157">
        <v>6.25</v>
      </c>
      <c r="E727" s="157"/>
    </row>
    <row r="728" spans="1:5">
      <c r="A728" s="155">
        <v>40528</v>
      </c>
      <c r="B728" s="156">
        <v>0.75</v>
      </c>
      <c r="C728" s="157">
        <v>3.5</v>
      </c>
      <c r="D728" s="157">
        <v>6.25</v>
      </c>
      <c r="E728" s="157"/>
    </row>
    <row r="729" spans="1:5">
      <c r="A729" s="155">
        <v>40529</v>
      </c>
      <c r="B729" s="156">
        <v>0.75</v>
      </c>
      <c r="C729" s="157">
        <v>3.5</v>
      </c>
      <c r="D729" s="157">
        <v>6.25</v>
      </c>
      <c r="E729" s="157"/>
    </row>
    <row r="730" spans="1:5">
      <c r="A730" s="155">
        <v>40530</v>
      </c>
      <c r="B730" s="156">
        <v>0.75</v>
      </c>
      <c r="C730" s="157">
        <v>3.5</v>
      </c>
      <c r="D730" s="157">
        <v>6.25</v>
      </c>
      <c r="E730" s="157"/>
    </row>
    <row r="731" spans="1:5">
      <c r="A731" s="155">
        <v>40531</v>
      </c>
      <c r="B731" s="156">
        <v>0.75</v>
      </c>
      <c r="C731" s="157">
        <v>3.5</v>
      </c>
      <c r="D731" s="157">
        <v>6.25</v>
      </c>
      <c r="E731" s="157"/>
    </row>
    <row r="732" spans="1:5">
      <c r="A732" s="155">
        <v>40532</v>
      </c>
      <c r="B732" s="156">
        <v>0.75</v>
      </c>
      <c r="C732" s="157">
        <v>3.5</v>
      </c>
      <c r="D732" s="157">
        <v>6.25</v>
      </c>
      <c r="E732" s="157"/>
    </row>
    <row r="733" spans="1:5">
      <c r="A733" s="155">
        <v>40533</v>
      </c>
      <c r="B733" s="156">
        <v>0.75</v>
      </c>
      <c r="C733" s="157">
        <v>3.5</v>
      </c>
      <c r="D733" s="157">
        <v>6.25</v>
      </c>
      <c r="E733" s="157"/>
    </row>
    <row r="734" spans="1:5">
      <c r="A734" s="155">
        <v>40534</v>
      </c>
      <c r="B734" s="156">
        <v>0.75</v>
      </c>
      <c r="C734" s="157">
        <v>3.5</v>
      </c>
      <c r="D734" s="157">
        <v>6.25</v>
      </c>
      <c r="E734" s="157"/>
    </row>
    <row r="735" spans="1:5">
      <c r="A735" s="155">
        <v>40535</v>
      </c>
      <c r="B735" s="156">
        <v>0.75</v>
      </c>
      <c r="C735" s="157">
        <v>3.5</v>
      </c>
      <c r="D735" s="157">
        <v>6.25</v>
      </c>
      <c r="E735" s="157"/>
    </row>
    <row r="736" spans="1:5">
      <c r="A736" s="155">
        <v>40536</v>
      </c>
      <c r="B736" s="156">
        <v>0.75</v>
      </c>
      <c r="C736" s="157">
        <v>3.5</v>
      </c>
      <c r="D736" s="157">
        <v>6.25</v>
      </c>
      <c r="E736" s="157"/>
    </row>
    <row r="737" spans="1:5">
      <c r="A737" s="155">
        <v>40537</v>
      </c>
      <c r="B737" s="156">
        <v>0.75</v>
      </c>
      <c r="C737" s="157">
        <v>3.5</v>
      </c>
      <c r="D737" s="157">
        <v>6.25</v>
      </c>
      <c r="E737" s="157"/>
    </row>
    <row r="738" spans="1:5">
      <c r="A738" s="155">
        <v>40538</v>
      </c>
      <c r="B738" s="156">
        <v>0.75</v>
      </c>
      <c r="C738" s="157">
        <v>3.5</v>
      </c>
      <c r="D738" s="157">
        <v>6.25</v>
      </c>
      <c r="E738" s="157"/>
    </row>
    <row r="739" spans="1:5">
      <c r="A739" s="155">
        <v>40539</v>
      </c>
      <c r="B739" s="156">
        <v>0.75</v>
      </c>
      <c r="C739" s="157">
        <v>3.5</v>
      </c>
      <c r="D739" s="157">
        <v>6.25</v>
      </c>
      <c r="E739" s="157"/>
    </row>
    <row r="740" spans="1:5">
      <c r="A740" s="155">
        <v>40540</v>
      </c>
      <c r="B740" s="156">
        <v>0.75</v>
      </c>
      <c r="C740" s="157">
        <v>3.5</v>
      </c>
      <c r="D740" s="157">
        <v>6.25</v>
      </c>
      <c r="E740" s="157"/>
    </row>
    <row r="741" spans="1:5">
      <c r="A741" s="155">
        <v>40541</v>
      </c>
      <c r="B741" s="156">
        <v>0.75</v>
      </c>
      <c r="C741" s="157">
        <v>3.5</v>
      </c>
      <c r="D741" s="157">
        <v>6.25</v>
      </c>
      <c r="E741" s="157"/>
    </row>
    <row r="742" spans="1:5">
      <c r="A742" s="155">
        <v>40542</v>
      </c>
      <c r="B742" s="156">
        <v>0.75</v>
      </c>
      <c r="C742" s="157">
        <v>3.5</v>
      </c>
      <c r="D742" s="157">
        <v>6.25</v>
      </c>
      <c r="E742" s="157"/>
    </row>
    <row r="743" spans="1:5">
      <c r="A743" s="155">
        <v>40543</v>
      </c>
      <c r="B743" s="156">
        <v>0.75</v>
      </c>
      <c r="C743" s="157">
        <v>3.5</v>
      </c>
      <c r="D743" s="157">
        <v>6.25</v>
      </c>
      <c r="E743" s="157"/>
    </row>
    <row r="744" spans="1:5">
      <c r="A744" s="155">
        <v>40544</v>
      </c>
      <c r="B744" s="156">
        <v>0.75</v>
      </c>
      <c r="C744" s="157">
        <v>3.5</v>
      </c>
      <c r="D744" s="157">
        <v>6.25</v>
      </c>
      <c r="E744" s="157"/>
    </row>
    <row r="745" spans="1:5">
      <c r="A745" s="155">
        <v>40545</v>
      </c>
      <c r="B745" s="156">
        <v>0.75</v>
      </c>
      <c r="C745" s="157">
        <v>3.5</v>
      </c>
      <c r="D745" s="157">
        <v>6.25</v>
      </c>
      <c r="E745" s="157"/>
    </row>
    <row r="746" spans="1:5">
      <c r="A746" s="155">
        <v>40546</v>
      </c>
      <c r="B746" s="156">
        <v>0.75</v>
      </c>
      <c r="C746" s="157">
        <v>3.5</v>
      </c>
      <c r="D746" s="157">
        <v>6.25</v>
      </c>
      <c r="E746" s="157"/>
    </row>
    <row r="747" spans="1:5">
      <c r="A747" s="155">
        <v>40547</v>
      </c>
      <c r="B747" s="156">
        <v>0.75</v>
      </c>
      <c r="C747" s="157">
        <v>3.5</v>
      </c>
      <c r="D747" s="157">
        <v>6.25</v>
      </c>
      <c r="E747" s="157"/>
    </row>
    <row r="748" spans="1:5">
      <c r="A748" s="155">
        <v>40548</v>
      </c>
      <c r="B748" s="156">
        <v>0.75</v>
      </c>
      <c r="C748" s="157">
        <v>3.5</v>
      </c>
      <c r="D748" s="157">
        <v>6.25</v>
      </c>
      <c r="E748" s="157"/>
    </row>
    <row r="749" spans="1:5">
      <c r="A749" s="155">
        <v>40549</v>
      </c>
      <c r="B749" s="156">
        <v>0.75</v>
      </c>
      <c r="C749" s="157">
        <v>3.5</v>
      </c>
      <c r="D749" s="157">
        <v>6.25</v>
      </c>
      <c r="E749" s="157"/>
    </row>
    <row r="750" spans="1:5">
      <c r="A750" s="155">
        <v>40550</v>
      </c>
      <c r="B750" s="156">
        <v>0.75</v>
      </c>
      <c r="C750" s="157">
        <v>3.5</v>
      </c>
      <c r="D750" s="157">
        <v>6.25</v>
      </c>
      <c r="E750" s="157"/>
    </row>
    <row r="751" spans="1:5">
      <c r="A751" s="155">
        <v>40551</v>
      </c>
      <c r="B751" s="156">
        <v>0.75</v>
      </c>
      <c r="C751" s="157">
        <v>3.5</v>
      </c>
      <c r="D751" s="157">
        <v>6.25</v>
      </c>
      <c r="E751" s="157"/>
    </row>
    <row r="752" spans="1:5">
      <c r="A752" s="155">
        <v>40552</v>
      </c>
      <c r="B752" s="156">
        <v>0.75</v>
      </c>
      <c r="C752" s="157">
        <v>3.5</v>
      </c>
      <c r="D752" s="157">
        <v>6.25</v>
      </c>
      <c r="E752" s="157"/>
    </row>
    <row r="753" spans="1:5">
      <c r="A753" s="155">
        <v>40553</v>
      </c>
      <c r="B753" s="156">
        <v>0.75</v>
      </c>
      <c r="C753" s="157">
        <v>3.5</v>
      </c>
      <c r="D753" s="157">
        <v>6.25</v>
      </c>
      <c r="E753" s="157"/>
    </row>
    <row r="754" spans="1:5">
      <c r="A754" s="155">
        <v>40554</v>
      </c>
      <c r="B754" s="156">
        <v>0.75</v>
      </c>
      <c r="C754" s="157">
        <v>3.5</v>
      </c>
      <c r="D754" s="157">
        <v>6.25</v>
      </c>
      <c r="E754" s="157"/>
    </row>
    <row r="755" spans="1:5">
      <c r="A755" s="155">
        <v>40555</v>
      </c>
      <c r="B755" s="156">
        <v>0.75</v>
      </c>
      <c r="C755" s="157">
        <v>3.5</v>
      </c>
      <c r="D755" s="157">
        <v>6.25</v>
      </c>
      <c r="E755" s="157"/>
    </row>
    <row r="756" spans="1:5">
      <c r="A756" s="155">
        <v>40556</v>
      </c>
      <c r="B756" s="156">
        <v>0.75</v>
      </c>
      <c r="C756" s="157">
        <v>3.5</v>
      </c>
      <c r="D756" s="157">
        <v>6.25</v>
      </c>
      <c r="E756" s="157"/>
    </row>
    <row r="757" spans="1:5">
      <c r="A757" s="155">
        <v>40557</v>
      </c>
      <c r="B757" s="156">
        <v>0.75</v>
      </c>
      <c r="C757" s="157">
        <v>3.5</v>
      </c>
      <c r="D757" s="157">
        <v>6.25</v>
      </c>
      <c r="E757" s="157"/>
    </row>
    <row r="758" spans="1:5">
      <c r="A758" s="155">
        <v>40558</v>
      </c>
      <c r="B758" s="156">
        <v>0.75</v>
      </c>
      <c r="C758" s="157">
        <v>3.5</v>
      </c>
      <c r="D758" s="157">
        <v>6.25</v>
      </c>
      <c r="E758" s="157"/>
    </row>
    <row r="759" spans="1:5">
      <c r="A759" s="155">
        <v>40559</v>
      </c>
      <c r="B759" s="156">
        <v>0.75</v>
      </c>
      <c r="C759" s="157">
        <v>3.5</v>
      </c>
      <c r="D759" s="157">
        <v>6.25</v>
      </c>
      <c r="E759" s="157"/>
    </row>
    <row r="760" spans="1:5">
      <c r="A760" s="155">
        <v>40560</v>
      </c>
      <c r="B760" s="156">
        <v>0.75</v>
      </c>
      <c r="C760" s="157">
        <v>3.5</v>
      </c>
      <c r="D760" s="157">
        <v>6.25</v>
      </c>
      <c r="E760" s="157"/>
    </row>
    <row r="761" spans="1:5">
      <c r="A761" s="155">
        <v>40561</v>
      </c>
      <c r="B761" s="156">
        <v>0.75</v>
      </c>
      <c r="C761" s="157">
        <v>3.5</v>
      </c>
      <c r="D761" s="157">
        <v>6.25</v>
      </c>
      <c r="E761" s="157"/>
    </row>
    <row r="762" spans="1:5">
      <c r="A762" s="155">
        <v>40562</v>
      </c>
      <c r="B762" s="156">
        <v>0.75</v>
      </c>
      <c r="C762" s="157">
        <v>3.5</v>
      </c>
      <c r="D762" s="157">
        <v>6.25</v>
      </c>
      <c r="E762" s="157"/>
    </row>
    <row r="763" spans="1:5">
      <c r="A763" s="155">
        <v>40563</v>
      </c>
      <c r="B763" s="156">
        <v>0.75</v>
      </c>
      <c r="C763" s="157">
        <v>3.75</v>
      </c>
      <c r="D763" s="157">
        <v>6.25</v>
      </c>
      <c r="E763" s="157"/>
    </row>
    <row r="764" spans="1:5">
      <c r="A764" s="155">
        <v>40564</v>
      </c>
      <c r="B764" s="156">
        <v>0.75</v>
      </c>
      <c r="C764" s="157">
        <v>3.75</v>
      </c>
      <c r="D764" s="157">
        <v>6.25</v>
      </c>
      <c r="E764" s="157"/>
    </row>
    <row r="765" spans="1:5">
      <c r="A765" s="155">
        <v>40565</v>
      </c>
      <c r="B765" s="156">
        <v>0.75</v>
      </c>
      <c r="C765" s="157">
        <v>3.75</v>
      </c>
      <c r="D765" s="157">
        <v>6.25</v>
      </c>
      <c r="E765" s="157"/>
    </row>
    <row r="766" spans="1:5">
      <c r="A766" s="155">
        <v>40566</v>
      </c>
      <c r="B766" s="156">
        <v>0.75</v>
      </c>
      <c r="C766" s="157">
        <v>3.75</v>
      </c>
      <c r="D766" s="157">
        <v>6.25</v>
      </c>
      <c r="E766" s="157"/>
    </row>
    <row r="767" spans="1:5">
      <c r="A767" s="155">
        <v>40567</v>
      </c>
      <c r="B767" s="156">
        <v>0.75</v>
      </c>
      <c r="C767" s="157">
        <v>3.75</v>
      </c>
      <c r="D767" s="157">
        <v>6.25</v>
      </c>
      <c r="E767" s="157"/>
    </row>
    <row r="768" spans="1:5">
      <c r="A768" s="155">
        <v>40568</v>
      </c>
      <c r="B768" s="156">
        <v>0.75</v>
      </c>
      <c r="C768" s="157">
        <v>3.75</v>
      </c>
      <c r="D768" s="157">
        <v>6.25</v>
      </c>
      <c r="E768" s="157"/>
    </row>
    <row r="769" spans="1:5">
      <c r="A769" s="155">
        <v>40569</v>
      </c>
      <c r="B769" s="156">
        <v>0.75</v>
      </c>
      <c r="C769" s="157">
        <v>3.75</v>
      </c>
      <c r="D769" s="157">
        <v>6.25</v>
      </c>
      <c r="E769" s="157"/>
    </row>
    <row r="770" spans="1:5">
      <c r="A770" s="155">
        <v>40570</v>
      </c>
      <c r="B770" s="156">
        <v>0.75</v>
      </c>
      <c r="C770" s="157">
        <v>3.75</v>
      </c>
      <c r="D770" s="157">
        <v>6.25</v>
      </c>
      <c r="E770" s="157"/>
    </row>
    <row r="771" spans="1:5">
      <c r="A771" s="155">
        <v>40571</v>
      </c>
      <c r="B771" s="156">
        <v>0.75</v>
      </c>
      <c r="C771" s="157">
        <v>3.75</v>
      </c>
      <c r="D771" s="157">
        <v>6.25</v>
      </c>
      <c r="E771" s="157"/>
    </row>
    <row r="772" spans="1:5">
      <c r="A772" s="155">
        <v>40572</v>
      </c>
      <c r="B772" s="156">
        <v>0.75</v>
      </c>
      <c r="C772" s="157">
        <v>3.75</v>
      </c>
      <c r="D772" s="157">
        <v>6.25</v>
      </c>
      <c r="E772" s="157"/>
    </row>
    <row r="773" spans="1:5">
      <c r="A773" s="155">
        <v>40573</v>
      </c>
      <c r="B773" s="156">
        <v>0.75</v>
      </c>
      <c r="C773" s="157">
        <v>3.75</v>
      </c>
      <c r="D773" s="157">
        <v>6.25</v>
      </c>
      <c r="E773" s="157"/>
    </row>
    <row r="774" spans="1:5">
      <c r="A774" s="155">
        <v>40574</v>
      </c>
      <c r="B774" s="156">
        <v>0.75</v>
      </c>
      <c r="C774" s="157">
        <v>3.75</v>
      </c>
      <c r="D774" s="157">
        <v>6.25</v>
      </c>
      <c r="E774" s="157"/>
    </row>
    <row r="775" spans="1:5">
      <c r="A775" s="155">
        <v>40575</v>
      </c>
      <c r="B775" s="156">
        <v>0.75</v>
      </c>
      <c r="C775" s="157">
        <v>3.75</v>
      </c>
      <c r="D775" s="157">
        <v>6.25</v>
      </c>
      <c r="E775" s="157"/>
    </row>
    <row r="776" spans="1:5">
      <c r="A776" s="155">
        <v>40576</v>
      </c>
      <c r="B776" s="156">
        <v>0.75</v>
      </c>
      <c r="C776" s="157">
        <v>3.75</v>
      </c>
      <c r="D776" s="157">
        <v>6.25</v>
      </c>
      <c r="E776" s="157"/>
    </row>
    <row r="777" spans="1:5">
      <c r="A777" s="155">
        <v>40577</v>
      </c>
      <c r="B777" s="156">
        <v>0.75</v>
      </c>
      <c r="C777" s="157">
        <v>3.75</v>
      </c>
      <c r="D777" s="157">
        <v>6.25</v>
      </c>
      <c r="E777" s="157"/>
    </row>
    <row r="778" spans="1:5">
      <c r="A778" s="155">
        <v>40578</v>
      </c>
      <c r="B778" s="156">
        <v>0.75</v>
      </c>
      <c r="C778" s="157">
        <v>3.75</v>
      </c>
      <c r="D778" s="157">
        <v>6.25</v>
      </c>
      <c r="E778" s="157"/>
    </row>
    <row r="779" spans="1:5">
      <c r="A779" s="155">
        <v>40579</v>
      </c>
      <c r="B779" s="156">
        <v>0.75</v>
      </c>
      <c r="C779" s="157">
        <v>3.75</v>
      </c>
      <c r="D779" s="157">
        <v>6.25</v>
      </c>
      <c r="E779" s="157"/>
    </row>
    <row r="780" spans="1:5">
      <c r="A780" s="155">
        <v>40580</v>
      </c>
      <c r="B780" s="156">
        <v>0.75</v>
      </c>
      <c r="C780" s="157">
        <v>3.75</v>
      </c>
      <c r="D780" s="157">
        <v>6.25</v>
      </c>
      <c r="E780" s="157"/>
    </row>
    <row r="781" spans="1:5">
      <c r="A781" s="155">
        <v>40581</v>
      </c>
      <c r="B781" s="156">
        <v>0.75</v>
      </c>
      <c r="C781" s="157">
        <v>3.75</v>
      </c>
      <c r="D781" s="157">
        <v>6.25</v>
      </c>
      <c r="E781" s="157"/>
    </row>
    <row r="782" spans="1:5">
      <c r="A782" s="155">
        <v>40582</v>
      </c>
      <c r="B782" s="156">
        <v>0.75</v>
      </c>
      <c r="C782" s="157">
        <v>3.75</v>
      </c>
      <c r="D782" s="157">
        <v>6.25</v>
      </c>
      <c r="E782" s="157"/>
    </row>
    <row r="783" spans="1:5">
      <c r="A783" s="155">
        <v>40583</v>
      </c>
      <c r="B783" s="156">
        <v>0.75</v>
      </c>
      <c r="C783" s="157">
        <v>3.75</v>
      </c>
      <c r="D783" s="157">
        <v>6.25</v>
      </c>
      <c r="E783" s="157"/>
    </row>
    <row r="784" spans="1:5">
      <c r="A784" s="155">
        <v>40584</v>
      </c>
      <c r="B784" s="156">
        <v>0.75</v>
      </c>
      <c r="C784" s="157">
        <v>3.75</v>
      </c>
      <c r="D784" s="157">
        <v>6.25</v>
      </c>
      <c r="E784" s="157"/>
    </row>
    <row r="785" spans="1:5">
      <c r="A785" s="155">
        <v>40585</v>
      </c>
      <c r="B785" s="156">
        <v>0.75</v>
      </c>
      <c r="C785" s="157">
        <v>3.75</v>
      </c>
      <c r="D785" s="157">
        <v>6.25</v>
      </c>
      <c r="E785" s="157"/>
    </row>
    <row r="786" spans="1:5">
      <c r="A786" s="155">
        <v>40586</v>
      </c>
      <c r="B786" s="156">
        <v>0.75</v>
      </c>
      <c r="C786" s="157">
        <v>3.75</v>
      </c>
      <c r="D786" s="157">
        <v>6.25</v>
      </c>
      <c r="E786" s="157"/>
    </row>
    <row r="787" spans="1:5">
      <c r="A787" s="155">
        <v>40587</v>
      </c>
      <c r="B787" s="156">
        <v>0.75</v>
      </c>
      <c r="C787" s="157">
        <v>3.75</v>
      </c>
      <c r="D787" s="157">
        <v>6.25</v>
      </c>
      <c r="E787" s="157"/>
    </row>
    <row r="788" spans="1:5">
      <c r="A788" s="155">
        <v>40588</v>
      </c>
      <c r="B788" s="156">
        <v>0.75</v>
      </c>
      <c r="C788" s="157">
        <v>3.75</v>
      </c>
      <c r="D788" s="157">
        <v>6.25</v>
      </c>
      <c r="E788" s="157"/>
    </row>
    <row r="789" spans="1:5">
      <c r="A789" s="155">
        <v>40589</v>
      </c>
      <c r="B789" s="156">
        <v>0.75</v>
      </c>
      <c r="C789" s="157">
        <v>3.75</v>
      </c>
      <c r="D789" s="157">
        <v>6.25</v>
      </c>
      <c r="E789" s="157"/>
    </row>
    <row r="790" spans="1:5">
      <c r="A790" s="155">
        <v>40590</v>
      </c>
      <c r="B790" s="156">
        <v>0.75</v>
      </c>
      <c r="C790" s="157">
        <v>3.75</v>
      </c>
      <c r="D790" s="157">
        <v>6.25</v>
      </c>
      <c r="E790" s="157"/>
    </row>
    <row r="791" spans="1:5">
      <c r="A791" s="155">
        <v>40591</v>
      </c>
      <c r="B791" s="156">
        <v>0.75</v>
      </c>
      <c r="C791" s="157">
        <v>3.75</v>
      </c>
      <c r="D791" s="157">
        <v>6.25</v>
      </c>
      <c r="E791" s="157"/>
    </row>
    <row r="792" spans="1:5">
      <c r="A792" s="155">
        <v>40592</v>
      </c>
      <c r="B792" s="156">
        <v>0.75</v>
      </c>
      <c r="C792" s="157">
        <v>3.75</v>
      </c>
      <c r="D792" s="157">
        <v>6.25</v>
      </c>
      <c r="E792" s="157"/>
    </row>
    <row r="793" spans="1:5">
      <c r="A793" s="155">
        <v>40593</v>
      </c>
      <c r="B793" s="156">
        <v>0.75</v>
      </c>
      <c r="C793" s="157">
        <v>3.75</v>
      </c>
      <c r="D793" s="157">
        <v>6.25</v>
      </c>
      <c r="E793" s="157"/>
    </row>
    <row r="794" spans="1:5">
      <c r="A794" s="155">
        <v>40594</v>
      </c>
      <c r="B794" s="156">
        <v>0.75</v>
      </c>
      <c r="C794" s="157">
        <v>3.75</v>
      </c>
      <c r="D794" s="157">
        <v>6.25</v>
      </c>
      <c r="E794" s="157"/>
    </row>
    <row r="795" spans="1:5">
      <c r="A795" s="155">
        <v>40595</v>
      </c>
      <c r="B795" s="156">
        <v>0.75</v>
      </c>
      <c r="C795" s="157">
        <v>3.75</v>
      </c>
      <c r="D795" s="157">
        <v>6.25</v>
      </c>
      <c r="E795" s="157"/>
    </row>
    <row r="796" spans="1:5">
      <c r="A796" s="155">
        <v>40596</v>
      </c>
      <c r="B796" s="156">
        <v>0.75</v>
      </c>
      <c r="C796" s="157">
        <v>3.75</v>
      </c>
      <c r="D796" s="157">
        <v>6.25</v>
      </c>
      <c r="E796" s="157"/>
    </row>
    <row r="797" spans="1:5">
      <c r="A797" s="155">
        <v>40597</v>
      </c>
      <c r="B797" s="156">
        <v>0.75</v>
      </c>
      <c r="C797" s="157">
        <v>3.75</v>
      </c>
      <c r="D797" s="157">
        <v>6.25</v>
      </c>
      <c r="E797" s="157"/>
    </row>
    <row r="798" spans="1:5">
      <c r="A798" s="155">
        <v>40598</v>
      </c>
      <c r="B798" s="156">
        <v>0.75</v>
      </c>
      <c r="C798" s="157">
        <v>3.75</v>
      </c>
      <c r="D798" s="157">
        <v>6.25</v>
      </c>
      <c r="E798" s="157"/>
    </row>
    <row r="799" spans="1:5">
      <c r="A799" s="155">
        <v>40599</v>
      </c>
      <c r="B799" s="156">
        <v>0.75</v>
      </c>
      <c r="C799" s="157">
        <v>3.75</v>
      </c>
      <c r="D799" s="157">
        <v>6.25</v>
      </c>
      <c r="E799" s="157"/>
    </row>
    <row r="800" spans="1:5">
      <c r="A800" s="155">
        <v>40600</v>
      </c>
      <c r="B800" s="156">
        <v>0.75</v>
      </c>
      <c r="C800" s="157">
        <v>3.75</v>
      </c>
      <c r="D800" s="157">
        <v>6.25</v>
      </c>
      <c r="E800" s="157"/>
    </row>
    <row r="801" spans="1:5">
      <c r="A801" s="155">
        <v>40601</v>
      </c>
      <c r="B801" s="156">
        <v>0.75</v>
      </c>
      <c r="C801" s="157">
        <v>3.75</v>
      </c>
      <c r="D801" s="157">
        <v>6.25</v>
      </c>
      <c r="E801" s="157"/>
    </row>
    <row r="802" spans="1:5">
      <c r="A802" s="155">
        <v>40602</v>
      </c>
      <c r="B802" s="156">
        <v>0.75</v>
      </c>
      <c r="C802" s="157">
        <v>3.75</v>
      </c>
      <c r="D802" s="157">
        <v>6.25</v>
      </c>
      <c r="E802" s="157"/>
    </row>
    <row r="803" spans="1:5">
      <c r="A803" s="155">
        <v>40603</v>
      </c>
      <c r="B803" s="156">
        <v>0.75</v>
      </c>
      <c r="C803" s="157">
        <v>3.75</v>
      </c>
      <c r="D803" s="157">
        <v>6.25</v>
      </c>
      <c r="E803" s="157"/>
    </row>
    <row r="804" spans="1:5">
      <c r="A804" s="155">
        <v>40604</v>
      </c>
      <c r="B804" s="156">
        <v>0.75</v>
      </c>
      <c r="C804" s="157">
        <v>3.75</v>
      </c>
      <c r="D804" s="157">
        <v>6.25</v>
      </c>
      <c r="E804" s="157"/>
    </row>
    <row r="805" spans="1:5">
      <c r="A805" s="155">
        <v>40605</v>
      </c>
      <c r="B805" s="156">
        <v>0.75</v>
      </c>
      <c r="C805" s="157">
        <v>3.75</v>
      </c>
      <c r="D805" s="157">
        <v>6.25</v>
      </c>
      <c r="E805" s="157"/>
    </row>
    <row r="806" spans="1:5">
      <c r="A806" s="155">
        <v>40606</v>
      </c>
      <c r="B806" s="156">
        <v>0.75</v>
      </c>
      <c r="C806" s="157">
        <v>3.75</v>
      </c>
      <c r="D806" s="157">
        <v>6.25</v>
      </c>
      <c r="E806" s="157"/>
    </row>
    <row r="807" spans="1:5">
      <c r="A807" s="155">
        <v>40607</v>
      </c>
      <c r="B807" s="156">
        <v>0.75</v>
      </c>
      <c r="C807" s="157">
        <v>3.75</v>
      </c>
      <c r="D807" s="157">
        <v>6.25</v>
      </c>
      <c r="E807" s="157"/>
    </row>
    <row r="808" spans="1:5">
      <c r="A808" s="155">
        <v>40608</v>
      </c>
      <c r="B808" s="156">
        <v>0.75</v>
      </c>
      <c r="C808" s="157">
        <v>3.75</v>
      </c>
      <c r="D808" s="157">
        <v>6.25</v>
      </c>
      <c r="E808" s="157"/>
    </row>
    <row r="809" spans="1:5">
      <c r="A809" s="155">
        <v>40609</v>
      </c>
      <c r="B809" s="156">
        <v>0.75</v>
      </c>
      <c r="C809" s="157">
        <v>3.75</v>
      </c>
      <c r="D809" s="157">
        <v>6.25</v>
      </c>
      <c r="E809" s="157"/>
    </row>
    <row r="810" spans="1:5">
      <c r="A810" s="155">
        <v>40610</v>
      </c>
      <c r="B810" s="156">
        <v>0.75</v>
      </c>
      <c r="C810" s="157">
        <v>3.75</v>
      </c>
      <c r="D810" s="157">
        <v>6.25</v>
      </c>
      <c r="E810" s="157"/>
    </row>
    <row r="811" spans="1:5">
      <c r="A811" s="155">
        <v>40611</v>
      </c>
      <c r="B811" s="156">
        <v>0.75</v>
      </c>
      <c r="C811" s="157">
        <v>3.75</v>
      </c>
      <c r="D811" s="157">
        <v>6.25</v>
      </c>
      <c r="E811" s="157"/>
    </row>
    <row r="812" spans="1:5">
      <c r="A812" s="155">
        <v>40612</v>
      </c>
      <c r="B812" s="156">
        <v>0.75</v>
      </c>
      <c r="C812" s="157">
        <v>3.75</v>
      </c>
      <c r="D812" s="157">
        <v>6.25</v>
      </c>
      <c r="E812" s="157"/>
    </row>
    <row r="813" spans="1:5">
      <c r="A813" s="155">
        <v>40613</v>
      </c>
      <c r="B813" s="156">
        <v>0.75</v>
      </c>
      <c r="C813" s="157">
        <v>3.75</v>
      </c>
      <c r="D813" s="157">
        <v>6.25</v>
      </c>
      <c r="E813" s="157"/>
    </row>
    <row r="814" spans="1:5">
      <c r="A814" s="155">
        <v>40614</v>
      </c>
      <c r="B814" s="156">
        <v>0.75</v>
      </c>
      <c r="C814" s="157">
        <v>3.75</v>
      </c>
      <c r="D814" s="157">
        <v>6.25</v>
      </c>
      <c r="E814" s="157"/>
    </row>
    <row r="815" spans="1:5">
      <c r="A815" s="155">
        <v>40615</v>
      </c>
      <c r="B815" s="156">
        <v>0.75</v>
      </c>
      <c r="C815" s="157">
        <v>3.75</v>
      </c>
      <c r="D815" s="157">
        <v>6.25</v>
      </c>
      <c r="E815" s="157"/>
    </row>
    <row r="816" spans="1:5">
      <c r="A816" s="155">
        <v>40616</v>
      </c>
      <c r="B816" s="156">
        <v>0.75</v>
      </c>
      <c r="C816" s="157">
        <v>3.75</v>
      </c>
      <c r="D816" s="157">
        <v>6.25</v>
      </c>
      <c r="E816" s="157"/>
    </row>
    <row r="817" spans="1:5">
      <c r="A817" s="155">
        <v>40617</v>
      </c>
      <c r="B817" s="156">
        <v>0.75</v>
      </c>
      <c r="C817" s="157">
        <v>3.75</v>
      </c>
      <c r="D817" s="157">
        <v>6.25</v>
      </c>
      <c r="E817" s="157"/>
    </row>
    <row r="818" spans="1:5">
      <c r="A818" s="155">
        <v>40618</v>
      </c>
      <c r="B818" s="156">
        <v>0.75</v>
      </c>
      <c r="C818" s="157">
        <v>3.75</v>
      </c>
      <c r="D818" s="157">
        <v>6.25</v>
      </c>
      <c r="E818" s="157"/>
    </row>
    <row r="819" spans="1:5">
      <c r="A819" s="155">
        <v>40619</v>
      </c>
      <c r="B819" s="156">
        <v>0.75</v>
      </c>
      <c r="C819" s="157">
        <v>3.75</v>
      </c>
      <c r="D819" s="157">
        <v>6.25</v>
      </c>
      <c r="E819" s="157"/>
    </row>
    <row r="820" spans="1:5">
      <c r="A820" s="155">
        <v>40620</v>
      </c>
      <c r="B820" s="156">
        <v>0.75</v>
      </c>
      <c r="C820" s="157">
        <v>3.75</v>
      </c>
      <c r="D820" s="157">
        <v>6.25</v>
      </c>
      <c r="E820" s="157"/>
    </row>
    <row r="821" spans="1:5">
      <c r="A821" s="155">
        <v>40621</v>
      </c>
      <c r="B821" s="156">
        <v>0.75</v>
      </c>
      <c r="C821" s="157">
        <v>3.75</v>
      </c>
      <c r="D821" s="157">
        <v>6.25</v>
      </c>
      <c r="E821" s="157"/>
    </row>
    <row r="822" spans="1:5">
      <c r="A822" s="155">
        <v>40622</v>
      </c>
      <c r="B822" s="156">
        <v>0.75</v>
      </c>
      <c r="C822" s="157">
        <v>3.75</v>
      </c>
      <c r="D822" s="157">
        <v>6.25</v>
      </c>
      <c r="E822" s="157"/>
    </row>
    <row r="823" spans="1:5">
      <c r="A823" s="155">
        <v>40623</v>
      </c>
      <c r="B823" s="156">
        <v>0.75</v>
      </c>
      <c r="C823" s="157">
        <v>3.75</v>
      </c>
      <c r="D823" s="157">
        <v>6.25</v>
      </c>
      <c r="E823" s="157"/>
    </row>
    <row r="824" spans="1:5">
      <c r="A824" s="155">
        <v>40624</v>
      </c>
      <c r="B824" s="156">
        <v>0.75</v>
      </c>
      <c r="C824" s="157">
        <v>3.75</v>
      </c>
      <c r="D824" s="157">
        <v>6.25</v>
      </c>
      <c r="E824" s="157"/>
    </row>
    <row r="825" spans="1:5">
      <c r="A825" s="155">
        <v>40625</v>
      </c>
      <c r="B825" s="156">
        <v>0.75</v>
      </c>
      <c r="C825" s="157">
        <v>3.75</v>
      </c>
      <c r="D825" s="157">
        <v>6.25</v>
      </c>
      <c r="E825" s="157"/>
    </row>
    <row r="826" spans="1:5">
      <c r="A826" s="155">
        <v>40626</v>
      </c>
      <c r="B826" s="156">
        <v>0.75</v>
      </c>
      <c r="C826" s="157">
        <v>3.75</v>
      </c>
      <c r="D826" s="157">
        <v>6.25</v>
      </c>
      <c r="E826" s="157"/>
    </row>
    <row r="827" spans="1:5">
      <c r="A827" s="155">
        <v>40627</v>
      </c>
      <c r="B827" s="156">
        <v>0.75</v>
      </c>
      <c r="C827" s="157">
        <v>3.75</v>
      </c>
      <c r="D827" s="157">
        <v>6.25</v>
      </c>
      <c r="E827" s="157"/>
    </row>
    <row r="828" spans="1:5">
      <c r="A828" s="155">
        <v>40628</v>
      </c>
      <c r="B828" s="156">
        <v>0.75</v>
      </c>
      <c r="C828" s="157">
        <v>3.75</v>
      </c>
      <c r="D828" s="157">
        <v>6.25</v>
      </c>
      <c r="E828" s="157"/>
    </row>
    <row r="829" spans="1:5">
      <c r="A829" s="155">
        <v>40629</v>
      </c>
      <c r="B829" s="156">
        <v>0.75</v>
      </c>
      <c r="C829" s="157">
        <v>3.75</v>
      </c>
      <c r="D829" s="157">
        <v>6.25</v>
      </c>
      <c r="E829" s="157"/>
    </row>
    <row r="830" spans="1:5">
      <c r="A830" s="155">
        <v>40630</v>
      </c>
      <c r="B830" s="156">
        <v>0.75</v>
      </c>
      <c r="C830" s="157">
        <v>3.75</v>
      </c>
      <c r="D830" s="157">
        <v>6.25</v>
      </c>
      <c r="E830" s="157"/>
    </row>
    <row r="831" spans="1:5">
      <c r="A831" s="155">
        <v>40631</v>
      </c>
      <c r="B831" s="156">
        <v>0.75</v>
      </c>
      <c r="C831" s="157">
        <v>3.75</v>
      </c>
      <c r="D831" s="157">
        <v>6.25</v>
      </c>
      <c r="E831" s="157"/>
    </row>
    <row r="832" spans="1:5">
      <c r="A832" s="155">
        <v>40632</v>
      </c>
      <c r="B832" s="156">
        <v>0.75</v>
      </c>
      <c r="C832" s="157">
        <v>3.75</v>
      </c>
      <c r="D832" s="157">
        <v>6.25</v>
      </c>
      <c r="E832" s="157"/>
    </row>
    <row r="833" spans="1:5">
      <c r="A833" s="155">
        <v>40633</v>
      </c>
      <c r="B833" s="156">
        <v>0.75</v>
      </c>
      <c r="C833" s="157">
        <v>3.75</v>
      </c>
      <c r="D833" s="157">
        <v>6.25</v>
      </c>
      <c r="E833" s="157"/>
    </row>
    <row r="834" spans="1:5">
      <c r="A834" s="155">
        <v>40634</v>
      </c>
      <c r="B834" s="156">
        <v>0.75</v>
      </c>
      <c r="C834" s="157">
        <v>3.75</v>
      </c>
      <c r="D834" s="157">
        <v>6.25</v>
      </c>
      <c r="E834" s="157"/>
    </row>
    <row r="835" spans="1:5">
      <c r="A835" s="155">
        <v>40635</v>
      </c>
      <c r="B835" s="156">
        <v>0.75</v>
      </c>
      <c r="C835" s="157">
        <v>3.75</v>
      </c>
      <c r="D835" s="157">
        <v>6.25</v>
      </c>
      <c r="E835" s="157"/>
    </row>
    <row r="836" spans="1:5">
      <c r="A836" s="155">
        <v>40636</v>
      </c>
      <c r="B836" s="156">
        <v>0.75</v>
      </c>
      <c r="C836" s="157">
        <v>3.75</v>
      </c>
      <c r="D836" s="157">
        <v>6.25</v>
      </c>
      <c r="E836" s="157"/>
    </row>
    <row r="837" spans="1:5">
      <c r="A837" s="155">
        <v>40637</v>
      </c>
      <c r="B837" s="156">
        <v>0.75</v>
      </c>
      <c r="C837" s="157">
        <v>3.75</v>
      </c>
      <c r="D837" s="157">
        <v>6.25</v>
      </c>
      <c r="E837" s="157"/>
    </row>
    <row r="838" spans="1:5">
      <c r="A838" s="155">
        <v>40638</v>
      </c>
      <c r="B838" s="156">
        <v>0.75</v>
      </c>
      <c r="C838" s="157">
        <v>3.75</v>
      </c>
      <c r="D838" s="157">
        <v>6.25</v>
      </c>
      <c r="E838" s="157"/>
    </row>
    <row r="839" spans="1:5">
      <c r="A839" s="155">
        <v>40639</v>
      </c>
      <c r="B839" s="156">
        <v>0.75</v>
      </c>
      <c r="C839" s="157">
        <v>4</v>
      </c>
      <c r="D839" s="157">
        <v>6.25</v>
      </c>
      <c r="E839" s="157"/>
    </row>
    <row r="840" spans="1:5">
      <c r="A840" s="155">
        <v>40640</v>
      </c>
      <c r="B840" s="156">
        <v>0.75</v>
      </c>
      <c r="C840" s="157">
        <v>4</v>
      </c>
      <c r="D840" s="157">
        <v>6.25</v>
      </c>
      <c r="E840" s="157"/>
    </row>
    <row r="841" spans="1:5">
      <c r="A841" s="155">
        <v>40641</v>
      </c>
      <c r="B841" s="156">
        <v>0.75</v>
      </c>
      <c r="C841" s="157">
        <v>4</v>
      </c>
      <c r="D841" s="157">
        <v>6.25</v>
      </c>
      <c r="E841" s="157"/>
    </row>
    <row r="842" spans="1:5">
      <c r="A842" s="155">
        <v>40642</v>
      </c>
      <c r="B842" s="156">
        <v>0.75</v>
      </c>
      <c r="C842" s="157">
        <v>4</v>
      </c>
      <c r="D842" s="157">
        <v>6.25</v>
      </c>
      <c r="E842" s="157"/>
    </row>
    <row r="843" spans="1:5">
      <c r="A843" s="155">
        <v>40643</v>
      </c>
      <c r="B843" s="156">
        <v>0.75</v>
      </c>
      <c r="C843" s="157">
        <v>4</v>
      </c>
      <c r="D843" s="157">
        <v>6.25</v>
      </c>
      <c r="E843" s="157"/>
    </row>
    <row r="844" spans="1:5">
      <c r="A844" s="155">
        <v>40644</v>
      </c>
      <c r="B844" s="156">
        <v>0.75</v>
      </c>
      <c r="C844" s="157">
        <v>4</v>
      </c>
      <c r="D844" s="157">
        <v>6.25</v>
      </c>
      <c r="E844" s="157"/>
    </row>
    <row r="845" spans="1:5">
      <c r="A845" s="155">
        <v>40645</v>
      </c>
      <c r="B845" s="156">
        <v>0.75</v>
      </c>
      <c r="C845" s="157">
        <v>4</v>
      </c>
      <c r="D845" s="157">
        <v>6.25</v>
      </c>
      <c r="E845" s="157"/>
    </row>
    <row r="846" spans="1:5">
      <c r="A846" s="155">
        <v>40646</v>
      </c>
      <c r="B846" s="156">
        <v>0.75</v>
      </c>
      <c r="C846" s="157">
        <v>4</v>
      </c>
      <c r="D846" s="157">
        <v>6.25</v>
      </c>
      <c r="E846" s="157"/>
    </row>
    <row r="847" spans="1:5">
      <c r="A847" s="155">
        <v>40647</v>
      </c>
      <c r="B847" s="156">
        <v>0.75</v>
      </c>
      <c r="C847" s="157">
        <v>4</v>
      </c>
      <c r="D847" s="157">
        <v>6.25</v>
      </c>
      <c r="E847" s="157"/>
    </row>
    <row r="848" spans="1:5">
      <c r="A848" s="155">
        <v>40648</v>
      </c>
      <c r="B848" s="156">
        <v>0.75</v>
      </c>
      <c r="C848" s="157">
        <v>4</v>
      </c>
      <c r="D848" s="157">
        <v>6.25</v>
      </c>
      <c r="E848" s="157"/>
    </row>
    <row r="849" spans="1:5">
      <c r="A849" s="155">
        <v>40649</v>
      </c>
      <c r="B849" s="156">
        <v>0.75</v>
      </c>
      <c r="C849" s="157">
        <v>4</v>
      </c>
      <c r="D849" s="157">
        <v>6.25</v>
      </c>
      <c r="E849" s="157"/>
    </row>
    <row r="850" spans="1:5">
      <c r="A850" s="155">
        <v>40650</v>
      </c>
      <c r="B850" s="156">
        <v>0.75</v>
      </c>
      <c r="C850" s="157">
        <v>4</v>
      </c>
      <c r="D850" s="157">
        <v>6.25</v>
      </c>
      <c r="E850" s="157"/>
    </row>
    <row r="851" spans="1:5">
      <c r="A851" s="155">
        <v>40651</v>
      </c>
      <c r="B851" s="156">
        <v>0.75</v>
      </c>
      <c r="C851" s="157">
        <v>4</v>
      </c>
      <c r="D851" s="157">
        <v>6.25</v>
      </c>
      <c r="E851" s="157"/>
    </row>
    <row r="852" spans="1:5">
      <c r="A852" s="155">
        <v>40652</v>
      </c>
      <c r="B852" s="156">
        <v>0.75</v>
      </c>
      <c r="C852" s="157">
        <v>4</v>
      </c>
      <c r="D852" s="157">
        <v>6.25</v>
      </c>
      <c r="E852" s="157"/>
    </row>
    <row r="853" spans="1:5">
      <c r="A853" s="155">
        <v>40653</v>
      </c>
      <c r="B853" s="156">
        <v>0.75</v>
      </c>
      <c r="C853" s="157">
        <v>4</v>
      </c>
      <c r="D853" s="157">
        <v>6.25</v>
      </c>
      <c r="E853" s="157"/>
    </row>
    <row r="854" spans="1:5">
      <c r="A854" s="155">
        <v>40654</v>
      </c>
      <c r="B854" s="156">
        <v>0.75</v>
      </c>
      <c r="C854" s="157">
        <v>4</v>
      </c>
      <c r="D854" s="157">
        <v>6.25</v>
      </c>
      <c r="E854" s="157"/>
    </row>
    <row r="855" spans="1:5">
      <c r="A855" s="155">
        <v>40655</v>
      </c>
      <c r="B855" s="156">
        <v>0.75</v>
      </c>
      <c r="C855" s="157">
        <v>4</v>
      </c>
      <c r="D855" s="157">
        <v>6.25</v>
      </c>
      <c r="E855" s="157"/>
    </row>
    <row r="856" spans="1:5">
      <c r="A856" s="155">
        <v>40656</v>
      </c>
      <c r="B856" s="156">
        <v>0.75</v>
      </c>
      <c r="C856" s="157">
        <v>4</v>
      </c>
      <c r="D856" s="157">
        <v>6.25</v>
      </c>
      <c r="E856" s="157"/>
    </row>
    <row r="857" spans="1:5">
      <c r="A857" s="155">
        <v>40657</v>
      </c>
      <c r="B857" s="156">
        <v>0.75</v>
      </c>
      <c r="C857" s="157">
        <v>4</v>
      </c>
      <c r="D857" s="157">
        <v>6.25</v>
      </c>
      <c r="E857" s="157"/>
    </row>
    <row r="858" spans="1:5">
      <c r="A858" s="155">
        <v>40658</v>
      </c>
      <c r="B858" s="156">
        <v>0.75</v>
      </c>
      <c r="C858" s="157">
        <v>4</v>
      </c>
      <c r="D858" s="157">
        <v>6.25</v>
      </c>
      <c r="E858" s="157"/>
    </row>
    <row r="859" spans="1:5">
      <c r="A859" s="155">
        <v>40659</v>
      </c>
      <c r="B859" s="156">
        <v>0.75</v>
      </c>
      <c r="C859" s="157">
        <v>4</v>
      </c>
      <c r="D859" s="157">
        <v>6.25</v>
      </c>
      <c r="E859" s="157"/>
    </row>
    <row r="860" spans="1:5">
      <c r="A860" s="155">
        <v>40660</v>
      </c>
      <c r="B860" s="156">
        <v>0.75</v>
      </c>
      <c r="C860" s="157">
        <v>4</v>
      </c>
      <c r="D860" s="157">
        <v>6.25</v>
      </c>
      <c r="E860" s="157"/>
    </row>
    <row r="861" spans="1:5">
      <c r="A861" s="155">
        <v>40661</v>
      </c>
      <c r="B861" s="156">
        <v>0.75</v>
      </c>
      <c r="C861" s="157">
        <v>4</v>
      </c>
      <c r="D861" s="157">
        <v>6.25</v>
      </c>
      <c r="E861" s="157"/>
    </row>
    <row r="862" spans="1:5">
      <c r="A862" s="155">
        <v>40662</v>
      </c>
      <c r="B862" s="156">
        <v>0.75</v>
      </c>
      <c r="C862" s="157">
        <v>4</v>
      </c>
      <c r="D862" s="157">
        <v>6.25</v>
      </c>
      <c r="E862" s="157"/>
    </row>
    <row r="863" spans="1:5">
      <c r="A863" s="155">
        <v>40663</v>
      </c>
      <c r="B863" s="156">
        <v>0.75</v>
      </c>
      <c r="C863" s="157">
        <v>4</v>
      </c>
      <c r="D863" s="157">
        <v>6.25</v>
      </c>
      <c r="E863" s="157"/>
    </row>
    <row r="864" spans="1:5">
      <c r="A864" s="155">
        <v>40664</v>
      </c>
      <c r="B864" s="156">
        <v>0.75</v>
      </c>
      <c r="C864" s="157">
        <v>4</v>
      </c>
      <c r="D864" s="157">
        <v>6.25</v>
      </c>
      <c r="E864" s="157"/>
    </row>
    <row r="865" spans="1:5">
      <c r="A865" s="155">
        <v>40665</v>
      </c>
      <c r="B865" s="156">
        <v>0.75</v>
      </c>
      <c r="C865" s="157">
        <v>4</v>
      </c>
      <c r="D865" s="157">
        <v>6.25</v>
      </c>
      <c r="E865" s="157"/>
    </row>
    <row r="866" spans="1:5">
      <c r="A866" s="155">
        <v>40666</v>
      </c>
      <c r="B866" s="156">
        <v>0.75</v>
      </c>
      <c r="C866" s="157">
        <v>4</v>
      </c>
      <c r="D866" s="157">
        <v>6.25</v>
      </c>
      <c r="E866" s="157"/>
    </row>
    <row r="867" spans="1:5">
      <c r="A867" s="155">
        <v>40667</v>
      </c>
      <c r="B867" s="156">
        <v>0.75</v>
      </c>
      <c r="C867" s="157">
        <v>4</v>
      </c>
      <c r="D867" s="157">
        <v>6.25</v>
      </c>
      <c r="E867" s="157"/>
    </row>
    <row r="868" spans="1:5">
      <c r="A868" s="155">
        <v>40668</v>
      </c>
      <c r="B868" s="156">
        <v>0.75</v>
      </c>
      <c r="C868" s="157">
        <v>4</v>
      </c>
      <c r="D868" s="157">
        <v>6.25</v>
      </c>
      <c r="E868" s="157"/>
    </row>
    <row r="869" spans="1:5">
      <c r="A869" s="155">
        <v>40669</v>
      </c>
      <c r="B869" s="156">
        <v>0.75</v>
      </c>
      <c r="C869" s="157">
        <v>4</v>
      </c>
      <c r="D869" s="157">
        <v>6.25</v>
      </c>
      <c r="E869" s="157"/>
    </row>
    <row r="870" spans="1:5">
      <c r="A870" s="155">
        <v>40670</v>
      </c>
      <c r="B870" s="156">
        <v>0.75</v>
      </c>
      <c r="C870" s="157">
        <v>4</v>
      </c>
      <c r="D870" s="157">
        <v>6.25</v>
      </c>
      <c r="E870" s="157"/>
    </row>
    <row r="871" spans="1:5">
      <c r="A871" s="155">
        <v>40671</v>
      </c>
      <c r="B871" s="156">
        <v>0.75</v>
      </c>
      <c r="C871" s="157">
        <v>4</v>
      </c>
      <c r="D871" s="157">
        <v>6.25</v>
      </c>
      <c r="E871" s="157"/>
    </row>
    <row r="872" spans="1:5">
      <c r="A872" s="155">
        <v>40672</v>
      </c>
      <c r="B872" s="156">
        <v>0.75</v>
      </c>
      <c r="C872" s="157">
        <v>4</v>
      </c>
      <c r="D872" s="157">
        <v>6.25</v>
      </c>
      <c r="E872" s="157"/>
    </row>
    <row r="873" spans="1:5">
      <c r="A873" s="155">
        <v>40673</v>
      </c>
      <c r="B873" s="156">
        <v>0.75</v>
      </c>
      <c r="C873" s="157">
        <v>4</v>
      </c>
      <c r="D873" s="157">
        <v>6.25</v>
      </c>
      <c r="E873" s="157"/>
    </row>
    <row r="874" spans="1:5">
      <c r="A874" s="155">
        <v>40674</v>
      </c>
      <c r="B874" s="156">
        <v>0.75</v>
      </c>
      <c r="C874" s="157">
        <v>4</v>
      </c>
      <c r="D874" s="157">
        <v>6.25</v>
      </c>
      <c r="E874" s="157"/>
    </row>
    <row r="875" spans="1:5">
      <c r="A875" s="155">
        <v>40675</v>
      </c>
      <c r="B875" s="156">
        <v>0.75</v>
      </c>
      <c r="C875" s="157">
        <v>4.25</v>
      </c>
      <c r="D875" s="157">
        <v>6.25</v>
      </c>
      <c r="E875" s="157"/>
    </row>
    <row r="876" spans="1:5">
      <c r="A876" s="155">
        <v>40676</v>
      </c>
      <c r="B876" s="156">
        <v>0.75</v>
      </c>
      <c r="C876" s="157">
        <v>4.25</v>
      </c>
      <c r="D876" s="157">
        <v>6.25</v>
      </c>
      <c r="E876" s="157"/>
    </row>
    <row r="877" spans="1:5">
      <c r="A877" s="155">
        <v>40677</v>
      </c>
      <c r="B877" s="156">
        <v>0.75</v>
      </c>
      <c r="C877" s="157">
        <v>4.25</v>
      </c>
      <c r="D877" s="157">
        <v>6.25</v>
      </c>
      <c r="E877" s="157"/>
    </row>
    <row r="878" spans="1:5">
      <c r="A878" s="155">
        <v>40678</v>
      </c>
      <c r="B878" s="156">
        <v>0.75</v>
      </c>
      <c r="C878" s="157">
        <v>4.25</v>
      </c>
      <c r="D878" s="157">
        <v>6.25</v>
      </c>
      <c r="E878" s="157"/>
    </row>
    <row r="879" spans="1:5">
      <c r="A879" s="155">
        <v>40679</v>
      </c>
      <c r="B879" s="156">
        <v>0.75</v>
      </c>
      <c r="C879" s="157">
        <v>4.25</v>
      </c>
      <c r="D879" s="157">
        <v>6.25</v>
      </c>
      <c r="E879" s="157"/>
    </row>
    <row r="880" spans="1:5">
      <c r="A880" s="155">
        <v>40680</v>
      </c>
      <c r="B880" s="156">
        <v>0.75</v>
      </c>
      <c r="C880" s="157">
        <v>4.25</v>
      </c>
      <c r="D880" s="157">
        <v>6.25</v>
      </c>
      <c r="E880" s="157"/>
    </row>
    <row r="881" spans="1:5">
      <c r="A881" s="155">
        <v>40681</v>
      </c>
      <c r="B881" s="156">
        <v>0.75</v>
      </c>
      <c r="C881" s="157">
        <v>4.25</v>
      </c>
      <c r="D881" s="157">
        <v>6.25</v>
      </c>
      <c r="E881" s="157"/>
    </row>
    <row r="882" spans="1:5">
      <c r="A882" s="155">
        <v>40682</v>
      </c>
      <c r="B882" s="156">
        <v>0.75</v>
      </c>
      <c r="C882" s="157">
        <v>4.25</v>
      </c>
      <c r="D882" s="157">
        <v>6.25</v>
      </c>
      <c r="E882" s="157"/>
    </row>
    <row r="883" spans="1:5">
      <c r="A883" s="155">
        <v>40683</v>
      </c>
      <c r="B883" s="156">
        <v>0.75</v>
      </c>
      <c r="C883" s="157">
        <v>4.25</v>
      </c>
      <c r="D883" s="157">
        <v>6.25</v>
      </c>
      <c r="E883" s="157"/>
    </row>
    <row r="884" spans="1:5">
      <c r="A884" s="155">
        <v>40684</v>
      </c>
      <c r="B884" s="156">
        <v>0.75</v>
      </c>
      <c r="C884" s="157">
        <v>4.25</v>
      </c>
      <c r="D884" s="157">
        <v>6.25</v>
      </c>
      <c r="E884" s="157"/>
    </row>
    <row r="885" spans="1:5">
      <c r="A885" s="155">
        <v>40685</v>
      </c>
      <c r="B885" s="156">
        <v>0.75</v>
      </c>
      <c r="C885" s="157">
        <v>4.25</v>
      </c>
      <c r="D885" s="157">
        <v>6.25</v>
      </c>
      <c r="E885" s="157"/>
    </row>
    <row r="886" spans="1:5">
      <c r="A886" s="155">
        <v>40686</v>
      </c>
      <c r="B886" s="156">
        <v>0.75</v>
      </c>
      <c r="C886" s="157">
        <v>4.25</v>
      </c>
      <c r="D886" s="157">
        <v>6.25</v>
      </c>
      <c r="E886" s="157"/>
    </row>
    <row r="887" spans="1:5">
      <c r="A887" s="155">
        <v>40687</v>
      </c>
      <c r="B887" s="156">
        <v>0.75</v>
      </c>
      <c r="C887" s="157">
        <v>4.25</v>
      </c>
      <c r="D887" s="157">
        <v>6.25</v>
      </c>
      <c r="E887" s="157"/>
    </row>
    <row r="888" spans="1:5">
      <c r="A888" s="155">
        <v>40688</v>
      </c>
      <c r="B888" s="156">
        <v>0.75</v>
      </c>
      <c r="C888" s="157">
        <v>4.25</v>
      </c>
      <c r="D888" s="157">
        <v>6.25</v>
      </c>
      <c r="E888" s="157"/>
    </row>
    <row r="889" spans="1:5">
      <c r="A889" s="155">
        <v>40689</v>
      </c>
      <c r="B889" s="156">
        <v>0.75</v>
      </c>
      <c r="C889" s="157">
        <v>4.25</v>
      </c>
      <c r="D889" s="157">
        <v>6.25</v>
      </c>
      <c r="E889" s="157"/>
    </row>
    <row r="890" spans="1:5">
      <c r="A890" s="155">
        <v>40690</v>
      </c>
      <c r="B890" s="156">
        <v>0.75</v>
      </c>
      <c r="C890" s="157">
        <v>4.25</v>
      </c>
      <c r="D890" s="157">
        <v>6.25</v>
      </c>
      <c r="E890" s="157"/>
    </row>
    <row r="891" spans="1:5">
      <c r="A891" s="155">
        <v>40691</v>
      </c>
      <c r="B891" s="156">
        <v>0.75</v>
      </c>
      <c r="C891" s="157">
        <v>4.25</v>
      </c>
      <c r="D891" s="157">
        <v>6.25</v>
      </c>
      <c r="E891" s="157"/>
    </row>
    <row r="892" spans="1:5">
      <c r="A892" s="155">
        <v>40692</v>
      </c>
      <c r="B892" s="156">
        <v>0.75</v>
      </c>
      <c r="C892" s="157">
        <v>4.25</v>
      </c>
      <c r="D892" s="157">
        <v>6.25</v>
      </c>
      <c r="E892" s="157"/>
    </row>
    <row r="893" spans="1:5">
      <c r="A893" s="155">
        <v>40693</v>
      </c>
      <c r="B893" s="156">
        <v>0.75</v>
      </c>
      <c r="C893" s="157">
        <v>4.25</v>
      </c>
      <c r="D893" s="157">
        <v>6.25</v>
      </c>
      <c r="E893" s="157"/>
    </row>
    <row r="894" spans="1:5">
      <c r="A894" s="155">
        <v>40694</v>
      </c>
      <c r="B894" s="156">
        <v>0.75</v>
      </c>
      <c r="C894" s="157">
        <v>4.25</v>
      </c>
      <c r="D894" s="157">
        <v>6.25</v>
      </c>
      <c r="E894" s="157"/>
    </row>
    <row r="895" spans="1:5">
      <c r="A895" s="155">
        <v>40695</v>
      </c>
      <c r="B895" s="156">
        <v>0.75</v>
      </c>
      <c r="C895" s="157">
        <v>4.25</v>
      </c>
      <c r="D895" s="157">
        <v>6.25</v>
      </c>
      <c r="E895" s="157"/>
    </row>
    <row r="896" spans="1:5">
      <c r="A896" s="155">
        <v>40696</v>
      </c>
      <c r="B896" s="156">
        <v>0.75</v>
      </c>
      <c r="C896" s="157">
        <v>4.25</v>
      </c>
      <c r="D896" s="157">
        <v>6.25</v>
      </c>
      <c r="E896" s="157"/>
    </row>
    <row r="897" spans="1:5">
      <c r="A897" s="155">
        <v>40697</v>
      </c>
      <c r="B897" s="156">
        <v>0.75</v>
      </c>
      <c r="C897" s="157">
        <v>4.25</v>
      </c>
      <c r="D897" s="157">
        <v>6.25</v>
      </c>
      <c r="E897" s="157"/>
    </row>
    <row r="898" spans="1:5">
      <c r="A898" s="155">
        <v>40698</v>
      </c>
      <c r="B898" s="156">
        <v>0.75</v>
      </c>
      <c r="C898" s="157">
        <v>4.25</v>
      </c>
      <c r="D898" s="157">
        <v>6.25</v>
      </c>
      <c r="E898" s="157"/>
    </row>
    <row r="899" spans="1:5">
      <c r="A899" s="155">
        <v>40699</v>
      </c>
      <c r="B899" s="156">
        <v>0.75</v>
      </c>
      <c r="C899" s="157">
        <v>4.25</v>
      </c>
      <c r="D899" s="157">
        <v>6.25</v>
      </c>
      <c r="E899" s="157"/>
    </row>
    <row r="900" spans="1:5">
      <c r="A900" s="155">
        <v>40700</v>
      </c>
      <c r="B900" s="156">
        <v>0.75</v>
      </c>
      <c r="C900" s="157">
        <v>4.25</v>
      </c>
      <c r="D900" s="157">
        <v>6.25</v>
      </c>
      <c r="E900" s="157"/>
    </row>
    <row r="901" spans="1:5">
      <c r="A901" s="155">
        <v>40701</v>
      </c>
      <c r="B901" s="156">
        <v>0.75</v>
      </c>
      <c r="C901" s="157">
        <v>4.25</v>
      </c>
      <c r="D901" s="157">
        <v>6.25</v>
      </c>
      <c r="E901" s="157"/>
    </row>
    <row r="902" spans="1:5">
      <c r="A902" s="155">
        <v>40702</v>
      </c>
      <c r="B902" s="156">
        <v>0.75</v>
      </c>
      <c r="C902" s="157">
        <v>4.25</v>
      </c>
      <c r="D902" s="157">
        <v>6.25</v>
      </c>
      <c r="E902" s="157"/>
    </row>
    <row r="903" spans="1:5">
      <c r="A903" s="155">
        <v>40703</v>
      </c>
      <c r="B903" s="156">
        <v>0.75</v>
      </c>
      <c r="C903" s="157">
        <v>4.5</v>
      </c>
      <c r="D903" s="157">
        <v>6.25</v>
      </c>
      <c r="E903" s="157"/>
    </row>
    <row r="904" spans="1:5">
      <c r="A904" s="155">
        <v>40704</v>
      </c>
      <c r="B904" s="156">
        <v>0.75</v>
      </c>
      <c r="C904" s="157">
        <v>4.5</v>
      </c>
      <c r="D904" s="157">
        <v>6.25</v>
      </c>
      <c r="E904" s="157"/>
    </row>
    <row r="905" spans="1:5">
      <c r="A905" s="155">
        <v>40705</v>
      </c>
      <c r="B905" s="156">
        <v>0.75</v>
      </c>
      <c r="C905" s="157">
        <v>4.5</v>
      </c>
      <c r="D905" s="157">
        <v>6.25</v>
      </c>
      <c r="E905" s="157"/>
    </row>
    <row r="906" spans="1:5">
      <c r="A906" s="155">
        <v>40706</v>
      </c>
      <c r="B906" s="156">
        <v>0.75</v>
      </c>
      <c r="C906" s="157">
        <v>4.5</v>
      </c>
      <c r="D906" s="157">
        <v>6.25</v>
      </c>
      <c r="E906" s="157"/>
    </row>
    <row r="907" spans="1:5">
      <c r="A907" s="155">
        <v>40707</v>
      </c>
      <c r="B907" s="156">
        <v>0.75</v>
      </c>
      <c r="C907" s="157">
        <v>4.5</v>
      </c>
      <c r="D907" s="157">
        <v>6.25</v>
      </c>
      <c r="E907" s="157"/>
    </row>
    <row r="908" spans="1:5">
      <c r="A908" s="155">
        <v>40708</v>
      </c>
      <c r="B908" s="156">
        <v>0.75</v>
      </c>
      <c r="C908" s="157">
        <v>4.5</v>
      </c>
      <c r="D908" s="157">
        <v>6.25</v>
      </c>
      <c r="E908" s="157"/>
    </row>
    <row r="909" spans="1:5">
      <c r="A909" s="155">
        <v>40709</v>
      </c>
      <c r="B909" s="156">
        <v>0.75</v>
      </c>
      <c r="C909" s="157">
        <v>4.5</v>
      </c>
      <c r="D909" s="157">
        <v>6.25</v>
      </c>
      <c r="E909" s="157"/>
    </row>
    <row r="910" spans="1:5">
      <c r="A910" s="155">
        <v>40710</v>
      </c>
      <c r="B910" s="156">
        <v>0.75</v>
      </c>
      <c r="C910" s="157">
        <v>4.5</v>
      </c>
      <c r="D910" s="157">
        <v>6.25</v>
      </c>
      <c r="E910" s="157"/>
    </row>
    <row r="911" spans="1:5">
      <c r="A911" s="155">
        <v>40711</v>
      </c>
      <c r="B911" s="156">
        <v>0.75</v>
      </c>
      <c r="C911" s="157">
        <v>4.5</v>
      </c>
      <c r="D911" s="157">
        <v>6.25</v>
      </c>
      <c r="E911" s="157"/>
    </row>
    <row r="912" spans="1:5">
      <c r="A912" s="155">
        <v>40712</v>
      </c>
      <c r="B912" s="156">
        <v>0.75</v>
      </c>
      <c r="C912" s="157">
        <v>4.5</v>
      </c>
      <c r="D912" s="157">
        <v>6.25</v>
      </c>
      <c r="E912" s="157"/>
    </row>
    <row r="913" spans="1:5">
      <c r="A913" s="155">
        <v>40713</v>
      </c>
      <c r="B913" s="156">
        <v>0.75</v>
      </c>
      <c r="C913" s="157">
        <v>4.5</v>
      </c>
      <c r="D913" s="157">
        <v>6.25</v>
      </c>
      <c r="E913" s="157"/>
    </row>
    <row r="914" spans="1:5">
      <c r="A914" s="155">
        <v>40714</v>
      </c>
      <c r="B914" s="156">
        <v>0.75</v>
      </c>
      <c r="C914" s="157">
        <v>4.5</v>
      </c>
      <c r="D914" s="157">
        <v>6.25</v>
      </c>
      <c r="E914" s="157"/>
    </row>
    <row r="915" spans="1:5">
      <c r="A915" s="155">
        <v>40715</v>
      </c>
      <c r="B915" s="156">
        <v>0.75</v>
      </c>
      <c r="C915" s="157">
        <v>4.5</v>
      </c>
      <c r="D915" s="157">
        <v>6.25</v>
      </c>
      <c r="E915" s="157"/>
    </row>
    <row r="916" spans="1:5">
      <c r="A916" s="155">
        <v>40716</v>
      </c>
      <c r="B916" s="156">
        <v>0.75</v>
      </c>
      <c r="C916" s="157">
        <v>4.5</v>
      </c>
      <c r="D916" s="157">
        <v>6.25</v>
      </c>
      <c r="E916" s="157"/>
    </row>
    <row r="917" spans="1:5">
      <c r="A917" s="155">
        <v>40717</v>
      </c>
      <c r="B917" s="156">
        <v>0.75</v>
      </c>
      <c r="C917" s="157">
        <v>4.5</v>
      </c>
      <c r="D917" s="157">
        <v>6.25</v>
      </c>
      <c r="E917" s="157"/>
    </row>
    <row r="918" spans="1:5">
      <c r="A918" s="155">
        <v>40718</v>
      </c>
      <c r="B918" s="156">
        <v>0.75</v>
      </c>
      <c r="C918" s="157">
        <v>4.5</v>
      </c>
      <c r="D918" s="157">
        <v>6.25</v>
      </c>
      <c r="E918" s="157"/>
    </row>
    <row r="919" spans="1:5">
      <c r="A919" s="155">
        <v>40719</v>
      </c>
      <c r="B919" s="156">
        <v>0.75</v>
      </c>
      <c r="C919" s="157">
        <v>4.5</v>
      </c>
      <c r="D919" s="157">
        <v>6.25</v>
      </c>
      <c r="E919" s="157"/>
    </row>
    <row r="920" spans="1:5">
      <c r="A920" s="155">
        <v>40720</v>
      </c>
      <c r="B920" s="156">
        <v>0.75</v>
      </c>
      <c r="C920" s="157">
        <v>4.5</v>
      </c>
      <c r="D920" s="157">
        <v>6.25</v>
      </c>
      <c r="E920" s="157"/>
    </row>
    <row r="921" spans="1:5">
      <c r="A921" s="155">
        <v>40721</v>
      </c>
      <c r="B921" s="156">
        <v>0.75</v>
      </c>
      <c r="C921" s="157">
        <v>4.5</v>
      </c>
      <c r="D921" s="157">
        <v>6.25</v>
      </c>
      <c r="E921" s="157"/>
    </row>
    <row r="922" spans="1:5">
      <c r="A922" s="155">
        <v>40722</v>
      </c>
      <c r="B922" s="156">
        <v>0.75</v>
      </c>
      <c r="C922" s="157">
        <v>4.5</v>
      </c>
      <c r="D922" s="157">
        <v>6.25</v>
      </c>
      <c r="E922" s="157"/>
    </row>
    <row r="923" spans="1:5">
      <c r="A923" s="155">
        <v>40723</v>
      </c>
      <c r="B923" s="156">
        <v>0.75</v>
      </c>
      <c r="C923" s="157">
        <v>4.5</v>
      </c>
      <c r="D923" s="157">
        <v>6.25</v>
      </c>
      <c r="E923" s="157"/>
    </row>
    <row r="924" spans="1:5">
      <c r="A924" s="155">
        <v>40724</v>
      </c>
      <c r="B924" s="156">
        <v>0.75</v>
      </c>
      <c r="C924" s="157">
        <v>4.5</v>
      </c>
      <c r="D924" s="157">
        <v>6.25</v>
      </c>
      <c r="E924" s="157"/>
    </row>
    <row r="925" spans="1:5">
      <c r="A925" s="155">
        <v>40725</v>
      </c>
      <c r="B925" s="156">
        <v>0.75</v>
      </c>
      <c r="C925" s="157">
        <v>4.5</v>
      </c>
      <c r="D925" s="157">
        <v>6.25</v>
      </c>
      <c r="E925" s="157"/>
    </row>
    <row r="926" spans="1:5">
      <c r="A926" s="155">
        <v>40726</v>
      </c>
      <c r="B926" s="156">
        <v>0.75</v>
      </c>
      <c r="C926" s="157">
        <v>4.5</v>
      </c>
      <c r="D926" s="157">
        <v>6.25</v>
      </c>
      <c r="E926" s="157"/>
    </row>
    <row r="927" spans="1:5">
      <c r="A927" s="155">
        <v>40727</v>
      </c>
      <c r="B927" s="156">
        <v>0.75</v>
      </c>
      <c r="C927" s="157">
        <v>4.5</v>
      </c>
      <c r="D927" s="157">
        <v>6.25</v>
      </c>
      <c r="E927" s="157"/>
    </row>
    <row r="928" spans="1:5">
      <c r="A928" s="155">
        <v>40728</v>
      </c>
      <c r="B928" s="156">
        <v>0.75</v>
      </c>
      <c r="C928" s="157">
        <v>4.5</v>
      </c>
      <c r="D928" s="157">
        <v>6.25</v>
      </c>
      <c r="E928" s="157"/>
    </row>
    <row r="929" spans="1:5">
      <c r="A929" s="155">
        <v>40729</v>
      </c>
      <c r="B929" s="156">
        <v>0.75</v>
      </c>
      <c r="C929" s="157">
        <v>4.5</v>
      </c>
      <c r="D929" s="157">
        <v>6.25</v>
      </c>
      <c r="E929" s="157"/>
    </row>
    <row r="930" spans="1:5">
      <c r="A930" s="155">
        <v>40730</v>
      </c>
      <c r="B930" s="156">
        <v>0.75</v>
      </c>
      <c r="C930" s="157">
        <v>4.5</v>
      </c>
      <c r="D930" s="157">
        <v>6.25</v>
      </c>
      <c r="E930" s="157"/>
    </row>
    <row r="931" spans="1:5">
      <c r="A931" s="155">
        <v>40731</v>
      </c>
      <c r="B931" s="156">
        <v>0.75</v>
      </c>
      <c r="C931" s="157">
        <v>4.5</v>
      </c>
      <c r="D931" s="157">
        <v>6.25</v>
      </c>
      <c r="E931" s="157"/>
    </row>
    <row r="932" spans="1:5">
      <c r="A932" s="155">
        <v>40732</v>
      </c>
      <c r="B932" s="156">
        <v>0.75</v>
      </c>
      <c r="C932" s="157">
        <v>4.5</v>
      </c>
      <c r="D932" s="157">
        <v>6.25</v>
      </c>
      <c r="E932" s="157"/>
    </row>
    <row r="933" spans="1:5">
      <c r="A933" s="155">
        <v>40733</v>
      </c>
      <c r="B933" s="156">
        <v>0.75</v>
      </c>
      <c r="C933" s="157">
        <v>4.5</v>
      </c>
      <c r="D933" s="157">
        <v>6.25</v>
      </c>
      <c r="E933" s="157"/>
    </row>
    <row r="934" spans="1:5">
      <c r="A934" s="155">
        <v>40734</v>
      </c>
      <c r="B934" s="156">
        <v>0.75</v>
      </c>
      <c r="C934" s="157">
        <v>4.5</v>
      </c>
      <c r="D934" s="157">
        <v>6.25</v>
      </c>
      <c r="E934" s="157"/>
    </row>
    <row r="935" spans="1:5">
      <c r="A935" s="155">
        <v>40735</v>
      </c>
      <c r="B935" s="156">
        <v>0.75</v>
      </c>
      <c r="C935" s="157">
        <v>4.5</v>
      </c>
      <c r="D935" s="157">
        <v>6.25</v>
      </c>
      <c r="E935" s="157"/>
    </row>
    <row r="936" spans="1:5">
      <c r="A936" s="155">
        <v>40736</v>
      </c>
      <c r="B936" s="156">
        <v>0.75</v>
      </c>
      <c r="C936" s="157">
        <v>4.5</v>
      </c>
      <c r="D936" s="157">
        <v>6.25</v>
      </c>
      <c r="E936" s="157"/>
    </row>
    <row r="937" spans="1:5">
      <c r="A937" s="155">
        <v>40737</v>
      </c>
      <c r="B937" s="156">
        <v>0.75</v>
      </c>
      <c r="C937" s="157">
        <v>4.5</v>
      </c>
      <c r="D937" s="157">
        <v>6.25</v>
      </c>
      <c r="E937" s="157"/>
    </row>
    <row r="938" spans="1:5">
      <c r="A938" s="155">
        <v>40738</v>
      </c>
      <c r="B938" s="156">
        <v>0.75</v>
      </c>
      <c r="C938" s="157">
        <v>4.5</v>
      </c>
      <c r="D938" s="157">
        <v>6.25</v>
      </c>
      <c r="E938" s="157"/>
    </row>
    <row r="939" spans="1:5">
      <c r="A939" s="155">
        <v>40739</v>
      </c>
      <c r="B939" s="156">
        <v>0.75</v>
      </c>
      <c r="C939" s="157">
        <v>4.5</v>
      </c>
      <c r="D939" s="157">
        <v>6.25</v>
      </c>
      <c r="E939" s="157"/>
    </row>
    <row r="940" spans="1:5">
      <c r="A940" s="155">
        <v>40740</v>
      </c>
      <c r="B940" s="156">
        <v>0.75</v>
      </c>
      <c r="C940" s="157">
        <v>4.5</v>
      </c>
      <c r="D940" s="157">
        <v>6.25</v>
      </c>
      <c r="E940" s="157"/>
    </row>
    <row r="941" spans="1:5">
      <c r="A941" s="155">
        <v>40741</v>
      </c>
      <c r="B941" s="156">
        <v>0.75</v>
      </c>
      <c r="C941" s="157">
        <v>4.5</v>
      </c>
      <c r="D941" s="157">
        <v>6.25</v>
      </c>
      <c r="E941" s="157"/>
    </row>
    <row r="942" spans="1:5">
      <c r="A942" s="155">
        <v>40742</v>
      </c>
      <c r="B942" s="156">
        <v>0.75</v>
      </c>
      <c r="C942" s="157">
        <v>4.5</v>
      </c>
      <c r="D942" s="157">
        <v>6.25</v>
      </c>
      <c r="E942" s="157"/>
    </row>
    <row r="943" spans="1:5">
      <c r="A943" s="155">
        <v>40743</v>
      </c>
      <c r="B943" s="156">
        <v>0.75</v>
      </c>
      <c r="C943" s="157">
        <v>4.5</v>
      </c>
      <c r="D943" s="157">
        <v>6.25</v>
      </c>
      <c r="E943" s="157"/>
    </row>
    <row r="944" spans="1:5">
      <c r="A944" s="155">
        <v>40744</v>
      </c>
      <c r="B944" s="156">
        <v>0.75</v>
      </c>
      <c r="C944" s="157">
        <v>4.5</v>
      </c>
      <c r="D944" s="157">
        <v>6.25</v>
      </c>
      <c r="E944" s="157"/>
    </row>
    <row r="945" spans="1:5">
      <c r="A945" s="155">
        <v>40745</v>
      </c>
      <c r="B945" s="156">
        <v>0.75</v>
      </c>
      <c r="C945" s="157">
        <v>4.5</v>
      </c>
      <c r="D945" s="157">
        <v>6.25</v>
      </c>
      <c r="E945" s="157"/>
    </row>
    <row r="946" spans="1:5">
      <c r="A946" s="155">
        <v>40746</v>
      </c>
      <c r="B946" s="156">
        <v>0.75</v>
      </c>
      <c r="C946" s="157">
        <v>4.5</v>
      </c>
      <c r="D946" s="157">
        <v>6.25</v>
      </c>
      <c r="E946" s="157"/>
    </row>
    <row r="947" spans="1:5">
      <c r="A947" s="155">
        <v>40747</v>
      </c>
      <c r="B947" s="156">
        <v>0.75</v>
      </c>
      <c r="C947" s="157">
        <v>4.5</v>
      </c>
      <c r="D947" s="157">
        <v>6.25</v>
      </c>
      <c r="E947" s="157"/>
    </row>
    <row r="948" spans="1:5">
      <c r="A948" s="155">
        <v>40748</v>
      </c>
      <c r="B948" s="156">
        <v>0.75</v>
      </c>
      <c r="C948" s="157">
        <v>4.5</v>
      </c>
      <c r="D948" s="157">
        <v>6.25</v>
      </c>
      <c r="E948" s="157"/>
    </row>
    <row r="949" spans="1:5">
      <c r="A949" s="155">
        <v>40749</v>
      </c>
      <c r="B949" s="156">
        <v>0.75</v>
      </c>
      <c r="C949" s="157">
        <v>4.5</v>
      </c>
      <c r="D949" s="157">
        <v>6.25</v>
      </c>
      <c r="E949" s="157"/>
    </row>
    <row r="950" spans="1:5">
      <c r="A950" s="155">
        <v>40750</v>
      </c>
      <c r="B950" s="156">
        <v>0.75</v>
      </c>
      <c r="C950" s="157">
        <v>4.5</v>
      </c>
      <c r="D950" s="157">
        <v>6.25</v>
      </c>
      <c r="E950" s="157"/>
    </row>
    <row r="951" spans="1:5">
      <c r="A951" s="155">
        <v>40751</v>
      </c>
      <c r="B951" s="156">
        <v>0.75</v>
      </c>
      <c r="C951" s="157">
        <v>4.5</v>
      </c>
      <c r="D951" s="157">
        <v>6.25</v>
      </c>
      <c r="E951" s="157"/>
    </row>
    <row r="952" spans="1:5">
      <c r="A952" s="155">
        <v>40752</v>
      </c>
      <c r="B952" s="156">
        <v>0.75</v>
      </c>
      <c r="C952" s="157">
        <v>4.5</v>
      </c>
      <c r="D952" s="157">
        <v>6.25</v>
      </c>
      <c r="E952" s="157"/>
    </row>
    <row r="953" spans="1:5">
      <c r="A953" s="155">
        <v>40753</v>
      </c>
      <c r="B953" s="156">
        <v>0.75</v>
      </c>
      <c r="C953" s="157">
        <v>4.5</v>
      </c>
      <c r="D953" s="157">
        <v>6.25</v>
      </c>
      <c r="E953" s="157"/>
    </row>
    <row r="954" spans="1:5">
      <c r="A954" s="155">
        <v>40754</v>
      </c>
      <c r="B954" s="156">
        <v>0.75</v>
      </c>
      <c r="C954" s="157">
        <v>4.5</v>
      </c>
      <c r="D954" s="157">
        <v>6.25</v>
      </c>
      <c r="E954" s="157"/>
    </row>
    <row r="955" spans="1:5">
      <c r="A955" s="155">
        <v>40755</v>
      </c>
      <c r="B955" s="156">
        <v>0.75</v>
      </c>
      <c r="C955" s="157">
        <v>4.5</v>
      </c>
      <c r="D955" s="157">
        <v>6.25</v>
      </c>
      <c r="E955" s="157"/>
    </row>
    <row r="956" spans="1:5">
      <c r="A956" s="155">
        <v>40756</v>
      </c>
      <c r="B956" s="156">
        <v>0.75</v>
      </c>
      <c r="C956" s="157">
        <v>4.5</v>
      </c>
      <c r="D956" s="157">
        <v>6.25</v>
      </c>
      <c r="E956" s="157"/>
    </row>
    <row r="957" spans="1:5">
      <c r="A957" s="155">
        <v>40757</v>
      </c>
      <c r="B957" s="156">
        <v>0.75</v>
      </c>
      <c r="C957" s="157">
        <v>4.5</v>
      </c>
      <c r="D957" s="157">
        <v>6.25</v>
      </c>
      <c r="E957" s="157"/>
    </row>
    <row r="958" spans="1:5">
      <c r="A958" s="155">
        <v>40758</v>
      </c>
      <c r="B958" s="156">
        <v>0.75</v>
      </c>
      <c r="C958" s="157">
        <v>4.5</v>
      </c>
      <c r="D958" s="157">
        <v>6.25</v>
      </c>
      <c r="E958" s="157"/>
    </row>
    <row r="959" spans="1:5">
      <c r="A959" s="155">
        <v>40759</v>
      </c>
      <c r="B959" s="156">
        <v>0.75</v>
      </c>
      <c r="C959" s="157">
        <v>4.5</v>
      </c>
      <c r="D959" s="157">
        <v>6.25</v>
      </c>
      <c r="E959" s="157"/>
    </row>
    <row r="960" spans="1:5">
      <c r="A960" s="155">
        <v>40760</v>
      </c>
      <c r="B960" s="156">
        <v>0.75</v>
      </c>
      <c r="C960" s="157">
        <v>4.5</v>
      </c>
      <c r="D960" s="157">
        <v>6.25</v>
      </c>
      <c r="E960" s="157"/>
    </row>
    <row r="961" spans="1:5">
      <c r="A961" s="155">
        <v>40761</v>
      </c>
      <c r="B961" s="156">
        <v>0.75</v>
      </c>
      <c r="C961" s="157">
        <v>4.5</v>
      </c>
      <c r="D961" s="157">
        <v>6.25</v>
      </c>
      <c r="E961" s="157"/>
    </row>
    <row r="962" spans="1:5">
      <c r="A962" s="155">
        <v>40762</v>
      </c>
      <c r="B962" s="156">
        <v>0.75</v>
      </c>
      <c r="C962" s="157">
        <v>4.5</v>
      </c>
      <c r="D962" s="157">
        <v>6.25</v>
      </c>
      <c r="E962" s="157"/>
    </row>
    <row r="963" spans="1:5">
      <c r="A963" s="155">
        <v>40763</v>
      </c>
      <c r="B963" s="156">
        <v>0.75</v>
      </c>
      <c r="C963" s="157">
        <v>4.5</v>
      </c>
      <c r="D963" s="157">
        <v>6.25</v>
      </c>
      <c r="E963" s="157"/>
    </row>
    <row r="964" spans="1:5">
      <c r="A964" s="155">
        <v>40764</v>
      </c>
      <c r="B964" s="156">
        <v>0.75</v>
      </c>
      <c r="C964" s="157">
        <v>4.5</v>
      </c>
      <c r="D964" s="157">
        <v>6.25</v>
      </c>
      <c r="E964" s="157"/>
    </row>
    <row r="965" spans="1:5">
      <c r="A965" s="155">
        <v>40765</v>
      </c>
      <c r="B965" s="156">
        <v>0.75</v>
      </c>
      <c r="C965" s="157">
        <v>4.5</v>
      </c>
      <c r="D965" s="157">
        <v>6.25</v>
      </c>
      <c r="E965" s="157"/>
    </row>
    <row r="966" spans="1:5">
      <c r="A966" s="155">
        <v>40766</v>
      </c>
      <c r="B966" s="156">
        <v>0.75</v>
      </c>
      <c r="C966" s="157">
        <v>4.5</v>
      </c>
      <c r="D966" s="157">
        <v>6.25</v>
      </c>
      <c r="E966" s="157"/>
    </row>
    <row r="967" spans="1:5">
      <c r="A967" s="155">
        <v>40767</v>
      </c>
      <c r="B967" s="156">
        <v>0.75</v>
      </c>
      <c r="C967" s="157">
        <v>4.5</v>
      </c>
      <c r="D967" s="157">
        <v>6.25</v>
      </c>
      <c r="E967" s="157"/>
    </row>
    <row r="968" spans="1:5">
      <c r="A968" s="155">
        <v>40768</v>
      </c>
      <c r="B968" s="156">
        <v>0.75</v>
      </c>
      <c r="C968" s="157">
        <v>4.5</v>
      </c>
      <c r="D968" s="157">
        <v>6.25</v>
      </c>
      <c r="E968" s="157"/>
    </row>
    <row r="969" spans="1:5">
      <c r="A969" s="155">
        <v>40769</v>
      </c>
      <c r="B969" s="156">
        <v>0.75</v>
      </c>
      <c r="C969" s="157">
        <v>4.5</v>
      </c>
      <c r="D969" s="157">
        <v>6.25</v>
      </c>
      <c r="E969" s="157"/>
    </row>
    <row r="970" spans="1:5">
      <c r="A970" s="155">
        <v>40770</v>
      </c>
      <c r="B970" s="156">
        <v>0.75</v>
      </c>
      <c r="C970" s="157">
        <v>4.5</v>
      </c>
      <c r="D970" s="157">
        <v>6.25</v>
      </c>
      <c r="E970" s="157"/>
    </row>
    <row r="971" spans="1:5">
      <c r="A971" s="155">
        <v>40771</v>
      </c>
      <c r="B971" s="156">
        <v>0.75</v>
      </c>
      <c r="C971" s="157">
        <v>4.5</v>
      </c>
      <c r="D971" s="157">
        <v>6.25</v>
      </c>
      <c r="E971" s="157"/>
    </row>
    <row r="972" spans="1:5">
      <c r="A972" s="155">
        <v>40772</v>
      </c>
      <c r="B972" s="156">
        <v>0.75</v>
      </c>
      <c r="C972" s="157">
        <v>4.5</v>
      </c>
      <c r="D972" s="157">
        <v>6.25</v>
      </c>
      <c r="E972" s="157"/>
    </row>
    <row r="973" spans="1:5">
      <c r="A973" s="155">
        <v>40773</v>
      </c>
      <c r="B973" s="156">
        <v>0.75</v>
      </c>
      <c r="C973" s="157">
        <v>4.5</v>
      </c>
      <c r="D973" s="157">
        <v>6.25</v>
      </c>
      <c r="E973" s="157"/>
    </row>
    <row r="974" spans="1:5">
      <c r="A974" s="155">
        <v>40774</v>
      </c>
      <c r="B974" s="156">
        <v>0.75</v>
      </c>
      <c r="C974" s="157">
        <v>4.5</v>
      </c>
      <c r="D974" s="157">
        <v>6.25</v>
      </c>
      <c r="E974" s="157"/>
    </row>
    <row r="975" spans="1:5">
      <c r="A975" s="155">
        <v>40775</v>
      </c>
      <c r="B975" s="156">
        <v>0.75</v>
      </c>
      <c r="C975" s="157">
        <v>4.5</v>
      </c>
      <c r="D975" s="157">
        <v>6.25</v>
      </c>
      <c r="E975" s="157"/>
    </row>
    <row r="976" spans="1:5">
      <c r="A976" s="155">
        <v>40776</v>
      </c>
      <c r="B976" s="156">
        <v>0.75</v>
      </c>
      <c r="C976" s="157">
        <v>4.5</v>
      </c>
      <c r="D976" s="157">
        <v>6.25</v>
      </c>
      <c r="E976" s="157"/>
    </row>
    <row r="977" spans="1:5">
      <c r="A977" s="155">
        <v>40777</v>
      </c>
      <c r="B977" s="156">
        <v>0.75</v>
      </c>
      <c r="C977" s="157">
        <v>4.5</v>
      </c>
      <c r="D977" s="157">
        <v>6.25</v>
      </c>
      <c r="E977" s="157"/>
    </row>
    <row r="978" spans="1:5">
      <c r="A978" s="155">
        <v>40778</v>
      </c>
      <c r="B978" s="156">
        <v>0.75</v>
      </c>
      <c r="C978" s="157">
        <v>4.5</v>
      </c>
      <c r="D978" s="157">
        <v>6.25</v>
      </c>
      <c r="E978" s="157"/>
    </row>
    <row r="979" spans="1:5">
      <c r="A979" s="155">
        <v>40779</v>
      </c>
      <c r="B979" s="156">
        <v>0.75</v>
      </c>
      <c r="C979" s="157">
        <v>4.5</v>
      </c>
      <c r="D979" s="157">
        <v>6.25</v>
      </c>
      <c r="E979" s="157"/>
    </row>
    <row r="980" spans="1:5">
      <c r="A980" s="155">
        <v>40780</v>
      </c>
      <c r="B980" s="156">
        <v>0.75</v>
      </c>
      <c r="C980" s="157">
        <v>4.5</v>
      </c>
      <c r="D980" s="157">
        <v>6.25</v>
      </c>
      <c r="E980" s="157"/>
    </row>
    <row r="981" spans="1:5">
      <c r="A981" s="155">
        <v>40781</v>
      </c>
      <c r="B981" s="156">
        <v>0.75</v>
      </c>
      <c r="C981" s="157">
        <v>4.5</v>
      </c>
      <c r="D981" s="157">
        <v>6.25</v>
      </c>
      <c r="E981" s="157"/>
    </row>
    <row r="982" spans="1:5">
      <c r="A982" s="155">
        <v>40782</v>
      </c>
      <c r="B982" s="156">
        <v>0.75</v>
      </c>
      <c r="C982" s="157">
        <v>4.5</v>
      </c>
      <c r="D982" s="157">
        <v>6.25</v>
      </c>
      <c r="E982" s="157"/>
    </row>
    <row r="983" spans="1:5">
      <c r="A983" s="155">
        <v>40783</v>
      </c>
      <c r="B983" s="156">
        <v>0.75</v>
      </c>
      <c r="C983" s="157">
        <v>4.5</v>
      </c>
      <c r="D983" s="157">
        <v>6.25</v>
      </c>
      <c r="E983" s="157"/>
    </row>
    <row r="984" spans="1:5">
      <c r="A984" s="155">
        <v>40784</v>
      </c>
      <c r="B984" s="156">
        <v>0.75</v>
      </c>
      <c r="C984" s="157">
        <v>4.5</v>
      </c>
      <c r="D984" s="157">
        <v>6.25</v>
      </c>
      <c r="E984" s="157"/>
    </row>
    <row r="985" spans="1:5">
      <c r="A985" s="155">
        <v>40785</v>
      </c>
      <c r="B985" s="156">
        <v>0.75</v>
      </c>
      <c r="C985" s="157">
        <v>4.5</v>
      </c>
      <c r="D985" s="157">
        <v>6.25</v>
      </c>
      <c r="E985" s="157"/>
    </row>
    <row r="986" spans="1:5">
      <c r="A986" s="155">
        <v>40786</v>
      </c>
      <c r="B986" s="156">
        <v>0.75</v>
      </c>
      <c r="C986" s="157">
        <v>4.5</v>
      </c>
      <c r="D986" s="157">
        <v>6.25</v>
      </c>
      <c r="E986" s="157"/>
    </row>
    <row r="987" spans="1:5">
      <c r="A987" s="155">
        <v>40787</v>
      </c>
      <c r="B987" s="156">
        <v>0.75</v>
      </c>
      <c r="C987" s="157">
        <v>4.5</v>
      </c>
      <c r="D987" s="157">
        <v>6.25</v>
      </c>
      <c r="E987" s="157"/>
    </row>
    <row r="988" spans="1:5">
      <c r="A988" s="155">
        <v>40788</v>
      </c>
      <c r="B988" s="156">
        <v>0.75</v>
      </c>
      <c r="C988" s="157">
        <v>4.5</v>
      </c>
      <c r="D988" s="157">
        <v>6.25</v>
      </c>
      <c r="E988" s="157"/>
    </row>
    <row r="989" spans="1:5">
      <c r="A989" s="155">
        <v>40789</v>
      </c>
      <c r="B989" s="156">
        <v>0.75</v>
      </c>
      <c r="C989" s="157">
        <v>4.5</v>
      </c>
      <c r="D989" s="157">
        <v>6.25</v>
      </c>
      <c r="E989" s="157"/>
    </row>
    <row r="990" spans="1:5">
      <c r="A990" s="155">
        <v>40790</v>
      </c>
      <c r="B990" s="156">
        <v>0.75</v>
      </c>
      <c r="C990" s="157">
        <v>4.5</v>
      </c>
      <c r="D990" s="157">
        <v>6.25</v>
      </c>
      <c r="E990" s="157"/>
    </row>
    <row r="991" spans="1:5">
      <c r="A991" s="155">
        <v>40791</v>
      </c>
      <c r="B991" s="156">
        <v>0.75</v>
      </c>
      <c r="C991" s="157">
        <v>4.5</v>
      </c>
      <c r="D991" s="157">
        <v>6.25</v>
      </c>
      <c r="E991" s="157"/>
    </row>
    <row r="992" spans="1:5">
      <c r="A992" s="155">
        <v>40792</v>
      </c>
      <c r="B992" s="156">
        <v>0.75</v>
      </c>
      <c r="C992" s="157">
        <v>4.5</v>
      </c>
      <c r="D992" s="157">
        <v>6.25</v>
      </c>
      <c r="E992" s="157"/>
    </row>
    <row r="993" spans="1:5">
      <c r="A993" s="155">
        <v>40793</v>
      </c>
      <c r="B993" s="156">
        <v>0.75</v>
      </c>
      <c r="C993" s="157">
        <v>4.5</v>
      </c>
      <c r="D993" s="157">
        <v>6.25</v>
      </c>
      <c r="E993" s="157"/>
    </row>
    <row r="994" spans="1:5">
      <c r="A994" s="155">
        <v>40794</v>
      </c>
      <c r="B994" s="156">
        <v>0.75</v>
      </c>
      <c r="C994" s="157">
        <v>4.5</v>
      </c>
      <c r="D994" s="157">
        <v>6.25</v>
      </c>
      <c r="E994" s="157"/>
    </row>
    <row r="995" spans="1:5">
      <c r="A995" s="155">
        <v>40795</v>
      </c>
      <c r="B995" s="156">
        <v>0.75</v>
      </c>
      <c r="C995" s="157">
        <v>4.5</v>
      </c>
      <c r="D995" s="157">
        <v>6.25</v>
      </c>
      <c r="E995" s="157"/>
    </row>
    <row r="996" spans="1:5">
      <c r="A996" s="155">
        <v>40796</v>
      </c>
      <c r="B996" s="156">
        <v>0.75</v>
      </c>
      <c r="C996" s="157">
        <v>4.5</v>
      </c>
      <c r="D996" s="157">
        <v>6.25</v>
      </c>
      <c r="E996" s="157"/>
    </row>
    <row r="997" spans="1:5">
      <c r="A997" s="155">
        <v>40797</v>
      </c>
      <c r="B997" s="156">
        <v>0.75</v>
      </c>
      <c r="C997" s="157">
        <v>4.5</v>
      </c>
      <c r="D997" s="157">
        <v>6.25</v>
      </c>
      <c r="E997" s="157"/>
    </row>
    <row r="998" spans="1:5">
      <c r="A998" s="155">
        <v>40798</v>
      </c>
      <c r="B998" s="156">
        <v>0.75</v>
      </c>
      <c r="C998" s="157">
        <v>4.5</v>
      </c>
      <c r="D998" s="157">
        <v>6.25</v>
      </c>
      <c r="E998" s="157"/>
    </row>
    <row r="999" spans="1:5">
      <c r="A999" s="155">
        <v>40799</v>
      </c>
      <c r="B999" s="156">
        <v>0.75</v>
      </c>
      <c r="C999" s="157">
        <v>4.5</v>
      </c>
      <c r="D999" s="157">
        <v>6.25</v>
      </c>
      <c r="E999" s="157"/>
    </row>
    <row r="1000" spans="1:5">
      <c r="A1000" s="155">
        <v>40800</v>
      </c>
      <c r="B1000" s="156">
        <v>0.75</v>
      </c>
      <c r="C1000" s="157">
        <v>4.5</v>
      </c>
      <c r="D1000" s="157">
        <v>6.25</v>
      </c>
      <c r="E1000" s="157"/>
    </row>
    <row r="1001" spans="1:5">
      <c r="A1001" s="155">
        <v>40801</v>
      </c>
      <c r="B1001" s="156">
        <v>0.75</v>
      </c>
      <c r="C1001" s="157">
        <v>4.5</v>
      </c>
      <c r="D1001" s="157">
        <v>6.25</v>
      </c>
      <c r="E1001" s="157"/>
    </row>
    <row r="1002" spans="1:5">
      <c r="A1002" s="155">
        <v>40802</v>
      </c>
      <c r="B1002" s="156">
        <v>0.75</v>
      </c>
      <c r="C1002" s="157">
        <v>4.5</v>
      </c>
      <c r="D1002" s="157">
        <v>6.25</v>
      </c>
      <c r="E1002" s="157"/>
    </row>
    <row r="1003" spans="1:5">
      <c r="A1003" s="155">
        <v>40803</v>
      </c>
      <c r="B1003" s="156">
        <v>0.75</v>
      </c>
      <c r="C1003" s="157">
        <v>4.5</v>
      </c>
      <c r="D1003" s="157">
        <v>6.25</v>
      </c>
      <c r="E1003" s="157"/>
    </row>
    <row r="1004" spans="1:5">
      <c r="A1004" s="155">
        <v>40804</v>
      </c>
      <c r="B1004" s="156">
        <v>0.75</v>
      </c>
      <c r="C1004" s="157">
        <v>4.5</v>
      </c>
      <c r="D1004" s="157">
        <v>6.25</v>
      </c>
      <c r="E1004" s="157"/>
    </row>
    <row r="1005" spans="1:5">
      <c r="A1005" s="155">
        <v>40805</v>
      </c>
      <c r="B1005" s="156">
        <v>0.75</v>
      </c>
      <c r="C1005" s="157">
        <v>4.5</v>
      </c>
      <c r="D1005" s="157">
        <v>6.25</v>
      </c>
      <c r="E1005" s="157"/>
    </row>
    <row r="1006" spans="1:5">
      <c r="A1006" s="155">
        <v>40806</v>
      </c>
      <c r="B1006" s="156">
        <v>0.75</v>
      </c>
      <c r="C1006" s="157">
        <v>4.5</v>
      </c>
      <c r="D1006" s="157">
        <v>6.25</v>
      </c>
      <c r="E1006" s="157"/>
    </row>
    <row r="1007" spans="1:5">
      <c r="A1007" s="155">
        <v>40807</v>
      </c>
      <c r="B1007" s="156">
        <v>0.75</v>
      </c>
      <c r="C1007" s="157">
        <v>4.5</v>
      </c>
      <c r="D1007" s="157">
        <v>6.25</v>
      </c>
      <c r="E1007" s="157"/>
    </row>
    <row r="1008" spans="1:5">
      <c r="A1008" s="155">
        <v>40808</v>
      </c>
      <c r="B1008" s="156">
        <v>0.75</v>
      </c>
      <c r="C1008" s="157">
        <v>4.5</v>
      </c>
      <c r="D1008" s="157">
        <v>6.25</v>
      </c>
      <c r="E1008" s="157"/>
    </row>
    <row r="1009" spans="1:5">
      <c r="A1009" s="155">
        <v>40809</v>
      </c>
      <c r="B1009" s="156">
        <v>0.75</v>
      </c>
      <c r="C1009" s="157">
        <v>4.5</v>
      </c>
      <c r="D1009" s="157">
        <v>6.25</v>
      </c>
      <c r="E1009" s="157"/>
    </row>
    <row r="1010" spans="1:5">
      <c r="A1010" s="155">
        <v>40810</v>
      </c>
      <c r="B1010" s="156">
        <v>0.75</v>
      </c>
      <c r="C1010" s="157">
        <v>4.5</v>
      </c>
      <c r="D1010" s="157">
        <v>6.25</v>
      </c>
      <c r="E1010" s="157"/>
    </row>
    <row r="1011" spans="1:5">
      <c r="A1011" s="155">
        <v>40811</v>
      </c>
      <c r="B1011" s="156">
        <v>0.75</v>
      </c>
      <c r="C1011" s="157">
        <v>4.5</v>
      </c>
      <c r="D1011" s="157">
        <v>6.25</v>
      </c>
      <c r="E1011" s="157"/>
    </row>
    <row r="1012" spans="1:5">
      <c r="A1012" s="155">
        <v>40812</v>
      </c>
      <c r="B1012" s="156">
        <v>0.75</v>
      </c>
      <c r="C1012" s="157">
        <v>4.5</v>
      </c>
      <c r="D1012" s="157">
        <v>6.25</v>
      </c>
      <c r="E1012" s="157"/>
    </row>
    <row r="1013" spans="1:5">
      <c r="A1013" s="155">
        <v>40813</v>
      </c>
      <c r="B1013" s="156">
        <v>0.75</v>
      </c>
      <c r="C1013" s="157">
        <v>4.5</v>
      </c>
      <c r="D1013" s="157">
        <v>6.25</v>
      </c>
      <c r="E1013" s="157"/>
    </row>
    <row r="1014" spans="1:5">
      <c r="A1014" s="155">
        <v>40814</v>
      </c>
      <c r="B1014" s="156">
        <v>0.75</v>
      </c>
      <c r="C1014" s="157">
        <v>4.5</v>
      </c>
      <c r="D1014" s="157">
        <v>6.25</v>
      </c>
      <c r="E1014" s="157"/>
    </row>
    <row r="1015" spans="1:5">
      <c r="A1015" s="155">
        <v>40815</v>
      </c>
      <c r="B1015" s="156">
        <v>0.75</v>
      </c>
      <c r="C1015" s="157">
        <v>4.5</v>
      </c>
      <c r="D1015" s="157">
        <v>6.25</v>
      </c>
      <c r="E1015" s="157"/>
    </row>
    <row r="1016" spans="1:5">
      <c r="A1016" s="155">
        <v>40816</v>
      </c>
      <c r="B1016" s="156">
        <v>0.75</v>
      </c>
      <c r="C1016" s="157">
        <v>4.5</v>
      </c>
      <c r="D1016" s="157">
        <v>6.25</v>
      </c>
      <c r="E1016" s="157"/>
    </row>
    <row r="1017" spans="1:5">
      <c r="A1017" s="155">
        <v>40817</v>
      </c>
      <c r="B1017" s="156">
        <v>0.75</v>
      </c>
      <c r="C1017" s="157">
        <v>4.5</v>
      </c>
      <c r="D1017" s="157">
        <v>6.25</v>
      </c>
      <c r="E1017" s="157"/>
    </row>
    <row r="1018" spans="1:5">
      <c r="A1018" s="155">
        <v>40818</v>
      </c>
      <c r="B1018" s="156">
        <v>0.75</v>
      </c>
      <c r="C1018" s="157">
        <v>4.5</v>
      </c>
      <c r="D1018" s="157">
        <v>6.25</v>
      </c>
      <c r="E1018" s="157"/>
    </row>
    <row r="1019" spans="1:5">
      <c r="A1019" s="155">
        <v>40819</v>
      </c>
      <c r="B1019" s="156">
        <v>0.75</v>
      </c>
      <c r="C1019" s="157">
        <v>4.5</v>
      </c>
      <c r="D1019" s="157">
        <v>6.25</v>
      </c>
      <c r="E1019" s="157"/>
    </row>
    <row r="1020" spans="1:5">
      <c r="A1020" s="155">
        <v>40820</v>
      </c>
      <c r="B1020" s="156">
        <v>0.75</v>
      </c>
      <c r="C1020" s="157">
        <v>4.5</v>
      </c>
      <c r="D1020" s="157">
        <v>6.25</v>
      </c>
      <c r="E1020" s="157"/>
    </row>
    <row r="1021" spans="1:5">
      <c r="A1021" s="155">
        <v>40821</v>
      </c>
      <c r="B1021" s="156">
        <v>0.75</v>
      </c>
      <c r="C1021" s="157">
        <v>4.5</v>
      </c>
      <c r="D1021" s="157">
        <v>6.25</v>
      </c>
      <c r="E1021" s="157"/>
    </row>
    <row r="1022" spans="1:5">
      <c r="A1022" s="155">
        <v>40822</v>
      </c>
      <c r="B1022" s="156">
        <v>0.75</v>
      </c>
      <c r="C1022" s="157">
        <v>4.5</v>
      </c>
      <c r="D1022" s="157">
        <v>6.25</v>
      </c>
      <c r="E1022" s="157"/>
    </row>
    <row r="1023" spans="1:5">
      <c r="A1023" s="155">
        <v>40823</v>
      </c>
      <c r="B1023" s="156">
        <v>0.75</v>
      </c>
      <c r="C1023" s="157">
        <v>4.5</v>
      </c>
      <c r="D1023" s="157">
        <v>6.25</v>
      </c>
      <c r="E1023" s="157"/>
    </row>
    <row r="1024" spans="1:5">
      <c r="A1024" s="155">
        <v>40824</v>
      </c>
      <c r="B1024" s="156">
        <v>0.75</v>
      </c>
      <c r="C1024" s="157">
        <v>4.5</v>
      </c>
      <c r="D1024" s="157">
        <v>6.25</v>
      </c>
      <c r="E1024" s="157"/>
    </row>
    <row r="1025" spans="1:5">
      <c r="A1025" s="155">
        <v>40825</v>
      </c>
      <c r="B1025" s="156">
        <v>0.75</v>
      </c>
      <c r="C1025" s="157">
        <v>4.5</v>
      </c>
      <c r="D1025" s="157">
        <v>6.25</v>
      </c>
      <c r="E1025" s="157"/>
    </row>
    <row r="1026" spans="1:5">
      <c r="A1026" s="155">
        <v>40826</v>
      </c>
      <c r="B1026" s="156">
        <v>0.75</v>
      </c>
      <c r="C1026" s="157">
        <v>4.5</v>
      </c>
      <c r="D1026" s="157">
        <v>6.25</v>
      </c>
      <c r="E1026" s="157"/>
    </row>
    <row r="1027" spans="1:5">
      <c r="A1027" s="155">
        <v>40827</v>
      </c>
      <c r="B1027" s="156">
        <v>0.75</v>
      </c>
      <c r="C1027" s="157">
        <v>4.5</v>
      </c>
      <c r="D1027" s="157">
        <v>6.25</v>
      </c>
      <c r="E1027" s="157"/>
    </row>
    <row r="1028" spans="1:5">
      <c r="A1028" s="155">
        <v>40828</v>
      </c>
      <c r="B1028" s="156">
        <v>0.75</v>
      </c>
      <c r="C1028" s="157">
        <v>4.5</v>
      </c>
      <c r="D1028" s="157">
        <v>6.25</v>
      </c>
      <c r="E1028" s="157"/>
    </row>
    <row r="1029" spans="1:5">
      <c r="A1029" s="155">
        <v>40829</v>
      </c>
      <c r="B1029" s="156">
        <v>0.75</v>
      </c>
      <c r="C1029" s="157">
        <v>4.5</v>
      </c>
      <c r="D1029" s="157">
        <v>6.25</v>
      </c>
      <c r="E1029" s="157"/>
    </row>
    <row r="1030" spans="1:5">
      <c r="A1030" s="155">
        <v>40830</v>
      </c>
      <c r="B1030" s="156">
        <v>0.75</v>
      </c>
      <c r="C1030" s="157">
        <v>4.5</v>
      </c>
      <c r="D1030" s="157">
        <v>6.25</v>
      </c>
      <c r="E1030" s="157"/>
    </row>
    <row r="1031" spans="1:5">
      <c r="A1031" s="155">
        <v>40831</v>
      </c>
      <c r="B1031" s="156">
        <v>0.75</v>
      </c>
      <c r="C1031" s="157">
        <v>4.5</v>
      </c>
      <c r="D1031" s="157">
        <v>6.25</v>
      </c>
      <c r="E1031" s="157"/>
    </row>
    <row r="1032" spans="1:5">
      <c r="A1032" s="155">
        <v>40832</v>
      </c>
      <c r="B1032" s="156">
        <v>0.75</v>
      </c>
      <c r="C1032" s="157">
        <v>4.5</v>
      </c>
      <c r="D1032" s="157">
        <v>6.25</v>
      </c>
      <c r="E1032" s="157"/>
    </row>
    <row r="1033" spans="1:5">
      <c r="A1033" s="155">
        <v>40833</v>
      </c>
      <c r="B1033" s="156">
        <v>0.75</v>
      </c>
      <c r="C1033" s="157">
        <v>4.5</v>
      </c>
      <c r="D1033" s="157">
        <v>6.25</v>
      </c>
      <c r="E1033" s="157"/>
    </row>
    <row r="1034" spans="1:5">
      <c r="A1034" s="155">
        <v>40834</v>
      </c>
      <c r="B1034" s="156">
        <v>0.75</v>
      </c>
      <c r="C1034" s="157">
        <v>4.5</v>
      </c>
      <c r="D1034" s="157">
        <v>6.25</v>
      </c>
      <c r="E1034" s="157"/>
    </row>
    <row r="1035" spans="1:5">
      <c r="A1035" s="155">
        <v>40835</v>
      </c>
      <c r="B1035" s="156">
        <v>0.75</v>
      </c>
      <c r="C1035" s="157">
        <v>4.5</v>
      </c>
      <c r="D1035" s="157">
        <v>6.25</v>
      </c>
      <c r="E1035" s="157"/>
    </row>
    <row r="1036" spans="1:5">
      <c r="A1036" s="155">
        <v>40836</v>
      </c>
      <c r="B1036" s="156">
        <v>0.75</v>
      </c>
      <c r="C1036" s="157">
        <v>4.5</v>
      </c>
      <c r="D1036" s="157">
        <v>6.25</v>
      </c>
      <c r="E1036" s="157"/>
    </row>
    <row r="1037" spans="1:5">
      <c r="A1037" s="155">
        <v>40837</v>
      </c>
      <c r="B1037" s="156">
        <v>0.75</v>
      </c>
      <c r="C1037" s="157">
        <v>4.5</v>
      </c>
      <c r="D1037" s="157">
        <v>6.25</v>
      </c>
      <c r="E1037" s="157"/>
    </row>
    <row r="1038" spans="1:5">
      <c r="A1038" s="155">
        <v>40838</v>
      </c>
      <c r="B1038" s="156">
        <v>0.75</v>
      </c>
      <c r="C1038" s="157">
        <v>4.5</v>
      </c>
      <c r="D1038" s="157">
        <v>6.25</v>
      </c>
      <c r="E1038" s="157"/>
    </row>
    <row r="1039" spans="1:5">
      <c r="A1039" s="155">
        <v>40839</v>
      </c>
      <c r="B1039" s="156">
        <v>0.75</v>
      </c>
      <c r="C1039" s="157">
        <v>4.5</v>
      </c>
      <c r="D1039" s="157">
        <v>6.25</v>
      </c>
      <c r="E1039" s="157"/>
    </row>
    <row r="1040" spans="1:5">
      <c r="A1040" s="155">
        <v>40840</v>
      </c>
      <c r="B1040" s="156">
        <v>0.75</v>
      </c>
      <c r="C1040" s="157">
        <v>4.5</v>
      </c>
      <c r="D1040" s="157">
        <v>6.25</v>
      </c>
      <c r="E1040" s="157"/>
    </row>
    <row r="1041" spans="1:5">
      <c r="A1041" s="155">
        <v>40841</v>
      </c>
      <c r="B1041" s="156">
        <v>0.75</v>
      </c>
      <c r="C1041" s="157">
        <v>4.5</v>
      </c>
      <c r="D1041" s="157">
        <v>6.25</v>
      </c>
      <c r="E1041" s="157"/>
    </row>
    <row r="1042" spans="1:5">
      <c r="A1042" s="155">
        <v>40842</v>
      </c>
      <c r="B1042" s="156">
        <v>0.75</v>
      </c>
      <c r="C1042" s="157">
        <v>4.5</v>
      </c>
      <c r="D1042" s="157">
        <v>6.25</v>
      </c>
      <c r="E1042" s="157"/>
    </row>
    <row r="1043" spans="1:5">
      <c r="A1043" s="155">
        <v>40843</v>
      </c>
      <c r="B1043" s="156">
        <v>0.75</v>
      </c>
      <c r="C1043" s="157">
        <v>4.5</v>
      </c>
      <c r="D1043" s="157">
        <v>6.25</v>
      </c>
      <c r="E1043" s="157"/>
    </row>
    <row r="1044" spans="1:5">
      <c r="A1044" s="155">
        <v>40844</v>
      </c>
      <c r="B1044" s="156">
        <v>0.75</v>
      </c>
      <c r="C1044" s="157">
        <v>4.5</v>
      </c>
      <c r="D1044" s="157">
        <v>6.25</v>
      </c>
      <c r="E1044" s="157"/>
    </row>
    <row r="1045" spans="1:5">
      <c r="A1045" s="155">
        <v>40845</v>
      </c>
      <c r="B1045" s="156">
        <v>0.75</v>
      </c>
      <c r="C1045" s="157">
        <v>4.5</v>
      </c>
      <c r="D1045" s="157">
        <v>6.25</v>
      </c>
      <c r="E1045" s="157"/>
    </row>
    <row r="1046" spans="1:5">
      <c r="A1046" s="155">
        <v>40846</v>
      </c>
      <c r="B1046" s="156">
        <v>0.75</v>
      </c>
      <c r="C1046" s="157">
        <v>4.5</v>
      </c>
      <c r="D1046" s="157">
        <v>6.25</v>
      </c>
      <c r="E1046" s="157"/>
    </row>
    <row r="1047" spans="1:5">
      <c r="A1047" s="155">
        <v>40847</v>
      </c>
      <c r="B1047" s="156">
        <v>0.75</v>
      </c>
      <c r="C1047" s="157">
        <v>4.5</v>
      </c>
      <c r="D1047" s="157">
        <v>6.25</v>
      </c>
      <c r="E1047" s="157"/>
    </row>
    <row r="1048" spans="1:5">
      <c r="A1048" s="155">
        <v>40848</v>
      </c>
      <c r="B1048" s="156">
        <v>0.75</v>
      </c>
      <c r="C1048" s="157">
        <v>4.5</v>
      </c>
      <c r="D1048" s="157">
        <v>6.25</v>
      </c>
      <c r="E1048" s="157"/>
    </row>
    <row r="1049" spans="1:5">
      <c r="A1049" s="155">
        <v>40849</v>
      </c>
      <c r="B1049" s="156">
        <v>0.75</v>
      </c>
      <c r="C1049" s="157">
        <v>4.5</v>
      </c>
      <c r="D1049" s="157">
        <v>6.25</v>
      </c>
      <c r="E1049" s="157"/>
    </row>
    <row r="1050" spans="1:5">
      <c r="A1050" s="155">
        <v>40850</v>
      </c>
      <c r="B1050" s="156">
        <v>0.75</v>
      </c>
      <c r="C1050" s="157">
        <v>4.5</v>
      </c>
      <c r="D1050" s="157">
        <v>6</v>
      </c>
      <c r="E1050" s="157"/>
    </row>
    <row r="1051" spans="1:5">
      <c r="A1051" s="155">
        <v>40851</v>
      </c>
      <c r="B1051" s="156">
        <v>0.75</v>
      </c>
      <c r="C1051" s="157">
        <v>4.5</v>
      </c>
      <c r="D1051" s="157">
        <v>6</v>
      </c>
      <c r="E1051" s="157"/>
    </row>
    <row r="1052" spans="1:5">
      <c r="A1052" s="155">
        <v>40852</v>
      </c>
      <c r="B1052" s="156">
        <v>0.75</v>
      </c>
      <c r="C1052" s="157">
        <v>4.5</v>
      </c>
      <c r="D1052" s="157">
        <v>6</v>
      </c>
      <c r="E1052" s="157"/>
    </row>
    <row r="1053" spans="1:5">
      <c r="A1053" s="155">
        <v>40853</v>
      </c>
      <c r="B1053" s="156">
        <v>0.75</v>
      </c>
      <c r="C1053" s="157">
        <v>4.5</v>
      </c>
      <c r="D1053" s="157">
        <v>6</v>
      </c>
      <c r="E1053" s="157"/>
    </row>
    <row r="1054" spans="1:5">
      <c r="A1054" s="155">
        <v>40854</v>
      </c>
      <c r="B1054" s="156">
        <v>0.75</v>
      </c>
      <c r="C1054" s="157">
        <v>4.5</v>
      </c>
      <c r="D1054" s="157">
        <v>6</v>
      </c>
      <c r="E1054" s="157"/>
    </row>
    <row r="1055" spans="1:5">
      <c r="A1055" s="155">
        <v>40855</v>
      </c>
      <c r="B1055" s="156">
        <v>0.75</v>
      </c>
      <c r="C1055" s="157">
        <v>4.5</v>
      </c>
      <c r="D1055" s="157">
        <v>6</v>
      </c>
      <c r="E1055" s="157"/>
    </row>
    <row r="1056" spans="1:5">
      <c r="A1056" s="155">
        <v>40856</v>
      </c>
      <c r="B1056" s="156">
        <v>0.75</v>
      </c>
      <c r="C1056" s="157">
        <v>4.5</v>
      </c>
      <c r="D1056" s="157">
        <v>6</v>
      </c>
      <c r="E1056" s="157"/>
    </row>
    <row r="1057" spans="1:5">
      <c r="A1057" s="155">
        <v>40857</v>
      </c>
      <c r="B1057" s="156">
        <v>0.75</v>
      </c>
      <c r="C1057" s="157">
        <v>4.5</v>
      </c>
      <c r="D1057" s="157">
        <v>6</v>
      </c>
      <c r="E1057" s="157"/>
    </row>
    <row r="1058" spans="1:5">
      <c r="A1058" s="155">
        <v>40858</v>
      </c>
      <c r="B1058" s="156">
        <v>0.75</v>
      </c>
      <c r="C1058" s="157">
        <v>4.5</v>
      </c>
      <c r="D1058" s="157">
        <v>6</v>
      </c>
      <c r="E1058" s="157"/>
    </row>
    <row r="1059" spans="1:5">
      <c r="A1059" s="155">
        <v>40859</v>
      </c>
      <c r="B1059" s="156">
        <v>0.75</v>
      </c>
      <c r="C1059" s="157">
        <v>4.5</v>
      </c>
      <c r="D1059" s="157">
        <v>6</v>
      </c>
      <c r="E1059" s="157"/>
    </row>
    <row r="1060" spans="1:5">
      <c r="A1060" s="155">
        <v>40860</v>
      </c>
      <c r="B1060" s="156">
        <v>0.75</v>
      </c>
      <c r="C1060" s="157">
        <v>4.5</v>
      </c>
      <c r="D1060" s="157">
        <v>6</v>
      </c>
      <c r="E1060" s="157"/>
    </row>
    <row r="1061" spans="1:5">
      <c r="A1061" s="155">
        <v>40861</v>
      </c>
      <c r="B1061" s="156">
        <v>0.75</v>
      </c>
      <c r="C1061" s="157">
        <v>4.5</v>
      </c>
      <c r="D1061" s="157">
        <v>6</v>
      </c>
      <c r="E1061" s="157"/>
    </row>
    <row r="1062" spans="1:5">
      <c r="A1062" s="155">
        <v>40862</v>
      </c>
      <c r="B1062" s="156">
        <v>0.75</v>
      </c>
      <c r="C1062" s="157">
        <v>4.5</v>
      </c>
      <c r="D1062" s="157">
        <v>6</v>
      </c>
      <c r="E1062" s="157"/>
    </row>
    <row r="1063" spans="1:5">
      <c r="A1063" s="155">
        <v>40863</v>
      </c>
      <c r="B1063" s="156">
        <v>0.75</v>
      </c>
      <c r="C1063" s="157">
        <v>4.5</v>
      </c>
      <c r="D1063" s="157">
        <v>6</v>
      </c>
      <c r="E1063" s="157"/>
    </row>
    <row r="1064" spans="1:5">
      <c r="A1064" s="155">
        <v>40864</v>
      </c>
      <c r="B1064" s="156">
        <v>0.75</v>
      </c>
      <c r="C1064" s="157">
        <v>4.5</v>
      </c>
      <c r="D1064" s="157">
        <v>6</v>
      </c>
      <c r="E1064" s="157"/>
    </row>
    <row r="1065" spans="1:5">
      <c r="A1065" s="155">
        <v>40865</v>
      </c>
      <c r="B1065" s="156">
        <v>0.75</v>
      </c>
      <c r="C1065" s="157">
        <v>4.5</v>
      </c>
      <c r="D1065" s="157">
        <v>6</v>
      </c>
      <c r="E1065" s="157"/>
    </row>
    <row r="1066" spans="1:5">
      <c r="A1066" s="155">
        <v>40866</v>
      </c>
      <c r="B1066" s="156">
        <v>0.75</v>
      </c>
      <c r="C1066" s="157">
        <v>4.5</v>
      </c>
      <c r="D1066" s="157">
        <v>6</v>
      </c>
      <c r="E1066" s="157"/>
    </row>
    <row r="1067" spans="1:5">
      <c r="A1067" s="155">
        <v>40867</v>
      </c>
      <c r="B1067" s="156">
        <v>0.75</v>
      </c>
      <c r="C1067" s="157">
        <v>4.5</v>
      </c>
      <c r="D1067" s="157">
        <v>6</v>
      </c>
      <c r="E1067" s="157"/>
    </row>
    <row r="1068" spans="1:5">
      <c r="A1068" s="155">
        <v>40868</v>
      </c>
      <c r="B1068" s="156">
        <v>0.75</v>
      </c>
      <c r="C1068" s="157">
        <v>4.5</v>
      </c>
      <c r="D1068" s="157">
        <v>6</v>
      </c>
      <c r="E1068" s="157"/>
    </row>
    <row r="1069" spans="1:5">
      <c r="A1069" s="155">
        <v>40869</v>
      </c>
      <c r="B1069" s="156">
        <v>0.75</v>
      </c>
      <c r="C1069" s="157">
        <v>4.5</v>
      </c>
      <c r="D1069" s="157">
        <v>6</v>
      </c>
      <c r="E1069" s="157"/>
    </row>
    <row r="1070" spans="1:5">
      <c r="A1070" s="155">
        <v>40870</v>
      </c>
      <c r="B1070" s="156">
        <v>0.75</v>
      </c>
      <c r="C1070" s="157">
        <v>4.5</v>
      </c>
      <c r="D1070" s="157">
        <v>6</v>
      </c>
      <c r="E1070" s="157"/>
    </row>
    <row r="1071" spans="1:5">
      <c r="A1071" s="155">
        <v>40871</v>
      </c>
      <c r="B1071" s="156">
        <v>0.75</v>
      </c>
      <c r="C1071" s="157">
        <v>4.5</v>
      </c>
      <c r="D1071" s="157">
        <v>6</v>
      </c>
      <c r="E1071" s="157"/>
    </row>
    <row r="1072" spans="1:5">
      <c r="A1072" s="155">
        <v>40872</v>
      </c>
      <c r="B1072" s="156">
        <v>0.75</v>
      </c>
      <c r="C1072" s="157">
        <v>4.5</v>
      </c>
      <c r="D1072" s="157">
        <v>6</v>
      </c>
      <c r="E1072" s="157"/>
    </row>
    <row r="1073" spans="1:5">
      <c r="A1073" s="155">
        <v>40873</v>
      </c>
      <c r="B1073" s="156">
        <v>0.75</v>
      </c>
      <c r="C1073" s="157">
        <v>4.5</v>
      </c>
      <c r="D1073" s="157">
        <v>6</v>
      </c>
      <c r="E1073" s="157"/>
    </row>
    <row r="1074" spans="1:5">
      <c r="A1074" s="155">
        <v>40874</v>
      </c>
      <c r="B1074" s="156">
        <v>0.75</v>
      </c>
      <c r="C1074" s="157">
        <v>4.5</v>
      </c>
      <c r="D1074" s="157">
        <v>6</v>
      </c>
      <c r="E1074" s="157"/>
    </row>
    <row r="1075" spans="1:5">
      <c r="A1075" s="155">
        <v>40875</v>
      </c>
      <c r="B1075" s="156">
        <v>0.75</v>
      </c>
      <c r="C1075" s="157">
        <v>4.5</v>
      </c>
      <c r="D1075" s="157">
        <v>6</v>
      </c>
      <c r="E1075" s="157"/>
    </row>
    <row r="1076" spans="1:5">
      <c r="A1076" s="155">
        <v>40876</v>
      </c>
      <c r="B1076" s="156">
        <v>0.75</v>
      </c>
      <c r="C1076" s="157">
        <v>4.5</v>
      </c>
      <c r="D1076" s="157">
        <v>6</v>
      </c>
      <c r="E1076" s="157"/>
    </row>
    <row r="1077" spans="1:5">
      <c r="A1077" s="155">
        <v>40877</v>
      </c>
      <c r="B1077" s="156">
        <v>0.75</v>
      </c>
      <c r="C1077" s="157">
        <v>4.5</v>
      </c>
      <c r="D1077" s="157">
        <v>6</v>
      </c>
      <c r="E1077" s="157"/>
    </row>
    <row r="1078" spans="1:5">
      <c r="A1078" s="155">
        <v>40878</v>
      </c>
      <c r="B1078" s="156">
        <v>0.75</v>
      </c>
      <c r="C1078" s="157">
        <v>4.5</v>
      </c>
      <c r="D1078" s="157">
        <v>6</v>
      </c>
      <c r="E1078" s="157"/>
    </row>
    <row r="1079" spans="1:5">
      <c r="A1079" s="155">
        <v>40879</v>
      </c>
      <c r="B1079" s="156">
        <v>0.75</v>
      </c>
      <c r="C1079" s="157">
        <v>4.5</v>
      </c>
      <c r="D1079" s="157">
        <v>6</v>
      </c>
      <c r="E1079" s="157"/>
    </row>
    <row r="1080" spans="1:5">
      <c r="A1080" s="155">
        <v>40880</v>
      </c>
      <c r="B1080" s="156">
        <v>0.75</v>
      </c>
      <c r="C1080" s="157">
        <v>4.5</v>
      </c>
      <c r="D1080" s="157">
        <v>6</v>
      </c>
      <c r="E1080" s="157"/>
    </row>
    <row r="1081" spans="1:5">
      <c r="A1081" s="155">
        <v>40881</v>
      </c>
      <c r="B1081" s="156">
        <v>0.75</v>
      </c>
      <c r="C1081" s="157">
        <v>4.5</v>
      </c>
      <c r="D1081" s="157">
        <v>6</v>
      </c>
      <c r="E1081" s="157"/>
    </row>
    <row r="1082" spans="1:5">
      <c r="A1082" s="155">
        <v>40882</v>
      </c>
      <c r="B1082" s="156">
        <v>0.75</v>
      </c>
      <c r="C1082" s="157">
        <v>4.5</v>
      </c>
      <c r="D1082" s="157">
        <v>6</v>
      </c>
      <c r="E1082" s="157"/>
    </row>
    <row r="1083" spans="1:5">
      <c r="A1083" s="155">
        <v>40883</v>
      </c>
      <c r="B1083" s="156">
        <v>0.75</v>
      </c>
      <c r="C1083" s="157">
        <v>4.5</v>
      </c>
      <c r="D1083" s="157">
        <v>6</v>
      </c>
      <c r="E1083" s="157"/>
    </row>
    <row r="1084" spans="1:5">
      <c r="A1084" s="155">
        <v>40884</v>
      </c>
      <c r="B1084" s="156">
        <v>0.75</v>
      </c>
      <c r="C1084" s="157">
        <v>4.5</v>
      </c>
      <c r="D1084" s="157">
        <v>6</v>
      </c>
      <c r="E1084" s="157"/>
    </row>
    <row r="1085" spans="1:5">
      <c r="A1085" s="155">
        <v>40885</v>
      </c>
      <c r="B1085" s="156">
        <v>0.75</v>
      </c>
      <c r="C1085" s="157">
        <v>4.5</v>
      </c>
      <c r="D1085" s="157">
        <v>6</v>
      </c>
      <c r="E1085" s="157"/>
    </row>
    <row r="1086" spans="1:5">
      <c r="A1086" s="155">
        <v>40886</v>
      </c>
      <c r="B1086" s="156">
        <v>0.75</v>
      </c>
      <c r="C1086" s="157">
        <v>4.5</v>
      </c>
      <c r="D1086" s="157">
        <v>6</v>
      </c>
      <c r="E1086" s="157"/>
    </row>
    <row r="1087" spans="1:5">
      <c r="A1087" s="155">
        <v>40887</v>
      </c>
      <c r="B1087" s="156">
        <v>0.75</v>
      </c>
      <c r="C1087" s="157">
        <v>4.5</v>
      </c>
      <c r="D1087" s="157">
        <v>6</v>
      </c>
      <c r="E1087" s="157"/>
    </row>
    <row r="1088" spans="1:5">
      <c r="A1088" s="155">
        <v>40888</v>
      </c>
      <c r="B1088" s="156">
        <v>0.75</v>
      </c>
      <c r="C1088" s="157">
        <v>4.5</v>
      </c>
      <c r="D1088" s="157">
        <v>6</v>
      </c>
      <c r="E1088" s="157"/>
    </row>
    <row r="1089" spans="1:5">
      <c r="A1089" s="155">
        <v>40889</v>
      </c>
      <c r="B1089" s="156">
        <v>0.75</v>
      </c>
      <c r="C1089" s="157">
        <v>4.5</v>
      </c>
      <c r="D1089" s="157">
        <v>6</v>
      </c>
      <c r="E1089" s="157"/>
    </row>
    <row r="1090" spans="1:5">
      <c r="A1090" s="155">
        <v>40890</v>
      </c>
      <c r="B1090" s="156">
        <v>0.75</v>
      </c>
      <c r="C1090" s="157">
        <v>4.5</v>
      </c>
      <c r="D1090" s="157">
        <v>6</v>
      </c>
      <c r="E1090" s="157"/>
    </row>
    <row r="1091" spans="1:5">
      <c r="A1091" s="155">
        <v>40891</v>
      </c>
      <c r="B1091" s="156">
        <v>0.75</v>
      </c>
      <c r="C1091" s="157">
        <v>4.5</v>
      </c>
      <c r="D1091" s="157">
        <v>6</v>
      </c>
      <c r="E1091" s="157"/>
    </row>
    <row r="1092" spans="1:5">
      <c r="A1092" s="155">
        <v>40892</v>
      </c>
      <c r="B1092" s="156">
        <v>0.75</v>
      </c>
      <c r="C1092" s="157">
        <v>4.5</v>
      </c>
      <c r="D1092" s="157">
        <v>6</v>
      </c>
      <c r="E1092" s="157"/>
    </row>
    <row r="1093" spans="1:5">
      <c r="A1093" s="155">
        <v>40893</v>
      </c>
      <c r="B1093" s="156">
        <v>0.75</v>
      </c>
      <c r="C1093" s="157">
        <v>4.5</v>
      </c>
      <c r="D1093" s="157">
        <v>6</v>
      </c>
      <c r="E1093" s="157"/>
    </row>
    <row r="1094" spans="1:5">
      <c r="A1094" s="155">
        <v>40894</v>
      </c>
      <c r="B1094" s="156">
        <v>0.75</v>
      </c>
      <c r="C1094" s="157">
        <v>4.5</v>
      </c>
      <c r="D1094" s="157">
        <v>6</v>
      </c>
      <c r="E1094" s="157"/>
    </row>
    <row r="1095" spans="1:5">
      <c r="A1095" s="155">
        <v>40895</v>
      </c>
      <c r="B1095" s="156">
        <v>0.75</v>
      </c>
      <c r="C1095" s="157">
        <v>4.5</v>
      </c>
      <c r="D1095" s="157">
        <v>6</v>
      </c>
      <c r="E1095" s="157"/>
    </row>
    <row r="1096" spans="1:5">
      <c r="A1096" s="155">
        <v>40896</v>
      </c>
      <c r="B1096" s="156">
        <v>0.75</v>
      </c>
      <c r="C1096" s="157">
        <v>4.5</v>
      </c>
      <c r="D1096" s="157">
        <v>6</v>
      </c>
      <c r="E1096" s="157"/>
    </row>
    <row r="1097" spans="1:5">
      <c r="A1097" s="155">
        <v>40897</v>
      </c>
      <c r="B1097" s="156">
        <v>0.75</v>
      </c>
      <c r="C1097" s="157">
        <v>4.5</v>
      </c>
      <c r="D1097" s="157">
        <v>6</v>
      </c>
      <c r="E1097" s="157"/>
    </row>
    <row r="1098" spans="1:5">
      <c r="A1098" s="155">
        <v>40898</v>
      </c>
      <c r="B1098" s="156">
        <v>0.75</v>
      </c>
      <c r="C1098" s="157">
        <v>4.5</v>
      </c>
      <c r="D1098" s="157">
        <v>6</v>
      </c>
      <c r="E1098" s="157"/>
    </row>
    <row r="1099" spans="1:5">
      <c r="A1099" s="155">
        <v>40899</v>
      </c>
      <c r="B1099" s="156">
        <v>0.75</v>
      </c>
      <c r="C1099" s="157">
        <v>4.5</v>
      </c>
      <c r="D1099" s="157">
        <v>6</v>
      </c>
      <c r="E1099" s="157"/>
    </row>
    <row r="1100" spans="1:5">
      <c r="A1100" s="155">
        <v>40900</v>
      </c>
      <c r="B1100" s="156">
        <v>0.75</v>
      </c>
      <c r="C1100" s="157">
        <v>4.5</v>
      </c>
      <c r="D1100" s="157">
        <v>6</v>
      </c>
      <c r="E1100" s="157"/>
    </row>
    <row r="1101" spans="1:5">
      <c r="A1101" s="155">
        <v>40901</v>
      </c>
      <c r="B1101" s="156">
        <v>0.75</v>
      </c>
      <c r="C1101" s="157">
        <v>4.5</v>
      </c>
      <c r="D1101" s="157">
        <v>6</v>
      </c>
      <c r="E1101" s="157"/>
    </row>
    <row r="1102" spans="1:5">
      <c r="A1102" s="155">
        <v>40902</v>
      </c>
      <c r="B1102" s="156">
        <v>0.75</v>
      </c>
      <c r="C1102" s="157">
        <v>4.5</v>
      </c>
      <c r="D1102" s="157">
        <v>6</v>
      </c>
      <c r="E1102" s="157"/>
    </row>
    <row r="1103" spans="1:5">
      <c r="A1103" s="155">
        <v>40903</v>
      </c>
      <c r="B1103" s="156">
        <v>0.75</v>
      </c>
      <c r="C1103" s="157">
        <v>4.5</v>
      </c>
      <c r="D1103" s="157">
        <v>6</v>
      </c>
      <c r="E1103" s="157"/>
    </row>
    <row r="1104" spans="1:5">
      <c r="A1104" s="155">
        <v>40904</v>
      </c>
      <c r="B1104" s="156">
        <v>0.75</v>
      </c>
      <c r="C1104" s="157">
        <v>4.5</v>
      </c>
      <c r="D1104" s="157">
        <v>6</v>
      </c>
      <c r="E1104" s="157"/>
    </row>
    <row r="1105" spans="1:5">
      <c r="A1105" s="155">
        <v>40905</v>
      </c>
      <c r="B1105" s="156">
        <v>0.75</v>
      </c>
      <c r="C1105" s="157">
        <v>4.5</v>
      </c>
      <c r="D1105" s="157">
        <v>6</v>
      </c>
      <c r="E1105" s="157"/>
    </row>
    <row r="1106" spans="1:5">
      <c r="A1106" s="155">
        <v>40906</v>
      </c>
      <c r="B1106" s="156">
        <v>0.75</v>
      </c>
      <c r="C1106" s="157">
        <v>4.5</v>
      </c>
      <c r="D1106" s="157">
        <v>6</v>
      </c>
      <c r="E1106" s="157"/>
    </row>
    <row r="1107" spans="1:5">
      <c r="A1107" s="155">
        <v>40907</v>
      </c>
      <c r="B1107" s="156">
        <v>0.75</v>
      </c>
      <c r="C1107" s="157">
        <v>4.5</v>
      </c>
      <c r="D1107" s="157">
        <v>6</v>
      </c>
      <c r="E1107" s="157"/>
    </row>
    <row r="1108" spans="1:5">
      <c r="A1108" s="155">
        <v>40908</v>
      </c>
      <c r="B1108" s="156">
        <v>0.75</v>
      </c>
      <c r="C1108" s="157">
        <v>4.5</v>
      </c>
      <c r="D1108" s="157">
        <v>6</v>
      </c>
      <c r="E1108" s="157"/>
    </row>
    <row r="1109" spans="1:5">
      <c r="A1109" s="155">
        <v>40909</v>
      </c>
      <c r="B1109" s="156">
        <v>0.75</v>
      </c>
      <c r="C1109" s="157">
        <v>4.5</v>
      </c>
      <c r="D1109" s="157">
        <v>6</v>
      </c>
      <c r="E1109" s="157"/>
    </row>
    <row r="1110" spans="1:5">
      <c r="A1110" s="155">
        <v>40910</v>
      </c>
      <c r="B1110" s="156">
        <v>0.75</v>
      </c>
      <c r="C1110" s="157">
        <v>4.5</v>
      </c>
      <c r="D1110" s="157">
        <v>6</v>
      </c>
      <c r="E1110" s="157"/>
    </row>
    <row r="1111" spans="1:5">
      <c r="A1111" s="155">
        <v>40911</v>
      </c>
      <c r="B1111" s="156">
        <v>0.75</v>
      </c>
      <c r="C1111" s="157">
        <v>4.5</v>
      </c>
      <c r="D1111" s="157">
        <v>6</v>
      </c>
      <c r="E1111" s="157"/>
    </row>
    <row r="1112" spans="1:5">
      <c r="A1112" s="155">
        <v>40912</v>
      </c>
      <c r="B1112" s="156">
        <v>0.75</v>
      </c>
      <c r="C1112" s="157">
        <v>4.5</v>
      </c>
      <c r="D1112" s="157">
        <v>6</v>
      </c>
      <c r="E1112" s="157"/>
    </row>
    <row r="1113" spans="1:5">
      <c r="A1113" s="155">
        <v>40913</v>
      </c>
      <c r="B1113" s="156">
        <v>0.75</v>
      </c>
      <c r="C1113" s="157">
        <v>4.5</v>
      </c>
      <c r="D1113" s="157">
        <v>6</v>
      </c>
      <c r="E1113" s="157"/>
    </row>
    <row r="1114" spans="1:5">
      <c r="A1114" s="155">
        <v>40914</v>
      </c>
      <c r="B1114" s="156">
        <v>0.75</v>
      </c>
      <c r="C1114" s="157">
        <v>4.5</v>
      </c>
      <c r="D1114" s="157">
        <v>5.75</v>
      </c>
      <c r="E1114" s="157"/>
    </row>
    <row r="1115" spans="1:5">
      <c r="A1115" s="155">
        <v>40915</v>
      </c>
      <c r="B1115" s="156">
        <v>0.75</v>
      </c>
      <c r="C1115" s="157">
        <v>4.5</v>
      </c>
      <c r="D1115" s="157">
        <v>5.75</v>
      </c>
      <c r="E1115" s="157"/>
    </row>
    <row r="1116" spans="1:5">
      <c r="A1116" s="155">
        <v>40916</v>
      </c>
      <c r="B1116" s="156">
        <v>0.75</v>
      </c>
      <c r="C1116" s="157">
        <v>4.5</v>
      </c>
      <c r="D1116" s="157">
        <v>5.75</v>
      </c>
      <c r="E1116" s="157"/>
    </row>
    <row r="1117" spans="1:5">
      <c r="A1117" s="155">
        <v>40917</v>
      </c>
      <c r="B1117" s="156">
        <v>0.75</v>
      </c>
      <c r="C1117" s="157">
        <v>4.5</v>
      </c>
      <c r="D1117" s="157">
        <v>5.75</v>
      </c>
      <c r="E1117" s="157"/>
    </row>
    <row r="1118" spans="1:5">
      <c r="A1118" s="155">
        <v>40918</v>
      </c>
      <c r="B1118" s="156">
        <v>0.75</v>
      </c>
      <c r="C1118" s="157">
        <v>4.5</v>
      </c>
      <c r="D1118" s="157">
        <v>5.75</v>
      </c>
      <c r="E1118" s="157"/>
    </row>
    <row r="1119" spans="1:5">
      <c r="A1119" s="155">
        <v>40919</v>
      </c>
      <c r="B1119" s="156">
        <v>0.75</v>
      </c>
      <c r="C1119" s="157">
        <v>4.5</v>
      </c>
      <c r="D1119" s="157">
        <v>5.75</v>
      </c>
      <c r="E1119" s="157"/>
    </row>
    <row r="1120" spans="1:5">
      <c r="A1120" s="155">
        <v>40920</v>
      </c>
      <c r="B1120" s="156">
        <v>0.75</v>
      </c>
      <c r="C1120" s="157">
        <v>4.5</v>
      </c>
      <c r="D1120" s="157">
        <v>5.75</v>
      </c>
      <c r="E1120" s="157"/>
    </row>
    <row r="1121" spans="1:5">
      <c r="A1121" s="155">
        <v>40921</v>
      </c>
      <c r="B1121" s="156">
        <v>0.75</v>
      </c>
      <c r="C1121" s="157">
        <v>4.5</v>
      </c>
      <c r="D1121" s="157">
        <v>5.75</v>
      </c>
      <c r="E1121" s="157"/>
    </row>
    <row r="1122" spans="1:5">
      <c r="A1122" s="155">
        <v>40922</v>
      </c>
      <c r="B1122" s="156">
        <v>0.75</v>
      </c>
      <c r="C1122" s="157">
        <v>4.5</v>
      </c>
      <c r="D1122" s="157">
        <v>5.75</v>
      </c>
      <c r="E1122" s="157"/>
    </row>
    <row r="1123" spans="1:5">
      <c r="A1123" s="155">
        <v>40923</v>
      </c>
      <c r="B1123" s="156">
        <v>0.75</v>
      </c>
      <c r="C1123" s="157">
        <v>4.5</v>
      </c>
      <c r="D1123" s="157">
        <v>5.75</v>
      </c>
      <c r="E1123" s="157"/>
    </row>
    <row r="1124" spans="1:5">
      <c r="A1124" s="155">
        <v>40924</v>
      </c>
      <c r="B1124" s="156">
        <v>0.75</v>
      </c>
      <c r="C1124" s="157">
        <v>4.5</v>
      </c>
      <c r="D1124" s="157">
        <v>5.75</v>
      </c>
      <c r="E1124" s="157"/>
    </row>
    <row r="1125" spans="1:5">
      <c r="A1125" s="155">
        <v>40925</v>
      </c>
      <c r="B1125" s="156">
        <v>0.75</v>
      </c>
      <c r="C1125" s="157">
        <v>4.5</v>
      </c>
      <c r="D1125" s="157">
        <v>5.75</v>
      </c>
      <c r="E1125" s="157"/>
    </row>
    <row r="1126" spans="1:5">
      <c r="A1126" s="155">
        <v>40926</v>
      </c>
      <c r="B1126" s="156">
        <v>0.75</v>
      </c>
      <c r="C1126" s="157">
        <v>4.5</v>
      </c>
      <c r="D1126" s="157">
        <v>5.75</v>
      </c>
      <c r="E1126" s="157"/>
    </row>
    <row r="1127" spans="1:5">
      <c r="A1127" s="155">
        <v>40927</v>
      </c>
      <c r="B1127" s="156">
        <v>0.75</v>
      </c>
      <c r="C1127" s="157">
        <v>4.5</v>
      </c>
      <c r="D1127" s="157">
        <v>5.75</v>
      </c>
      <c r="E1127" s="157"/>
    </row>
    <row r="1128" spans="1:5">
      <c r="A1128" s="155">
        <v>40928</v>
      </c>
      <c r="B1128" s="156">
        <v>0.75</v>
      </c>
      <c r="C1128" s="157">
        <v>4.5</v>
      </c>
      <c r="D1128" s="157">
        <v>5.75</v>
      </c>
      <c r="E1128" s="157"/>
    </row>
    <row r="1129" spans="1:5">
      <c r="A1129" s="155">
        <v>40929</v>
      </c>
      <c r="B1129" s="156">
        <v>0.75</v>
      </c>
      <c r="C1129" s="157">
        <v>4.5</v>
      </c>
      <c r="D1129" s="157">
        <v>5.75</v>
      </c>
      <c r="E1129" s="157"/>
    </row>
    <row r="1130" spans="1:5">
      <c r="A1130" s="155">
        <v>40930</v>
      </c>
      <c r="B1130" s="156">
        <v>0.75</v>
      </c>
      <c r="C1130" s="157">
        <v>4.5</v>
      </c>
      <c r="D1130" s="157">
        <v>5.75</v>
      </c>
      <c r="E1130" s="157"/>
    </row>
    <row r="1131" spans="1:5">
      <c r="A1131" s="155">
        <v>40931</v>
      </c>
      <c r="B1131" s="156">
        <v>0.75</v>
      </c>
      <c r="C1131" s="157">
        <v>4.5</v>
      </c>
      <c r="D1131" s="157">
        <v>5.75</v>
      </c>
      <c r="E1131" s="157"/>
    </row>
    <row r="1132" spans="1:5">
      <c r="A1132" s="155">
        <v>40932</v>
      </c>
      <c r="B1132" s="156">
        <v>0.75</v>
      </c>
      <c r="C1132" s="157">
        <v>4.5</v>
      </c>
      <c r="D1132" s="157">
        <v>5.75</v>
      </c>
      <c r="E1132" s="157"/>
    </row>
    <row r="1133" spans="1:5">
      <c r="A1133" s="155">
        <v>40933</v>
      </c>
      <c r="B1133" s="156">
        <v>0.75</v>
      </c>
      <c r="C1133" s="157">
        <v>4.5</v>
      </c>
      <c r="D1133" s="157">
        <v>5.75</v>
      </c>
      <c r="E1133" s="157"/>
    </row>
    <row r="1134" spans="1:5">
      <c r="A1134" s="155">
        <v>40934</v>
      </c>
      <c r="B1134" s="156">
        <v>0.75</v>
      </c>
      <c r="C1134" s="157">
        <v>4.5</v>
      </c>
      <c r="D1134" s="157">
        <v>5.75</v>
      </c>
      <c r="E1134" s="157"/>
    </row>
    <row r="1135" spans="1:5">
      <c r="A1135" s="155">
        <v>40935</v>
      </c>
      <c r="B1135" s="156">
        <v>0.75</v>
      </c>
      <c r="C1135" s="157">
        <v>4.5</v>
      </c>
      <c r="D1135" s="157">
        <v>5.75</v>
      </c>
      <c r="E1135" s="157"/>
    </row>
    <row r="1136" spans="1:5">
      <c r="A1136" s="155">
        <v>40936</v>
      </c>
      <c r="B1136" s="156">
        <v>0.75</v>
      </c>
      <c r="C1136" s="157">
        <v>4.5</v>
      </c>
      <c r="D1136" s="157">
        <v>5.75</v>
      </c>
      <c r="E1136" s="157"/>
    </row>
    <row r="1137" spans="1:5">
      <c r="A1137" s="155">
        <v>40937</v>
      </c>
      <c r="B1137" s="156">
        <v>0.75</v>
      </c>
      <c r="C1137" s="157">
        <v>4.5</v>
      </c>
      <c r="D1137" s="157">
        <v>5.75</v>
      </c>
      <c r="E1137" s="157"/>
    </row>
    <row r="1138" spans="1:5">
      <c r="A1138" s="155">
        <v>40938</v>
      </c>
      <c r="B1138" s="156">
        <v>0.75</v>
      </c>
      <c r="C1138" s="157">
        <v>4.5</v>
      </c>
      <c r="D1138" s="157">
        <v>5.75</v>
      </c>
      <c r="E1138" s="157"/>
    </row>
    <row r="1139" spans="1:5">
      <c r="A1139" s="155">
        <v>40939</v>
      </c>
      <c r="B1139" s="156">
        <v>0.75</v>
      </c>
      <c r="C1139" s="157">
        <v>4.5</v>
      </c>
      <c r="D1139" s="157">
        <v>5.75</v>
      </c>
      <c r="E1139" s="157"/>
    </row>
    <row r="1140" spans="1:5">
      <c r="A1140" s="155">
        <v>40940</v>
      </c>
      <c r="B1140" s="156">
        <v>0.75</v>
      </c>
      <c r="C1140" s="157">
        <v>4.5</v>
      </c>
      <c r="D1140" s="157">
        <v>5.75</v>
      </c>
      <c r="E1140" s="157"/>
    </row>
    <row r="1141" spans="1:5">
      <c r="A1141" s="155">
        <v>40941</v>
      </c>
      <c r="B1141" s="156">
        <v>0.75</v>
      </c>
      <c r="C1141" s="157">
        <v>4.5</v>
      </c>
      <c r="D1141" s="157">
        <v>5.75</v>
      </c>
      <c r="E1141" s="157"/>
    </row>
    <row r="1142" spans="1:5">
      <c r="A1142" s="155">
        <v>40942</v>
      </c>
      <c r="B1142" s="156">
        <v>0.75</v>
      </c>
      <c r="C1142" s="157">
        <v>4.5</v>
      </c>
      <c r="D1142" s="157">
        <v>5.5</v>
      </c>
      <c r="E1142" s="157"/>
    </row>
    <row r="1143" spans="1:5">
      <c r="A1143" s="155">
        <v>40943</v>
      </c>
      <c r="B1143" s="156">
        <v>0.75</v>
      </c>
      <c r="C1143" s="157">
        <v>4.5</v>
      </c>
      <c r="D1143" s="157">
        <v>5.5</v>
      </c>
      <c r="E1143" s="157"/>
    </row>
    <row r="1144" spans="1:5">
      <c r="A1144" s="155">
        <v>40944</v>
      </c>
      <c r="B1144" s="156">
        <v>0.75</v>
      </c>
      <c r="C1144" s="157">
        <v>4.5</v>
      </c>
      <c r="D1144" s="157">
        <v>5.5</v>
      </c>
      <c r="E1144" s="157"/>
    </row>
    <row r="1145" spans="1:5">
      <c r="A1145" s="155">
        <v>40945</v>
      </c>
      <c r="B1145" s="156">
        <v>0.75</v>
      </c>
      <c r="C1145" s="157">
        <v>4.5</v>
      </c>
      <c r="D1145" s="157">
        <v>5.5</v>
      </c>
      <c r="E1145" s="157"/>
    </row>
    <row r="1146" spans="1:5">
      <c r="A1146" s="155">
        <v>40946</v>
      </c>
      <c r="B1146" s="156">
        <v>0.75</v>
      </c>
      <c r="C1146" s="157">
        <v>4.5</v>
      </c>
      <c r="D1146" s="157">
        <v>5.5</v>
      </c>
      <c r="E1146" s="157"/>
    </row>
    <row r="1147" spans="1:5">
      <c r="A1147" s="155">
        <v>40947</v>
      </c>
      <c r="B1147" s="156">
        <v>0.75</v>
      </c>
      <c r="C1147" s="157">
        <v>4.5</v>
      </c>
      <c r="D1147" s="157">
        <v>5.5</v>
      </c>
      <c r="E1147" s="157"/>
    </row>
    <row r="1148" spans="1:5">
      <c r="A1148" s="155">
        <v>40948</v>
      </c>
      <c r="B1148" s="156">
        <v>0.75</v>
      </c>
      <c r="C1148" s="157">
        <v>4.5</v>
      </c>
      <c r="D1148" s="157">
        <v>5.5</v>
      </c>
      <c r="E1148" s="157"/>
    </row>
    <row r="1149" spans="1:5">
      <c r="A1149" s="155">
        <v>40949</v>
      </c>
      <c r="B1149" s="156">
        <v>0.75</v>
      </c>
      <c r="C1149" s="157">
        <v>4.5</v>
      </c>
      <c r="D1149" s="157">
        <v>5.5</v>
      </c>
      <c r="E1149" s="157"/>
    </row>
    <row r="1150" spans="1:5">
      <c r="A1150" s="155">
        <v>40950</v>
      </c>
      <c r="B1150" s="156">
        <v>0.75</v>
      </c>
      <c r="C1150" s="157">
        <v>4.5</v>
      </c>
      <c r="D1150" s="157">
        <v>5.5</v>
      </c>
      <c r="E1150" s="157"/>
    </row>
    <row r="1151" spans="1:5">
      <c r="A1151" s="155">
        <v>40951</v>
      </c>
      <c r="B1151" s="156">
        <v>0.75</v>
      </c>
      <c r="C1151" s="157">
        <v>4.5</v>
      </c>
      <c r="D1151" s="157">
        <v>5.5</v>
      </c>
      <c r="E1151" s="157"/>
    </row>
    <row r="1152" spans="1:5">
      <c r="A1152" s="155">
        <v>40952</v>
      </c>
      <c r="B1152" s="156">
        <v>0.75</v>
      </c>
      <c r="C1152" s="157">
        <v>4.5</v>
      </c>
      <c r="D1152" s="157">
        <v>5.5</v>
      </c>
      <c r="E1152" s="157"/>
    </row>
    <row r="1153" spans="1:5">
      <c r="A1153" s="155">
        <v>40953</v>
      </c>
      <c r="B1153" s="156">
        <v>0.75</v>
      </c>
      <c r="C1153" s="157">
        <v>4.5</v>
      </c>
      <c r="D1153" s="157">
        <v>5.5</v>
      </c>
      <c r="E1153" s="157"/>
    </row>
    <row r="1154" spans="1:5">
      <c r="A1154" s="155">
        <v>40954</v>
      </c>
      <c r="B1154" s="156">
        <v>0.75</v>
      </c>
      <c r="C1154" s="157">
        <v>4.5</v>
      </c>
      <c r="D1154" s="157">
        <v>5.5</v>
      </c>
      <c r="E1154" s="157"/>
    </row>
    <row r="1155" spans="1:5">
      <c r="A1155" s="155">
        <v>40955</v>
      </c>
      <c r="B1155" s="156">
        <v>0.75</v>
      </c>
      <c r="C1155" s="157">
        <v>4.5</v>
      </c>
      <c r="D1155" s="157">
        <v>5.5</v>
      </c>
      <c r="E1155" s="157"/>
    </row>
    <row r="1156" spans="1:5">
      <c r="A1156" s="155">
        <v>40956</v>
      </c>
      <c r="B1156" s="156">
        <v>0.75</v>
      </c>
      <c r="C1156" s="157">
        <v>4.5</v>
      </c>
      <c r="D1156" s="157">
        <v>5.5</v>
      </c>
      <c r="E1156" s="157"/>
    </row>
    <row r="1157" spans="1:5">
      <c r="A1157" s="155">
        <v>40957</v>
      </c>
      <c r="B1157" s="156">
        <v>0.75</v>
      </c>
      <c r="C1157" s="157">
        <v>4.5</v>
      </c>
      <c r="D1157" s="157">
        <v>5.5</v>
      </c>
      <c r="E1157" s="157"/>
    </row>
    <row r="1158" spans="1:5">
      <c r="A1158" s="155">
        <v>40958</v>
      </c>
      <c r="B1158" s="156">
        <v>0.75</v>
      </c>
      <c r="C1158" s="157">
        <v>4.5</v>
      </c>
      <c r="D1158" s="157">
        <v>5.5</v>
      </c>
      <c r="E1158" s="157"/>
    </row>
    <row r="1159" spans="1:5">
      <c r="A1159" s="155">
        <v>40959</v>
      </c>
      <c r="B1159" s="156">
        <v>0.75</v>
      </c>
      <c r="C1159" s="157">
        <v>4.5</v>
      </c>
      <c r="D1159" s="157">
        <v>5.5</v>
      </c>
      <c r="E1159" s="157"/>
    </row>
    <row r="1160" spans="1:5">
      <c r="A1160" s="155">
        <v>40960</v>
      </c>
      <c r="B1160" s="156">
        <v>0.75</v>
      </c>
      <c r="C1160" s="157">
        <v>4.5</v>
      </c>
      <c r="D1160" s="157">
        <v>5.5</v>
      </c>
      <c r="E1160" s="157"/>
    </row>
    <row r="1161" spans="1:5">
      <c r="A1161" s="155">
        <v>40961</v>
      </c>
      <c r="B1161" s="156">
        <v>0.75</v>
      </c>
      <c r="C1161" s="157">
        <v>4.5</v>
      </c>
      <c r="D1161" s="157">
        <v>5.5</v>
      </c>
      <c r="E1161" s="157"/>
    </row>
    <row r="1162" spans="1:5">
      <c r="A1162" s="155">
        <v>40962</v>
      </c>
      <c r="B1162" s="156">
        <v>0.75</v>
      </c>
      <c r="C1162" s="157">
        <v>4.5</v>
      </c>
      <c r="D1162" s="157">
        <v>5.5</v>
      </c>
      <c r="E1162" s="157"/>
    </row>
    <row r="1163" spans="1:5">
      <c r="A1163" s="155">
        <v>40963</v>
      </c>
      <c r="B1163" s="156">
        <v>0.75</v>
      </c>
      <c r="C1163" s="157">
        <v>4.5</v>
      </c>
      <c r="D1163" s="157">
        <v>5.5</v>
      </c>
      <c r="E1163" s="157"/>
    </row>
    <row r="1164" spans="1:5">
      <c r="A1164" s="155">
        <v>40964</v>
      </c>
      <c r="B1164" s="156">
        <v>0.75</v>
      </c>
      <c r="C1164" s="157">
        <v>4.5</v>
      </c>
      <c r="D1164" s="157">
        <v>5.5</v>
      </c>
      <c r="E1164" s="157"/>
    </row>
    <row r="1165" spans="1:5">
      <c r="A1165" s="155">
        <v>40965</v>
      </c>
      <c r="B1165" s="156">
        <v>0.75</v>
      </c>
      <c r="C1165" s="157">
        <v>4.5</v>
      </c>
      <c r="D1165" s="157">
        <v>5.5</v>
      </c>
      <c r="E1165" s="157"/>
    </row>
    <row r="1166" spans="1:5">
      <c r="A1166" s="155">
        <v>40966</v>
      </c>
      <c r="B1166" s="156">
        <v>0.75</v>
      </c>
      <c r="C1166" s="157">
        <v>4.5</v>
      </c>
      <c r="D1166" s="157">
        <v>5.5</v>
      </c>
      <c r="E1166" s="157"/>
    </row>
    <row r="1167" spans="1:5">
      <c r="A1167" s="155">
        <v>40967</v>
      </c>
      <c r="B1167" s="156">
        <v>0.75</v>
      </c>
      <c r="C1167" s="157">
        <v>4.5</v>
      </c>
      <c r="D1167" s="157">
        <v>5.5</v>
      </c>
      <c r="E1167" s="157"/>
    </row>
    <row r="1168" spans="1:5">
      <c r="A1168" s="155">
        <v>40968</v>
      </c>
      <c r="B1168" s="156">
        <v>0.75</v>
      </c>
      <c r="C1168" s="157">
        <v>4.5</v>
      </c>
      <c r="D1168" s="157">
        <v>5.5</v>
      </c>
      <c r="E1168" s="157"/>
    </row>
    <row r="1169" spans="1:5">
      <c r="A1169" s="155">
        <v>40969</v>
      </c>
      <c r="B1169" s="156">
        <v>0.75</v>
      </c>
      <c r="C1169" s="157">
        <v>4.5</v>
      </c>
      <c r="D1169" s="157">
        <v>5.5</v>
      </c>
      <c r="E1169" s="157"/>
    </row>
    <row r="1170" spans="1:5">
      <c r="A1170" s="155">
        <v>40970</v>
      </c>
      <c r="B1170" s="156">
        <v>0.75</v>
      </c>
      <c r="C1170" s="157">
        <v>4.5</v>
      </c>
      <c r="D1170" s="157">
        <v>5.5</v>
      </c>
      <c r="E1170" s="157"/>
    </row>
    <row r="1171" spans="1:5">
      <c r="A1171" s="155">
        <v>40971</v>
      </c>
      <c r="B1171" s="156">
        <v>0.75</v>
      </c>
      <c r="C1171" s="157">
        <v>4.5</v>
      </c>
      <c r="D1171" s="157">
        <v>5.5</v>
      </c>
      <c r="E1171" s="157"/>
    </row>
    <row r="1172" spans="1:5">
      <c r="A1172" s="155">
        <v>40972</v>
      </c>
      <c r="B1172" s="156">
        <v>0.75</v>
      </c>
      <c r="C1172" s="157">
        <v>4.5</v>
      </c>
      <c r="D1172" s="157">
        <v>5.5</v>
      </c>
      <c r="E1172" s="157"/>
    </row>
    <row r="1173" spans="1:5">
      <c r="A1173" s="155">
        <v>40973</v>
      </c>
      <c r="B1173" s="156">
        <v>0.75</v>
      </c>
      <c r="C1173" s="157">
        <v>4.5</v>
      </c>
      <c r="D1173" s="157">
        <v>5.5</v>
      </c>
      <c r="E1173" s="157"/>
    </row>
    <row r="1174" spans="1:5">
      <c r="A1174" s="155">
        <v>40974</v>
      </c>
      <c r="B1174" s="156">
        <v>0.75</v>
      </c>
      <c r="C1174" s="157">
        <v>4.5</v>
      </c>
      <c r="D1174" s="157">
        <v>5.5</v>
      </c>
      <c r="E1174" s="157"/>
    </row>
    <row r="1175" spans="1:5">
      <c r="A1175" s="155">
        <v>40975</v>
      </c>
      <c r="B1175" s="156">
        <v>0.75</v>
      </c>
      <c r="C1175" s="157">
        <v>4.5</v>
      </c>
      <c r="D1175" s="157">
        <v>5.5</v>
      </c>
      <c r="E1175" s="157"/>
    </row>
    <row r="1176" spans="1:5">
      <c r="A1176" s="155">
        <v>40976</v>
      </c>
      <c r="B1176" s="156">
        <v>0.75</v>
      </c>
      <c r="C1176" s="157">
        <v>4.5</v>
      </c>
      <c r="D1176" s="157">
        <v>5.5</v>
      </c>
      <c r="E1176" s="157"/>
    </row>
    <row r="1177" spans="1:5">
      <c r="A1177" s="155">
        <v>40977</v>
      </c>
      <c r="B1177" s="156">
        <v>0.75</v>
      </c>
      <c r="C1177" s="157">
        <v>4.5</v>
      </c>
      <c r="D1177" s="157">
        <v>5.5</v>
      </c>
      <c r="E1177" s="157"/>
    </row>
    <row r="1178" spans="1:5">
      <c r="A1178" s="155">
        <v>40978</v>
      </c>
      <c r="B1178" s="156">
        <v>0.75</v>
      </c>
      <c r="C1178" s="157">
        <v>4.5</v>
      </c>
      <c r="D1178" s="157">
        <v>5.5</v>
      </c>
      <c r="E1178" s="157"/>
    </row>
    <row r="1179" spans="1:5">
      <c r="A1179" s="155">
        <v>40979</v>
      </c>
      <c r="B1179" s="156">
        <v>0.75</v>
      </c>
      <c r="C1179" s="157">
        <v>4.5</v>
      </c>
      <c r="D1179" s="157">
        <v>5.5</v>
      </c>
      <c r="E1179" s="157"/>
    </row>
    <row r="1180" spans="1:5">
      <c r="A1180" s="155">
        <v>40980</v>
      </c>
      <c r="B1180" s="156">
        <v>0.75</v>
      </c>
      <c r="C1180" s="157">
        <v>4.5</v>
      </c>
      <c r="D1180" s="157">
        <v>5.5</v>
      </c>
      <c r="E1180" s="157"/>
    </row>
    <row r="1181" spans="1:5">
      <c r="A1181" s="155">
        <v>40981</v>
      </c>
      <c r="B1181" s="156">
        <v>0.75</v>
      </c>
      <c r="C1181" s="157">
        <v>4.5</v>
      </c>
      <c r="D1181" s="157">
        <v>5.5</v>
      </c>
      <c r="E1181" s="157"/>
    </row>
    <row r="1182" spans="1:5">
      <c r="A1182" s="155">
        <v>40982</v>
      </c>
      <c r="B1182" s="156">
        <v>0.75</v>
      </c>
      <c r="C1182" s="157">
        <v>4.5</v>
      </c>
      <c r="D1182" s="157">
        <v>5.5</v>
      </c>
      <c r="E1182" s="157"/>
    </row>
    <row r="1183" spans="1:5">
      <c r="A1183" s="155">
        <v>40983</v>
      </c>
      <c r="B1183" s="156">
        <v>0.75</v>
      </c>
      <c r="C1183" s="157">
        <v>4.5</v>
      </c>
      <c r="D1183" s="157">
        <v>5.5</v>
      </c>
      <c r="E1183" s="157"/>
    </row>
    <row r="1184" spans="1:5">
      <c r="A1184" s="155">
        <v>40984</v>
      </c>
      <c r="B1184" s="156">
        <v>0.75</v>
      </c>
      <c r="C1184" s="157">
        <v>4.5</v>
      </c>
      <c r="D1184" s="157">
        <v>5.5</v>
      </c>
      <c r="E1184" s="157"/>
    </row>
    <row r="1185" spans="1:5">
      <c r="A1185" s="155">
        <v>40985</v>
      </c>
      <c r="B1185" s="156">
        <v>0.75</v>
      </c>
      <c r="C1185" s="157">
        <v>4.5</v>
      </c>
      <c r="D1185" s="157">
        <v>5.5</v>
      </c>
      <c r="E1185" s="157"/>
    </row>
    <row r="1186" spans="1:5">
      <c r="A1186" s="155">
        <v>40986</v>
      </c>
      <c r="B1186" s="156">
        <v>0.75</v>
      </c>
      <c r="C1186" s="157">
        <v>4.5</v>
      </c>
      <c r="D1186" s="157">
        <v>5.5</v>
      </c>
      <c r="E1186" s="157"/>
    </row>
    <row r="1187" spans="1:5">
      <c r="A1187" s="155">
        <v>40987</v>
      </c>
      <c r="B1187" s="156">
        <v>0.75</v>
      </c>
      <c r="C1187" s="157">
        <v>4.5</v>
      </c>
      <c r="D1187" s="157">
        <v>5.5</v>
      </c>
      <c r="E1187" s="157"/>
    </row>
    <row r="1188" spans="1:5">
      <c r="A1188" s="155">
        <v>40988</v>
      </c>
      <c r="B1188" s="156">
        <v>0.75</v>
      </c>
      <c r="C1188" s="157">
        <v>4.5</v>
      </c>
      <c r="D1188" s="157">
        <v>5.5</v>
      </c>
      <c r="E1188" s="157"/>
    </row>
    <row r="1189" spans="1:5">
      <c r="A1189" s="155">
        <v>40989</v>
      </c>
      <c r="B1189" s="156">
        <v>0.75</v>
      </c>
      <c r="C1189" s="157">
        <v>4.5</v>
      </c>
      <c r="D1189" s="157">
        <v>5.5</v>
      </c>
      <c r="E1189" s="157"/>
    </row>
    <row r="1190" spans="1:5">
      <c r="A1190" s="155">
        <v>40990</v>
      </c>
      <c r="B1190" s="156">
        <v>0.75</v>
      </c>
      <c r="C1190" s="157">
        <v>4.5</v>
      </c>
      <c r="D1190" s="157">
        <v>5.5</v>
      </c>
      <c r="E1190" s="157"/>
    </row>
    <row r="1191" spans="1:5">
      <c r="A1191" s="155">
        <v>40991</v>
      </c>
      <c r="B1191" s="156">
        <v>0.75</v>
      </c>
      <c r="C1191" s="157">
        <v>4.5</v>
      </c>
      <c r="D1191" s="157">
        <v>5.5</v>
      </c>
      <c r="E1191" s="157"/>
    </row>
    <row r="1192" spans="1:5">
      <c r="A1192" s="155">
        <v>40992</v>
      </c>
      <c r="B1192" s="156">
        <v>0.75</v>
      </c>
      <c r="C1192" s="157">
        <v>4.5</v>
      </c>
      <c r="D1192" s="157">
        <v>5.5</v>
      </c>
      <c r="E1192" s="157"/>
    </row>
    <row r="1193" spans="1:5">
      <c r="A1193" s="155">
        <v>40993</v>
      </c>
      <c r="B1193" s="156">
        <v>0.75</v>
      </c>
      <c r="C1193" s="157">
        <v>4.5</v>
      </c>
      <c r="D1193" s="157">
        <v>5.5</v>
      </c>
      <c r="E1193" s="157"/>
    </row>
    <row r="1194" spans="1:5">
      <c r="A1194" s="155">
        <v>40994</v>
      </c>
      <c r="B1194" s="156">
        <v>0.75</v>
      </c>
      <c r="C1194" s="157">
        <v>4.5</v>
      </c>
      <c r="D1194" s="157">
        <v>5.5</v>
      </c>
      <c r="E1194" s="157"/>
    </row>
    <row r="1195" spans="1:5">
      <c r="A1195" s="155">
        <v>40995</v>
      </c>
      <c r="B1195" s="156">
        <v>0.75</v>
      </c>
      <c r="C1195" s="157">
        <v>4.5</v>
      </c>
      <c r="D1195" s="157">
        <v>5.5</v>
      </c>
      <c r="E1195" s="157"/>
    </row>
    <row r="1196" spans="1:5">
      <c r="A1196" s="155">
        <v>40996</v>
      </c>
      <c r="B1196" s="156">
        <v>0.75</v>
      </c>
      <c r="C1196" s="157">
        <v>4.5</v>
      </c>
      <c r="D1196" s="157">
        <v>5.5</v>
      </c>
      <c r="E1196" s="157"/>
    </row>
    <row r="1197" spans="1:5">
      <c r="A1197" s="155">
        <v>40997</v>
      </c>
      <c r="B1197" s="156">
        <v>0.75</v>
      </c>
      <c r="C1197" s="157">
        <v>4.5</v>
      </c>
      <c r="D1197" s="157">
        <v>5.5</v>
      </c>
      <c r="E1197" s="157"/>
    </row>
    <row r="1198" spans="1:5">
      <c r="A1198" s="155">
        <v>40998</v>
      </c>
      <c r="B1198" s="156">
        <v>0.75</v>
      </c>
      <c r="C1198" s="157">
        <v>4.5</v>
      </c>
      <c r="D1198" s="157">
        <v>5.25</v>
      </c>
      <c r="E1198" s="157"/>
    </row>
    <row r="1199" spans="1:5">
      <c r="A1199" s="155">
        <v>40999</v>
      </c>
      <c r="B1199" s="156">
        <v>0.75</v>
      </c>
      <c r="C1199" s="157">
        <v>4.5</v>
      </c>
      <c r="D1199" s="157">
        <v>5.25</v>
      </c>
      <c r="E1199" s="157"/>
    </row>
    <row r="1200" spans="1:5">
      <c r="A1200" s="155">
        <v>41000</v>
      </c>
      <c r="B1200" s="156">
        <v>0.75</v>
      </c>
      <c r="C1200" s="157">
        <v>4.5</v>
      </c>
      <c r="D1200" s="157">
        <v>5.25</v>
      </c>
      <c r="E1200" s="157"/>
    </row>
    <row r="1201" spans="1:5">
      <c r="A1201" s="155">
        <v>41001</v>
      </c>
      <c r="B1201" s="156">
        <v>0.75</v>
      </c>
      <c r="C1201" s="157">
        <v>4.5</v>
      </c>
      <c r="D1201" s="157">
        <v>5.25</v>
      </c>
      <c r="E1201" s="157"/>
    </row>
    <row r="1202" spans="1:5">
      <c r="A1202" s="155">
        <v>41002</v>
      </c>
      <c r="B1202" s="156">
        <v>0.75</v>
      </c>
      <c r="C1202" s="157">
        <v>4.5</v>
      </c>
      <c r="D1202" s="157">
        <v>5.25</v>
      </c>
      <c r="E1202" s="157"/>
    </row>
    <row r="1203" spans="1:5">
      <c r="A1203" s="155">
        <v>41003</v>
      </c>
      <c r="B1203" s="156">
        <v>0.75</v>
      </c>
      <c r="C1203" s="157">
        <v>4.5</v>
      </c>
      <c r="D1203" s="157">
        <v>5.25</v>
      </c>
      <c r="E1203" s="157"/>
    </row>
    <row r="1204" spans="1:5">
      <c r="A1204" s="155">
        <v>41004</v>
      </c>
      <c r="B1204" s="156">
        <v>0.75</v>
      </c>
      <c r="C1204" s="157">
        <v>4.5</v>
      </c>
      <c r="D1204" s="157">
        <v>5.25</v>
      </c>
      <c r="E1204" s="157"/>
    </row>
    <row r="1205" spans="1:5">
      <c r="A1205" s="155">
        <v>41005</v>
      </c>
      <c r="B1205" s="156">
        <v>0.75</v>
      </c>
      <c r="C1205" s="157">
        <v>4.5</v>
      </c>
      <c r="D1205" s="157">
        <v>5.25</v>
      </c>
      <c r="E1205" s="157"/>
    </row>
    <row r="1206" spans="1:5">
      <c r="A1206" s="155">
        <v>41006</v>
      </c>
      <c r="B1206" s="156">
        <v>0.75</v>
      </c>
      <c r="C1206" s="157">
        <v>4.5</v>
      </c>
      <c r="D1206" s="157">
        <v>5.25</v>
      </c>
      <c r="E1206" s="157"/>
    </row>
    <row r="1207" spans="1:5">
      <c r="A1207" s="155">
        <v>41007</v>
      </c>
      <c r="B1207" s="156">
        <v>0.75</v>
      </c>
      <c r="C1207" s="157">
        <v>4.5</v>
      </c>
      <c r="D1207" s="157">
        <v>5.25</v>
      </c>
      <c r="E1207" s="157"/>
    </row>
    <row r="1208" spans="1:5">
      <c r="A1208" s="155">
        <v>41008</v>
      </c>
      <c r="B1208" s="156">
        <v>0.75</v>
      </c>
      <c r="C1208" s="157">
        <v>4.5</v>
      </c>
      <c r="D1208" s="157">
        <v>5.25</v>
      </c>
      <c r="E1208" s="157"/>
    </row>
    <row r="1209" spans="1:5">
      <c r="A1209" s="155">
        <v>41009</v>
      </c>
      <c r="B1209" s="156">
        <v>0.75</v>
      </c>
      <c r="C1209" s="157">
        <v>4.5</v>
      </c>
      <c r="D1209" s="157">
        <v>5.25</v>
      </c>
      <c r="E1209" s="157"/>
    </row>
    <row r="1210" spans="1:5">
      <c r="A1210" s="155">
        <v>41010</v>
      </c>
      <c r="B1210" s="156">
        <v>0.75</v>
      </c>
      <c r="C1210" s="157">
        <v>4.5</v>
      </c>
      <c r="D1210" s="157">
        <v>5.25</v>
      </c>
      <c r="E1210" s="157"/>
    </row>
    <row r="1211" spans="1:5">
      <c r="A1211" s="155">
        <v>41011</v>
      </c>
      <c r="B1211" s="156">
        <v>0.75</v>
      </c>
      <c r="C1211" s="157">
        <v>4.5</v>
      </c>
      <c r="D1211" s="157">
        <v>5.25</v>
      </c>
      <c r="E1211" s="157"/>
    </row>
    <row r="1212" spans="1:5">
      <c r="A1212" s="155">
        <v>41012</v>
      </c>
      <c r="B1212" s="156">
        <v>0.75</v>
      </c>
      <c r="C1212" s="157">
        <v>4.5</v>
      </c>
      <c r="D1212" s="157">
        <v>5.25</v>
      </c>
      <c r="E1212" s="157"/>
    </row>
    <row r="1213" spans="1:5">
      <c r="A1213" s="155">
        <v>41013</v>
      </c>
      <c r="B1213" s="156">
        <v>0.75</v>
      </c>
      <c r="C1213" s="157">
        <v>4.5</v>
      </c>
      <c r="D1213" s="157">
        <v>5.25</v>
      </c>
      <c r="E1213" s="157"/>
    </row>
    <row r="1214" spans="1:5">
      <c r="A1214" s="155">
        <v>41014</v>
      </c>
      <c r="B1214" s="156">
        <v>0.75</v>
      </c>
      <c r="C1214" s="157">
        <v>4.5</v>
      </c>
      <c r="D1214" s="157">
        <v>5.25</v>
      </c>
      <c r="E1214" s="157"/>
    </row>
    <row r="1215" spans="1:5">
      <c r="A1215" s="155">
        <v>41015</v>
      </c>
      <c r="B1215" s="156">
        <v>0.75</v>
      </c>
      <c r="C1215" s="157">
        <v>4.5</v>
      </c>
      <c r="D1215" s="157">
        <v>5.25</v>
      </c>
      <c r="E1215" s="157"/>
    </row>
    <row r="1216" spans="1:5">
      <c r="A1216" s="155">
        <v>41016</v>
      </c>
      <c r="B1216" s="156">
        <v>0.75</v>
      </c>
      <c r="C1216" s="157">
        <v>4.5</v>
      </c>
      <c r="D1216" s="157">
        <v>5.25</v>
      </c>
      <c r="E1216" s="157"/>
    </row>
    <row r="1217" spans="1:5">
      <c r="A1217" s="155">
        <v>41017</v>
      </c>
      <c r="B1217" s="156">
        <v>0.75</v>
      </c>
      <c r="C1217" s="157">
        <v>4.5</v>
      </c>
      <c r="D1217" s="157">
        <v>5.25</v>
      </c>
      <c r="E1217" s="157"/>
    </row>
    <row r="1218" spans="1:5">
      <c r="A1218" s="155">
        <v>41018</v>
      </c>
      <c r="B1218" s="156">
        <v>0.75</v>
      </c>
      <c r="C1218" s="157">
        <v>4.5</v>
      </c>
      <c r="D1218" s="157">
        <v>5.25</v>
      </c>
      <c r="E1218" s="157"/>
    </row>
    <row r="1219" spans="1:5">
      <c r="A1219" s="155">
        <v>41019</v>
      </c>
      <c r="B1219" s="156">
        <v>0.75</v>
      </c>
      <c r="C1219" s="157">
        <v>4.5</v>
      </c>
      <c r="D1219" s="157">
        <v>5.25</v>
      </c>
      <c r="E1219" s="157"/>
    </row>
    <row r="1220" spans="1:5">
      <c r="A1220" s="155">
        <v>41020</v>
      </c>
      <c r="B1220" s="156">
        <v>0.75</v>
      </c>
      <c r="C1220" s="157">
        <v>4.5</v>
      </c>
      <c r="D1220" s="157">
        <v>5.25</v>
      </c>
      <c r="E1220" s="157"/>
    </row>
    <row r="1221" spans="1:5">
      <c r="A1221" s="155">
        <v>41021</v>
      </c>
      <c r="B1221" s="156">
        <v>0.75</v>
      </c>
      <c r="C1221" s="157">
        <v>4.5</v>
      </c>
      <c r="D1221" s="157">
        <v>5.25</v>
      </c>
      <c r="E1221" s="157"/>
    </row>
    <row r="1222" spans="1:5">
      <c r="A1222" s="155">
        <v>41022</v>
      </c>
      <c r="B1222" s="156">
        <v>0.75</v>
      </c>
      <c r="C1222" s="157">
        <v>4.5</v>
      </c>
      <c r="D1222" s="157">
        <v>5.25</v>
      </c>
      <c r="E1222" s="157"/>
    </row>
    <row r="1223" spans="1:5">
      <c r="A1223" s="155">
        <v>41023</v>
      </c>
      <c r="B1223" s="156">
        <v>0.75</v>
      </c>
      <c r="C1223" s="157">
        <v>4.5</v>
      </c>
      <c r="D1223" s="157">
        <v>5.25</v>
      </c>
      <c r="E1223" s="157"/>
    </row>
    <row r="1224" spans="1:5">
      <c r="A1224" s="155">
        <v>41024</v>
      </c>
      <c r="B1224" s="156">
        <v>0.75</v>
      </c>
      <c r="C1224" s="157">
        <v>4.5</v>
      </c>
      <c r="D1224" s="157">
        <v>5.25</v>
      </c>
      <c r="E1224" s="157"/>
    </row>
    <row r="1225" spans="1:5">
      <c r="A1225" s="155">
        <v>41025</v>
      </c>
      <c r="B1225" s="156">
        <v>0.75</v>
      </c>
      <c r="C1225" s="157">
        <v>4.5</v>
      </c>
      <c r="D1225" s="157">
        <v>5.25</v>
      </c>
      <c r="E1225" s="157"/>
    </row>
    <row r="1226" spans="1:5">
      <c r="A1226" s="155">
        <v>41026</v>
      </c>
      <c r="B1226" s="156">
        <v>0.75</v>
      </c>
      <c r="C1226" s="157">
        <v>4.5</v>
      </c>
      <c r="D1226" s="157">
        <v>5.25</v>
      </c>
      <c r="E1226" s="157"/>
    </row>
    <row r="1227" spans="1:5">
      <c r="A1227" s="155">
        <v>41027</v>
      </c>
      <c r="B1227" s="156">
        <v>0.75</v>
      </c>
      <c r="C1227" s="157">
        <v>4.5</v>
      </c>
      <c r="D1227" s="157">
        <v>5.25</v>
      </c>
      <c r="E1227" s="157"/>
    </row>
    <row r="1228" spans="1:5">
      <c r="A1228" s="155">
        <v>41028</v>
      </c>
      <c r="B1228" s="156">
        <v>0.75</v>
      </c>
      <c r="C1228" s="157">
        <v>4.5</v>
      </c>
      <c r="D1228" s="157">
        <v>5.25</v>
      </c>
      <c r="E1228" s="157"/>
    </row>
    <row r="1229" spans="1:5">
      <c r="A1229" s="155">
        <v>41029</v>
      </c>
      <c r="B1229" s="156">
        <v>0.75</v>
      </c>
      <c r="C1229" s="157">
        <v>4.5</v>
      </c>
      <c r="D1229" s="157">
        <v>5.25</v>
      </c>
      <c r="E1229" s="157"/>
    </row>
    <row r="1230" spans="1:5">
      <c r="A1230" s="155">
        <v>41030</v>
      </c>
      <c r="B1230" s="156">
        <v>0.75</v>
      </c>
      <c r="C1230" s="157">
        <v>4.5</v>
      </c>
      <c r="D1230" s="157">
        <v>5.25</v>
      </c>
      <c r="E1230" s="157"/>
    </row>
    <row r="1231" spans="1:5">
      <c r="A1231" s="155">
        <v>41031</v>
      </c>
      <c r="B1231" s="156">
        <v>0.75</v>
      </c>
      <c r="C1231" s="157">
        <v>4.5</v>
      </c>
      <c r="D1231" s="157">
        <v>5.25</v>
      </c>
      <c r="E1231" s="157"/>
    </row>
    <row r="1232" spans="1:5">
      <c r="A1232" s="155">
        <v>41032</v>
      </c>
      <c r="B1232" s="156">
        <v>0.75</v>
      </c>
      <c r="C1232" s="157">
        <v>4.5</v>
      </c>
      <c r="D1232" s="157">
        <v>5.25</v>
      </c>
      <c r="E1232" s="157"/>
    </row>
    <row r="1233" spans="1:5">
      <c r="A1233" s="155">
        <v>41033</v>
      </c>
      <c r="B1233" s="156">
        <v>0.75</v>
      </c>
      <c r="C1233" s="157">
        <v>4.5</v>
      </c>
      <c r="D1233" s="157">
        <v>5.25</v>
      </c>
      <c r="E1233" s="157"/>
    </row>
    <row r="1234" spans="1:5">
      <c r="A1234" s="155">
        <v>41034</v>
      </c>
      <c r="B1234" s="156">
        <v>0.75</v>
      </c>
      <c r="C1234" s="157">
        <v>4.5</v>
      </c>
      <c r="D1234" s="157">
        <v>5.25</v>
      </c>
      <c r="E1234" s="157"/>
    </row>
    <row r="1235" spans="1:5">
      <c r="A1235" s="155">
        <v>41035</v>
      </c>
      <c r="B1235" s="156">
        <v>0.75</v>
      </c>
      <c r="C1235" s="157">
        <v>4.5</v>
      </c>
      <c r="D1235" s="157">
        <v>5.25</v>
      </c>
      <c r="E1235" s="157"/>
    </row>
    <row r="1236" spans="1:5">
      <c r="A1236" s="155">
        <v>41036</v>
      </c>
      <c r="B1236" s="156">
        <v>0.75</v>
      </c>
      <c r="C1236" s="157">
        <v>4.5</v>
      </c>
      <c r="D1236" s="157">
        <v>5.25</v>
      </c>
      <c r="E1236" s="157"/>
    </row>
    <row r="1237" spans="1:5">
      <c r="A1237" s="155">
        <v>41037</v>
      </c>
      <c r="B1237" s="156">
        <v>0.75</v>
      </c>
      <c r="C1237" s="157">
        <v>4.5</v>
      </c>
      <c r="D1237" s="157">
        <v>5.25</v>
      </c>
      <c r="E1237" s="157"/>
    </row>
    <row r="1238" spans="1:5">
      <c r="A1238" s="155">
        <v>41038</v>
      </c>
      <c r="B1238" s="156">
        <v>0.75</v>
      </c>
      <c r="C1238" s="157">
        <v>4.5</v>
      </c>
      <c r="D1238" s="157">
        <v>5.25</v>
      </c>
      <c r="E1238" s="157"/>
    </row>
    <row r="1239" spans="1:5">
      <c r="A1239" s="155">
        <v>41039</v>
      </c>
      <c r="B1239" s="156">
        <v>0.75</v>
      </c>
      <c r="C1239" s="157">
        <v>4.75</v>
      </c>
      <c r="D1239" s="157">
        <v>5.25</v>
      </c>
      <c r="E1239" s="157"/>
    </row>
    <row r="1240" spans="1:5">
      <c r="A1240" s="155">
        <v>41040</v>
      </c>
      <c r="B1240" s="156">
        <v>0.75</v>
      </c>
      <c r="C1240" s="157">
        <v>4.75</v>
      </c>
      <c r="D1240" s="157">
        <v>5.25</v>
      </c>
      <c r="E1240" s="157"/>
    </row>
    <row r="1241" spans="1:5">
      <c r="A1241" s="155">
        <v>41041</v>
      </c>
      <c r="B1241" s="156">
        <v>0.75</v>
      </c>
      <c r="C1241" s="157">
        <v>4.75</v>
      </c>
      <c r="D1241" s="157">
        <v>5.25</v>
      </c>
      <c r="E1241" s="157"/>
    </row>
    <row r="1242" spans="1:5">
      <c r="A1242" s="155">
        <v>41042</v>
      </c>
      <c r="B1242" s="156">
        <v>0.75</v>
      </c>
      <c r="C1242" s="157">
        <v>4.75</v>
      </c>
      <c r="D1242" s="157">
        <v>5.25</v>
      </c>
      <c r="E1242" s="157"/>
    </row>
    <row r="1243" spans="1:5">
      <c r="A1243" s="155">
        <v>41043</v>
      </c>
      <c r="B1243" s="156">
        <v>0.75</v>
      </c>
      <c r="C1243" s="157">
        <v>4.75</v>
      </c>
      <c r="D1243" s="157">
        <v>5.25</v>
      </c>
      <c r="E1243" s="157"/>
    </row>
    <row r="1244" spans="1:5">
      <c r="A1244" s="155">
        <v>41044</v>
      </c>
      <c r="B1244" s="156">
        <v>0.75</v>
      </c>
      <c r="C1244" s="157">
        <v>4.75</v>
      </c>
      <c r="D1244" s="157">
        <v>5.25</v>
      </c>
      <c r="E1244" s="157"/>
    </row>
    <row r="1245" spans="1:5">
      <c r="A1245" s="155">
        <v>41045</v>
      </c>
      <c r="B1245" s="156">
        <v>0.75</v>
      </c>
      <c r="C1245" s="157">
        <v>4.75</v>
      </c>
      <c r="D1245" s="157">
        <v>5.25</v>
      </c>
      <c r="E1245" s="157"/>
    </row>
    <row r="1246" spans="1:5">
      <c r="A1246" s="155">
        <v>41046</v>
      </c>
      <c r="B1246" s="156">
        <v>0.75</v>
      </c>
      <c r="C1246" s="157">
        <v>4.75</v>
      </c>
      <c r="D1246" s="157">
        <v>5.25</v>
      </c>
      <c r="E1246" s="157"/>
    </row>
    <row r="1247" spans="1:5">
      <c r="A1247" s="155">
        <v>41047</v>
      </c>
      <c r="B1247" s="156">
        <v>0.75</v>
      </c>
      <c r="C1247" s="157">
        <v>4.75</v>
      </c>
      <c r="D1247" s="157">
        <v>5.25</v>
      </c>
      <c r="E1247" s="157"/>
    </row>
    <row r="1248" spans="1:5">
      <c r="A1248" s="155">
        <v>41048</v>
      </c>
      <c r="B1248" s="156">
        <v>0.75</v>
      </c>
      <c r="C1248" s="157">
        <v>4.75</v>
      </c>
      <c r="D1248" s="157">
        <v>5.25</v>
      </c>
      <c r="E1248" s="157"/>
    </row>
    <row r="1249" spans="1:5">
      <c r="A1249" s="155">
        <v>41049</v>
      </c>
      <c r="B1249" s="156">
        <v>0.75</v>
      </c>
      <c r="C1249" s="157">
        <v>4.75</v>
      </c>
      <c r="D1249" s="157">
        <v>5.25</v>
      </c>
      <c r="E1249" s="157"/>
    </row>
    <row r="1250" spans="1:5">
      <c r="A1250" s="155">
        <v>41050</v>
      </c>
      <c r="B1250" s="156">
        <v>0.75</v>
      </c>
      <c r="C1250" s="157">
        <v>4.75</v>
      </c>
      <c r="D1250" s="157">
        <v>5.25</v>
      </c>
      <c r="E1250" s="157"/>
    </row>
    <row r="1251" spans="1:5">
      <c r="A1251" s="155">
        <v>41051</v>
      </c>
      <c r="B1251" s="156">
        <v>0.75</v>
      </c>
      <c r="C1251" s="157">
        <v>4.75</v>
      </c>
      <c r="D1251" s="157">
        <v>5.25</v>
      </c>
      <c r="E1251" s="157"/>
    </row>
    <row r="1252" spans="1:5">
      <c r="A1252" s="155">
        <v>41052</v>
      </c>
      <c r="B1252" s="156">
        <v>0.75</v>
      </c>
      <c r="C1252" s="157">
        <v>4.75</v>
      </c>
      <c r="D1252" s="157">
        <v>5.25</v>
      </c>
      <c r="E1252" s="157"/>
    </row>
    <row r="1253" spans="1:5">
      <c r="A1253" s="155">
        <v>41053</v>
      </c>
      <c r="B1253" s="156">
        <v>0.75</v>
      </c>
      <c r="C1253" s="157">
        <v>4.75</v>
      </c>
      <c r="D1253" s="157">
        <v>5.25</v>
      </c>
      <c r="E1253" s="157"/>
    </row>
    <row r="1254" spans="1:5">
      <c r="A1254" s="155">
        <v>41054</v>
      </c>
      <c r="B1254" s="156">
        <v>0.75</v>
      </c>
      <c r="C1254" s="157">
        <v>4.75</v>
      </c>
      <c r="D1254" s="157">
        <v>5.25</v>
      </c>
      <c r="E1254" s="157"/>
    </row>
    <row r="1255" spans="1:5">
      <c r="A1255" s="155">
        <v>41055</v>
      </c>
      <c r="B1255" s="156">
        <v>0.75</v>
      </c>
      <c r="C1255" s="157">
        <v>4.75</v>
      </c>
      <c r="D1255" s="157">
        <v>5.25</v>
      </c>
      <c r="E1255" s="157"/>
    </row>
    <row r="1256" spans="1:5">
      <c r="A1256" s="155">
        <v>41056</v>
      </c>
      <c r="B1256" s="156">
        <v>0.75</v>
      </c>
      <c r="C1256" s="157">
        <v>4.75</v>
      </c>
      <c r="D1256" s="157">
        <v>5.25</v>
      </c>
      <c r="E1256" s="157"/>
    </row>
    <row r="1257" spans="1:5">
      <c r="A1257" s="155">
        <v>41057</v>
      </c>
      <c r="B1257" s="156">
        <v>0.75</v>
      </c>
      <c r="C1257" s="157">
        <v>4.75</v>
      </c>
      <c r="D1257" s="157">
        <v>5.25</v>
      </c>
      <c r="E1257" s="157"/>
    </row>
    <row r="1258" spans="1:5">
      <c r="A1258" s="155">
        <v>41058</v>
      </c>
      <c r="B1258" s="156">
        <v>0.75</v>
      </c>
      <c r="C1258" s="157">
        <v>4.75</v>
      </c>
      <c r="D1258" s="157">
        <v>5.25</v>
      </c>
      <c r="E1258" s="157"/>
    </row>
    <row r="1259" spans="1:5">
      <c r="A1259" s="155">
        <v>41059</v>
      </c>
      <c r="B1259" s="156">
        <v>0.75</v>
      </c>
      <c r="C1259" s="157">
        <v>4.75</v>
      </c>
      <c r="D1259" s="157">
        <v>5.25</v>
      </c>
      <c r="E1259" s="157"/>
    </row>
    <row r="1260" spans="1:5">
      <c r="A1260" s="155">
        <v>41060</v>
      </c>
      <c r="B1260" s="156">
        <v>0.75</v>
      </c>
      <c r="C1260" s="157">
        <v>4.75</v>
      </c>
      <c r="D1260" s="157">
        <v>5.25</v>
      </c>
      <c r="E1260" s="157"/>
    </row>
    <row r="1261" spans="1:5">
      <c r="A1261" s="155">
        <v>41061</v>
      </c>
      <c r="B1261" s="156">
        <v>0.75</v>
      </c>
      <c r="C1261" s="157">
        <v>4.75</v>
      </c>
      <c r="D1261" s="157">
        <v>5.25</v>
      </c>
      <c r="E1261" s="157"/>
    </row>
    <row r="1262" spans="1:5">
      <c r="A1262" s="155">
        <v>41062</v>
      </c>
      <c r="B1262" s="156">
        <v>0.75</v>
      </c>
      <c r="C1262" s="157">
        <v>4.75</v>
      </c>
      <c r="D1262" s="157">
        <v>5.25</v>
      </c>
      <c r="E1262" s="157"/>
    </row>
    <row r="1263" spans="1:5">
      <c r="A1263" s="155">
        <v>41063</v>
      </c>
      <c r="B1263" s="156">
        <v>0.75</v>
      </c>
      <c r="C1263" s="157">
        <v>4.75</v>
      </c>
      <c r="D1263" s="157">
        <v>5.25</v>
      </c>
      <c r="E1263" s="157"/>
    </row>
    <row r="1264" spans="1:5">
      <c r="A1264" s="155">
        <v>41064</v>
      </c>
      <c r="B1264" s="156">
        <v>0.75</v>
      </c>
      <c r="C1264" s="157">
        <v>4.75</v>
      </c>
      <c r="D1264" s="157">
        <v>5.25</v>
      </c>
      <c r="E1264" s="157"/>
    </row>
    <row r="1265" spans="1:5">
      <c r="A1265" s="155">
        <v>41065</v>
      </c>
      <c r="B1265" s="156">
        <v>0.75</v>
      </c>
      <c r="C1265" s="157">
        <v>4.75</v>
      </c>
      <c r="D1265" s="157">
        <v>5.25</v>
      </c>
      <c r="E1265" s="157"/>
    </row>
    <row r="1266" spans="1:5">
      <c r="A1266" s="155">
        <v>41066</v>
      </c>
      <c r="B1266" s="156">
        <v>0.75</v>
      </c>
      <c r="C1266" s="157">
        <v>4.75</v>
      </c>
      <c r="D1266" s="157">
        <v>5.25</v>
      </c>
      <c r="E1266" s="157"/>
    </row>
    <row r="1267" spans="1:5">
      <c r="A1267" s="155">
        <v>41067</v>
      </c>
      <c r="B1267" s="156">
        <v>0.75</v>
      </c>
      <c r="C1267" s="157">
        <v>4.75</v>
      </c>
      <c r="D1267" s="157">
        <v>5.25</v>
      </c>
      <c r="E1267" s="157"/>
    </row>
    <row r="1268" spans="1:5">
      <c r="A1268" s="155">
        <v>41068</v>
      </c>
      <c r="B1268" s="156">
        <v>0.75</v>
      </c>
      <c r="C1268" s="157">
        <v>4.75</v>
      </c>
      <c r="D1268" s="157">
        <v>5.25</v>
      </c>
      <c r="E1268" s="157"/>
    </row>
    <row r="1269" spans="1:5">
      <c r="A1269" s="155">
        <v>41069</v>
      </c>
      <c r="B1269" s="156">
        <v>0.75</v>
      </c>
      <c r="C1269" s="157">
        <v>4.75</v>
      </c>
      <c r="D1269" s="157">
        <v>5.25</v>
      </c>
      <c r="E1269" s="157"/>
    </row>
    <row r="1270" spans="1:5">
      <c r="A1270" s="155">
        <v>41070</v>
      </c>
      <c r="B1270" s="156">
        <v>0.75</v>
      </c>
      <c r="C1270" s="157">
        <v>4.75</v>
      </c>
      <c r="D1270" s="157">
        <v>5.25</v>
      </c>
      <c r="E1270" s="157"/>
    </row>
    <row r="1271" spans="1:5">
      <c r="A1271" s="155">
        <v>41071</v>
      </c>
      <c r="B1271" s="156">
        <v>0.75</v>
      </c>
      <c r="C1271" s="157">
        <v>4.75</v>
      </c>
      <c r="D1271" s="157">
        <v>5.25</v>
      </c>
      <c r="E1271" s="157"/>
    </row>
    <row r="1272" spans="1:5">
      <c r="A1272" s="155">
        <v>41072</v>
      </c>
      <c r="B1272" s="156">
        <v>0.75</v>
      </c>
      <c r="C1272" s="157">
        <v>4.75</v>
      </c>
      <c r="D1272" s="157">
        <v>5.25</v>
      </c>
      <c r="E1272" s="157"/>
    </row>
    <row r="1273" spans="1:5">
      <c r="A1273" s="155">
        <v>41073</v>
      </c>
      <c r="B1273" s="156">
        <v>0.75</v>
      </c>
      <c r="C1273" s="157">
        <v>4.75</v>
      </c>
      <c r="D1273" s="157">
        <v>5.25</v>
      </c>
      <c r="E1273" s="157"/>
    </row>
    <row r="1274" spans="1:5">
      <c r="A1274" s="155">
        <v>41074</v>
      </c>
      <c r="B1274" s="156">
        <v>0.75</v>
      </c>
      <c r="C1274" s="157">
        <v>4.75</v>
      </c>
      <c r="D1274" s="157">
        <v>5.25</v>
      </c>
      <c r="E1274" s="157"/>
    </row>
    <row r="1275" spans="1:5">
      <c r="A1275" s="155">
        <v>41075</v>
      </c>
      <c r="B1275" s="156">
        <v>0.75</v>
      </c>
      <c r="C1275" s="157">
        <v>4.75</v>
      </c>
      <c r="D1275" s="157">
        <v>5.25</v>
      </c>
      <c r="E1275" s="157"/>
    </row>
    <row r="1276" spans="1:5">
      <c r="A1276" s="155">
        <v>41076</v>
      </c>
      <c r="B1276" s="156">
        <v>0.75</v>
      </c>
      <c r="C1276" s="157">
        <v>4.75</v>
      </c>
      <c r="D1276" s="157">
        <v>5.25</v>
      </c>
      <c r="E1276" s="157"/>
    </row>
    <row r="1277" spans="1:5">
      <c r="A1277" s="155">
        <v>41077</v>
      </c>
      <c r="B1277" s="156">
        <v>0.75</v>
      </c>
      <c r="C1277" s="157">
        <v>4.75</v>
      </c>
      <c r="D1277" s="157">
        <v>5.25</v>
      </c>
      <c r="E1277" s="157"/>
    </row>
    <row r="1278" spans="1:5">
      <c r="A1278" s="155">
        <v>41078</v>
      </c>
      <c r="B1278" s="156">
        <v>0.75</v>
      </c>
      <c r="C1278" s="157">
        <v>4.75</v>
      </c>
      <c r="D1278" s="157">
        <v>5.25</v>
      </c>
      <c r="E1278" s="157"/>
    </row>
    <row r="1279" spans="1:5">
      <c r="A1279" s="155">
        <v>41079</v>
      </c>
      <c r="B1279" s="156">
        <v>0.75</v>
      </c>
      <c r="C1279" s="157">
        <v>4.75</v>
      </c>
      <c r="D1279" s="157">
        <v>5.25</v>
      </c>
      <c r="E1279" s="157"/>
    </row>
    <row r="1280" spans="1:5">
      <c r="A1280" s="155">
        <v>41080</v>
      </c>
      <c r="B1280" s="156">
        <v>0.75</v>
      </c>
      <c r="C1280" s="157">
        <v>4.75</v>
      </c>
      <c r="D1280" s="157">
        <v>5.25</v>
      </c>
      <c r="E1280" s="157"/>
    </row>
    <row r="1281" spans="1:5">
      <c r="A1281" s="155">
        <v>41081</v>
      </c>
      <c r="B1281" s="156">
        <v>0.75</v>
      </c>
      <c r="C1281" s="157">
        <v>4.75</v>
      </c>
      <c r="D1281" s="157">
        <v>5.25</v>
      </c>
      <c r="E1281" s="157"/>
    </row>
    <row r="1282" spans="1:5">
      <c r="A1282" s="155">
        <v>41082</v>
      </c>
      <c r="B1282" s="156">
        <v>0.75</v>
      </c>
      <c r="C1282" s="157">
        <v>4.75</v>
      </c>
      <c r="D1282" s="157">
        <v>5.25</v>
      </c>
      <c r="E1282" s="157"/>
    </row>
    <row r="1283" spans="1:5">
      <c r="A1283" s="155">
        <v>41083</v>
      </c>
      <c r="B1283" s="156">
        <v>0.75</v>
      </c>
      <c r="C1283" s="157">
        <v>4.75</v>
      </c>
      <c r="D1283" s="157">
        <v>5.25</v>
      </c>
      <c r="E1283" s="157"/>
    </row>
    <row r="1284" spans="1:5">
      <c r="A1284" s="155">
        <v>41084</v>
      </c>
      <c r="B1284" s="156">
        <v>0.75</v>
      </c>
      <c r="C1284" s="157">
        <v>4.75</v>
      </c>
      <c r="D1284" s="157">
        <v>5.25</v>
      </c>
      <c r="E1284" s="157"/>
    </row>
    <row r="1285" spans="1:5">
      <c r="A1285" s="155">
        <v>41085</v>
      </c>
      <c r="B1285" s="156">
        <v>0.75</v>
      </c>
      <c r="C1285" s="157">
        <v>4.75</v>
      </c>
      <c r="D1285" s="157">
        <v>5.25</v>
      </c>
      <c r="E1285" s="157"/>
    </row>
    <row r="1286" spans="1:5">
      <c r="A1286" s="155">
        <v>41086</v>
      </c>
      <c r="B1286" s="156">
        <v>0.75</v>
      </c>
      <c r="C1286" s="157">
        <v>4.75</v>
      </c>
      <c r="D1286" s="157">
        <v>5.25</v>
      </c>
      <c r="E1286" s="157"/>
    </row>
    <row r="1287" spans="1:5">
      <c r="A1287" s="155">
        <v>41087</v>
      </c>
      <c r="B1287" s="156">
        <v>0.75</v>
      </c>
      <c r="C1287" s="157">
        <v>4.75</v>
      </c>
      <c r="D1287" s="157">
        <v>5.25</v>
      </c>
      <c r="E1287" s="157"/>
    </row>
    <row r="1288" spans="1:5">
      <c r="A1288" s="155">
        <v>41088</v>
      </c>
      <c r="B1288" s="156">
        <v>0.75</v>
      </c>
      <c r="C1288" s="157">
        <v>4.75</v>
      </c>
      <c r="D1288" s="157">
        <v>5.25</v>
      </c>
      <c r="E1288" s="157"/>
    </row>
    <row r="1289" spans="1:5">
      <c r="A1289" s="155">
        <v>41089</v>
      </c>
      <c r="B1289" s="156">
        <v>0.5</v>
      </c>
      <c r="C1289" s="157">
        <v>4.75</v>
      </c>
      <c r="D1289" s="157">
        <v>5.25</v>
      </c>
      <c r="E1289" s="157"/>
    </row>
    <row r="1290" spans="1:5">
      <c r="A1290" s="155">
        <v>41090</v>
      </c>
      <c r="B1290" s="156">
        <v>0.5</v>
      </c>
      <c r="C1290" s="157">
        <v>4.75</v>
      </c>
      <c r="D1290" s="157">
        <v>5.25</v>
      </c>
      <c r="E1290" s="157"/>
    </row>
    <row r="1291" spans="1:5">
      <c r="A1291" s="155">
        <v>41091</v>
      </c>
      <c r="B1291" s="156">
        <v>0.5</v>
      </c>
      <c r="C1291" s="157">
        <v>4.75</v>
      </c>
      <c r="D1291" s="157">
        <v>5.25</v>
      </c>
      <c r="E1291" s="157"/>
    </row>
    <row r="1292" spans="1:5">
      <c r="A1292" s="155">
        <v>41092</v>
      </c>
      <c r="B1292" s="156">
        <v>0.5</v>
      </c>
      <c r="C1292" s="157">
        <v>4.75</v>
      </c>
      <c r="D1292" s="157">
        <v>5.25</v>
      </c>
      <c r="E1292" s="157"/>
    </row>
    <row r="1293" spans="1:5">
      <c r="A1293" s="155">
        <v>41093</v>
      </c>
      <c r="B1293" s="156">
        <v>0.5</v>
      </c>
      <c r="C1293" s="157">
        <v>4.75</v>
      </c>
      <c r="D1293" s="157">
        <v>5.25</v>
      </c>
      <c r="E1293" s="157"/>
    </row>
    <row r="1294" spans="1:5">
      <c r="A1294" s="155">
        <v>41094</v>
      </c>
      <c r="B1294" s="156">
        <v>0.5</v>
      </c>
      <c r="C1294" s="157">
        <v>4.75</v>
      </c>
      <c r="D1294" s="157">
        <v>5.25</v>
      </c>
      <c r="E1294" s="157"/>
    </row>
    <row r="1295" spans="1:5">
      <c r="A1295" s="155">
        <v>41095</v>
      </c>
      <c r="B1295" s="156">
        <v>0.5</v>
      </c>
      <c r="C1295" s="157">
        <v>4.75</v>
      </c>
      <c r="D1295" s="157">
        <v>5.25</v>
      </c>
      <c r="E1295" s="157"/>
    </row>
    <row r="1296" spans="1:5">
      <c r="A1296" s="155">
        <v>41096</v>
      </c>
      <c r="B1296" s="156">
        <v>0.5</v>
      </c>
      <c r="C1296" s="157">
        <v>4.75</v>
      </c>
      <c r="D1296" s="157">
        <v>5.25</v>
      </c>
      <c r="E1296" s="157"/>
    </row>
    <row r="1297" spans="1:5">
      <c r="A1297" s="155">
        <v>41097</v>
      </c>
      <c r="B1297" s="156">
        <v>0.5</v>
      </c>
      <c r="C1297" s="157">
        <v>4.75</v>
      </c>
      <c r="D1297" s="157">
        <v>5.25</v>
      </c>
      <c r="E1297" s="157"/>
    </row>
    <row r="1298" spans="1:5">
      <c r="A1298" s="155">
        <v>41098</v>
      </c>
      <c r="B1298" s="156">
        <v>0.5</v>
      </c>
      <c r="C1298" s="157">
        <v>4.75</v>
      </c>
      <c r="D1298" s="157">
        <v>5.25</v>
      </c>
      <c r="E1298" s="157"/>
    </row>
    <row r="1299" spans="1:5">
      <c r="A1299" s="155">
        <v>41099</v>
      </c>
      <c r="B1299" s="156">
        <v>0.5</v>
      </c>
      <c r="C1299" s="157">
        <v>4.75</v>
      </c>
      <c r="D1299" s="157">
        <v>5.25</v>
      </c>
      <c r="E1299" s="157"/>
    </row>
    <row r="1300" spans="1:5">
      <c r="A1300" s="155">
        <v>41100</v>
      </c>
      <c r="B1300" s="156">
        <v>0.5</v>
      </c>
      <c r="C1300" s="157">
        <v>4.75</v>
      </c>
      <c r="D1300" s="157">
        <v>5.25</v>
      </c>
      <c r="E1300" s="157"/>
    </row>
    <row r="1301" spans="1:5">
      <c r="A1301" s="155">
        <v>41101</v>
      </c>
      <c r="B1301" s="156">
        <v>0.5</v>
      </c>
      <c r="C1301" s="157">
        <v>4.75</v>
      </c>
      <c r="D1301" s="157">
        <v>5.25</v>
      </c>
      <c r="E1301" s="157"/>
    </row>
    <row r="1302" spans="1:5">
      <c r="A1302" s="155">
        <v>41102</v>
      </c>
      <c r="B1302" s="156">
        <v>0.5</v>
      </c>
      <c r="C1302" s="157">
        <v>4.75</v>
      </c>
      <c r="D1302" s="157">
        <v>5.25</v>
      </c>
      <c r="E1302" s="157"/>
    </row>
    <row r="1303" spans="1:5">
      <c r="A1303" s="155">
        <v>41103</v>
      </c>
      <c r="B1303" s="156">
        <v>0.5</v>
      </c>
      <c r="C1303" s="157">
        <v>4.75</v>
      </c>
      <c r="D1303" s="157">
        <v>5.25</v>
      </c>
      <c r="E1303" s="157"/>
    </row>
    <row r="1304" spans="1:5">
      <c r="A1304" s="155">
        <v>41104</v>
      </c>
      <c r="B1304" s="156">
        <v>0.5</v>
      </c>
      <c r="C1304" s="157">
        <v>4.75</v>
      </c>
      <c r="D1304" s="157">
        <v>5.25</v>
      </c>
      <c r="E1304" s="157"/>
    </row>
    <row r="1305" spans="1:5">
      <c r="A1305" s="155">
        <v>41105</v>
      </c>
      <c r="B1305" s="156">
        <v>0.5</v>
      </c>
      <c r="C1305" s="157">
        <v>4.75</v>
      </c>
      <c r="D1305" s="157">
        <v>5.25</v>
      </c>
      <c r="E1305" s="157"/>
    </row>
    <row r="1306" spans="1:5">
      <c r="A1306" s="155">
        <v>41106</v>
      </c>
      <c r="B1306" s="156">
        <v>0.5</v>
      </c>
      <c r="C1306" s="157">
        <v>4.75</v>
      </c>
      <c r="D1306" s="157">
        <v>5.25</v>
      </c>
      <c r="E1306" s="157"/>
    </row>
    <row r="1307" spans="1:5">
      <c r="A1307" s="155">
        <v>41107</v>
      </c>
      <c r="B1307" s="156">
        <v>0.5</v>
      </c>
      <c r="C1307" s="157">
        <v>4.75</v>
      </c>
      <c r="D1307" s="157">
        <v>5.25</v>
      </c>
      <c r="E1307" s="157"/>
    </row>
    <row r="1308" spans="1:5">
      <c r="A1308" s="155">
        <v>41108</v>
      </c>
      <c r="B1308" s="156">
        <v>0.5</v>
      </c>
      <c r="C1308" s="157">
        <v>4.75</v>
      </c>
      <c r="D1308" s="157">
        <v>5.25</v>
      </c>
      <c r="E1308" s="157"/>
    </row>
    <row r="1309" spans="1:5">
      <c r="A1309" s="155">
        <v>41109</v>
      </c>
      <c r="B1309" s="156">
        <v>0.5</v>
      </c>
      <c r="C1309" s="157">
        <v>4.75</v>
      </c>
      <c r="D1309" s="157">
        <v>5.25</v>
      </c>
      <c r="E1309" s="157"/>
    </row>
    <row r="1310" spans="1:5">
      <c r="A1310" s="155">
        <v>41110</v>
      </c>
      <c r="B1310" s="156">
        <v>0.5</v>
      </c>
      <c r="C1310" s="157">
        <v>4.75</v>
      </c>
      <c r="D1310" s="157">
        <v>5.25</v>
      </c>
      <c r="E1310" s="157"/>
    </row>
    <row r="1311" spans="1:5">
      <c r="A1311" s="155">
        <v>41111</v>
      </c>
      <c r="B1311" s="156">
        <v>0.5</v>
      </c>
      <c r="C1311" s="157">
        <v>4.75</v>
      </c>
      <c r="D1311" s="157">
        <v>5.25</v>
      </c>
      <c r="E1311" s="157"/>
    </row>
    <row r="1312" spans="1:5">
      <c r="A1312" s="155">
        <v>41112</v>
      </c>
      <c r="B1312" s="156">
        <v>0.5</v>
      </c>
      <c r="C1312" s="157">
        <v>4.75</v>
      </c>
      <c r="D1312" s="157">
        <v>5.25</v>
      </c>
      <c r="E1312" s="157"/>
    </row>
    <row r="1313" spans="1:5">
      <c r="A1313" s="155">
        <v>41113</v>
      </c>
      <c r="B1313" s="156">
        <v>0.5</v>
      </c>
      <c r="C1313" s="157">
        <v>4.75</v>
      </c>
      <c r="D1313" s="157">
        <v>5.25</v>
      </c>
      <c r="E1313" s="157"/>
    </row>
    <row r="1314" spans="1:5">
      <c r="A1314" s="155">
        <v>41114</v>
      </c>
      <c r="B1314" s="156">
        <v>0.5</v>
      </c>
      <c r="C1314" s="157">
        <v>4.75</v>
      </c>
      <c r="D1314" s="157">
        <v>5.25</v>
      </c>
      <c r="E1314" s="157"/>
    </row>
    <row r="1315" spans="1:5">
      <c r="A1315" s="155">
        <v>41115</v>
      </c>
      <c r="B1315" s="156">
        <v>0.5</v>
      </c>
      <c r="C1315" s="157">
        <v>4.75</v>
      </c>
      <c r="D1315" s="157">
        <v>5.25</v>
      </c>
      <c r="E1315" s="157"/>
    </row>
    <row r="1316" spans="1:5">
      <c r="A1316" s="155">
        <v>41116</v>
      </c>
      <c r="B1316" s="156">
        <v>0.5</v>
      </c>
      <c r="C1316" s="157">
        <v>4.75</v>
      </c>
      <c r="D1316" s="157">
        <v>5.25</v>
      </c>
      <c r="E1316" s="157"/>
    </row>
    <row r="1317" spans="1:5">
      <c r="A1317" s="155">
        <v>41117</v>
      </c>
      <c r="B1317" s="156">
        <v>0.5</v>
      </c>
      <c r="C1317" s="157">
        <v>4.75</v>
      </c>
      <c r="D1317" s="157">
        <v>5.25</v>
      </c>
      <c r="E1317" s="157"/>
    </row>
    <row r="1318" spans="1:5">
      <c r="A1318" s="155">
        <v>41118</v>
      </c>
      <c r="B1318" s="156">
        <v>0.5</v>
      </c>
      <c r="C1318" s="157">
        <v>4.75</v>
      </c>
      <c r="D1318" s="157">
        <v>5.25</v>
      </c>
      <c r="E1318" s="157"/>
    </row>
    <row r="1319" spans="1:5">
      <c r="A1319" s="155">
        <v>41119</v>
      </c>
      <c r="B1319" s="156">
        <v>0.5</v>
      </c>
      <c r="C1319" s="157">
        <v>4.75</v>
      </c>
      <c r="D1319" s="157">
        <v>5.25</v>
      </c>
      <c r="E1319" s="157"/>
    </row>
    <row r="1320" spans="1:5">
      <c r="A1320" s="155">
        <v>41120</v>
      </c>
      <c r="B1320" s="156">
        <v>0.5</v>
      </c>
      <c r="C1320" s="157">
        <v>4.75</v>
      </c>
      <c r="D1320" s="157">
        <v>5.25</v>
      </c>
      <c r="E1320" s="157"/>
    </row>
    <row r="1321" spans="1:5">
      <c r="A1321" s="155">
        <v>41121</v>
      </c>
      <c r="B1321" s="156">
        <v>0.5</v>
      </c>
      <c r="C1321" s="157">
        <v>4.75</v>
      </c>
      <c r="D1321" s="157">
        <v>5.25</v>
      </c>
      <c r="E1321" s="157"/>
    </row>
    <row r="1322" spans="1:5">
      <c r="A1322" s="155">
        <v>41122</v>
      </c>
      <c r="B1322" s="156">
        <v>0.5</v>
      </c>
      <c r="C1322" s="157">
        <v>4.75</v>
      </c>
      <c r="D1322" s="157">
        <v>5.25</v>
      </c>
      <c r="E1322" s="157"/>
    </row>
    <row r="1323" spans="1:5">
      <c r="A1323" s="155">
        <v>41123</v>
      </c>
      <c r="B1323" s="156">
        <v>0.5</v>
      </c>
      <c r="C1323" s="157">
        <v>4.75</v>
      </c>
      <c r="D1323" s="157">
        <v>5.25</v>
      </c>
      <c r="E1323" s="157"/>
    </row>
    <row r="1324" spans="1:5">
      <c r="A1324" s="155">
        <v>41124</v>
      </c>
      <c r="B1324" s="156">
        <v>0.5</v>
      </c>
      <c r="C1324" s="157">
        <v>4.75</v>
      </c>
      <c r="D1324" s="157">
        <v>5.25</v>
      </c>
      <c r="E1324" s="157"/>
    </row>
    <row r="1325" spans="1:5">
      <c r="A1325" s="155">
        <v>41125</v>
      </c>
      <c r="B1325" s="156">
        <v>0.5</v>
      </c>
      <c r="C1325" s="157">
        <v>4.75</v>
      </c>
      <c r="D1325" s="157">
        <v>5.25</v>
      </c>
      <c r="E1325" s="157"/>
    </row>
    <row r="1326" spans="1:5">
      <c r="A1326" s="155">
        <v>41126</v>
      </c>
      <c r="B1326" s="156">
        <v>0.5</v>
      </c>
      <c r="C1326" s="157">
        <v>4.75</v>
      </c>
      <c r="D1326" s="157">
        <v>5.25</v>
      </c>
      <c r="E1326" s="157"/>
    </row>
    <row r="1327" spans="1:5">
      <c r="A1327" s="155">
        <v>41127</v>
      </c>
      <c r="B1327" s="156">
        <v>0.5</v>
      </c>
      <c r="C1327" s="157">
        <v>4.75</v>
      </c>
      <c r="D1327" s="157">
        <v>5.25</v>
      </c>
      <c r="E1327" s="157"/>
    </row>
    <row r="1328" spans="1:5">
      <c r="A1328" s="155">
        <v>41128</v>
      </c>
      <c r="B1328" s="156">
        <v>0.5</v>
      </c>
      <c r="C1328" s="157">
        <v>4.75</v>
      </c>
      <c r="D1328" s="157">
        <v>5.25</v>
      </c>
      <c r="E1328" s="157"/>
    </row>
    <row r="1329" spans="1:5">
      <c r="A1329" s="155">
        <v>41129</v>
      </c>
      <c r="B1329" s="156">
        <v>0.5</v>
      </c>
      <c r="C1329" s="157">
        <v>4.75</v>
      </c>
      <c r="D1329" s="157">
        <v>5.25</v>
      </c>
      <c r="E1329" s="157"/>
    </row>
    <row r="1330" spans="1:5">
      <c r="A1330" s="155">
        <v>41130</v>
      </c>
      <c r="B1330" s="156">
        <v>0.5</v>
      </c>
      <c r="C1330" s="157">
        <v>4.75</v>
      </c>
      <c r="D1330" s="157">
        <v>5.25</v>
      </c>
      <c r="E1330" s="157"/>
    </row>
    <row r="1331" spans="1:5">
      <c r="A1331" s="155">
        <v>41131</v>
      </c>
      <c r="B1331" s="156">
        <v>0.5</v>
      </c>
      <c r="C1331" s="157">
        <v>4.75</v>
      </c>
      <c r="D1331" s="157">
        <v>5.25</v>
      </c>
      <c r="E1331" s="157"/>
    </row>
    <row r="1332" spans="1:5">
      <c r="A1332" s="155">
        <v>41132</v>
      </c>
      <c r="B1332" s="156">
        <v>0.5</v>
      </c>
      <c r="C1332" s="157">
        <v>4.75</v>
      </c>
      <c r="D1332" s="157">
        <v>5.25</v>
      </c>
      <c r="E1332" s="157"/>
    </row>
    <row r="1333" spans="1:5">
      <c r="A1333" s="155">
        <v>41133</v>
      </c>
      <c r="B1333" s="156">
        <v>0.5</v>
      </c>
      <c r="C1333" s="157">
        <v>4.75</v>
      </c>
      <c r="D1333" s="157">
        <v>5.25</v>
      </c>
      <c r="E1333" s="157"/>
    </row>
    <row r="1334" spans="1:5">
      <c r="A1334" s="155">
        <v>41134</v>
      </c>
      <c r="B1334" s="156">
        <v>0.5</v>
      </c>
      <c r="C1334" s="157">
        <v>4.75</v>
      </c>
      <c r="D1334" s="157">
        <v>5.25</v>
      </c>
      <c r="E1334" s="157"/>
    </row>
    <row r="1335" spans="1:5">
      <c r="A1335" s="155">
        <v>41135</v>
      </c>
      <c r="B1335" s="156">
        <v>0.5</v>
      </c>
      <c r="C1335" s="157">
        <v>4.75</v>
      </c>
      <c r="D1335" s="157">
        <v>5.25</v>
      </c>
      <c r="E1335" s="157"/>
    </row>
    <row r="1336" spans="1:5">
      <c r="A1336" s="155">
        <v>41136</v>
      </c>
      <c r="B1336" s="156">
        <v>0.5</v>
      </c>
      <c r="C1336" s="157">
        <v>4.75</v>
      </c>
      <c r="D1336" s="157">
        <v>5.25</v>
      </c>
      <c r="E1336" s="157"/>
    </row>
    <row r="1337" spans="1:5">
      <c r="A1337" s="155">
        <v>41137</v>
      </c>
      <c r="B1337" s="156">
        <v>0.5</v>
      </c>
      <c r="C1337" s="157">
        <v>4.75</v>
      </c>
      <c r="D1337" s="157">
        <v>5.25</v>
      </c>
      <c r="E1337" s="157"/>
    </row>
    <row r="1338" spans="1:5">
      <c r="A1338" s="155">
        <v>41138</v>
      </c>
      <c r="B1338" s="156">
        <v>0.5</v>
      </c>
      <c r="C1338" s="157">
        <v>4.75</v>
      </c>
      <c r="D1338" s="157">
        <v>5.25</v>
      </c>
      <c r="E1338" s="157"/>
    </row>
    <row r="1339" spans="1:5">
      <c r="A1339" s="155">
        <v>41139</v>
      </c>
      <c r="B1339" s="156">
        <v>0.5</v>
      </c>
      <c r="C1339" s="157">
        <v>4.75</v>
      </c>
      <c r="D1339" s="157">
        <v>5.25</v>
      </c>
      <c r="E1339" s="157"/>
    </row>
    <row r="1340" spans="1:5">
      <c r="A1340" s="155">
        <v>41140</v>
      </c>
      <c r="B1340" s="156">
        <v>0.5</v>
      </c>
      <c r="C1340" s="157">
        <v>4.75</v>
      </c>
      <c r="D1340" s="157">
        <v>5.25</v>
      </c>
      <c r="E1340" s="157"/>
    </row>
    <row r="1341" spans="1:5">
      <c r="A1341" s="155">
        <v>41141</v>
      </c>
      <c r="B1341" s="156">
        <v>0.5</v>
      </c>
      <c r="C1341" s="157">
        <v>4.75</v>
      </c>
      <c r="D1341" s="157">
        <v>5.25</v>
      </c>
      <c r="E1341" s="157"/>
    </row>
    <row r="1342" spans="1:5">
      <c r="A1342" s="155">
        <v>41142</v>
      </c>
      <c r="B1342" s="156">
        <v>0.5</v>
      </c>
      <c r="C1342" s="157">
        <v>4.75</v>
      </c>
      <c r="D1342" s="157">
        <v>5.25</v>
      </c>
      <c r="E1342" s="157"/>
    </row>
    <row r="1343" spans="1:5">
      <c r="A1343" s="155">
        <v>41143</v>
      </c>
      <c r="B1343" s="156">
        <v>0.5</v>
      </c>
      <c r="C1343" s="157">
        <v>4.75</v>
      </c>
      <c r="D1343" s="157">
        <v>5.25</v>
      </c>
      <c r="E1343" s="157"/>
    </row>
    <row r="1344" spans="1:5">
      <c r="A1344" s="155">
        <v>41144</v>
      </c>
      <c r="B1344" s="156">
        <v>0.5</v>
      </c>
      <c r="C1344" s="157">
        <v>4.75</v>
      </c>
      <c r="D1344" s="157">
        <v>5.25</v>
      </c>
      <c r="E1344" s="157"/>
    </row>
    <row r="1345" spans="1:5">
      <c r="A1345" s="155">
        <v>41145</v>
      </c>
      <c r="B1345" s="156">
        <v>0.5</v>
      </c>
      <c r="C1345" s="157">
        <v>4.75</v>
      </c>
      <c r="D1345" s="157">
        <v>5.25</v>
      </c>
      <c r="E1345" s="157"/>
    </row>
    <row r="1346" spans="1:5">
      <c r="A1346" s="155">
        <v>41146</v>
      </c>
      <c r="B1346" s="156">
        <v>0.5</v>
      </c>
      <c r="C1346" s="157">
        <v>4.75</v>
      </c>
      <c r="D1346" s="157">
        <v>5.25</v>
      </c>
      <c r="E1346" s="157"/>
    </row>
    <row r="1347" spans="1:5">
      <c r="A1347" s="155">
        <v>41147</v>
      </c>
      <c r="B1347" s="156">
        <v>0.5</v>
      </c>
      <c r="C1347" s="157">
        <v>4.75</v>
      </c>
      <c r="D1347" s="157">
        <v>5.25</v>
      </c>
      <c r="E1347" s="157"/>
    </row>
    <row r="1348" spans="1:5">
      <c r="A1348" s="155">
        <v>41148</v>
      </c>
      <c r="B1348" s="156">
        <v>0.5</v>
      </c>
      <c r="C1348" s="157">
        <v>4.75</v>
      </c>
      <c r="D1348" s="157">
        <v>5.25</v>
      </c>
      <c r="E1348" s="157"/>
    </row>
    <row r="1349" spans="1:5">
      <c r="A1349" s="155">
        <v>41149</v>
      </c>
      <c r="B1349" s="156">
        <v>0.5</v>
      </c>
      <c r="C1349" s="157">
        <v>4.75</v>
      </c>
      <c r="D1349" s="157">
        <v>5.25</v>
      </c>
      <c r="E1349" s="157"/>
    </row>
    <row r="1350" spans="1:5">
      <c r="A1350" s="155">
        <v>41150</v>
      </c>
      <c r="B1350" s="156">
        <v>0.5</v>
      </c>
      <c r="C1350" s="157">
        <v>4.75</v>
      </c>
      <c r="D1350" s="157">
        <v>5.25</v>
      </c>
      <c r="E1350" s="157"/>
    </row>
    <row r="1351" spans="1:5">
      <c r="A1351" s="155">
        <v>41151</v>
      </c>
      <c r="B1351" s="156">
        <v>0.5</v>
      </c>
      <c r="C1351" s="157">
        <v>4.75</v>
      </c>
      <c r="D1351" s="157">
        <v>5.25</v>
      </c>
      <c r="E1351" s="157"/>
    </row>
    <row r="1352" spans="1:5">
      <c r="A1352" s="155">
        <v>41152</v>
      </c>
      <c r="B1352" s="156">
        <v>0.5</v>
      </c>
      <c r="C1352" s="157">
        <v>4.75</v>
      </c>
      <c r="D1352" s="157">
        <v>5.25</v>
      </c>
      <c r="E1352" s="157"/>
    </row>
    <row r="1353" spans="1:5">
      <c r="A1353" s="155">
        <v>41153</v>
      </c>
      <c r="B1353" s="156">
        <v>0.5</v>
      </c>
      <c r="C1353" s="157">
        <v>4.75</v>
      </c>
      <c r="D1353" s="157">
        <v>5.25</v>
      </c>
      <c r="E1353" s="157"/>
    </row>
    <row r="1354" spans="1:5">
      <c r="A1354" s="155">
        <v>41154</v>
      </c>
      <c r="B1354" s="156">
        <v>0.5</v>
      </c>
      <c r="C1354" s="157">
        <v>4.75</v>
      </c>
      <c r="D1354" s="157">
        <v>5.25</v>
      </c>
      <c r="E1354" s="157"/>
    </row>
    <row r="1355" spans="1:5">
      <c r="A1355" s="155">
        <v>41155</v>
      </c>
      <c r="B1355" s="156">
        <v>0.5</v>
      </c>
      <c r="C1355" s="157">
        <v>4.75</v>
      </c>
      <c r="D1355" s="157">
        <v>5.25</v>
      </c>
      <c r="E1355" s="157"/>
    </row>
    <row r="1356" spans="1:5">
      <c r="A1356" s="155">
        <v>41156</v>
      </c>
      <c r="B1356" s="156">
        <v>0.5</v>
      </c>
      <c r="C1356" s="157">
        <v>4.75</v>
      </c>
      <c r="D1356" s="157">
        <v>5.25</v>
      </c>
      <c r="E1356" s="157"/>
    </row>
    <row r="1357" spans="1:5">
      <c r="A1357" s="155">
        <v>41157</v>
      </c>
      <c r="B1357" s="156">
        <v>0.5</v>
      </c>
      <c r="C1357" s="157">
        <v>4.75</v>
      </c>
      <c r="D1357" s="157">
        <v>5.25</v>
      </c>
      <c r="E1357" s="157"/>
    </row>
    <row r="1358" spans="1:5">
      <c r="A1358" s="155">
        <v>41158</v>
      </c>
      <c r="B1358" s="156">
        <v>0.5</v>
      </c>
      <c r="C1358" s="157">
        <v>4.75</v>
      </c>
      <c r="D1358" s="157">
        <v>5.25</v>
      </c>
      <c r="E1358" s="157"/>
    </row>
    <row r="1359" spans="1:5">
      <c r="A1359" s="155">
        <v>41159</v>
      </c>
      <c r="B1359" s="156">
        <v>0.5</v>
      </c>
      <c r="C1359" s="157">
        <v>4.75</v>
      </c>
      <c r="D1359" s="157">
        <v>5.25</v>
      </c>
      <c r="E1359" s="157"/>
    </row>
    <row r="1360" spans="1:5">
      <c r="A1360" s="155">
        <v>41160</v>
      </c>
      <c r="B1360" s="156">
        <v>0.5</v>
      </c>
      <c r="C1360" s="157">
        <v>4.75</v>
      </c>
      <c r="D1360" s="157">
        <v>5.25</v>
      </c>
      <c r="E1360" s="157"/>
    </row>
    <row r="1361" spans="1:5">
      <c r="A1361" s="155">
        <v>41161</v>
      </c>
      <c r="B1361" s="156">
        <v>0.5</v>
      </c>
      <c r="C1361" s="157">
        <v>4.75</v>
      </c>
      <c r="D1361" s="157">
        <v>5.25</v>
      </c>
      <c r="E1361" s="157"/>
    </row>
    <row r="1362" spans="1:5">
      <c r="A1362" s="155">
        <v>41162</v>
      </c>
      <c r="B1362" s="156">
        <v>0.5</v>
      </c>
      <c r="C1362" s="157">
        <v>4.75</v>
      </c>
      <c r="D1362" s="157">
        <v>5.25</v>
      </c>
      <c r="E1362" s="157"/>
    </row>
    <row r="1363" spans="1:5">
      <c r="A1363" s="155">
        <v>41163</v>
      </c>
      <c r="B1363" s="156">
        <v>0.5</v>
      </c>
      <c r="C1363" s="157">
        <v>4.75</v>
      </c>
      <c r="D1363" s="157">
        <v>5.25</v>
      </c>
      <c r="E1363" s="157"/>
    </row>
    <row r="1364" spans="1:5">
      <c r="A1364" s="155">
        <v>41164</v>
      </c>
      <c r="B1364" s="156">
        <v>0.5</v>
      </c>
      <c r="C1364" s="157">
        <v>4.75</v>
      </c>
      <c r="D1364" s="157">
        <v>5.25</v>
      </c>
      <c r="E1364" s="157"/>
    </row>
    <row r="1365" spans="1:5">
      <c r="A1365" s="155">
        <v>41165</v>
      </c>
      <c r="B1365" s="156">
        <v>0.5</v>
      </c>
      <c r="C1365" s="157">
        <v>4.75</v>
      </c>
      <c r="D1365" s="157">
        <v>5.25</v>
      </c>
      <c r="E1365" s="157"/>
    </row>
    <row r="1366" spans="1:5">
      <c r="A1366" s="155">
        <v>41166</v>
      </c>
      <c r="B1366" s="156">
        <v>0.5</v>
      </c>
      <c r="C1366" s="157">
        <v>4.75</v>
      </c>
      <c r="D1366" s="157">
        <v>5.25</v>
      </c>
      <c r="E1366" s="157"/>
    </row>
    <row r="1367" spans="1:5">
      <c r="A1367" s="155">
        <v>41167</v>
      </c>
      <c r="B1367" s="156">
        <v>0.5</v>
      </c>
      <c r="C1367" s="157">
        <v>4.75</v>
      </c>
      <c r="D1367" s="157">
        <v>5.25</v>
      </c>
      <c r="E1367" s="157"/>
    </row>
    <row r="1368" spans="1:5">
      <c r="A1368" s="155">
        <v>41168</v>
      </c>
      <c r="B1368" s="156">
        <v>0.5</v>
      </c>
      <c r="C1368" s="157">
        <v>4.75</v>
      </c>
      <c r="D1368" s="157">
        <v>5.25</v>
      </c>
      <c r="E1368" s="157"/>
    </row>
    <row r="1369" spans="1:5">
      <c r="A1369" s="155">
        <v>41169</v>
      </c>
      <c r="B1369" s="156">
        <v>0.5</v>
      </c>
      <c r="C1369" s="157">
        <v>4.75</v>
      </c>
      <c r="D1369" s="157">
        <v>5.25</v>
      </c>
      <c r="E1369" s="157"/>
    </row>
    <row r="1370" spans="1:5">
      <c r="A1370" s="155">
        <v>41170</v>
      </c>
      <c r="B1370" s="156">
        <v>0.5</v>
      </c>
      <c r="C1370" s="157">
        <v>4.75</v>
      </c>
      <c r="D1370" s="157">
        <v>5.25</v>
      </c>
      <c r="E1370" s="157"/>
    </row>
    <row r="1371" spans="1:5">
      <c r="A1371" s="155">
        <v>41171</v>
      </c>
      <c r="B1371" s="156">
        <v>0.5</v>
      </c>
      <c r="C1371" s="157">
        <v>4.75</v>
      </c>
      <c r="D1371" s="157">
        <v>5.25</v>
      </c>
      <c r="E1371" s="157"/>
    </row>
    <row r="1372" spans="1:5">
      <c r="A1372" s="155">
        <v>41172</v>
      </c>
      <c r="B1372" s="156">
        <v>0.5</v>
      </c>
      <c r="C1372" s="157">
        <v>4.75</v>
      </c>
      <c r="D1372" s="157">
        <v>5.25</v>
      </c>
      <c r="E1372" s="157"/>
    </row>
    <row r="1373" spans="1:5">
      <c r="A1373" s="155">
        <v>41173</v>
      </c>
      <c r="B1373" s="156">
        <v>0.5</v>
      </c>
      <c r="C1373" s="157">
        <v>4.75</v>
      </c>
      <c r="D1373" s="157">
        <v>5.25</v>
      </c>
      <c r="E1373" s="157"/>
    </row>
    <row r="1374" spans="1:5">
      <c r="A1374" s="155">
        <v>41174</v>
      </c>
      <c r="B1374" s="156">
        <v>0.5</v>
      </c>
      <c r="C1374" s="157">
        <v>4.75</v>
      </c>
      <c r="D1374" s="157">
        <v>5.25</v>
      </c>
      <c r="E1374" s="157"/>
    </row>
    <row r="1375" spans="1:5">
      <c r="A1375" s="155">
        <v>41175</v>
      </c>
      <c r="B1375" s="156">
        <v>0.5</v>
      </c>
      <c r="C1375" s="157">
        <v>4.75</v>
      </c>
      <c r="D1375" s="157">
        <v>5.25</v>
      </c>
      <c r="E1375" s="157"/>
    </row>
    <row r="1376" spans="1:5">
      <c r="A1376" s="155">
        <v>41176</v>
      </c>
      <c r="B1376" s="156">
        <v>0.5</v>
      </c>
      <c r="C1376" s="157">
        <v>4.75</v>
      </c>
      <c r="D1376" s="157">
        <v>5.25</v>
      </c>
      <c r="E1376" s="157"/>
    </row>
    <row r="1377" spans="1:5">
      <c r="A1377" s="155">
        <v>41177</v>
      </c>
      <c r="B1377" s="156">
        <v>0.5</v>
      </c>
      <c r="C1377" s="157">
        <v>4.75</v>
      </c>
      <c r="D1377" s="157">
        <v>5.25</v>
      </c>
      <c r="E1377" s="157"/>
    </row>
    <row r="1378" spans="1:5">
      <c r="A1378" s="155">
        <v>41178</v>
      </c>
      <c r="B1378" s="156">
        <v>0.5</v>
      </c>
      <c r="C1378" s="157">
        <v>4.75</v>
      </c>
      <c r="D1378" s="157">
        <v>5.25</v>
      </c>
      <c r="E1378" s="157"/>
    </row>
    <row r="1379" spans="1:5">
      <c r="A1379" s="155">
        <v>41179</v>
      </c>
      <c r="B1379" s="156">
        <v>0.5</v>
      </c>
      <c r="C1379" s="157">
        <v>4.75</v>
      </c>
      <c r="D1379" s="157">
        <v>5.25</v>
      </c>
      <c r="E1379" s="157"/>
    </row>
    <row r="1380" spans="1:5">
      <c r="A1380" s="155">
        <v>41180</v>
      </c>
      <c r="B1380" s="156">
        <v>0.5</v>
      </c>
      <c r="C1380" s="157">
        <v>4.75</v>
      </c>
      <c r="D1380" s="157">
        <v>5.25</v>
      </c>
      <c r="E1380" s="157"/>
    </row>
    <row r="1381" spans="1:5">
      <c r="A1381" s="155">
        <v>41181</v>
      </c>
      <c r="B1381" s="156">
        <v>0.5</v>
      </c>
      <c r="C1381" s="157">
        <v>4.75</v>
      </c>
      <c r="D1381" s="157">
        <v>5.25</v>
      </c>
      <c r="E1381" s="157"/>
    </row>
    <row r="1382" spans="1:5">
      <c r="A1382" s="155">
        <v>41182</v>
      </c>
      <c r="B1382" s="156">
        <v>0.5</v>
      </c>
      <c r="C1382" s="157">
        <v>4.75</v>
      </c>
      <c r="D1382" s="157">
        <v>5.25</v>
      </c>
      <c r="E1382" s="157"/>
    </row>
    <row r="1383" spans="1:5">
      <c r="A1383" s="155">
        <v>41183</v>
      </c>
      <c r="B1383" s="156">
        <v>0.25</v>
      </c>
      <c r="C1383" s="157">
        <v>4.75</v>
      </c>
      <c r="D1383" s="157">
        <v>5.25</v>
      </c>
      <c r="E1383" s="157"/>
    </row>
    <row r="1384" spans="1:5">
      <c r="A1384" s="155">
        <v>41184</v>
      </c>
      <c r="B1384" s="156">
        <v>0.25</v>
      </c>
      <c r="C1384" s="157">
        <v>4.75</v>
      </c>
      <c r="D1384" s="157">
        <v>5.25</v>
      </c>
      <c r="E1384" s="157"/>
    </row>
    <row r="1385" spans="1:5">
      <c r="A1385" s="155">
        <v>41185</v>
      </c>
      <c r="B1385" s="156">
        <v>0.25</v>
      </c>
      <c r="C1385" s="157">
        <v>4.75</v>
      </c>
      <c r="D1385" s="157">
        <v>5.25</v>
      </c>
      <c r="E1385" s="157"/>
    </row>
    <row r="1386" spans="1:5">
      <c r="A1386" s="155">
        <v>41186</v>
      </c>
      <c r="B1386" s="156">
        <v>0.25</v>
      </c>
      <c r="C1386" s="157">
        <v>4.75</v>
      </c>
      <c r="D1386" s="157">
        <v>5.25</v>
      </c>
      <c r="E1386" s="157"/>
    </row>
    <row r="1387" spans="1:5">
      <c r="A1387" s="155">
        <v>41187</v>
      </c>
      <c r="B1387" s="156">
        <v>0.25</v>
      </c>
      <c r="C1387" s="157">
        <v>4.75</v>
      </c>
      <c r="D1387" s="157">
        <v>5.25</v>
      </c>
      <c r="E1387" s="157"/>
    </row>
    <row r="1388" spans="1:5">
      <c r="A1388" s="155">
        <v>41188</v>
      </c>
      <c r="B1388" s="156">
        <v>0.25</v>
      </c>
      <c r="C1388" s="157">
        <v>4.75</v>
      </c>
      <c r="D1388" s="157">
        <v>5.25</v>
      </c>
      <c r="E1388" s="157"/>
    </row>
    <row r="1389" spans="1:5">
      <c r="A1389" s="155">
        <v>41189</v>
      </c>
      <c r="B1389" s="156">
        <v>0.25</v>
      </c>
      <c r="C1389" s="157">
        <v>4.75</v>
      </c>
      <c r="D1389" s="157">
        <v>5.25</v>
      </c>
      <c r="E1389" s="157"/>
    </row>
    <row r="1390" spans="1:5">
      <c r="A1390" s="155">
        <v>41190</v>
      </c>
      <c r="B1390" s="156">
        <v>0.25</v>
      </c>
      <c r="C1390" s="157">
        <v>4.75</v>
      </c>
      <c r="D1390" s="157">
        <v>5.25</v>
      </c>
      <c r="E1390" s="157"/>
    </row>
    <row r="1391" spans="1:5">
      <c r="A1391" s="155">
        <v>41191</v>
      </c>
      <c r="B1391" s="156">
        <v>0.25</v>
      </c>
      <c r="C1391" s="157">
        <v>4.75</v>
      </c>
      <c r="D1391" s="157">
        <v>5.25</v>
      </c>
      <c r="E1391" s="157"/>
    </row>
    <row r="1392" spans="1:5">
      <c r="A1392" s="155">
        <v>41192</v>
      </c>
      <c r="B1392" s="156">
        <v>0.25</v>
      </c>
      <c r="C1392" s="157">
        <v>4.75</v>
      </c>
      <c r="D1392" s="157">
        <v>5.25</v>
      </c>
      <c r="E1392" s="157"/>
    </row>
    <row r="1393" spans="1:5">
      <c r="A1393" s="155">
        <v>41193</v>
      </c>
      <c r="B1393" s="156">
        <v>0.25</v>
      </c>
      <c r="C1393" s="157">
        <v>4.75</v>
      </c>
      <c r="D1393" s="157">
        <v>5.25</v>
      </c>
      <c r="E1393" s="157"/>
    </row>
    <row r="1394" spans="1:5">
      <c r="A1394" s="155">
        <v>41194</v>
      </c>
      <c r="B1394" s="156">
        <v>0.25</v>
      </c>
      <c r="C1394" s="157">
        <v>4.75</v>
      </c>
      <c r="D1394" s="157">
        <v>5.25</v>
      </c>
      <c r="E1394" s="157"/>
    </row>
    <row r="1395" spans="1:5">
      <c r="A1395" s="155">
        <v>41195</v>
      </c>
      <c r="B1395" s="156">
        <v>0.25</v>
      </c>
      <c r="C1395" s="157">
        <v>4.75</v>
      </c>
      <c r="D1395" s="157">
        <v>5.25</v>
      </c>
      <c r="E1395" s="157"/>
    </row>
    <row r="1396" spans="1:5">
      <c r="A1396" s="155">
        <v>41196</v>
      </c>
      <c r="B1396" s="156">
        <v>0.25</v>
      </c>
      <c r="C1396" s="157">
        <v>4.75</v>
      </c>
      <c r="D1396" s="157">
        <v>5.25</v>
      </c>
      <c r="E1396" s="157"/>
    </row>
    <row r="1397" spans="1:5">
      <c r="A1397" s="155">
        <v>41197</v>
      </c>
      <c r="B1397" s="156">
        <v>0.25</v>
      </c>
      <c r="C1397" s="157">
        <v>4.75</v>
      </c>
      <c r="D1397" s="157">
        <v>5.25</v>
      </c>
      <c r="E1397" s="157"/>
    </row>
    <row r="1398" spans="1:5">
      <c r="A1398" s="155">
        <v>41198</v>
      </c>
      <c r="B1398" s="156">
        <v>0.25</v>
      </c>
      <c r="C1398" s="157">
        <v>4.75</v>
      </c>
      <c r="D1398" s="157">
        <v>5.25</v>
      </c>
      <c r="E1398" s="157"/>
    </row>
    <row r="1399" spans="1:5">
      <c r="A1399" s="155">
        <v>41199</v>
      </c>
      <c r="B1399" s="156">
        <v>0.25</v>
      </c>
      <c r="C1399" s="157">
        <v>4.75</v>
      </c>
      <c r="D1399" s="157">
        <v>5.25</v>
      </c>
      <c r="E1399" s="157"/>
    </row>
    <row r="1400" spans="1:5">
      <c r="A1400" s="155">
        <v>41200</v>
      </c>
      <c r="B1400" s="156">
        <v>0.25</v>
      </c>
      <c r="C1400" s="157">
        <v>4.75</v>
      </c>
      <c r="D1400" s="157">
        <v>5.25</v>
      </c>
      <c r="E1400" s="157"/>
    </row>
    <row r="1401" spans="1:5">
      <c r="A1401" s="155">
        <v>41201</v>
      </c>
      <c r="B1401" s="156">
        <v>0.25</v>
      </c>
      <c r="C1401" s="157">
        <v>4.75</v>
      </c>
      <c r="D1401" s="157">
        <v>5.25</v>
      </c>
      <c r="E1401" s="157"/>
    </row>
    <row r="1402" spans="1:5">
      <c r="A1402" s="155">
        <v>41202</v>
      </c>
      <c r="B1402" s="156">
        <v>0.25</v>
      </c>
      <c r="C1402" s="157">
        <v>4.75</v>
      </c>
      <c r="D1402" s="157">
        <v>5.25</v>
      </c>
      <c r="E1402" s="157"/>
    </row>
    <row r="1403" spans="1:5">
      <c r="A1403" s="155">
        <v>41203</v>
      </c>
      <c r="B1403" s="156">
        <v>0.25</v>
      </c>
      <c r="C1403" s="157">
        <v>4.75</v>
      </c>
      <c r="D1403" s="157">
        <v>5.25</v>
      </c>
      <c r="E1403" s="157"/>
    </row>
    <row r="1404" spans="1:5">
      <c r="A1404" s="155">
        <v>41204</v>
      </c>
      <c r="B1404" s="156">
        <v>0.25</v>
      </c>
      <c r="C1404" s="157">
        <v>4.75</v>
      </c>
      <c r="D1404" s="157">
        <v>5.25</v>
      </c>
      <c r="E1404" s="157"/>
    </row>
    <row r="1405" spans="1:5">
      <c r="A1405" s="155">
        <v>41205</v>
      </c>
      <c r="B1405" s="156">
        <v>0.25</v>
      </c>
      <c r="C1405" s="157">
        <v>4.75</v>
      </c>
      <c r="D1405" s="157">
        <v>5.25</v>
      </c>
      <c r="E1405" s="157"/>
    </row>
    <row r="1406" spans="1:5">
      <c r="A1406" s="155">
        <v>41206</v>
      </c>
      <c r="B1406" s="156">
        <v>0.25</v>
      </c>
      <c r="C1406" s="157">
        <v>4.75</v>
      </c>
      <c r="D1406" s="157">
        <v>5.25</v>
      </c>
      <c r="E1406" s="157"/>
    </row>
    <row r="1407" spans="1:5">
      <c r="A1407" s="155">
        <v>41207</v>
      </c>
      <c r="B1407" s="156">
        <v>0.25</v>
      </c>
      <c r="C1407" s="157">
        <v>4.75</v>
      </c>
      <c r="D1407" s="157">
        <v>5.25</v>
      </c>
      <c r="E1407" s="157"/>
    </row>
    <row r="1408" spans="1:5">
      <c r="A1408" s="155">
        <v>41208</v>
      </c>
      <c r="B1408" s="156">
        <v>0.25</v>
      </c>
      <c r="C1408" s="157">
        <v>4.75</v>
      </c>
      <c r="D1408" s="157">
        <v>5.25</v>
      </c>
      <c r="E1408" s="157"/>
    </row>
    <row r="1409" spans="1:5">
      <c r="A1409" s="155">
        <v>41209</v>
      </c>
      <c r="B1409" s="156">
        <v>0.25</v>
      </c>
      <c r="C1409" s="157">
        <v>4.75</v>
      </c>
      <c r="D1409" s="157">
        <v>5.25</v>
      </c>
      <c r="E1409" s="157"/>
    </row>
    <row r="1410" spans="1:5">
      <c r="A1410" s="155">
        <v>41210</v>
      </c>
      <c r="B1410" s="156">
        <v>0.25</v>
      </c>
      <c r="C1410" s="157">
        <v>4.75</v>
      </c>
      <c r="D1410" s="157">
        <v>5.25</v>
      </c>
      <c r="E1410" s="157"/>
    </row>
    <row r="1411" spans="1:5">
      <c r="A1411" s="155">
        <v>41211</v>
      </c>
      <c r="B1411" s="156">
        <v>0.25</v>
      </c>
      <c r="C1411" s="157">
        <v>4.75</v>
      </c>
      <c r="D1411" s="157">
        <v>5.25</v>
      </c>
      <c r="E1411" s="157"/>
    </row>
    <row r="1412" spans="1:5">
      <c r="A1412" s="155">
        <v>41212</v>
      </c>
      <c r="B1412" s="156">
        <v>0.25</v>
      </c>
      <c r="C1412" s="157">
        <v>4.75</v>
      </c>
      <c r="D1412" s="157">
        <v>5.25</v>
      </c>
      <c r="E1412" s="157"/>
    </row>
    <row r="1413" spans="1:5">
      <c r="A1413" s="155">
        <v>41213</v>
      </c>
      <c r="B1413" s="156">
        <v>0.25</v>
      </c>
      <c r="C1413" s="157">
        <v>4.75</v>
      </c>
      <c r="D1413" s="157">
        <v>5.25</v>
      </c>
      <c r="E1413" s="157"/>
    </row>
    <row r="1414" spans="1:5">
      <c r="A1414" s="155">
        <v>41214</v>
      </c>
      <c r="B1414" s="156">
        <v>0.25</v>
      </c>
      <c r="C1414" s="157">
        <v>4.75</v>
      </c>
      <c r="D1414" s="157">
        <v>5.25</v>
      </c>
      <c r="E1414" s="157"/>
    </row>
    <row r="1415" spans="1:5">
      <c r="A1415" s="155">
        <v>41215</v>
      </c>
      <c r="B1415" s="156">
        <v>0.05</v>
      </c>
      <c r="C1415" s="157">
        <v>4.75</v>
      </c>
      <c r="D1415" s="157">
        <v>5.25</v>
      </c>
      <c r="E1415" s="157"/>
    </row>
    <row r="1416" spans="1:5">
      <c r="A1416" s="155">
        <v>41216</v>
      </c>
      <c r="B1416" s="156">
        <v>0.05</v>
      </c>
      <c r="C1416" s="157">
        <v>4.75</v>
      </c>
      <c r="D1416" s="157">
        <v>5.25</v>
      </c>
      <c r="E1416" s="157"/>
    </row>
    <row r="1417" spans="1:5">
      <c r="A1417" s="155">
        <v>41217</v>
      </c>
      <c r="B1417" s="156">
        <v>0.05</v>
      </c>
      <c r="C1417" s="157">
        <v>4.75</v>
      </c>
      <c r="D1417" s="157">
        <v>5.25</v>
      </c>
      <c r="E1417" s="157"/>
    </row>
    <row r="1418" spans="1:5">
      <c r="A1418" s="155">
        <v>41218</v>
      </c>
      <c r="B1418" s="156">
        <v>0.05</v>
      </c>
      <c r="C1418" s="157">
        <v>4.75</v>
      </c>
      <c r="D1418" s="157">
        <v>5.25</v>
      </c>
      <c r="E1418" s="157"/>
    </row>
    <row r="1419" spans="1:5">
      <c r="A1419" s="155">
        <v>41219</v>
      </c>
      <c r="B1419" s="156">
        <v>0.05</v>
      </c>
      <c r="C1419" s="157">
        <v>4.75</v>
      </c>
      <c r="D1419" s="157">
        <v>5.25</v>
      </c>
      <c r="E1419" s="157"/>
    </row>
    <row r="1420" spans="1:5">
      <c r="A1420" s="155">
        <v>41220</v>
      </c>
      <c r="B1420" s="156">
        <v>0.05</v>
      </c>
      <c r="C1420" s="157">
        <v>4.75</v>
      </c>
      <c r="D1420" s="157">
        <v>5.25</v>
      </c>
      <c r="E1420" s="157"/>
    </row>
    <row r="1421" spans="1:5">
      <c r="A1421" s="155">
        <v>41221</v>
      </c>
      <c r="B1421" s="156">
        <v>0.05</v>
      </c>
      <c r="C1421" s="157">
        <v>4.5</v>
      </c>
      <c r="D1421" s="157">
        <v>5.25</v>
      </c>
      <c r="E1421" s="157"/>
    </row>
    <row r="1422" spans="1:5">
      <c r="A1422" s="155">
        <v>41222</v>
      </c>
      <c r="B1422" s="156">
        <v>0.05</v>
      </c>
      <c r="C1422" s="157">
        <v>4.5</v>
      </c>
      <c r="D1422" s="157">
        <v>5.25</v>
      </c>
      <c r="E1422" s="157"/>
    </row>
    <row r="1423" spans="1:5">
      <c r="A1423" s="155">
        <v>41223</v>
      </c>
      <c r="B1423" s="156">
        <v>0.05</v>
      </c>
      <c r="C1423" s="157">
        <v>4.5</v>
      </c>
      <c r="D1423" s="157">
        <v>5.25</v>
      </c>
      <c r="E1423" s="157"/>
    </row>
    <row r="1424" spans="1:5">
      <c r="A1424" s="155">
        <v>41224</v>
      </c>
      <c r="B1424" s="156">
        <v>0.05</v>
      </c>
      <c r="C1424" s="157">
        <v>4.5</v>
      </c>
      <c r="D1424" s="157">
        <v>5.25</v>
      </c>
      <c r="E1424" s="157"/>
    </row>
    <row r="1425" spans="1:5">
      <c r="A1425" s="155">
        <v>41225</v>
      </c>
      <c r="B1425" s="156">
        <v>0.05</v>
      </c>
      <c r="C1425" s="157">
        <v>4.5</v>
      </c>
      <c r="D1425" s="157">
        <v>5.25</v>
      </c>
      <c r="E1425" s="157"/>
    </row>
    <row r="1426" spans="1:5">
      <c r="A1426" s="155">
        <v>41226</v>
      </c>
      <c r="B1426" s="156">
        <v>0.05</v>
      </c>
      <c r="C1426" s="157">
        <v>4.5</v>
      </c>
      <c r="D1426" s="157">
        <v>5.25</v>
      </c>
      <c r="E1426" s="157"/>
    </row>
    <row r="1427" spans="1:5">
      <c r="A1427" s="155">
        <v>41227</v>
      </c>
      <c r="B1427" s="156">
        <v>0.05</v>
      </c>
      <c r="C1427" s="157">
        <v>4.5</v>
      </c>
      <c r="D1427" s="157">
        <v>5.25</v>
      </c>
      <c r="E1427" s="157"/>
    </row>
    <row r="1428" spans="1:5">
      <c r="A1428" s="155">
        <v>41228</v>
      </c>
      <c r="B1428" s="156">
        <v>0.05</v>
      </c>
      <c r="C1428" s="157">
        <v>4.5</v>
      </c>
      <c r="D1428" s="157">
        <v>5.25</v>
      </c>
      <c r="E1428" s="157"/>
    </row>
    <row r="1429" spans="1:5">
      <c r="A1429" s="155">
        <v>41229</v>
      </c>
      <c r="B1429" s="156">
        <v>0.05</v>
      </c>
      <c r="C1429" s="157">
        <v>4.5</v>
      </c>
      <c r="D1429" s="157">
        <v>5.25</v>
      </c>
      <c r="E1429" s="157"/>
    </row>
    <row r="1430" spans="1:5">
      <c r="A1430" s="155">
        <v>41230</v>
      </c>
      <c r="B1430" s="156">
        <v>0.05</v>
      </c>
      <c r="C1430" s="157">
        <v>4.5</v>
      </c>
      <c r="D1430" s="157">
        <v>5.25</v>
      </c>
      <c r="E1430" s="157"/>
    </row>
    <row r="1431" spans="1:5">
      <c r="A1431" s="155">
        <v>41231</v>
      </c>
      <c r="B1431" s="156">
        <v>0.05</v>
      </c>
      <c r="C1431" s="157">
        <v>4.5</v>
      </c>
      <c r="D1431" s="157">
        <v>5.25</v>
      </c>
      <c r="E1431" s="157"/>
    </row>
    <row r="1432" spans="1:5">
      <c r="A1432" s="155">
        <v>41232</v>
      </c>
      <c r="B1432" s="156">
        <v>0.05</v>
      </c>
      <c r="C1432" s="157">
        <v>4.5</v>
      </c>
      <c r="D1432" s="157">
        <v>5.25</v>
      </c>
      <c r="E1432" s="157"/>
    </row>
    <row r="1433" spans="1:5">
      <c r="A1433" s="155">
        <v>41233</v>
      </c>
      <c r="B1433" s="156">
        <v>0.05</v>
      </c>
      <c r="C1433" s="157">
        <v>4.5</v>
      </c>
      <c r="D1433" s="157">
        <v>5.25</v>
      </c>
      <c r="E1433" s="157"/>
    </row>
    <row r="1434" spans="1:5">
      <c r="A1434" s="155">
        <v>41234</v>
      </c>
      <c r="B1434" s="156">
        <v>0.05</v>
      </c>
      <c r="C1434" s="157">
        <v>4.5</v>
      </c>
      <c r="D1434" s="157">
        <v>5.25</v>
      </c>
      <c r="E1434" s="157"/>
    </row>
    <row r="1435" spans="1:5">
      <c r="A1435" s="155">
        <v>41235</v>
      </c>
      <c r="B1435" s="156">
        <v>0.05</v>
      </c>
      <c r="C1435" s="157">
        <v>4.5</v>
      </c>
      <c r="D1435" s="157">
        <v>5.25</v>
      </c>
      <c r="E1435" s="157"/>
    </row>
    <row r="1436" spans="1:5">
      <c r="A1436" s="155">
        <v>41236</v>
      </c>
      <c r="B1436" s="156">
        <v>0.05</v>
      </c>
      <c r="C1436" s="157">
        <v>4.5</v>
      </c>
      <c r="D1436" s="157">
        <v>5.25</v>
      </c>
      <c r="E1436" s="157"/>
    </row>
    <row r="1437" spans="1:5">
      <c r="A1437" s="155">
        <v>41237</v>
      </c>
      <c r="B1437" s="156">
        <v>0.05</v>
      </c>
      <c r="C1437" s="157">
        <v>4.5</v>
      </c>
      <c r="D1437" s="157">
        <v>5.25</v>
      </c>
      <c r="E1437" s="157"/>
    </row>
    <row r="1438" spans="1:5">
      <c r="A1438" s="155">
        <v>41238</v>
      </c>
      <c r="B1438" s="156">
        <v>0.05</v>
      </c>
      <c r="C1438" s="157">
        <v>4.5</v>
      </c>
      <c r="D1438" s="157">
        <v>5.25</v>
      </c>
      <c r="E1438" s="157"/>
    </row>
    <row r="1439" spans="1:5">
      <c r="A1439" s="155">
        <v>41239</v>
      </c>
      <c r="B1439" s="156">
        <v>0.05</v>
      </c>
      <c r="C1439" s="157">
        <v>4.5</v>
      </c>
      <c r="D1439" s="157">
        <v>5.25</v>
      </c>
      <c r="E1439" s="157"/>
    </row>
    <row r="1440" spans="1:5">
      <c r="A1440" s="155">
        <v>41240</v>
      </c>
      <c r="B1440" s="156">
        <v>0.05</v>
      </c>
      <c r="C1440" s="157">
        <v>4.5</v>
      </c>
      <c r="D1440" s="157">
        <v>5.25</v>
      </c>
      <c r="E1440" s="157"/>
    </row>
    <row r="1441" spans="1:5">
      <c r="A1441" s="155">
        <v>41241</v>
      </c>
      <c r="B1441" s="156">
        <v>0.05</v>
      </c>
      <c r="C1441" s="157">
        <v>4.5</v>
      </c>
      <c r="D1441" s="157">
        <v>5.25</v>
      </c>
      <c r="E1441" s="157"/>
    </row>
    <row r="1442" spans="1:5">
      <c r="A1442" s="155">
        <v>41242</v>
      </c>
      <c r="B1442" s="156">
        <v>0.05</v>
      </c>
      <c r="C1442" s="157">
        <v>4.5</v>
      </c>
      <c r="D1442" s="157">
        <v>5.25</v>
      </c>
      <c r="E1442" s="157"/>
    </row>
    <row r="1443" spans="1:5">
      <c r="A1443" s="155">
        <v>41243</v>
      </c>
      <c r="B1443" s="156">
        <v>0.05</v>
      </c>
      <c r="C1443" s="157">
        <v>4.5</v>
      </c>
      <c r="D1443" s="157">
        <v>5.25</v>
      </c>
      <c r="E1443" s="157"/>
    </row>
    <row r="1444" spans="1:5">
      <c r="A1444" s="155">
        <v>41244</v>
      </c>
      <c r="B1444" s="156">
        <v>0.05</v>
      </c>
      <c r="C1444" s="157">
        <v>4.5</v>
      </c>
      <c r="D1444" s="157">
        <v>5.25</v>
      </c>
      <c r="E1444" s="157"/>
    </row>
    <row r="1445" spans="1:5">
      <c r="A1445" s="155">
        <v>41245</v>
      </c>
      <c r="B1445" s="156">
        <v>0.05</v>
      </c>
      <c r="C1445" s="157">
        <v>4.5</v>
      </c>
      <c r="D1445" s="157">
        <v>5.25</v>
      </c>
      <c r="E1445" s="157"/>
    </row>
    <row r="1446" spans="1:5">
      <c r="A1446" s="155">
        <v>41246</v>
      </c>
      <c r="B1446" s="156">
        <v>0.05</v>
      </c>
      <c r="C1446" s="157">
        <v>4.5</v>
      </c>
      <c r="D1446" s="157">
        <v>5.25</v>
      </c>
      <c r="E1446" s="157"/>
    </row>
    <row r="1447" spans="1:5">
      <c r="A1447" s="155">
        <v>41247</v>
      </c>
      <c r="B1447" s="156">
        <v>0.05</v>
      </c>
      <c r="C1447" s="157">
        <v>4.5</v>
      </c>
      <c r="D1447" s="157">
        <v>5.25</v>
      </c>
      <c r="E1447" s="157"/>
    </row>
    <row r="1448" spans="1:5">
      <c r="A1448" s="155">
        <v>41248</v>
      </c>
      <c r="B1448" s="156">
        <v>0.05</v>
      </c>
      <c r="C1448" s="157">
        <v>4.5</v>
      </c>
      <c r="D1448" s="157">
        <v>5.25</v>
      </c>
      <c r="E1448" s="157"/>
    </row>
    <row r="1449" spans="1:5">
      <c r="A1449" s="155">
        <v>41249</v>
      </c>
      <c r="B1449" s="156">
        <v>0.05</v>
      </c>
      <c r="C1449" s="157">
        <v>4.25</v>
      </c>
      <c r="D1449" s="157">
        <v>5.25</v>
      </c>
      <c r="E1449" s="157"/>
    </row>
    <row r="1450" spans="1:5">
      <c r="A1450" s="155">
        <v>41250</v>
      </c>
      <c r="B1450" s="156">
        <v>0.05</v>
      </c>
      <c r="C1450" s="157">
        <v>4.25</v>
      </c>
      <c r="D1450" s="157">
        <v>5.25</v>
      </c>
      <c r="E1450" s="157"/>
    </row>
    <row r="1451" spans="1:5">
      <c r="A1451" s="155">
        <v>41251</v>
      </c>
      <c r="B1451" s="156">
        <v>0.05</v>
      </c>
      <c r="C1451" s="157">
        <v>4.25</v>
      </c>
      <c r="D1451" s="157">
        <v>5.25</v>
      </c>
      <c r="E1451" s="157"/>
    </row>
    <row r="1452" spans="1:5">
      <c r="A1452" s="155">
        <v>41252</v>
      </c>
      <c r="B1452" s="156">
        <v>0.05</v>
      </c>
      <c r="C1452" s="157">
        <v>4.25</v>
      </c>
      <c r="D1452" s="157">
        <v>5.25</v>
      </c>
      <c r="E1452" s="157"/>
    </row>
    <row r="1453" spans="1:5">
      <c r="A1453" s="155">
        <v>41253</v>
      </c>
      <c r="B1453" s="156">
        <v>0.05</v>
      </c>
      <c r="C1453" s="157">
        <v>4.25</v>
      </c>
      <c r="D1453" s="157">
        <v>5.25</v>
      </c>
      <c r="E1453" s="157"/>
    </row>
    <row r="1454" spans="1:5">
      <c r="A1454" s="155">
        <v>41254</v>
      </c>
      <c r="B1454" s="156">
        <v>0.05</v>
      </c>
      <c r="C1454" s="157">
        <v>4.25</v>
      </c>
      <c r="D1454" s="157">
        <v>5.25</v>
      </c>
      <c r="E1454" s="157"/>
    </row>
    <row r="1455" spans="1:5">
      <c r="A1455" s="155">
        <v>41255</v>
      </c>
      <c r="B1455" s="156">
        <v>0.05</v>
      </c>
      <c r="C1455" s="157">
        <v>4.25</v>
      </c>
      <c r="D1455" s="157">
        <v>5.25</v>
      </c>
      <c r="E1455" s="157"/>
    </row>
    <row r="1456" spans="1:5">
      <c r="A1456" s="155">
        <v>41256</v>
      </c>
      <c r="B1456" s="156">
        <v>0.05</v>
      </c>
      <c r="C1456" s="157">
        <v>4.25</v>
      </c>
      <c r="D1456" s="157">
        <v>5.25</v>
      </c>
      <c r="E1456" s="157"/>
    </row>
    <row r="1457" spans="1:5">
      <c r="A1457" s="155">
        <v>41257</v>
      </c>
      <c r="B1457" s="156">
        <v>0.05</v>
      </c>
      <c r="C1457" s="157">
        <v>4.25</v>
      </c>
      <c r="D1457" s="157">
        <v>5.25</v>
      </c>
      <c r="E1457" s="157"/>
    </row>
    <row r="1458" spans="1:5">
      <c r="A1458" s="155">
        <v>41258</v>
      </c>
      <c r="B1458" s="156">
        <v>0.05</v>
      </c>
      <c r="C1458" s="157">
        <v>4.25</v>
      </c>
      <c r="D1458" s="157">
        <v>5.25</v>
      </c>
      <c r="E1458" s="157"/>
    </row>
    <row r="1459" spans="1:5">
      <c r="A1459" s="155">
        <v>41259</v>
      </c>
      <c r="B1459" s="156">
        <v>0.05</v>
      </c>
      <c r="C1459" s="157">
        <v>4.25</v>
      </c>
      <c r="D1459" s="157">
        <v>5.25</v>
      </c>
      <c r="E1459" s="157"/>
    </row>
    <row r="1460" spans="1:5">
      <c r="A1460" s="155">
        <v>41260</v>
      </c>
      <c r="B1460" s="156">
        <v>0.05</v>
      </c>
      <c r="C1460" s="157">
        <v>4.25</v>
      </c>
      <c r="D1460" s="157">
        <v>5.25</v>
      </c>
      <c r="E1460" s="157"/>
    </row>
    <row r="1461" spans="1:5">
      <c r="A1461" s="155">
        <v>41261</v>
      </c>
      <c r="B1461" s="156">
        <v>0.05</v>
      </c>
      <c r="C1461" s="157">
        <v>4.25</v>
      </c>
      <c r="D1461" s="157">
        <v>5.25</v>
      </c>
      <c r="E1461" s="157"/>
    </row>
    <row r="1462" spans="1:5">
      <c r="A1462" s="155">
        <v>41262</v>
      </c>
      <c r="B1462" s="156">
        <v>0.05</v>
      </c>
      <c r="C1462" s="157">
        <v>4.25</v>
      </c>
      <c r="D1462" s="157">
        <v>5.25</v>
      </c>
      <c r="E1462" s="157"/>
    </row>
    <row r="1463" spans="1:5">
      <c r="A1463" s="155">
        <v>41263</v>
      </c>
      <c r="B1463" s="156">
        <v>0.05</v>
      </c>
      <c r="C1463" s="157">
        <v>4.25</v>
      </c>
      <c r="D1463" s="157">
        <v>5.25</v>
      </c>
      <c r="E1463" s="157"/>
    </row>
    <row r="1464" spans="1:5">
      <c r="A1464" s="155">
        <v>41264</v>
      </c>
      <c r="B1464" s="156">
        <v>0.05</v>
      </c>
      <c r="C1464" s="157">
        <v>4.25</v>
      </c>
      <c r="D1464" s="157">
        <v>5.25</v>
      </c>
      <c r="E1464" s="157"/>
    </row>
    <row r="1465" spans="1:5">
      <c r="A1465" s="155">
        <v>41265</v>
      </c>
      <c r="B1465" s="156">
        <v>0.05</v>
      </c>
      <c r="C1465" s="157">
        <v>4.25</v>
      </c>
      <c r="D1465" s="157">
        <v>5.25</v>
      </c>
      <c r="E1465" s="157"/>
    </row>
    <row r="1466" spans="1:5">
      <c r="A1466" s="155">
        <v>41266</v>
      </c>
      <c r="B1466" s="156">
        <v>0.05</v>
      </c>
      <c r="C1466" s="157">
        <v>4.25</v>
      </c>
      <c r="D1466" s="157">
        <v>5.25</v>
      </c>
      <c r="E1466" s="157"/>
    </row>
    <row r="1467" spans="1:5">
      <c r="A1467" s="155">
        <v>41267</v>
      </c>
      <c r="B1467" s="156">
        <v>0.05</v>
      </c>
      <c r="C1467" s="157">
        <v>4.25</v>
      </c>
      <c r="D1467" s="157">
        <v>5.25</v>
      </c>
      <c r="E1467" s="157"/>
    </row>
    <row r="1468" spans="1:5">
      <c r="A1468" s="155">
        <v>41268</v>
      </c>
      <c r="B1468" s="156">
        <v>0.05</v>
      </c>
      <c r="C1468" s="157">
        <v>4.25</v>
      </c>
      <c r="D1468" s="157">
        <v>5.25</v>
      </c>
      <c r="E1468" s="157"/>
    </row>
    <row r="1469" spans="1:5">
      <c r="A1469" s="155">
        <v>41269</v>
      </c>
      <c r="B1469" s="156">
        <v>0.05</v>
      </c>
      <c r="C1469" s="157">
        <v>4.25</v>
      </c>
      <c r="D1469" s="157">
        <v>5.25</v>
      </c>
      <c r="E1469" s="157"/>
    </row>
    <row r="1470" spans="1:5">
      <c r="A1470" s="155">
        <v>41270</v>
      </c>
      <c r="B1470" s="156">
        <v>0.05</v>
      </c>
      <c r="C1470" s="157">
        <v>4.25</v>
      </c>
      <c r="D1470" s="157">
        <v>5.25</v>
      </c>
      <c r="E1470" s="157"/>
    </row>
    <row r="1471" spans="1:5">
      <c r="A1471" s="155">
        <v>41271</v>
      </c>
      <c r="B1471" s="156">
        <v>0.05</v>
      </c>
      <c r="C1471" s="157">
        <v>4.25</v>
      </c>
      <c r="D1471" s="157">
        <v>5.25</v>
      </c>
      <c r="E1471" s="157"/>
    </row>
    <row r="1472" spans="1:5">
      <c r="A1472" s="155">
        <v>41272</v>
      </c>
      <c r="B1472" s="156">
        <v>0.05</v>
      </c>
      <c r="C1472" s="157">
        <v>4.25</v>
      </c>
      <c r="D1472" s="157">
        <v>5.25</v>
      </c>
      <c r="E1472" s="157"/>
    </row>
    <row r="1473" spans="1:5">
      <c r="A1473" s="155">
        <v>41273</v>
      </c>
      <c r="B1473" s="156">
        <v>0.05</v>
      </c>
      <c r="C1473" s="157">
        <v>4.25</v>
      </c>
      <c r="D1473" s="157">
        <v>5.25</v>
      </c>
      <c r="E1473" s="157"/>
    </row>
    <row r="1474" spans="1:5">
      <c r="A1474" s="155">
        <v>41274</v>
      </c>
      <c r="B1474" s="156">
        <v>0.05</v>
      </c>
      <c r="C1474" s="157">
        <v>4.25</v>
      </c>
      <c r="D1474" s="157">
        <v>5.25</v>
      </c>
      <c r="E1474" s="157"/>
    </row>
    <row r="1475" spans="1:5">
      <c r="A1475" s="155">
        <v>41275</v>
      </c>
      <c r="B1475" s="156">
        <v>0.05</v>
      </c>
      <c r="C1475" s="157">
        <v>4.25</v>
      </c>
      <c r="D1475" s="157">
        <v>5.25</v>
      </c>
      <c r="E1475" s="157"/>
    </row>
    <row r="1476" spans="1:5">
      <c r="A1476" s="155">
        <v>41276</v>
      </c>
      <c r="B1476" s="156">
        <v>0.05</v>
      </c>
      <c r="C1476" s="157">
        <v>4.25</v>
      </c>
      <c r="D1476" s="157">
        <v>5.25</v>
      </c>
      <c r="E1476" s="157"/>
    </row>
    <row r="1477" spans="1:5">
      <c r="A1477" s="155">
        <v>41277</v>
      </c>
      <c r="B1477" s="156">
        <v>0.05</v>
      </c>
      <c r="C1477" s="157">
        <v>4.25</v>
      </c>
      <c r="D1477" s="157">
        <v>5.25</v>
      </c>
      <c r="E1477" s="157"/>
    </row>
    <row r="1478" spans="1:5">
      <c r="A1478" s="155">
        <v>41278</v>
      </c>
      <c r="B1478" s="156">
        <v>0.05</v>
      </c>
      <c r="C1478" s="157">
        <v>4.25</v>
      </c>
      <c r="D1478" s="157">
        <v>5.25</v>
      </c>
      <c r="E1478" s="157"/>
    </row>
    <row r="1479" spans="1:5">
      <c r="A1479" s="155">
        <v>41279</v>
      </c>
      <c r="B1479" s="156">
        <v>0.05</v>
      </c>
      <c r="C1479" s="157">
        <v>4.25</v>
      </c>
      <c r="D1479" s="157">
        <v>5.25</v>
      </c>
      <c r="E1479" s="157"/>
    </row>
    <row r="1480" spans="1:5">
      <c r="A1480" s="155">
        <v>41280</v>
      </c>
      <c r="B1480" s="156">
        <v>0.05</v>
      </c>
      <c r="C1480" s="157">
        <v>4.25</v>
      </c>
      <c r="D1480" s="157">
        <v>5.25</v>
      </c>
      <c r="E1480" s="157"/>
    </row>
    <row r="1481" spans="1:5">
      <c r="A1481" s="155">
        <v>41281</v>
      </c>
      <c r="B1481" s="156">
        <v>0.05</v>
      </c>
      <c r="C1481" s="157">
        <v>4.25</v>
      </c>
      <c r="D1481" s="157">
        <v>5.25</v>
      </c>
      <c r="E1481" s="157"/>
    </row>
    <row r="1482" spans="1:5">
      <c r="A1482" s="155">
        <v>41282</v>
      </c>
      <c r="B1482" s="156">
        <v>0.05</v>
      </c>
      <c r="C1482" s="157">
        <v>4.25</v>
      </c>
      <c r="D1482" s="157">
        <v>5.25</v>
      </c>
      <c r="E1482" s="157"/>
    </row>
    <row r="1483" spans="1:5">
      <c r="A1483" s="155">
        <v>41283</v>
      </c>
      <c r="B1483" s="156">
        <v>0.05</v>
      </c>
      <c r="C1483" s="157">
        <v>4.25</v>
      </c>
      <c r="D1483" s="157">
        <v>5.25</v>
      </c>
      <c r="E1483" s="157"/>
    </row>
    <row r="1484" spans="1:5">
      <c r="A1484" s="155">
        <v>41284</v>
      </c>
      <c r="B1484" s="156">
        <v>0.05</v>
      </c>
      <c r="C1484" s="157">
        <v>4</v>
      </c>
      <c r="D1484" s="157">
        <v>5.25</v>
      </c>
      <c r="E1484" s="157"/>
    </row>
    <row r="1485" spans="1:5">
      <c r="A1485" s="155">
        <v>41285</v>
      </c>
      <c r="B1485" s="156">
        <v>0.05</v>
      </c>
      <c r="C1485" s="157">
        <v>4</v>
      </c>
      <c r="D1485" s="157">
        <v>5.25</v>
      </c>
      <c r="E1485" s="157"/>
    </row>
    <row r="1486" spans="1:5">
      <c r="A1486" s="155">
        <v>41286</v>
      </c>
      <c r="B1486" s="156">
        <v>0.05</v>
      </c>
      <c r="C1486" s="157">
        <v>4</v>
      </c>
      <c r="D1486" s="157">
        <v>5.25</v>
      </c>
      <c r="E1486" s="157"/>
    </row>
    <row r="1487" spans="1:5">
      <c r="A1487" s="155">
        <v>41287</v>
      </c>
      <c r="B1487" s="156">
        <v>0.05</v>
      </c>
      <c r="C1487" s="157">
        <v>4</v>
      </c>
      <c r="D1487" s="157">
        <v>5.25</v>
      </c>
      <c r="E1487" s="157"/>
    </row>
    <row r="1488" spans="1:5">
      <c r="A1488" s="155">
        <v>41288</v>
      </c>
      <c r="B1488" s="156">
        <v>0.05</v>
      </c>
      <c r="C1488" s="157">
        <v>4</v>
      </c>
      <c r="D1488" s="157">
        <v>5.25</v>
      </c>
      <c r="E1488" s="157"/>
    </row>
    <row r="1489" spans="1:5">
      <c r="A1489" s="155">
        <v>41289</v>
      </c>
      <c r="B1489" s="156">
        <v>0.05</v>
      </c>
      <c r="C1489" s="157">
        <v>4</v>
      </c>
      <c r="D1489" s="157">
        <v>5.25</v>
      </c>
      <c r="E1489" s="157"/>
    </row>
    <row r="1490" spans="1:5">
      <c r="A1490" s="155">
        <v>41290</v>
      </c>
      <c r="B1490" s="156">
        <v>0.05</v>
      </c>
      <c r="C1490" s="157">
        <v>4</v>
      </c>
      <c r="D1490" s="157">
        <v>5.25</v>
      </c>
      <c r="E1490" s="157"/>
    </row>
    <row r="1491" spans="1:5">
      <c r="A1491" s="155">
        <v>41291</v>
      </c>
      <c r="B1491" s="156">
        <v>0.05</v>
      </c>
      <c r="C1491" s="157">
        <v>4</v>
      </c>
      <c r="D1491" s="157">
        <v>5.25</v>
      </c>
      <c r="E1491" s="157"/>
    </row>
    <row r="1492" spans="1:5">
      <c r="A1492" s="155">
        <v>41292</v>
      </c>
      <c r="B1492" s="156">
        <v>0.05</v>
      </c>
      <c r="C1492" s="157">
        <v>4</v>
      </c>
      <c r="D1492" s="157">
        <v>5.25</v>
      </c>
      <c r="E1492" s="157"/>
    </row>
    <row r="1493" spans="1:5">
      <c r="A1493" s="155">
        <v>41293</v>
      </c>
      <c r="B1493" s="156">
        <v>0.05</v>
      </c>
      <c r="C1493" s="157">
        <v>4</v>
      </c>
      <c r="D1493" s="157">
        <v>5.25</v>
      </c>
      <c r="E1493" s="157"/>
    </row>
    <row r="1494" spans="1:5">
      <c r="A1494" s="155">
        <v>41294</v>
      </c>
      <c r="B1494" s="156">
        <v>0.05</v>
      </c>
      <c r="C1494" s="157">
        <v>4</v>
      </c>
      <c r="D1494" s="157">
        <v>5.25</v>
      </c>
      <c r="E1494" s="157"/>
    </row>
    <row r="1495" spans="1:5">
      <c r="A1495" s="155">
        <v>41295</v>
      </c>
      <c r="B1495" s="156">
        <v>0.05</v>
      </c>
      <c r="C1495" s="157">
        <v>4</v>
      </c>
      <c r="D1495" s="157">
        <v>5.25</v>
      </c>
      <c r="E1495" s="157"/>
    </row>
    <row r="1496" spans="1:5">
      <c r="A1496" s="155">
        <v>41296</v>
      </c>
      <c r="B1496" s="156">
        <v>0.05</v>
      </c>
      <c r="C1496" s="157">
        <v>4</v>
      </c>
      <c r="D1496" s="157">
        <v>5.25</v>
      </c>
      <c r="E1496" s="157"/>
    </row>
    <row r="1497" spans="1:5">
      <c r="A1497" s="155">
        <v>41297</v>
      </c>
      <c r="B1497" s="156">
        <v>0.05</v>
      </c>
      <c r="C1497" s="157">
        <v>4</v>
      </c>
      <c r="D1497" s="157">
        <v>5.25</v>
      </c>
      <c r="E1497" s="157"/>
    </row>
    <row r="1498" spans="1:5">
      <c r="A1498" s="155">
        <v>41298</v>
      </c>
      <c r="B1498" s="156">
        <v>0.05</v>
      </c>
      <c r="C1498" s="157">
        <v>4</v>
      </c>
      <c r="D1498" s="157">
        <v>5.25</v>
      </c>
      <c r="E1498" s="157"/>
    </row>
    <row r="1499" spans="1:5">
      <c r="A1499" s="155">
        <v>41299</v>
      </c>
      <c r="B1499" s="156">
        <v>0.05</v>
      </c>
      <c r="C1499" s="157">
        <v>4</v>
      </c>
      <c r="D1499" s="157">
        <v>5.25</v>
      </c>
      <c r="E1499" s="157"/>
    </row>
    <row r="1500" spans="1:5">
      <c r="A1500" s="155">
        <v>41300</v>
      </c>
      <c r="B1500" s="156">
        <v>0.05</v>
      </c>
      <c r="C1500" s="157">
        <v>4</v>
      </c>
      <c r="D1500" s="157">
        <v>5.25</v>
      </c>
      <c r="E1500" s="157"/>
    </row>
    <row r="1501" spans="1:5">
      <c r="A1501" s="155">
        <v>41301</v>
      </c>
      <c r="B1501" s="156">
        <v>0.05</v>
      </c>
      <c r="C1501" s="157">
        <v>4</v>
      </c>
      <c r="D1501" s="157">
        <v>5.25</v>
      </c>
      <c r="E1501" s="157"/>
    </row>
    <row r="1502" spans="1:5">
      <c r="A1502" s="155">
        <v>41302</v>
      </c>
      <c r="B1502" s="156">
        <v>0.05</v>
      </c>
      <c r="C1502" s="157">
        <v>4</v>
      </c>
      <c r="D1502" s="157">
        <v>5.25</v>
      </c>
      <c r="E1502" s="157"/>
    </row>
    <row r="1503" spans="1:5">
      <c r="A1503" s="155">
        <v>41303</v>
      </c>
      <c r="B1503" s="156">
        <v>0.05</v>
      </c>
      <c r="C1503" s="157">
        <v>4</v>
      </c>
      <c r="D1503" s="157">
        <v>5.25</v>
      </c>
      <c r="E1503" s="157"/>
    </row>
    <row r="1504" spans="1:5">
      <c r="A1504" s="155">
        <v>41304</v>
      </c>
      <c r="B1504" s="156">
        <v>0.05</v>
      </c>
      <c r="C1504" s="157">
        <v>4</v>
      </c>
      <c r="D1504" s="157">
        <v>5.25</v>
      </c>
      <c r="E1504" s="157"/>
    </row>
    <row r="1505" spans="1:5">
      <c r="A1505" s="155">
        <v>41305</v>
      </c>
      <c r="B1505" s="156">
        <v>0.05</v>
      </c>
      <c r="C1505" s="157">
        <v>4</v>
      </c>
      <c r="D1505" s="157">
        <v>5.25</v>
      </c>
      <c r="E1505" s="157"/>
    </row>
    <row r="1506" spans="1:5">
      <c r="A1506" s="155">
        <v>41306</v>
      </c>
      <c r="B1506" s="156">
        <v>0.05</v>
      </c>
      <c r="C1506" s="157">
        <v>4</v>
      </c>
      <c r="D1506" s="157">
        <v>5.25</v>
      </c>
      <c r="E1506" s="157"/>
    </row>
    <row r="1507" spans="1:5">
      <c r="A1507" s="155">
        <v>41307</v>
      </c>
      <c r="B1507" s="156">
        <v>0.05</v>
      </c>
      <c r="C1507" s="157">
        <v>4</v>
      </c>
      <c r="D1507" s="157">
        <v>5.25</v>
      </c>
      <c r="E1507" s="157"/>
    </row>
    <row r="1508" spans="1:5">
      <c r="A1508" s="155">
        <v>41308</v>
      </c>
      <c r="B1508" s="156">
        <v>0.05</v>
      </c>
      <c r="C1508" s="157">
        <v>4</v>
      </c>
      <c r="D1508" s="157">
        <v>5.25</v>
      </c>
      <c r="E1508" s="157"/>
    </row>
    <row r="1509" spans="1:5">
      <c r="A1509" s="155">
        <v>41309</v>
      </c>
      <c r="B1509" s="156">
        <v>0.05</v>
      </c>
      <c r="C1509" s="157">
        <v>4</v>
      </c>
      <c r="D1509" s="157">
        <v>5.25</v>
      </c>
      <c r="E1509" s="157"/>
    </row>
    <row r="1510" spans="1:5">
      <c r="A1510" s="155">
        <v>41310</v>
      </c>
      <c r="B1510" s="156">
        <v>0.05</v>
      </c>
      <c r="C1510" s="157">
        <v>4</v>
      </c>
      <c r="D1510" s="157">
        <v>5.25</v>
      </c>
      <c r="E1510" s="157"/>
    </row>
    <row r="1511" spans="1:5">
      <c r="A1511" s="155">
        <v>41311</v>
      </c>
      <c r="B1511" s="156">
        <v>0.05</v>
      </c>
      <c r="C1511" s="157">
        <v>4</v>
      </c>
      <c r="D1511" s="157">
        <v>5.25</v>
      </c>
      <c r="E1511" s="157"/>
    </row>
    <row r="1512" spans="1:5">
      <c r="A1512" s="155">
        <v>41312</v>
      </c>
      <c r="B1512" s="156">
        <v>0.05</v>
      </c>
      <c r="C1512" s="157">
        <v>3.75</v>
      </c>
      <c r="D1512" s="157">
        <v>5.25</v>
      </c>
      <c r="E1512" s="157"/>
    </row>
    <row r="1513" spans="1:5">
      <c r="A1513" s="155">
        <v>41313</v>
      </c>
      <c r="B1513" s="156">
        <v>0.05</v>
      </c>
      <c r="C1513" s="157">
        <v>3.75</v>
      </c>
      <c r="D1513" s="157">
        <v>5.25</v>
      </c>
      <c r="E1513" s="157"/>
    </row>
    <row r="1514" spans="1:5">
      <c r="A1514" s="155">
        <v>41314</v>
      </c>
      <c r="B1514" s="156">
        <v>0.05</v>
      </c>
      <c r="C1514" s="157">
        <v>3.75</v>
      </c>
      <c r="D1514" s="157">
        <v>5.25</v>
      </c>
      <c r="E1514" s="157"/>
    </row>
    <row r="1515" spans="1:5">
      <c r="A1515" s="155">
        <v>41315</v>
      </c>
      <c r="B1515" s="156">
        <v>0.05</v>
      </c>
      <c r="C1515" s="157">
        <v>3.75</v>
      </c>
      <c r="D1515" s="157">
        <v>5.25</v>
      </c>
      <c r="E1515" s="157"/>
    </row>
    <row r="1516" spans="1:5">
      <c r="A1516" s="155">
        <v>41316</v>
      </c>
      <c r="B1516" s="156">
        <v>0.05</v>
      </c>
      <c r="C1516" s="157">
        <v>3.75</v>
      </c>
      <c r="D1516" s="157">
        <v>5.25</v>
      </c>
      <c r="E1516" s="157"/>
    </row>
    <row r="1517" spans="1:5">
      <c r="A1517" s="155">
        <v>41317</v>
      </c>
      <c r="B1517" s="156">
        <v>0.05</v>
      </c>
      <c r="C1517" s="157">
        <v>3.75</v>
      </c>
      <c r="D1517" s="157">
        <v>5.25</v>
      </c>
      <c r="E1517" s="157"/>
    </row>
    <row r="1518" spans="1:5">
      <c r="A1518" s="155">
        <v>41318</v>
      </c>
      <c r="B1518" s="156">
        <v>0.05</v>
      </c>
      <c r="C1518" s="157">
        <v>3.75</v>
      </c>
      <c r="D1518" s="157">
        <v>5.25</v>
      </c>
      <c r="E1518" s="157"/>
    </row>
    <row r="1519" spans="1:5">
      <c r="A1519" s="155">
        <v>41319</v>
      </c>
      <c r="B1519" s="156">
        <v>0.05</v>
      </c>
      <c r="C1519" s="157">
        <v>3.75</v>
      </c>
      <c r="D1519" s="157">
        <v>5.25</v>
      </c>
      <c r="E1519" s="157"/>
    </row>
    <row r="1520" spans="1:5">
      <c r="A1520" s="155">
        <v>41320</v>
      </c>
      <c r="B1520" s="156">
        <v>0.05</v>
      </c>
      <c r="C1520" s="157">
        <v>3.75</v>
      </c>
      <c r="D1520" s="157">
        <v>5.25</v>
      </c>
      <c r="E1520" s="157"/>
    </row>
    <row r="1521" spans="1:5">
      <c r="A1521" s="155">
        <v>41321</v>
      </c>
      <c r="B1521" s="156">
        <v>0.05</v>
      </c>
      <c r="C1521" s="157">
        <v>3.75</v>
      </c>
      <c r="D1521" s="157">
        <v>5.25</v>
      </c>
      <c r="E1521" s="157"/>
    </row>
    <row r="1522" spans="1:5">
      <c r="A1522" s="155">
        <v>41322</v>
      </c>
      <c r="B1522" s="156">
        <v>0.05</v>
      </c>
      <c r="C1522" s="157">
        <v>3.75</v>
      </c>
      <c r="D1522" s="157">
        <v>5.25</v>
      </c>
      <c r="E1522" s="157"/>
    </row>
    <row r="1523" spans="1:5">
      <c r="A1523" s="155">
        <v>41323</v>
      </c>
      <c r="B1523" s="156">
        <v>0.05</v>
      </c>
      <c r="C1523" s="157">
        <v>3.75</v>
      </c>
      <c r="D1523" s="157">
        <v>5.25</v>
      </c>
      <c r="E1523" s="157"/>
    </row>
    <row r="1524" spans="1:5">
      <c r="A1524" s="155">
        <v>41324</v>
      </c>
      <c r="B1524" s="156">
        <v>0.05</v>
      </c>
      <c r="C1524" s="157">
        <v>3.75</v>
      </c>
      <c r="D1524" s="157">
        <v>5.25</v>
      </c>
      <c r="E1524" s="157"/>
    </row>
    <row r="1525" spans="1:5">
      <c r="A1525" s="155">
        <v>41325</v>
      </c>
      <c r="B1525" s="156">
        <v>0.05</v>
      </c>
      <c r="C1525" s="157">
        <v>3.75</v>
      </c>
      <c r="D1525" s="157">
        <v>5.25</v>
      </c>
      <c r="E1525" s="157"/>
    </row>
    <row r="1526" spans="1:5">
      <c r="A1526" s="155">
        <v>41326</v>
      </c>
      <c r="B1526" s="156">
        <v>0.05</v>
      </c>
      <c r="C1526" s="157">
        <v>3.75</v>
      </c>
      <c r="D1526" s="157">
        <v>5.25</v>
      </c>
      <c r="E1526" s="157"/>
    </row>
    <row r="1527" spans="1:5">
      <c r="A1527" s="155">
        <v>41327</v>
      </c>
      <c r="B1527" s="156">
        <v>0.05</v>
      </c>
      <c r="C1527" s="157">
        <v>3.75</v>
      </c>
      <c r="D1527" s="157">
        <v>5.25</v>
      </c>
      <c r="E1527" s="157"/>
    </row>
    <row r="1528" spans="1:5">
      <c r="A1528" s="155">
        <v>41328</v>
      </c>
      <c r="B1528" s="156">
        <v>0.05</v>
      </c>
      <c r="C1528" s="157">
        <v>3.75</v>
      </c>
      <c r="D1528" s="157">
        <v>5.25</v>
      </c>
      <c r="E1528" s="157"/>
    </row>
    <row r="1529" spans="1:5">
      <c r="A1529" s="155">
        <v>41329</v>
      </c>
      <c r="B1529" s="156">
        <v>0.05</v>
      </c>
      <c r="C1529" s="157">
        <v>3.75</v>
      </c>
      <c r="D1529" s="157">
        <v>5.25</v>
      </c>
      <c r="E1529" s="157"/>
    </row>
    <row r="1530" spans="1:5">
      <c r="A1530" s="155">
        <v>41330</v>
      </c>
      <c r="B1530" s="156">
        <v>0.05</v>
      </c>
      <c r="C1530" s="157">
        <v>3.75</v>
      </c>
      <c r="D1530" s="157">
        <v>5.25</v>
      </c>
      <c r="E1530" s="157"/>
    </row>
    <row r="1531" spans="1:5">
      <c r="A1531" s="155">
        <v>41331</v>
      </c>
      <c r="B1531" s="156">
        <v>0.05</v>
      </c>
      <c r="C1531" s="157">
        <v>3.75</v>
      </c>
      <c r="D1531" s="157">
        <v>5.25</v>
      </c>
      <c r="E1531" s="157"/>
    </row>
    <row r="1532" spans="1:5">
      <c r="A1532" s="155">
        <v>41332</v>
      </c>
      <c r="B1532" s="156">
        <v>0.05</v>
      </c>
      <c r="C1532" s="157">
        <v>3.75</v>
      </c>
      <c r="D1532" s="157">
        <v>5.25</v>
      </c>
      <c r="E1532" s="157"/>
    </row>
    <row r="1533" spans="1:5">
      <c r="A1533" s="155">
        <v>41333</v>
      </c>
      <c r="B1533" s="156">
        <v>0.05</v>
      </c>
      <c r="C1533" s="157">
        <v>3.75</v>
      </c>
      <c r="D1533" s="157">
        <v>5.25</v>
      </c>
      <c r="E1533" s="157"/>
    </row>
    <row r="1534" spans="1:5">
      <c r="A1534" s="155">
        <v>41334</v>
      </c>
      <c r="B1534" s="156">
        <v>0.05</v>
      </c>
      <c r="C1534" s="157">
        <v>3.75</v>
      </c>
      <c r="D1534" s="157">
        <v>5.25</v>
      </c>
      <c r="E1534" s="157"/>
    </row>
    <row r="1535" spans="1:5">
      <c r="A1535" s="155">
        <v>41335</v>
      </c>
      <c r="B1535" s="156">
        <v>0.05</v>
      </c>
      <c r="C1535" s="157">
        <v>3.75</v>
      </c>
      <c r="D1535" s="157">
        <v>5.25</v>
      </c>
      <c r="E1535" s="157"/>
    </row>
    <row r="1536" spans="1:5">
      <c r="A1536" s="155">
        <v>41336</v>
      </c>
      <c r="B1536" s="156">
        <v>0.05</v>
      </c>
      <c r="C1536" s="157">
        <v>3.75</v>
      </c>
      <c r="D1536" s="157">
        <v>5.25</v>
      </c>
      <c r="E1536" s="157"/>
    </row>
    <row r="1537" spans="1:5">
      <c r="A1537" s="155">
        <v>41337</v>
      </c>
      <c r="B1537" s="156">
        <v>0.05</v>
      </c>
      <c r="C1537" s="157">
        <v>3.75</v>
      </c>
      <c r="D1537" s="157">
        <v>5.25</v>
      </c>
      <c r="E1537" s="157"/>
    </row>
    <row r="1538" spans="1:5">
      <c r="A1538" s="155">
        <v>41338</v>
      </c>
      <c r="B1538" s="156">
        <v>0.05</v>
      </c>
      <c r="C1538" s="157">
        <v>3.75</v>
      </c>
      <c r="D1538" s="157">
        <v>5.25</v>
      </c>
      <c r="E1538" s="157"/>
    </row>
    <row r="1539" spans="1:5">
      <c r="A1539" s="155">
        <v>41339</v>
      </c>
      <c r="B1539" s="156">
        <v>0.05</v>
      </c>
      <c r="C1539" s="157">
        <v>3.75</v>
      </c>
      <c r="D1539" s="157">
        <v>5.25</v>
      </c>
      <c r="E1539" s="157"/>
    </row>
    <row r="1540" spans="1:5">
      <c r="A1540" s="155">
        <v>41340</v>
      </c>
      <c r="B1540" s="156">
        <v>0.05</v>
      </c>
      <c r="C1540" s="157">
        <v>3.25</v>
      </c>
      <c r="D1540" s="157">
        <v>5.25</v>
      </c>
      <c r="E1540" s="157"/>
    </row>
    <row r="1541" spans="1:5">
      <c r="A1541" s="155">
        <v>41341</v>
      </c>
      <c r="B1541" s="156">
        <v>0.05</v>
      </c>
      <c r="C1541" s="157">
        <v>3.25</v>
      </c>
      <c r="D1541" s="157">
        <v>5.25</v>
      </c>
      <c r="E1541" s="157"/>
    </row>
    <row r="1542" spans="1:5">
      <c r="A1542" s="155">
        <v>41342</v>
      </c>
      <c r="B1542" s="156">
        <v>0.05</v>
      </c>
      <c r="C1542" s="157">
        <v>3.25</v>
      </c>
      <c r="D1542" s="157">
        <v>5.25</v>
      </c>
      <c r="E1542" s="157"/>
    </row>
    <row r="1543" spans="1:5">
      <c r="A1543" s="155">
        <v>41343</v>
      </c>
      <c r="B1543" s="156">
        <v>0.05</v>
      </c>
      <c r="C1543" s="157">
        <v>3.25</v>
      </c>
      <c r="D1543" s="157">
        <v>5.25</v>
      </c>
      <c r="E1543" s="157"/>
    </row>
    <row r="1544" spans="1:5">
      <c r="A1544" s="155">
        <v>41344</v>
      </c>
      <c r="B1544" s="156">
        <v>0.05</v>
      </c>
      <c r="C1544" s="157">
        <v>3.25</v>
      </c>
      <c r="D1544" s="157">
        <v>5.25</v>
      </c>
      <c r="E1544" s="157"/>
    </row>
    <row r="1545" spans="1:5">
      <c r="A1545" s="155">
        <v>41345</v>
      </c>
      <c r="B1545" s="156">
        <v>0.05</v>
      </c>
      <c r="C1545" s="157">
        <v>3.25</v>
      </c>
      <c r="D1545" s="157">
        <v>5.25</v>
      </c>
      <c r="E1545" s="157"/>
    </row>
    <row r="1546" spans="1:5">
      <c r="A1546" s="155">
        <v>41346</v>
      </c>
      <c r="B1546" s="156">
        <v>0.05</v>
      </c>
      <c r="C1546" s="157">
        <v>3.25</v>
      </c>
      <c r="D1546" s="157">
        <v>5.25</v>
      </c>
      <c r="E1546" s="157"/>
    </row>
    <row r="1547" spans="1:5">
      <c r="A1547" s="155">
        <v>41347</v>
      </c>
      <c r="B1547" s="156">
        <v>0.05</v>
      </c>
      <c r="C1547" s="157">
        <v>3.25</v>
      </c>
      <c r="D1547" s="157">
        <v>5.25</v>
      </c>
      <c r="E1547" s="157"/>
    </row>
    <row r="1548" spans="1:5">
      <c r="A1548" s="155">
        <v>41348</v>
      </c>
      <c r="B1548" s="156">
        <v>0.05</v>
      </c>
      <c r="C1548" s="157">
        <v>3.25</v>
      </c>
      <c r="D1548" s="157">
        <v>5.25</v>
      </c>
      <c r="E1548" s="157"/>
    </row>
    <row r="1549" spans="1:5">
      <c r="A1549" s="155">
        <v>41349</v>
      </c>
      <c r="B1549" s="156">
        <v>0.05</v>
      </c>
      <c r="C1549" s="157">
        <v>3.25</v>
      </c>
      <c r="D1549" s="157">
        <v>5.25</v>
      </c>
      <c r="E1549" s="157"/>
    </row>
    <row r="1550" spans="1:5">
      <c r="A1550" s="155">
        <v>41350</v>
      </c>
      <c r="B1550" s="156">
        <v>0.05</v>
      </c>
      <c r="C1550" s="157">
        <v>3.25</v>
      </c>
      <c r="D1550" s="157">
        <v>5.25</v>
      </c>
      <c r="E1550" s="157"/>
    </row>
    <row r="1551" spans="1:5">
      <c r="A1551" s="155">
        <v>41351</v>
      </c>
      <c r="B1551" s="156">
        <v>0.05</v>
      </c>
      <c r="C1551" s="157">
        <v>3.25</v>
      </c>
      <c r="D1551" s="157">
        <v>5.25</v>
      </c>
      <c r="E1551" s="157"/>
    </row>
    <row r="1552" spans="1:5">
      <c r="A1552" s="155">
        <v>41352</v>
      </c>
      <c r="B1552" s="156">
        <v>0.05</v>
      </c>
      <c r="C1552" s="157">
        <v>3.25</v>
      </c>
      <c r="D1552" s="157">
        <v>5.25</v>
      </c>
      <c r="E1552" s="157"/>
    </row>
    <row r="1553" spans="1:5">
      <c r="A1553" s="155">
        <v>41353</v>
      </c>
      <c r="B1553" s="156">
        <v>0.05</v>
      </c>
      <c r="C1553" s="157">
        <v>3.25</v>
      </c>
      <c r="D1553" s="157">
        <v>5.25</v>
      </c>
      <c r="E1553" s="157"/>
    </row>
    <row r="1554" spans="1:5">
      <c r="A1554" s="155">
        <v>41354</v>
      </c>
      <c r="B1554" s="156">
        <v>0.05</v>
      </c>
      <c r="C1554" s="157">
        <v>3.25</v>
      </c>
      <c r="D1554" s="157">
        <v>5.25</v>
      </c>
      <c r="E1554" s="157"/>
    </row>
    <row r="1555" spans="1:5">
      <c r="A1555" s="155">
        <v>41355</v>
      </c>
      <c r="B1555" s="156">
        <v>0.05</v>
      </c>
      <c r="C1555" s="157">
        <v>3.25</v>
      </c>
      <c r="D1555" s="157">
        <v>5.25</v>
      </c>
      <c r="E1555" s="157"/>
    </row>
    <row r="1556" spans="1:5">
      <c r="A1556" s="155">
        <v>41356</v>
      </c>
      <c r="B1556" s="156">
        <v>0.05</v>
      </c>
      <c r="C1556" s="157">
        <v>3.25</v>
      </c>
      <c r="D1556" s="157">
        <v>5.25</v>
      </c>
      <c r="E1556" s="157"/>
    </row>
    <row r="1557" spans="1:5">
      <c r="A1557" s="155">
        <v>41357</v>
      </c>
      <c r="B1557" s="156">
        <v>0.05</v>
      </c>
      <c r="C1557" s="157">
        <v>3.25</v>
      </c>
      <c r="D1557" s="157">
        <v>5.25</v>
      </c>
      <c r="E1557" s="157"/>
    </row>
    <row r="1558" spans="1:5">
      <c r="A1558" s="155">
        <v>41358</v>
      </c>
      <c r="B1558" s="156">
        <v>0.05</v>
      </c>
      <c r="C1558" s="157">
        <v>3.25</v>
      </c>
      <c r="D1558" s="157">
        <v>5.25</v>
      </c>
      <c r="E1558" s="157"/>
    </row>
    <row r="1559" spans="1:5">
      <c r="A1559" s="155">
        <v>41359</v>
      </c>
      <c r="B1559" s="156">
        <v>0.05</v>
      </c>
      <c r="C1559" s="157">
        <v>3.25</v>
      </c>
      <c r="D1559" s="157">
        <v>5.25</v>
      </c>
      <c r="E1559" s="157"/>
    </row>
    <row r="1560" spans="1:5">
      <c r="A1560" s="155">
        <v>41360</v>
      </c>
      <c r="B1560" s="156">
        <v>0.05</v>
      </c>
      <c r="C1560" s="157">
        <v>3.25</v>
      </c>
      <c r="D1560" s="157">
        <v>5.25</v>
      </c>
      <c r="E1560" s="157"/>
    </row>
    <row r="1561" spans="1:5">
      <c r="A1561" s="155">
        <v>41361</v>
      </c>
      <c r="B1561" s="156">
        <v>0.05</v>
      </c>
      <c r="C1561" s="157">
        <v>3.25</v>
      </c>
      <c r="D1561" s="157">
        <v>5.25</v>
      </c>
      <c r="E1561" s="157"/>
    </row>
    <row r="1562" spans="1:5">
      <c r="A1562" s="155">
        <v>41362</v>
      </c>
      <c r="B1562" s="156">
        <v>0.05</v>
      </c>
      <c r="C1562" s="157">
        <v>3.25</v>
      </c>
      <c r="D1562" s="157">
        <v>5.25</v>
      </c>
      <c r="E1562" s="157"/>
    </row>
    <row r="1563" spans="1:5">
      <c r="A1563" s="155">
        <v>41363</v>
      </c>
      <c r="B1563" s="156">
        <v>0.05</v>
      </c>
      <c r="C1563" s="157">
        <v>3.25</v>
      </c>
      <c r="D1563" s="157">
        <v>5.25</v>
      </c>
      <c r="E1563" s="157"/>
    </row>
    <row r="1564" spans="1:5">
      <c r="A1564" s="155">
        <v>41364</v>
      </c>
      <c r="B1564" s="156">
        <v>0.05</v>
      </c>
      <c r="C1564" s="157">
        <v>3.25</v>
      </c>
      <c r="D1564" s="157">
        <v>5.25</v>
      </c>
      <c r="E1564" s="157"/>
    </row>
    <row r="1565" spans="1:5">
      <c r="A1565" s="155">
        <v>41365</v>
      </c>
      <c r="B1565" s="156">
        <v>0.05</v>
      </c>
      <c r="C1565" s="157">
        <v>3.25</v>
      </c>
      <c r="D1565" s="157">
        <v>5.25</v>
      </c>
      <c r="E1565" s="157"/>
    </row>
    <row r="1566" spans="1:5">
      <c r="A1566" s="155">
        <v>41366</v>
      </c>
      <c r="B1566" s="156">
        <v>0.05</v>
      </c>
      <c r="C1566" s="157">
        <v>3.25</v>
      </c>
      <c r="D1566" s="157">
        <v>5.25</v>
      </c>
      <c r="E1566" s="157"/>
    </row>
    <row r="1567" spans="1:5">
      <c r="A1567" s="155">
        <v>41367</v>
      </c>
      <c r="B1567" s="156">
        <v>0.05</v>
      </c>
      <c r="C1567" s="157">
        <v>3.25</v>
      </c>
      <c r="D1567" s="157">
        <v>5.25</v>
      </c>
      <c r="E1567" s="157"/>
    </row>
    <row r="1568" spans="1:5">
      <c r="A1568" s="155">
        <v>41368</v>
      </c>
      <c r="B1568" s="156">
        <v>0.05</v>
      </c>
      <c r="C1568" s="157">
        <v>3.25</v>
      </c>
      <c r="D1568" s="157">
        <v>5.25</v>
      </c>
      <c r="E1568" s="157"/>
    </row>
    <row r="1569" spans="1:5">
      <c r="A1569" s="155">
        <v>41369</v>
      </c>
      <c r="B1569" s="156">
        <v>0.05</v>
      </c>
      <c r="C1569" s="157">
        <v>3.25</v>
      </c>
      <c r="D1569" s="157">
        <v>5.25</v>
      </c>
      <c r="E1569" s="157"/>
    </row>
    <row r="1570" spans="1:5">
      <c r="A1570" s="155">
        <v>41370</v>
      </c>
      <c r="B1570" s="156">
        <v>0.05</v>
      </c>
      <c r="C1570" s="157">
        <v>3.25</v>
      </c>
      <c r="D1570" s="157">
        <v>5.25</v>
      </c>
      <c r="E1570" s="157"/>
    </row>
    <row r="1571" spans="1:5">
      <c r="A1571" s="155">
        <v>41371</v>
      </c>
      <c r="B1571" s="156">
        <v>0.05</v>
      </c>
      <c r="C1571" s="157">
        <v>3.25</v>
      </c>
      <c r="D1571" s="157">
        <v>5.25</v>
      </c>
      <c r="E1571" s="157"/>
    </row>
    <row r="1572" spans="1:5">
      <c r="A1572" s="155">
        <v>41372</v>
      </c>
      <c r="B1572" s="156">
        <v>0.05</v>
      </c>
      <c r="C1572" s="157">
        <v>3.25</v>
      </c>
      <c r="D1572" s="157">
        <v>5.25</v>
      </c>
      <c r="E1572" s="157"/>
    </row>
    <row r="1573" spans="1:5">
      <c r="A1573" s="155">
        <v>41373</v>
      </c>
      <c r="B1573" s="156">
        <v>0.05</v>
      </c>
      <c r="C1573" s="157">
        <v>3.25</v>
      </c>
      <c r="D1573" s="157">
        <v>5.25</v>
      </c>
      <c r="E1573" s="157"/>
    </row>
    <row r="1574" spans="1:5">
      <c r="A1574" s="155">
        <v>41374</v>
      </c>
      <c r="B1574" s="156">
        <v>0.05</v>
      </c>
      <c r="C1574" s="157">
        <v>3.25</v>
      </c>
      <c r="D1574" s="157">
        <v>5.25</v>
      </c>
      <c r="E1574" s="157"/>
    </row>
    <row r="1575" spans="1:5">
      <c r="A1575" s="155">
        <v>41375</v>
      </c>
      <c r="B1575" s="156">
        <v>0.05</v>
      </c>
      <c r="C1575" s="157">
        <v>3.25</v>
      </c>
      <c r="D1575" s="157">
        <v>5.25</v>
      </c>
      <c r="E1575" s="157"/>
    </row>
    <row r="1576" spans="1:5">
      <c r="A1576" s="155">
        <v>41376</v>
      </c>
      <c r="B1576" s="156">
        <v>0.05</v>
      </c>
      <c r="C1576" s="157">
        <v>3.25</v>
      </c>
      <c r="D1576" s="157">
        <v>5.25</v>
      </c>
      <c r="E1576" s="157"/>
    </row>
    <row r="1577" spans="1:5">
      <c r="A1577" s="155">
        <v>41377</v>
      </c>
      <c r="B1577" s="156">
        <v>0.05</v>
      </c>
      <c r="C1577" s="157">
        <v>3.25</v>
      </c>
      <c r="D1577" s="157">
        <v>5.25</v>
      </c>
      <c r="E1577" s="157"/>
    </row>
    <row r="1578" spans="1:5">
      <c r="A1578" s="155">
        <v>41378</v>
      </c>
      <c r="B1578" s="156">
        <v>0.05</v>
      </c>
      <c r="C1578" s="157">
        <v>3.25</v>
      </c>
      <c r="D1578" s="157">
        <v>5.25</v>
      </c>
      <c r="E1578" s="157"/>
    </row>
    <row r="1579" spans="1:5">
      <c r="A1579" s="155">
        <v>41379</v>
      </c>
      <c r="B1579" s="156">
        <v>0.05</v>
      </c>
      <c r="C1579" s="157">
        <v>3.25</v>
      </c>
      <c r="D1579" s="157">
        <v>5.25</v>
      </c>
      <c r="E1579" s="157"/>
    </row>
    <row r="1580" spans="1:5">
      <c r="A1580" s="155">
        <v>41380</v>
      </c>
      <c r="B1580" s="156">
        <v>0.05</v>
      </c>
      <c r="C1580" s="157">
        <v>3.25</v>
      </c>
      <c r="D1580" s="157">
        <v>5.25</v>
      </c>
      <c r="E1580" s="157"/>
    </row>
    <row r="1581" spans="1:5">
      <c r="A1581" s="155">
        <v>41381</v>
      </c>
      <c r="B1581" s="156">
        <v>0.05</v>
      </c>
      <c r="C1581" s="157">
        <v>3.25</v>
      </c>
      <c r="D1581" s="157">
        <v>5.25</v>
      </c>
      <c r="E1581" s="157"/>
    </row>
    <row r="1582" spans="1:5">
      <c r="A1582" s="155">
        <v>41382</v>
      </c>
      <c r="B1582" s="156">
        <v>0.05</v>
      </c>
      <c r="C1582" s="157">
        <v>3.25</v>
      </c>
      <c r="D1582" s="157">
        <v>5.25</v>
      </c>
      <c r="E1582" s="157"/>
    </row>
    <row r="1583" spans="1:5">
      <c r="A1583" s="155">
        <v>41383</v>
      </c>
      <c r="B1583" s="156">
        <v>0.05</v>
      </c>
      <c r="C1583" s="157">
        <v>3.25</v>
      </c>
      <c r="D1583" s="157">
        <v>5.25</v>
      </c>
      <c r="E1583" s="157"/>
    </row>
    <row r="1584" spans="1:5">
      <c r="A1584" s="155">
        <v>41384</v>
      </c>
      <c r="B1584" s="156">
        <v>0.05</v>
      </c>
      <c r="C1584" s="157">
        <v>3.25</v>
      </c>
      <c r="D1584" s="157">
        <v>5.25</v>
      </c>
      <c r="E1584" s="157"/>
    </row>
    <row r="1585" spans="1:5">
      <c r="A1585" s="155">
        <v>41385</v>
      </c>
      <c r="B1585" s="156">
        <v>0.05</v>
      </c>
      <c r="C1585" s="157">
        <v>3.25</v>
      </c>
      <c r="D1585" s="157">
        <v>5.25</v>
      </c>
      <c r="E1585" s="157"/>
    </row>
    <row r="1586" spans="1:5">
      <c r="A1586" s="155">
        <v>41386</v>
      </c>
      <c r="B1586" s="156">
        <v>0.05</v>
      </c>
      <c r="C1586" s="157">
        <v>3.25</v>
      </c>
      <c r="D1586" s="157">
        <v>5.25</v>
      </c>
      <c r="E1586" s="157"/>
    </row>
    <row r="1587" spans="1:5">
      <c r="A1587" s="155">
        <v>41387</v>
      </c>
      <c r="B1587" s="156">
        <v>0.05</v>
      </c>
      <c r="C1587" s="157">
        <v>3.25</v>
      </c>
      <c r="D1587" s="157">
        <v>5.25</v>
      </c>
      <c r="E1587" s="157"/>
    </row>
    <row r="1588" spans="1:5">
      <c r="A1588" s="155">
        <v>41388</v>
      </c>
      <c r="B1588" s="156">
        <v>0.05</v>
      </c>
      <c r="C1588" s="157">
        <v>3.25</v>
      </c>
      <c r="D1588" s="157">
        <v>5.25</v>
      </c>
      <c r="E1588" s="157"/>
    </row>
    <row r="1589" spans="1:5">
      <c r="A1589" s="155">
        <v>41389</v>
      </c>
      <c r="B1589" s="156">
        <v>0.05</v>
      </c>
      <c r="C1589" s="157">
        <v>3.25</v>
      </c>
      <c r="D1589" s="157">
        <v>5.25</v>
      </c>
      <c r="E1589" s="157"/>
    </row>
    <row r="1590" spans="1:5">
      <c r="A1590" s="155">
        <v>41390</v>
      </c>
      <c r="B1590" s="156">
        <v>0.05</v>
      </c>
      <c r="C1590" s="157">
        <v>3.25</v>
      </c>
      <c r="D1590" s="157">
        <v>5.25</v>
      </c>
      <c r="E1590" s="157"/>
    </row>
    <row r="1591" spans="1:5">
      <c r="A1591" s="155">
        <v>41391</v>
      </c>
      <c r="B1591" s="156">
        <v>0.05</v>
      </c>
      <c r="C1591" s="157">
        <v>3.25</v>
      </c>
      <c r="D1591" s="157">
        <v>5.25</v>
      </c>
      <c r="E1591" s="157"/>
    </row>
    <row r="1592" spans="1:5">
      <c r="A1592" s="155">
        <v>41392</v>
      </c>
      <c r="B1592" s="156">
        <v>0.05</v>
      </c>
      <c r="C1592" s="157">
        <v>3.25</v>
      </c>
      <c r="D1592" s="157">
        <v>5.25</v>
      </c>
      <c r="E1592" s="157"/>
    </row>
    <row r="1593" spans="1:5">
      <c r="A1593" s="155">
        <v>41393</v>
      </c>
      <c r="B1593" s="156">
        <v>0.05</v>
      </c>
      <c r="C1593" s="157">
        <v>3.25</v>
      </c>
      <c r="D1593" s="157">
        <v>5.25</v>
      </c>
      <c r="E1593" s="157"/>
    </row>
    <row r="1594" spans="1:5">
      <c r="A1594" s="155">
        <v>41394</v>
      </c>
      <c r="B1594" s="156">
        <v>0.05</v>
      </c>
      <c r="C1594" s="157">
        <v>3.25</v>
      </c>
      <c r="D1594" s="157">
        <v>5.25</v>
      </c>
      <c r="E1594" s="157"/>
    </row>
    <row r="1595" spans="1:5">
      <c r="A1595" s="155">
        <v>41395</v>
      </c>
      <c r="B1595" s="156">
        <v>0.05</v>
      </c>
      <c r="C1595" s="157">
        <v>3.25</v>
      </c>
      <c r="D1595" s="157">
        <v>5.25</v>
      </c>
      <c r="E1595" s="157"/>
    </row>
    <row r="1596" spans="1:5">
      <c r="A1596" s="155">
        <v>41396</v>
      </c>
      <c r="B1596" s="156">
        <v>0.05</v>
      </c>
      <c r="C1596" s="157">
        <v>3.25</v>
      </c>
      <c r="D1596" s="157">
        <v>5.25</v>
      </c>
      <c r="E1596" s="157"/>
    </row>
    <row r="1597" spans="1:5">
      <c r="A1597" s="155">
        <v>41397</v>
      </c>
      <c r="B1597" s="156">
        <v>0.05</v>
      </c>
      <c r="C1597" s="157">
        <v>3.25</v>
      </c>
      <c r="D1597" s="157">
        <v>5.25</v>
      </c>
      <c r="E1597" s="157"/>
    </row>
    <row r="1598" spans="1:5">
      <c r="A1598" s="155">
        <v>41398</v>
      </c>
      <c r="B1598" s="156">
        <v>0.05</v>
      </c>
      <c r="C1598" s="157">
        <v>3.25</v>
      </c>
      <c r="D1598" s="157">
        <v>5.25</v>
      </c>
      <c r="E1598" s="157"/>
    </row>
    <row r="1599" spans="1:5">
      <c r="A1599" s="155">
        <v>41399</v>
      </c>
      <c r="B1599" s="156">
        <v>0.05</v>
      </c>
      <c r="C1599" s="157">
        <v>3.25</v>
      </c>
      <c r="D1599" s="157">
        <v>5.25</v>
      </c>
      <c r="E1599" s="157"/>
    </row>
    <row r="1600" spans="1:5">
      <c r="A1600" s="155">
        <v>41400</v>
      </c>
      <c r="B1600" s="156">
        <v>0.05</v>
      </c>
      <c r="C1600" s="157">
        <v>3.25</v>
      </c>
      <c r="D1600" s="157">
        <v>5.25</v>
      </c>
      <c r="E1600" s="157"/>
    </row>
    <row r="1601" spans="1:5">
      <c r="A1601" s="155">
        <v>41401</v>
      </c>
      <c r="B1601" s="156">
        <v>0.05</v>
      </c>
      <c r="C1601" s="157">
        <v>3.25</v>
      </c>
      <c r="D1601" s="157">
        <v>5.25</v>
      </c>
      <c r="E1601" s="157"/>
    </row>
    <row r="1602" spans="1:5">
      <c r="A1602" s="155">
        <v>41402</v>
      </c>
      <c r="B1602" s="156">
        <v>0.05</v>
      </c>
      <c r="C1602" s="157">
        <v>3.25</v>
      </c>
      <c r="D1602" s="157">
        <v>5.25</v>
      </c>
      <c r="E1602" s="157"/>
    </row>
    <row r="1603" spans="1:5">
      <c r="A1603" s="155">
        <v>41403</v>
      </c>
      <c r="B1603" s="156">
        <v>0.05</v>
      </c>
      <c r="C1603" s="157">
        <v>3</v>
      </c>
      <c r="D1603" s="157">
        <v>5.25</v>
      </c>
      <c r="E1603" s="157"/>
    </row>
    <row r="1604" spans="1:5">
      <c r="A1604" s="155">
        <v>41404</v>
      </c>
      <c r="B1604" s="156">
        <v>0.05</v>
      </c>
      <c r="C1604" s="157">
        <v>3</v>
      </c>
      <c r="D1604" s="157">
        <v>5.25</v>
      </c>
      <c r="E1604" s="157"/>
    </row>
    <row r="1605" spans="1:5">
      <c r="A1605" s="155">
        <v>41405</v>
      </c>
      <c r="B1605" s="156">
        <v>0.05</v>
      </c>
      <c r="C1605" s="157">
        <v>3</v>
      </c>
      <c r="D1605" s="157">
        <v>5.25</v>
      </c>
      <c r="E1605" s="157"/>
    </row>
    <row r="1606" spans="1:5">
      <c r="A1606" s="155">
        <v>41406</v>
      </c>
      <c r="B1606" s="156">
        <v>0.05</v>
      </c>
      <c r="C1606" s="157">
        <v>3</v>
      </c>
      <c r="D1606" s="157">
        <v>5.25</v>
      </c>
      <c r="E1606" s="157"/>
    </row>
    <row r="1607" spans="1:5">
      <c r="A1607" s="155">
        <v>41407</v>
      </c>
      <c r="B1607" s="156">
        <v>0.05</v>
      </c>
      <c r="C1607" s="157">
        <v>3</v>
      </c>
      <c r="D1607" s="157">
        <v>5.25</v>
      </c>
      <c r="E1607" s="157"/>
    </row>
    <row r="1608" spans="1:5">
      <c r="A1608" s="155">
        <v>41408</v>
      </c>
      <c r="B1608" s="156">
        <v>0.05</v>
      </c>
      <c r="C1608" s="157">
        <v>3</v>
      </c>
      <c r="D1608" s="157">
        <v>5.25</v>
      </c>
      <c r="E1608" s="157"/>
    </row>
    <row r="1609" spans="1:5">
      <c r="A1609" s="155">
        <v>41409</v>
      </c>
      <c r="B1609" s="156">
        <v>0.05</v>
      </c>
      <c r="C1609" s="157">
        <v>3</v>
      </c>
      <c r="D1609" s="157">
        <v>5.25</v>
      </c>
      <c r="E1609" s="157"/>
    </row>
    <row r="1610" spans="1:5">
      <c r="A1610" s="155">
        <v>41410</v>
      </c>
      <c r="B1610" s="156">
        <v>0.05</v>
      </c>
      <c r="C1610" s="157">
        <v>3</v>
      </c>
      <c r="D1610" s="157">
        <v>5.25</v>
      </c>
      <c r="E1610" s="157"/>
    </row>
    <row r="1611" spans="1:5">
      <c r="A1611" s="155">
        <v>41411</v>
      </c>
      <c r="B1611" s="156">
        <v>0.05</v>
      </c>
      <c r="C1611" s="157">
        <v>3</v>
      </c>
      <c r="D1611" s="157">
        <v>5.25</v>
      </c>
      <c r="E1611" s="157"/>
    </row>
    <row r="1612" spans="1:5">
      <c r="A1612" s="155">
        <v>41412</v>
      </c>
      <c r="B1612" s="156">
        <v>0.05</v>
      </c>
      <c r="C1612" s="157">
        <v>3</v>
      </c>
      <c r="D1612" s="157">
        <v>5.25</v>
      </c>
      <c r="E1612" s="157"/>
    </row>
    <row r="1613" spans="1:5">
      <c r="A1613" s="155">
        <v>41413</v>
      </c>
      <c r="B1613" s="156">
        <v>0.05</v>
      </c>
      <c r="C1613" s="157">
        <v>3</v>
      </c>
      <c r="D1613" s="157">
        <v>5.25</v>
      </c>
      <c r="E1613" s="157"/>
    </row>
    <row r="1614" spans="1:5">
      <c r="A1614" s="155">
        <v>41414</v>
      </c>
      <c r="B1614" s="156">
        <v>0.05</v>
      </c>
      <c r="C1614" s="157">
        <v>3</v>
      </c>
      <c r="D1614" s="157">
        <v>5.25</v>
      </c>
      <c r="E1614" s="157"/>
    </row>
    <row r="1615" spans="1:5">
      <c r="A1615" s="155">
        <v>41415</v>
      </c>
      <c r="B1615" s="156">
        <v>0.05</v>
      </c>
      <c r="C1615" s="157">
        <v>3</v>
      </c>
      <c r="D1615" s="157">
        <v>5.25</v>
      </c>
      <c r="E1615" s="157"/>
    </row>
    <row r="1616" spans="1:5">
      <c r="A1616" s="155">
        <v>41416</v>
      </c>
      <c r="B1616" s="156">
        <v>0.05</v>
      </c>
      <c r="C1616" s="157">
        <v>3</v>
      </c>
      <c r="D1616" s="157">
        <v>5.25</v>
      </c>
      <c r="E1616" s="157"/>
    </row>
    <row r="1617" spans="1:5">
      <c r="A1617" s="155">
        <v>41417</v>
      </c>
      <c r="B1617" s="156">
        <v>0.05</v>
      </c>
      <c r="C1617" s="157">
        <v>3</v>
      </c>
      <c r="D1617" s="157">
        <v>5.25</v>
      </c>
      <c r="E1617" s="157"/>
    </row>
    <row r="1618" spans="1:5">
      <c r="A1618" s="155">
        <v>41418</v>
      </c>
      <c r="B1618" s="156">
        <v>0.05</v>
      </c>
      <c r="C1618" s="157">
        <v>3</v>
      </c>
      <c r="D1618" s="157">
        <v>5.25</v>
      </c>
      <c r="E1618" s="157"/>
    </row>
    <row r="1619" spans="1:5">
      <c r="A1619" s="155">
        <v>41419</v>
      </c>
      <c r="B1619" s="156">
        <v>0.05</v>
      </c>
      <c r="C1619" s="157">
        <v>3</v>
      </c>
      <c r="D1619" s="157">
        <v>5.25</v>
      </c>
      <c r="E1619" s="157"/>
    </row>
    <row r="1620" spans="1:5">
      <c r="A1620" s="155">
        <v>41420</v>
      </c>
      <c r="B1620" s="156">
        <v>0.05</v>
      </c>
      <c r="C1620" s="157">
        <v>3</v>
      </c>
      <c r="D1620" s="157">
        <v>5.25</v>
      </c>
      <c r="E1620" s="157"/>
    </row>
    <row r="1621" spans="1:5">
      <c r="A1621" s="155">
        <v>41421</v>
      </c>
      <c r="B1621" s="156">
        <v>0.05</v>
      </c>
      <c r="C1621" s="157">
        <v>3</v>
      </c>
      <c r="D1621" s="157">
        <v>5.25</v>
      </c>
      <c r="E1621" s="157"/>
    </row>
    <row r="1622" spans="1:5">
      <c r="A1622" s="155">
        <v>41422</v>
      </c>
      <c r="B1622" s="156">
        <v>0.05</v>
      </c>
      <c r="C1622" s="157">
        <v>3</v>
      </c>
      <c r="D1622" s="157">
        <v>5.25</v>
      </c>
      <c r="E1622" s="157"/>
    </row>
    <row r="1623" spans="1:5">
      <c r="A1623" s="155">
        <v>41423</v>
      </c>
      <c r="B1623" s="156">
        <v>0.05</v>
      </c>
      <c r="C1623" s="157">
        <v>3</v>
      </c>
      <c r="D1623" s="157">
        <v>5.25</v>
      </c>
      <c r="E1623" s="157"/>
    </row>
    <row r="1624" spans="1:5">
      <c r="A1624" s="155">
        <v>41424</v>
      </c>
      <c r="B1624" s="156">
        <v>0.05</v>
      </c>
      <c r="C1624" s="157">
        <v>3</v>
      </c>
      <c r="D1624" s="157">
        <v>5.25</v>
      </c>
      <c r="E1624" s="157"/>
    </row>
    <row r="1625" spans="1:5">
      <c r="A1625" s="155">
        <v>41425</v>
      </c>
      <c r="B1625" s="156">
        <v>0.05</v>
      </c>
      <c r="C1625" s="157">
        <v>3</v>
      </c>
      <c r="D1625" s="157">
        <v>5.25</v>
      </c>
      <c r="E1625" s="157"/>
    </row>
    <row r="1626" spans="1:5">
      <c r="A1626" s="155">
        <v>41426</v>
      </c>
      <c r="B1626" s="156">
        <v>0.05</v>
      </c>
      <c r="C1626" s="157">
        <v>3</v>
      </c>
      <c r="D1626" s="157">
        <v>5.25</v>
      </c>
      <c r="E1626" s="157"/>
    </row>
    <row r="1627" spans="1:5">
      <c r="A1627" s="155">
        <v>41427</v>
      </c>
      <c r="B1627" s="156">
        <v>0.05</v>
      </c>
      <c r="C1627" s="157">
        <v>3</v>
      </c>
      <c r="D1627" s="157">
        <v>5.25</v>
      </c>
      <c r="E1627" s="157"/>
    </row>
    <row r="1628" spans="1:5">
      <c r="A1628" s="155">
        <v>41428</v>
      </c>
      <c r="B1628" s="156">
        <v>0.05</v>
      </c>
      <c r="C1628" s="157">
        <v>3</v>
      </c>
      <c r="D1628" s="157">
        <v>5.25</v>
      </c>
      <c r="E1628" s="157"/>
    </row>
    <row r="1629" spans="1:5">
      <c r="A1629" s="155">
        <v>41429</v>
      </c>
      <c r="B1629" s="156">
        <v>0.05</v>
      </c>
      <c r="C1629" s="157">
        <v>3</v>
      </c>
      <c r="D1629" s="157">
        <v>5.25</v>
      </c>
      <c r="E1629" s="157"/>
    </row>
    <row r="1630" spans="1:5">
      <c r="A1630" s="155">
        <v>41430</v>
      </c>
      <c r="B1630" s="156">
        <v>0.05</v>
      </c>
      <c r="C1630" s="157">
        <v>3</v>
      </c>
      <c r="D1630" s="157">
        <v>5.25</v>
      </c>
      <c r="E1630" s="157"/>
    </row>
    <row r="1631" spans="1:5">
      <c r="A1631" s="155">
        <v>41431</v>
      </c>
      <c r="B1631" s="156">
        <v>0.05</v>
      </c>
      <c r="C1631" s="157">
        <v>2.75</v>
      </c>
      <c r="D1631" s="157">
        <v>5.25</v>
      </c>
      <c r="E1631" s="157"/>
    </row>
    <row r="1632" spans="1:5">
      <c r="A1632" s="155">
        <v>41432</v>
      </c>
      <c r="B1632" s="156">
        <v>0.05</v>
      </c>
      <c r="C1632" s="157">
        <v>2.75</v>
      </c>
      <c r="D1632" s="157">
        <v>5.25</v>
      </c>
      <c r="E1632" s="157"/>
    </row>
    <row r="1633" spans="1:5">
      <c r="A1633" s="155">
        <v>41433</v>
      </c>
      <c r="B1633" s="156">
        <v>0.05</v>
      </c>
      <c r="C1633" s="157">
        <v>2.75</v>
      </c>
      <c r="D1633" s="157">
        <v>5.25</v>
      </c>
      <c r="E1633" s="157"/>
    </row>
    <row r="1634" spans="1:5">
      <c r="A1634" s="155">
        <v>41434</v>
      </c>
      <c r="B1634" s="156">
        <v>0.05</v>
      </c>
      <c r="C1634" s="157">
        <v>2.75</v>
      </c>
      <c r="D1634" s="157">
        <v>5.25</v>
      </c>
      <c r="E1634" s="157"/>
    </row>
    <row r="1635" spans="1:5">
      <c r="A1635" s="155">
        <v>41435</v>
      </c>
      <c r="B1635" s="156">
        <v>0.05</v>
      </c>
      <c r="C1635" s="157">
        <v>2.75</v>
      </c>
      <c r="D1635" s="157">
        <v>5.25</v>
      </c>
      <c r="E1635" s="157"/>
    </row>
    <row r="1636" spans="1:5">
      <c r="A1636" s="155">
        <v>41436</v>
      </c>
      <c r="B1636" s="156">
        <v>0.05</v>
      </c>
      <c r="C1636" s="157">
        <v>2.75</v>
      </c>
      <c r="D1636" s="157">
        <v>5.25</v>
      </c>
      <c r="E1636" s="157"/>
    </row>
    <row r="1637" spans="1:5">
      <c r="A1637" s="155">
        <v>41437</v>
      </c>
      <c r="B1637" s="156">
        <v>0.05</v>
      </c>
      <c r="C1637" s="157">
        <v>2.75</v>
      </c>
      <c r="D1637" s="157">
        <v>5.25</v>
      </c>
      <c r="E1637" s="157"/>
    </row>
    <row r="1638" spans="1:5">
      <c r="A1638" s="155">
        <v>41438</v>
      </c>
      <c r="B1638" s="156">
        <v>0.05</v>
      </c>
      <c r="C1638" s="157">
        <v>2.75</v>
      </c>
      <c r="D1638" s="157">
        <v>5.25</v>
      </c>
      <c r="E1638" s="157"/>
    </row>
    <row r="1639" spans="1:5">
      <c r="A1639" s="155">
        <v>41439</v>
      </c>
      <c r="B1639" s="156">
        <v>0.05</v>
      </c>
      <c r="C1639" s="157">
        <v>2.75</v>
      </c>
      <c r="D1639" s="157">
        <v>5.25</v>
      </c>
      <c r="E1639" s="157"/>
    </row>
    <row r="1640" spans="1:5">
      <c r="A1640" s="155">
        <v>41440</v>
      </c>
      <c r="B1640" s="156">
        <v>0.05</v>
      </c>
      <c r="C1640" s="157">
        <v>2.75</v>
      </c>
      <c r="D1640" s="157">
        <v>5.25</v>
      </c>
      <c r="E1640" s="157"/>
    </row>
    <row r="1641" spans="1:5">
      <c r="A1641" s="155">
        <v>41441</v>
      </c>
      <c r="B1641" s="156">
        <v>0.05</v>
      </c>
      <c r="C1641" s="157">
        <v>2.75</v>
      </c>
      <c r="D1641" s="157">
        <v>5.25</v>
      </c>
      <c r="E1641" s="157"/>
    </row>
    <row r="1642" spans="1:5">
      <c r="A1642" s="155">
        <v>41442</v>
      </c>
      <c r="B1642" s="156">
        <v>0.05</v>
      </c>
      <c r="C1642" s="157">
        <v>2.75</v>
      </c>
      <c r="D1642" s="157">
        <v>5.25</v>
      </c>
      <c r="E1642" s="157"/>
    </row>
    <row r="1643" spans="1:5">
      <c r="A1643" s="155">
        <v>41443</v>
      </c>
      <c r="B1643" s="156">
        <v>0.05</v>
      </c>
      <c r="C1643" s="157">
        <v>2.75</v>
      </c>
      <c r="D1643" s="157">
        <v>5.25</v>
      </c>
      <c r="E1643" s="157"/>
    </row>
    <row r="1644" spans="1:5">
      <c r="A1644" s="155">
        <v>41444</v>
      </c>
      <c r="B1644" s="156">
        <v>0.05</v>
      </c>
      <c r="C1644" s="157">
        <v>2.75</v>
      </c>
      <c r="D1644" s="157">
        <v>5.25</v>
      </c>
      <c r="E1644" s="157"/>
    </row>
    <row r="1645" spans="1:5">
      <c r="A1645" s="155">
        <v>41445</v>
      </c>
      <c r="B1645" s="156">
        <v>0.05</v>
      </c>
      <c r="C1645" s="157">
        <v>2.75</v>
      </c>
      <c r="D1645" s="157">
        <v>5.25</v>
      </c>
      <c r="E1645" s="157"/>
    </row>
    <row r="1646" spans="1:5">
      <c r="A1646" s="155">
        <v>41446</v>
      </c>
      <c r="B1646" s="156">
        <v>0.05</v>
      </c>
      <c r="C1646" s="157">
        <v>2.75</v>
      </c>
      <c r="D1646" s="157">
        <v>5.25</v>
      </c>
      <c r="E1646" s="157"/>
    </row>
    <row r="1647" spans="1:5">
      <c r="A1647" s="155">
        <v>41447</v>
      </c>
      <c r="B1647" s="156">
        <v>0.05</v>
      </c>
      <c r="C1647" s="157">
        <v>2.75</v>
      </c>
      <c r="D1647" s="157">
        <v>5.25</v>
      </c>
      <c r="E1647" s="157"/>
    </row>
    <row r="1648" spans="1:5">
      <c r="A1648" s="155">
        <v>41448</v>
      </c>
      <c r="B1648" s="156">
        <v>0.05</v>
      </c>
      <c r="C1648" s="157">
        <v>2.75</v>
      </c>
      <c r="D1648" s="157">
        <v>5.25</v>
      </c>
      <c r="E1648" s="157"/>
    </row>
    <row r="1649" spans="1:5">
      <c r="A1649" s="155">
        <v>41449</v>
      </c>
      <c r="B1649" s="156">
        <v>0.05</v>
      </c>
      <c r="C1649" s="157">
        <v>2.75</v>
      </c>
      <c r="D1649" s="157">
        <v>5.25</v>
      </c>
      <c r="E1649" s="157"/>
    </row>
    <row r="1650" spans="1:5">
      <c r="A1650" s="155">
        <v>41450</v>
      </c>
      <c r="B1650" s="156">
        <v>0.05</v>
      </c>
      <c r="C1650" s="157">
        <v>2.75</v>
      </c>
      <c r="D1650" s="157">
        <v>5.25</v>
      </c>
      <c r="E1650" s="157"/>
    </row>
    <row r="1651" spans="1:5">
      <c r="A1651" s="155">
        <v>41451</v>
      </c>
      <c r="B1651" s="156">
        <v>0.05</v>
      </c>
      <c r="C1651" s="157">
        <v>2.75</v>
      </c>
      <c r="D1651" s="157">
        <v>5.25</v>
      </c>
      <c r="E1651" s="157"/>
    </row>
    <row r="1652" spans="1:5">
      <c r="A1652" s="155">
        <v>41452</v>
      </c>
      <c r="B1652" s="156">
        <v>0.05</v>
      </c>
      <c r="C1652" s="157">
        <v>2.75</v>
      </c>
      <c r="D1652" s="157">
        <v>5.25</v>
      </c>
      <c r="E1652" s="157"/>
    </row>
    <row r="1653" spans="1:5">
      <c r="A1653" s="155">
        <v>41453</v>
      </c>
      <c r="B1653" s="156">
        <v>0.05</v>
      </c>
      <c r="C1653" s="157">
        <v>2.75</v>
      </c>
      <c r="D1653" s="157">
        <v>5.25</v>
      </c>
      <c r="E1653" s="157"/>
    </row>
    <row r="1654" spans="1:5">
      <c r="A1654" s="155">
        <v>41454</v>
      </c>
      <c r="B1654" s="156">
        <v>0.05</v>
      </c>
      <c r="C1654" s="157">
        <v>2.75</v>
      </c>
      <c r="D1654" s="157">
        <v>5.25</v>
      </c>
      <c r="E1654" s="157"/>
    </row>
    <row r="1655" spans="1:5">
      <c r="A1655" s="155">
        <v>41455</v>
      </c>
      <c r="B1655" s="156">
        <v>0.05</v>
      </c>
      <c r="C1655" s="157">
        <v>2.75</v>
      </c>
      <c r="D1655" s="157">
        <v>5.25</v>
      </c>
      <c r="E1655" s="157"/>
    </row>
    <row r="1656" spans="1:5">
      <c r="A1656" s="155">
        <v>41456</v>
      </c>
      <c r="B1656" s="156">
        <v>0.05</v>
      </c>
      <c r="C1656" s="157">
        <v>2.75</v>
      </c>
      <c r="D1656" s="157">
        <v>5.25</v>
      </c>
      <c r="E1656" s="157"/>
    </row>
    <row r="1657" spans="1:5">
      <c r="A1657" s="155">
        <v>41457</v>
      </c>
      <c r="B1657" s="156">
        <v>0.05</v>
      </c>
      <c r="C1657" s="157">
        <v>2.75</v>
      </c>
      <c r="D1657" s="157">
        <v>5</v>
      </c>
      <c r="E1657" s="157"/>
    </row>
    <row r="1658" spans="1:5">
      <c r="A1658" s="155">
        <v>41458</v>
      </c>
      <c r="B1658" s="156">
        <v>0.05</v>
      </c>
      <c r="C1658" s="157">
        <v>2.75</v>
      </c>
      <c r="D1658" s="157">
        <v>5</v>
      </c>
      <c r="E1658" s="157"/>
    </row>
    <row r="1659" spans="1:5">
      <c r="A1659" s="155">
        <v>41459</v>
      </c>
      <c r="B1659" s="156">
        <v>0.05</v>
      </c>
      <c r="C1659" s="157">
        <v>2.5</v>
      </c>
      <c r="D1659" s="157">
        <v>5</v>
      </c>
      <c r="E1659" s="157"/>
    </row>
    <row r="1660" spans="1:5">
      <c r="A1660" s="155">
        <v>41460</v>
      </c>
      <c r="B1660" s="156">
        <v>0.05</v>
      </c>
      <c r="C1660" s="157">
        <v>2.5</v>
      </c>
      <c r="D1660" s="157">
        <v>5</v>
      </c>
      <c r="E1660" s="157"/>
    </row>
    <row r="1661" spans="1:5">
      <c r="A1661" s="155">
        <v>41461</v>
      </c>
      <c r="B1661" s="156">
        <v>0.05</v>
      </c>
      <c r="C1661" s="157">
        <v>2.5</v>
      </c>
      <c r="D1661" s="157">
        <v>5</v>
      </c>
      <c r="E1661" s="157"/>
    </row>
    <row r="1662" spans="1:5">
      <c r="A1662" s="155">
        <v>41462</v>
      </c>
      <c r="B1662" s="156">
        <v>0.05</v>
      </c>
      <c r="C1662" s="157">
        <v>2.5</v>
      </c>
      <c r="D1662" s="157">
        <v>5</v>
      </c>
      <c r="E1662" s="157"/>
    </row>
    <row r="1663" spans="1:5">
      <c r="A1663" s="155">
        <v>41463</v>
      </c>
      <c r="B1663" s="156">
        <v>0.05</v>
      </c>
      <c r="C1663" s="157">
        <v>2.5</v>
      </c>
      <c r="D1663" s="157">
        <v>5</v>
      </c>
      <c r="E1663" s="157"/>
    </row>
    <row r="1664" spans="1:5">
      <c r="A1664" s="155">
        <v>41464</v>
      </c>
      <c r="B1664" s="156">
        <v>0.05</v>
      </c>
      <c r="C1664" s="157">
        <v>2.5</v>
      </c>
      <c r="D1664" s="157">
        <v>5</v>
      </c>
      <c r="E1664" s="157"/>
    </row>
    <row r="1665" spans="1:5">
      <c r="A1665" s="155">
        <v>41465</v>
      </c>
      <c r="B1665" s="156">
        <v>0.05</v>
      </c>
      <c r="C1665" s="157">
        <v>2.5</v>
      </c>
      <c r="D1665" s="157">
        <v>5</v>
      </c>
      <c r="E1665" s="157"/>
    </row>
    <row r="1666" spans="1:5">
      <c r="A1666" s="155">
        <v>41466</v>
      </c>
      <c r="B1666" s="156">
        <v>0.05</v>
      </c>
      <c r="C1666" s="157">
        <v>2.5</v>
      </c>
      <c r="D1666" s="157">
        <v>5</v>
      </c>
      <c r="E1666" s="157"/>
    </row>
    <row r="1667" spans="1:5">
      <c r="A1667" s="155">
        <v>41467</v>
      </c>
      <c r="B1667" s="156">
        <v>0.05</v>
      </c>
      <c r="C1667" s="157">
        <v>2.5</v>
      </c>
      <c r="D1667" s="157">
        <v>5</v>
      </c>
      <c r="E1667" s="157"/>
    </row>
    <row r="1668" spans="1:5">
      <c r="A1668" s="155">
        <v>41468</v>
      </c>
      <c r="B1668" s="156">
        <v>0.05</v>
      </c>
      <c r="C1668" s="157">
        <v>2.5</v>
      </c>
      <c r="D1668" s="157">
        <v>5</v>
      </c>
      <c r="E1668" s="157"/>
    </row>
    <row r="1669" spans="1:5">
      <c r="A1669" s="155">
        <v>41469</v>
      </c>
      <c r="B1669" s="156">
        <v>0.05</v>
      </c>
      <c r="C1669" s="157">
        <v>2.5</v>
      </c>
      <c r="D1669" s="157">
        <v>5</v>
      </c>
      <c r="E1669" s="157"/>
    </row>
    <row r="1670" spans="1:5">
      <c r="A1670" s="155">
        <v>41470</v>
      </c>
      <c r="B1670" s="156">
        <v>0.05</v>
      </c>
      <c r="C1670" s="157">
        <v>2.5</v>
      </c>
      <c r="D1670" s="157">
        <v>5</v>
      </c>
      <c r="E1670" s="157"/>
    </row>
    <row r="1671" spans="1:5">
      <c r="A1671" s="155">
        <v>41471</v>
      </c>
      <c r="B1671" s="156">
        <v>0.05</v>
      </c>
      <c r="C1671" s="157">
        <v>2.5</v>
      </c>
      <c r="D1671" s="157">
        <v>5</v>
      </c>
      <c r="E1671" s="157"/>
    </row>
    <row r="1672" spans="1:5">
      <c r="A1672" s="155">
        <v>41472</v>
      </c>
      <c r="B1672" s="156">
        <v>0.05</v>
      </c>
      <c r="C1672" s="157">
        <v>2.5</v>
      </c>
      <c r="D1672" s="157">
        <v>5</v>
      </c>
      <c r="E1672" s="157"/>
    </row>
    <row r="1673" spans="1:5">
      <c r="A1673" s="155">
        <v>41473</v>
      </c>
      <c r="B1673" s="156">
        <v>0.05</v>
      </c>
      <c r="C1673" s="157">
        <v>2.5</v>
      </c>
      <c r="D1673" s="157">
        <v>5</v>
      </c>
      <c r="E1673" s="157"/>
    </row>
    <row r="1674" spans="1:5">
      <c r="A1674" s="155">
        <v>41474</v>
      </c>
      <c r="B1674" s="156">
        <v>0.05</v>
      </c>
      <c r="C1674" s="157">
        <v>2.5</v>
      </c>
      <c r="D1674" s="157">
        <v>5</v>
      </c>
      <c r="E1674" s="157"/>
    </row>
    <row r="1675" spans="1:5">
      <c r="A1675" s="155">
        <v>41475</v>
      </c>
      <c r="B1675" s="156">
        <v>0.05</v>
      </c>
      <c r="C1675" s="157">
        <v>2.5</v>
      </c>
      <c r="D1675" s="157">
        <v>5</v>
      </c>
      <c r="E1675" s="157"/>
    </row>
    <row r="1676" spans="1:5">
      <c r="A1676" s="155">
        <v>41476</v>
      </c>
      <c r="B1676" s="156">
        <v>0.05</v>
      </c>
      <c r="C1676" s="157">
        <v>2.5</v>
      </c>
      <c r="D1676" s="157">
        <v>5</v>
      </c>
      <c r="E1676" s="157"/>
    </row>
    <row r="1677" spans="1:5">
      <c r="A1677" s="155">
        <v>41477</v>
      </c>
      <c r="B1677" s="156">
        <v>0.05</v>
      </c>
      <c r="C1677" s="157">
        <v>2.5</v>
      </c>
      <c r="D1677" s="157">
        <v>5</v>
      </c>
      <c r="E1677" s="157"/>
    </row>
    <row r="1678" spans="1:5">
      <c r="A1678" s="155">
        <v>41478</v>
      </c>
      <c r="B1678" s="156">
        <v>0.05</v>
      </c>
      <c r="C1678" s="157">
        <v>2.5</v>
      </c>
      <c r="D1678" s="157">
        <v>5</v>
      </c>
      <c r="E1678" s="157"/>
    </row>
    <row r="1679" spans="1:5">
      <c r="A1679" s="155">
        <v>41479</v>
      </c>
      <c r="B1679" s="156">
        <v>0.05</v>
      </c>
      <c r="C1679" s="157">
        <v>2.5</v>
      </c>
      <c r="D1679" s="157">
        <v>5</v>
      </c>
      <c r="E1679" s="157"/>
    </row>
    <row r="1680" spans="1:5">
      <c r="A1680" s="155">
        <v>41480</v>
      </c>
      <c r="B1680" s="156">
        <v>0.05</v>
      </c>
      <c r="C1680" s="157">
        <v>2.5</v>
      </c>
      <c r="D1680" s="157">
        <v>5</v>
      </c>
      <c r="E1680" s="157"/>
    </row>
    <row r="1681" spans="1:5">
      <c r="A1681" s="155">
        <v>41481</v>
      </c>
      <c r="B1681" s="156">
        <v>0.05</v>
      </c>
      <c r="C1681" s="157">
        <v>2.5</v>
      </c>
      <c r="D1681" s="157">
        <v>5</v>
      </c>
      <c r="E1681" s="157"/>
    </row>
    <row r="1682" spans="1:5">
      <c r="A1682" s="155">
        <v>41482</v>
      </c>
      <c r="B1682" s="156">
        <v>0.05</v>
      </c>
      <c r="C1682" s="157">
        <v>2.5</v>
      </c>
      <c r="D1682" s="157">
        <v>5</v>
      </c>
      <c r="E1682" s="157"/>
    </row>
    <row r="1683" spans="1:5">
      <c r="A1683" s="155">
        <v>41483</v>
      </c>
      <c r="B1683" s="156">
        <v>0.05</v>
      </c>
      <c r="C1683" s="157">
        <v>2.5</v>
      </c>
      <c r="D1683" s="157">
        <v>5</v>
      </c>
      <c r="E1683" s="157"/>
    </row>
    <row r="1684" spans="1:5">
      <c r="A1684" s="155">
        <v>41484</v>
      </c>
      <c r="B1684" s="156">
        <v>0.05</v>
      </c>
      <c r="C1684" s="157">
        <v>2.5</v>
      </c>
      <c r="D1684" s="157">
        <v>5</v>
      </c>
      <c r="E1684" s="157"/>
    </row>
    <row r="1685" spans="1:5">
      <c r="A1685" s="155">
        <v>41485</v>
      </c>
      <c r="B1685" s="156">
        <v>0.05</v>
      </c>
      <c r="C1685" s="157">
        <v>2.5</v>
      </c>
      <c r="D1685" s="157">
        <v>5</v>
      </c>
      <c r="E1685" s="157"/>
    </row>
    <row r="1686" spans="1:5">
      <c r="A1686" s="155">
        <v>41486</v>
      </c>
      <c r="B1686" s="156">
        <v>0.05</v>
      </c>
      <c r="C1686" s="157">
        <v>2.5</v>
      </c>
      <c r="D1686" s="157">
        <v>5</v>
      </c>
      <c r="E1686" s="157"/>
    </row>
    <row r="1687" spans="1:5">
      <c r="A1687" s="155">
        <v>41487</v>
      </c>
      <c r="B1687" s="156">
        <v>0.05</v>
      </c>
      <c r="C1687" s="157">
        <v>2.5</v>
      </c>
      <c r="D1687" s="157">
        <v>5</v>
      </c>
      <c r="E1687" s="157"/>
    </row>
    <row r="1688" spans="1:5">
      <c r="A1688" s="155">
        <v>41488</v>
      </c>
      <c r="B1688" s="156">
        <v>0.05</v>
      </c>
      <c r="C1688" s="157">
        <v>2.5</v>
      </c>
      <c r="D1688" s="157">
        <v>5</v>
      </c>
      <c r="E1688" s="157"/>
    </row>
    <row r="1689" spans="1:5">
      <c r="A1689" s="155">
        <v>41489</v>
      </c>
      <c r="B1689" s="156">
        <v>0.05</v>
      </c>
      <c r="C1689" s="157">
        <v>2.5</v>
      </c>
      <c r="D1689" s="157">
        <v>5</v>
      </c>
      <c r="E1689" s="157"/>
    </row>
    <row r="1690" spans="1:5">
      <c r="A1690" s="155">
        <v>41490</v>
      </c>
      <c r="B1690" s="156">
        <v>0.05</v>
      </c>
      <c r="C1690" s="157">
        <v>2.5</v>
      </c>
      <c r="D1690" s="157">
        <v>5</v>
      </c>
      <c r="E1690" s="157"/>
    </row>
    <row r="1691" spans="1:5">
      <c r="A1691" s="155">
        <v>41491</v>
      </c>
      <c r="B1691" s="156">
        <v>0.05</v>
      </c>
      <c r="C1691" s="157">
        <v>2.5</v>
      </c>
      <c r="D1691" s="157">
        <v>5</v>
      </c>
      <c r="E1691" s="157"/>
    </row>
    <row r="1692" spans="1:5">
      <c r="A1692" s="155">
        <v>41492</v>
      </c>
      <c r="B1692" s="156">
        <v>0.05</v>
      </c>
      <c r="C1692" s="157">
        <v>2.5</v>
      </c>
      <c r="D1692" s="157">
        <v>4.5</v>
      </c>
      <c r="E1692" s="157"/>
    </row>
    <row r="1693" spans="1:5">
      <c r="A1693" s="155">
        <v>41493</v>
      </c>
      <c r="B1693" s="156">
        <v>0.05</v>
      </c>
      <c r="C1693" s="157">
        <v>2.5</v>
      </c>
      <c r="D1693" s="157">
        <v>4.5</v>
      </c>
      <c r="E1693" s="157"/>
    </row>
    <row r="1694" spans="1:5">
      <c r="A1694" s="155">
        <v>41494</v>
      </c>
      <c r="B1694" s="156">
        <v>0.05</v>
      </c>
      <c r="C1694" s="157">
        <v>2.5</v>
      </c>
      <c r="D1694" s="157">
        <v>4.5</v>
      </c>
      <c r="E1694" s="157"/>
    </row>
    <row r="1695" spans="1:5">
      <c r="A1695" s="155">
        <v>41495</v>
      </c>
      <c r="B1695" s="156">
        <v>0.05</v>
      </c>
      <c r="C1695" s="157">
        <v>2.5</v>
      </c>
      <c r="D1695" s="157">
        <v>4.5</v>
      </c>
      <c r="E1695" s="157"/>
    </row>
    <row r="1696" spans="1:5">
      <c r="A1696" s="155">
        <v>41496</v>
      </c>
      <c r="B1696" s="156">
        <v>0.05</v>
      </c>
      <c r="C1696" s="157">
        <v>2.5</v>
      </c>
      <c r="D1696" s="157">
        <v>4.5</v>
      </c>
      <c r="E1696" s="157"/>
    </row>
    <row r="1697" spans="1:5">
      <c r="A1697" s="155">
        <v>41497</v>
      </c>
      <c r="B1697" s="156">
        <v>0.05</v>
      </c>
      <c r="C1697" s="157">
        <v>2.5</v>
      </c>
      <c r="D1697" s="157">
        <v>4.5</v>
      </c>
      <c r="E1697" s="157"/>
    </row>
    <row r="1698" spans="1:5">
      <c r="A1698" s="155">
        <v>41498</v>
      </c>
      <c r="B1698" s="156">
        <v>0.05</v>
      </c>
      <c r="C1698" s="157">
        <v>2.5</v>
      </c>
      <c r="D1698" s="157">
        <v>4.5</v>
      </c>
      <c r="E1698" s="157"/>
    </row>
    <row r="1699" spans="1:5">
      <c r="A1699" s="155">
        <v>41499</v>
      </c>
      <c r="B1699" s="156">
        <v>0.05</v>
      </c>
      <c r="C1699" s="157">
        <v>2.5</v>
      </c>
      <c r="D1699" s="157">
        <v>4.5</v>
      </c>
      <c r="E1699" s="157"/>
    </row>
    <row r="1700" spans="1:5">
      <c r="A1700" s="155">
        <v>41500</v>
      </c>
      <c r="B1700" s="156">
        <v>0.05</v>
      </c>
      <c r="C1700" s="157">
        <v>2.5</v>
      </c>
      <c r="D1700" s="157">
        <v>4.5</v>
      </c>
      <c r="E1700" s="157"/>
    </row>
    <row r="1701" spans="1:5">
      <c r="A1701" s="155">
        <v>41501</v>
      </c>
      <c r="B1701" s="156">
        <v>0.05</v>
      </c>
      <c r="C1701" s="157">
        <v>2.5</v>
      </c>
      <c r="D1701" s="157">
        <v>4.5</v>
      </c>
      <c r="E1701" s="157"/>
    </row>
    <row r="1702" spans="1:5">
      <c r="A1702" s="155">
        <v>41502</v>
      </c>
      <c r="B1702" s="156">
        <v>0.05</v>
      </c>
      <c r="C1702" s="157">
        <v>2.5</v>
      </c>
      <c r="D1702" s="157">
        <v>4.5</v>
      </c>
      <c r="E1702" s="157"/>
    </row>
    <row r="1703" spans="1:5">
      <c r="A1703" s="155">
        <v>41503</v>
      </c>
      <c r="B1703" s="156">
        <v>0.05</v>
      </c>
      <c r="C1703" s="157">
        <v>2.5</v>
      </c>
      <c r="D1703" s="157">
        <v>4.5</v>
      </c>
      <c r="E1703" s="157"/>
    </row>
    <row r="1704" spans="1:5">
      <c r="A1704" s="155">
        <v>41504</v>
      </c>
      <c r="B1704" s="156">
        <v>0.05</v>
      </c>
      <c r="C1704" s="157">
        <v>2.5</v>
      </c>
      <c r="D1704" s="157">
        <v>4.5</v>
      </c>
      <c r="E1704" s="157"/>
    </row>
    <row r="1705" spans="1:5">
      <c r="A1705" s="155">
        <v>41505</v>
      </c>
      <c r="B1705" s="156">
        <v>0.05</v>
      </c>
      <c r="C1705" s="157">
        <v>2.5</v>
      </c>
      <c r="D1705" s="157">
        <v>4.5</v>
      </c>
      <c r="E1705" s="157"/>
    </row>
    <row r="1706" spans="1:5">
      <c r="A1706" s="155">
        <v>41506</v>
      </c>
      <c r="B1706" s="156">
        <v>0.05</v>
      </c>
      <c r="C1706" s="157">
        <v>2.5</v>
      </c>
      <c r="D1706" s="157">
        <v>4.5</v>
      </c>
      <c r="E1706" s="157"/>
    </row>
    <row r="1707" spans="1:5">
      <c r="A1707" s="155">
        <v>41507</v>
      </c>
      <c r="B1707" s="156">
        <v>0.05</v>
      </c>
      <c r="C1707" s="157">
        <v>2.5</v>
      </c>
      <c r="D1707" s="157">
        <v>4.5</v>
      </c>
      <c r="E1707" s="157"/>
    </row>
    <row r="1708" spans="1:5">
      <c r="A1708" s="155">
        <v>41508</v>
      </c>
      <c r="B1708" s="156">
        <v>0.05</v>
      </c>
      <c r="C1708" s="157">
        <v>2.5</v>
      </c>
      <c r="D1708" s="157">
        <v>4.5</v>
      </c>
      <c r="E1708" s="157"/>
    </row>
    <row r="1709" spans="1:5">
      <c r="A1709" s="155">
        <v>41509</v>
      </c>
      <c r="B1709" s="156">
        <v>0.05</v>
      </c>
      <c r="C1709" s="157">
        <v>2.5</v>
      </c>
      <c r="D1709" s="157">
        <v>4.5</v>
      </c>
      <c r="E1709" s="157"/>
    </row>
    <row r="1710" spans="1:5">
      <c r="A1710" s="155">
        <v>41510</v>
      </c>
      <c r="B1710" s="156">
        <v>0.05</v>
      </c>
      <c r="C1710" s="157">
        <v>2.5</v>
      </c>
      <c r="D1710" s="157">
        <v>4.5</v>
      </c>
      <c r="E1710" s="157"/>
    </row>
    <row r="1711" spans="1:5">
      <c r="A1711" s="155">
        <v>41511</v>
      </c>
      <c r="B1711" s="156">
        <v>0.05</v>
      </c>
      <c r="C1711" s="157">
        <v>2.5</v>
      </c>
      <c r="D1711" s="157">
        <v>4.5</v>
      </c>
      <c r="E1711" s="157"/>
    </row>
    <row r="1712" spans="1:5">
      <c r="A1712" s="155">
        <v>41512</v>
      </c>
      <c r="B1712" s="156">
        <v>0.05</v>
      </c>
      <c r="C1712" s="157">
        <v>2.5</v>
      </c>
      <c r="D1712" s="157">
        <v>4.5</v>
      </c>
      <c r="E1712" s="157"/>
    </row>
    <row r="1713" spans="1:5">
      <c r="A1713" s="155">
        <v>41513</v>
      </c>
      <c r="B1713" s="156">
        <v>0.05</v>
      </c>
      <c r="C1713" s="157">
        <v>2.5</v>
      </c>
      <c r="D1713" s="157">
        <v>4.5</v>
      </c>
      <c r="E1713" s="157"/>
    </row>
    <row r="1714" spans="1:5">
      <c r="A1714" s="155">
        <v>41514</v>
      </c>
      <c r="B1714" s="156">
        <v>0.05</v>
      </c>
      <c r="C1714" s="157">
        <v>2.5</v>
      </c>
      <c r="D1714" s="157">
        <v>4.5</v>
      </c>
      <c r="E1714" s="157"/>
    </row>
    <row r="1715" spans="1:5">
      <c r="A1715" s="155">
        <v>41515</v>
      </c>
      <c r="B1715" s="156">
        <v>0.05</v>
      </c>
      <c r="C1715" s="157">
        <v>2.5</v>
      </c>
      <c r="D1715" s="157">
        <v>4.5</v>
      </c>
      <c r="E1715" s="157"/>
    </row>
    <row r="1716" spans="1:5">
      <c r="A1716" s="155">
        <v>41516</v>
      </c>
      <c r="B1716" s="156">
        <v>0.05</v>
      </c>
      <c r="C1716" s="157">
        <v>2.5</v>
      </c>
      <c r="D1716" s="157">
        <v>4.5</v>
      </c>
      <c r="E1716" s="157"/>
    </row>
    <row r="1717" spans="1:5">
      <c r="A1717" s="155">
        <v>41517</v>
      </c>
      <c r="B1717" s="156">
        <v>0.05</v>
      </c>
      <c r="C1717" s="157">
        <v>2.5</v>
      </c>
      <c r="D1717" s="157">
        <v>4.5</v>
      </c>
      <c r="E1717" s="157"/>
    </row>
    <row r="1718" spans="1:5">
      <c r="A1718" s="155">
        <v>41518</v>
      </c>
      <c r="B1718" s="156">
        <v>0.05</v>
      </c>
      <c r="C1718" s="157">
        <v>2.5</v>
      </c>
      <c r="D1718" s="157">
        <v>4.5</v>
      </c>
      <c r="E1718" s="157"/>
    </row>
    <row r="1719" spans="1:5">
      <c r="A1719" s="155">
        <v>41519</v>
      </c>
      <c r="B1719" s="156">
        <v>0.05</v>
      </c>
      <c r="C1719" s="157">
        <v>2.5</v>
      </c>
      <c r="D1719" s="157">
        <v>4.5</v>
      </c>
      <c r="E1719" s="157"/>
    </row>
    <row r="1720" spans="1:5">
      <c r="A1720" s="155">
        <v>41520</v>
      </c>
      <c r="B1720" s="156">
        <v>0.05</v>
      </c>
      <c r="C1720" s="157">
        <v>2.5</v>
      </c>
      <c r="D1720" s="157">
        <v>4.5</v>
      </c>
      <c r="E1720" s="157"/>
    </row>
    <row r="1721" spans="1:5">
      <c r="A1721" s="155">
        <v>41521</v>
      </c>
      <c r="B1721" s="156">
        <v>0.05</v>
      </c>
      <c r="C1721" s="157">
        <v>2.5</v>
      </c>
      <c r="D1721" s="157">
        <v>4.5</v>
      </c>
      <c r="E1721" s="157"/>
    </row>
    <row r="1722" spans="1:5">
      <c r="A1722" s="155">
        <v>41522</v>
      </c>
      <c r="B1722" s="156">
        <v>0.05</v>
      </c>
      <c r="C1722" s="157">
        <v>2.5</v>
      </c>
      <c r="D1722" s="157">
        <v>4.5</v>
      </c>
      <c r="E1722" s="157"/>
    </row>
    <row r="1723" spans="1:5">
      <c r="A1723" s="155">
        <v>41523</v>
      </c>
      <c r="B1723" s="156">
        <v>0.05</v>
      </c>
      <c r="C1723" s="157">
        <v>2.5</v>
      </c>
      <c r="D1723" s="157">
        <v>4.5</v>
      </c>
      <c r="E1723" s="157"/>
    </row>
    <row r="1724" spans="1:5">
      <c r="A1724" s="155">
        <v>41524</v>
      </c>
      <c r="B1724" s="156">
        <v>0.05</v>
      </c>
      <c r="C1724" s="157">
        <v>2.5</v>
      </c>
      <c r="D1724" s="157">
        <v>4.5</v>
      </c>
      <c r="E1724" s="157"/>
    </row>
    <row r="1725" spans="1:5">
      <c r="A1725" s="155">
        <v>41525</v>
      </c>
      <c r="B1725" s="156">
        <v>0.05</v>
      </c>
      <c r="C1725" s="157">
        <v>2.5</v>
      </c>
      <c r="D1725" s="157">
        <v>4.5</v>
      </c>
      <c r="E1725" s="157"/>
    </row>
    <row r="1726" spans="1:5">
      <c r="A1726" s="155">
        <v>41526</v>
      </c>
      <c r="B1726" s="156">
        <v>0.05</v>
      </c>
      <c r="C1726" s="157">
        <v>2.5</v>
      </c>
      <c r="D1726" s="157">
        <v>4.5</v>
      </c>
      <c r="E1726" s="157"/>
    </row>
    <row r="1727" spans="1:5">
      <c r="A1727" s="155">
        <v>41527</v>
      </c>
      <c r="B1727" s="156">
        <v>0.05</v>
      </c>
      <c r="C1727" s="157">
        <v>2.5</v>
      </c>
      <c r="D1727" s="157">
        <v>4.5</v>
      </c>
      <c r="E1727" s="157"/>
    </row>
    <row r="1728" spans="1:5">
      <c r="A1728" s="155">
        <v>41528</v>
      </c>
      <c r="B1728" s="156">
        <v>0.05</v>
      </c>
      <c r="C1728" s="157">
        <v>2.5</v>
      </c>
      <c r="D1728" s="157">
        <v>4.5</v>
      </c>
      <c r="E1728" s="157"/>
    </row>
    <row r="1729" spans="1:5">
      <c r="A1729" s="155">
        <v>41529</v>
      </c>
      <c r="B1729" s="156">
        <v>0.05</v>
      </c>
      <c r="C1729" s="157">
        <v>2.5</v>
      </c>
      <c r="D1729" s="157">
        <v>4.5</v>
      </c>
      <c r="E1729" s="157"/>
    </row>
    <row r="1730" spans="1:5">
      <c r="A1730" s="155">
        <v>41530</v>
      </c>
      <c r="B1730" s="156">
        <v>0.05</v>
      </c>
      <c r="C1730" s="157">
        <v>2.5</v>
      </c>
      <c r="D1730" s="157">
        <v>4.5</v>
      </c>
      <c r="E1730" s="157"/>
    </row>
    <row r="1731" spans="1:5">
      <c r="A1731" s="155">
        <v>41531</v>
      </c>
      <c r="B1731" s="156">
        <v>0.05</v>
      </c>
      <c r="C1731" s="157">
        <v>2.5</v>
      </c>
      <c r="D1731" s="157">
        <v>4.5</v>
      </c>
      <c r="E1731" s="157"/>
    </row>
    <row r="1732" spans="1:5">
      <c r="A1732" s="155">
        <v>41532</v>
      </c>
      <c r="B1732" s="156">
        <v>0.05</v>
      </c>
      <c r="C1732" s="157">
        <v>2.5</v>
      </c>
      <c r="D1732" s="157">
        <v>4.5</v>
      </c>
      <c r="E1732" s="157"/>
    </row>
    <row r="1733" spans="1:5">
      <c r="A1733" s="155">
        <v>41533</v>
      </c>
      <c r="B1733" s="156">
        <v>0.05</v>
      </c>
      <c r="C1733" s="157">
        <v>2.5</v>
      </c>
      <c r="D1733" s="157">
        <v>4.5</v>
      </c>
      <c r="E1733" s="157"/>
    </row>
    <row r="1734" spans="1:5">
      <c r="A1734" s="155">
        <v>41534</v>
      </c>
      <c r="B1734" s="156">
        <v>0.05</v>
      </c>
      <c r="C1734" s="157">
        <v>2.5</v>
      </c>
      <c r="D1734" s="157">
        <v>4.5</v>
      </c>
      <c r="E1734" s="157"/>
    </row>
    <row r="1735" spans="1:5">
      <c r="A1735" s="155">
        <v>41535</v>
      </c>
      <c r="B1735" s="156">
        <v>0.05</v>
      </c>
      <c r="C1735" s="157">
        <v>2.5</v>
      </c>
      <c r="D1735" s="157">
        <v>4.5</v>
      </c>
      <c r="E1735" s="157"/>
    </row>
    <row r="1736" spans="1:5">
      <c r="A1736" s="155">
        <v>41536</v>
      </c>
      <c r="B1736" s="156">
        <v>0.05</v>
      </c>
      <c r="C1736" s="157">
        <v>2.5</v>
      </c>
      <c r="D1736" s="157">
        <v>4.5</v>
      </c>
      <c r="E1736" s="157"/>
    </row>
    <row r="1737" spans="1:5">
      <c r="A1737" s="155">
        <v>41537</v>
      </c>
      <c r="B1737" s="156">
        <v>0.05</v>
      </c>
      <c r="C1737" s="157">
        <v>2.5</v>
      </c>
      <c r="D1737" s="157">
        <v>4.5</v>
      </c>
      <c r="E1737" s="157"/>
    </row>
    <row r="1738" spans="1:5">
      <c r="A1738" s="155">
        <v>41538</v>
      </c>
      <c r="B1738" s="156">
        <v>0.05</v>
      </c>
      <c r="C1738" s="157">
        <v>2.5</v>
      </c>
      <c r="D1738" s="157">
        <v>4.5</v>
      </c>
      <c r="E1738" s="157"/>
    </row>
    <row r="1739" spans="1:5">
      <c r="A1739" s="155">
        <v>41539</v>
      </c>
      <c r="B1739" s="156">
        <v>0.05</v>
      </c>
      <c r="C1739" s="157">
        <v>2.5</v>
      </c>
      <c r="D1739" s="157">
        <v>4.5</v>
      </c>
      <c r="E1739" s="157"/>
    </row>
    <row r="1740" spans="1:5">
      <c r="A1740" s="155">
        <v>41540</v>
      </c>
      <c r="B1740" s="156">
        <v>0.05</v>
      </c>
      <c r="C1740" s="157">
        <v>2.5</v>
      </c>
      <c r="D1740" s="157">
        <v>4.5</v>
      </c>
      <c r="E1740" s="157"/>
    </row>
    <row r="1741" spans="1:5">
      <c r="A1741" s="155">
        <v>41541</v>
      </c>
      <c r="B1741" s="156">
        <v>0.05</v>
      </c>
      <c r="C1741" s="157">
        <v>2.5</v>
      </c>
      <c r="D1741" s="157">
        <v>4.5</v>
      </c>
      <c r="E1741" s="157"/>
    </row>
    <row r="1742" spans="1:5">
      <c r="A1742" s="155">
        <v>41542</v>
      </c>
      <c r="B1742" s="156">
        <v>0.05</v>
      </c>
      <c r="C1742" s="157">
        <v>2.5</v>
      </c>
      <c r="D1742" s="157">
        <v>4.5</v>
      </c>
      <c r="E1742" s="157"/>
    </row>
    <row r="1743" spans="1:5">
      <c r="A1743" s="155">
        <v>41543</v>
      </c>
      <c r="B1743" s="156">
        <v>0.05</v>
      </c>
      <c r="C1743" s="157">
        <v>2.5</v>
      </c>
      <c r="D1743" s="157">
        <v>4.5</v>
      </c>
      <c r="E1743" s="157"/>
    </row>
    <row r="1744" spans="1:5">
      <c r="A1744" s="155">
        <v>41544</v>
      </c>
      <c r="B1744" s="156">
        <v>0.05</v>
      </c>
      <c r="C1744" s="157">
        <v>2.5</v>
      </c>
      <c r="D1744" s="157">
        <v>4.5</v>
      </c>
      <c r="E1744" s="157"/>
    </row>
    <row r="1745" spans="1:5">
      <c r="A1745" s="155">
        <v>41545</v>
      </c>
      <c r="B1745" s="156">
        <v>0.05</v>
      </c>
      <c r="C1745" s="157">
        <v>2.5</v>
      </c>
      <c r="D1745" s="157">
        <v>4.5</v>
      </c>
      <c r="E1745" s="157"/>
    </row>
    <row r="1746" spans="1:5">
      <c r="A1746" s="155">
        <v>41546</v>
      </c>
      <c r="B1746" s="156">
        <v>0.05</v>
      </c>
      <c r="C1746" s="157">
        <v>2.5</v>
      </c>
      <c r="D1746" s="157">
        <v>4.5</v>
      </c>
      <c r="E1746" s="157"/>
    </row>
    <row r="1747" spans="1:5">
      <c r="A1747" s="155">
        <v>41547</v>
      </c>
      <c r="B1747" s="156">
        <v>0.05</v>
      </c>
      <c r="C1747" s="157">
        <v>2.5</v>
      </c>
      <c r="D1747" s="157">
        <v>4.5</v>
      </c>
      <c r="E1747" s="157"/>
    </row>
    <row r="1748" spans="1:5">
      <c r="A1748" s="155">
        <v>41548</v>
      </c>
      <c r="B1748" s="156">
        <v>0.05</v>
      </c>
      <c r="C1748" s="157">
        <v>2.5</v>
      </c>
      <c r="D1748" s="157">
        <v>4.25</v>
      </c>
      <c r="E1748" s="157"/>
    </row>
    <row r="1749" spans="1:5">
      <c r="A1749" s="155">
        <v>41549</v>
      </c>
      <c r="B1749" s="156">
        <v>0.05</v>
      </c>
      <c r="C1749" s="157">
        <v>2.5</v>
      </c>
      <c r="D1749" s="157">
        <v>4.25</v>
      </c>
      <c r="E1749" s="157"/>
    </row>
    <row r="1750" spans="1:5">
      <c r="A1750" s="155">
        <v>41550</v>
      </c>
      <c r="B1750" s="156">
        <v>0.05</v>
      </c>
      <c r="C1750" s="157">
        <v>2.5</v>
      </c>
      <c r="D1750" s="157">
        <v>4.25</v>
      </c>
      <c r="E1750" s="157"/>
    </row>
    <row r="1751" spans="1:5">
      <c r="A1751" s="155">
        <v>41551</v>
      </c>
      <c r="B1751" s="156">
        <v>0.05</v>
      </c>
      <c r="C1751" s="157">
        <v>2.5</v>
      </c>
      <c r="D1751" s="157">
        <v>4.25</v>
      </c>
      <c r="E1751" s="157"/>
    </row>
    <row r="1752" spans="1:5">
      <c r="A1752" s="155">
        <v>41552</v>
      </c>
      <c r="B1752" s="156">
        <v>0.05</v>
      </c>
      <c r="C1752" s="157">
        <v>2.5</v>
      </c>
      <c r="D1752" s="157">
        <v>4.25</v>
      </c>
      <c r="E1752" s="157"/>
    </row>
    <row r="1753" spans="1:5">
      <c r="A1753" s="155">
        <v>41553</v>
      </c>
      <c r="B1753" s="156">
        <v>0.05</v>
      </c>
      <c r="C1753" s="157">
        <v>2.5</v>
      </c>
      <c r="D1753" s="157">
        <v>4.25</v>
      </c>
      <c r="E1753" s="157"/>
    </row>
    <row r="1754" spans="1:5">
      <c r="A1754" s="155">
        <v>41554</v>
      </c>
      <c r="B1754" s="156">
        <v>0.05</v>
      </c>
      <c r="C1754" s="157">
        <v>2.5</v>
      </c>
      <c r="D1754" s="157">
        <v>4.25</v>
      </c>
      <c r="E1754" s="157"/>
    </row>
    <row r="1755" spans="1:5">
      <c r="A1755" s="155">
        <v>41555</v>
      </c>
      <c r="B1755" s="156">
        <v>0.05</v>
      </c>
      <c r="C1755" s="157">
        <v>2.5</v>
      </c>
      <c r="D1755" s="157">
        <v>4.25</v>
      </c>
      <c r="E1755" s="157"/>
    </row>
    <row r="1756" spans="1:5">
      <c r="A1756" s="155">
        <v>41556</v>
      </c>
      <c r="B1756" s="156">
        <v>0.05</v>
      </c>
      <c r="C1756" s="157">
        <v>2.5</v>
      </c>
      <c r="D1756" s="157">
        <v>4.25</v>
      </c>
      <c r="E1756" s="157"/>
    </row>
    <row r="1757" spans="1:5">
      <c r="A1757" s="155">
        <v>41557</v>
      </c>
      <c r="B1757" s="156">
        <v>0.05</v>
      </c>
      <c r="C1757" s="157">
        <v>2.5</v>
      </c>
      <c r="D1757" s="157">
        <v>4.25</v>
      </c>
      <c r="E1757" s="157"/>
    </row>
    <row r="1758" spans="1:5">
      <c r="A1758" s="155">
        <v>41558</v>
      </c>
      <c r="B1758" s="156">
        <v>0.05</v>
      </c>
      <c r="C1758" s="157">
        <v>2.5</v>
      </c>
      <c r="D1758" s="157">
        <v>4.25</v>
      </c>
      <c r="E1758" s="157"/>
    </row>
    <row r="1759" spans="1:5">
      <c r="A1759" s="155">
        <v>41559</v>
      </c>
      <c r="B1759" s="156">
        <v>0.05</v>
      </c>
      <c r="C1759" s="157">
        <v>2.5</v>
      </c>
      <c r="D1759" s="157">
        <v>4.25</v>
      </c>
      <c r="E1759" s="157"/>
    </row>
    <row r="1760" spans="1:5">
      <c r="A1760" s="155">
        <v>41560</v>
      </c>
      <c r="B1760" s="156">
        <v>0.05</v>
      </c>
      <c r="C1760" s="157">
        <v>2.5</v>
      </c>
      <c r="D1760" s="157">
        <v>4.25</v>
      </c>
      <c r="E1760" s="157"/>
    </row>
    <row r="1761" spans="1:5">
      <c r="A1761" s="155">
        <v>41561</v>
      </c>
      <c r="B1761" s="156">
        <v>0.05</v>
      </c>
      <c r="C1761" s="157">
        <v>2.5</v>
      </c>
      <c r="D1761" s="157">
        <v>4.25</v>
      </c>
      <c r="E1761" s="157"/>
    </row>
    <row r="1762" spans="1:5">
      <c r="A1762" s="155">
        <v>41562</v>
      </c>
      <c r="B1762" s="156">
        <v>0.05</v>
      </c>
      <c r="C1762" s="157">
        <v>2.5</v>
      </c>
      <c r="D1762" s="157">
        <v>4.25</v>
      </c>
      <c r="E1762" s="157"/>
    </row>
    <row r="1763" spans="1:5">
      <c r="A1763" s="155">
        <v>41563</v>
      </c>
      <c r="B1763" s="156">
        <v>0.05</v>
      </c>
      <c r="C1763" s="157">
        <v>2.5</v>
      </c>
      <c r="D1763" s="157">
        <v>4.25</v>
      </c>
      <c r="E1763" s="157"/>
    </row>
    <row r="1764" spans="1:5">
      <c r="A1764" s="155">
        <v>41564</v>
      </c>
      <c r="B1764" s="156">
        <v>0.05</v>
      </c>
      <c r="C1764" s="157">
        <v>2.5</v>
      </c>
      <c r="D1764" s="157">
        <v>4.25</v>
      </c>
      <c r="E1764" s="157"/>
    </row>
    <row r="1765" spans="1:5">
      <c r="A1765" s="155">
        <v>41565</v>
      </c>
      <c r="B1765" s="156">
        <v>0.05</v>
      </c>
      <c r="C1765" s="157">
        <v>2.5</v>
      </c>
      <c r="D1765" s="157">
        <v>4.25</v>
      </c>
      <c r="E1765" s="157"/>
    </row>
    <row r="1766" spans="1:5">
      <c r="A1766" s="155">
        <v>41566</v>
      </c>
      <c r="B1766" s="156">
        <v>0.05</v>
      </c>
      <c r="C1766" s="157">
        <v>2.5</v>
      </c>
      <c r="D1766" s="157">
        <v>4.25</v>
      </c>
      <c r="E1766" s="157"/>
    </row>
    <row r="1767" spans="1:5">
      <c r="A1767" s="155">
        <v>41567</v>
      </c>
      <c r="B1767" s="156">
        <v>0.05</v>
      </c>
      <c r="C1767" s="157">
        <v>2.5</v>
      </c>
      <c r="D1767" s="157">
        <v>4.25</v>
      </c>
      <c r="E1767" s="157"/>
    </row>
    <row r="1768" spans="1:5">
      <c r="A1768" s="155">
        <v>41568</v>
      </c>
      <c r="B1768" s="156">
        <v>0.05</v>
      </c>
      <c r="C1768" s="157">
        <v>2.5</v>
      </c>
      <c r="D1768" s="157">
        <v>4.25</v>
      </c>
      <c r="E1768" s="157"/>
    </row>
    <row r="1769" spans="1:5">
      <c r="A1769" s="155">
        <v>41569</v>
      </c>
      <c r="B1769" s="156">
        <v>0.05</v>
      </c>
      <c r="C1769" s="157">
        <v>2.5</v>
      </c>
      <c r="D1769" s="157">
        <v>4.25</v>
      </c>
      <c r="E1769" s="157"/>
    </row>
    <row r="1770" spans="1:5">
      <c r="A1770" s="155">
        <v>41570</v>
      </c>
      <c r="B1770" s="156">
        <v>0.05</v>
      </c>
      <c r="C1770" s="157">
        <v>2.5</v>
      </c>
      <c r="D1770" s="157">
        <v>4.25</v>
      </c>
      <c r="E1770" s="157"/>
    </row>
    <row r="1771" spans="1:5">
      <c r="A1771" s="155">
        <v>41571</v>
      </c>
      <c r="B1771" s="156">
        <v>0.05</v>
      </c>
      <c r="C1771" s="157">
        <v>2.5</v>
      </c>
      <c r="D1771" s="157">
        <v>4.25</v>
      </c>
      <c r="E1771" s="157"/>
    </row>
    <row r="1772" spans="1:5">
      <c r="A1772" s="155">
        <v>41572</v>
      </c>
      <c r="B1772" s="156">
        <v>0.05</v>
      </c>
      <c r="C1772" s="157">
        <v>2.5</v>
      </c>
      <c r="D1772" s="157">
        <v>4.25</v>
      </c>
      <c r="E1772" s="157"/>
    </row>
    <row r="1773" spans="1:5">
      <c r="A1773" s="155">
        <v>41573</v>
      </c>
      <c r="B1773" s="156">
        <v>0.05</v>
      </c>
      <c r="C1773" s="157">
        <v>2.5</v>
      </c>
      <c r="D1773" s="157">
        <v>4.25</v>
      </c>
      <c r="E1773" s="157"/>
    </row>
    <row r="1774" spans="1:5">
      <c r="A1774" s="155">
        <v>41574</v>
      </c>
      <c r="B1774" s="156">
        <v>0.05</v>
      </c>
      <c r="C1774" s="157">
        <v>2.5</v>
      </c>
      <c r="D1774" s="157">
        <v>4.25</v>
      </c>
      <c r="E1774" s="157"/>
    </row>
    <row r="1775" spans="1:5">
      <c r="A1775" s="155">
        <v>41575</v>
      </c>
      <c r="B1775" s="156">
        <v>0.05</v>
      </c>
      <c r="C1775" s="157">
        <v>2.5</v>
      </c>
      <c r="D1775" s="157">
        <v>4.25</v>
      </c>
      <c r="E1775" s="157"/>
    </row>
    <row r="1776" spans="1:5">
      <c r="A1776" s="155">
        <v>41576</v>
      </c>
      <c r="B1776" s="156">
        <v>0.05</v>
      </c>
      <c r="C1776" s="157">
        <v>2.5</v>
      </c>
      <c r="D1776" s="157">
        <v>4.25</v>
      </c>
      <c r="E1776" s="157"/>
    </row>
    <row r="1777" spans="1:5">
      <c r="A1777" s="155">
        <v>41577</v>
      </c>
      <c r="B1777" s="156">
        <v>0.05</v>
      </c>
      <c r="C1777" s="157">
        <v>2.5</v>
      </c>
      <c r="D1777" s="157">
        <v>4.25</v>
      </c>
      <c r="E1777" s="157"/>
    </row>
    <row r="1778" spans="1:5">
      <c r="A1778" s="155">
        <v>41578</v>
      </c>
      <c r="B1778" s="156">
        <v>0.05</v>
      </c>
      <c r="C1778" s="157">
        <v>2.5</v>
      </c>
      <c r="D1778" s="157">
        <v>4.25</v>
      </c>
      <c r="E1778" s="157"/>
    </row>
    <row r="1779" spans="1:5">
      <c r="A1779" s="155">
        <v>41579</v>
      </c>
      <c r="B1779" s="156">
        <v>0.05</v>
      </c>
      <c r="C1779" s="157">
        <v>2.5</v>
      </c>
      <c r="D1779" s="157">
        <v>4.25</v>
      </c>
      <c r="E1779" s="157"/>
    </row>
    <row r="1780" spans="1:5">
      <c r="A1780" s="155">
        <v>41580</v>
      </c>
      <c r="B1780" s="156">
        <v>0.05</v>
      </c>
      <c r="C1780" s="157">
        <v>2.5</v>
      </c>
      <c r="D1780" s="157">
        <v>4.25</v>
      </c>
      <c r="E1780" s="157"/>
    </row>
    <row r="1781" spans="1:5">
      <c r="A1781" s="155">
        <v>41581</v>
      </c>
      <c r="B1781" s="156">
        <v>0.05</v>
      </c>
      <c r="C1781" s="157">
        <v>2.5</v>
      </c>
      <c r="D1781" s="157">
        <v>4.25</v>
      </c>
      <c r="E1781" s="157"/>
    </row>
    <row r="1782" spans="1:5">
      <c r="A1782" s="155">
        <v>41582</v>
      </c>
      <c r="B1782" s="156">
        <v>0.05</v>
      </c>
      <c r="C1782" s="157">
        <v>2.5</v>
      </c>
      <c r="D1782" s="157">
        <v>4.25</v>
      </c>
      <c r="E1782" s="157"/>
    </row>
    <row r="1783" spans="1:5">
      <c r="A1783" s="155">
        <v>41583</v>
      </c>
      <c r="B1783" s="156">
        <v>0.05</v>
      </c>
      <c r="C1783" s="157">
        <v>2.5</v>
      </c>
      <c r="D1783" s="157">
        <v>4.25</v>
      </c>
      <c r="E1783" s="157"/>
    </row>
    <row r="1784" spans="1:5">
      <c r="A1784" s="155">
        <v>41584</v>
      </c>
      <c r="B1784" s="156">
        <v>0.05</v>
      </c>
      <c r="C1784" s="157">
        <v>2.5</v>
      </c>
      <c r="D1784" s="157">
        <v>4</v>
      </c>
      <c r="E1784" s="157"/>
    </row>
    <row r="1785" spans="1:5">
      <c r="A1785" s="155">
        <v>41585</v>
      </c>
      <c r="B1785" s="156">
        <v>0.05</v>
      </c>
      <c r="C1785" s="157">
        <v>2.5</v>
      </c>
      <c r="D1785" s="157">
        <v>4</v>
      </c>
      <c r="E1785" s="157"/>
    </row>
    <row r="1786" spans="1:5">
      <c r="A1786" s="155">
        <v>41586</v>
      </c>
      <c r="B1786" s="156">
        <v>0.05</v>
      </c>
      <c r="C1786" s="157">
        <v>2.5</v>
      </c>
      <c r="D1786" s="157">
        <v>4</v>
      </c>
      <c r="E1786" s="157"/>
    </row>
    <row r="1787" spans="1:5">
      <c r="A1787" s="155">
        <v>41587</v>
      </c>
      <c r="B1787" s="156">
        <v>0.05</v>
      </c>
      <c r="C1787" s="157">
        <v>2.5</v>
      </c>
      <c r="D1787" s="157">
        <v>4</v>
      </c>
      <c r="E1787" s="157"/>
    </row>
    <row r="1788" spans="1:5">
      <c r="A1788" s="155">
        <v>41588</v>
      </c>
      <c r="B1788" s="156">
        <v>0.05</v>
      </c>
      <c r="C1788" s="157">
        <v>2.5</v>
      </c>
      <c r="D1788" s="157">
        <v>4</v>
      </c>
      <c r="E1788" s="157"/>
    </row>
    <row r="1789" spans="1:5">
      <c r="A1789" s="155">
        <v>41589</v>
      </c>
      <c r="B1789" s="156">
        <v>0.05</v>
      </c>
      <c r="C1789" s="157">
        <v>2.5</v>
      </c>
      <c r="D1789" s="157">
        <v>4</v>
      </c>
      <c r="E1789" s="157"/>
    </row>
    <row r="1790" spans="1:5">
      <c r="A1790" s="155">
        <v>41590</v>
      </c>
      <c r="B1790" s="156">
        <v>0.05</v>
      </c>
      <c r="C1790" s="157">
        <v>2.5</v>
      </c>
      <c r="D1790" s="157">
        <v>4</v>
      </c>
      <c r="E1790" s="157"/>
    </row>
    <row r="1791" spans="1:5">
      <c r="A1791" s="155">
        <v>41591</v>
      </c>
      <c r="B1791" s="156">
        <v>0.05</v>
      </c>
      <c r="C1791" s="157">
        <v>2.5</v>
      </c>
      <c r="D1791" s="157">
        <v>4</v>
      </c>
      <c r="E1791" s="157"/>
    </row>
    <row r="1792" spans="1:5">
      <c r="A1792" s="155">
        <v>41592</v>
      </c>
      <c r="B1792" s="156">
        <v>0.05</v>
      </c>
      <c r="C1792" s="157">
        <v>2.5</v>
      </c>
      <c r="D1792" s="157">
        <v>4</v>
      </c>
      <c r="E1792" s="157"/>
    </row>
    <row r="1793" spans="1:5">
      <c r="A1793" s="155">
        <v>41593</v>
      </c>
      <c r="B1793" s="156">
        <v>0.05</v>
      </c>
      <c r="C1793" s="157">
        <v>2.5</v>
      </c>
      <c r="D1793" s="157">
        <v>4</v>
      </c>
      <c r="E1793" s="157"/>
    </row>
    <row r="1794" spans="1:5">
      <c r="A1794" s="155">
        <v>41594</v>
      </c>
      <c r="B1794" s="156">
        <v>0.05</v>
      </c>
      <c r="C1794" s="157">
        <v>2.5</v>
      </c>
      <c r="D1794" s="157">
        <v>4</v>
      </c>
      <c r="E1794" s="157"/>
    </row>
    <row r="1795" spans="1:5">
      <c r="A1795" s="155">
        <v>41595</v>
      </c>
      <c r="B1795" s="156">
        <v>0.05</v>
      </c>
      <c r="C1795" s="157">
        <v>2.5</v>
      </c>
      <c r="D1795" s="157">
        <v>4</v>
      </c>
      <c r="E1795" s="157"/>
    </row>
    <row r="1796" spans="1:5">
      <c r="A1796" s="155">
        <v>41596</v>
      </c>
      <c r="B1796" s="156">
        <v>0.05</v>
      </c>
      <c r="C1796" s="157">
        <v>2.5</v>
      </c>
      <c r="D1796" s="157">
        <v>4</v>
      </c>
      <c r="E1796" s="157"/>
    </row>
    <row r="1797" spans="1:5">
      <c r="A1797" s="155">
        <v>41597</v>
      </c>
      <c r="B1797" s="156">
        <v>0.05</v>
      </c>
      <c r="C1797" s="157">
        <v>2.5</v>
      </c>
      <c r="D1797" s="157">
        <v>4</v>
      </c>
      <c r="E1797" s="157"/>
    </row>
    <row r="1798" spans="1:5">
      <c r="A1798" s="155">
        <v>41598</v>
      </c>
      <c r="B1798" s="156">
        <v>0.05</v>
      </c>
      <c r="C1798" s="157">
        <v>2.5</v>
      </c>
      <c r="D1798" s="157">
        <v>4</v>
      </c>
      <c r="E1798" s="157"/>
    </row>
    <row r="1799" spans="1:5">
      <c r="A1799" s="155">
        <v>41599</v>
      </c>
      <c r="B1799" s="156">
        <v>0.05</v>
      </c>
      <c r="C1799" s="157">
        <v>2.5</v>
      </c>
      <c r="D1799" s="157">
        <v>4</v>
      </c>
      <c r="E1799" s="157"/>
    </row>
    <row r="1800" spans="1:5">
      <c r="A1800" s="155">
        <v>41600</v>
      </c>
      <c r="B1800" s="156">
        <v>0.05</v>
      </c>
      <c r="C1800" s="157">
        <v>2.5</v>
      </c>
      <c r="D1800" s="157">
        <v>4</v>
      </c>
      <c r="E1800" s="157"/>
    </row>
    <row r="1801" spans="1:5">
      <c r="A1801" s="155">
        <v>41601</v>
      </c>
      <c r="B1801" s="156">
        <v>0.05</v>
      </c>
      <c r="C1801" s="157">
        <v>2.5</v>
      </c>
      <c r="D1801" s="157">
        <v>4</v>
      </c>
      <c r="E1801" s="157"/>
    </row>
    <row r="1802" spans="1:5">
      <c r="A1802" s="155">
        <v>41602</v>
      </c>
      <c r="B1802" s="156">
        <v>0.05</v>
      </c>
      <c r="C1802" s="157">
        <v>2.5</v>
      </c>
      <c r="D1802" s="157">
        <v>4</v>
      </c>
      <c r="E1802" s="157"/>
    </row>
    <row r="1803" spans="1:5">
      <c r="A1803" s="155">
        <v>41603</v>
      </c>
      <c r="B1803" s="156">
        <v>0.05</v>
      </c>
      <c r="C1803" s="157">
        <v>2.5</v>
      </c>
      <c r="D1803" s="157">
        <v>4</v>
      </c>
      <c r="E1803" s="157"/>
    </row>
    <row r="1804" spans="1:5">
      <c r="A1804" s="155">
        <v>41604</v>
      </c>
      <c r="B1804" s="156">
        <v>0.05</v>
      </c>
      <c r="C1804" s="157">
        <v>2.5</v>
      </c>
      <c r="D1804" s="157">
        <v>4</v>
      </c>
      <c r="E1804" s="157"/>
    </row>
    <row r="1805" spans="1:5">
      <c r="A1805" s="155">
        <v>41605</v>
      </c>
      <c r="B1805" s="156">
        <v>0.05</v>
      </c>
      <c r="C1805" s="157">
        <v>2.5</v>
      </c>
      <c r="D1805" s="157">
        <v>4</v>
      </c>
      <c r="E1805" s="157"/>
    </row>
    <row r="1806" spans="1:5">
      <c r="A1806" s="155">
        <v>41606</v>
      </c>
      <c r="B1806" s="156">
        <v>0.05</v>
      </c>
      <c r="C1806" s="157">
        <v>2.5</v>
      </c>
      <c r="D1806" s="157">
        <v>4</v>
      </c>
      <c r="E1806" s="157"/>
    </row>
    <row r="1807" spans="1:5">
      <c r="A1807" s="155">
        <v>41607</v>
      </c>
      <c r="B1807" s="156">
        <v>0.05</v>
      </c>
      <c r="C1807" s="157">
        <v>2.5</v>
      </c>
      <c r="D1807" s="157">
        <v>4</v>
      </c>
      <c r="E1807" s="157"/>
    </row>
    <row r="1808" spans="1:5">
      <c r="A1808" s="155">
        <v>41608</v>
      </c>
      <c r="B1808" s="156">
        <v>0.05</v>
      </c>
      <c r="C1808" s="157">
        <v>2.5</v>
      </c>
      <c r="D1808" s="157">
        <v>4</v>
      </c>
      <c r="E1808" s="157"/>
    </row>
    <row r="1809" spans="1:5">
      <c r="A1809" s="155">
        <v>41609</v>
      </c>
      <c r="B1809" s="156">
        <v>0.05</v>
      </c>
      <c r="C1809" s="157">
        <v>2.5</v>
      </c>
      <c r="D1809" s="157">
        <v>4</v>
      </c>
      <c r="E1809" s="157"/>
    </row>
    <row r="1810" spans="1:5">
      <c r="A1810" s="155">
        <v>41610</v>
      </c>
      <c r="B1810" s="156">
        <v>0.05</v>
      </c>
      <c r="C1810" s="157">
        <v>2.5</v>
      </c>
      <c r="D1810" s="157">
        <v>4</v>
      </c>
      <c r="E1810" s="157"/>
    </row>
    <row r="1811" spans="1:5">
      <c r="A1811" s="155">
        <v>41611</v>
      </c>
      <c r="B1811" s="156">
        <v>0.05</v>
      </c>
      <c r="C1811" s="157">
        <v>2.5</v>
      </c>
      <c r="D1811" s="157">
        <v>4</v>
      </c>
      <c r="E1811" s="157"/>
    </row>
    <row r="1812" spans="1:5">
      <c r="A1812" s="155">
        <v>41612</v>
      </c>
      <c r="B1812" s="156">
        <v>0.05</v>
      </c>
      <c r="C1812" s="157">
        <v>2.5</v>
      </c>
      <c r="D1812" s="157">
        <v>4</v>
      </c>
      <c r="E1812" s="157"/>
    </row>
    <row r="1813" spans="1:5">
      <c r="A1813" s="155">
        <v>41613</v>
      </c>
      <c r="B1813" s="156">
        <v>0.05</v>
      </c>
      <c r="C1813" s="157">
        <v>2.5</v>
      </c>
      <c r="D1813" s="157">
        <v>4</v>
      </c>
      <c r="E1813" s="157"/>
    </row>
    <row r="1814" spans="1:5">
      <c r="A1814" s="155">
        <v>41614</v>
      </c>
      <c r="B1814" s="156">
        <v>0.05</v>
      </c>
      <c r="C1814" s="157">
        <v>2.5</v>
      </c>
      <c r="D1814" s="157">
        <v>4</v>
      </c>
      <c r="E1814" s="157"/>
    </row>
    <row r="1815" spans="1:5">
      <c r="A1815" s="155">
        <v>41615</v>
      </c>
      <c r="B1815" s="156">
        <v>0.05</v>
      </c>
      <c r="C1815" s="157">
        <v>2.5</v>
      </c>
      <c r="D1815" s="157">
        <v>4</v>
      </c>
      <c r="E1815" s="157"/>
    </row>
    <row r="1816" spans="1:5">
      <c r="A1816" s="155">
        <v>41616</v>
      </c>
      <c r="B1816" s="156">
        <v>0.05</v>
      </c>
      <c r="C1816" s="157">
        <v>2.5</v>
      </c>
      <c r="D1816" s="157">
        <v>4</v>
      </c>
      <c r="E1816" s="157"/>
    </row>
    <row r="1817" spans="1:5">
      <c r="A1817" s="155">
        <v>41617</v>
      </c>
      <c r="B1817" s="156">
        <v>0.05</v>
      </c>
      <c r="C1817" s="157">
        <v>2.5</v>
      </c>
      <c r="D1817" s="157">
        <v>4</v>
      </c>
      <c r="E1817" s="157"/>
    </row>
    <row r="1818" spans="1:5">
      <c r="A1818" s="155">
        <v>41618</v>
      </c>
      <c r="B1818" s="156">
        <v>0.05</v>
      </c>
      <c r="C1818" s="157">
        <v>2.5</v>
      </c>
      <c r="D1818" s="157">
        <v>4</v>
      </c>
      <c r="E1818" s="157"/>
    </row>
    <row r="1819" spans="1:5">
      <c r="A1819" s="155">
        <v>41619</v>
      </c>
      <c r="B1819" s="156">
        <v>0.05</v>
      </c>
      <c r="C1819" s="157">
        <v>2.5</v>
      </c>
      <c r="D1819" s="157">
        <v>4</v>
      </c>
      <c r="E1819" s="157"/>
    </row>
    <row r="1820" spans="1:5">
      <c r="A1820" s="155">
        <v>41620</v>
      </c>
      <c r="B1820" s="156">
        <v>0.05</v>
      </c>
      <c r="C1820" s="157">
        <v>2.5</v>
      </c>
      <c r="D1820" s="157">
        <v>4</v>
      </c>
      <c r="E1820" s="157"/>
    </row>
    <row r="1821" spans="1:5">
      <c r="A1821" s="155">
        <v>41621</v>
      </c>
      <c r="B1821" s="156">
        <v>0.05</v>
      </c>
      <c r="C1821" s="157">
        <v>2.5</v>
      </c>
      <c r="D1821" s="157">
        <v>4</v>
      </c>
      <c r="E1821" s="157"/>
    </row>
    <row r="1822" spans="1:5">
      <c r="A1822" s="155">
        <v>41622</v>
      </c>
      <c r="B1822" s="156">
        <v>0.05</v>
      </c>
      <c r="C1822" s="157">
        <v>2.5</v>
      </c>
      <c r="D1822" s="157">
        <v>4</v>
      </c>
      <c r="E1822" s="157"/>
    </row>
    <row r="1823" spans="1:5">
      <c r="A1823" s="155">
        <v>41623</v>
      </c>
      <c r="B1823" s="156">
        <v>0.05</v>
      </c>
      <c r="C1823" s="157">
        <v>2.5</v>
      </c>
      <c r="D1823" s="157">
        <v>4</v>
      </c>
      <c r="E1823" s="157"/>
    </row>
    <row r="1824" spans="1:5">
      <c r="A1824" s="155">
        <v>41624</v>
      </c>
      <c r="B1824" s="156">
        <v>0.05</v>
      </c>
      <c r="C1824" s="157">
        <v>2.5</v>
      </c>
      <c r="D1824" s="157">
        <v>4</v>
      </c>
      <c r="E1824" s="157"/>
    </row>
    <row r="1825" spans="1:5">
      <c r="A1825" s="155">
        <v>41625</v>
      </c>
      <c r="B1825" s="156">
        <v>0.05</v>
      </c>
      <c r="C1825" s="157">
        <v>2.5</v>
      </c>
      <c r="D1825" s="157">
        <v>4</v>
      </c>
      <c r="E1825" s="157"/>
    </row>
    <row r="1826" spans="1:5">
      <c r="A1826" s="155">
        <v>41626</v>
      </c>
      <c r="B1826" s="156">
        <v>0.05</v>
      </c>
      <c r="C1826" s="157">
        <v>2.5</v>
      </c>
      <c r="D1826" s="157">
        <v>4</v>
      </c>
      <c r="E1826" s="157"/>
    </row>
    <row r="1827" spans="1:5">
      <c r="A1827" s="155">
        <v>41627</v>
      </c>
      <c r="B1827" s="156">
        <v>0.05</v>
      </c>
      <c r="C1827" s="157">
        <v>2.5</v>
      </c>
      <c r="D1827" s="157">
        <v>4</v>
      </c>
      <c r="E1827" s="157"/>
    </row>
    <row r="1828" spans="1:5">
      <c r="A1828" s="155">
        <v>41628</v>
      </c>
      <c r="B1828" s="156">
        <v>0.05</v>
      </c>
      <c r="C1828" s="157">
        <v>2.5</v>
      </c>
      <c r="D1828" s="157">
        <v>4</v>
      </c>
      <c r="E1828" s="157"/>
    </row>
    <row r="1829" spans="1:5">
      <c r="A1829" s="155">
        <v>41629</v>
      </c>
      <c r="B1829" s="156">
        <v>0.05</v>
      </c>
      <c r="C1829" s="157">
        <v>2.5</v>
      </c>
      <c r="D1829" s="157">
        <v>4</v>
      </c>
      <c r="E1829" s="157"/>
    </row>
    <row r="1830" spans="1:5">
      <c r="A1830" s="155">
        <v>41630</v>
      </c>
      <c r="B1830" s="156">
        <v>0.05</v>
      </c>
      <c r="C1830" s="157">
        <v>2.5</v>
      </c>
      <c r="D1830" s="157">
        <v>4</v>
      </c>
      <c r="E1830" s="157"/>
    </row>
    <row r="1831" spans="1:5">
      <c r="A1831" s="155">
        <v>41631</v>
      </c>
      <c r="B1831" s="156">
        <v>0.05</v>
      </c>
      <c r="C1831" s="157">
        <v>2.5</v>
      </c>
      <c r="D1831" s="157">
        <v>4</v>
      </c>
      <c r="E1831" s="157"/>
    </row>
    <row r="1832" spans="1:5">
      <c r="A1832" s="155">
        <v>41632</v>
      </c>
      <c r="B1832" s="156">
        <v>0.05</v>
      </c>
      <c r="C1832" s="157">
        <v>2.5</v>
      </c>
      <c r="D1832" s="157">
        <v>4</v>
      </c>
      <c r="E1832" s="157"/>
    </row>
    <row r="1833" spans="1:5">
      <c r="A1833" s="155">
        <v>41633</v>
      </c>
      <c r="B1833" s="156">
        <v>0.05</v>
      </c>
      <c r="C1833" s="157">
        <v>2.5</v>
      </c>
      <c r="D1833" s="157">
        <v>4</v>
      </c>
      <c r="E1833" s="157"/>
    </row>
    <row r="1834" spans="1:5">
      <c r="A1834" s="155">
        <v>41634</v>
      </c>
      <c r="B1834" s="156">
        <v>0.05</v>
      </c>
      <c r="C1834" s="157">
        <v>2.5</v>
      </c>
      <c r="D1834" s="157">
        <v>4</v>
      </c>
      <c r="E1834" s="157"/>
    </row>
    <row r="1835" spans="1:5">
      <c r="A1835" s="155">
        <v>41635</v>
      </c>
      <c r="B1835" s="156">
        <v>0.05</v>
      </c>
      <c r="C1835" s="157">
        <v>2.5</v>
      </c>
      <c r="D1835" s="157">
        <v>4</v>
      </c>
      <c r="E1835" s="157"/>
    </row>
    <row r="1836" spans="1:5">
      <c r="A1836" s="155">
        <v>41636</v>
      </c>
      <c r="B1836" s="156">
        <v>0.05</v>
      </c>
      <c r="C1836" s="157">
        <v>2.5</v>
      </c>
      <c r="D1836" s="157">
        <v>4</v>
      </c>
      <c r="E1836" s="157"/>
    </row>
    <row r="1837" spans="1:5">
      <c r="A1837" s="155">
        <v>41637</v>
      </c>
      <c r="B1837" s="156">
        <v>0.05</v>
      </c>
      <c r="C1837" s="157">
        <v>2.5</v>
      </c>
      <c r="D1837" s="157">
        <v>4</v>
      </c>
      <c r="E1837" s="157"/>
    </row>
    <row r="1838" spans="1:5">
      <c r="A1838" s="155">
        <v>41638</v>
      </c>
      <c r="B1838" s="156">
        <v>0.05</v>
      </c>
      <c r="C1838" s="157">
        <v>2.5</v>
      </c>
      <c r="D1838" s="157">
        <v>4</v>
      </c>
      <c r="E1838" s="157"/>
    </row>
    <row r="1839" spans="1:5">
      <c r="A1839" s="155">
        <v>41639</v>
      </c>
      <c r="B1839" s="156">
        <v>0.05</v>
      </c>
      <c r="C1839" s="157">
        <v>2.5</v>
      </c>
      <c r="D1839" s="157">
        <v>4</v>
      </c>
      <c r="E1839" s="157"/>
    </row>
    <row r="1840" spans="1:5">
      <c r="A1840" s="155">
        <v>41640</v>
      </c>
      <c r="B1840" s="156">
        <v>0.05</v>
      </c>
      <c r="C1840" s="157">
        <v>2.5</v>
      </c>
      <c r="D1840" s="157">
        <v>4</v>
      </c>
      <c r="E1840" s="157"/>
    </row>
    <row r="1841" spans="1:5">
      <c r="A1841" s="155">
        <v>41641</v>
      </c>
      <c r="B1841" s="156">
        <v>0.05</v>
      </c>
      <c r="C1841" s="157">
        <v>2.5</v>
      </c>
      <c r="D1841" s="157">
        <v>4</v>
      </c>
      <c r="E1841" s="157"/>
    </row>
    <row r="1842" spans="1:5">
      <c r="A1842" s="155">
        <v>41642</v>
      </c>
      <c r="B1842" s="156">
        <v>0.05</v>
      </c>
      <c r="C1842" s="157">
        <v>2.5</v>
      </c>
      <c r="D1842" s="157">
        <v>4</v>
      </c>
      <c r="E1842" s="157"/>
    </row>
    <row r="1843" spans="1:5">
      <c r="A1843" s="155">
        <v>41643</v>
      </c>
      <c r="B1843" s="156">
        <v>0.05</v>
      </c>
      <c r="C1843" s="157">
        <v>2.5</v>
      </c>
      <c r="D1843" s="157">
        <v>4</v>
      </c>
      <c r="E1843" s="157"/>
    </row>
    <row r="1844" spans="1:5">
      <c r="A1844" s="155">
        <v>41644</v>
      </c>
      <c r="B1844" s="156">
        <v>0.05</v>
      </c>
      <c r="C1844" s="157">
        <v>2.5</v>
      </c>
      <c r="D1844" s="157">
        <v>4</v>
      </c>
      <c r="E1844" s="157"/>
    </row>
    <row r="1845" spans="1:5">
      <c r="A1845" s="155">
        <v>41645</v>
      </c>
      <c r="B1845" s="156">
        <v>0.05</v>
      </c>
      <c r="C1845" s="157">
        <v>2.5</v>
      </c>
      <c r="D1845" s="157">
        <v>4</v>
      </c>
      <c r="E1845" s="157"/>
    </row>
    <row r="1846" spans="1:5">
      <c r="A1846" s="155">
        <v>41646</v>
      </c>
      <c r="B1846" s="156">
        <v>0.05</v>
      </c>
      <c r="C1846" s="157">
        <v>2.5</v>
      </c>
      <c r="D1846" s="157">
        <v>4</v>
      </c>
      <c r="E1846" s="157"/>
    </row>
    <row r="1847" spans="1:5">
      <c r="A1847" s="155">
        <v>41647</v>
      </c>
      <c r="B1847" s="156">
        <v>0.05</v>
      </c>
      <c r="C1847" s="157">
        <v>2.5</v>
      </c>
      <c r="D1847" s="157">
        <v>4</v>
      </c>
      <c r="E1847" s="157"/>
    </row>
    <row r="1848" spans="1:5">
      <c r="A1848" s="155">
        <v>41648</v>
      </c>
      <c r="B1848" s="156">
        <v>0.05</v>
      </c>
      <c r="C1848" s="157">
        <v>2.5</v>
      </c>
      <c r="D1848" s="157">
        <v>3.75</v>
      </c>
      <c r="E1848" s="157"/>
    </row>
    <row r="1849" spans="1:5">
      <c r="A1849" s="155">
        <v>41649</v>
      </c>
      <c r="B1849" s="156">
        <v>0.05</v>
      </c>
      <c r="C1849" s="157">
        <v>2.5</v>
      </c>
      <c r="D1849" s="157">
        <v>3.75</v>
      </c>
      <c r="E1849" s="157"/>
    </row>
    <row r="1850" spans="1:5">
      <c r="A1850" s="155">
        <v>41650</v>
      </c>
      <c r="B1850" s="156">
        <v>0.05</v>
      </c>
      <c r="C1850" s="157">
        <v>2.5</v>
      </c>
      <c r="D1850" s="157">
        <v>3.75</v>
      </c>
      <c r="E1850" s="157"/>
    </row>
    <row r="1851" spans="1:5">
      <c r="A1851" s="155">
        <v>41651</v>
      </c>
      <c r="B1851" s="156">
        <v>0.05</v>
      </c>
      <c r="C1851" s="157">
        <v>2.5</v>
      </c>
      <c r="D1851" s="157">
        <v>3.75</v>
      </c>
      <c r="E1851" s="157"/>
    </row>
    <row r="1852" spans="1:5">
      <c r="A1852" s="155">
        <v>41652</v>
      </c>
      <c r="B1852" s="156">
        <v>0.05</v>
      </c>
      <c r="C1852" s="157">
        <v>2.5</v>
      </c>
      <c r="D1852" s="157">
        <v>3.75</v>
      </c>
      <c r="E1852" s="157"/>
    </row>
    <row r="1853" spans="1:5">
      <c r="A1853" s="155">
        <v>41653</v>
      </c>
      <c r="B1853" s="156">
        <v>0.05</v>
      </c>
      <c r="C1853" s="157">
        <v>2.5</v>
      </c>
      <c r="D1853" s="157">
        <v>3.75</v>
      </c>
      <c r="E1853" s="157"/>
    </row>
    <row r="1854" spans="1:5">
      <c r="A1854" s="155">
        <v>41654</v>
      </c>
      <c r="B1854" s="156">
        <v>0.05</v>
      </c>
      <c r="C1854" s="157">
        <v>2.5</v>
      </c>
      <c r="D1854" s="157">
        <v>3.75</v>
      </c>
      <c r="E1854" s="157"/>
    </row>
    <row r="1855" spans="1:5">
      <c r="A1855" s="155">
        <v>41655</v>
      </c>
      <c r="B1855" s="156">
        <v>0.05</v>
      </c>
      <c r="C1855" s="157">
        <v>2.5</v>
      </c>
      <c r="D1855" s="157">
        <v>3.75</v>
      </c>
      <c r="E1855" s="157"/>
    </row>
    <row r="1856" spans="1:5">
      <c r="A1856" s="155">
        <v>41656</v>
      </c>
      <c r="B1856" s="156">
        <v>0.05</v>
      </c>
      <c r="C1856" s="157">
        <v>2.5</v>
      </c>
      <c r="D1856" s="157">
        <v>3.75</v>
      </c>
      <c r="E1856" s="157"/>
    </row>
    <row r="1857" spans="1:5">
      <c r="A1857" s="155">
        <v>41657</v>
      </c>
      <c r="B1857" s="156">
        <v>0.05</v>
      </c>
      <c r="C1857" s="157">
        <v>2.5</v>
      </c>
      <c r="D1857" s="157">
        <v>3.75</v>
      </c>
      <c r="E1857" s="157"/>
    </row>
    <row r="1858" spans="1:5">
      <c r="A1858" s="155">
        <v>41658</v>
      </c>
      <c r="B1858" s="156">
        <v>0.05</v>
      </c>
      <c r="C1858" s="157">
        <v>2.5</v>
      </c>
      <c r="D1858" s="157">
        <v>3.75</v>
      </c>
      <c r="E1858" s="157"/>
    </row>
    <row r="1859" spans="1:5">
      <c r="A1859" s="155">
        <v>41659</v>
      </c>
      <c r="B1859" s="156">
        <v>0.05</v>
      </c>
      <c r="C1859" s="157">
        <v>2.5</v>
      </c>
      <c r="D1859" s="157">
        <v>3.75</v>
      </c>
      <c r="E1859" s="157"/>
    </row>
    <row r="1860" spans="1:5">
      <c r="A1860" s="155">
        <v>41660</v>
      </c>
      <c r="B1860" s="156">
        <v>0.05</v>
      </c>
      <c r="C1860" s="157">
        <v>2.5</v>
      </c>
      <c r="D1860" s="157">
        <v>3.75</v>
      </c>
      <c r="E1860" s="157"/>
    </row>
    <row r="1861" spans="1:5">
      <c r="A1861" s="155">
        <v>41661</v>
      </c>
      <c r="B1861" s="156">
        <v>0.05</v>
      </c>
      <c r="C1861" s="157">
        <v>2.5</v>
      </c>
      <c r="D1861" s="157">
        <v>3.75</v>
      </c>
      <c r="E1861" s="157"/>
    </row>
    <row r="1862" spans="1:5">
      <c r="A1862" s="155">
        <v>41662</v>
      </c>
      <c r="B1862" s="156">
        <v>0.05</v>
      </c>
      <c r="C1862" s="157">
        <v>2.5</v>
      </c>
      <c r="D1862" s="157">
        <v>3.75</v>
      </c>
      <c r="E1862" s="157"/>
    </row>
    <row r="1863" spans="1:5">
      <c r="A1863" s="155">
        <v>41663</v>
      </c>
      <c r="B1863" s="156">
        <v>0.05</v>
      </c>
      <c r="C1863" s="157">
        <v>2.5</v>
      </c>
      <c r="D1863" s="157">
        <v>3.75</v>
      </c>
      <c r="E1863" s="157"/>
    </row>
    <row r="1864" spans="1:5">
      <c r="A1864" s="155">
        <v>41664</v>
      </c>
      <c r="B1864" s="156">
        <v>0.05</v>
      </c>
      <c r="C1864" s="157">
        <v>2.5</v>
      </c>
      <c r="D1864" s="157">
        <v>3.75</v>
      </c>
      <c r="E1864" s="157"/>
    </row>
    <row r="1865" spans="1:5">
      <c r="A1865" s="155">
        <v>41665</v>
      </c>
      <c r="B1865" s="156">
        <v>0.05</v>
      </c>
      <c r="C1865" s="157">
        <v>2.5</v>
      </c>
      <c r="D1865" s="157">
        <v>3.75</v>
      </c>
      <c r="E1865" s="157"/>
    </row>
    <row r="1866" spans="1:5">
      <c r="A1866" s="155">
        <v>41666</v>
      </c>
      <c r="B1866" s="156">
        <v>0.05</v>
      </c>
      <c r="C1866" s="157">
        <v>2.5</v>
      </c>
      <c r="D1866" s="157">
        <v>3.75</v>
      </c>
      <c r="E1866" s="157"/>
    </row>
    <row r="1867" spans="1:5">
      <c r="A1867" s="155">
        <v>41667</v>
      </c>
      <c r="B1867" s="156">
        <v>0.05</v>
      </c>
      <c r="C1867" s="157">
        <v>2.5</v>
      </c>
      <c r="D1867" s="157">
        <v>3.75</v>
      </c>
      <c r="E1867" s="157"/>
    </row>
    <row r="1868" spans="1:5">
      <c r="A1868" s="155">
        <v>41668</v>
      </c>
      <c r="B1868" s="156">
        <v>0.05</v>
      </c>
      <c r="C1868" s="157">
        <v>2.5</v>
      </c>
      <c r="D1868" s="157">
        <v>3.75</v>
      </c>
      <c r="E1868" s="157"/>
    </row>
    <row r="1869" spans="1:5">
      <c r="A1869" s="155">
        <v>41669</v>
      </c>
      <c r="B1869" s="156">
        <v>0.05</v>
      </c>
      <c r="C1869" s="157">
        <v>2.5</v>
      </c>
      <c r="D1869" s="157">
        <v>3.75</v>
      </c>
      <c r="E1869" s="157"/>
    </row>
    <row r="1870" spans="1:5">
      <c r="A1870" s="155">
        <v>41670</v>
      </c>
      <c r="B1870" s="156">
        <v>0.05</v>
      </c>
      <c r="C1870" s="157">
        <v>2.5</v>
      </c>
      <c r="D1870" s="157">
        <v>3.75</v>
      </c>
      <c r="E1870" s="157"/>
    </row>
    <row r="1871" spans="1:5">
      <c r="A1871" s="155">
        <v>41671</v>
      </c>
      <c r="B1871" s="156">
        <v>0.05</v>
      </c>
      <c r="C1871" s="157">
        <v>2.5</v>
      </c>
      <c r="D1871" s="157">
        <v>3.75</v>
      </c>
      <c r="E1871" s="157"/>
    </row>
    <row r="1872" spans="1:5">
      <c r="A1872" s="155">
        <v>41672</v>
      </c>
      <c r="B1872" s="156">
        <v>0.05</v>
      </c>
      <c r="C1872" s="157">
        <v>2.5</v>
      </c>
      <c r="D1872" s="157">
        <v>3.75</v>
      </c>
      <c r="E1872" s="157"/>
    </row>
    <row r="1873" spans="1:5">
      <c r="A1873" s="155">
        <v>41673</v>
      </c>
      <c r="B1873" s="156">
        <v>0.05</v>
      </c>
      <c r="C1873" s="157">
        <v>2.5</v>
      </c>
      <c r="D1873" s="157">
        <v>3.75</v>
      </c>
      <c r="E1873" s="157"/>
    </row>
    <row r="1874" spans="1:5">
      <c r="A1874" s="155">
        <v>41674</v>
      </c>
      <c r="B1874" s="156">
        <v>0.05</v>
      </c>
      <c r="C1874" s="157">
        <v>2.5</v>
      </c>
      <c r="D1874" s="157">
        <v>3.75</v>
      </c>
      <c r="E1874" s="157"/>
    </row>
    <row r="1875" spans="1:5">
      <c r="A1875" s="155">
        <v>41675</v>
      </c>
      <c r="B1875" s="156">
        <v>0.05</v>
      </c>
      <c r="C1875" s="157">
        <v>2.5</v>
      </c>
      <c r="D1875" s="157">
        <v>3.5</v>
      </c>
      <c r="E1875" s="157"/>
    </row>
    <row r="1876" spans="1:5">
      <c r="A1876" s="155">
        <v>41676</v>
      </c>
      <c r="B1876" s="156">
        <v>0.05</v>
      </c>
      <c r="C1876" s="157">
        <v>2.5</v>
      </c>
      <c r="D1876" s="157">
        <v>3.5</v>
      </c>
      <c r="E1876" s="157"/>
    </row>
    <row r="1877" spans="1:5">
      <c r="A1877" s="155">
        <v>41677</v>
      </c>
      <c r="B1877" s="156">
        <v>0.05</v>
      </c>
      <c r="C1877" s="157">
        <v>2.5</v>
      </c>
      <c r="D1877" s="157">
        <v>3.5</v>
      </c>
      <c r="E1877" s="157"/>
    </row>
    <row r="1878" spans="1:5">
      <c r="A1878" s="155">
        <v>41678</v>
      </c>
      <c r="B1878" s="156">
        <v>0.05</v>
      </c>
      <c r="C1878" s="157">
        <v>2.5</v>
      </c>
      <c r="D1878" s="157">
        <v>3.5</v>
      </c>
      <c r="E1878" s="157"/>
    </row>
    <row r="1879" spans="1:5">
      <c r="A1879" s="155">
        <v>41679</v>
      </c>
      <c r="B1879" s="156">
        <v>0.05</v>
      </c>
      <c r="C1879" s="157">
        <v>2.5</v>
      </c>
      <c r="D1879" s="157">
        <v>3.5</v>
      </c>
      <c r="E1879" s="157"/>
    </row>
    <row r="1880" spans="1:5">
      <c r="A1880" s="155">
        <v>41680</v>
      </c>
      <c r="B1880" s="156">
        <v>0.05</v>
      </c>
      <c r="C1880" s="157">
        <v>2.5</v>
      </c>
      <c r="D1880" s="157">
        <v>3.5</v>
      </c>
      <c r="E1880" s="157"/>
    </row>
    <row r="1881" spans="1:5">
      <c r="A1881" s="155">
        <v>41681</v>
      </c>
      <c r="B1881" s="156">
        <v>0.05</v>
      </c>
      <c r="C1881" s="157">
        <v>2.5</v>
      </c>
      <c r="D1881" s="157">
        <v>3.5</v>
      </c>
      <c r="E1881" s="157"/>
    </row>
    <row r="1882" spans="1:5">
      <c r="A1882" s="155">
        <v>41682</v>
      </c>
      <c r="B1882" s="156">
        <v>0.05</v>
      </c>
      <c r="C1882" s="157">
        <v>2.5</v>
      </c>
      <c r="D1882" s="157">
        <v>3.5</v>
      </c>
      <c r="E1882" s="157"/>
    </row>
    <row r="1883" spans="1:5">
      <c r="A1883" s="155">
        <v>41683</v>
      </c>
      <c r="B1883" s="156">
        <v>0.05</v>
      </c>
      <c r="C1883" s="157">
        <v>2.5</v>
      </c>
      <c r="D1883" s="157">
        <v>3.5</v>
      </c>
      <c r="E1883" s="157"/>
    </row>
    <row r="1884" spans="1:5">
      <c r="A1884" s="155">
        <v>41684</v>
      </c>
      <c r="B1884" s="156">
        <v>0.05</v>
      </c>
      <c r="C1884" s="157">
        <v>2.5</v>
      </c>
      <c r="D1884" s="157">
        <v>3.5</v>
      </c>
      <c r="E1884" s="157"/>
    </row>
    <row r="1885" spans="1:5">
      <c r="A1885" s="155">
        <v>41685</v>
      </c>
      <c r="B1885" s="156">
        <v>0.05</v>
      </c>
      <c r="C1885" s="157">
        <v>2.5</v>
      </c>
      <c r="D1885" s="157">
        <v>3.5</v>
      </c>
      <c r="E1885" s="157"/>
    </row>
    <row r="1886" spans="1:5">
      <c r="A1886" s="155">
        <v>41686</v>
      </c>
      <c r="B1886" s="156">
        <v>0.05</v>
      </c>
      <c r="C1886" s="157">
        <v>2.5</v>
      </c>
      <c r="D1886" s="157">
        <v>3.5</v>
      </c>
      <c r="E1886" s="157"/>
    </row>
    <row r="1887" spans="1:5">
      <c r="A1887" s="155">
        <v>41687</v>
      </c>
      <c r="B1887" s="156">
        <v>0.05</v>
      </c>
      <c r="C1887" s="157">
        <v>2.5</v>
      </c>
      <c r="D1887" s="157">
        <v>3.5</v>
      </c>
      <c r="E1887" s="157"/>
    </row>
    <row r="1888" spans="1:5">
      <c r="A1888" s="155">
        <v>41688</v>
      </c>
      <c r="B1888" s="156">
        <v>0.05</v>
      </c>
      <c r="C1888" s="157">
        <v>2.5</v>
      </c>
      <c r="D1888" s="157">
        <v>3.5</v>
      </c>
      <c r="E1888" s="157"/>
    </row>
    <row r="1889" spans="1:5">
      <c r="A1889" s="155">
        <v>41689</v>
      </c>
      <c r="B1889" s="156">
        <v>0.05</v>
      </c>
      <c r="C1889" s="157">
        <v>2.5</v>
      </c>
      <c r="D1889" s="157">
        <v>3.5</v>
      </c>
      <c r="E1889" s="157"/>
    </row>
    <row r="1890" spans="1:5">
      <c r="A1890" s="155">
        <v>41690</v>
      </c>
      <c r="B1890" s="156">
        <v>0.05</v>
      </c>
      <c r="C1890" s="157">
        <v>2.5</v>
      </c>
      <c r="D1890" s="157">
        <v>3.5</v>
      </c>
      <c r="E1890" s="157"/>
    </row>
    <row r="1891" spans="1:5">
      <c r="A1891" s="155">
        <v>41691</v>
      </c>
      <c r="B1891" s="156">
        <v>0.05</v>
      </c>
      <c r="C1891" s="157">
        <v>2.5</v>
      </c>
      <c r="D1891" s="157">
        <v>3.5</v>
      </c>
      <c r="E1891" s="157"/>
    </row>
    <row r="1892" spans="1:5">
      <c r="A1892" s="155">
        <v>41692</v>
      </c>
      <c r="B1892" s="156">
        <v>0.05</v>
      </c>
      <c r="C1892" s="157">
        <v>2.5</v>
      </c>
      <c r="D1892" s="157">
        <v>3.5</v>
      </c>
      <c r="E1892" s="157"/>
    </row>
    <row r="1893" spans="1:5">
      <c r="A1893" s="155">
        <v>41693</v>
      </c>
      <c r="B1893" s="156">
        <v>0.05</v>
      </c>
      <c r="C1893" s="157">
        <v>2.5</v>
      </c>
      <c r="D1893" s="157">
        <v>3.5</v>
      </c>
      <c r="E1893" s="157"/>
    </row>
    <row r="1894" spans="1:5">
      <c r="A1894" s="155">
        <v>41694</v>
      </c>
      <c r="B1894" s="156">
        <v>0.05</v>
      </c>
      <c r="C1894" s="157">
        <v>2.5</v>
      </c>
      <c r="D1894" s="157">
        <v>3.5</v>
      </c>
      <c r="E1894" s="157"/>
    </row>
    <row r="1895" spans="1:5">
      <c r="A1895" s="155">
        <v>41695</v>
      </c>
      <c r="B1895" s="156">
        <v>0.05</v>
      </c>
      <c r="C1895" s="157">
        <v>2.5</v>
      </c>
      <c r="D1895" s="157">
        <v>3.5</v>
      </c>
      <c r="E1895" s="157"/>
    </row>
    <row r="1896" spans="1:5">
      <c r="A1896" s="155">
        <v>41696</v>
      </c>
      <c r="B1896" s="156">
        <v>0.05</v>
      </c>
      <c r="C1896" s="157">
        <v>2.5</v>
      </c>
      <c r="D1896" s="157">
        <v>3.5</v>
      </c>
      <c r="E1896" s="157"/>
    </row>
    <row r="1897" spans="1:5">
      <c r="A1897" s="155">
        <v>41697</v>
      </c>
      <c r="B1897" s="156">
        <v>0.05</v>
      </c>
      <c r="C1897" s="157">
        <v>2.5</v>
      </c>
      <c r="D1897" s="157">
        <v>3.5</v>
      </c>
      <c r="E1897" s="157"/>
    </row>
    <row r="1898" spans="1:5">
      <c r="A1898" s="155">
        <v>41698</v>
      </c>
      <c r="B1898" s="156">
        <v>0.05</v>
      </c>
      <c r="C1898" s="157">
        <v>2.5</v>
      </c>
      <c r="D1898" s="157">
        <v>3.5</v>
      </c>
      <c r="E1898" s="157"/>
    </row>
    <row r="1899" spans="1:5">
      <c r="A1899" s="155">
        <v>41699</v>
      </c>
      <c r="B1899" s="156">
        <v>0.05</v>
      </c>
      <c r="C1899" s="157">
        <v>2.5</v>
      </c>
      <c r="D1899" s="157">
        <v>3.5</v>
      </c>
      <c r="E1899" s="157"/>
    </row>
    <row r="1900" spans="1:5">
      <c r="A1900" s="155">
        <v>41700</v>
      </c>
      <c r="B1900" s="156">
        <v>0.05</v>
      </c>
      <c r="C1900" s="157">
        <v>2.5</v>
      </c>
      <c r="D1900" s="157">
        <v>3.5</v>
      </c>
      <c r="E1900" s="157"/>
    </row>
    <row r="1901" spans="1:5">
      <c r="A1901" s="155">
        <v>41701</v>
      </c>
      <c r="B1901" s="156">
        <v>0.05</v>
      </c>
      <c r="C1901" s="157">
        <v>2.5</v>
      </c>
      <c r="D1901" s="157">
        <v>3.5</v>
      </c>
      <c r="E1901" s="157"/>
    </row>
    <row r="1902" spans="1:5">
      <c r="A1902" s="155">
        <v>41702</v>
      </c>
      <c r="B1902" s="156">
        <v>0.05</v>
      </c>
      <c r="C1902" s="157">
        <v>2.5</v>
      </c>
      <c r="D1902" s="157">
        <v>3.5</v>
      </c>
      <c r="E1902" s="157"/>
    </row>
    <row r="1903" spans="1:5">
      <c r="A1903" s="155">
        <v>41703</v>
      </c>
      <c r="B1903" s="156">
        <v>0.05</v>
      </c>
      <c r="C1903" s="157">
        <v>2.5</v>
      </c>
      <c r="D1903" s="157">
        <v>3.5</v>
      </c>
      <c r="E1903" s="157"/>
    </row>
    <row r="1904" spans="1:5">
      <c r="A1904" s="155">
        <v>41704</v>
      </c>
      <c r="B1904" s="156">
        <v>0.05</v>
      </c>
      <c r="C1904" s="157">
        <v>2.5</v>
      </c>
      <c r="D1904" s="157">
        <v>3.5</v>
      </c>
      <c r="E1904" s="157"/>
    </row>
    <row r="1905" spans="1:5">
      <c r="A1905" s="155">
        <v>41705</v>
      </c>
      <c r="B1905" s="156">
        <v>0.05</v>
      </c>
      <c r="C1905" s="157">
        <v>2.5</v>
      </c>
      <c r="D1905" s="157">
        <v>3.5</v>
      </c>
      <c r="E1905" s="157"/>
    </row>
    <row r="1906" spans="1:5">
      <c r="A1906" s="155">
        <v>41706</v>
      </c>
      <c r="B1906" s="156">
        <v>0.05</v>
      </c>
      <c r="C1906" s="157">
        <v>2.5</v>
      </c>
      <c r="D1906" s="157">
        <v>3.5</v>
      </c>
      <c r="E1906" s="157"/>
    </row>
    <row r="1907" spans="1:5">
      <c r="A1907" s="155">
        <v>41707</v>
      </c>
      <c r="B1907" s="156">
        <v>0.05</v>
      </c>
      <c r="C1907" s="157">
        <v>2.5</v>
      </c>
      <c r="D1907" s="157">
        <v>3.5</v>
      </c>
      <c r="E1907" s="157"/>
    </row>
    <row r="1908" spans="1:5">
      <c r="A1908" s="155">
        <v>41708</v>
      </c>
      <c r="B1908" s="156">
        <v>0.05</v>
      </c>
      <c r="C1908" s="157">
        <v>2.5</v>
      </c>
      <c r="D1908" s="157">
        <v>3.5</v>
      </c>
      <c r="E1908" s="157"/>
    </row>
    <row r="1909" spans="1:5">
      <c r="A1909" s="155">
        <v>41709</v>
      </c>
      <c r="B1909" s="156">
        <v>0.05</v>
      </c>
      <c r="C1909" s="157">
        <v>2.5</v>
      </c>
      <c r="D1909" s="157">
        <v>3.5</v>
      </c>
      <c r="E1909" s="157"/>
    </row>
    <row r="1910" spans="1:5">
      <c r="A1910" s="155">
        <v>41710</v>
      </c>
      <c r="B1910" s="156">
        <v>0.05</v>
      </c>
      <c r="C1910" s="157">
        <v>2.5</v>
      </c>
      <c r="D1910" s="157">
        <v>3.5</v>
      </c>
      <c r="E1910" s="157"/>
    </row>
    <row r="1911" spans="1:5">
      <c r="A1911" s="155">
        <v>41711</v>
      </c>
      <c r="B1911" s="156">
        <v>0.05</v>
      </c>
      <c r="C1911" s="157">
        <v>2.5</v>
      </c>
      <c r="D1911" s="157">
        <v>3.5</v>
      </c>
      <c r="E1911" s="157"/>
    </row>
    <row r="1912" spans="1:5">
      <c r="A1912" s="155">
        <v>41712</v>
      </c>
      <c r="B1912" s="156">
        <v>0.05</v>
      </c>
      <c r="C1912" s="157">
        <v>2.5</v>
      </c>
      <c r="D1912" s="157">
        <v>3.5</v>
      </c>
      <c r="E1912" s="157"/>
    </row>
    <row r="1913" spans="1:5">
      <c r="A1913" s="155">
        <v>41713</v>
      </c>
      <c r="B1913" s="156">
        <v>0.05</v>
      </c>
      <c r="C1913" s="157">
        <v>2.5</v>
      </c>
      <c r="D1913" s="157">
        <v>3.5</v>
      </c>
      <c r="E1913" s="157"/>
    </row>
    <row r="1914" spans="1:5">
      <c r="A1914" s="155">
        <v>41714</v>
      </c>
      <c r="B1914" s="156">
        <v>0.05</v>
      </c>
      <c r="C1914" s="157">
        <v>2.5</v>
      </c>
      <c r="D1914" s="157">
        <v>3.5</v>
      </c>
      <c r="E1914" s="157"/>
    </row>
    <row r="1915" spans="1:5">
      <c r="A1915" s="155">
        <v>41715</v>
      </c>
      <c r="B1915" s="156">
        <v>0.05</v>
      </c>
      <c r="C1915" s="157">
        <v>2.5</v>
      </c>
      <c r="D1915" s="157">
        <v>3.5</v>
      </c>
      <c r="E1915" s="157"/>
    </row>
    <row r="1916" spans="1:5">
      <c r="A1916" s="155">
        <v>41716</v>
      </c>
      <c r="B1916" s="156">
        <v>0.05</v>
      </c>
      <c r="C1916" s="157">
        <v>2.5</v>
      </c>
      <c r="D1916" s="157">
        <v>3.5</v>
      </c>
      <c r="E1916" s="157"/>
    </row>
    <row r="1917" spans="1:5">
      <c r="A1917" s="155">
        <v>41717</v>
      </c>
      <c r="B1917" s="156">
        <v>0.05</v>
      </c>
      <c r="C1917" s="157">
        <v>2.5</v>
      </c>
      <c r="D1917" s="157">
        <v>3.5</v>
      </c>
      <c r="E1917" s="157"/>
    </row>
    <row r="1918" spans="1:5">
      <c r="A1918" s="155">
        <v>41718</v>
      </c>
      <c r="B1918" s="156">
        <v>0.05</v>
      </c>
      <c r="C1918" s="157">
        <v>2.5</v>
      </c>
      <c r="D1918" s="157">
        <v>3.5</v>
      </c>
      <c r="E1918" s="157"/>
    </row>
    <row r="1919" spans="1:5">
      <c r="A1919" s="155">
        <v>41719</v>
      </c>
      <c r="B1919" s="156">
        <v>0.05</v>
      </c>
      <c r="C1919" s="157">
        <v>2.5</v>
      </c>
      <c r="D1919" s="157">
        <v>3.5</v>
      </c>
      <c r="E1919" s="157"/>
    </row>
    <row r="1920" spans="1:5">
      <c r="A1920" s="155">
        <v>41720</v>
      </c>
      <c r="B1920" s="156">
        <v>0.05</v>
      </c>
      <c r="C1920" s="157">
        <v>2.5</v>
      </c>
      <c r="D1920" s="157">
        <v>3.5</v>
      </c>
      <c r="E1920" s="157"/>
    </row>
    <row r="1921" spans="1:5">
      <c r="A1921" s="155">
        <v>41721</v>
      </c>
      <c r="B1921" s="156">
        <v>0.05</v>
      </c>
      <c r="C1921" s="157">
        <v>2.5</v>
      </c>
      <c r="D1921" s="157">
        <v>3.5</v>
      </c>
      <c r="E1921" s="157"/>
    </row>
    <row r="1922" spans="1:5">
      <c r="A1922" s="155">
        <v>41722</v>
      </c>
      <c r="B1922" s="156">
        <v>0.05</v>
      </c>
      <c r="C1922" s="157">
        <v>2.5</v>
      </c>
      <c r="D1922" s="157">
        <v>3.5</v>
      </c>
      <c r="E1922" s="157"/>
    </row>
    <row r="1923" spans="1:5">
      <c r="A1923" s="155">
        <v>41723</v>
      </c>
      <c r="B1923" s="156">
        <v>0.05</v>
      </c>
      <c r="C1923" s="157">
        <v>2.5</v>
      </c>
      <c r="D1923" s="157">
        <v>3.5</v>
      </c>
      <c r="E1923" s="157"/>
    </row>
    <row r="1924" spans="1:5">
      <c r="A1924" s="155">
        <v>41724</v>
      </c>
      <c r="B1924" s="156">
        <v>0.05</v>
      </c>
      <c r="C1924" s="157">
        <v>2.5</v>
      </c>
      <c r="D1924" s="157">
        <v>3.5</v>
      </c>
      <c r="E1924" s="157"/>
    </row>
    <row r="1925" spans="1:5">
      <c r="A1925" s="155">
        <v>41725</v>
      </c>
      <c r="B1925" s="156">
        <v>0.05</v>
      </c>
      <c r="C1925" s="157">
        <v>2.5</v>
      </c>
      <c r="D1925" s="157">
        <v>3.5</v>
      </c>
      <c r="E1925" s="157"/>
    </row>
    <row r="1926" spans="1:5">
      <c r="A1926" s="155">
        <v>41726</v>
      </c>
      <c r="B1926" s="156">
        <v>0.05</v>
      </c>
      <c r="C1926" s="157">
        <v>2.5</v>
      </c>
      <c r="D1926" s="157">
        <v>3.5</v>
      </c>
      <c r="E1926" s="157"/>
    </row>
    <row r="1927" spans="1:5">
      <c r="A1927" s="155">
        <v>41727</v>
      </c>
      <c r="B1927" s="156">
        <v>0.05</v>
      </c>
      <c r="C1927" s="157">
        <v>2.5</v>
      </c>
      <c r="D1927" s="157">
        <v>3.5</v>
      </c>
      <c r="E1927" s="157"/>
    </row>
    <row r="1928" spans="1:5">
      <c r="A1928" s="155">
        <v>41728</v>
      </c>
      <c r="B1928" s="156">
        <v>0.05</v>
      </c>
      <c r="C1928" s="157">
        <v>2.5</v>
      </c>
      <c r="D1928" s="157">
        <v>3.5</v>
      </c>
      <c r="E1928" s="157"/>
    </row>
    <row r="1929" spans="1:5">
      <c r="A1929" s="155">
        <v>41729</v>
      </c>
      <c r="B1929" s="156">
        <v>0.05</v>
      </c>
      <c r="C1929" s="157">
        <v>2.5</v>
      </c>
      <c r="D1929" s="157">
        <v>3.5</v>
      </c>
      <c r="E1929" s="157"/>
    </row>
    <row r="1930" spans="1:5">
      <c r="A1930" s="155">
        <v>41730</v>
      </c>
      <c r="B1930" s="156">
        <v>0.05</v>
      </c>
      <c r="C1930" s="157">
        <v>2.5</v>
      </c>
      <c r="D1930" s="157">
        <v>3.5</v>
      </c>
      <c r="E1930" s="157"/>
    </row>
    <row r="1931" spans="1:5">
      <c r="A1931" s="155">
        <v>41731</v>
      </c>
      <c r="B1931" s="156">
        <v>0.05</v>
      </c>
      <c r="C1931" s="157">
        <v>2.5</v>
      </c>
      <c r="D1931" s="157">
        <v>3.5</v>
      </c>
      <c r="E1931" s="157"/>
    </row>
    <row r="1932" spans="1:5">
      <c r="A1932" s="155">
        <v>41732</v>
      </c>
      <c r="B1932" s="156">
        <v>0.05</v>
      </c>
      <c r="C1932" s="157">
        <v>2.5</v>
      </c>
      <c r="D1932" s="157">
        <v>3.5</v>
      </c>
      <c r="E1932" s="157"/>
    </row>
    <row r="1933" spans="1:5">
      <c r="A1933" s="155">
        <v>41733</v>
      </c>
      <c r="B1933" s="156">
        <v>0.05</v>
      </c>
      <c r="C1933" s="157">
        <v>2.5</v>
      </c>
      <c r="D1933" s="157">
        <v>3.5</v>
      </c>
      <c r="E1933" s="157"/>
    </row>
    <row r="1934" spans="1:5">
      <c r="A1934" s="155">
        <v>41734</v>
      </c>
      <c r="B1934" s="156">
        <v>0.05</v>
      </c>
      <c r="C1934" s="157">
        <v>2.5</v>
      </c>
      <c r="D1934" s="157">
        <v>3.5</v>
      </c>
      <c r="E1934" s="157"/>
    </row>
    <row r="1935" spans="1:5">
      <c r="A1935" s="155">
        <v>41735</v>
      </c>
      <c r="B1935" s="156">
        <v>0.05</v>
      </c>
      <c r="C1935" s="157">
        <v>2.5</v>
      </c>
      <c r="D1935" s="157">
        <v>3.5</v>
      </c>
      <c r="E1935" s="157"/>
    </row>
    <row r="1936" spans="1:5">
      <c r="A1936" s="155">
        <v>41736</v>
      </c>
      <c r="B1936" s="156">
        <v>0.05</v>
      </c>
      <c r="C1936" s="157">
        <v>2.5</v>
      </c>
      <c r="D1936" s="157">
        <v>3.5</v>
      </c>
      <c r="E1936" s="157"/>
    </row>
    <row r="1937" spans="1:5">
      <c r="A1937" s="155">
        <v>41737</v>
      </c>
      <c r="B1937" s="156">
        <v>0.05</v>
      </c>
      <c r="C1937" s="157">
        <v>2.5</v>
      </c>
      <c r="D1937" s="157">
        <v>3.5</v>
      </c>
      <c r="E1937" s="157"/>
    </row>
    <row r="1938" spans="1:5">
      <c r="A1938" s="155">
        <v>41738</v>
      </c>
      <c r="B1938" s="156">
        <v>0.05</v>
      </c>
      <c r="C1938" s="157">
        <v>2.5</v>
      </c>
      <c r="D1938" s="157">
        <v>3.5</v>
      </c>
      <c r="E1938" s="157"/>
    </row>
    <row r="1939" spans="1:5">
      <c r="A1939" s="155">
        <v>41739</v>
      </c>
      <c r="B1939" s="156">
        <v>0.05</v>
      </c>
      <c r="C1939" s="157">
        <v>2.5</v>
      </c>
      <c r="D1939" s="157">
        <v>3.5</v>
      </c>
      <c r="E1939" s="157"/>
    </row>
    <row r="1940" spans="1:5">
      <c r="A1940" s="155">
        <v>41740</v>
      </c>
      <c r="B1940" s="156">
        <v>0.05</v>
      </c>
      <c r="C1940" s="157">
        <v>2.5</v>
      </c>
      <c r="D1940" s="157">
        <v>3.5</v>
      </c>
      <c r="E1940" s="157"/>
    </row>
    <row r="1941" spans="1:5">
      <c r="A1941" s="155">
        <v>41741</v>
      </c>
      <c r="B1941" s="156">
        <v>0.05</v>
      </c>
      <c r="C1941" s="157">
        <v>2.5</v>
      </c>
      <c r="D1941" s="157">
        <v>3.5</v>
      </c>
      <c r="E1941" s="157"/>
    </row>
    <row r="1942" spans="1:5">
      <c r="A1942" s="155">
        <v>41742</v>
      </c>
      <c r="B1942" s="156">
        <v>0.05</v>
      </c>
      <c r="C1942" s="157">
        <v>2.5</v>
      </c>
      <c r="D1942" s="157">
        <v>3.5</v>
      </c>
      <c r="E1942" s="157"/>
    </row>
    <row r="1943" spans="1:5">
      <c r="A1943" s="155">
        <v>41743</v>
      </c>
      <c r="B1943" s="156">
        <v>0.05</v>
      </c>
      <c r="C1943" s="157">
        <v>2.5</v>
      </c>
      <c r="D1943" s="157">
        <v>3.5</v>
      </c>
      <c r="E1943" s="157"/>
    </row>
    <row r="1944" spans="1:5">
      <c r="A1944" s="155">
        <v>41744</v>
      </c>
      <c r="B1944" s="156">
        <v>0.05</v>
      </c>
      <c r="C1944" s="157">
        <v>2.5</v>
      </c>
      <c r="D1944" s="157">
        <v>3.5</v>
      </c>
      <c r="E1944" s="157"/>
    </row>
    <row r="1945" spans="1:5">
      <c r="A1945" s="155">
        <v>41745</v>
      </c>
      <c r="B1945" s="156">
        <v>0.05</v>
      </c>
      <c r="C1945" s="157">
        <v>2.5</v>
      </c>
      <c r="D1945" s="157">
        <v>3.5</v>
      </c>
      <c r="E1945" s="157"/>
    </row>
    <row r="1946" spans="1:5">
      <c r="A1946" s="155">
        <v>41746</v>
      </c>
      <c r="B1946" s="156">
        <v>0.05</v>
      </c>
      <c r="C1946" s="157">
        <v>2.5</v>
      </c>
      <c r="D1946" s="157">
        <v>3.5</v>
      </c>
      <c r="E1946" s="157"/>
    </row>
    <row r="1947" spans="1:5">
      <c r="A1947" s="155">
        <v>41747</v>
      </c>
      <c r="B1947" s="156">
        <v>0.05</v>
      </c>
      <c r="C1947" s="157">
        <v>2.5</v>
      </c>
      <c r="D1947" s="157">
        <v>3.5</v>
      </c>
      <c r="E1947" s="157"/>
    </row>
    <row r="1948" spans="1:5">
      <c r="A1948" s="155">
        <v>41748</v>
      </c>
      <c r="B1948" s="156">
        <v>0.05</v>
      </c>
      <c r="C1948" s="157">
        <v>2.5</v>
      </c>
      <c r="D1948" s="157">
        <v>3.5</v>
      </c>
      <c r="E1948" s="157"/>
    </row>
    <row r="1949" spans="1:5">
      <c r="A1949" s="155">
        <v>41749</v>
      </c>
      <c r="B1949" s="156">
        <v>0.05</v>
      </c>
      <c r="C1949" s="157">
        <v>2.5</v>
      </c>
      <c r="D1949" s="157">
        <v>3.5</v>
      </c>
      <c r="E1949" s="157"/>
    </row>
    <row r="1950" spans="1:5">
      <c r="A1950" s="155">
        <v>41750</v>
      </c>
      <c r="B1950" s="156">
        <v>0.05</v>
      </c>
      <c r="C1950" s="157">
        <v>2.5</v>
      </c>
      <c r="D1950" s="157">
        <v>3.5</v>
      </c>
      <c r="E1950" s="157"/>
    </row>
    <row r="1951" spans="1:5">
      <c r="A1951" s="155">
        <v>41751</v>
      </c>
      <c r="B1951" s="156">
        <v>0.05</v>
      </c>
      <c r="C1951" s="157">
        <v>2.5</v>
      </c>
      <c r="D1951" s="157">
        <v>3.5</v>
      </c>
      <c r="E1951" s="157"/>
    </row>
    <row r="1952" spans="1:5">
      <c r="A1952" s="155">
        <v>41752</v>
      </c>
      <c r="B1952" s="156">
        <v>0.05</v>
      </c>
      <c r="C1952" s="157">
        <v>2.5</v>
      </c>
      <c r="D1952" s="157">
        <v>3.5</v>
      </c>
      <c r="E1952" s="157"/>
    </row>
    <row r="1953" spans="1:5">
      <c r="A1953" s="155">
        <v>41753</v>
      </c>
      <c r="B1953" s="156">
        <v>0.05</v>
      </c>
      <c r="C1953" s="157">
        <v>2.5</v>
      </c>
      <c r="D1953" s="157">
        <v>3.5</v>
      </c>
      <c r="E1953" s="157"/>
    </row>
    <row r="1954" spans="1:5">
      <c r="A1954" s="155">
        <v>41754</v>
      </c>
      <c r="B1954" s="156">
        <v>0.05</v>
      </c>
      <c r="C1954" s="157">
        <v>2.5</v>
      </c>
      <c r="D1954" s="157">
        <v>3.5</v>
      </c>
      <c r="E1954" s="157"/>
    </row>
    <row r="1955" spans="1:5">
      <c r="A1955" s="155">
        <v>41755</v>
      </c>
      <c r="B1955" s="156">
        <v>0.05</v>
      </c>
      <c r="C1955" s="157">
        <v>2.5</v>
      </c>
      <c r="D1955" s="157">
        <v>3.5</v>
      </c>
      <c r="E1955" s="157"/>
    </row>
    <row r="1956" spans="1:5">
      <c r="A1956" s="155">
        <v>41756</v>
      </c>
      <c r="B1956" s="156">
        <v>0.05</v>
      </c>
      <c r="C1956" s="157">
        <v>2.5</v>
      </c>
      <c r="D1956" s="157">
        <v>3.5</v>
      </c>
      <c r="E1956" s="157"/>
    </row>
    <row r="1957" spans="1:5">
      <c r="A1957" s="155">
        <v>41757</v>
      </c>
      <c r="B1957" s="156">
        <v>0.05</v>
      </c>
      <c r="C1957" s="157">
        <v>2.5</v>
      </c>
      <c r="D1957" s="157">
        <v>3.5</v>
      </c>
      <c r="E1957" s="157"/>
    </row>
    <row r="1958" spans="1:5">
      <c r="A1958" s="155">
        <v>41758</v>
      </c>
      <c r="B1958" s="156">
        <v>0.05</v>
      </c>
      <c r="C1958" s="157">
        <v>2.5</v>
      </c>
      <c r="D1958" s="157">
        <v>3.5</v>
      </c>
      <c r="E1958" s="157"/>
    </row>
    <row r="1959" spans="1:5">
      <c r="A1959" s="155">
        <v>41759</v>
      </c>
      <c r="B1959" s="156">
        <v>0.05</v>
      </c>
      <c r="C1959" s="157">
        <v>2.5</v>
      </c>
      <c r="D1959" s="157">
        <v>3.5</v>
      </c>
      <c r="E1959" s="157"/>
    </row>
    <row r="1960" spans="1:5">
      <c r="A1960" s="155">
        <v>41760</v>
      </c>
      <c r="B1960" s="156">
        <v>0.05</v>
      </c>
      <c r="C1960" s="157">
        <v>2.5</v>
      </c>
      <c r="D1960" s="157">
        <v>3.5</v>
      </c>
      <c r="E1960" s="157"/>
    </row>
    <row r="1961" spans="1:5">
      <c r="A1961" s="155">
        <v>41761</v>
      </c>
      <c r="B1961" s="156">
        <v>0.05</v>
      </c>
      <c r="C1961" s="157">
        <v>2.5</v>
      </c>
      <c r="D1961" s="157">
        <v>3.5</v>
      </c>
      <c r="E1961" s="157"/>
    </row>
    <row r="1962" spans="1:5">
      <c r="A1962" s="155">
        <v>41762</v>
      </c>
      <c r="B1962" s="156">
        <v>0.05</v>
      </c>
      <c r="C1962" s="157">
        <v>2.5</v>
      </c>
      <c r="D1962" s="157">
        <v>3.5</v>
      </c>
      <c r="E1962" s="157"/>
    </row>
    <row r="1963" spans="1:5">
      <c r="A1963" s="155">
        <v>41763</v>
      </c>
      <c r="B1963" s="156">
        <v>0.05</v>
      </c>
      <c r="C1963" s="157">
        <v>2.5</v>
      </c>
      <c r="D1963" s="157">
        <v>3.5</v>
      </c>
      <c r="E1963" s="157"/>
    </row>
    <row r="1964" spans="1:5">
      <c r="A1964" s="155">
        <v>41764</v>
      </c>
      <c r="B1964" s="156">
        <v>0.05</v>
      </c>
      <c r="C1964" s="157">
        <v>2.5</v>
      </c>
      <c r="D1964" s="157">
        <v>3.5</v>
      </c>
      <c r="E1964" s="157"/>
    </row>
    <row r="1965" spans="1:5">
      <c r="A1965" s="155">
        <v>41765</v>
      </c>
      <c r="B1965" s="156">
        <v>0.05</v>
      </c>
      <c r="C1965" s="157">
        <v>2.5</v>
      </c>
      <c r="D1965" s="157">
        <v>3.5</v>
      </c>
      <c r="E1965" s="157"/>
    </row>
    <row r="1966" spans="1:5">
      <c r="A1966" s="155">
        <v>41766</v>
      </c>
      <c r="B1966" s="156">
        <v>0.05</v>
      </c>
      <c r="C1966" s="157">
        <v>2.5</v>
      </c>
      <c r="D1966" s="157">
        <v>3.5</v>
      </c>
      <c r="E1966" s="157"/>
    </row>
    <row r="1967" spans="1:5">
      <c r="A1967" s="155">
        <v>41767</v>
      </c>
      <c r="B1967" s="156">
        <v>0.05</v>
      </c>
      <c r="C1967" s="157">
        <v>2.5</v>
      </c>
      <c r="D1967" s="157">
        <v>3.5</v>
      </c>
      <c r="E1967" s="157"/>
    </row>
    <row r="1968" spans="1:5">
      <c r="A1968" s="155">
        <v>41768</v>
      </c>
      <c r="B1968" s="156">
        <v>0.05</v>
      </c>
      <c r="C1968" s="157">
        <v>2.5</v>
      </c>
      <c r="D1968" s="157">
        <v>3.5</v>
      </c>
      <c r="E1968" s="157"/>
    </row>
    <row r="1969" spans="1:5">
      <c r="A1969" s="155">
        <v>41769</v>
      </c>
      <c r="B1969" s="156">
        <v>0.05</v>
      </c>
      <c r="C1969" s="157">
        <v>2.5</v>
      </c>
      <c r="D1969" s="157">
        <v>3.5</v>
      </c>
      <c r="E1969" s="157"/>
    </row>
    <row r="1970" spans="1:5">
      <c r="A1970" s="155">
        <v>41770</v>
      </c>
      <c r="B1970" s="156">
        <v>0.05</v>
      </c>
      <c r="C1970" s="157">
        <v>2.5</v>
      </c>
      <c r="D1970" s="157">
        <v>3.5</v>
      </c>
      <c r="E1970" s="157"/>
    </row>
    <row r="1971" spans="1:5">
      <c r="A1971" s="155">
        <v>41771</v>
      </c>
      <c r="B1971" s="156">
        <v>0.05</v>
      </c>
      <c r="C1971" s="157">
        <v>2.5</v>
      </c>
      <c r="D1971" s="157">
        <v>3.5</v>
      </c>
      <c r="E1971" s="157"/>
    </row>
    <row r="1972" spans="1:5">
      <c r="A1972" s="155">
        <v>41772</v>
      </c>
      <c r="B1972" s="156">
        <v>0.05</v>
      </c>
      <c r="C1972" s="157">
        <v>2.5</v>
      </c>
      <c r="D1972" s="157">
        <v>3.5</v>
      </c>
      <c r="E1972" s="157"/>
    </row>
    <row r="1973" spans="1:5">
      <c r="A1973" s="155">
        <v>41773</v>
      </c>
      <c r="B1973" s="156">
        <v>0.05</v>
      </c>
      <c r="C1973" s="157">
        <v>2.5</v>
      </c>
      <c r="D1973" s="157">
        <v>3.5</v>
      </c>
      <c r="E1973" s="157"/>
    </row>
    <row r="1974" spans="1:5">
      <c r="A1974" s="155">
        <v>41774</v>
      </c>
      <c r="B1974" s="156">
        <v>0.05</v>
      </c>
      <c r="C1974" s="157">
        <v>2.5</v>
      </c>
      <c r="D1974" s="157">
        <v>3.5</v>
      </c>
      <c r="E1974" s="157"/>
    </row>
    <row r="1975" spans="1:5">
      <c r="A1975" s="155">
        <v>41775</v>
      </c>
      <c r="B1975" s="156">
        <v>0.05</v>
      </c>
      <c r="C1975" s="157">
        <v>2.5</v>
      </c>
      <c r="D1975" s="157">
        <v>3.5</v>
      </c>
      <c r="E1975" s="157"/>
    </row>
    <row r="1976" spans="1:5">
      <c r="A1976" s="155">
        <v>41776</v>
      </c>
      <c r="B1976" s="156">
        <v>0.05</v>
      </c>
      <c r="C1976" s="157">
        <v>2.5</v>
      </c>
      <c r="D1976" s="157">
        <v>3.5</v>
      </c>
      <c r="E1976" s="157"/>
    </row>
    <row r="1977" spans="1:5">
      <c r="A1977" s="155">
        <v>41777</v>
      </c>
      <c r="B1977" s="156">
        <v>0.05</v>
      </c>
      <c r="C1977" s="157">
        <v>2.5</v>
      </c>
      <c r="D1977" s="157">
        <v>3.5</v>
      </c>
      <c r="E1977" s="157"/>
    </row>
    <row r="1978" spans="1:5">
      <c r="A1978" s="155">
        <v>41778</v>
      </c>
      <c r="B1978" s="156">
        <v>0.05</v>
      </c>
      <c r="C1978" s="157">
        <v>2.5</v>
      </c>
      <c r="D1978" s="157">
        <v>3.5</v>
      </c>
      <c r="E1978" s="157"/>
    </row>
    <row r="1979" spans="1:5">
      <c r="A1979" s="155">
        <v>41779</v>
      </c>
      <c r="B1979" s="156">
        <v>0.05</v>
      </c>
      <c r="C1979" s="157">
        <v>2.5</v>
      </c>
      <c r="D1979" s="157">
        <v>3.5</v>
      </c>
      <c r="E1979" s="157"/>
    </row>
    <row r="1980" spans="1:5">
      <c r="A1980" s="155">
        <v>41780</v>
      </c>
      <c r="B1980" s="156">
        <v>0.05</v>
      </c>
      <c r="C1980" s="157">
        <v>2.5</v>
      </c>
      <c r="D1980" s="157">
        <v>3.5</v>
      </c>
      <c r="E1980" s="157"/>
    </row>
    <row r="1981" spans="1:5">
      <c r="A1981" s="155">
        <v>41781</v>
      </c>
      <c r="B1981" s="156">
        <v>0.05</v>
      </c>
      <c r="C1981" s="157">
        <v>2.5</v>
      </c>
      <c r="D1981" s="157">
        <v>3.5</v>
      </c>
      <c r="E1981" s="157"/>
    </row>
    <row r="1982" spans="1:5">
      <c r="A1982" s="155">
        <v>41782</v>
      </c>
      <c r="B1982" s="156">
        <v>0.05</v>
      </c>
      <c r="C1982" s="157">
        <v>2.5</v>
      </c>
      <c r="D1982" s="157">
        <v>3.5</v>
      </c>
      <c r="E1982" s="157"/>
    </row>
    <row r="1983" spans="1:5">
      <c r="A1983" s="155">
        <v>41783</v>
      </c>
      <c r="B1983" s="156">
        <v>0.05</v>
      </c>
      <c r="C1983" s="157">
        <v>2.5</v>
      </c>
      <c r="D1983" s="157">
        <v>3.5</v>
      </c>
      <c r="E1983" s="157"/>
    </row>
    <row r="1984" spans="1:5">
      <c r="A1984" s="155">
        <v>41784</v>
      </c>
      <c r="B1984" s="156">
        <v>0.05</v>
      </c>
      <c r="C1984" s="157">
        <v>2.5</v>
      </c>
      <c r="D1984" s="157">
        <v>3.5</v>
      </c>
      <c r="E1984" s="157"/>
    </row>
    <row r="1985" spans="1:5">
      <c r="A1985" s="155">
        <v>41785</v>
      </c>
      <c r="B1985" s="156">
        <v>0.05</v>
      </c>
      <c r="C1985" s="157">
        <v>2.5</v>
      </c>
      <c r="D1985" s="157">
        <v>3.5</v>
      </c>
      <c r="E1985" s="157"/>
    </row>
    <row r="1986" spans="1:5">
      <c r="A1986" s="155">
        <v>41786</v>
      </c>
      <c r="B1986" s="156">
        <v>0.05</v>
      </c>
      <c r="C1986" s="157">
        <v>2.5</v>
      </c>
      <c r="D1986" s="157">
        <v>3.5</v>
      </c>
      <c r="E1986" s="157"/>
    </row>
    <row r="1987" spans="1:5">
      <c r="A1987" s="155">
        <v>41787</v>
      </c>
      <c r="B1987" s="156">
        <v>0.05</v>
      </c>
      <c r="C1987" s="157">
        <v>2.5</v>
      </c>
      <c r="D1987" s="157">
        <v>3.5</v>
      </c>
      <c r="E1987" s="157"/>
    </row>
    <row r="1988" spans="1:5">
      <c r="A1988" s="155">
        <v>41788</v>
      </c>
      <c r="B1988" s="156">
        <v>0.05</v>
      </c>
      <c r="C1988" s="157">
        <v>2.5</v>
      </c>
      <c r="D1988" s="157">
        <v>3.5</v>
      </c>
      <c r="E1988" s="157"/>
    </row>
    <row r="1989" spans="1:5">
      <c r="A1989" s="155">
        <v>41789</v>
      </c>
      <c r="B1989" s="156">
        <v>0.05</v>
      </c>
      <c r="C1989" s="157">
        <v>2.5</v>
      </c>
      <c r="D1989" s="157">
        <v>3.5</v>
      </c>
      <c r="E1989" s="157"/>
    </row>
    <row r="1990" spans="1:5">
      <c r="A1990" s="155">
        <v>41790</v>
      </c>
      <c r="B1990" s="156">
        <v>0.05</v>
      </c>
      <c r="C1990" s="157">
        <v>2.5</v>
      </c>
      <c r="D1990" s="157">
        <v>3.5</v>
      </c>
      <c r="E1990" s="157"/>
    </row>
    <row r="1991" spans="1:5">
      <c r="A1991" s="155">
        <v>41791</v>
      </c>
      <c r="B1991" s="156">
        <v>0.05</v>
      </c>
      <c r="C1991" s="157">
        <v>2.5</v>
      </c>
      <c r="D1991" s="157">
        <v>3.5</v>
      </c>
      <c r="E1991" s="157"/>
    </row>
    <row r="1992" spans="1:5">
      <c r="A1992" s="155">
        <v>41792</v>
      </c>
      <c r="B1992" s="156">
        <v>0.05</v>
      </c>
      <c r="C1992" s="157">
        <v>2.5</v>
      </c>
      <c r="D1992" s="157">
        <v>3.5</v>
      </c>
      <c r="E1992" s="157"/>
    </row>
    <row r="1993" spans="1:5">
      <c r="A1993" s="155">
        <v>41793</v>
      </c>
      <c r="B1993" s="156">
        <v>0.05</v>
      </c>
      <c r="C1993" s="157">
        <v>2.5</v>
      </c>
      <c r="D1993" s="157">
        <v>3.5</v>
      </c>
      <c r="E1993" s="157"/>
    </row>
    <row r="1994" spans="1:5">
      <c r="A1994" s="155">
        <v>41794</v>
      </c>
      <c r="B1994" s="156">
        <v>0.05</v>
      </c>
      <c r="C1994" s="157">
        <v>2.5</v>
      </c>
      <c r="D1994" s="157">
        <v>3.5</v>
      </c>
      <c r="E1994" s="157"/>
    </row>
    <row r="1995" spans="1:5">
      <c r="A1995" s="155">
        <v>41795</v>
      </c>
      <c r="B1995" s="156">
        <v>0.05</v>
      </c>
      <c r="C1995" s="157">
        <v>2.5</v>
      </c>
      <c r="D1995" s="157">
        <v>3.5</v>
      </c>
      <c r="E1995" s="157"/>
    </row>
    <row r="1996" spans="1:5">
      <c r="A1996" s="155">
        <v>41796</v>
      </c>
      <c r="B1996" s="156">
        <v>0.05</v>
      </c>
      <c r="C1996" s="157">
        <v>2.5</v>
      </c>
      <c r="D1996" s="157">
        <v>3.5</v>
      </c>
      <c r="E1996" s="157"/>
    </row>
    <row r="1997" spans="1:5">
      <c r="A1997" s="155">
        <v>41797</v>
      </c>
      <c r="B1997" s="156">
        <v>0.05</v>
      </c>
      <c r="C1997" s="157">
        <v>2.5</v>
      </c>
      <c r="D1997" s="157">
        <v>3.5</v>
      </c>
      <c r="E1997" s="157"/>
    </row>
    <row r="1998" spans="1:5">
      <c r="A1998" s="155">
        <v>41798</v>
      </c>
      <c r="B1998" s="156">
        <v>0.05</v>
      </c>
      <c r="C1998" s="157">
        <v>2.5</v>
      </c>
      <c r="D1998" s="157">
        <v>3.5</v>
      </c>
      <c r="E1998" s="157"/>
    </row>
    <row r="1999" spans="1:5">
      <c r="A1999" s="155">
        <v>41799</v>
      </c>
      <c r="B1999" s="156">
        <v>0.05</v>
      </c>
      <c r="C1999" s="157">
        <v>2.5</v>
      </c>
      <c r="D1999" s="157">
        <v>3.5</v>
      </c>
      <c r="E1999" s="157"/>
    </row>
    <row r="2000" spans="1:5">
      <c r="A2000" s="155">
        <v>41800</v>
      </c>
      <c r="B2000" s="156">
        <v>0.05</v>
      </c>
      <c r="C2000" s="157">
        <v>2.5</v>
      </c>
      <c r="D2000" s="157">
        <v>3.5</v>
      </c>
      <c r="E2000" s="157"/>
    </row>
    <row r="2001" spans="1:5">
      <c r="A2001" s="155">
        <v>41801</v>
      </c>
      <c r="B2001" s="156">
        <v>0.05</v>
      </c>
      <c r="C2001" s="157">
        <v>2.5</v>
      </c>
      <c r="D2001" s="157">
        <v>3.5</v>
      </c>
      <c r="E2001" s="157"/>
    </row>
    <row r="2002" spans="1:5">
      <c r="A2002" s="155">
        <v>41802</v>
      </c>
      <c r="B2002" s="156">
        <v>0.05</v>
      </c>
      <c r="C2002" s="157">
        <v>2.5</v>
      </c>
      <c r="D2002" s="157">
        <v>3.5</v>
      </c>
      <c r="E2002" s="157"/>
    </row>
    <row r="2003" spans="1:5">
      <c r="A2003" s="155">
        <v>41803</v>
      </c>
      <c r="B2003" s="156">
        <v>0.05</v>
      </c>
      <c r="C2003" s="157">
        <v>2.5</v>
      </c>
      <c r="D2003" s="157">
        <v>3.5</v>
      </c>
      <c r="E2003" s="157"/>
    </row>
    <row r="2004" spans="1:5">
      <c r="A2004" s="155">
        <v>41804</v>
      </c>
      <c r="B2004" s="156">
        <v>0.05</v>
      </c>
      <c r="C2004" s="157">
        <v>2.5</v>
      </c>
      <c r="D2004" s="157">
        <v>3.5</v>
      </c>
      <c r="E2004" s="157"/>
    </row>
    <row r="2005" spans="1:5">
      <c r="A2005" s="155">
        <v>41805</v>
      </c>
      <c r="B2005" s="156">
        <v>0.05</v>
      </c>
      <c r="C2005" s="157">
        <v>2.5</v>
      </c>
      <c r="D2005" s="157">
        <v>3.5</v>
      </c>
      <c r="E2005" s="157"/>
    </row>
    <row r="2006" spans="1:5">
      <c r="A2006" s="155">
        <v>41806</v>
      </c>
      <c r="B2006" s="156">
        <v>0.05</v>
      </c>
      <c r="C2006" s="157">
        <v>2.5</v>
      </c>
      <c r="D2006" s="157">
        <v>3.5</v>
      </c>
      <c r="E2006" s="157"/>
    </row>
    <row r="2007" spans="1:5">
      <c r="A2007" s="155">
        <v>41807</v>
      </c>
      <c r="B2007" s="156">
        <v>0.05</v>
      </c>
      <c r="C2007" s="157">
        <v>2.5</v>
      </c>
      <c r="D2007" s="157">
        <v>3.5</v>
      </c>
      <c r="E2007" s="157"/>
    </row>
    <row r="2008" spans="1:5">
      <c r="A2008" s="155">
        <v>41808</v>
      </c>
      <c r="B2008" s="156">
        <v>0.05</v>
      </c>
      <c r="C2008" s="157">
        <v>2.5</v>
      </c>
      <c r="D2008" s="157">
        <v>3.5</v>
      </c>
      <c r="E2008" s="157"/>
    </row>
    <row r="2009" spans="1:5">
      <c r="A2009" s="155">
        <v>41809</v>
      </c>
      <c r="B2009" s="156">
        <v>0.05</v>
      </c>
      <c r="C2009" s="157">
        <v>2.5</v>
      </c>
      <c r="D2009" s="157">
        <v>3.5</v>
      </c>
      <c r="E2009" s="157"/>
    </row>
    <row r="2010" spans="1:5">
      <c r="A2010" s="155">
        <v>41810</v>
      </c>
      <c r="B2010" s="156">
        <v>0.05</v>
      </c>
      <c r="C2010" s="157">
        <v>2.5</v>
      </c>
      <c r="D2010" s="157">
        <v>3.5</v>
      </c>
      <c r="E2010" s="157"/>
    </row>
    <row r="2011" spans="1:5">
      <c r="A2011" s="155">
        <v>41811</v>
      </c>
      <c r="B2011" s="156">
        <v>0.05</v>
      </c>
      <c r="C2011" s="157">
        <v>2.5</v>
      </c>
      <c r="D2011" s="157">
        <v>3.5</v>
      </c>
      <c r="E2011" s="157"/>
    </row>
    <row r="2012" spans="1:5">
      <c r="A2012" s="155">
        <v>41812</v>
      </c>
      <c r="B2012" s="156">
        <v>0.05</v>
      </c>
      <c r="C2012" s="157">
        <v>2.5</v>
      </c>
      <c r="D2012" s="157">
        <v>3.5</v>
      </c>
      <c r="E2012" s="157"/>
    </row>
    <row r="2013" spans="1:5">
      <c r="A2013" s="155">
        <v>41813</v>
      </c>
      <c r="B2013" s="156">
        <v>0.05</v>
      </c>
      <c r="C2013" s="157">
        <v>2.5</v>
      </c>
      <c r="D2013" s="157">
        <v>3.5</v>
      </c>
      <c r="E2013" s="157"/>
    </row>
    <row r="2014" spans="1:5">
      <c r="A2014" s="155">
        <v>41814</v>
      </c>
      <c r="B2014" s="156">
        <v>0.05</v>
      </c>
      <c r="C2014" s="157">
        <v>2.5</v>
      </c>
      <c r="D2014" s="157">
        <v>3.5</v>
      </c>
      <c r="E2014" s="157"/>
    </row>
    <row r="2015" spans="1:5">
      <c r="A2015" s="155">
        <v>41815</v>
      </c>
      <c r="B2015" s="156">
        <v>0.05</v>
      </c>
      <c r="C2015" s="157">
        <v>2.5</v>
      </c>
      <c r="D2015" s="157">
        <v>3.5</v>
      </c>
      <c r="E2015" s="157"/>
    </row>
    <row r="2016" spans="1:5">
      <c r="A2016" s="155">
        <v>41816</v>
      </c>
      <c r="B2016" s="156">
        <v>0.05</v>
      </c>
      <c r="C2016" s="157">
        <v>2.5</v>
      </c>
      <c r="D2016" s="157">
        <v>3.5</v>
      </c>
      <c r="E2016" s="157"/>
    </row>
    <row r="2017" spans="1:5">
      <c r="A2017" s="155">
        <v>41817</v>
      </c>
      <c r="B2017" s="156">
        <v>0.05</v>
      </c>
      <c r="C2017" s="157">
        <v>2.5</v>
      </c>
      <c r="D2017" s="157">
        <v>3.5</v>
      </c>
      <c r="E2017" s="157"/>
    </row>
    <row r="2018" spans="1:5">
      <c r="A2018" s="155">
        <v>41818</v>
      </c>
      <c r="B2018" s="156">
        <v>0.05</v>
      </c>
      <c r="C2018" s="157">
        <v>2.5</v>
      </c>
      <c r="D2018" s="157">
        <v>3.5</v>
      </c>
      <c r="E2018" s="157"/>
    </row>
    <row r="2019" spans="1:5">
      <c r="A2019" s="155">
        <v>41819</v>
      </c>
      <c r="B2019" s="156">
        <v>0.05</v>
      </c>
      <c r="C2019" s="157">
        <v>2.5</v>
      </c>
      <c r="D2019" s="157">
        <v>3.5</v>
      </c>
      <c r="E2019" s="157"/>
    </row>
    <row r="2020" spans="1:5">
      <c r="A2020" s="155">
        <v>41820</v>
      </c>
      <c r="B2020" s="156">
        <v>0.05</v>
      </c>
      <c r="C2020" s="157">
        <v>2.5</v>
      </c>
      <c r="D2020" s="157">
        <v>3.5</v>
      </c>
      <c r="E2020" s="157"/>
    </row>
    <row r="2021" spans="1:5">
      <c r="A2021" s="155">
        <v>41821</v>
      </c>
      <c r="B2021" s="156">
        <v>0.05</v>
      </c>
      <c r="C2021" s="157">
        <v>2.5</v>
      </c>
      <c r="D2021" s="157">
        <v>3.5</v>
      </c>
      <c r="E2021" s="157"/>
    </row>
    <row r="2022" spans="1:5">
      <c r="A2022" s="155">
        <v>41822</v>
      </c>
      <c r="B2022" s="156">
        <v>0.05</v>
      </c>
      <c r="C2022" s="157">
        <v>2.5</v>
      </c>
      <c r="D2022" s="157">
        <v>3.5</v>
      </c>
      <c r="E2022" s="157"/>
    </row>
    <row r="2023" spans="1:5">
      <c r="A2023" s="155">
        <v>41823</v>
      </c>
      <c r="B2023" s="156">
        <v>0.05</v>
      </c>
      <c r="C2023" s="157">
        <v>2.5</v>
      </c>
      <c r="D2023" s="157">
        <v>3.5</v>
      </c>
      <c r="E2023" s="157"/>
    </row>
    <row r="2024" spans="1:5">
      <c r="A2024" s="155">
        <v>41824</v>
      </c>
      <c r="B2024" s="156">
        <v>0.05</v>
      </c>
      <c r="C2024" s="157">
        <v>2.5</v>
      </c>
      <c r="D2024" s="157">
        <v>3.5</v>
      </c>
      <c r="E2024" s="157"/>
    </row>
    <row r="2025" spans="1:5">
      <c r="A2025" s="155">
        <v>41825</v>
      </c>
      <c r="B2025" s="156">
        <v>0.05</v>
      </c>
      <c r="C2025" s="157">
        <v>2.5</v>
      </c>
      <c r="D2025" s="157">
        <v>3.5</v>
      </c>
      <c r="E2025" s="157"/>
    </row>
    <row r="2026" spans="1:5">
      <c r="A2026" s="155">
        <v>41826</v>
      </c>
      <c r="B2026" s="156">
        <v>0.05</v>
      </c>
      <c r="C2026" s="157">
        <v>2.5</v>
      </c>
      <c r="D2026" s="157">
        <v>3.5</v>
      </c>
      <c r="E2026" s="157"/>
    </row>
    <row r="2027" spans="1:5">
      <c r="A2027" s="155">
        <v>41827</v>
      </c>
      <c r="B2027" s="156">
        <v>0.05</v>
      </c>
      <c r="C2027" s="157">
        <v>2.5</v>
      </c>
      <c r="D2027" s="157">
        <v>3.5</v>
      </c>
      <c r="E2027" s="157"/>
    </row>
    <row r="2028" spans="1:5">
      <c r="A2028" s="155">
        <v>41828</v>
      </c>
      <c r="B2028" s="156">
        <v>0.05</v>
      </c>
      <c r="C2028" s="157">
        <v>2.5</v>
      </c>
      <c r="D2028" s="157">
        <v>3.5</v>
      </c>
      <c r="E2028" s="157"/>
    </row>
    <row r="2029" spans="1:5">
      <c r="A2029" s="155">
        <v>41829</v>
      </c>
      <c r="B2029" s="156">
        <v>0.05</v>
      </c>
      <c r="C2029" s="157">
        <v>2.5</v>
      </c>
      <c r="D2029" s="157">
        <v>3.5</v>
      </c>
      <c r="E2029" s="157"/>
    </row>
    <row r="2030" spans="1:5">
      <c r="A2030" s="155">
        <v>41830</v>
      </c>
      <c r="B2030" s="156">
        <v>0.05</v>
      </c>
      <c r="C2030" s="157">
        <v>2.5</v>
      </c>
      <c r="D2030" s="157">
        <v>3.5</v>
      </c>
      <c r="E2030" s="157"/>
    </row>
    <row r="2031" spans="1:5">
      <c r="A2031" s="155">
        <v>41831</v>
      </c>
      <c r="B2031" s="156">
        <v>0.05</v>
      </c>
      <c r="C2031" s="157">
        <v>2.5</v>
      </c>
      <c r="D2031" s="157">
        <v>3.5</v>
      </c>
      <c r="E2031" s="157"/>
    </row>
    <row r="2032" spans="1:5">
      <c r="A2032" s="155">
        <v>41832</v>
      </c>
      <c r="B2032" s="156">
        <v>0.05</v>
      </c>
      <c r="C2032" s="157">
        <v>2.5</v>
      </c>
      <c r="D2032" s="157">
        <v>3.5</v>
      </c>
      <c r="E2032" s="157"/>
    </row>
    <row r="2033" spans="1:5">
      <c r="A2033" s="155">
        <v>41833</v>
      </c>
      <c r="B2033" s="156">
        <v>0.05</v>
      </c>
      <c r="C2033" s="157">
        <v>2.5</v>
      </c>
      <c r="D2033" s="157">
        <v>3.5</v>
      </c>
      <c r="E2033" s="157"/>
    </row>
    <row r="2034" spans="1:5">
      <c r="A2034" s="155">
        <v>41834</v>
      </c>
      <c r="B2034" s="156">
        <v>0.05</v>
      </c>
      <c r="C2034" s="157">
        <v>2.5</v>
      </c>
      <c r="D2034" s="157">
        <v>3.5</v>
      </c>
      <c r="E2034" s="157"/>
    </row>
    <row r="2035" spans="1:5">
      <c r="A2035" s="155">
        <v>41835</v>
      </c>
      <c r="B2035" s="156">
        <v>0.05</v>
      </c>
      <c r="C2035" s="157">
        <v>2.5</v>
      </c>
      <c r="D2035" s="157">
        <v>3.5</v>
      </c>
      <c r="E2035" s="157"/>
    </row>
    <row r="2036" spans="1:5">
      <c r="A2036" s="155">
        <v>41836</v>
      </c>
      <c r="B2036" s="156">
        <v>0.05</v>
      </c>
      <c r="C2036" s="157">
        <v>2.5</v>
      </c>
      <c r="D2036" s="157">
        <v>3.5</v>
      </c>
      <c r="E2036" s="157"/>
    </row>
    <row r="2037" spans="1:5">
      <c r="A2037" s="155">
        <v>41837</v>
      </c>
      <c r="B2037" s="156">
        <v>0.05</v>
      </c>
      <c r="C2037" s="157">
        <v>2.5</v>
      </c>
      <c r="D2037" s="157">
        <v>3.5</v>
      </c>
      <c r="E2037" s="157"/>
    </row>
    <row r="2038" spans="1:5">
      <c r="A2038" s="155">
        <v>41838</v>
      </c>
      <c r="B2038" s="156">
        <v>0.05</v>
      </c>
      <c r="C2038" s="157">
        <v>2.5</v>
      </c>
      <c r="D2038" s="157">
        <v>3.5</v>
      </c>
      <c r="E2038" s="157"/>
    </row>
    <row r="2039" spans="1:5">
      <c r="A2039" s="155">
        <v>41839</v>
      </c>
      <c r="B2039" s="156">
        <v>0.05</v>
      </c>
      <c r="C2039" s="157">
        <v>2.5</v>
      </c>
      <c r="D2039" s="157">
        <v>3.5</v>
      </c>
      <c r="E2039" s="157"/>
    </row>
    <row r="2040" spans="1:5">
      <c r="A2040" s="155">
        <v>41840</v>
      </c>
      <c r="B2040" s="156">
        <v>0.05</v>
      </c>
      <c r="C2040" s="157">
        <v>2.5</v>
      </c>
      <c r="D2040" s="157">
        <v>3.5</v>
      </c>
      <c r="E2040" s="157"/>
    </row>
    <row r="2041" spans="1:5">
      <c r="A2041" s="155">
        <v>41841</v>
      </c>
      <c r="B2041" s="156">
        <v>0.05</v>
      </c>
      <c r="C2041" s="157">
        <v>2.5</v>
      </c>
      <c r="D2041" s="157">
        <v>3.5</v>
      </c>
      <c r="E2041" s="157"/>
    </row>
    <row r="2042" spans="1:5">
      <c r="A2042" s="155">
        <v>41842</v>
      </c>
      <c r="B2042" s="156">
        <v>0.05</v>
      </c>
      <c r="C2042" s="157">
        <v>2.5</v>
      </c>
      <c r="D2042" s="157">
        <v>3.5</v>
      </c>
      <c r="E2042" s="157"/>
    </row>
    <row r="2043" spans="1:5">
      <c r="A2043" s="155">
        <v>41843</v>
      </c>
      <c r="B2043" s="156">
        <v>0.05</v>
      </c>
      <c r="C2043" s="157">
        <v>2.5</v>
      </c>
      <c r="D2043" s="157">
        <v>3.5</v>
      </c>
      <c r="E2043" s="157"/>
    </row>
    <row r="2044" spans="1:5">
      <c r="A2044" s="155">
        <v>41844</v>
      </c>
      <c r="B2044" s="156">
        <v>0.05</v>
      </c>
      <c r="C2044" s="157">
        <v>2.5</v>
      </c>
      <c r="D2044" s="157">
        <v>3.5</v>
      </c>
      <c r="E2044" s="157"/>
    </row>
    <row r="2045" spans="1:5">
      <c r="A2045" s="155">
        <v>41845</v>
      </c>
      <c r="B2045" s="156">
        <v>0.05</v>
      </c>
      <c r="C2045" s="157">
        <v>2.5</v>
      </c>
      <c r="D2045" s="157">
        <v>3.5</v>
      </c>
      <c r="E2045" s="157"/>
    </row>
    <row r="2046" spans="1:5">
      <c r="A2046" s="155">
        <v>41846</v>
      </c>
      <c r="B2046" s="156">
        <v>0.05</v>
      </c>
      <c r="C2046" s="157">
        <v>2.5</v>
      </c>
      <c r="D2046" s="157">
        <v>3.5</v>
      </c>
      <c r="E2046" s="157"/>
    </row>
    <row r="2047" spans="1:5">
      <c r="A2047" s="155">
        <v>41847</v>
      </c>
      <c r="B2047" s="156">
        <v>0.05</v>
      </c>
      <c r="C2047" s="157">
        <v>2.5</v>
      </c>
      <c r="D2047" s="157">
        <v>3.5</v>
      </c>
      <c r="E2047" s="157"/>
    </row>
    <row r="2048" spans="1:5">
      <c r="A2048" s="155">
        <v>41848</v>
      </c>
      <c r="B2048" s="156">
        <v>0.05</v>
      </c>
      <c r="C2048" s="157">
        <v>2.5</v>
      </c>
      <c r="D2048" s="157">
        <v>3.5</v>
      </c>
      <c r="E2048" s="157"/>
    </row>
    <row r="2049" spans="1:5">
      <c r="A2049" s="155">
        <v>41849</v>
      </c>
      <c r="B2049" s="156">
        <v>0.05</v>
      </c>
      <c r="C2049" s="157">
        <v>2.5</v>
      </c>
      <c r="D2049" s="157">
        <v>3.5</v>
      </c>
      <c r="E2049" s="157"/>
    </row>
    <row r="2050" spans="1:5">
      <c r="A2050" s="155">
        <v>41850</v>
      </c>
      <c r="B2050" s="156">
        <v>0.05</v>
      </c>
      <c r="C2050" s="157">
        <v>2.5</v>
      </c>
      <c r="D2050" s="157">
        <v>3.5</v>
      </c>
      <c r="E2050" s="157"/>
    </row>
    <row r="2051" spans="1:5">
      <c r="A2051" s="155">
        <v>41851</v>
      </c>
      <c r="B2051" s="156">
        <v>0.05</v>
      </c>
      <c r="C2051" s="157">
        <v>2.5</v>
      </c>
      <c r="D2051" s="157">
        <v>3.5</v>
      </c>
      <c r="E2051" s="157"/>
    </row>
    <row r="2052" spans="1:5">
      <c r="A2052" s="155">
        <v>41852</v>
      </c>
      <c r="B2052" s="156">
        <v>0.05</v>
      </c>
      <c r="C2052" s="157">
        <v>2.5</v>
      </c>
      <c r="D2052" s="157">
        <v>3.5</v>
      </c>
      <c r="E2052" s="157"/>
    </row>
    <row r="2053" spans="1:5">
      <c r="A2053" s="155">
        <v>41853</v>
      </c>
      <c r="B2053" s="156">
        <v>0.05</v>
      </c>
      <c r="C2053" s="157">
        <v>2.5</v>
      </c>
      <c r="D2053" s="157">
        <v>3.5</v>
      </c>
      <c r="E2053" s="157"/>
    </row>
    <row r="2054" spans="1:5">
      <c r="A2054" s="155">
        <v>41854</v>
      </c>
      <c r="B2054" s="156">
        <v>0.05</v>
      </c>
      <c r="C2054" s="157">
        <v>2.5</v>
      </c>
      <c r="D2054" s="157">
        <v>3.5</v>
      </c>
      <c r="E2054" s="157"/>
    </row>
    <row r="2055" spans="1:5">
      <c r="A2055" s="155">
        <v>41855</v>
      </c>
      <c r="B2055" s="156">
        <v>0.05</v>
      </c>
      <c r="C2055" s="157">
        <v>2.5</v>
      </c>
      <c r="D2055" s="157">
        <v>3.5</v>
      </c>
      <c r="E2055" s="157"/>
    </row>
    <row r="2056" spans="1:5">
      <c r="A2056" s="155">
        <v>41856</v>
      </c>
      <c r="B2056" s="156">
        <v>0.05</v>
      </c>
      <c r="C2056" s="157">
        <v>2.5</v>
      </c>
      <c r="D2056" s="34">
        <v>3.25</v>
      </c>
      <c r="E2056" s="157"/>
    </row>
    <row r="2057" spans="1:5">
      <c r="A2057" s="155">
        <v>41857</v>
      </c>
      <c r="B2057" s="156">
        <v>0.05</v>
      </c>
      <c r="C2057" s="157">
        <v>2.5</v>
      </c>
      <c r="D2057" s="34">
        <v>3.25</v>
      </c>
      <c r="E2057" s="157"/>
    </row>
    <row r="2058" spans="1:5">
      <c r="A2058" s="155">
        <v>41858</v>
      </c>
      <c r="B2058" s="156">
        <v>0.05</v>
      </c>
      <c r="C2058" s="157">
        <v>2.5</v>
      </c>
      <c r="D2058" s="34">
        <v>3.25</v>
      </c>
      <c r="E2058" s="157"/>
    </row>
    <row r="2059" spans="1:5">
      <c r="A2059" s="155">
        <v>41859</v>
      </c>
      <c r="B2059" s="156">
        <v>0.05</v>
      </c>
      <c r="C2059" s="157">
        <v>2.5</v>
      </c>
      <c r="D2059" s="34">
        <v>3.25</v>
      </c>
      <c r="E2059" s="157"/>
    </row>
    <row r="2060" spans="1:5">
      <c r="A2060" s="155">
        <v>41860</v>
      </c>
      <c r="B2060" s="156">
        <v>0.05</v>
      </c>
      <c r="C2060" s="157">
        <v>2.5</v>
      </c>
      <c r="D2060" s="34">
        <v>3.25</v>
      </c>
      <c r="E2060" s="157"/>
    </row>
    <row r="2061" spans="1:5">
      <c r="A2061" s="155">
        <v>41861</v>
      </c>
      <c r="B2061" s="156">
        <v>0.05</v>
      </c>
      <c r="C2061" s="157">
        <v>2.5</v>
      </c>
      <c r="D2061" s="34">
        <v>3.25</v>
      </c>
      <c r="E2061" s="157"/>
    </row>
    <row r="2062" spans="1:5">
      <c r="A2062" s="155">
        <v>41862</v>
      </c>
      <c r="B2062" s="156">
        <v>0.05</v>
      </c>
      <c r="C2062" s="157">
        <v>2.5</v>
      </c>
      <c r="D2062" s="34">
        <v>3.25</v>
      </c>
      <c r="E2062" s="157"/>
    </row>
    <row r="2063" spans="1:5">
      <c r="A2063" s="155">
        <v>41863</v>
      </c>
      <c r="B2063" s="156">
        <v>0.05</v>
      </c>
      <c r="C2063" s="157">
        <v>2.5</v>
      </c>
      <c r="D2063" s="34">
        <v>3.25</v>
      </c>
      <c r="E2063" s="157"/>
    </row>
    <row r="2064" spans="1:5">
      <c r="A2064" s="155">
        <v>41864</v>
      </c>
      <c r="B2064" s="156">
        <v>0.05</v>
      </c>
      <c r="C2064" s="157">
        <v>2.5</v>
      </c>
      <c r="D2064" s="34">
        <v>3.25</v>
      </c>
      <c r="E2064" s="157"/>
    </row>
    <row r="2065" spans="1:5">
      <c r="A2065" s="155">
        <v>41865</v>
      </c>
      <c r="B2065" s="156">
        <v>0.05</v>
      </c>
      <c r="C2065" s="157">
        <v>2.5</v>
      </c>
      <c r="D2065" s="34">
        <v>3.25</v>
      </c>
      <c r="E2065" s="157"/>
    </row>
    <row r="2066" spans="1:5">
      <c r="A2066" s="155">
        <v>41866</v>
      </c>
      <c r="B2066" s="156">
        <v>0.05</v>
      </c>
      <c r="C2066" s="157">
        <v>2.5</v>
      </c>
      <c r="D2066" s="34">
        <v>3.25</v>
      </c>
      <c r="E2066" s="157"/>
    </row>
    <row r="2067" spans="1:5">
      <c r="A2067" s="155">
        <v>41867</v>
      </c>
      <c r="B2067" s="156">
        <v>0.05</v>
      </c>
      <c r="C2067" s="157">
        <v>2.5</v>
      </c>
      <c r="D2067" s="34">
        <v>3.25</v>
      </c>
      <c r="E2067" s="157"/>
    </row>
    <row r="2068" spans="1:5">
      <c r="A2068" s="155">
        <v>41868</v>
      </c>
      <c r="B2068" s="156">
        <v>0.05</v>
      </c>
      <c r="C2068" s="157">
        <v>2.5</v>
      </c>
      <c r="D2068" s="34">
        <v>3.25</v>
      </c>
      <c r="E2068" s="157"/>
    </row>
    <row r="2069" spans="1:5">
      <c r="A2069" s="155">
        <v>41869</v>
      </c>
      <c r="B2069" s="156">
        <v>0.05</v>
      </c>
      <c r="C2069" s="157">
        <v>2.5</v>
      </c>
      <c r="D2069" s="34">
        <v>3.25</v>
      </c>
      <c r="E2069" s="157"/>
    </row>
    <row r="2070" spans="1:5">
      <c r="A2070" s="155">
        <v>41870</v>
      </c>
      <c r="B2070" s="156">
        <v>0.05</v>
      </c>
      <c r="C2070" s="157">
        <v>2.5</v>
      </c>
      <c r="D2070" s="34">
        <v>3.25</v>
      </c>
      <c r="E2070" s="157"/>
    </row>
    <row r="2071" spans="1:5">
      <c r="A2071" s="155">
        <v>41871</v>
      </c>
      <c r="B2071" s="156">
        <v>0.05</v>
      </c>
      <c r="C2071" s="157">
        <v>2.5</v>
      </c>
      <c r="D2071" s="34">
        <v>3.25</v>
      </c>
      <c r="E2071" s="157"/>
    </row>
    <row r="2072" spans="1:5">
      <c r="A2072" s="155">
        <v>41872</v>
      </c>
      <c r="B2072" s="156">
        <v>0.05</v>
      </c>
      <c r="C2072" s="157">
        <v>2.5</v>
      </c>
      <c r="D2072" s="34">
        <v>3.25</v>
      </c>
      <c r="E2072" s="157"/>
    </row>
    <row r="2073" spans="1:5">
      <c r="A2073" s="155">
        <v>41873</v>
      </c>
      <c r="B2073" s="156">
        <v>0.05</v>
      </c>
      <c r="C2073" s="157">
        <v>2.5</v>
      </c>
      <c r="D2073" s="34">
        <v>3.25</v>
      </c>
      <c r="E2073" s="157"/>
    </row>
    <row r="2074" spans="1:5">
      <c r="A2074" s="155">
        <v>41874</v>
      </c>
      <c r="B2074" s="156">
        <v>0.05</v>
      </c>
      <c r="C2074" s="157">
        <v>2.5</v>
      </c>
      <c r="D2074" s="34">
        <v>3.25</v>
      </c>
      <c r="E2074" s="157"/>
    </row>
    <row r="2075" spans="1:5">
      <c r="A2075" s="155">
        <v>41875</v>
      </c>
      <c r="B2075" s="156">
        <v>0.05</v>
      </c>
      <c r="C2075" s="157">
        <v>2.5</v>
      </c>
      <c r="D2075" s="34">
        <v>3.25</v>
      </c>
      <c r="E2075" s="157"/>
    </row>
    <row r="2076" spans="1:5">
      <c r="A2076" s="155">
        <v>41876</v>
      </c>
      <c r="B2076" s="156">
        <v>0.05</v>
      </c>
      <c r="C2076" s="157">
        <v>2.5</v>
      </c>
      <c r="D2076" s="34">
        <v>3.25</v>
      </c>
      <c r="E2076" s="157"/>
    </row>
    <row r="2077" spans="1:5">
      <c r="A2077" s="155">
        <v>41877</v>
      </c>
      <c r="B2077" s="156">
        <v>0.05</v>
      </c>
      <c r="C2077" s="157">
        <v>2.5</v>
      </c>
      <c r="D2077" s="34">
        <v>3.25</v>
      </c>
      <c r="E2077" s="157"/>
    </row>
    <row r="2078" spans="1:5">
      <c r="A2078" s="155">
        <v>41878</v>
      </c>
      <c r="B2078" s="156">
        <v>0.05</v>
      </c>
      <c r="C2078" s="157">
        <v>2.5</v>
      </c>
      <c r="D2078" s="34">
        <v>3.25</v>
      </c>
      <c r="E2078" s="157"/>
    </row>
    <row r="2079" spans="1:5">
      <c r="A2079" s="155">
        <v>41879</v>
      </c>
      <c r="B2079" s="156">
        <v>0.05</v>
      </c>
      <c r="C2079" s="157">
        <v>2.5</v>
      </c>
      <c r="D2079" s="34">
        <v>3.25</v>
      </c>
      <c r="E2079" s="157"/>
    </row>
    <row r="2080" spans="1:5">
      <c r="A2080" s="155">
        <v>41880</v>
      </c>
      <c r="B2080" s="156">
        <v>0.05</v>
      </c>
      <c r="C2080" s="157">
        <v>2.5</v>
      </c>
      <c r="D2080" s="34">
        <v>3.25</v>
      </c>
      <c r="E2080" s="157"/>
    </row>
    <row r="2081" spans="1:5">
      <c r="A2081" s="155">
        <v>41881</v>
      </c>
      <c r="B2081" s="156">
        <v>0.05</v>
      </c>
      <c r="C2081" s="157">
        <v>2.5</v>
      </c>
      <c r="D2081" s="34">
        <v>3.25</v>
      </c>
      <c r="E2081" s="157"/>
    </row>
    <row r="2082" spans="1:5">
      <c r="A2082" s="155">
        <v>41882</v>
      </c>
      <c r="B2082" s="156">
        <v>0.05</v>
      </c>
      <c r="C2082" s="157">
        <v>2.5</v>
      </c>
      <c r="D2082" s="34">
        <v>3.25</v>
      </c>
      <c r="E2082" s="157"/>
    </row>
    <row r="2083" spans="1:5">
      <c r="A2083" s="155">
        <v>41883</v>
      </c>
      <c r="B2083" s="156">
        <v>0.05</v>
      </c>
      <c r="C2083" s="157">
        <v>2.5</v>
      </c>
      <c r="D2083" s="34">
        <v>3.25</v>
      </c>
      <c r="E2083" s="157"/>
    </row>
    <row r="2084" spans="1:5">
      <c r="A2084" s="155">
        <v>41884</v>
      </c>
      <c r="B2084" s="156">
        <v>0.05</v>
      </c>
      <c r="C2084" s="157">
        <v>2.5</v>
      </c>
      <c r="D2084" s="34">
        <v>3.25</v>
      </c>
      <c r="E2084" s="157"/>
    </row>
    <row r="2085" spans="1:5">
      <c r="A2085" s="155">
        <v>41885</v>
      </c>
      <c r="B2085" s="156">
        <v>0.05</v>
      </c>
      <c r="C2085" s="157">
        <v>2.5</v>
      </c>
      <c r="D2085" s="34">
        <v>3.25</v>
      </c>
      <c r="E2085" s="157"/>
    </row>
    <row r="2086" spans="1:5">
      <c r="A2086" s="155">
        <v>41886</v>
      </c>
      <c r="B2086" s="156">
        <v>0.05</v>
      </c>
      <c r="C2086" s="157">
        <v>2.5</v>
      </c>
      <c r="D2086" s="34">
        <v>3.25</v>
      </c>
      <c r="E2086" s="157"/>
    </row>
    <row r="2087" spans="1:5">
      <c r="A2087" s="155">
        <v>41887</v>
      </c>
      <c r="B2087" s="156">
        <v>0.05</v>
      </c>
      <c r="C2087" s="157">
        <v>2.5</v>
      </c>
      <c r="D2087" s="34">
        <v>3.25</v>
      </c>
      <c r="E2087" s="157"/>
    </row>
    <row r="2088" spans="1:5">
      <c r="A2088" s="155">
        <v>41888</v>
      </c>
      <c r="B2088" s="156">
        <v>0.05</v>
      </c>
      <c r="C2088" s="157">
        <v>2.5</v>
      </c>
      <c r="D2088" s="34">
        <v>3.25</v>
      </c>
      <c r="E2088" s="157"/>
    </row>
    <row r="2089" spans="1:5">
      <c r="A2089" s="155">
        <v>41889</v>
      </c>
      <c r="B2089" s="156">
        <v>0.05</v>
      </c>
      <c r="C2089" s="157">
        <v>2.5</v>
      </c>
      <c r="D2089" s="34">
        <v>3.25</v>
      </c>
      <c r="E2089" s="157"/>
    </row>
    <row r="2090" spans="1:5">
      <c r="A2090" s="155">
        <v>41890</v>
      </c>
      <c r="B2090" s="156">
        <v>0.05</v>
      </c>
      <c r="C2090" s="157">
        <v>2.5</v>
      </c>
      <c r="D2090" s="34">
        <v>3.25</v>
      </c>
      <c r="E2090" s="157"/>
    </row>
    <row r="2091" spans="1:5">
      <c r="A2091" s="155">
        <v>41891</v>
      </c>
      <c r="B2091" s="156">
        <v>0.05</v>
      </c>
      <c r="C2091" s="157">
        <v>2.5</v>
      </c>
      <c r="D2091" s="34">
        <v>3.25</v>
      </c>
      <c r="E2091" s="157"/>
    </row>
    <row r="2092" spans="1:5">
      <c r="A2092" s="155">
        <v>41892</v>
      </c>
      <c r="B2092" s="156">
        <v>0.05</v>
      </c>
      <c r="C2092" s="157">
        <v>2.5</v>
      </c>
      <c r="D2092" s="34">
        <v>3.25</v>
      </c>
      <c r="E2092" s="157"/>
    </row>
    <row r="2093" spans="1:5">
      <c r="A2093" s="155">
        <v>41893</v>
      </c>
      <c r="B2093" s="156">
        <v>0.05</v>
      </c>
      <c r="C2093" s="157">
        <v>2.5</v>
      </c>
      <c r="D2093" s="34">
        <v>3.25</v>
      </c>
      <c r="E2093" s="157"/>
    </row>
    <row r="2094" spans="1:5">
      <c r="A2094" s="155">
        <v>41894</v>
      </c>
      <c r="B2094" s="156">
        <v>0.05</v>
      </c>
      <c r="C2094" s="157">
        <v>2.5</v>
      </c>
      <c r="D2094" s="34">
        <v>3.25</v>
      </c>
      <c r="E2094" s="157"/>
    </row>
    <row r="2095" spans="1:5">
      <c r="A2095" s="155">
        <v>41895</v>
      </c>
      <c r="B2095" s="156">
        <v>0.05</v>
      </c>
      <c r="C2095" s="157">
        <v>2.5</v>
      </c>
      <c r="D2095" s="34">
        <v>3.25</v>
      </c>
      <c r="E2095" s="157"/>
    </row>
    <row r="2096" spans="1:5">
      <c r="A2096" s="155">
        <v>41896</v>
      </c>
      <c r="B2096" s="156">
        <v>0.05</v>
      </c>
      <c r="C2096" s="157">
        <v>2.5</v>
      </c>
      <c r="D2096" s="34">
        <v>3.25</v>
      </c>
      <c r="E2096" s="157"/>
    </row>
    <row r="2097" spans="1:5">
      <c r="A2097" s="155">
        <v>41897</v>
      </c>
      <c r="B2097" s="156">
        <v>0.05</v>
      </c>
      <c r="C2097" s="157">
        <v>2.5</v>
      </c>
      <c r="D2097" s="34">
        <v>3.25</v>
      </c>
      <c r="E2097" s="157"/>
    </row>
    <row r="2098" spans="1:5">
      <c r="A2098" s="155">
        <v>41898</v>
      </c>
      <c r="B2098" s="156">
        <v>0.05</v>
      </c>
      <c r="C2098" s="157">
        <v>2.5</v>
      </c>
      <c r="D2098" s="34">
        <v>3.25</v>
      </c>
      <c r="E2098" s="157"/>
    </row>
    <row r="2099" spans="1:5">
      <c r="A2099" s="155">
        <v>41899</v>
      </c>
      <c r="B2099" s="156">
        <v>0.05</v>
      </c>
      <c r="C2099" s="157">
        <v>2.5</v>
      </c>
      <c r="D2099" s="34">
        <v>3.25</v>
      </c>
      <c r="E2099" s="157"/>
    </row>
    <row r="2100" spans="1:5">
      <c r="A2100" s="155">
        <v>41900</v>
      </c>
      <c r="B2100" s="156">
        <v>0.05</v>
      </c>
      <c r="C2100" s="157">
        <v>2.5</v>
      </c>
      <c r="D2100" s="34">
        <v>3.25</v>
      </c>
      <c r="E2100" s="157"/>
    </row>
    <row r="2101" spans="1:5">
      <c r="A2101" s="155">
        <v>41901</v>
      </c>
      <c r="B2101" s="156">
        <v>0.05</v>
      </c>
      <c r="C2101" s="157">
        <v>2.5</v>
      </c>
      <c r="D2101" s="34">
        <v>3.25</v>
      </c>
      <c r="E2101" s="157"/>
    </row>
    <row r="2102" spans="1:5">
      <c r="A2102" s="155">
        <v>41902</v>
      </c>
      <c r="B2102" s="156">
        <v>0.05</v>
      </c>
      <c r="C2102" s="157">
        <v>2.5</v>
      </c>
      <c r="D2102" s="34">
        <v>3.25</v>
      </c>
      <c r="E2102" s="157"/>
    </row>
    <row r="2103" spans="1:5">
      <c r="A2103" s="155">
        <v>41903</v>
      </c>
      <c r="B2103" s="156">
        <v>0.05</v>
      </c>
      <c r="C2103" s="157">
        <v>2.5</v>
      </c>
      <c r="D2103" s="34">
        <v>3.25</v>
      </c>
      <c r="E2103" s="157"/>
    </row>
    <row r="2104" spans="1:5">
      <c r="A2104" s="155">
        <v>41904</v>
      </c>
      <c r="B2104" s="156">
        <v>0.05</v>
      </c>
      <c r="C2104" s="157">
        <v>2.5</v>
      </c>
      <c r="D2104" s="34">
        <v>3.25</v>
      </c>
      <c r="E2104" s="157"/>
    </row>
    <row r="2105" spans="1:5">
      <c r="A2105" s="155">
        <v>41905</v>
      </c>
      <c r="B2105" s="156">
        <v>0.05</v>
      </c>
      <c r="C2105" s="157">
        <v>2.5</v>
      </c>
      <c r="D2105" s="34">
        <v>3.25</v>
      </c>
      <c r="E2105" s="157"/>
    </row>
    <row r="2106" spans="1:5">
      <c r="A2106" s="155">
        <v>41906</v>
      </c>
      <c r="B2106" s="156">
        <v>0.05</v>
      </c>
      <c r="C2106" s="157">
        <v>2.5</v>
      </c>
      <c r="D2106" s="34">
        <v>3.25</v>
      </c>
      <c r="E2106" s="157"/>
    </row>
    <row r="2107" spans="1:5">
      <c r="A2107" s="155">
        <v>41907</v>
      </c>
      <c r="B2107" s="156">
        <v>0.05</v>
      </c>
      <c r="C2107" s="157">
        <v>2.5</v>
      </c>
      <c r="D2107" s="34">
        <v>3.25</v>
      </c>
      <c r="E2107" s="157"/>
    </row>
    <row r="2108" spans="1:5">
      <c r="A2108" s="155">
        <v>41908</v>
      </c>
      <c r="B2108" s="156">
        <v>0.05</v>
      </c>
      <c r="C2108" s="157">
        <v>2.5</v>
      </c>
      <c r="D2108" s="34">
        <v>3.25</v>
      </c>
      <c r="E2108" s="157"/>
    </row>
    <row r="2109" spans="1:5">
      <c r="A2109" s="155">
        <v>41909</v>
      </c>
      <c r="B2109" s="156">
        <v>0.05</v>
      </c>
      <c r="C2109" s="157">
        <v>2.5</v>
      </c>
      <c r="D2109" s="34">
        <v>3.25</v>
      </c>
      <c r="E2109" s="157"/>
    </row>
    <row r="2110" spans="1:5">
      <c r="A2110" s="155">
        <v>41910</v>
      </c>
      <c r="B2110" s="156">
        <v>0.05</v>
      </c>
      <c r="C2110" s="157">
        <v>2.5</v>
      </c>
      <c r="D2110" s="34">
        <v>3.25</v>
      </c>
      <c r="E2110" s="157"/>
    </row>
    <row r="2111" spans="1:5">
      <c r="A2111" s="155">
        <v>41911</v>
      </c>
      <c r="B2111" s="156">
        <v>0.05</v>
      </c>
      <c r="C2111" s="157">
        <v>2.5</v>
      </c>
      <c r="D2111" s="34">
        <v>3.25</v>
      </c>
      <c r="E2111" s="157"/>
    </row>
    <row r="2112" spans="1:5">
      <c r="A2112" s="155">
        <v>41912</v>
      </c>
      <c r="B2112" s="156">
        <v>0.05</v>
      </c>
      <c r="C2112" s="157">
        <v>2.5</v>
      </c>
      <c r="D2112" s="34">
        <v>3.25</v>
      </c>
      <c r="E2112" s="157"/>
    </row>
    <row r="2113" spans="1:5">
      <c r="A2113" s="155">
        <v>41913</v>
      </c>
      <c r="B2113" s="156">
        <v>0.05</v>
      </c>
      <c r="C2113" s="157">
        <v>2.5</v>
      </c>
      <c r="D2113" s="34">
        <v>3</v>
      </c>
      <c r="E2113" s="157"/>
    </row>
    <row r="2114" spans="1:5">
      <c r="A2114" s="155">
        <v>41914</v>
      </c>
      <c r="B2114" s="156">
        <v>0.05</v>
      </c>
      <c r="C2114" s="157">
        <v>2.5</v>
      </c>
      <c r="D2114" s="34">
        <v>3</v>
      </c>
      <c r="E2114" s="157"/>
    </row>
    <row r="2115" spans="1:5">
      <c r="A2115" s="155">
        <v>41915</v>
      </c>
      <c r="B2115" s="156">
        <v>0.05</v>
      </c>
      <c r="C2115" s="157">
        <v>2.5</v>
      </c>
      <c r="D2115" s="34">
        <v>3</v>
      </c>
      <c r="E2115" s="157"/>
    </row>
    <row r="2116" spans="1:5">
      <c r="A2116" s="155">
        <v>41916</v>
      </c>
      <c r="B2116" s="156">
        <v>0.05</v>
      </c>
      <c r="C2116" s="157">
        <v>2.5</v>
      </c>
      <c r="D2116" s="34">
        <v>3</v>
      </c>
      <c r="E2116" s="157"/>
    </row>
    <row r="2117" spans="1:5">
      <c r="A2117" s="155">
        <v>41917</v>
      </c>
      <c r="B2117" s="156">
        <v>0.05</v>
      </c>
      <c r="C2117" s="157">
        <v>2.5</v>
      </c>
      <c r="D2117" s="34">
        <v>3</v>
      </c>
      <c r="E2117" s="157"/>
    </row>
    <row r="2118" spans="1:5">
      <c r="A2118" s="155">
        <v>41918</v>
      </c>
      <c r="B2118" s="156">
        <v>0.05</v>
      </c>
      <c r="C2118" s="157">
        <v>2.5</v>
      </c>
      <c r="D2118" s="34">
        <v>3</v>
      </c>
      <c r="E2118" s="157"/>
    </row>
    <row r="2119" spans="1:5">
      <c r="A2119" s="155">
        <v>41919</v>
      </c>
      <c r="B2119" s="156">
        <v>0.05</v>
      </c>
      <c r="C2119" s="157">
        <v>2.5</v>
      </c>
      <c r="D2119" s="34">
        <v>3</v>
      </c>
      <c r="E2119" s="157"/>
    </row>
    <row r="2120" spans="1:5">
      <c r="A2120" s="155">
        <v>41920</v>
      </c>
      <c r="B2120" s="156">
        <v>0.05</v>
      </c>
      <c r="C2120" s="157">
        <v>2.5</v>
      </c>
      <c r="D2120" s="34">
        <v>3</v>
      </c>
      <c r="E2120" s="157"/>
    </row>
    <row r="2121" spans="1:5">
      <c r="A2121" s="155">
        <v>41921</v>
      </c>
      <c r="B2121" s="156">
        <v>0.05</v>
      </c>
      <c r="C2121" s="157">
        <v>2</v>
      </c>
      <c r="D2121" s="34">
        <v>3</v>
      </c>
      <c r="E2121" s="157"/>
    </row>
    <row r="2122" spans="1:5">
      <c r="A2122" s="155">
        <v>41922</v>
      </c>
      <c r="B2122" s="156">
        <v>0.05</v>
      </c>
      <c r="C2122" s="157">
        <v>2</v>
      </c>
      <c r="D2122" s="34">
        <v>3</v>
      </c>
      <c r="E2122" s="157"/>
    </row>
    <row r="2123" spans="1:5">
      <c r="A2123" s="155">
        <v>41923</v>
      </c>
      <c r="B2123" s="156">
        <v>0.05</v>
      </c>
      <c r="C2123" s="157">
        <v>2</v>
      </c>
      <c r="D2123" s="34">
        <v>3</v>
      </c>
      <c r="E2123" s="157"/>
    </row>
    <row r="2124" spans="1:5">
      <c r="A2124" s="155">
        <v>41924</v>
      </c>
      <c r="B2124" s="156">
        <v>0.05</v>
      </c>
      <c r="C2124" s="157">
        <v>2</v>
      </c>
      <c r="D2124" s="34">
        <v>3</v>
      </c>
      <c r="E2124" s="157"/>
    </row>
    <row r="2125" spans="1:5">
      <c r="A2125" s="155">
        <v>41925</v>
      </c>
      <c r="B2125" s="156">
        <v>0.05</v>
      </c>
      <c r="C2125" s="157">
        <v>2</v>
      </c>
      <c r="D2125" s="34">
        <v>3</v>
      </c>
      <c r="E2125" s="157"/>
    </row>
    <row r="2126" spans="1:5">
      <c r="A2126" s="155">
        <v>41926</v>
      </c>
      <c r="B2126" s="156">
        <v>0.05</v>
      </c>
      <c r="C2126" s="157">
        <v>2</v>
      </c>
      <c r="D2126" s="34">
        <v>3</v>
      </c>
      <c r="E2126" s="157"/>
    </row>
    <row r="2127" spans="1:5">
      <c r="A2127" s="155">
        <v>41927</v>
      </c>
      <c r="B2127" s="156">
        <v>0.05</v>
      </c>
      <c r="C2127" s="157">
        <v>2</v>
      </c>
      <c r="D2127" s="34">
        <v>3</v>
      </c>
      <c r="E2127" s="157"/>
    </row>
    <row r="2128" spans="1:5">
      <c r="A2128" s="155">
        <v>41928</v>
      </c>
      <c r="B2128" s="156">
        <v>0.05</v>
      </c>
      <c r="C2128" s="157">
        <v>2</v>
      </c>
      <c r="D2128" s="34">
        <v>3</v>
      </c>
      <c r="E2128" s="157"/>
    </row>
    <row r="2129" spans="1:5">
      <c r="A2129" s="155">
        <v>41929</v>
      </c>
      <c r="B2129" s="156">
        <v>0.05</v>
      </c>
      <c r="C2129" s="157">
        <v>2</v>
      </c>
      <c r="D2129" s="34">
        <v>3</v>
      </c>
      <c r="E2129" s="157"/>
    </row>
    <row r="2130" spans="1:5">
      <c r="A2130" s="155">
        <v>41930</v>
      </c>
      <c r="B2130" s="156">
        <v>0.05</v>
      </c>
      <c r="C2130" s="157">
        <v>2</v>
      </c>
      <c r="D2130" s="34">
        <v>3</v>
      </c>
      <c r="E2130" s="157"/>
    </row>
    <row r="2131" spans="1:5">
      <c r="A2131" s="155">
        <v>41931</v>
      </c>
      <c r="B2131" s="156">
        <v>0.05</v>
      </c>
      <c r="C2131" s="157">
        <v>2</v>
      </c>
      <c r="D2131" s="34">
        <v>3</v>
      </c>
      <c r="E2131" s="157"/>
    </row>
    <row r="2132" spans="1:5">
      <c r="A2132" s="155">
        <v>41932</v>
      </c>
      <c r="B2132" s="156">
        <v>0.05</v>
      </c>
      <c r="C2132" s="157">
        <v>2</v>
      </c>
      <c r="D2132" s="34">
        <v>3</v>
      </c>
      <c r="E2132" s="157"/>
    </row>
    <row r="2133" spans="1:5">
      <c r="A2133" s="155">
        <v>41933</v>
      </c>
      <c r="B2133" s="156">
        <v>0.05</v>
      </c>
      <c r="C2133" s="157">
        <v>2</v>
      </c>
      <c r="D2133" s="34">
        <v>3</v>
      </c>
      <c r="E2133" s="157"/>
    </row>
    <row r="2134" spans="1:5">
      <c r="A2134" s="155">
        <v>41934</v>
      </c>
      <c r="B2134" s="156">
        <v>0.05</v>
      </c>
      <c r="C2134" s="157">
        <v>2</v>
      </c>
      <c r="D2134" s="34">
        <v>3</v>
      </c>
      <c r="E2134" s="157"/>
    </row>
    <row r="2135" spans="1:5">
      <c r="A2135" s="155">
        <v>41935</v>
      </c>
      <c r="B2135" s="156">
        <v>0.05</v>
      </c>
      <c r="C2135" s="157">
        <v>2</v>
      </c>
      <c r="D2135" s="34">
        <v>3</v>
      </c>
      <c r="E2135" s="157"/>
    </row>
    <row r="2136" spans="1:5">
      <c r="A2136" s="155">
        <v>41936</v>
      </c>
      <c r="B2136" s="156">
        <v>0.05</v>
      </c>
      <c r="C2136" s="157">
        <v>2</v>
      </c>
      <c r="D2136" s="34">
        <v>3</v>
      </c>
      <c r="E2136" s="157"/>
    </row>
    <row r="2137" spans="1:5">
      <c r="A2137" s="155">
        <v>41937</v>
      </c>
      <c r="B2137" s="156">
        <v>0.05</v>
      </c>
      <c r="C2137" s="157">
        <v>2</v>
      </c>
      <c r="D2137" s="34">
        <v>3</v>
      </c>
      <c r="E2137" s="157"/>
    </row>
    <row r="2138" spans="1:5">
      <c r="A2138" s="155">
        <v>41938</v>
      </c>
      <c r="B2138" s="156">
        <v>0.05</v>
      </c>
      <c r="C2138" s="157">
        <v>2</v>
      </c>
      <c r="D2138" s="34">
        <v>3</v>
      </c>
      <c r="E2138" s="157"/>
    </row>
    <row r="2139" spans="1:5">
      <c r="A2139" s="155">
        <v>41939</v>
      </c>
      <c r="B2139" s="156">
        <v>0.05</v>
      </c>
      <c r="C2139" s="157">
        <v>2</v>
      </c>
      <c r="D2139" s="34">
        <v>3</v>
      </c>
      <c r="E2139" s="157"/>
    </row>
    <row r="2140" spans="1:5">
      <c r="A2140" s="155">
        <v>41940</v>
      </c>
      <c r="B2140" s="156">
        <v>0.05</v>
      </c>
      <c r="C2140" s="157">
        <v>2</v>
      </c>
      <c r="D2140" s="34">
        <v>3</v>
      </c>
      <c r="E2140" s="157"/>
    </row>
    <row r="2141" spans="1:5">
      <c r="A2141" s="155">
        <v>41941</v>
      </c>
      <c r="B2141" s="156">
        <v>0.05</v>
      </c>
      <c r="C2141" s="157">
        <v>2</v>
      </c>
      <c r="D2141" s="34">
        <v>3</v>
      </c>
      <c r="E2141" s="157"/>
    </row>
    <row r="2142" spans="1:5">
      <c r="A2142" s="155">
        <v>41942</v>
      </c>
      <c r="B2142" s="156">
        <v>0.05</v>
      </c>
      <c r="C2142" s="157">
        <v>2</v>
      </c>
      <c r="D2142" s="34">
        <v>3</v>
      </c>
      <c r="E2142" s="157"/>
    </row>
    <row r="2143" spans="1:5">
      <c r="A2143" s="155">
        <v>41943</v>
      </c>
      <c r="B2143" s="156">
        <v>0.05</v>
      </c>
      <c r="C2143" s="157">
        <v>2</v>
      </c>
      <c r="D2143" s="34">
        <v>3</v>
      </c>
      <c r="E2143" s="157"/>
    </row>
    <row r="2144" spans="1:5">
      <c r="A2144" s="155">
        <v>41944</v>
      </c>
      <c r="B2144" s="156">
        <v>0.05</v>
      </c>
      <c r="C2144" s="157">
        <v>2</v>
      </c>
      <c r="D2144" s="34">
        <v>3</v>
      </c>
      <c r="E2144" s="157"/>
    </row>
    <row r="2145" spans="1:5">
      <c r="A2145" s="155">
        <v>41945</v>
      </c>
      <c r="B2145" s="156">
        <v>0.05</v>
      </c>
      <c r="C2145" s="157">
        <v>2</v>
      </c>
      <c r="D2145" s="34">
        <v>3</v>
      </c>
      <c r="E2145" s="157"/>
    </row>
    <row r="2146" spans="1:5">
      <c r="A2146" s="155">
        <v>41946</v>
      </c>
      <c r="B2146" s="156">
        <v>0.05</v>
      </c>
      <c r="C2146" s="157">
        <v>2</v>
      </c>
      <c r="D2146" s="34">
        <v>3</v>
      </c>
      <c r="E2146" s="157"/>
    </row>
    <row r="2147" spans="1:5">
      <c r="A2147" s="155">
        <v>41947</v>
      </c>
      <c r="B2147" s="156">
        <v>0.05</v>
      </c>
      <c r="C2147" s="157">
        <v>2</v>
      </c>
      <c r="D2147" s="34">
        <v>3</v>
      </c>
      <c r="E2147" s="157"/>
    </row>
    <row r="2148" spans="1:5">
      <c r="A2148" s="155">
        <v>41948</v>
      </c>
      <c r="B2148" s="156">
        <v>0.05</v>
      </c>
      <c r="C2148" s="157">
        <v>2</v>
      </c>
      <c r="D2148" s="34">
        <v>2.75</v>
      </c>
      <c r="E2148" s="157"/>
    </row>
    <row r="2149" spans="1:5">
      <c r="A2149" s="155">
        <v>41949</v>
      </c>
      <c r="B2149" s="156">
        <v>0.05</v>
      </c>
      <c r="C2149" s="157">
        <v>2</v>
      </c>
      <c r="D2149" s="34">
        <v>2.75</v>
      </c>
      <c r="E2149" s="157"/>
    </row>
    <row r="2150" spans="1:5">
      <c r="A2150" s="155">
        <v>41950</v>
      </c>
      <c r="B2150" s="156">
        <v>0.05</v>
      </c>
      <c r="C2150" s="157">
        <v>2</v>
      </c>
      <c r="D2150" s="34">
        <v>2.75</v>
      </c>
      <c r="E2150" s="157"/>
    </row>
    <row r="2151" spans="1:5">
      <c r="A2151" s="155">
        <v>41951</v>
      </c>
      <c r="B2151" s="156">
        <v>0.05</v>
      </c>
      <c r="C2151" s="157">
        <v>2</v>
      </c>
      <c r="D2151" s="34">
        <v>2.75</v>
      </c>
      <c r="E2151" s="157"/>
    </row>
    <row r="2152" spans="1:5">
      <c r="A2152" s="155">
        <v>41952</v>
      </c>
      <c r="B2152" s="156">
        <v>0.05</v>
      </c>
      <c r="C2152" s="157">
        <v>2</v>
      </c>
      <c r="D2152" s="34">
        <v>2.75</v>
      </c>
      <c r="E2152" s="157"/>
    </row>
    <row r="2153" spans="1:5">
      <c r="A2153" s="155">
        <v>41953</v>
      </c>
      <c r="B2153" s="156">
        <v>0.05</v>
      </c>
      <c r="C2153" s="157">
        <v>2</v>
      </c>
      <c r="D2153" s="34">
        <v>2.75</v>
      </c>
      <c r="E2153" s="157"/>
    </row>
    <row r="2154" spans="1:5">
      <c r="A2154" s="155">
        <v>41954</v>
      </c>
      <c r="B2154" s="156">
        <v>0.05</v>
      </c>
      <c r="C2154" s="157">
        <v>2</v>
      </c>
      <c r="D2154" s="34">
        <v>2.75</v>
      </c>
      <c r="E2154" s="157"/>
    </row>
    <row r="2155" spans="1:5">
      <c r="A2155" s="155">
        <v>41955</v>
      </c>
      <c r="B2155" s="156">
        <v>0.05</v>
      </c>
      <c r="C2155" s="157">
        <v>2</v>
      </c>
      <c r="D2155" s="34">
        <v>2.75</v>
      </c>
      <c r="E2155" s="157"/>
    </row>
    <row r="2156" spans="1:5">
      <c r="A2156" s="155">
        <v>41956</v>
      </c>
      <c r="B2156" s="156">
        <v>0.05</v>
      </c>
      <c r="C2156" s="157">
        <v>2</v>
      </c>
      <c r="D2156" s="34">
        <v>2.75</v>
      </c>
      <c r="E2156" s="157"/>
    </row>
    <row r="2157" spans="1:5">
      <c r="A2157" s="155">
        <v>41957</v>
      </c>
      <c r="B2157" s="156">
        <v>0.05</v>
      </c>
      <c r="C2157" s="157">
        <v>2</v>
      </c>
      <c r="D2157" s="34">
        <v>2.75</v>
      </c>
      <c r="E2157" s="157"/>
    </row>
    <row r="2158" spans="1:5">
      <c r="A2158" s="155">
        <v>41958</v>
      </c>
      <c r="B2158" s="156">
        <v>0.05</v>
      </c>
      <c r="C2158" s="157">
        <v>2</v>
      </c>
      <c r="D2158" s="34">
        <v>2.75</v>
      </c>
      <c r="E2158" s="157"/>
    </row>
    <row r="2159" spans="1:5">
      <c r="A2159" s="155">
        <v>41959</v>
      </c>
      <c r="B2159" s="156">
        <v>0.05</v>
      </c>
      <c r="C2159" s="157">
        <v>2</v>
      </c>
      <c r="D2159" s="34">
        <v>2.75</v>
      </c>
      <c r="E2159" s="157"/>
    </row>
    <row r="2160" spans="1:5">
      <c r="A2160" s="155">
        <v>41960</v>
      </c>
      <c r="B2160" s="156">
        <v>0.05</v>
      </c>
      <c r="C2160" s="157">
        <v>2</v>
      </c>
      <c r="D2160" s="34">
        <v>2.75</v>
      </c>
      <c r="E2160" s="157"/>
    </row>
    <row r="2161" spans="1:5">
      <c r="A2161" s="155">
        <v>41961</v>
      </c>
      <c r="B2161" s="156">
        <v>0.05</v>
      </c>
      <c r="C2161" s="157">
        <v>2</v>
      </c>
      <c r="D2161" s="34">
        <v>2.75</v>
      </c>
      <c r="E2161" s="157"/>
    </row>
    <row r="2162" spans="1:5">
      <c r="A2162" s="155">
        <v>41962</v>
      </c>
      <c r="B2162" s="156">
        <v>0.05</v>
      </c>
      <c r="C2162" s="157">
        <v>2</v>
      </c>
      <c r="D2162" s="34">
        <v>2.75</v>
      </c>
    </row>
    <row r="2163" spans="1:5">
      <c r="A2163" s="155">
        <v>41963</v>
      </c>
      <c r="B2163" s="156">
        <v>0.05</v>
      </c>
      <c r="C2163" s="157">
        <v>2</v>
      </c>
      <c r="D2163" s="34">
        <v>2.75</v>
      </c>
    </row>
    <row r="2164" spans="1:5">
      <c r="A2164" s="155">
        <v>41964</v>
      </c>
      <c r="B2164" s="156">
        <v>0.05</v>
      </c>
      <c r="C2164" s="157">
        <v>2</v>
      </c>
      <c r="D2164" s="34">
        <v>2.75</v>
      </c>
    </row>
    <row r="2165" spans="1:5">
      <c r="A2165" s="155">
        <v>41965</v>
      </c>
      <c r="B2165" s="156">
        <v>0.05</v>
      </c>
      <c r="C2165" s="157">
        <v>2</v>
      </c>
      <c r="D2165" s="34">
        <v>2.75</v>
      </c>
    </row>
    <row r="2166" spans="1:5">
      <c r="A2166" s="155">
        <v>41966</v>
      </c>
      <c r="B2166" s="156">
        <v>0.05</v>
      </c>
      <c r="C2166" s="157">
        <v>2</v>
      </c>
      <c r="D2166" s="34">
        <v>2.75</v>
      </c>
    </row>
    <row r="2167" spans="1:5">
      <c r="A2167" s="155">
        <v>41967</v>
      </c>
      <c r="B2167" s="156">
        <v>0.05</v>
      </c>
      <c r="C2167" s="157">
        <v>2</v>
      </c>
      <c r="D2167" s="34">
        <v>2.75</v>
      </c>
    </row>
    <row r="2168" spans="1:5">
      <c r="A2168" s="155">
        <v>41968</v>
      </c>
      <c r="B2168" s="156">
        <v>0.05</v>
      </c>
      <c r="C2168" s="157">
        <v>2</v>
      </c>
      <c r="D2168" s="34">
        <v>2.75</v>
      </c>
    </row>
    <row r="2169" spans="1:5">
      <c r="A2169" s="155">
        <v>41969</v>
      </c>
      <c r="B2169" s="156">
        <v>0.05</v>
      </c>
      <c r="C2169" s="157">
        <v>2</v>
      </c>
      <c r="D2169" s="34">
        <v>2.75</v>
      </c>
    </row>
    <row r="2170" spans="1:5">
      <c r="A2170" s="155">
        <v>41970</v>
      </c>
      <c r="B2170" s="156">
        <v>0.05</v>
      </c>
      <c r="C2170" s="157">
        <v>2</v>
      </c>
      <c r="D2170" s="34">
        <v>2.75</v>
      </c>
    </row>
    <row r="2171" spans="1:5">
      <c r="A2171" s="155">
        <v>41971</v>
      </c>
      <c r="B2171" s="156">
        <v>0.05</v>
      </c>
      <c r="C2171" s="157">
        <v>2</v>
      </c>
      <c r="D2171" s="34">
        <v>2.75</v>
      </c>
    </row>
    <row r="2172" spans="1:5">
      <c r="A2172" s="155">
        <v>41972</v>
      </c>
      <c r="B2172" s="156">
        <v>0.05</v>
      </c>
      <c r="C2172" s="157">
        <v>2</v>
      </c>
      <c r="D2172" s="34">
        <v>2.75</v>
      </c>
    </row>
    <row r="2173" spans="1:5">
      <c r="A2173" s="155">
        <v>41973</v>
      </c>
      <c r="B2173" s="156">
        <v>0.05</v>
      </c>
      <c r="C2173" s="157">
        <v>2</v>
      </c>
      <c r="D2173" s="34">
        <v>2.75</v>
      </c>
    </row>
    <row r="2174" spans="1:5">
      <c r="A2174" s="155">
        <v>41974</v>
      </c>
      <c r="B2174" s="156">
        <v>0.05</v>
      </c>
      <c r="C2174" s="157">
        <v>2</v>
      </c>
      <c r="D2174" s="34">
        <v>2.75</v>
      </c>
    </row>
    <row r="2175" spans="1:5">
      <c r="A2175" s="155">
        <v>41975</v>
      </c>
      <c r="B2175" s="156">
        <v>0.05</v>
      </c>
      <c r="C2175" s="157">
        <v>2</v>
      </c>
      <c r="D2175" s="34">
        <v>2.75</v>
      </c>
    </row>
    <row r="2176" spans="1:5">
      <c r="A2176" s="155">
        <v>41976</v>
      </c>
      <c r="B2176" s="156">
        <v>0.05</v>
      </c>
      <c r="C2176" s="157">
        <v>2</v>
      </c>
      <c r="D2176" s="34">
        <v>2.75</v>
      </c>
    </row>
    <row r="2177" spans="1:4">
      <c r="A2177" s="155">
        <v>41977</v>
      </c>
      <c r="B2177" s="156">
        <v>0.05</v>
      </c>
      <c r="C2177" s="157">
        <v>2</v>
      </c>
      <c r="D2177" s="34">
        <v>2.75</v>
      </c>
    </row>
    <row r="2178" spans="1:4">
      <c r="A2178" s="155">
        <v>41978</v>
      </c>
      <c r="B2178" s="156">
        <v>0.05</v>
      </c>
      <c r="C2178" s="157">
        <v>2</v>
      </c>
      <c r="D2178" s="34">
        <v>2.75</v>
      </c>
    </row>
    <row r="2179" spans="1:4">
      <c r="A2179" s="155">
        <v>41979</v>
      </c>
      <c r="B2179" s="156">
        <v>0.05</v>
      </c>
      <c r="C2179" s="157">
        <v>2</v>
      </c>
      <c r="D2179" s="34">
        <v>2.75</v>
      </c>
    </row>
    <row r="2180" spans="1:4">
      <c r="A2180" s="155">
        <v>41980</v>
      </c>
      <c r="B2180" s="156">
        <v>0.05</v>
      </c>
      <c r="C2180" s="157">
        <v>2</v>
      </c>
      <c r="D2180" s="34">
        <v>2.75</v>
      </c>
    </row>
    <row r="2181" spans="1:4">
      <c r="A2181" s="155">
        <v>41981</v>
      </c>
      <c r="B2181" s="156">
        <v>0.05</v>
      </c>
      <c r="C2181" s="157">
        <v>2</v>
      </c>
      <c r="D2181" s="34">
        <v>2.75</v>
      </c>
    </row>
    <row r="2182" spans="1:4">
      <c r="A2182" s="155">
        <v>41982</v>
      </c>
      <c r="B2182" s="156">
        <v>0.05</v>
      </c>
      <c r="C2182" s="157">
        <v>2</v>
      </c>
      <c r="D2182" s="34">
        <v>2.75</v>
      </c>
    </row>
    <row r="2183" spans="1:4">
      <c r="A2183" s="155">
        <v>41983</v>
      </c>
      <c r="B2183" s="156">
        <v>0.05</v>
      </c>
      <c r="C2183" s="157">
        <v>2</v>
      </c>
      <c r="D2183" s="34">
        <v>2.75</v>
      </c>
    </row>
    <row r="2184" spans="1:4">
      <c r="A2184" s="155">
        <v>41984</v>
      </c>
      <c r="B2184" s="156">
        <v>0.05</v>
      </c>
      <c r="C2184" s="157">
        <v>2</v>
      </c>
      <c r="D2184" s="34">
        <v>2.75</v>
      </c>
    </row>
    <row r="2185" spans="1:4">
      <c r="A2185" s="155">
        <v>41985</v>
      </c>
      <c r="B2185" s="156">
        <v>0.05</v>
      </c>
      <c r="C2185" s="157">
        <v>2</v>
      </c>
      <c r="D2185" s="34">
        <v>2.75</v>
      </c>
    </row>
    <row r="2186" spans="1:4">
      <c r="A2186" s="155">
        <v>41986</v>
      </c>
      <c r="B2186" s="156">
        <v>0.05</v>
      </c>
      <c r="C2186" s="157">
        <v>2</v>
      </c>
      <c r="D2186" s="34">
        <v>2.75</v>
      </c>
    </row>
    <row r="2187" spans="1:4">
      <c r="A2187" s="155">
        <v>41987</v>
      </c>
      <c r="B2187" s="156">
        <v>0.05</v>
      </c>
      <c r="C2187" s="157">
        <v>2</v>
      </c>
      <c r="D2187" s="34">
        <v>2.75</v>
      </c>
    </row>
    <row r="2188" spans="1:4">
      <c r="A2188" s="155">
        <v>41988</v>
      </c>
      <c r="B2188" s="156">
        <v>0.05</v>
      </c>
      <c r="C2188" s="157">
        <v>2</v>
      </c>
      <c r="D2188" s="34">
        <v>2.75</v>
      </c>
    </row>
    <row r="2189" spans="1:4">
      <c r="A2189" s="155">
        <v>41989</v>
      </c>
      <c r="B2189" s="156">
        <v>0.05</v>
      </c>
      <c r="C2189" s="157">
        <v>2</v>
      </c>
      <c r="D2189" s="34">
        <v>2.75</v>
      </c>
    </row>
    <row r="2190" spans="1:4">
      <c r="A2190" s="155">
        <v>41990</v>
      </c>
      <c r="B2190" s="156">
        <v>0.05</v>
      </c>
      <c r="C2190" s="157">
        <v>2</v>
      </c>
      <c r="D2190" s="34">
        <v>2.75</v>
      </c>
    </row>
    <row r="2191" spans="1:4">
      <c r="A2191" s="155">
        <v>41991</v>
      </c>
      <c r="B2191" s="156">
        <v>0.05</v>
      </c>
      <c r="C2191" s="157">
        <v>2</v>
      </c>
      <c r="D2191" s="34">
        <v>2.75</v>
      </c>
    </row>
    <row r="2192" spans="1:4">
      <c r="A2192" s="155">
        <v>41992</v>
      </c>
      <c r="B2192" s="156">
        <v>0.05</v>
      </c>
      <c r="C2192" s="157">
        <v>2</v>
      </c>
      <c r="D2192" s="34">
        <v>2.75</v>
      </c>
    </row>
    <row r="2193" spans="1:4">
      <c r="A2193" s="155">
        <v>41993</v>
      </c>
      <c r="B2193" s="156">
        <v>0.05</v>
      </c>
      <c r="C2193" s="157">
        <v>2</v>
      </c>
      <c r="D2193" s="34">
        <v>2.75</v>
      </c>
    </row>
    <row r="2194" spans="1:4">
      <c r="A2194" s="155">
        <v>41994</v>
      </c>
      <c r="B2194" s="156">
        <v>0.05</v>
      </c>
      <c r="C2194" s="157">
        <v>2</v>
      </c>
      <c r="D2194" s="34">
        <v>2.75</v>
      </c>
    </row>
    <row r="2195" spans="1:4">
      <c r="A2195" s="155">
        <v>41995</v>
      </c>
      <c r="B2195" s="156">
        <v>0.05</v>
      </c>
      <c r="C2195" s="157">
        <v>2</v>
      </c>
      <c r="D2195" s="34">
        <v>2.75</v>
      </c>
    </row>
    <row r="2196" spans="1:4">
      <c r="A2196" s="155">
        <v>41996</v>
      </c>
      <c r="B2196" s="156">
        <v>0.05</v>
      </c>
      <c r="C2196" s="157">
        <v>2</v>
      </c>
      <c r="D2196" s="34">
        <v>2.75</v>
      </c>
    </row>
    <row r="2197" spans="1:4">
      <c r="A2197" s="155">
        <v>41997</v>
      </c>
      <c r="B2197" s="156">
        <v>0.05</v>
      </c>
      <c r="C2197" s="157">
        <v>2</v>
      </c>
      <c r="D2197" s="34">
        <v>2.75</v>
      </c>
    </row>
    <row r="2198" spans="1:4">
      <c r="A2198" s="155">
        <v>41998</v>
      </c>
      <c r="B2198" s="156">
        <v>0.05</v>
      </c>
      <c r="C2198" s="157">
        <v>2</v>
      </c>
      <c r="D2198" s="34">
        <v>2.75</v>
      </c>
    </row>
    <row r="2199" spans="1:4">
      <c r="A2199" s="155">
        <v>41999</v>
      </c>
      <c r="B2199" s="156">
        <v>0.05</v>
      </c>
      <c r="C2199" s="157">
        <v>2</v>
      </c>
      <c r="D2199" s="34">
        <v>2.75</v>
      </c>
    </row>
    <row r="2200" spans="1:4">
      <c r="A2200" s="155">
        <v>42000</v>
      </c>
      <c r="B2200" s="156">
        <v>0.05</v>
      </c>
      <c r="C2200" s="157">
        <v>2</v>
      </c>
      <c r="D2200" s="34">
        <v>2.75</v>
      </c>
    </row>
    <row r="2201" spans="1:4">
      <c r="A2201" s="155">
        <v>42001</v>
      </c>
      <c r="B2201" s="156">
        <v>0.05</v>
      </c>
      <c r="C2201" s="157">
        <v>2</v>
      </c>
      <c r="D2201" s="34">
        <v>2.75</v>
      </c>
    </row>
    <row r="2202" spans="1:4">
      <c r="A2202" s="155">
        <v>42002</v>
      </c>
      <c r="B2202" s="156">
        <v>0.05</v>
      </c>
      <c r="C2202" s="157">
        <v>2</v>
      </c>
      <c r="D2202" s="34">
        <v>2.75</v>
      </c>
    </row>
    <row r="2203" spans="1:4">
      <c r="A2203" s="155">
        <v>42003</v>
      </c>
      <c r="B2203" s="156">
        <v>0.05</v>
      </c>
      <c r="C2203" s="157">
        <v>2</v>
      </c>
      <c r="D2203" s="34">
        <v>2.75</v>
      </c>
    </row>
    <row r="2204" spans="1:4">
      <c r="A2204" s="155">
        <v>42004</v>
      </c>
      <c r="B2204" s="156">
        <v>0.05</v>
      </c>
      <c r="C2204" s="157">
        <v>2</v>
      </c>
      <c r="D2204" s="34">
        <v>2.75</v>
      </c>
    </row>
    <row r="2205" spans="1:4">
      <c r="A2205" s="155">
        <v>42005</v>
      </c>
      <c r="B2205" s="156">
        <v>0.05</v>
      </c>
      <c r="C2205" s="157">
        <v>2</v>
      </c>
      <c r="D2205" s="34">
        <v>2.75</v>
      </c>
    </row>
    <row r="2206" spans="1:4">
      <c r="A2206" s="155">
        <v>42006</v>
      </c>
      <c r="B2206" s="156">
        <v>0.05</v>
      </c>
      <c r="C2206" s="157">
        <v>2</v>
      </c>
      <c r="D2206" s="34">
        <v>2.75</v>
      </c>
    </row>
    <row r="2207" spans="1:4">
      <c r="A2207" s="155">
        <v>42007</v>
      </c>
      <c r="B2207" s="156">
        <v>0.05</v>
      </c>
      <c r="C2207" s="157">
        <v>2</v>
      </c>
      <c r="D2207" s="34">
        <v>2.75</v>
      </c>
    </row>
    <row r="2208" spans="1:4">
      <c r="A2208" s="155">
        <v>42008</v>
      </c>
      <c r="B2208" s="156">
        <v>0.05</v>
      </c>
      <c r="C2208" s="157">
        <v>2</v>
      </c>
      <c r="D2208" s="34">
        <v>2.75</v>
      </c>
    </row>
    <row r="2209" spans="1:4">
      <c r="A2209" s="155">
        <v>42009</v>
      </c>
      <c r="B2209" s="156">
        <v>0.05</v>
      </c>
      <c r="C2209" s="157">
        <v>2</v>
      </c>
      <c r="D2209" s="34">
        <v>2.75</v>
      </c>
    </row>
    <row r="2210" spans="1:4">
      <c r="A2210" s="155">
        <v>42010</v>
      </c>
      <c r="B2210" s="156">
        <v>0.05</v>
      </c>
      <c r="C2210" s="157">
        <v>2</v>
      </c>
      <c r="D2210" s="157">
        <v>2.75</v>
      </c>
    </row>
    <row r="2211" spans="1:4">
      <c r="A2211" s="155">
        <v>42011</v>
      </c>
      <c r="B2211" s="156">
        <v>0.05</v>
      </c>
      <c r="C2211" s="157">
        <v>2</v>
      </c>
      <c r="D2211" s="157">
        <v>2.75</v>
      </c>
    </row>
    <row r="2212" spans="1:4">
      <c r="A2212" s="155">
        <v>42012</v>
      </c>
      <c r="B2212" s="156">
        <v>0.05</v>
      </c>
      <c r="C2212" s="157">
        <v>2</v>
      </c>
      <c r="D2212" s="157">
        <v>2.5</v>
      </c>
    </row>
    <row r="2213" spans="1:4">
      <c r="A2213" s="155">
        <v>42013</v>
      </c>
      <c r="B2213" s="156">
        <v>0.05</v>
      </c>
      <c r="C2213" s="157">
        <v>2</v>
      </c>
      <c r="D2213" s="157">
        <v>2.5</v>
      </c>
    </row>
    <row r="2214" spans="1:4">
      <c r="A2214" s="155">
        <v>42014</v>
      </c>
      <c r="B2214" s="156">
        <v>0.05</v>
      </c>
      <c r="C2214" s="157">
        <v>2</v>
      </c>
      <c r="D2214" s="157">
        <v>2.5</v>
      </c>
    </row>
    <row r="2215" spans="1:4">
      <c r="A2215" s="155">
        <v>42015</v>
      </c>
      <c r="B2215" s="156">
        <v>0.05</v>
      </c>
      <c r="C2215" s="157">
        <v>2</v>
      </c>
      <c r="D2215" s="157">
        <v>2.5</v>
      </c>
    </row>
    <row r="2216" spans="1:4">
      <c r="A2216" s="155">
        <v>42016</v>
      </c>
      <c r="B2216" s="156">
        <v>0.05</v>
      </c>
      <c r="C2216" s="157">
        <v>2</v>
      </c>
      <c r="D2216" s="157">
        <v>2.5</v>
      </c>
    </row>
    <row r="2217" spans="1:4">
      <c r="A2217" s="155">
        <v>42017</v>
      </c>
      <c r="B2217" s="156">
        <v>0.05</v>
      </c>
      <c r="C2217" s="157">
        <v>2</v>
      </c>
      <c r="D2217" s="157">
        <v>2.5</v>
      </c>
    </row>
    <row r="2218" spans="1:4">
      <c r="A2218" s="155">
        <v>42018</v>
      </c>
      <c r="B2218" s="156">
        <v>0.05</v>
      </c>
      <c r="C2218" s="157">
        <v>2</v>
      </c>
      <c r="D2218" s="157">
        <v>2.5</v>
      </c>
    </row>
    <row r="2219" spans="1:4">
      <c r="A2219" s="155">
        <v>42019</v>
      </c>
      <c r="B2219" s="156">
        <v>0.05</v>
      </c>
      <c r="C2219" s="157">
        <v>2</v>
      </c>
      <c r="D2219" s="157">
        <v>2.5</v>
      </c>
    </row>
    <row r="2220" spans="1:4">
      <c r="A2220" s="155">
        <v>42020</v>
      </c>
      <c r="B2220" s="156">
        <v>0.05</v>
      </c>
      <c r="C2220" s="157">
        <v>2</v>
      </c>
      <c r="D2220" s="157">
        <v>2.5</v>
      </c>
    </row>
    <row r="2221" spans="1:4">
      <c r="A2221" s="155">
        <v>42021</v>
      </c>
      <c r="B2221" s="156">
        <v>0.05</v>
      </c>
      <c r="C2221" s="157">
        <v>2</v>
      </c>
      <c r="D2221" s="157">
        <v>2.5</v>
      </c>
    </row>
    <row r="2222" spans="1:4">
      <c r="A2222" s="155">
        <v>42022</v>
      </c>
      <c r="B2222" s="156">
        <v>0.05</v>
      </c>
      <c r="C2222" s="157">
        <v>2</v>
      </c>
      <c r="D2222" s="157">
        <v>2.5</v>
      </c>
    </row>
    <row r="2223" spans="1:4">
      <c r="A2223" s="155">
        <v>42023</v>
      </c>
      <c r="B2223" s="156">
        <v>0.05</v>
      </c>
      <c r="C2223" s="157">
        <v>2</v>
      </c>
      <c r="D2223" s="157">
        <v>2.5</v>
      </c>
    </row>
    <row r="2224" spans="1:4">
      <c r="A2224" s="155">
        <v>42024</v>
      </c>
      <c r="B2224" s="156">
        <v>0.05</v>
      </c>
      <c r="C2224" s="157">
        <v>2</v>
      </c>
      <c r="D2224" s="157">
        <v>2.5</v>
      </c>
    </row>
    <row r="2225" spans="1:4">
      <c r="A2225" s="155">
        <v>42025</v>
      </c>
      <c r="B2225" s="156">
        <v>0.05</v>
      </c>
      <c r="C2225" s="157">
        <v>2</v>
      </c>
      <c r="D2225" s="157">
        <v>2.5</v>
      </c>
    </row>
    <row r="2226" spans="1:4">
      <c r="A2226" s="155">
        <v>42026</v>
      </c>
      <c r="B2226" s="156">
        <v>0.05</v>
      </c>
      <c r="C2226" s="157">
        <v>2</v>
      </c>
      <c r="D2226" s="157">
        <v>2.5</v>
      </c>
    </row>
    <row r="2227" spans="1:4">
      <c r="A2227" s="155">
        <v>42027</v>
      </c>
      <c r="B2227" s="156">
        <v>0.05</v>
      </c>
      <c r="C2227" s="157">
        <v>2</v>
      </c>
      <c r="D2227" s="157">
        <v>2.5</v>
      </c>
    </row>
    <row r="2228" spans="1:4">
      <c r="A2228" s="155">
        <v>42028</v>
      </c>
      <c r="B2228" s="156">
        <v>0.05</v>
      </c>
      <c r="C2228" s="157">
        <v>2</v>
      </c>
      <c r="D2228" s="157">
        <v>2.5</v>
      </c>
    </row>
    <row r="2229" spans="1:4">
      <c r="A2229" s="155">
        <v>42029</v>
      </c>
      <c r="B2229" s="156">
        <v>0.05</v>
      </c>
      <c r="C2229" s="157">
        <v>2</v>
      </c>
      <c r="D2229" s="157">
        <v>2.5</v>
      </c>
    </row>
    <row r="2230" spans="1:4">
      <c r="A2230" s="155">
        <v>42030</v>
      </c>
      <c r="B2230" s="156">
        <v>0.05</v>
      </c>
      <c r="C2230" s="157">
        <v>2</v>
      </c>
      <c r="D2230" s="157">
        <v>2.5</v>
      </c>
    </row>
    <row r="2231" spans="1:4">
      <c r="A2231" s="155">
        <v>42031</v>
      </c>
      <c r="B2231" s="156">
        <v>0.05</v>
      </c>
      <c r="C2231" s="157">
        <v>2</v>
      </c>
      <c r="D2231" s="157">
        <v>2.5</v>
      </c>
    </row>
    <row r="2232" spans="1:4">
      <c r="A2232" s="155">
        <v>42032</v>
      </c>
      <c r="B2232" s="156">
        <v>0.05</v>
      </c>
      <c r="C2232" s="157">
        <v>2</v>
      </c>
      <c r="D2232" s="157">
        <v>2.5</v>
      </c>
    </row>
    <row r="2233" spans="1:4">
      <c r="A2233" s="155">
        <v>42033</v>
      </c>
      <c r="B2233" s="156">
        <v>0.05</v>
      </c>
      <c r="C2233" s="157">
        <v>2</v>
      </c>
      <c r="D2233" s="157">
        <v>2.5</v>
      </c>
    </row>
    <row r="2234" spans="1:4">
      <c r="A2234" s="155">
        <v>42034</v>
      </c>
      <c r="B2234" s="156">
        <v>0.05</v>
      </c>
      <c r="C2234" s="157">
        <v>2</v>
      </c>
      <c r="D2234" s="157">
        <v>2.5</v>
      </c>
    </row>
    <row r="2235" spans="1:4">
      <c r="A2235" s="155">
        <v>42035</v>
      </c>
      <c r="B2235" s="156">
        <v>0.05</v>
      </c>
      <c r="C2235" s="157">
        <v>2</v>
      </c>
      <c r="D2235" s="157">
        <v>2.5</v>
      </c>
    </row>
    <row r="2236" spans="1:4">
      <c r="A2236" s="155">
        <v>42036</v>
      </c>
      <c r="B2236" s="156">
        <v>0.05</v>
      </c>
      <c r="C2236" s="157">
        <v>2</v>
      </c>
      <c r="D2236" s="157">
        <v>2.5</v>
      </c>
    </row>
    <row r="2237" spans="1:4">
      <c r="A2237" s="155">
        <v>42037</v>
      </c>
      <c r="B2237" s="156">
        <v>0.05</v>
      </c>
      <c r="C2237" s="157">
        <v>2</v>
      </c>
      <c r="D2237" s="157">
        <v>2.5</v>
      </c>
    </row>
    <row r="2238" spans="1:4">
      <c r="A2238" s="155">
        <v>42038</v>
      </c>
      <c r="B2238" s="156">
        <v>0.05</v>
      </c>
      <c r="C2238" s="157">
        <v>2</v>
      </c>
      <c r="D2238" s="157">
        <v>2.5</v>
      </c>
    </row>
    <row r="2239" spans="1:4">
      <c r="A2239" s="155">
        <v>42039</v>
      </c>
      <c r="B2239" s="156">
        <v>0.05</v>
      </c>
      <c r="C2239" s="157">
        <v>2</v>
      </c>
      <c r="D2239" s="157">
        <v>2.5</v>
      </c>
    </row>
    <row r="2240" spans="1:4">
      <c r="A2240" s="155">
        <v>42040</v>
      </c>
      <c r="B2240" s="156">
        <v>0.05</v>
      </c>
      <c r="C2240" s="157">
        <v>2</v>
      </c>
      <c r="D2240" s="157">
        <v>2.25</v>
      </c>
    </row>
    <row r="2241" spans="1:4">
      <c r="A2241" s="155">
        <v>42041</v>
      </c>
      <c r="B2241" s="156">
        <v>0.05</v>
      </c>
      <c r="C2241" s="157">
        <v>2</v>
      </c>
      <c r="D2241" s="157">
        <v>2.25</v>
      </c>
    </row>
    <row r="2242" spans="1:4">
      <c r="A2242" s="155">
        <v>42042</v>
      </c>
      <c r="B2242" s="156">
        <v>0.05</v>
      </c>
      <c r="C2242" s="157">
        <v>2</v>
      </c>
      <c r="D2242" s="157">
        <v>2.25</v>
      </c>
    </row>
    <row r="2243" spans="1:4">
      <c r="A2243" s="155">
        <v>42043</v>
      </c>
      <c r="B2243" s="156">
        <v>0.05</v>
      </c>
      <c r="C2243" s="157">
        <v>2</v>
      </c>
      <c r="D2243" s="157">
        <v>2.25</v>
      </c>
    </row>
    <row r="2244" spans="1:4">
      <c r="A2244" s="155">
        <v>42044</v>
      </c>
      <c r="B2244" s="156">
        <v>0.05</v>
      </c>
      <c r="C2244" s="157">
        <v>2</v>
      </c>
      <c r="D2244" s="157">
        <v>2.25</v>
      </c>
    </row>
    <row r="2245" spans="1:4">
      <c r="A2245" s="155">
        <v>42045</v>
      </c>
      <c r="B2245" s="156">
        <v>0.05</v>
      </c>
      <c r="C2245" s="157">
        <v>2</v>
      </c>
      <c r="D2245" s="157">
        <v>2.25</v>
      </c>
    </row>
    <row r="2246" spans="1:4">
      <c r="A2246" s="155">
        <v>42046</v>
      </c>
      <c r="B2246" s="156">
        <v>0.05</v>
      </c>
      <c r="C2246" s="157">
        <v>2</v>
      </c>
      <c r="D2246" s="157">
        <v>2.25</v>
      </c>
    </row>
    <row r="2247" spans="1:4">
      <c r="A2247" s="155">
        <v>42047</v>
      </c>
      <c r="B2247" s="156">
        <v>0.05</v>
      </c>
      <c r="C2247" s="157">
        <v>2</v>
      </c>
      <c r="D2247" s="157">
        <v>2.25</v>
      </c>
    </row>
    <row r="2248" spans="1:4">
      <c r="A2248" s="155">
        <v>42048</v>
      </c>
      <c r="B2248" s="156">
        <v>0.05</v>
      </c>
      <c r="C2248" s="157">
        <v>2</v>
      </c>
      <c r="D2248" s="157">
        <v>2.25</v>
      </c>
    </row>
    <row r="2249" spans="1:4">
      <c r="A2249" s="155">
        <v>42049</v>
      </c>
      <c r="B2249" s="156">
        <v>0.05</v>
      </c>
      <c r="C2249" s="157">
        <v>2</v>
      </c>
      <c r="D2249" s="157">
        <v>2.25</v>
      </c>
    </row>
    <row r="2250" spans="1:4">
      <c r="A2250" s="155">
        <v>42050</v>
      </c>
      <c r="B2250" s="156">
        <v>0.05</v>
      </c>
      <c r="C2250" s="157">
        <v>2</v>
      </c>
      <c r="D2250" s="157">
        <v>2.25</v>
      </c>
    </row>
    <row r="2251" spans="1:4">
      <c r="A2251" s="155">
        <v>42051</v>
      </c>
      <c r="B2251" s="156">
        <v>0.05</v>
      </c>
      <c r="C2251" s="157">
        <v>2</v>
      </c>
      <c r="D2251" s="157">
        <v>2.25</v>
      </c>
    </row>
    <row r="2252" spans="1:4">
      <c r="A2252" s="155">
        <v>42052</v>
      </c>
      <c r="B2252" s="156">
        <v>0.05</v>
      </c>
      <c r="C2252" s="157">
        <v>2</v>
      </c>
      <c r="D2252" s="157">
        <v>2.25</v>
      </c>
    </row>
    <row r="2253" spans="1:4">
      <c r="A2253" s="155">
        <v>42053</v>
      </c>
      <c r="B2253" s="156">
        <v>0.05</v>
      </c>
      <c r="C2253" s="157">
        <v>2</v>
      </c>
      <c r="D2253" s="157">
        <v>2.25</v>
      </c>
    </row>
    <row r="2254" spans="1:4">
      <c r="A2254" s="155">
        <v>42054</v>
      </c>
      <c r="B2254" s="156">
        <v>0.05</v>
      </c>
      <c r="C2254" s="157">
        <v>2</v>
      </c>
      <c r="D2254" s="157">
        <v>2.25</v>
      </c>
    </row>
    <row r="2255" spans="1:4">
      <c r="A2255" s="155">
        <v>42055</v>
      </c>
      <c r="B2255" s="156">
        <v>0.05</v>
      </c>
      <c r="C2255" s="157">
        <v>2</v>
      </c>
      <c r="D2255" s="157">
        <v>2.25</v>
      </c>
    </row>
    <row r="2256" spans="1:4">
      <c r="A2256" s="155">
        <v>42056</v>
      </c>
      <c r="B2256" s="156">
        <v>0.05</v>
      </c>
      <c r="C2256" s="157">
        <v>2</v>
      </c>
      <c r="D2256" s="157">
        <v>2.25</v>
      </c>
    </row>
    <row r="2257" spans="1:4">
      <c r="A2257" s="155">
        <v>42057</v>
      </c>
      <c r="B2257" s="156">
        <v>0.05</v>
      </c>
      <c r="C2257" s="157">
        <v>2</v>
      </c>
      <c r="D2257" s="157">
        <v>2.25</v>
      </c>
    </row>
    <row r="2258" spans="1:4">
      <c r="A2258" s="155">
        <v>42058</v>
      </c>
      <c r="B2258" s="156">
        <v>0.05</v>
      </c>
      <c r="C2258" s="157">
        <v>2</v>
      </c>
      <c r="D2258" s="157">
        <v>2.25</v>
      </c>
    </row>
    <row r="2259" spans="1:4">
      <c r="A2259" s="155">
        <v>42059</v>
      </c>
      <c r="B2259" s="156">
        <v>0.05</v>
      </c>
      <c r="C2259" s="157">
        <v>2</v>
      </c>
      <c r="D2259" s="157">
        <v>2.25</v>
      </c>
    </row>
    <row r="2260" spans="1:4">
      <c r="A2260" s="155">
        <v>42060</v>
      </c>
      <c r="B2260" s="156">
        <v>0.05</v>
      </c>
      <c r="C2260" s="157">
        <v>2</v>
      </c>
      <c r="D2260" s="157">
        <v>2.25</v>
      </c>
    </row>
    <row r="2261" spans="1:4">
      <c r="A2261" s="155">
        <v>42061</v>
      </c>
      <c r="B2261" s="156">
        <v>0.05</v>
      </c>
      <c r="C2261" s="157">
        <v>2</v>
      </c>
      <c r="D2261" s="157">
        <v>2.25</v>
      </c>
    </row>
    <row r="2262" spans="1:4">
      <c r="A2262" s="155">
        <v>42062</v>
      </c>
      <c r="B2262" s="156">
        <v>0.05</v>
      </c>
      <c r="C2262" s="157">
        <v>2</v>
      </c>
      <c r="D2262" s="157">
        <v>2.25</v>
      </c>
    </row>
    <row r="2263" spans="1:4">
      <c r="A2263" s="155">
        <v>42063</v>
      </c>
      <c r="B2263" s="156">
        <v>0.05</v>
      </c>
      <c r="C2263" s="157">
        <v>2</v>
      </c>
      <c r="D2263" s="157">
        <v>2.25</v>
      </c>
    </row>
    <row r="2264" spans="1:4">
      <c r="A2264" s="155">
        <v>42064</v>
      </c>
      <c r="B2264" s="156">
        <v>0.05</v>
      </c>
      <c r="C2264" s="157">
        <v>2</v>
      </c>
      <c r="D2264" s="157">
        <v>2.25</v>
      </c>
    </row>
    <row r="2265" spans="1:4">
      <c r="A2265" s="155">
        <v>42065</v>
      </c>
      <c r="B2265" s="156">
        <v>0.05</v>
      </c>
      <c r="C2265" s="157">
        <v>2</v>
      </c>
      <c r="D2265" s="157">
        <v>2.25</v>
      </c>
    </row>
    <row r="2266" spans="1:4">
      <c r="A2266" s="155">
        <v>42066</v>
      </c>
      <c r="B2266" s="156">
        <v>0.05</v>
      </c>
      <c r="C2266" s="157">
        <v>2</v>
      </c>
      <c r="D2266" s="157">
        <v>2.25</v>
      </c>
    </row>
    <row r="2267" spans="1:4">
      <c r="A2267" s="155">
        <v>42067</v>
      </c>
      <c r="B2267" s="156">
        <v>0.05</v>
      </c>
      <c r="C2267" s="157">
        <v>2</v>
      </c>
      <c r="D2267" s="157">
        <v>2.25</v>
      </c>
    </row>
    <row r="2268" spans="1:4">
      <c r="A2268" s="155">
        <v>42068</v>
      </c>
      <c r="B2268" s="156">
        <v>0.05</v>
      </c>
      <c r="C2268" s="157">
        <v>1.5</v>
      </c>
      <c r="D2268" s="157">
        <v>2.25</v>
      </c>
    </row>
    <row r="2269" spans="1:4">
      <c r="A2269" s="155">
        <v>42069</v>
      </c>
      <c r="B2269" s="156">
        <v>0.05</v>
      </c>
      <c r="C2269" s="157">
        <v>1.5</v>
      </c>
      <c r="D2269" s="157">
        <v>2.25</v>
      </c>
    </row>
    <row r="2270" spans="1:4">
      <c r="A2270" s="155">
        <v>42070</v>
      </c>
      <c r="B2270" s="156">
        <v>0.05</v>
      </c>
      <c r="C2270" s="157">
        <v>1.5</v>
      </c>
      <c r="D2270" s="157">
        <v>2.25</v>
      </c>
    </row>
    <row r="2271" spans="1:4">
      <c r="A2271" s="155">
        <v>42071</v>
      </c>
      <c r="B2271" s="156">
        <v>0.05</v>
      </c>
      <c r="C2271" s="157">
        <v>1.5</v>
      </c>
      <c r="D2271" s="157">
        <v>2.25</v>
      </c>
    </row>
    <row r="2272" spans="1:4">
      <c r="A2272" s="155">
        <v>42072</v>
      </c>
      <c r="B2272" s="156">
        <v>0.05</v>
      </c>
      <c r="C2272" s="157">
        <v>1.5</v>
      </c>
      <c r="D2272" s="157">
        <v>2.25</v>
      </c>
    </row>
    <row r="2273" spans="1:4">
      <c r="A2273" s="155">
        <v>42073</v>
      </c>
      <c r="B2273" s="156">
        <v>0.05</v>
      </c>
      <c r="C2273" s="157">
        <v>1.5</v>
      </c>
      <c r="D2273" s="157">
        <v>2.25</v>
      </c>
    </row>
    <row r="2274" spans="1:4">
      <c r="A2274" s="155">
        <v>42074</v>
      </c>
      <c r="B2274" s="156">
        <v>0.05</v>
      </c>
      <c r="C2274" s="157">
        <v>1.5</v>
      </c>
      <c r="D2274" s="157">
        <v>2.25</v>
      </c>
    </row>
    <row r="2275" spans="1:4">
      <c r="A2275" s="155">
        <v>42075</v>
      </c>
      <c r="B2275" s="156">
        <v>0.05</v>
      </c>
      <c r="C2275" s="157">
        <v>1.5</v>
      </c>
      <c r="D2275" s="157">
        <v>2.25</v>
      </c>
    </row>
    <row r="2276" spans="1:4">
      <c r="A2276" s="155">
        <v>42076</v>
      </c>
      <c r="B2276" s="156">
        <v>0.05</v>
      </c>
      <c r="C2276" s="157">
        <v>1.5</v>
      </c>
      <c r="D2276" s="157">
        <v>2.25</v>
      </c>
    </row>
    <row r="2277" spans="1:4">
      <c r="A2277" s="155">
        <v>42077</v>
      </c>
      <c r="B2277" s="156">
        <v>0.05</v>
      </c>
      <c r="C2277" s="157">
        <v>1.5</v>
      </c>
      <c r="D2277" s="157">
        <v>2.25</v>
      </c>
    </row>
    <row r="2278" spans="1:4">
      <c r="A2278" s="155">
        <v>42078</v>
      </c>
      <c r="B2278" s="156">
        <v>0.05</v>
      </c>
      <c r="C2278" s="157">
        <v>1.5</v>
      </c>
      <c r="D2278" s="157">
        <v>2.25</v>
      </c>
    </row>
    <row r="2279" spans="1:4">
      <c r="A2279" s="155">
        <v>42079</v>
      </c>
      <c r="B2279" s="156">
        <v>0.05</v>
      </c>
      <c r="C2279" s="157">
        <v>1.5</v>
      </c>
      <c r="D2279" s="157">
        <v>2.25</v>
      </c>
    </row>
    <row r="2280" spans="1:4">
      <c r="A2280" s="155">
        <v>42080</v>
      </c>
      <c r="B2280" s="156">
        <v>0.05</v>
      </c>
      <c r="C2280" s="157">
        <v>1.5</v>
      </c>
      <c r="D2280" s="157">
        <v>2.25</v>
      </c>
    </row>
    <row r="2281" spans="1:4">
      <c r="A2281" s="155">
        <v>42081</v>
      </c>
      <c r="B2281" s="156">
        <v>0.05</v>
      </c>
      <c r="C2281" s="157">
        <v>1.5</v>
      </c>
      <c r="D2281" s="157">
        <v>2.25</v>
      </c>
    </row>
    <row r="2282" spans="1:4">
      <c r="A2282" s="155">
        <v>42082</v>
      </c>
      <c r="B2282" s="156">
        <v>0.05</v>
      </c>
      <c r="C2282" s="157">
        <v>1.5</v>
      </c>
      <c r="D2282" s="157">
        <v>2.25</v>
      </c>
    </row>
    <row r="2283" spans="1:4">
      <c r="A2283" s="155">
        <v>42083</v>
      </c>
      <c r="B2283" s="156">
        <v>0.05</v>
      </c>
      <c r="C2283" s="157">
        <v>1.5</v>
      </c>
      <c r="D2283" s="157">
        <v>2.25</v>
      </c>
    </row>
    <row r="2284" spans="1:4">
      <c r="A2284" s="155">
        <v>42084</v>
      </c>
      <c r="B2284" s="156">
        <v>0.05</v>
      </c>
      <c r="C2284" s="157">
        <v>1.5</v>
      </c>
      <c r="D2284" s="157">
        <v>2.25</v>
      </c>
    </row>
    <row r="2285" spans="1:4">
      <c r="A2285" s="155">
        <v>42085</v>
      </c>
      <c r="B2285" s="156">
        <v>0.05</v>
      </c>
      <c r="C2285" s="157">
        <v>1.5</v>
      </c>
      <c r="D2285" s="157">
        <v>2.25</v>
      </c>
    </row>
    <row r="2286" spans="1:4">
      <c r="A2286" s="155">
        <v>42086</v>
      </c>
      <c r="B2286" s="156">
        <v>0.05</v>
      </c>
      <c r="C2286" s="157">
        <v>1.5</v>
      </c>
      <c r="D2286" s="157">
        <v>2.25</v>
      </c>
    </row>
    <row r="2287" spans="1:4">
      <c r="A2287" s="155">
        <v>42087</v>
      </c>
      <c r="B2287" s="156">
        <v>0.05</v>
      </c>
      <c r="C2287" s="157">
        <v>1.5</v>
      </c>
      <c r="D2287" s="157">
        <v>2.25</v>
      </c>
    </row>
    <row r="2288" spans="1:4">
      <c r="A2288" s="155">
        <v>42088</v>
      </c>
      <c r="B2288" s="156">
        <v>0.05</v>
      </c>
      <c r="C2288" s="157">
        <v>1.5</v>
      </c>
      <c r="D2288" s="157">
        <v>2.25</v>
      </c>
    </row>
    <row r="2289" spans="1:4">
      <c r="A2289" s="155">
        <v>42089</v>
      </c>
      <c r="B2289" s="156">
        <v>0.05</v>
      </c>
      <c r="C2289" s="157">
        <v>1.5</v>
      </c>
      <c r="D2289" s="157">
        <v>2.25</v>
      </c>
    </row>
    <row r="2290" spans="1:4">
      <c r="A2290" s="155">
        <v>42090</v>
      </c>
      <c r="B2290" s="156">
        <v>0.05</v>
      </c>
      <c r="C2290" s="157">
        <v>1.5</v>
      </c>
      <c r="D2290" s="157">
        <v>2.25</v>
      </c>
    </row>
    <row r="2291" spans="1:4">
      <c r="A2291" s="155">
        <v>42091</v>
      </c>
      <c r="B2291" s="156">
        <v>0.05</v>
      </c>
      <c r="C2291" s="157">
        <v>1.5</v>
      </c>
      <c r="D2291" s="157">
        <v>2.25</v>
      </c>
    </row>
    <row r="2292" spans="1:4">
      <c r="A2292" s="155">
        <v>42092</v>
      </c>
      <c r="B2292" s="156">
        <v>0.05</v>
      </c>
      <c r="C2292" s="157">
        <v>1.5</v>
      </c>
      <c r="D2292" s="157">
        <v>2.25</v>
      </c>
    </row>
    <row r="2293" spans="1:4">
      <c r="A2293" s="155">
        <v>42093</v>
      </c>
      <c r="B2293" s="156">
        <v>0.05</v>
      </c>
      <c r="C2293" s="157">
        <v>1.5</v>
      </c>
      <c r="D2293" s="157">
        <v>2.25</v>
      </c>
    </row>
    <row r="2294" spans="1:4">
      <c r="A2294" s="155">
        <v>42094</v>
      </c>
      <c r="B2294" s="156">
        <v>0.05</v>
      </c>
      <c r="C2294" s="157">
        <v>1.5</v>
      </c>
      <c r="D2294" s="157">
        <v>2.25</v>
      </c>
    </row>
    <row r="2295" spans="1:4">
      <c r="A2295" s="155">
        <v>42095</v>
      </c>
      <c r="B2295" s="156">
        <v>0.05</v>
      </c>
      <c r="C2295" s="157">
        <v>1.5</v>
      </c>
      <c r="D2295" s="34">
        <v>2</v>
      </c>
    </row>
    <row r="2296" spans="1:4">
      <c r="A2296" s="155">
        <v>42096</v>
      </c>
      <c r="B2296" s="156">
        <v>0.05</v>
      </c>
      <c r="C2296" s="157">
        <v>1.5</v>
      </c>
      <c r="D2296" s="34">
        <v>2</v>
      </c>
    </row>
    <row r="2297" spans="1:4">
      <c r="A2297" s="155">
        <v>42097</v>
      </c>
      <c r="B2297" s="156">
        <v>0.05</v>
      </c>
      <c r="C2297" s="157">
        <v>1.5</v>
      </c>
      <c r="D2297" s="34">
        <v>2</v>
      </c>
    </row>
    <row r="2298" spans="1:4">
      <c r="A2298" s="155">
        <v>42098</v>
      </c>
      <c r="B2298" s="156">
        <v>0.05</v>
      </c>
      <c r="C2298" s="157">
        <v>1.5</v>
      </c>
      <c r="D2298" s="34">
        <v>2</v>
      </c>
    </row>
    <row r="2299" spans="1:4">
      <c r="A2299" s="155">
        <v>42099</v>
      </c>
      <c r="B2299" s="156">
        <v>0.05</v>
      </c>
      <c r="C2299" s="157">
        <v>1.5</v>
      </c>
      <c r="D2299" s="34">
        <v>2</v>
      </c>
    </row>
    <row r="2300" spans="1:4">
      <c r="A2300" s="155">
        <v>42100</v>
      </c>
      <c r="B2300" s="156">
        <v>0.05</v>
      </c>
      <c r="C2300" s="157">
        <v>1.5</v>
      </c>
      <c r="D2300" s="34">
        <v>2</v>
      </c>
    </row>
    <row r="2301" spans="1:4">
      <c r="A2301" s="155">
        <v>42101</v>
      </c>
      <c r="B2301" s="156">
        <v>0.05</v>
      </c>
      <c r="C2301" s="157">
        <v>1.5</v>
      </c>
      <c r="D2301" s="34">
        <v>2</v>
      </c>
    </row>
    <row r="2302" spans="1:4">
      <c r="A2302" s="155">
        <v>42102</v>
      </c>
      <c r="B2302" s="156">
        <v>0.05</v>
      </c>
      <c r="C2302" s="157">
        <v>1.5</v>
      </c>
      <c r="D2302" s="34">
        <v>2</v>
      </c>
    </row>
    <row r="2303" spans="1:4">
      <c r="A2303" s="155">
        <v>42103</v>
      </c>
      <c r="B2303" s="156">
        <v>0.05</v>
      </c>
      <c r="C2303" s="157">
        <v>1.5</v>
      </c>
      <c r="D2303" s="34">
        <v>2</v>
      </c>
    </row>
    <row r="2304" spans="1:4">
      <c r="A2304" s="155">
        <v>42104</v>
      </c>
      <c r="B2304" s="156">
        <v>0.05</v>
      </c>
      <c r="C2304" s="157">
        <v>1.5</v>
      </c>
      <c r="D2304" s="34">
        <v>2</v>
      </c>
    </row>
    <row r="2305" spans="1:4">
      <c r="A2305" s="155">
        <v>42105</v>
      </c>
      <c r="B2305" s="156">
        <v>0.05</v>
      </c>
      <c r="C2305" s="157">
        <v>1.5</v>
      </c>
      <c r="D2305" s="34">
        <v>2</v>
      </c>
    </row>
    <row r="2306" spans="1:4">
      <c r="A2306" s="155">
        <v>42106</v>
      </c>
      <c r="B2306" s="156">
        <v>0.05</v>
      </c>
      <c r="C2306" s="157">
        <v>1.5</v>
      </c>
      <c r="D2306" s="34">
        <v>2</v>
      </c>
    </row>
    <row r="2307" spans="1:4">
      <c r="A2307" s="155">
        <v>42107</v>
      </c>
      <c r="B2307" s="156">
        <v>0.05</v>
      </c>
      <c r="C2307" s="157">
        <v>1.5</v>
      </c>
      <c r="D2307" s="34">
        <v>2</v>
      </c>
    </row>
    <row r="2308" spans="1:4">
      <c r="A2308" s="155">
        <v>42108</v>
      </c>
      <c r="B2308" s="156">
        <v>0.05</v>
      </c>
      <c r="C2308" s="157">
        <v>1.5</v>
      </c>
      <c r="D2308" s="34">
        <v>2</v>
      </c>
    </row>
    <row r="2309" spans="1:4">
      <c r="A2309" s="155">
        <v>42109</v>
      </c>
      <c r="B2309" s="156">
        <v>0.05</v>
      </c>
      <c r="C2309" s="157">
        <v>1.5</v>
      </c>
      <c r="D2309" s="34">
        <v>2</v>
      </c>
    </row>
    <row r="2310" spans="1:4">
      <c r="A2310" s="155">
        <v>42110</v>
      </c>
      <c r="B2310" s="156">
        <v>0.05</v>
      </c>
      <c r="C2310" s="157">
        <v>1.5</v>
      </c>
      <c r="D2310" s="34">
        <v>2</v>
      </c>
    </row>
    <row r="2311" spans="1:4">
      <c r="A2311" s="155">
        <v>42111</v>
      </c>
      <c r="B2311" s="156">
        <v>0.05</v>
      </c>
      <c r="C2311" s="157">
        <v>1.5</v>
      </c>
      <c r="D2311" s="34">
        <v>2</v>
      </c>
    </row>
    <row r="2312" spans="1:4">
      <c r="A2312" s="155">
        <v>42112</v>
      </c>
      <c r="B2312" s="156">
        <v>0.05</v>
      </c>
      <c r="C2312" s="157">
        <v>1.5</v>
      </c>
      <c r="D2312" s="34">
        <v>2</v>
      </c>
    </row>
    <row r="2313" spans="1:4">
      <c r="A2313" s="155">
        <v>42113</v>
      </c>
      <c r="B2313" s="156">
        <v>0.05</v>
      </c>
      <c r="C2313" s="157">
        <v>1.5</v>
      </c>
      <c r="D2313" s="34">
        <v>2</v>
      </c>
    </row>
    <row r="2314" spans="1:4">
      <c r="A2314" s="155">
        <v>42114</v>
      </c>
      <c r="B2314" s="156">
        <v>0.05</v>
      </c>
      <c r="C2314" s="157">
        <v>1.5</v>
      </c>
      <c r="D2314" s="34">
        <v>2</v>
      </c>
    </row>
    <row r="2315" spans="1:4">
      <c r="A2315" s="155">
        <v>42115</v>
      </c>
      <c r="B2315" s="156">
        <v>0.05</v>
      </c>
      <c r="C2315" s="157">
        <v>1.5</v>
      </c>
      <c r="D2315" s="34">
        <v>2</v>
      </c>
    </row>
    <row r="2316" spans="1:4">
      <c r="A2316" s="155">
        <v>42116</v>
      </c>
      <c r="B2316" s="156">
        <v>0.05</v>
      </c>
      <c r="C2316" s="157">
        <v>1.5</v>
      </c>
      <c r="D2316" s="34">
        <v>2</v>
      </c>
    </row>
    <row r="2317" spans="1:4">
      <c r="A2317" s="155">
        <v>42117</v>
      </c>
      <c r="B2317" s="156">
        <v>0.05</v>
      </c>
      <c r="C2317" s="157">
        <v>1.5</v>
      </c>
      <c r="D2317" s="34">
        <v>2</v>
      </c>
    </row>
    <row r="2318" spans="1:4">
      <c r="A2318" s="155">
        <v>42118</v>
      </c>
      <c r="B2318" s="156">
        <v>0.05</v>
      </c>
      <c r="C2318" s="157">
        <v>1.5</v>
      </c>
      <c r="D2318" s="34">
        <v>2</v>
      </c>
    </row>
    <row r="2319" spans="1:4">
      <c r="A2319" s="155">
        <v>42119</v>
      </c>
      <c r="B2319" s="156">
        <v>0.05</v>
      </c>
      <c r="C2319" s="157">
        <v>1.5</v>
      </c>
      <c r="D2319" s="34">
        <v>2</v>
      </c>
    </row>
    <row r="2320" spans="1:4">
      <c r="A2320" s="155">
        <v>42120</v>
      </c>
      <c r="B2320" s="156">
        <v>0.05</v>
      </c>
      <c r="C2320" s="157">
        <v>1.5</v>
      </c>
      <c r="D2320" s="34">
        <v>2</v>
      </c>
    </row>
    <row r="2321" spans="1:4">
      <c r="A2321" s="155">
        <v>42121</v>
      </c>
      <c r="B2321" s="156">
        <v>0.05</v>
      </c>
      <c r="C2321" s="157">
        <v>1.5</v>
      </c>
      <c r="D2321" s="34">
        <v>2</v>
      </c>
    </row>
    <row r="2322" spans="1:4">
      <c r="A2322" s="155">
        <v>42122</v>
      </c>
      <c r="B2322" s="156">
        <v>0.05</v>
      </c>
      <c r="C2322" s="157">
        <v>1.5</v>
      </c>
      <c r="D2322" s="34">
        <v>2</v>
      </c>
    </row>
    <row r="2323" spans="1:4">
      <c r="A2323" s="155">
        <v>42123</v>
      </c>
      <c r="B2323" s="156">
        <v>0.05</v>
      </c>
      <c r="C2323" s="157">
        <v>1.5</v>
      </c>
      <c r="D2323" s="34">
        <v>2</v>
      </c>
    </row>
    <row r="2324" spans="1:4">
      <c r="A2324" s="155">
        <v>42124</v>
      </c>
      <c r="B2324" s="156">
        <v>0.05</v>
      </c>
      <c r="C2324" s="157">
        <v>1.5</v>
      </c>
      <c r="D2324" s="34">
        <v>2</v>
      </c>
    </row>
    <row r="2325" spans="1:4">
      <c r="A2325" s="155">
        <v>42125</v>
      </c>
      <c r="B2325" s="156">
        <v>0.05</v>
      </c>
      <c r="C2325" s="157">
        <v>1.5</v>
      </c>
      <c r="D2325" s="34">
        <v>2</v>
      </c>
    </row>
    <row r="2326" spans="1:4">
      <c r="A2326" s="155">
        <v>42126</v>
      </c>
      <c r="B2326" s="156">
        <v>0.05</v>
      </c>
      <c r="C2326" s="157">
        <v>1.5</v>
      </c>
      <c r="D2326" s="34">
        <v>2</v>
      </c>
    </row>
    <row r="2327" spans="1:4">
      <c r="A2327" s="155">
        <v>42127</v>
      </c>
      <c r="B2327" s="156">
        <v>0.05</v>
      </c>
      <c r="C2327" s="157">
        <v>1.5</v>
      </c>
      <c r="D2327" s="34">
        <v>2</v>
      </c>
    </row>
    <row r="2328" spans="1:4">
      <c r="A2328" s="155">
        <v>42128</v>
      </c>
      <c r="B2328" s="156">
        <v>0.05</v>
      </c>
      <c r="C2328" s="157">
        <v>1.5</v>
      </c>
      <c r="D2328" s="34">
        <v>2</v>
      </c>
    </row>
    <row r="2329" spans="1:4">
      <c r="A2329" s="155">
        <v>42129</v>
      </c>
      <c r="B2329" s="156">
        <v>0.05</v>
      </c>
      <c r="C2329" s="157">
        <v>1.5</v>
      </c>
      <c r="D2329" s="34">
        <v>2</v>
      </c>
    </row>
    <row r="2330" spans="1:4">
      <c r="A2330" s="155">
        <v>42130</v>
      </c>
      <c r="B2330" s="156">
        <v>0.05</v>
      </c>
      <c r="C2330" s="157">
        <v>1.5</v>
      </c>
      <c r="D2330" s="34">
        <v>2</v>
      </c>
    </row>
    <row r="2331" spans="1:4">
      <c r="A2331" s="155">
        <v>42131</v>
      </c>
      <c r="B2331" s="156">
        <v>0.05</v>
      </c>
      <c r="C2331" s="157">
        <v>1.5</v>
      </c>
      <c r="D2331" s="34">
        <v>1.75</v>
      </c>
    </row>
    <row r="2332" spans="1:4">
      <c r="A2332" s="155">
        <v>42132</v>
      </c>
      <c r="B2332" s="156">
        <v>0.05</v>
      </c>
      <c r="C2332" s="157">
        <v>1.5</v>
      </c>
      <c r="D2332" s="34">
        <v>1.75</v>
      </c>
    </row>
    <row r="2333" spans="1:4">
      <c r="A2333" s="155">
        <v>42133</v>
      </c>
      <c r="B2333" s="156">
        <v>0.05</v>
      </c>
      <c r="C2333" s="157">
        <v>1.5</v>
      </c>
      <c r="D2333" s="34">
        <v>1.75</v>
      </c>
    </row>
    <row r="2334" spans="1:4">
      <c r="A2334" s="155">
        <v>42134</v>
      </c>
      <c r="B2334" s="156">
        <v>0.05</v>
      </c>
      <c r="C2334" s="157">
        <v>1.5</v>
      </c>
      <c r="D2334" s="34">
        <v>1.75</v>
      </c>
    </row>
    <row r="2335" spans="1:4">
      <c r="A2335" s="155">
        <v>42135</v>
      </c>
      <c r="B2335" s="156">
        <v>0.05</v>
      </c>
      <c r="C2335" s="157">
        <v>1.5</v>
      </c>
      <c r="D2335" s="34">
        <v>1.75</v>
      </c>
    </row>
    <row r="2336" spans="1:4">
      <c r="A2336" s="155">
        <v>42136</v>
      </c>
      <c r="B2336" s="156">
        <v>0.05</v>
      </c>
      <c r="C2336" s="157">
        <v>1.5</v>
      </c>
      <c r="D2336" s="34">
        <v>1.75</v>
      </c>
    </row>
    <row r="2337" spans="1:4">
      <c r="A2337" s="155">
        <v>42137</v>
      </c>
      <c r="B2337" s="156">
        <v>0.05</v>
      </c>
      <c r="C2337" s="157">
        <v>1.5</v>
      </c>
      <c r="D2337" s="34">
        <v>1.75</v>
      </c>
    </row>
    <row r="2338" spans="1:4">
      <c r="A2338" s="155">
        <v>42138</v>
      </c>
      <c r="B2338" s="156">
        <v>0.05</v>
      </c>
      <c r="C2338" s="157">
        <v>1.5</v>
      </c>
      <c r="D2338" s="34">
        <v>1.75</v>
      </c>
    </row>
    <row r="2339" spans="1:4">
      <c r="A2339" s="155">
        <v>42139</v>
      </c>
      <c r="B2339" s="156">
        <v>0.05</v>
      </c>
      <c r="C2339" s="157">
        <v>1.5</v>
      </c>
      <c r="D2339" s="34">
        <v>1.75</v>
      </c>
    </row>
    <row r="2340" spans="1:4">
      <c r="A2340" s="155">
        <v>42140</v>
      </c>
      <c r="B2340" s="156">
        <v>0.05</v>
      </c>
      <c r="C2340" s="157">
        <v>1.5</v>
      </c>
      <c r="D2340" s="34">
        <v>1.75</v>
      </c>
    </row>
    <row r="2341" spans="1:4">
      <c r="A2341" s="155">
        <v>42141</v>
      </c>
      <c r="B2341" s="156">
        <v>0.05</v>
      </c>
      <c r="C2341" s="157">
        <v>1.5</v>
      </c>
      <c r="D2341" s="34">
        <v>1.75</v>
      </c>
    </row>
    <row r="2342" spans="1:4">
      <c r="A2342" s="155">
        <v>42142</v>
      </c>
      <c r="B2342" s="156">
        <v>0.05</v>
      </c>
      <c r="C2342" s="157">
        <v>1.5</v>
      </c>
      <c r="D2342" s="34">
        <v>1.75</v>
      </c>
    </row>
    <row r="2343" spans="1:4">
      <c r="A2343" s="155">
        <v>42143</v>
      </c>
      <c r="B2343" s="156">
        <v>0.05</v>
      </c>
      <c r="C2343" s="157">
        <v>1.5</v>
      </c>
      <c r="D2343" s="34">
        <v>1.75</v>
      </c>
    </row>
    <row r="2344" spans="1:4">
      <c r="A2344" s="155">
        <v>42144</v>
      </c>
      <c r="B2344" s="156">
        <v>0.05</v>
      </c>
      <c r="C2344" s="157">
        <v>1.5</v>
      </c>
      <c r="D2344" s="34">
        <v>1.75</v>
      </c>
    </row>
    <row r="2345" spans="1:4">
      <c r="A2345" s="155">
        <v>42145</v>
      </c>
      <c r="B2345" s="156">
        <v>0.05</v>
      </c>
      <c r="C2345" s="157">
        <v>1.5</v>
      </c>
      <c r="D2345" s="34">
        <v>1.75</v>
      </c>
    </row>
    <row r="2346" spans="1:4">
      <c r="A2346" s="155">
        <v>42146</v>
      </c>
      <c r="B2346" s="156">
        <v>0.05</v>
      </c>
      <c r="C2346" s="157">
        <v>1.5</v>
      </c>
      <c r="D2346" s="34">
        <v>1.75</v>
      </c>
    </row>
    <row r="2347" spans="1:4">
      <c r="A2347" s="155">
        <v>42147</v>
      </c>
      <c r="B2347" s="156">
        <v>0.05</v>
      </c>
      <c r="C2347" s="157">
        <v>1.5</v>
      </c>
      <c r="D2347" s="34">
        <v>1.75</v>
      </c>
    </row>
    <row r="2348" spans="1:4">
      <c r="A2348" s="155">
        <v>42148</v>
      </c>
      <c r="B2348" s="156">
        <v>0.05</v>
      </c>
      <c r="C2348" s="157">
        <v>1.5</v>
      </c>
      <c r="D2348" s="34">
        <v>1.75</v>
      </c>
    </row>
    <row r="2349" spans="1:4">
      <c r="A2349" s="155">
        <v>42149</v>
      </c>
      <c r="B2349" s="156">
        <v>0.05</v>
      </c>
      <c r="C2349" s="157">
        <v>1.5</v>
      </c>
      <c r="D2349" s="34">
        <v>1.75</v>
      </c>
    </row>
    <row r="2350" spans="1:4">
      <c r="A2350" s="155">
        <v>42150</v>
      </c>
      <c r="B2350" s="156">
        <v>0.05</v>
      </c>
      <c r="C2350" s="157">
        <v>1.5</v>
      </c>
      <c r="D2350" s="34">
        <v>1.75</v>
      </c>
    </row>
    <row r="2351" spans="1:4">
      <c r="A2351" s="155">
        <v>42151</v>
      </c>
      <c r="B2351" s="156">
        <v>0.05</v>
      </c>
      <c r="C2351" s="157">
        <v>1.5</v>
      </c>
      <c r="D2351" s="34">
        <v>1.75</v>
      </c>
    </row>
    <row r="2352" spans="1:4">
      <c r="A2352" s="155">
        <v>42152</v>
      </c>
      <c r="B2352" s="156">
        <v>0.05</v>
      </c>
      <c r="C2352" s="157">
        <v>1.5</v>
      </c>
      <c r="D2352" s="34">
        <v>1.75</v>
      </c>
    </row>
    <row r="2353" spans="1:4">
      <c r="A2353" s="155">
        <v>42153</v>
      </c>
      <c r="B2353" s="156">
        <v>0.05</v>
      </c>
      <c r="C2353" s="157">
        <v>1.5</v>
      </c>
      <c r="D2353" s="34">
        <v>1.75</v>
      </c>
    </row>
    <row r="2354" spans="1:4">
      <c r="A2354" s="155">
        <v>42154</v>
      </c>
      <c r="B2354" s="156">
        <v>0.05</v>
      </c>
      <c r="C2354" s="157">
        <v>1.5</v>
      </c>
      <c r="D2354" s="34">
        <v>1.75</v>
      </c>
    </row>
    <row r="2355" spans="1:4">
      <c r="A2355" s="155">
        <v>42155</v>
      </c>
      <c r="B2355" s="156">
        <v>0.05</v>
      </c>
      <c r="C2355" s="157">
        <v>1.5</v>
      </c>
      <c r="D2355" s="34">
        <v>1.75</v>
      </c>
    </row>
    <row r="2356" spans="1:4">
      <c r="A2356" s="155">
        <v>42156</v>
      </c>
      <c r="B2356" s="156">
        <v>0.05</v>
      </c>
      <c r="C2356" s="157">
        <v>1.5</v>
      </c>
      <c r="D2356" s="34">
        <v>1.75</v>
      </c>
    </row>
    <row r="2357" spans="1:4">
      <c r="A2357" s="155">
        <v>42157</v>
      </c>
      <c r="B2357" s="156">
        <v>0.05</v>
      </c>
      <c r="C2357" s="157">
        <v>1.5</v>
      </c>
      <c r="D2357" s="34">
        <v>1.75</v>
      </c>
    </row>
    <row r="2358" spans="1:4">
      <c r="A2358" s="155">
        <v>42158</v>
      </c>
      <c r="B2358" s="156">
        <v>0.05</v>
      </c>
      <c r="C2358" s="157">
        <v>1.5</v>
      </c>
      <c r="D2358" s="34">
        <v>1.75</v>
      </c>
    </row>
    <row r="2359" spans="1:4">
      <c r="A2359" s="155">
        <v>42159</v>
      </c>
      <c r="B2359" s="156">
        <v>0.05</v>
      </c>
      <c r="C2359" s="157">
        <v>1.5</v>
      </c>
      <c r="D2359" s="34">
        <v>1.75</v>
      </c>
    </row>
    <row r="2360" spans="1:4">
      <c r="A2360" s="155">
        <v>42160</v>
      </c>
      <c r="B2360" s="156">
        <v>0.05</v>
      </c>
      <c r="C2360" s="157">
        <v>1.5</v>
      </c>
      <c r="D2360" s="34">
        <v>1.75</v>
      </c>
    </row>
    <row r="2361" spans="1:4">
      <c r="A2361" s="155">
        <v>42161</v>
      </c>
      <c r="B2361" s="156">
        <v>0.05</v>
      </c>
      <c r="C2361" s="157">
        <v>1.5</v>
      </c>
      <c r="D2361" s="34">
        <v>1.75</v>
      </c>
    </row>
    <row r="2362" spans="1:4">
      <c r="A2362" s="155">
        <v>42162</v>
      </c>
      <c r="B2362" s="156">
        <v>0.05</v>
      </c>
      <c r="C2362" s="157">
        <v>1.5</v>
      </c>
      <c r="D2362" s="34">
        <v>1.75</v>
      </c>
    </row>
    <row r="2363" spans="1:4">
      <c r="A2363" s="155">
        <v>42163</v>
      </c>
      <c r="B2363" s="156">
        <v>0.05</v>
      </c>
      <c r="C2363" s="157">
        <v>1.5</v>
      </c>
      <c r="D2363" s="34">
        <v>1.75</v>
      </c>
    </row>
    <row r="2364" spans="1:4">
      <c r="A2364" s="155">
        <v>42164</v>
      </c>
      <c r="B2364" s="156">
        <v>0.05</v>
      </c>
      <c r="C2364" s="157">
        <v>1.5</v>
      </c>
      <c r="D2364" s="34">
        <v>1.75</v>
      </c>
    </row>
    <row r="2365" spans="1:4">
      <c r="A2365" s="155">
        <v>42165</v>
      </c>
      <c r="B2365" s="156">
        <v>0.05</v>
      </c>
      <c r="C2365" s="157">
        <v>1.5</v>
      </c>
      <c r="D2365" s="34">
        <v>1.75</v>
      </c>
    </row>
    <row r="2366" spans="1:4">
      <c r="A2366" s="155">
        <v>42166</v>
      </c>
      <c r="B2366" s="156">
        <v>0.05</v>
      </c>
      <c r="C2366" s="157">
        <v>1.5</v>
      </c>
      <c r="D2366" s="34">
        <v>1.75</v>
      </c>
    </row>
    <row r="2367" spans="1:4">
      <c r="A2367" s="155">
        <v>42167</v>
      </c>
      <c r="B2367" s="156">
        <v>0.05</v>
      </c>
      <c r="C2367" s="157">
        <v>1.5</v>
      </c>
      <c r="D2367" s="34">
        <v>1.75</v>
      </c>
    </row>
    <row r="2368" spans="1:4">
      <c r="A2368" s="155">
        <v>42168</v>
      </c>
      <c r="B2368" s="156">
        <v>0.05</v>
      </c>
      <c r="C2368" s="157">
        <v>1.5</v>
      </c>
      <c r="D2368" s="34">
        <v>1.75</v>
      </c>
    </row>
    <row r="2369" spans="1:4">
      <c r="A2369" s="155">
        <v>42169</v>
      </c>
      <c r="B2369" s="156">
        <v>0.05</v>
      </c>
      <c r="C2369" s="157">
        <v>1.5</v>
      </c>
      <c r="D2369" s="34">
        <v>1.75</v>
      </c>
    </row>
    <row r="2370" spans="1:4">
      <c r="A2370" s="155">
        <v>42170</v>
      </c>
      <c r="B2370" s="156">
        <v>0.05</v>
      </c>
      <c r="C2370" s="157">
        <v>1.5</v>
      </c>
      <c r="D2370" s="34">
        <v>1.75</v>
      </c>
    </row>
    <row r="2371" spans="1:4">
      <c r="A2371" s="155">
        <v>42171</v>
      </c>
      <c r="B2371" s="156">
        <v>0.05</v>
      </c>
      <c r="C2371" s="157">
        <v>1.5</v>
      </c>
      <c r="D2371" s="34">
        <v>1.75</v>
      </c>
    </row>
    <row r="2372" spans="1:4">
      <c r="A2372" s="155">
        <v>42172</v>
      </c>
      <c r="B2372" s="156">
        <v>0.05</v>
      </c>
      <c r="C2372" s="157">
        <v>1.5</v>
      </c>
      <c r="D2372" s="34">
        <v>1.75</v>
      </c>
    </row>
    <row r="2373" spans="1:4">
      <c r="A2373" s="155"/>
    </row>
    <row r="2374" spans="1:4">
      <c r="A2374" s="155"/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22"/>
  <dimension ref="A1:H839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6.42578125" style="208" bestFit="1" customWidth="1"/>
    <col min="2" max="6" width="9.140625" style="208"/>
    <col min="7" max="7" width="14.7109375" style="208" customWidth="1"/>
    <col min="8" max="11" width="9.140625" style="208"/>
    <col min="12" max="12" width="16.7109375" style="208" bestFit="1" customWidth="1"/>
    <col min="13" max="15" width="9.140625" style="208"/>
    <col min="16" max="16" width="17.28515625" style="208" bestFit="1" customWidth="1"/>
    <col min="17" max="16384" width="9.140625" style="208"/>
  </cols>
  <sheetData>
    <row r="1" spans="1:8">
      <c r="A1" s="232"/>
      <c r="B1" s="233"/>
      <c r="C1" s="234"/>
    </row>
    <row r="2" spans="1:8">
      <c r="A2" s="235" t="s">
        <v>0</v>
      </c>
      <c r="B2" s="236" t="s">
        <v>250</v>
      </c>
      <c r="C2" s="234"/>
    </row>
    <row r="3" spans="1:8">
      <c r="A3" s="235" t="s">
        <v>17</v>
      </c>
      <c r="B3" s="236" t="s">
        <v>251</v>
      </c>
      <c r="C3" s="234"/>
    </row>
    <row r="4" spans="1:8">
      <c r="A4" s="208" t="s">
        <v>21</v>
      </c>
      <c r="B4" s="236" t="s">
        <v>356</v>
      </c>
      <c r="C4" s="234"/>
    </row>
    <row r="5" spans="1:8">
      <c r="A5" s="208" t="s">
        <v>93</v>
      </c>
      <c r="B5" s="236" t="s">
        <v>357</v>
      </c>
      <c r="C5" s="234"/>
    </row>
    <row r="6" spans="1:8">
      <c r="A6" s="237" t="s">
        <v>15</v>
      </c>
      <c r="B6" s="238" t="s">
        <v>16</v>
      </c>
      <c r="C6" s="234"/>
    </row>
    <row r="7" spans="1:8">
      <c r="A7" s="239" t="s">
        <v>43</v>
      </c>
      <c r="B7" s="238" t="s">
        <v>16</v>
      </c>
    </row>
    <row r="8" spans="1:8">
      <c r="A8" s="239"/>
      <c r="B8" s="240" t="s">
        <v>125</v>
      </c>
    </row>
    <row r="9" spans="1:8">
      <c r="A9" s="239"/>
      <c r="B9" s="238"/>
    </row>
    <row r="11" spans="1:8">
      <c r="B11" s="241" t="s">
        <v>247</v>
      </c>
      <c r="C11" s="241" t="s">
        <v>248</v>
      </c>
      <c r="D11" s="241" t="s">
        <v>552</v>
      </c>
      <c r="E11" s="208" t="s">
        <v>249</v>
      </c>
      <c r="F11" s="208" t="s">
        <v>554</v>
      </c>
    </row>
    <row r="12" spans="1:8">
      <c r="A12" s="209"/>
      <c r="B12" s="241" t="s">
        <v>247</v>
      </c>
      <c r="C12" s="241" t="s">
        <v>248</v>
      </c>
      <c r="D12" s="241" t="s">
        <v>552</v>
      </c>
      <c r="E12" s="208" t="s">
        <v>249</v>
      </c>
      <c r="F12" s="208" t="s">
        <v>553</v>
      </c>
    </row>
    <row r="13" spans="1:8">
      <c r="A13" s="209">
        <v>41276</v>
      </c>
      <c r="B13" s="250">
        <v>0</v>
      </c>
      <c r="C13" s="250">
        <v>0</v>
      </c>
      <c r="D13" s="250">
        <v>0</v>
      </c>
      <c r="E13" s="250">
        <v>0</v>
      </c>
      <c r="F13" s="250">
        <v>0</v>
      </c>
      <c r="G13" s="242">
        <f t="shared" ref="G13:G20" si="0">+A13</f>
        <v>41276</v>
      </c>
      <c r="H13" s="208">
        <f t="shared" ref="H13:H20" si="1">+YEAR(A13)</f>
        <v>2013</v>
      </c>
    </row>
    <row r="14" spans="1:8">
      <c r="A14" s="209">
        <v>41277</v>
      </c>
      <c r="B14" s="250">
        <v>0.33132195302429945</v>
      </c>
      <c r="C14" s="250">
        <v>-0.28719156474408258</v>
      </c>
      <c r="D14" s="250">
        <v>-0.15798636351773698</v>
      </c>
      <c r="E14" s="250">
        <v>-0.20855841687067445</v>
      </c>
      <c r="F14" s="250">
        <v>0</v>
      </c>
      <c r="G14" s="242">
        <f t="shared" si="0"/>
        <v>41277</v>
      </c>
      <c r="H14" s="208">
        <f t="shared" si="1"/>
        <v>2013</v>
      </c>
    </row>
    <row r="15" spans="1:8">
      <c r="A15" s="209">
        <v>41278</v>
      </c>
      <c r="B15" s="250">
        <v>1.0364387784390194</v>
      </c>
      <c r="C15" s="250">
        <v>-3.0981722069522988E-2</v>
      </c>
      <c r="D15" s="250">
        <v>0.16894624810346315</v>
      </c>
      <c r="E15" s="250">
        <v>0.2769382256807118</v>
      </c>
      <c r="F15" s="250">
        <v>0</v>
      </c>
      <c r="G15" s="242">
        <f t="shared" si="0"/>
        <v>41278</v>
      </c>
      <c r="H15" s="208">
        <f t="shared" si="1"/>
        <v>2013</v>
      </c>
    </row>
    <row r="16" spans="1:8">
      <c r="A16" s="209">
        <v>41281</v>
      </c>
      <c r="B16" s="250">
        <v>0.61735051938076602</v>
      </c>
      <c r="C16" s="250">
        <v>-0.59289502981186848</v>
      </c>
      <c r="D16" s="250">
        <v>-0.21069818938231899</v>
      </c>
      <c r="E16" s="250">
        <v>-3.6241298669326127E-2</v>
      </c>
      <c r="F16" s="250">
        <v>-0.83363662986253306</v>
      </c>
      <c r="G16" s="242">
        <f t="shared" si="0"/>
        <v>41281</v>
      </c>
      <c r="H16" s="208">
        <f t="shared" si="1"/>
        <v>2013</v>
      </c>
    </row>
    <row r="17" spans="1:8">
      <c r="A17" s="209">
        <v>41282</v>
      </c>
      <c r="B17" s="250">
        <v>0.43567924318568263</v>
      </c>
      <c r="C17" s="250">
        <v>-1.0663625915631969</v>
      </c>
      <c r="D17" s="250">
        <v>-0.62404240804320166</v>
      </c>
      <c r="E17" s="250">
        <v>-0.36036159242898158</v>
      </c>
      <c r="F17" s="250">
        <v>-1.6845822133192967</v>
      </c>
      <c r="G17" s="242">
        <f t="shared" si="0"/>
        <v>41282</v>
      </c>
      <c r="H17" s="208">
        <f t="shared" si="1"/>
        <v>2013</v>
      </c>
    </row>
    <row r="18" spans="1:8">
      <c r="A18" s="209">
        <v>41283</v>
      </c>
      <c r="B18" s="250">
        <v>1.182605348601462</v>
      </c>
      <c r="C18" s="250">
        <v>-0.74960340824653526</v>
      </c>
      <c r="D18" s="250">
        <v>-0.16432371174757154</v>
      </c>
      <c r="E18" s="250">
        <v>-9.5731732334081165E-2</v>
      </c>
      <c r="F18" s="250">
        <v>-1.0248771766009246</v>
      </c>
      <c r="G18" s="242">
        <f t="shared" si="0"/>
        <v>41283</v>
      </c>
      <c r="H18" s="208">
        <f t="shared" si="1"/>
        <v>2013</v>
      </c>
    </row>
    <row r="19" spans="1:8">
      <c r="A19" s="209">
        <v>41284</v>
      </c>
      <c r="B19" s="250">
        <v>1.2300555632058563</v>
      </c>
      <c r="C19" s="250">
        <v>-0.90386924427737769</v>
      </c>
      <c r="D19" s="250">
        <v>0.43742614193422735</v>
      </c>
      <c r="E19" s="250">
        <v>0.66328414545751002</v>
      </c>
      <c r="F19" s="250">
        <v>-0.33186409945258344</v>
      </c>
      <c r="G19" s="242">
        <f t="shared" si="0"/>
        <v>41284</v>
      </c>
      <c r="H19" s="208">
        <f t="shared" si="1"/>
        <v>2013</v>
      </c>
    </row>
    <row r="20" spans="1:8">
      <c r="A20" s="209">
        <v>41285</v>
      </c>
      <c r="B20" s="250">
        <v>1.5630366146428765</v>
      </c>
      <c r="C20" s="250">
        <v>-0.81310951074590188</v>
      </c>
      <c r="D20" s="250">
        <v>0.56573880432879697</v>
      </c>
      <c r="E20" s="250">
        <v>0.6584975588408204</v>
      </c>
      <c r="F20" s="250">
        <v>1.0615534458384035</v>
      </c>
      <c r="G20" s="242">
        <f t="shared" si="0"/>
        <v>41285</v>
      </c>
      <c r="H20" s="208">
        <f t="shared" si="1"/>
        <v>2013</v>
      </c>
    </row>
    <row r="21" spans="1:8">
      <c r="A21" s="209">
        <v>41288</v>
      </c>
      <c r="B21" s="250">
        <v>1.3354083124148541</v>
      </c>
      <c r="C21" s="250">
        <v>-0.63326125690660318</v>
      </c>
      <c r="D21" s="250">
        <v>0.70657704910699337</v>
      </c>
      <c r="E21" s="250">
        <v>0.56481722077104113</v>
      </c>
      <c r="F21" s="250">
        <v>1.0615534458384035</v>
      </c>
      <c r="G21" s="242">
        <f t="shared" ref="G21:G84" si="2">+A21</f>
        <v>41288</v>
      </c>
      <c r="H21" s="208">
        <f t="shared" ref="H21:H84" si="3">+YEAR(A21)</f>
        <v>2013</v>
      </c>
    </row>
    <row r="22" spans="1:8">
      <c r="A22" s="209">
        <v>41289</v>
      </c>
      <c r="B22" s="250">
        <v>1.4921931124188603</v>
      </c>
      <c r="C22" s="250">
        <v>-1.322443879374402</v>
      </c>
      <c r="D22" s="250">
        <v>0.91213080286747239</v>
      </c>
      <c r="E22" s="250">
        <v>0.67832770339573134</v>
      </c>
      <c r="F22" s="250">
        <v>1.7867518204808919</v>
      </c>
      <c r="G22" s="242">
        <f t="shared" si="2"/>
        <v>41289</v>
      </c>
      <c r="H22" s="208">
        <f t="shared" si="3"/>
        <v>2013</v>
      </c>
    </row>
    <row r="23" spans="1:8">
      <c r="A23" s="209">
        <v>41290</v>
      </c>
      <c r="B23" s="250">
        <v>1.2710352940005221</v>
      </c>
      <c r="C23" s="250">
        <v>-1.1267833773419444</v>
      </c>
      <c r="D23" s="250">
        <v>0.73572885096420126</v>
      </c>
      <c r="E23" s="250">
        <v>0.69815784795066449</v>
      </c>
      <c r="F23" s="250">
        <v>-0.82025727654374547</v>
      </c>
      <c r="G23" s="242">
        <f t="shared" si="2"/>
        <v>41290</v>
      </c>
      <c r="H23" s="208">
        <f t="shared" si="3"/>
        <v>2013</v>
      </c>
    </row>
    <row r="24" spans="1:8">
      <c r="A24" s="209">
        <v>41291</v>
      </c>
      <c r="B24" s="250">
        <v>1.7418874235362924</v>
      </c>
      <c r="C24" s="250">
        <v>-0.55689966807134228</v>
      </c>
      <c r="D24" s="250">
        <v>1.3678979761492016</v>
      </c>
      <c r="E24" s="250">
        <v>1.2663940591622014</v>
      </c>
      <c r="F24" s="250">
        <v>-0.73418031812921836</v>
      </c>
      <c r="G24" s="242">
        <f t="shared" si="2"/>
        <v>41291</v>
      </c>
      <c r="H24" s="208">
        <f t="shared" si="3"/>
        <v>2013</v>
      </c>
    </row>
    <row r="25" spans="1:8">
      <c r="A25" s="209">
        <v>41292</v>
      </c>
      <c r="B25" s="250">
        <v>2.1077186235455958</v>
      </c>
      <c r="C25" s="250">
        <v>-0.98408747901341798</v>
      </c>
      <c r="D25" s="250">
        <v>1.7681201561224436</v>
      </c>
      <c r="E25" s="250">
        <v>1.6110282955648758</v>
      </c>
      <c r="F25" s="250">
        <v>2.1069206810184316</v>
      </c>
      <c r="G25" s="242">
        <f t="shared" si="2"/>
        <v>41292</v>
      </c>
      <c r="H25" s="208">
        <f t="shared" si="3"/>
        <v>2013</v>
      </c>
    </row>
    <row r="26" spans="1:8">
      <c r="A26" s="209">
        <v>41296</v>
      </c>
      <c r="B26" s="250">
        <v>2.5185113905401568</v>
      </c>
      <c r="C26" s="250">
        <v>-1.0614775067555593</v>
      </c>
      <c r="D26" s="250">
        <v>2.2341762006478971</v>
      </c>
      <c r="E26" s="250">
        <v>2.0609674375350329</v>
      </c>
      <c r="F26" s="250">
        <v>0.20415209050055338</v>
      </c>
      <c r="G26" s="242">
        <f t="shared" si="2"/>
        <v>41296</v>
      </c>
      <c r="H26" s="208">
        <f t="shared" si="3"/>
        <v>2013</v>
      </c>
    </row>
    <row r="27" spans="1:8">
      <c r="A27" s="209">
        <v>41297</v>
      </c>
      <c r="B27" s="250">
        <v>2.8249468673733347</v>
      </c>
      <c r="C27" s="250">
        <v>-0.91582484656976826</v>
      </c>
      <c r="D27" s="250">
        <v>2.7346030396904419</v>
      </c>
      <c r="E27" s="250">
        <v>2.214822007357653</v>
      </c>
      <c r="F27" s="250">
        <v>-1.8817171604708527</v>
      </c>
      <c r="G27" s="242">
        <f t="shared" si="2"/>
        <v>41297</v>
      </c>
      <c r="H27" s="208">
        <f t="shared" si="3"/>
        <v>2013</v>
      </c>
    </row>
    <row r="28" spans="1:8">
      <c r="A28" s="209">
        <v>41298</v>
      </c>
      <c r="B28" s="250">
        <v>3.9410223696239033</v>
      </c>
      <c r="C28" s="250">
        <v>-0.39402065619543736</v>
      </c>
      <c r="D28" s="250">
        <v>3.0775654144812092</v>
      </c>
      <c r="E28" s="250">
        <v>2.215505805445761</v>
      </c>
      <c r="F28" s="250">
        <v>-0.62911029171668353</v>
      </c>
      <c r="G28" s="242">
        <f t="shared" si="2"/>
        <v>41298</v>
      </c>
      <c r="H28" s="208">
        <f t="shared" si="3"/>
        <v>2013</v>
      </c>
    </row>
    <row r="29" spans="1:8">
      <c r="A29" s="209">
        <v>41299</v>
      </c>
      <c r="B29" s="250">
        <v>4.2652101994733904</v>
      </c>
      <c r="C29" s="250">
        <v>1.0180259629402055</v>
      </c>
      <c r="D29" s="250">
        <v>3.6043108879370456</v>
      </c>
      <c r="E29" s="250">
        <v>2.7721174491596168</v>
      </c>
      <c r="F29" s="250">
        <v>2.2318258326308404</v>
      </c>
      <c r="G29" s="242">
        <f t="shared" si="2"/>
        <v>41299</v>
      </c>
      <c r="H29" s="208">
        <f t="shared" si="3"/>
        <v>2013</v>
      </c>
    </row>
    <row r="30" spans="1:8">
      <c r="A30" s="209">
        <v>41302</v>
      </c>
      <c r="B30" s="250">
        <v>4.4304564013823544</v>
      </c>
      <c r="C30" s="250">
        <v>0.69702446913268989</v>
      </c>
      <c r="D30" s="250">
        <v>3.4995582495498612</v>
      </c>
      <c r="E30" s="250">
        <v>2.5820215806676705</v>
      </c>
      <c r="F30" s="250">
        <v>1.2743132321804129</v>
      </c>
      <c r="G30" s="242">
        <f t="shared" si="2"/>
        <v>41302</v>
      </c>
      <c r="H30" s="208">
        <f t="shared" si="3"/>
        <v>2013</v>
      </c>
    </row>
    <row r="31" spans="1:8">
      <c r="A31" s="209">
        <v>41303</v>
      </c>
      <c r="B31" s="250">
        <v>5.1734006706075641</v>
      </c>
      <c r="C31" s="250">
        <v>0.89718439138271044</v>
      </c>
      <c r="D31" s="250">
        <v>4.04002221799733</v>
      </c>
      <c r="E31" s="250">
        <v>3.1058109161526737</v>
      </c>
      <c r="F31" s="250">
        <v>1.6711092980891795</v>
      </c>
      <c r="G31" s="242">
        <f t="shared" si="2"/>
        <v>41303</v>
      </c>
      <c r="H31" s="208">
        <f t="shared" si="3"/>
        <v>2013</v>
      </c>
    </row>
    <row r="32" spans="1:8">
      <c r="A32" s="209">
        <v>41304</v>
      </c>
      <c r="B32" s="250">
        <v>4.9066176458388844</v>
      </c>
      <c r="C32" s="250">
        <v>0.4181889705069608</v>
      </c>
      <c r="D32" s="250">
        <v>3.7119712508061564</v>
      </c>
      <c r="E32" s="250">
        <v>2.7037376403495461</v>
      </c>
      <c r="F32" s="250">
        <v>3.9842404316572377</v>
      </c>
      <c r="G32" s="242">
        <f t="shared" si="2"/>
        <v>41304</v>
      </c>
      <c r="H32" s="208">
        <f t="shared" si="3"/>
        <v>2013</v>
      </c>
    </row>
    <row r="33" spans="1:8">
      <c r="A33" s="209">
        <v>41305</v>
      </c>
      <c r="B33" s="250">
        <v>4.1396164496289467</v>
      </c>
      <c r="C33" s="250">
        <v>-3.5095477697011379E-2</v>
      </c>
      <c r="D33" s="250">
        <v>3.3403789734241407</v>
      </c>
      <c r="E33" s="250">
        <v>2.4404753764308396</v>
      </c>
      <c r="F33" s="250">
        <v>4.2154319145293107</v>
      </c>
      <c r="G33" s="242">
        <f t="shared" si="2"/>
        <v>41305</v>
      </c>
      <c r="H33" s="208">
        <f t="shared" si="3"/>
        <v>2013</v>
      </c>
    </row>
    <row r="34" spans="1:8">
      <c r="A34" s="209">
        <v>41306</v>
      </c>
      <c r="B34" s="250">
        <v>5.3069580928331916</v>
      </c>
      <c r="C34" s="250">
        <v>0.70203810880369311</v>
      </c>
      <c r="D34" s="250">
        <v>4.452844537392231</v>
      </c>
      <c r="E34" s="250">
        <v>3.4702752971102591</v>
      </c>
      <c r="F34" s="250">
        <v>4.7083160633638599</v>
      </c>
      <c r="G34" s="242">
        <f t="shared" si="2"/>
        <v>41306</v>
      </c>
      <c r="H34" s="208">
        <f t="shared" si="3"/>
        <v>2013</v>
      </c>
    </row>
    <row r="35" spans="1:8">
      <c r="A35" s="209">
        <v>41309</v>
      </c>
      <c r="B35" s="250">
        <v>3.6412232864416971</v>
      </c>
      <c r="C35" s="250">
        <v>-1.8068386045112517</v>
      </c>
      <c r="D35" s="250">
        <v>3.4857651975202408</v>
      </c>
      <c r="E35" s="250">
        <v>2.2763638352867099</v>
      </c>
      <c r="F35" s="250">
        <v>5.353986813384215</v>
      </c>
      <c r="G35" s="242">
        <f t="shared" si="2"/>
        <v>41309</v>
      </c>
      <c r="H35" s="208">
        <f t="shared" si="3"/>
        <v>2013</v>
      </c>
    </row>
    <row r="36" spans="1:8">
      <c r="A36" s="209">
        <v>41310</v>
      </c>
      <c r="B36" s="250">
        <v>4.2371714362980928</v>
      </c>
      <c r="C36" s="250">
        <v>-1.4670681006533126</v>
      </c>
      <c r="D36" s="250">
        <v>4.225520128536342</v>
      </c>
      <c r="E36" s="250">
        <v>3.3417212565473697</v>
      </c>
      <c r="F36" s="250">
        <v>3.3570949400782757</v>
      </c>
      <c r="G36" s="242">
        <f t="shared" si="2"/>
        <v>41310</v>
      </c>
      <c r="H36" s="208">
        <f t="shared" si="3"/>
        <v>2013</v>
      </c>
    </row>
    <row r="37" spans="1:8">
      <c r="A37" s="209">
        <v>41311</v>
      </c>
      <c r="B37" s="250">
        <v>4.4458860166208591</v>
      </c>
      <c r="C37" s="250">
        <v>-2.5402440999745424</v>
      </c>
      <c r="D37" s="250">
        <v>4.2793503099708863</v>
      </c>
      <c r="E37" s="250">
        <v>3.3984764978596926</v>
      </c>
      <c r="F37" s="250">
        <v>7.2570360896360375</v>
      </c>
      <c r="G37" s="242">
        <f t="shared" si="2"/>
        <v>41311</v>
      </c>
      <c r="H37" s="208">
        <f t="shared" si="3"/>
        <v>2013</v>
      </c>
    </row>
    <row r="38" spans="1:8">
      <c r="A38" s="209">
        <v>41312</v>
      </c>
      <c r="B38" s="250">
        <v>3.3356173588148685</v>
      </c>
      <c r="C38" s="250">
        <v>-2.4159315471063536</v>
      </c>
      <c r="D38" s="250">
        <v>3.9627065695934105</v>
      </c>
      <c r="E38" s="250">
        <v>3.2117996198082643</v>
      </c>
      <c r="F38" s="250">
        <v>6.2589176196726992</v>
      </c>
      <c r="G38" s="242">
        <f t="shared" si="2"/>
        <v>41312</v>
      </c>
      <c r="H38" s="208">
        <f t="shared" si="3"/>
        <v>2013</v>
      </c>
    </row>
    <row r="39" spans="1:8">
      <c r="A39" s="209">
        <v>41313</v>
      </c>
      <c r="B39" s="250">
        <v>3.9247632051790493</v>
      </c>
      <c r="C39" s="250">
        <v>-1.6280187895788223</v>
      </c>
      <c r="D39" s="250">
        <v>4.3274395994795878</v>
      </c>
      <c r="E39" s="250">
        <v>3.7957631870461306</v>
      </c>
      <c r="F39" s="250">
        <v>4.351096685943534</v>
      </c>
      <c r="G39" s="242">
        <f t="shared" si="2"/>
        <v>41313</v>
      </c>
      <c r="H39" s="208">
        <f t="shared" si="3"/>
        <v>2013</v>
      </c>
    </row>
    <row r="40" spans="1:8">
      <c r="A40" s="209">
        <v>41316</v>
      </c>
      <c r="B40" s="250">
        <v>4.1426028267718795</v>
      </c>
      <c r="C40" s="250">
        <v>-1.8645597381594547</v>
      </c>
      <c r="D40" s="250">
        <v>4.1654271559099509</v>
      </c>
      <c r="E40" s="250">
        <v>3.7328537629408798</v>
      </c>
      <c r="F40" s="250">
        <v>4.351096685943534</v>
      </c>
      <c r="G40" s="242">
        <f t="shared" si="2"/>
        <v>41316</v>
      </c>
      <c r="H40" s="208">
        <f t="shared" si="3"/>
        <v>2013</v>
      </c>
    </row>
    <row r="41" spans="1:8">
      <c r="A41" s="209">
        <v>41317</v>
      </c>
      <c r="B41" s="250">
        <v>5.1599619734643776</v>
      </c>
      <c r="C41" s="250">
        <v>-1.5245321245748067</v>
      </c>
      <c r="D41" s="250">
        <v>4.5192748582484343</v>
      </c>
      <c r="E41" s="250">
        <v>3.8983329002612033</v>
      </c>
      <c r="F41" s="250">
        <v>6.371659722813483</v>
      </c>
      <c r="G41" s="242">
        <f t="shared" si="2"/>
        <v>41317</v>
      </c>
      <c r="H41" s="208">
        <f t="shared" si="3"/>
        <v>2013</v>
      </c>
    </row>
    <row r="42" spans="1:8">
      <c r="A42" s="209">
        <v>41318</v>
      </c>
      <c r="B42" s="250">
        <v>5.5038930744254921</v>
      </c>
      <c r="C42" s="250">
        <v>-0.85990348100858371</v>
      </c>
      <c r="D42" s="250">
        <v>4.252435219253603</v>
      </c>
      <c r="E42" s="250">
        <v>3.9598747281902602</v>
      </c>
      <c r="F42" s="250">
        <v>5.2703424646640018</v>
      </c>
      <c r="G42" s="242">
        <f t="shared" si="2"/>
        <v>41318</v>
      </c>
      <c r="H42" s="208">
        <f t="shared" si="3"/>
        <v>2013</v>
      </c>
    </row>
    <row r="43" spans="1:8">
      <c r="A43" s="209">
        <v>41319</v>
      </c>
      <c r="B43" s="250">
        <v>4.9771293283803697</v>
      </c>
      <c r="C43" s="250">
        <v>-1.8973412283160074</v>
      </c>
      <c r="D43" s="250">
        <v>4.1814569190795181</v>
      </c>
      <c r="E43" s="250">
        <v>4.0316735274408266</v>
      </c>
      <c r="F43" s="250">
        <v>5.7930728632096695</v>
      </c>
      <c r="G43" s="242">
        <f t="shared" si="2"/>
        <v>41319</v>
      </c>
      <c r="H43" s="208">
        <f t="shared" si="3"/>
        <v>2013</v>
      </c>
    </row>
    <row r="44" spans="1:8">
      <c r="A44" s="209">
        <v>41320</v>
      </c>
      <c r="B44" s="250">
        <v>4.9920612140950338</v>
      </c>
      <c r="C44" s="250">
        <v>-2.3817359534528459</v>
      </c>
      <c r="D44" s="250">
        <v>4.2438611598838438</v>
      </c>
      <c r="E44" s="250">
        <v>3.922949631432826</v>
      </c>
      <c r="F44" s="250">
        <v>4.5444891566422729</v>
      </c>
      <c r="G44" s="242">
        <f t="shared" si="2"/>
        <v>41320</v>
      </c>
      <c r="H44" s="208">
        <f t="shared" si="3"/>
        <v>2013</v>
      </c>
    </row>
    <row r="45" spans="1:8">
      <c r="A45" s="209">
        <v>41324</v>
      </c>
      <c r="B45" s="250">
        <v>5.835049117608504</v>
      </c>
      <c r="C45" s="250">
        <v>-0.33848495522433852</v>
      </c>
      <c r="D45" s="250">
        <v>4.6457981517310287</v>
      </c>
      <c r="E45" s="250">
        <v>4.6853844996649352</v>
      </c>
      <c r="F45" s="250">
        <v>6.4017866582585681</v>
      </c>
      <c r="G45" s="242">
        <f t="shared" si="2"/>
        <v>41324</v>
      </c>
      <c r="H45" s="208">
        <f t="shared" si="3"/>
        <v>2013</v>
      </c>
    </row>
    <row r="46" spans="1:8">
      <c r="A46" s="209">
        <v>41325</v>
      </c>
      <c r="B46" s="250">
        <v>6.1054821588852226</v>
      </c>
      <c r="C46" s="250">
        <v>-0.64123165843487095</v>
      </c>
      <c r="D46" s="250">
        <v>3.8396128998587242</v>
      </c>
      <c r="E46" s="250">
        <v>3.3868519303620115</v>
      </c>
      <c r="F46" s="250">
        <v>7.2994196354640772</v>
      </c>
      <c r="G46" s="242">
        <f t="shared" si="2"/>
        <v>41325</v>
      </c>
      <c r="H46" s="208">
        <f t="shared" si="3"/>
        <v>2013</v>
      </c>
    </row>
    <row r="47" spans="1:8">
      <c r="A47" s="209">
        <v>41326</v>
      </c>
      <c r="B47" s="250">
        <v>4.382840276936717</v>
      </c>
      <c r="C47" s="250">
        <v>-2.5095194876317395</v>
      </c>
      <c r="D47" s="250">
        <v>3.4897912775721407</v>
      </c>
      <c r="E47" s="250">
        <v>2.7351923524021826</v>
      </c>
      <c r="F47" s="250">
        <v>5.810381816803889</v>
      </c>
      <c r="G47" s="242">
        <f t="shared" si="2"/>
        <v>41326</v>
      </c>
      <c r="H47" s="208">
        <f t="shared" si="3"/>
        <v>2013</v>
      </c>
    </row>
    <row r="48" spans="1:8">
      <c r="A48" s="209">
        <v>41327</v>
      </c>
      <c r="B48" s="250">
        <v>5.1154981360029383</v>
      </c>
      <c r="C48" s="250">
        <v>-1.5024206880770441</v>
      </c>
      <c r="D48" s="250">
        <v>4.3841029483580707</v>
      </c>
      <c r="E48" s="250">
        <v>3.6364382325186906</v>
      </c>
      <c r="F48" s="250">
        <v>6.5290308576539724</v>
      </c>
      <c r="G48" s="242">
        <f t="shared" si="2"/>
        <v>41327</v>
      </c>
      <c r="H48" s="208">
        <f t="shared" si="3"/>
        <v>2013</v>
      </c>
    </row>
    <row r="49" spans="1:8">
      <c r="A49" s="209">
        <v>41330</v>
      </c>
      <c r="B49" s="250">
        <v>5.441842793789009</v>
      </c>
      <c r="C49" s="250">
        <v>-7.1862168617697897E-2</v>
      </c>
      <c r="D49" s="250">
        <v>2.7706886460814761</v>
      </c>
      <c r="E49" s="250">
        <v>1.7388985380396793</v>
      </c>
      <c r="F49" s="250">
        <v>9.1167662009466568</v>
      </c>
      <c r="G49" s="242">
        <f t="shared" si="2"/>
        <v>41330</v>
      </c>
      <c r="H49" s="208">
        <f t="shared" si="3"/>
        <v>2013</v>
      </c>
    </row>
    <row r="50" spans="1:8">
      <c r="A50" s="209">
        <v>41331</v>
      </c>
      <c r="B50" s="250">
        <v>4.0327705118484491</v>
      </c>
      <c r="C50" s="250">
        <v>-2.3354562026436043</v>
      </c>
      <c r="D50" s="250">
        <v>3.6352520587062065</v>
      </c>
      <c r="E50" s="250">
        <v>2.3604710001230877</v>
      </c>
      <c r="F50" s="250">
        <v>6.649445037522983</v>
      </c>
      <c r="G50" s="242">
        <f t="shared" si="2"/>
        <v>41331</v>
      </c>
      <c r="H50" s="208">
        <f t="shared" si="3"/>
        <v>2013</v>
      </c>
    </row>
    <row r="51" spans="1:8">
      <c r="A51" s="209">
        <v>41332</v>
      </c>
      <c r="B51" s="250">
        <v>4.9525746718718233</v>
      </c>
      <c r="C51" s="250">
        <v>-1.3234723182812713</v>
      </c>
      <c r="D51" s="250">
        <v>4.9417895925830679</v>
      </c>
      <c r="E51" s="250">
        <v>3.6631063579546153</v>
      </c>
      <c r="F51" s="250">
        <v>5.2942943139619558</v>
      </c>
      <c r="G51" s="242">
        <f t="shared" si="2"/>
        <v>41332</v>
      </c>
      <c r="H51" s="208">
        <f t="shared" si="3"/>
        <v>2013</v>
      </c>
    </row>
    <row r="52" spans="1:8">
      <c r="A52" s="209">
        <v>41333</v>
      </c>
      <c r="B52" s="250">
        <v>5.5320977474420996</v>
      </c>
      <c r="C52" s="250">
        <v>-0.476681433335302</v>
      </c>
      <c r="D52" s="250">
        <v>4.7861144972432657</v>
      </c>
      <c r="E52" s="250">
        <v>3.5735288084134398</v>
      </c>
      <c r="F52" s="250">
        <v>8.1515815237680034</v>
      </c>
      <c r="G52" s="242">
        <f t="shared" si="2"/>
        <v>41333</v>
      </c>
      <c r="H52" s="208">
        <f t="shared" si="3"/>
        <v>2013</v>
      </c>
    </row>
    <row r="53" spans="1:8">
      <c r="A53" s="209">
        <v>41334</v>
      </c>
      <c r="B53" s="250">
        <v>5.82725135506863</v>
      </c>
      <c r="C53" s="250">
        <v>-0.90785444504151158</v>
      </c>
      <c r="D53" s="250">
        <v>5.0483315998822054</v>
      </c>
      <c r="E53" s="250">
        <v>3.8142257354248477</v>
      </c>
      <c r="F53" s="250">
        <v>8.5915096307953362</v>
      </c>
      <c r="G53" s="242">
        <f t="shared" si="2"/>
        <v>41334</v>
      </c>
      <c r="H53" s="208">
        <f t="shared" si="3"/>
        <v>2013</v>
      </c>
    </row>
    <row r="54" spans="1:8">
      <c r="A54" s="209">
        <v>41337</v>
      </c>
      <c r="B54" s="250">
        <v>5.2802466083880839</v>
      </c>
      <c r="C54" s="250">
        <v>-1.1197128598571915</v>
      </c>
      <c r="D54" s="250">
        <v>5.3328412568825589</v>
      </c>
      <c r="E54" s="250">
        <v>4.2928843970952313</v>
      </c>
      <c r="F54" s="250">
        <v>9.021052365666149</v>
      </c>
      <c r="G54" s="242">
        <f t="shared" si="2"/>
        <v>41337</v>
      </c>
      <c r="H54" s="208">
        <f t="shared" si="3"/>
        <v>2013</v>
      </c>
    </row>
    <row r="55" spans="1:8">
      <c r="A55" s="209">
        <v>41338</v>
      </c>
      <c r="B55" s="250">
        <v>6.7123803582657127</v>
      </c>
      <c r="C55" s="250">
        <v>1.1766626643252565</v>
      </c>
      <c r="D55" s="250">
        <v>6.2718871504672924</v>
      </c>
      <c r="E55" s="250">
        <v>5.2905458076339063</v>
      </c>
      <c r="F55" s="250">
        <v>9.3125912813397207</v>
      </c>
      <c r="G55" s="242">
        <f t="shared" si="2"/>
        <v>41338</v>
      </c>
      <c r="H55" s="208">
        <f t="shared" si="3"/>
        <v>2013</v>
      </c>
    </row>
    <row r="56" spans="1:8">
      <c r="A56" s="209">
        <v>41339</v>
      </c>
      <c r="B56" s="250">
        <v>6.6408732166765905</v>
      </c>
      <c r="C56" s="250">
        <v>1.8068386045112517</v>
      </c>
      <c r="D56" s="250">
        <v>6.5885308908447682</v>
      </c>
      <c r="E56" s="250">
        <v>5.4047400883467045</v>
      </c>
      <c r="F56" s="250">
        <v>11.640598758807673</v>
      </c>
      <c r="G56" s="242">
        <f t="shared" si="2"/>
        <v>41339</v>
      </c>
      <c r="H56" s="208">
        <f t="shared" si="3"/>
        <v>2013</v>
      </c>
    </row>
    <row r="57" spans="1:8">
      <c r="A57" s="209">
        <v>41340</v>
      </c>
      <c r="B57" s="250">
        <v>6.832001353824313</v>
      </c>
      <c r="C57" s="250">
        <v>2.0696047452171351</v>
      </c>
      <c r="D57" s="250">
        <v>6.8364330421881059</v>
      </c>
      <c r="E57" s="250">
        <v>5.5962035530148668</v>
      </c>
      <c r="F57" s="250">
        <v>11.97564396324513</v>
      </c>
      <c r="G57" s="242">
        <f t="shared" si="2"/>
        <v>41340</v>
      </c>
      <c r="H57" s="208">
        <f t="shared" si="3"/>
        <v>2013</v>
      </c>
    </row>
    <row r="58" spans="1:8">
      <c r="A58" s="209">
        <v>41341</v>
      </c>
      <c r="B58" s="250">
        <v>7.568972868763657</v>
      </c>
      <c r="C58" s="250">
        <v>2.6699559571038201</v>
      </c>
      <c r="D58" s="250">
        <v>7.3402895049785588</v>
      </c>
      <c r="E58" s="250">
        <v>6.0693918299804528</v>
      </c>
      <c r="F58" s="250">
        <v>14.927896513041139</v>
      </c>
      <c r="G58" s="242">
        <f t="shared" si="2"/>
        <v>41341</v>
      </c>
      <c r="H58" s="208">
        <f t="shared" si="3"/>
        <v>2013</v>
      </c>
    </row>
    <row r="59" spans="1:8">
      <c r="A59" s="209">
        <v>41344</v>
      </c>
      <c r="B59" s="250">
        <v>7.9016221005181464</v>
      </c>
      <c r="C59" s="250">
        <v>2.6419309968915394</v>
      </c>
      <c r="D59" s="250">
        <v>7.7147149498044909</v>
      </c>
      <c r="E59" s="250">
        <v>6.414026066383105</v>
      </c>
      <c r="F59" s="250">
        <v>15.540072098808855</v>
      </c>
      <c r="G59" s="242">
        <f t="shared" si="2"/>
        <v>41344</v>
      </c>
      <c r="H59" s="208">
        <f t="shared" si="3"/>
        <v>2013</v>
      </c>
    </row>
    <row r="60" spans="1:8">
      <c r="A60" s="209">
        <v>41345</v>
      </c>
      <c r="B60" s="250">
        <v>8.0175930795687087</v>
      </c>
      <c r="C60" s="250">
        <v>2.4083468101681715</v>
      </c>
      <c r="D60" s="250">
        <v>7.7353672493299275</v>
      </c>
      <c r="E60" s="250">
        <v>6.1582855814335202</v>
      </c>
      <c r="F60" s="250">
        <v>15.219716114448655</v>
      </c>
      <c r="G60" s="242">
        <f t="shared" si="2"/>
        <v>41345</v>
      </c>
      <c r="H60" s="208">
        <f t="shared" si="3"/>
        <v>2013</v>
      </c>
    </row>
    <row r="61" spans="1:8">
      <c r="A61" s="209">
        <v>41346</v>
      </c>
      <c r="B61" s="250">
        <v>7.5344636217786531</v>
      </c>
      <c r="C61" s="250">
        <v>2.469924589717154</v>
      </c>
      <c r="D61" s="250">
        <v>7.774286023164878</v>
      </c>
      <c r="E61" s="250">
        <v>6.2977803914060271</v>
      </c>
      <c r="F61" s="250">
        <v>14.516598350877752</v>
      </c>
      <c r="G61" s="242">
        <f t="shared" si="2"/>
        <v>41346</v>
      </c>
      <c r="H61" s="208">
        <f t="shared" si="3"/>
        <v>2013</v>
      </c>
    </row>
    <row r="62" spans="1:8">
      <c r="A62" s="209">
        <v>41347</v>
      </c>
      <c r="B62" s="250">
        <v>8.3293376713226444</v>
      </c>
      <c r="C62" s="250">
        <v>3.5942654246552852</v>
      </c>
      <c r="D62" s="250">
        <v>8.3995213438160512</v>
      </c>
      <c r="E62" s="250">
        <v>6.8933685261415967</v>
      </c>
      <c r="F62" s="250">
        <v>15.840780081791817</v>
      </c>
      <c r="G62" s="242">
        <f t="shared" si="2"/>
        <v>41347</v>
      </c>
      <c r="H62" s="208">
        <f t="shared" si="3"/>
        <v>2013</v>
      </c>
    </row>
    <row r="63" spans="1:8">
      <c r="A63" s="209">
        <v>41348</v>
      </c>
      <c r="B63" s="250">
        <v>7.6696801424170014</v>
      </c>
      <c r="C63" s="250">
        <v>3.3947482767220594</v>
      </c>
      <c r="D63" s="250">
        <v>8.212905077707088</v>
      </c>
      <c r="E63" s="250">
        <v>6.7203676098521514</v>
      </c>
      <c r="F63" s="250">
        <v>17.522648999682833</v>
      </c>
      <c r="G63" s="242">
        <f t="shared" si="2"/>
        <v>41348</v>
      </c>
      <c r="H63" s="208">
        <f t="shared" si="3"/>
        <v>2013</v>
      </c>
    </row>
    <row r="64" spans="1:8">
      <c r="A64" s="209">
        <v>41351</v>
      </c>
      <c r="B64" s="250">
        <v>7.1432482160544319</v>
      </c>
      <c r="C64" s="250">
        <v>2.9814443910227473</v>
      </c>
      <c r="D64" s="250">
        <v>7.7502786569295212</v>
      </c>
      <c r="E64" s="250">
        <v>6.1323012540856814</v>
      </c>
      <c r="F64" s="250">
        <v>14.338550033635489</v>
      </c>
      <c r="G64" s="242">
        <f t="shared" si="2"/>
        <v>41351</v>
      </c>
      <c r="H64" s="208">
        <f t="shared" si="3"/>
        <v>2013</v>
      </c>
    </row>
    <row r="65" spans="1:8">
      <c r="A65" s="209">
        <v>41352</v>
      </c>
      <c r="B65" s="250">
        <v>6.8678378795395068</v>
      </c>
      <c r="C65" s="250">
        <v>2.172705745631065</v>
      </c>
      <c r="D65" s="250">
        <v>7.7783121032167779</v>
      </c>
      <c r="E65" s="250">
        <v>5.8751931729598805</v>
      </c>
      <c r="F65" s="250">
        <v>16.655142957922386</v>
      </c>
      <c r="G65" s="242">
        <f t="shared" si="2"/>
        <v>41352</v>
      </c>
      <c r="H65" s="208">
        <f t="shared" si="3"/>
        <v>2013</v>
      </c>
    </row>
    <row r="66" spans="1:8">
      <c r="A66" s="209">
        <v>41353</v>
      </c>
      <c r="B66" s="250">
        <v>6.7248235963612624</v>
      </c>
      <c r="C66" s="250">
        <v>2.8692159953103147</v>
      </c>
      <c r="D66" s="250">
        <v>8.1951605026635566</v>
      </c>
      <c r="E66" s="250">
        <v>6.5842917903201625</v>
      </c>
      <c r="F66" s="250">
        <v>16.655142957922386</v>
      </c>
      <c r="G66" s="242">
        <f t="shared" si="2"/>
        <v>41353</v>
      </c>
      <c r="H66" s="208">
        <f t="shared" si="3"/>
        <v>2013</v>
      </c>
    </row>
    <row r="67" spans="1:8">
      <c r="A67" s="209">
        <v>41354</v>
      </c>
      <c r="B67" s="250">
        <v>5.9923316471363286</v>
      </c>
      <c r="C67" s="250">
        <v>1.9762739144184582</v>
      </c>
      <c r="D67" s="250">
        <v>7.5223577917696627</v>
      </c>
      <c r="E67" s="250">
        <v>5.7015084585823494</v>
      </c>
      <c r="F67" s="250">
        <v>18.221930724889624</v>
      </c>
      <c r="G67" s="242">
        <f t="shared" si="2"/>
        <v>41354</v>
      </c>
      <c r="H67" s="208">
        <f t="shared" si="3"/>
        <v>2013</v>
      </c>
    </row>
    <row r="68" spans="1:8">
      <c r="A68" s="209">
        <v>41355</v>
      </c>
      <c r="B68" s="250">
        <v>6.0621796903126857</v>
      </c>
      <c r="C68" s="250">
        <v>1.7042518235507398</v>
      </c>
      <c r="D68" s="250">
        <v>8.1973972138035034</v>
      </c>
      <c r="E68" s="250">
        <v>6.4598405382858548</v>
      </c>
      <c r="F68" s="250">
        <v>15.441644968100077</v>
      </c>
      <c r="G68" s="242">
        <f t="shared" si="2"/>
        <v>41355</v>
      </c>
      <c r="H68" s="208">
        <f t="shared" si="3"/>
        <v>2013</v>
      </c>
    </row>
    <row r="69" spans="1:8">
      <c r="A69" s="209">
        <v>41358</v>
      </c>
      <c r="B69" s="250">
        <v>5.8236013385606133</v>
      </c>
      <c r="C69" s="250">
        <v>1.1842474012634385</v>
      </c>
      <c r="D69" s="250">
        <v>7.7181445735523768</v>
      </c>
      <c r="E69" s="250">
        <v>6.1042655324735628</v>
      </c>
      <c r="F69" s="250">
        <v>17.387077790179916</v>
      </c>
      <c r="G69" s="242">
        <f t="shared" si="2"/>
        <v>41358</v>
      </c>
      <c r="H69" s="208">
        <f t="shared" si="3"/>
        <v>2013</v>
      </c>
    </row>
    <row r="70" spans="1:8">
      <c r="A70" s="209">
        <v>41359</v>
      </c>
      <c r="B70" s="250">
        <v>6.1718460953948506</v>
      </c>
      <c r="C70" s="250">
        <v>1.2969900164293113</v>
      </c>
      <c r="D70" s="250">
        <v>8.5524378287499481</v>
      </c>
      <c r="E70" s="250">
        <v>6.9302936228990308</v>
      </c>
      <c r="F70" s="250">
        <v>16.686860445859942</v>
      </c>
      <c r="G70" s="242">
        <f t="shared" si="2"/>
        <v>41359</v>
      </c>
      <c r="H70" s="208">
        <f t="shared" si="3"/>
        <v>2013</v>
      </c>
    </row>
    <row r="71" spans="1:8">
      <c r="A71" s="209">
        <v>41360</v>
      </c>
      <c r="B71" s="250">
        <v>5.975906572850187</v>
      </c>
      <c r="C71" s="250">
        <v>0.13254006412317665</v>
      </c>
      <c r="D71" s="250">
        <v>8.3027463084946582</v>
      </c>
      <c r="E71" s="250">
        <v>6.8673841987937578</v>
      </c>
      <c r="F71" s="250">
        <v>16.894287203256695</v>
      </c>
      <c r="G71" s="242">
        <f t="shared" si="2"/>
        <v>41360</v>
      </c>
      <c r="H71" s="208">
        <f t="shared" si="3"/>
        <v>2013</v>
      </c>
    </row>
    <row r="72" spans="1:8">
      <c r="A72" s="209">
        <v>41361</v>
      </c>
      <c r="B72" s="250">
        <v>6.3770765690508435</v>
      </c>
      <c r="C72" s="250">
        <v>0.21250118913249683</v>
      </c>
      <c r="D72" s="250">
        <v>8.6932760735281676</v>
      </c>
      <c r="E72" s="250">
        <v>7.3009121866495219</v>
      </c>
      <c r="F72" s="250">
        <v>15.417599556890771</v>
      </c>
      <c r="G72" s="242">
        <f t="shared" si="2"/>
        <v>41361</v>
      </c>
      <c r="H72" s="208">
        <f t="shared" si="3"/>
        <v>2013</v>
      </c>
    </row>
    <row r="73" spans="1:8">
      <c r="A73" s="209">
        <v>41365</v>
      </c>
      <c r="B73" s="250">
        <v>6.3770765690508435</v>
      </c>
      <c r="C73" s="250">
        <v>0.21250118913249683</v>
      </c>
      <c r="D73" s="250">
        <v>8.6932760735281676</v>
      </c>
      <c r="E73" s="250">
        <v>7.3009121866495219</v>
      </c>
      <c r="F73" s="250">
        <v>15.417599556890771</v>
      </c>
      <c r="G73" s="242">
        <f t="shared" si="2"/>
        <v>41365</v>
      </c>
      <c r="H73" s="208">
        <f t="shared" si="3"/>
        <v>2013</v>
      </c>
    </row>
    <row r="74" spans="1:8">
      <c r="A74" s="209">
        <v>41366</v>
      </c>
      <c r="B74" s="250">
        <v>7.686437036385696</v>
      </c>
      <c r="C74" s="250">
        <v>2.1223122391943239</v>
      </c>
      <c r="D74" s="250">
        <v>9.3156036696974134</v>
      </c>
      <c r="E74" s="250">
        <v>7.3733947839881742</v>
      </c>
      <c r="F74" s="250">
        <v>12.306385319761869</v>
      </c>
      <c r="G74" s="242">
        <f t="shared" si="2"/>
        <v>41366</v>
      </c>
      <c r="H74" s="208">
        <f t="shared" si="3"/>
        <v>2013</v>
      </c>
    </row>
    <row r="75" spans="1:8">
      <c r="A75" s="209">
        <v>41367</v>
      </c>
      <c r="B75" s="250">
        <v>6.518763573498898</v>
      </c>
      <c r="C75" s="250">
        <v>1.2337410236566759</v>
      </c>
      <c r="D75" s="250">
        <v>8.4830997834118183</v>
      </c>
      <c r="E75" s="250">
        <v>6.241025150093682</v>
      </c>
      <c r="F75" s="250">
        <v>15.663106012194849</v>
      </c>
      <c r="G75" s="242">
        <f t="shared" si="2"/>
        <v>41367</v>
      </c>
      <c r="H75" s="208">
        <f t="shared" si="3"/>
        <v>2013</v>
      </c>
    </row>
    <row r="76" spans="1:8">
      <c r="A76" s="209">
        <v>41368</v>
      </c>
      <c r="B76" s="250">
        <v>5.2551942223556969</v>
      </c>
      <c r="C76" s="250">
        <v>0.49635032742925134</v>
      </c>
      <c r="D76" s="250">
        <v>8.8988298272886226</v>
      </c>
      <c r="E76" s="250">
        <v>6.6711341475089281</v>
      </c>
      <c r="F76" s="250">
        <v>18.211171105087807</v>
      </c>
      <c r="G76" s="242">
        <f t="shared" si="2"/>
        <v>41368</v>
      </c>
      <c r="H76" s="208">
        <f t="shared" si="3"/>
        <v>2013</v>
      </c>
    </row>
    <row r="77" spans="1:8">
      <c r="A77" s="209">
        <v>41369</v>
      </c>
      <c r="B77" s="250">
        <v>3.6900007797762591</v>
      </c>
      <c r="C77" s="250">
        <v>-1.5430440248984989</v>
      </c>
      <c r="D77" s="250">
        <v>8.5941897700288159</v>
      </c>
      <c r="E77" s="250">
        <v>6.2129894284815412</v>
      </c>
      <c r="F77" s="250">
        <v>20.073988759471973</v>
      </c>
      <c r="G77" s="242">
        <f t="shared" si="2"/>
        <v>41369</v>
      </c>
      <c r="H77" s="208">
        <f t="shared" si="3"/>
        <v>2013</v>
      </c>
    </row>
    <row r="78" spans="1:8">
      <c r="A78" s="209">
        <v>41372</v>
      </c>
      <c r="B78" s="250">
        <v>4.1406119086765836</v>
      </c>
      <c r="C78" s="250">
        <v>-1.4930361830518324</v>
      </c>
      <c r="D78" s="250">
        <v>8.9537783642931412</v>
      </c>
      <c r="E78" s="250">
        <v>6.8824277567319792</v>
      </c>
      <c r="F78" s="250">
        <v>23.432393566308729</v>
      </c>
      <c r="G78" s="242">
        <f t="shared" si="2"/>
        <v>41372</v>
      </c>
      <c r="H78" s="208">
        <f t="shared" si="3"/>
        <v>2013</v>
      </c>
    </row>
    <row r="79" spans="1:8">
      <c r="A79" s="209">
        <v>41373</v>
      </c>
      <c r="B79" s="250">
        <v>4.7423669029775795</v>
      </c>
      <c r="C79" s="250">
        <v>-1.8160945546730867</v>
      </c>
      <c r="D79" s="250">
        <v>9.4009714782051113</v>
      </c>
      <c r="E79" s="250">
        <v>7.2612518975396778</v>
      </c>
      <c r="F79" s="250">
        <v>23.430148080437043</v>
      </c>
      <c r="G79" s="242">
        <f t="shared" si="2"/>
        <v>41373</v>
      </c>
      <c r="H79" s="208">
        <f t="shared" si="3"/>
        <v>2013</v>
      </c>
    </row>
    <row r="80" spans="1:8">
      <c r="A80" s="209">
        <v>41374</v>
      </c>
      <c r="B80" s="250">
        <v>5.9727542858659666</v>
      </c>
      <c r="C80" s="250">
        <v>0.40944723979854381</v>
      </c>
      <c r="D80" s="250">
        <v>10.361117013543296</v>
      </c>
      <c r="E80" s="250">
        <v>8.5686738419879394</v>
      </c>
      <c r="F80" s="250">
        <v>24.326284067061433</v>
      </c>
      <c r="G80" s="242">
        <f t="shared" si="2"/>
        <v>41374</v>
      </c>
      <c r="H80" s="208">
        <f t="shared" si="3"/>
        <v>2013</v>
      </c>
    </row>
    <row r="81" spans="1:8">
      <c r="A81" s="209">
        <v>41375</v>
      </c>
      <c r="B81" s="250">
        <v>6.4500768992114432</v>
      </c>
      <c r="C81" s="250">
        <v>1.1936319062886502</v>
      </c>
      <c r="D81" s="250">
        <v>10.830080782550677</v>
      </c>
      <c r="E81" s="250">
        <v>8.9543359636766304</v>
      </c>
      <c r="F81" s="250">
        <v>26.768530638251285</v>
      </c>
      <c r="G81" s="242">
        <f t="shared" si="2"/>
        <v>41375</v>
      </c>
      <c r="H81" s="208">
        <f t="shared" si="3"/>
        <v>2013</v>
      </c>
    </row>
    <row r="82" spans="1:8">
      <c r="A82" s="209">
        <v>41376</v>
      </c>
      <c r="B82" s="250">
        <v>5.9233131531663208</v>
      </c>
      <c r="C82" s="250">
        <v>-0.43721509028407102</v>
      </c>
      <c r="D82" s="250">
        <v>10.829484326246686</v>
      </c>
      <c r="E82" s="250">
        <v>8.6452592278551954</v>
      </c>
      <c r="F82" s="250">
        <v>26.169547281979689</v>
      </c>
      <c r="G82" s="242">
        <f t="shared" si="2"/>
        <v>41376</v>
      </c>
      <c r="H82" s="208">
        <f t="shared" si="3"/>
        <v>2013</v>
      </c>
    </row>
    <row r="83" spans="1:8">
      <c r="A83" s="209">
        <v>41379</v>
      </c>
      <c r="B83" s="250">
        <v>5.2465669106094515</v>
      </c>
      <c r="C83" s="250">
        <v>-0.8503904211200175</v>
      </c>
      <c r="D83" s="250">
        <v>8.8473109140320148</v>
      </c>
      <c r="E83" s="250">
        <v>6.1500800043762904</v>
      </c>
      <c r="F83" s="250">
        <v>24.209612363645206</v>
      </c>
      <c r="G83" s="242">
        <f t="shared" si="2"/>
        <v>41379</v>
      </c>
      <c r="H83" s="208">
        <f t="shared" si="3"/>
        <v>2013</v>
      </c>
    </row>
    <row r="84" spans="1:8">
      <c r="A84" s="209">
        <v>41380</v>
      </c>
      <c r="B84" s="250">
        <v>4.5991867099580697</v>
      </c>
      <c r="C84" s="250">
        <v>-1.2366977855139183</v>
      </c>
      <c r="D84" s="250">
        <v>10.022180718804407</v>
      </c>
      <c r="E84" s="250">
        <v>7.668795558047603</v>
      </c>
      <c r="F84" s="250">
        <v>23.702319680467365</v>
      </c>
      <c r="G84" s="242">
        <f t="shared" si="2"/>
        <v>41380</v>
      </c>
      <c r="H84" s="208">
        <f t="shared" si="3"/>
        <v>2013</v>
      </c>
    </row>
    <row r="85" spans="1:8">
      <c r="A85" s="209">
        <v>41381</v>
      </c>
      <c r="B85" s="250">
        <v>3.5975889981866072</v>
      </c>
      <c r="C85" s="250">
        <v>-3.5449003571254134</v>
      </c>
      <c r="D85" s="250">
        <v>8.9918770107101373</v>
      </c>
      <c r="E85" s="250">
        <v>6.1261470712927757</v>
      </c>
      <c r="F85" s="250">
        <v>25.212876738731161</v>
      </c>
      <c r="G85" s="242">
        <f t="shared" ref="G85:G148" si="4">+A85</f>
        <v>41381</v>
      </c>
      <c r="H85" s="208">
        <f t="shared" ref="H85:H148" si="5">+YEAR(A85)</f>
        <v>2013</v>
      </c>
    </row>
    <row r="86" spans="1:8">
      <c r="A86" s="209">
        <v>41382</v>
      </c>
      <c r="B86" s="250">
        <v>3.5886298667578087</v>
      </c>
      <c r="C86" s="250">
        <v>-3.9215661067673824</v>
      </c>
      <c r="D86" s="250">
        <v>8.3846099362164583</v>
      </c>
      <c r="E86" s="250">
        <v>5.414997059668214</v>
      </c>
      <c r="F86" s="250">
        <v>23.6895016986165</v>
      </c>
      <c r="G86" s="242">
        <f t="shared" si="4"/>
        <v>41382</v>
      </c>
      <c r="H86" s="208">
        <f t="shared" si="5"/>
        <v>2013</v>
      </c>
    </row>
    <row r="87" spans="1:8">
      <c r="A87" s="209">
        <v>41383</v>
      </c>
      <c r="B87" s="250">
        <v>4.3007149055060534</v>
      </c>
      <c r="C87" s="250">
        <v>-4.0985861536127715</v>
      </c>
      <c r="D87" s="250">
        <v>8.4619255846203778</v>
      </c>
      <c r="E87" s="250">
        <v>6.3476976518373585</v>
      </c>
      <c r="F87" s="250">
        <v>24.591532085654055</v>
      </c>
      <c r="G87" s="242">
        <f t="shared" si="4"/>
        <v>41383</v>
      </c>
      <c r="H87" s="208">
        <f t="shared" si="5"/>
        <v>2013</v>
      </c>
    </row>
    <row r="88" spans="1:8">
      <c r="A88" s="209">
        <v>41386</v>
      </c>
      <c r="B88" s="250">
        <v>4.2016667302654298</v>
      </c>
      <c r="C88" s="250">
        <v>-3.8652590766161232</v>
      </c>
      <c r="D88" s="250">
        <v>8.6085047213244401</v>
      </c>
      <c r="E88" s="250">
        <v>6.8434512657102653</v>
      </c>
      <c r="F88" s="250">
        <v>26.948263069897305</v>
      </c>
      <c r="G88" s="242">
        <f t="shared" si="4"/>
        <v>41386</v>
      </c>
      <c r="H88" s="208">
        <f t="shared" si="5"/>
        <v>2013</v>
      </c>
    </row>
    <row r="89" spans="1:8">
      <c r="A89" s="209">
        <v>41387</v>
      </c>
      <c r="B89" s="250">
        <v>6.2838352382548202</v>
      </c>
      <c r="C89" s="250">
        <v>-1.5499859875198863</v>
      </c>
      <c r="D89" s="250">
        <v>9.7439338529958786</v>
      </c>
      <c r="E89" s="250">
        <v>7.9566745531379324</v>
      </c>
      <c r="F89" s="250">
        <v>26.585991349265669</v>
      </c>
      <c r="G89" s="242">
        <f t="shared" si="4"/>
        <v>41387</v>
      </c>
      <c r="H89" s="208">
        <f t="shared" si="5"/>
        <v>2013</v>
      </c>
    </row>
    <row r="90" spans="1:8">
      <c r="A90" s="209">
        <v>41388</v>
      </c>
      <c r="B90" s="250">
        <v>6.7092280712815144</v>
      </c>
      <c r="C90" s="250">
        <v>-0.25389585513410085</v>
      </c>
      <c r="D90" s="250">
        <v>9.4221456769965517</v>
      </c>
      <c r="E90" s="250">
        <v>7.9573583512260404</v>
      </c>
      <c r="F90" s="250">
        <v>29.522057688403258</v>
      </c>
      <c r="G90" s="242">
        <f t="shared" si="4"/>
        <v>41388</v>
      </c>
      <c r="H90" s="208">
        <f t="shared" si="5"/>
        <v>2013</v>
      </c>
    </row>
    <row r="91" spans="1:8">
      <c r="A91" s="209">
        <v>41389</v>
      </c>
      <c r="B91" s="250">
        <v>6.8889084293813019</v>
      </c>
      <c r="C91" s="250">
        <v>0.69522470104566025</v>
      </c>
      <c r="D91" s="250">
        <v>9.6048104200916242</v>
      </c>
      <c r="E91" s="250">
        <v>8.3929377333461055</v>
      </c>
      <c r="F91" s="250">
        <v>30.295066199730346</v>
      </c>
      <c r="G91" s="242">
        <f t="shared" si="4"/>
        <v>41389</v>
      </c>
      <c r="H91" s="208">
        <f t="shared" si="5"/>
        <v>2013</v>
      </c>
    </row>
    <row r="92" spans="1:8">
      <c r="A92" s="209">
        <v>41390</v>
      </c>
      <c r="B92" s="250">
        <v>6.6206322160411668</v>
      </c>
      <c r="C92" s="250">
        <v>0.46254039836581828</v>
      </c>
      <c r="D92" s="250">
        <v>9.6924149397392689</v>
      </c>
      <c r="E92" s="250">
        <v>8.1932686916207373</v>
      </c>
      <c r="F92" s="250">
        <v>29.902573981742322</v>
      </c>
      <c r="G92" s="242">
        <f t="shared" si="4"/>
        <v>41390</v>
      </c>
      <c r="H92" s="208">
        <f t="shared" si="5"/>
        <v>2013</v>
      </c>
    </row>
    <row r="93" spans="1:8">
      <c r="A93" s="209">
        <v>41393</v>
      </c>
      <c r="B93" s="250">
        <v>7.1449073144671749</v>
      </c>
      <c r="C93" s="250">
        <v>1.2176716657367859</v>
      </c>
      <c r="D93" s="250">
        <v>10.484210683277983</v>
      </c>
      <c r="E93" s="250">
        <v>8.9707471177910456</v>
      </c>
      <c r="F93" s="250">
        <v>29.902573981742322</v>
      </c>
      <c r="G93" s="242">
        <f t="shared" si="4"/>
        <v>41393</v>
      </c>
      <c r="H93" s="208">
        <f t="shared" si="5"/>
        <v>2013</v>
      </c>
    </row>
    <row r="94" spans="1:8">
      <c r="A94" s="209">
        <v>41394</v>
      </c>
      <c r="B94" s="250">
        <v>6.6820188573125661</v>
      </c>
      <c r="C94" s="250">
        <v>1.7345907713034681</v>
      </c>
      <c r="D94" s="250">
        <v>10.641153248263757</v>
      </c>
      <c r="E94" s="250">
        <v>9.241531160678873</v>
      </c>
      <c r="F94" s="250">
        <v>29.68485541410033</v>
      </c>
      <c r="G94" s="242">
        <f t="shared" si="4"/>
        <v>41394</v>
      </c>
      <c r="H94" s="208">
        <f t="shared" si="5"/>
        <v>2013</v>
      </c>
    </row>
    <row r="95" spans="1:8">
      <c r="A95" s="209">
        <v>41395</v>
      </c>
      <c r="B95" s="250">
        <v>7.0332499912897362</v>
      </c>
      <c r="C95" s="250">
        <v>1.7345907713034681</v>
      </c>
      <c r="D95" s="250">
        <v>9.6059287756616207</v>
      </c>
      <c r="E95" s="250">
        <v>8.2247234036733516</v>
      </c>
      <c r="F95" s="250">
        <v>29.109356097570107</v>
      </c>
      <c r="G95" s="242">
        <f t="shared" si="4"/>
        <v>41395</v>
      </c>
      <c r="H95" s="208">
        <f t="shared" si="5"/>
        <v>2013</v>
      </c>
    </row>
    <row r="96" spans="1:8">
      <c r="A96" s="209">
        <v>41396</v>
      </c>
      <c r="B96" s="250">
        <v>7.1895370617699017</v>
      </c>
      <c r="C96" s="250">
        <v>2.3516541154268378</v>
      </c>
      <c r="D96" s="250">
        <v>10.579867363029404</v>
      </c>
      <c r="E96" s="250">
        <v>9.242898756855066</v>
      </c>
      <c r="F96" s="250">
        <v>28.12405560945761</v>
      </c>
      <c r="G96" s="242">
        <f t="shared" si="4"/>
        <v>41396</v>
      </c>
      <c r="H96" s="208">
        <f t="shared" si="5"/>
        <v>2013</v>
      </c>
    </row>
    <row r="97" spans="1:8">
      <c r="A97" s="209">
        <v>41397</v>
      </c>
      <c r="B97" s="250">
        <v>8.197439347509782</v>
      </c>
      <c r="C97" s="250">
        <v>4.4159881112462385</v>
      </c>
      <c r="D97" s="250">
        <v>11.641410470044855</v>
      </c>
      <c r="E97" s="250">
        <v>10.393730939128298</v>
      </c>
      <c r="F97" s="250">
        <v>28.12405560945761</v>
      </c>
      <c r="G97" s="242">
        <f t="shared" si="4"/>
        <v>41397</v>
      </c>
      <c r="H97" s="208">
        <f t="shared" si="5"/>
        <v>2013</v>
      </c>
    </row>
    <row r="98" spans="1:8">
      <c r="A98" s="209">
        <v>41400</v>
      </c>
      <c r="B98" s="250">
        <v>8.197439347509782</v>
      </c>
      <c r="C98" s="250">
        <v>4.4159881112462385</v>
      </c>
      <c r="D98" s="250">
        <v>11.641410470044855</v>
      </c>
      <c r="E98" s="250">
        <v>10.393730939128298</v>
      </c>
      <c r="F98" s="250">
        <v>28.12405560945761</v>
      </c>
      <c r="G98" s="242">
        <f t="shared" si="4"/>
        <v>41400</v>
      </c>
      <c r="H98" s="208">
        <f t="shared" si="5"/>
        <v>2013</v>
      </c>
    </row>
    <row r="99" spans="1:8">
      <c r="A99" s="209">
        <v>41401</v>
      </c>
      <c r="B99" s="250">
        <v>8.7920602186359886</v>
      </c>
      <c r="C99" s="250">
        <v>5.180760993369149</v>
      </c>
      <c r="D99" s="250">
        <v>12.254567550540374</v>
      </c>
      <c r="E99" s="250">
        <v>11.18283393279631</v>
      </c>
      <c r="F99" s="250">
        <v>32.673035737843257</v>
      </c>
      <c r="G99" s="242">
        <f t="shared" si="4"/>
        <v>41401</v>
      </c>
      <c r="H99" s="208">
        <f t="shared" si="5"/>
        <v>2013</v>
      </c>
    </row>
    <row r="100" spans="1:8">
      <c r="A100" s="209">
        <v>41402</v>
      </c>
      <c r="B100" s="250">
        <v>9.2264121830914583</v>
      </c>
      <c r="C100" s="250">
        <v>6.0540341801670561</v>
      </c>
      <c r="D100" s="250">
        <v>12.61930058042655</v>
      </c>
      <c r="E100" s="250">
        <v>11.643030046087999</v>
      </c>
      <c r="F100" s="250">
        <v>33.659646092714233</v>
      </c>
      <c r="G100" s="242">
        <f t="shared" si="4"/>
        <v>41402</v>
      </c>
      <c r="H100" s="208">
        <f t="shared" si="5"/>
        <v>2013</v>
      </c>
    </row>
    <row r="101" spans="1:8">
      <c r="A101" s="209">
        <v>41403</v>
      </c>
      <c r="B101" s="250">
        <v>9.3800446961112449</v>
      </c>
      <c r="C101" s="250">
        <v>6.2190986247200764</v>
      </c>
      <c r="D101" s="250">
        <v>12.451547244931071</v>
      </c>
      <c r="E101" s="250">
        <v>11.231383597051469</v>
      </c>
      <c r="F101" s="250">
        <v>32.778199326167098</v>
      </c>
      <c r="G101" s="242">
        <f t="shared" si="4"/>
        <v>41403</v>
      </c>
      <c r="H101" s="208">
        <f t="shared" si="5"/>
        <v>2013</v>
      </c>
    </row>
    <row r="102" spans="1:8">
      <c r="A102" s="209">
        <v>41404</v>
      </c>
      <c r="B102" s="250">
        <v>9.9149380243787952</v>
      </c>
      <c r="C102" s="250">
        <v>6.4253006255479805</v>
      </c>
      <c r="D102" s="250">
        <v>12.718983340229872</v>
      </c>
      <c r="E102" s="250">
        <v>11.712093652986134</v>
      </c>
      <c r="F102" s="250">
        <v>36.670936208553243</v>
      </c>
      <c r="G102" s="242">
        <f t="shared" si="4"/>
        <v>41404</v>
      </c>
      <c r="H102" s="208">
        <f t="shared" si="5"/>
        <v>2013</v>
      </c>
    </row>
    <row r="103" spans="1:8">
      <c r="A103" s="209">
        <v>41407</v>
      </c>
      <c r="B103" s="250">
        <v>10.027424896762604</v>
      </c>
      <c r="C103" s="250">
        <v>6.4342994659831065</v>
      </c>
      <c r="D103" s="250">
        <v>12.519095921357248</v>
      </c>
      <c r="E103" s="250">
        <v>11.716880239602844</v>
      </c>
      <c r="F103" s="250">
        <v>38.305182113582269</v>
      </c>
      <c r="G103" s="242">
        <f t="shared" si="4"/>
        <v>41407</v>
      </c>
      <c r="H103" s="208">
        <f t="shared" si="5"/>
        <v>2013</v>
      </c>
    </row>
    <row r="104" spans="1:8">
      <c r="A104" s="209">
        <v>41408</v>
      </c>
      <c r="B104" s="250">
        <v>10.928315334880722</v>
      </c>
      <c r="C104" s="250">
        <v>7.203314658596871</v>
      </c>
      <c r="D104" s="250">
        <v>13.440397239898449</v>
      </c>
      <c r="E104" s="250">
        <v>12.849933671585445</v>
      </c>
      <c r="F104" s="250">
        <v>38.082598326551654</v>
      </c>
      <c r="G104" s="242">
        <f t="shared" si="4"/>
        <v>41408</v>
      </c>
      <c r="H104" s="208">
        <f t="shared" si="5"/>
        <v>2013</v>
      </c>
    </row>
    <row r="105" spans="1:8">
      <c r="A105" s="209">
        <v>41409</v>
      </c>
      <c r="B105" s="250">
        <v>11.052581805994999</v>
      </c>
      <c r="C105" s="250">
        <v>7.5029760450867622</v>
      </c>
      <c r="D105" s="250">
        <v>13.891019977558351</v>
      </c>
      <c r="E105" s="250">
        <v>13.427059257942297</v>
      </c>
      <c r="F105" s="250">
        <v>41.241342014631208</v>
      </c>
      <c r="G105" s="242">
        <f t="shared" si="4"/>
        <v>41409</v>
      </c>
      <c r="H105" s="208">
        <f t="shared" si="5"/>
        <v>2013</v>
      </c>
    </row>
    <row r="106" spans="1:8">
      <c r="A106" s="209">
        <v>41410</v>
      </c>
      <c r="B106" s="250">
        <v>10.957183647262415</v>
      </c>
      <c r="C106" s="250">
        <v>7.5987494182892634</v>
      </c>
      <c r="D106" s="250">
        <v>13.574376237180852</v>
      </c>
      <c r="E106" s="250">
        <v>12.858823046730761</v>
      </c>
      <c r="F106" s="250">
        <v>40.691291537980035</v>
      </c>
      <c r="G106" s="242">
        <f t="shared" si="4"/>
        <v>41410</v>
      </c>
      <c r="H106" s="208">
        <f t="shared" si="5"/>
        <v>2013</v>
      </c>
    </row>
    <row r="107" spans="1:8">
      <c r="A107" s="209">
        <v>41411</v>
      </c>
      <c r="B107" s="250">
        <v>11.542181747594737</v>
      </c>
      <c r="C107" s="250">
        <v>7.9603742489182228</v>
      </c>
      <c r="D107" s="250">
        <v>14.477858423640555</v>
      </c>
      <c r="E107" s="250">
        <v>14.021279796501695</v>
      </c>
      <c r="F107" s="250">
        <v>41.635144099377719</v>
      </c>
      <c r="G107" s="242">
        <f t="shared" si="4"/>
        <v>41411</v>
      </c>
      <c r="H107" s="208">
        <f t="shared" si="5"/>
        <v>2013</v>
      </c>
    </row>
    <row r="108" spans="1:8">
      <c r="A108" s="209">
        <v>41414</v>
      </c>
      <c r="B108" s="250">
        <v>12.082550100624312</v>
      </c>
      <c r="C108" s="250">
        <v>8.7038070237235097</v>
      </c>
      <c r="D108" s="250">
        <v>14.335305366988393</v>
      </c>
      <c r="E108" s="250">
        <v>13.940591622105813</v>
      </c>
      <c r="F108" s="250">
        <v>43.718674302566107</v>
      </c>
      <c r="G108" s="242">
        <f t="shared" si="4"/>
        <v>41414</v>
      </c>
      <c r="H108" s="208">
        <f t="shared" si="5"/>
        <v>2013</v>
      </c>
    </row>
    <row r="109" spans="1:8">
      <c r="A109" s="209">
        <v>41415</v>
      </c>
      <c r="B109" s="250">
        <v>12.882899174930351</v>
      </c>
      <c r="C109" s="250">
        <v>8.9142513350422661</v>
      </c>
      <c r="D109" s="250">
        <v>14.72523867571789</v>
      </c>
      <c r="E109" s="250">
        <v>14.136841673390688</v>
      </c>
      <c r="F109" s="250">
        <v>43.90776292534413</v>
      </c>
      <c r="G109" s="242">
        <f t="shared" si="4"/>
        <v>41415</v>
      </c>
      <c r="H109" s="208">
        <f t="shared" si="5"/>
        <v>2013</v>
      </c>
    </row>
    <row r="110" spans="1:8">
      <c r="A110" s="209">
        <v>41416</v>
      </c>
      <c r="B110" s="250">
        <v>13.486810997167931</v>
      </c>
      <c r="C110" s="250">
        <v>9.6687398280964398</v>
      </c>
      <c r="D110" s="250">
        <v>14.125725533176015</v>
      </c>
      <c r="E110" s="250">
        <v>13.192516513723817</v>
      </c>
      <c r="F110" s="250">
        <v>46.211631429691494</v>
      </c>
      <c r="G110" s="242">
        <f t="shared" si="4"/>
        <v>41416</v>
      </c>
      <c r="H110" s="208">
        <f t="shared" si="5"/>
        <v>2013</v>
      </c>
    </row>
    <row r="111" spans="1:8">
      <c r="A111" s="209">
        <v>41417</v>
      </c>
      <c r="B111" s="250">
        <v>11.106336594567789</v>
      </c>
      <c r="C111" s="250">
        <v>7.3687647677399326</v>
      </c>
      <c r="D111" s="250">
        <v>14.031261766032554</v>
      </c>
      <c r="E111" s="250">
        <v>12.861558239083148</v>
      </c>
      <c r="F111" s="250">
        <v>35.514885232281458</v>
      </c>
      <c r="G111" s="242">
        <f t="shared" si="4"/>
        <v>41417</v>
      </c>
      <c r="H111" s="208">
        <f t="shared" si="5"/>
        <v>2013</v>
      </c>
    </row>
    <row r="112" spans="1:8">
      <c r="A112" s="209">
        <v>41418</v>
      </c>
      <c r="B112" s="250">
        <v>10.402049318359419</v>
      </c>
      <c r="C112" s="250">
        <v>6.7689277753066657</v>
      </c>
      <c r="D112" s="250">
        <v>14.095380818710845</v>
      </c>
      <c r="E112" s="250">
        <v>12.799332613066007</v>
      </c>
      <c r="F112" s="250">
        <v>36.716875107011425</v>
      </c>
      <c r="G112" s="242">
        <f t="shared" si="4"/>
        <v>41418</v>
      </c>
      <c r="H112" s="208">
        <f t="shared" si="5"/>
        <v>2013</v>
      </c>
    </row>
    <row r="113" spans="1:8">
      <c r="A113" s="209">
        <v>41422</v>
      </c>
      <c r="B113" s="250">
        <v>12.188400579357172</v>
      </c>
      <c r="C113" s="250">
        <v>9.0257084015745512</v>
      </c>
      <c r="D113" s="250">
        <v>14.887847575591518</v>
      </c>
      <c r="E113" s="250">
        <v>13.514585413219171</v>
      </c>
      <c r="F113" s="250">
        <v>33.905620357574897</v>
      </c>
      <c r="G113" s="242">
        <f t="shared" si="4"/>
        <v>41422</v>
      </c>
      <c r="H113" s="208">
        <f t="shared" si="5"/>
        <v>2013</v>
      </c>
    </row>
    <row r="114" spans="1:8">
      <c r="A114" s="209">
        <v>41423</v>
      </c>
      <c r="B114" s="250">
        <v>9.9512722796178075</v>
      </c>
      <c r="C114" s="250">
        <v>7.1707902781670052</v>
      </c>
      <c r="D114" s="250">
        <v>14.093144107570899</v>
      </c>
      <c r="E114" s="250">
        <v>12.714541650141541</v>
      </c>
      <c r="F114" s="250">
        <v>34.041098005166482</v>
      </c>
      <c r="G114" s="242">
        <f t="shared" si="4"/>
        <v>41423</v>
      </c>
      <c r="H114" s="208">
        <f t="shared" si="5"/>
        <v>2013</v>
      </c>
    </row>
    <row r="115" spans="1:8">
      <c r="A115" s="209">
        <v>41424</v>
      </c>
      <c r="B115" s="250">
        <v>10.446015426297039</v>
      </c>
      <c r="C115" s="250">
        <v>7.9886563188572124</v>
      </c>
      <c r="D115" s="250">
        <v>14.255156551140558</v>
      </c>
      <c r="E115" s="250">
        <v>13.128239493442372</v>
      </c>
      <c r="F115" s="250">
        <v>27.141561978684713</v>
      </c>
      <c r="G115" s="242">
        <f t="shared" si="4"/>
        <v>41424</v>
      </c>
      <c r="H115" s="208">
        <f t="shared" si="5"/>
        <v>2013</v>
      </c>
    </row>
    <row r="116" spans="1:8">
      <c r="A116" s="209">
        <v>41425</v>
      </c>
      <c r="B116" s="250">
        <v>9.219941699281776</v>
      </c>
      <c r="C116" s="250">
        <v>7.3283985406451979</v>
      </c>
      <c r="D116" s="250">
        <v>12.69721268513444</v>
      </c>
      <c r="E116" s="250">
        <v>11.509689418908376</v>
      </c>
      <c r="F116" s="250">
        <v>28.877228995584826</v>
      </c>
      <c r="G116" s="242">
        <f t="shared" si="4"/>
        <v>41425</v>
      </c>
      <c r="H116" s="208">
        <f t="shared" si="5"/>
        <v>2013</v>
      </c>
    </row>
    <row r="117" spans="1:8">
      <c r="A117" s="209">
        <v>41428</v>
      </c>
      <c r="B117" s="250">
        <v>8.2581623494160752</v>
      </c>
      <c r="C117" s="250">
        <v>6.5179886820298183</v>
      </c>
      <c r="D117" s="250">
        <v>13.729529433254694</v>
      </c>
      <c r="E117" s="250">
        <v>12.171605968189713</v>
      </c>
      <c r="F117" s="250">
        <v>24.080122678378114</v>
      </c>
      <c r="G117" s="242">
        <f t="shared" si="4"/>
        <v>41428</v>
      </c>
      <c r="H117" s="208">
        <f t="shared" si="5"/>
        <v>2013</v>
      </c>
    </row>
    <row r="118" spans="1:8">
      <c r="A118" s="209">
        <v>41429</v>
      </c>
      <c r="B118" s="250">
        <v>8.8132966783190714</v>
      </c>
      <c r="C118" s="250">
        <v>6.6486004232026108</v>
      </c>
      <c r="D118" s="250">
        <v>13.159242649608039</v>
      </c>
      <c r="E118" s="250">
        <v>11.553452496546823</v>
      </c>
      <c r="F118" s="250">
        <v>26.624445294818265</v>
      </c>
      <c r="G118" s="242">
        <f t="shared" si="4"/>
        <v>41429</v>
      </c>
      <c r="H118" s="208">
        <f t="shared" si="5"/>
        <v>2013</v>
      </c>
    </row>
    <row r="119" spans="1:8">
      <c r="A119" s="209">
        <v>41430</v>
      </c>
      <c r="B119" s="250">
        <v>6.5026703188953094</v>
      </c>
      <c r="C119" s="250">
        <v>5.3658799966061599</v>
      </c>
      <c r="D119" s="250">
        <v>11.541727710241535</v>
      </c>
      <c r="E119" s="250">
        <v>10.016274394496794</v>
      </c>
      <c r="F119" s="250">
        <v>21.769611278327041</v>
      </c>
      <c r="G119" s="242">
        <f t="shared" si="4"/>
        <v>41430</v>
      </c>
      <c r="H119" s="208">
        <f t="shared" si="5"/>
        <v>2013</v>
      </c>
    </row>
    <row r="120" spans="1:8">
      <c r="A120" s="209">
        <v>41431</v>
      </c>
      <c r="B120" s="250">
        <v>5.1223004394951754</v>
      </c>
      <c r="C120" s="250">
        <v>4.114141292079232</v>
      </c>
      <c r="D120" s="250">
        <v>12.138407685339491</v>
      </c>
      <c r="E120" s="250">
        <v>10.950342582842133</v>
      </c>
      <c r="F120" s="250">
        <v>20.732477491343172</v>
      </c>
      <c r="G120" s="242">
        <f t="shared" si="4"/>
        <v>41431</v>
      </c>
      <c r="H120" s="208">
        <f t="shared" si="5"/>
        <v>2013</v>
      </c>
    </row>
    <row r="121" spans="1:8">
      <c r="A121" s="209">
        <v>41432</v>
      </c>
      <c r="B121" s="250">
        <v>6.3812243150827008</v>
      </c>
      <c r="C121" s="250">
        <v>6.1179259472565084</v>
      </c>
      <c r="D121" s="250">
        <v>13.685466223797871</v>
      </c>
      <c r="E121" s="250">
        <v>12.374010202267471</v>
      </c>
      <c r="F121" s="250">
        <v>20.484631988256119</v>
      </c>
      <c r="G121" s="242">
        <f t="shared" si="4"/>
        <v>41432</v>
      </c>
      <c r="H121" s="208">
        <f t="shared" si="5"/>
        <v>2013</v>
      </c>
    </row>
    <row r="122" spans="1:8">
      <c r="A122" s="209">
        <v>41435</v>
      </c>
      <c r="B122" s="250">
        <v>6.1897643582524475</v>
      </c>
      <c r="C122" s="250">
        <v>6.7993952779227707</v>
      </c>
      <c r="D122" s="250">
        <v>13.614413366585776</v>
      </c>
      <c r="E122" s="250">
        <v>12.335033711245735</v>
      </c>
      <c r="F122" s="250">
        <v>26.441438196276046</v>
      </c>
      <c r="G122" s="242">
        <f t="shared" si="4"/>
        <v>41435</v>
      </c>
      <c r="H122" s="208">
        <f t="shared" si="5"/>
        <v>2013</v>
      </c>
    </row>
    <row r="123" spans="1:8">
      <c r="A123" s="209">
        <v>41436</v>
      </c>
      <c r="B123" s="250">
        <v>5.1881666464809628</v>
      </c>
      <c r="C123" s="250">
        <v>5.7037221775136926</v>
      </c>
      <c r="D123" s="250">
        <v>12.745301974643164</v>
      </c>
      <c r="E123" s="250">
        <v>11.194458500294036</v>
      </c>
      <c r="F123" s="250">
        <v>24.602198143544562</v>
      </c>
      <c r="G123" s="242">
        <f t="shared" si="4"/>
        <v>41436</v>
      </c>
      <c r="H123" s="208">
        <f t="shared" si="5"/>
        <v>2013</v>
      </c>
    </row>
    <row r="124" spans="1:8">
      <c r="A124" s="209">
        <v>41437</v>
      </c>
      <c r="B124" s="250">
        <v>4.5140749613844733</v>
      </c>
      <c r="C124" s="250">
        <v>4.6856962145735093</v>
      </c>
      <c r="D124" s="250">
        <v>11.799993289866585</v>
      </c>
      <c r="E124" s="250">
        <v>10.263809302389193</v>
      </c>
      <c r="F124" s="250">
        <v>24.337417934508522</v>
      </c>
      <c r="G124" s="242">
        <f t="shared" si="4"/>
        <v>41437</v>
      </c>
      <c r="H124" s="208">
        <f t="shared" si="5"/>
        <v>2013</v>
      </c>
    </row>
    <row r="125" spans="1:8">
      <c r="A125" s="209">
        <v>41438</v>
      </c>
      <c r="B125" s="250">
        <v>4.6000162591644411</v>
      </c>
      <c r="C125" s="250">
        <v>4.070175528810438</v>
      </c>
      <c r="D125" s="250">
        <v>13.148357322060322</v>
      </c>
      <c r="E125" s="250">
        <v>11.893983944420871</v>
      </c>
      <c r="F125" s="250">
        <v>16.441353990555839</v>
      </c>
      <c r="G125" s="242">
        <f t="shared" si="4"/>
        <v>41438</v>
      </c>
      <c r="H125" s="208">
        <f t="shared" si="5"/>
        <v>2013</v>
      </c>
    </row>
    <row r="126" spans="1:8">
      <c r="A126" s="209">
        <v>41439</v>
      </c>
      <c r="B126" s="250">
        <v>4.6602415315469381</v>
      </c>
      <c r="C126" s="250">
        <v>4.4888787187708168</v>
      </c>
      <c r="D126" s="250">
        <v>12.358798289661554</v>
      </c>
      <c r="E126" s="250">
        <v>11.235486385580051</v>
      </c>
      <c r="F126" s="250">
        <v>18.697505920129931</v>
      </c>
      <c r="G126" s="242">
        <f t="shared" si="4"/>
        <v>41439</v>
      </c>
      <c r="H126" s="208">
        <f t="shared" si="5"/>
        <v>2013</v>
      </c>
    </row>
    <row r="127" spans="1:8">
      <c r="A127" s="209">
        <v>41442</v>
      </c>
      <c r="B127" s="250">
        <v>5.0290591086991521</v>
      </c>
      <c r="C127" s="250">
        <v>5.6172047544730708</v>
      </c>
      <c r="D127" s="250">
        <v>13.176465325385568</v>
      </c>
      <c r="E127" s="250">
        <v>12.077241832031827</v>
      </c>
      <c r="F127" s="250">
        <v>21.940361766486305</v>
      </c>
      <c r="G127" s="242">
        <f t="shared" si="4"/>
        <v>41442</v>
      </c>
      <c r="H127" s="208">
        <f t="shared" si="5"/>
        <v>2013</v>
      </c>
    </row>
    <row r="128" spans="1:8">
      <c r="A128" s="209">
        <v>41443</v>
      </c>
      <c r="B128" s="250">
        <v>5.7544169347493179</v>
      </c>
      <c r="C128" s="250">
        <v>5.7943533561818139</v>
      </c>
      <c r="D128" s="250">
        <v>14.208185617201806</v>
      </c>
      <c r="E128" s="250">
        <v>12.950451990536216</v>
      </c>
      <c r="F128" s="250">
        <v>21.698597787635055</v>
      </c>
      <c r="G128" s="242">
        <f t="shared" si="4"/>
        <v>41443</v>
      </c>
      <c r="H128" s="208">
        <f t="shared" si="5"/>
        <v>2013</v>
      </c>
    </row>
    <row r="129" spans="1:8">
      <c r="A129" s="209">
        <v>41444</v>
      </c>
      <c r="B129" s="250">
        <v>5.3331718477544809</v>
      </c>
      <c r="C129" s="250">
        <v>5.3774499343084647</v>
      </c>
      <c r="D129" s="250">
        <v>12.672012406291122</v>
      </c>
      <c r="E129" s="250">
        <v>11.385921964962176</v>
      </c>
      <c r="F129" s="250">
        <v>23.924809905586653</v>
      </c>
      <c r="G129" s="242">
        <f t="shared" si="4"/>
        <v>41444</v>
      </c>
      <c r="H129" s="208">
        <f t="shared" si="5"/>
        <v>2013</v>
      </c>
    </row>
    <row r="130" spans="1:8">
      <c r="A130" s="209">
        <v>41445</v>
      </c>
      <c r="B130" s="250">
        <v>2.1923326425953737</v>
      </c>
      <c r="C130" s="250">
        <v>1.9244663044847732</v>
      </c>
      <c r="D130" s="250">
        <v>10.033662502656092</v>
      </c>
      <c r="E130" s="250">
        <v>8.6001285540405537</v>
      </c>
      <c r="F130" s="250">
        <v>21.766897982898747</v>
      </c>
      <c r="G130" s="242">
        <f t="shared" si="4"/>
        <v>41445</v>
      </c>
      <c r="H130" s="208">
        <f t="shared" si="5"/>
        <v>2013</v>
      </c>
    </row>
    <row r="131" spans="1:8">
      <c r="A131" s="209">
        <v>41446</v>
      </c>
      <c r="B131" s="250">
        <v>1.4732793905136043</v>
      </c>
      <c r="C131" s="250">
        <v>0.13446838707356079</v>
      </c>
      <c r="D131" s="250">
        <v>10.339942814751858</v>
      </c>
      <c r="E131" s="250">
        <v>8.8900589433951858</v>
      </c>
      <c r="F131" s="250">
        <v>23.783624981404561</v>
      </c>
      <c r="G131" s="242">
        <f t="shared" si="4"/>
        <v>41446</v>
      </c>
      <c r="H131" s="208">
        <f t="shared" si="5"/>
        <v>2013</v>
      </c>
    </row>
    <row r="132" spans="1:8">
      <c r="A132" s="209">
        <v>41449</v>
      </c>
      <c r="B132" s="250">
        <v>2.8702402540425886E-2</v>
      </c>
      <c r="C132" s="250">
        <v>-1.1098141353785507</v>
      </c>
      <c r="D132" s="250">
        <v>9.2973371953879003</v>
      </c>
      <c r="E132" s="250">
        <v>7.5675934410087242</v>
      </c>
      <c r="F132" s="250">
        <v>22.217866395461883</v>
      </c>
      <c r="G132" s="242">
        <f t="shared" si="4"/>
        <v>41449</v>
      </c>
      <c r="H132" s="208">
        <f t="shared" si="5"/>
        <v>2013</v>
      </c>
    </row>
    <row r="133" spans="1:8">
      <c r="A133" s="209">
        <v>41450</v>
      </c>
      <c r="B133" s="250">
        <v>1.2366919568568058</v>
      </c>
      <c r="C133" s="250">
        <v>0.41806041564358409</v>
      </c>
      <c r="D133" s="250">
        <v>10.0484993532177</v>
      </c>
      <c r="E133" s="250">
        <v>8.589187784630937</v>
      </c>
      <c r="F133" s="250">
        <v>21.343623896086395</v>
      </c>
      <c r="G133" s="242">
        <f t="shared" si="4"/>
        <v>41450</v>
      </c>
      <c r="H133" s="208">
        <f t="shared" si="5"/>
        <v>2013</v>
      </c>
    </row>
    <row r="134" spans="1:8">
      <c r="A134" s="209">
        <v>41451</v>
      </c>
      <c r="B134" s="250">
        <v>2.2913808178359751</v>
      </c>
      <c r="C134" s="250">
        <v>2.0852884385469173</v>
      </c>
      <c r="D134" s="250">
        <v>11.165587453541637</v>
      </c>
      <c r="E134" s="250">
        <v>9.6306122728080812</v>
      </c>
      <c r="F134" s="250">
        <v>20.077450550190811</v>
      </c>
      <c r="G134" s="242">
        <f t="shared" si="4"/>
        <v>41451</v>
      </c>
      <c r="H134" s="208">
        <f t="shared" si="5"/>
        <v>2013</v>
      </c>
    </row>
    <row r="135" spans="1:8">
      <c r="A135" s="209">
        <v>41452</v>
      </c>
      <c r="B135" s="250">
        <v>3.5841503010433984</v>
      </c>
      <c r="C135" s="250">
        <v>2.7249774386214787</v>
      </c>
      <c r="D135" s="250">
        <v>12.018147183048722</v>
      </c>
      <c r="E135" s="250">
        <v>10.310307572380029</v>
      </c>
      <c r="F135" s="250">
        <v>23.628499332435759</v>
      </c>
      <c r="G135" s="242">
        <f t="shared" si="4"/>
        <v>41452</v>
      </c>
      <c r="H135" s="208">
        <f t="shared" si="5"/>
        <v>2013</v>
      </c>
    </row>
    <row r="136" spans="1:8">
      <c r="A136" s="209">
        <v>41453</v>
      </c>
      <c r="B136" s="250">
        <v>3.1207641143649711</v>
      </c>
      <c r="C136" s="250">
        <v>2.3196439544504566</v>
      </c>
      <c r="D136" s="250">
        <v>11.161561373489759</v>
      </c>
      <c r="E136" s="250">
        <v>9.8371192954144426</v>
      </c>
      <c r="F136" s="250">
        <v>27.967620093730304</v>
      </c>
      <c r="G136" s="242">
        <f t="shared" si="4"/>
        <v>41453</v>
      </c>
      <c r="H136" s="208">
        <f t="shared" si="5"/>
        <v>2013</v>
      </c>
    </row>
    <row r="137" spans="1:8">
      <c r="A137" s="209">
        <v>41456</v>
      </c>
      <c r="B137" s="250">
        <v>4.6522778591657765</v>
      </c>
      <c r="C137" s="250">
        <v>2.6371744669472674</v>
      </c>
      <c r="D137" s="250">
        <v>11.648866173844642</v>
      </c>
      <c r="E137" s="250">
        <v>10.430656035885711</v>
      </c>
      <c r="F137" s="250">
        <v>29.6066376562367</v>
      </c>
      <c r="G137" s="242">
        <f t="shared" si="4"/>
        <v>41456</v>
      </c>
      <c r="H137" s="208">
        <f t="shared" si="5"/>
        <v>2013</v>
      </c>
    </row>
    <row r="138" spans="1:8">
      <c r="A138" s="209">
        <v>41457</v>
      </c>
      <c r="B138" s="250">
        <v>4.5885684801165283</v>
      </c>
      <c r="C138" s="250">
        <v>1.6967956414759122</v>
      </c>
      <c r="D138" s="250">
        <v>11.331625977163174</v>
      </c>
      <c r="E138" s="250">
        <v>10.370481804132869</v>
      </c>
      <c r="F138" s="250">
        <v>31.910506160584042</v>
      </c>
      <c r="G138" s="242">
        <f t="shared" si="4"/>
        <v>41457</v>
      </c>
      <c r="H138" s="208">
        <f t="shared" si="5"/>
        <v>2013</v>
      </c>
    </row>
    <row r="139" spans="1:8">
      <c r="A139" s="209">
        <v>41458</v>
      </c>
      <c r="B139" s="250">
        <v>3.3596742857996187</v>
      </c>
      <c r="C139" s="250">
        <v>0.64971627941656784</v>
      </c>
      <c r="D139" s="250">
        <v>11.750189188483917</v>
      </c>
      <c r="E139" s="250">
        <v>10.461426949850239</v>
      </c>
      <c r="F139" s="250">
        <v>31.506505827503627</v>
      </c>
      <c r="G139" s="242">
        <f t="shared" si="4"/>
        <v>41458</v>
      </c>
      <c r="H139" s="208">
        <f t="shared" si="5"/>
        <v>2013</v>
      </c>
    </row>
    <row r="140" spans="1:8">
      <c r="A140" s="209">
        <v>41460</v>
      </c>
      <c r="B140" s="250">
        <v>5.7761511239562191</v>
      </c>
      <c r="C140" s="250">
        <v>0.34992633806329998</v>
      </c>
      <c r="D140" s="250">
        <v>12.848339801156383</v>
      </c>
      <c r="E140" s="250">
        <v>11.588326199039955</v>
      </c>
      <c r="F140" s="250">
        <v>33.886814413399556</v>
      </c>
      <c r="G140" s="242">
        <f t="shared" si="4"/>
        <v>41460</v>
      </c>
      <c r="H140" s="208">
        <f t="shared" si="5"/>
        <v>2013</v>
      </c>
    </row>
    <row r="141" spans="1:8">
      <c r="A141" s="209">
        <v>41463</v>
      </c>
      <c r="B141" s="250">
        <v>7.0130089906542903</v>
      </c>
      <c r="C141" s="250">
        <v>2.4394570871010712</v>
      </c>
      <c r="D141" s="250">
        <v>13.510779083768565</v>
      </c>
      <c r="E141" s="250">
        <v>12.174341160542102</v>
      </c>
      <c r="F141" s="250">
        <v>32.009681786583414</v>
      </c>
      <c r="G141" s="242">
        <f t="shared" si="4"/>
        <v>41463</v>
      </c>
      <c r="H141" s="208">
        <f t="shared" si="5"/>
        <v>2013</v>
      </c>
    </row>
    <row r="142" spans="1:8">
      <c r="A142" s="209">
        <v>41464</v>
      </c>
      <c r="B142" s="250">
        <v>8.0584069005221082</v>
      </c>
      <c r="C142" s="250">
        <v>3.5862950231270174</v>
      </c>
      <c r="D142" s="250">
        <v>14.074803076223397</v>
      </c>
      <c r="E142" s="250">
        <v>12.985325693029349</v>
      </c>
      <c r="F142" s="250">
        <v>35.411218634538734</v>
      </c>
      <c r="G142" s="242">
        <f t="shared" si="4"/>
        <v>41464</v>
      </c>
      <c r="H142" s="208">
        <f t="shared" si="5"/>
        <v>2013</v>
      </c>
    </row>
    <row r="143" spans="1:8">
      <c r="A143" s="209">
        <v>41465</v>
      </c>
      <c r="B143" s="250">
        <v>7.9236881094075784</v>
      </c>
      <c r="C143" s="250">
        <v>3.69852341883945</v>
      </c>
      <c r="D143" s="250">
        <v>14.010087567241136</v>
      </c>
      <c r="E143" s="250">
        <v>13.005839635672366</v>
      </c>
      <c r="F143" s="250">
        <v>34.884465073806311</v>
      </c>
      <c r="G143" s="242">
        <f t="shared" si="4"/>
        <v>41465</v>
      </c>
      <c r="H143" s="208">
        <f t="shared" si="5"/>
        <v>2013</v>
      </c>
    </row>
    <row r="144" spans="1:8">
      <c r="A144" s="209">
        <v>41466</v>
      </c>
      <c r="B144" s="250">
        <v>8.5616114491063211</v>
      </c>
      <c r="C144" s="250">
        <v>4.8853419173700896</v>
      </c>
      <c r="D144" s="250">
        <v>15.272039992395193</v>
      </c>
      <c r="E144" s="250">
        <v>14.537547353017599</v>
      </c>
      <c r="F144" s="250">
        <v>35.408224653376493</v>
      </c>
      <c r="G144" s="242">
        <f t="shared" si="4"/>
        <v>41466</v>
      </c>
      <c r="H144" s="208">
        <f t="shared" si="5"/>
        <v>2013</v>
      </c>
    </row>
    <row r="145" spans="1:8">
      <c r="A145" s="209">
        <v>41467</v>
      </c>
      <c r="B145" s="250">
        <v>8.586995654821262</v>
      </c>
      <c r="C145" s="250">
        <v>5.5791525149188059</v>
      </c>
      <c r="D145" s="250">
        <v>15.297240271238511</v>
      </c>
      <c r="E145" s="250">
        <v>14.891070964565589</v>
      </c>
      <c r="F145" s="250">
        <v>35.723247608791439</v>
      </c>
      <c r="G145" s="242">
        <f t="shared" si="4"/>
        <v>41467</v>
      </c>
      <c r="H145" s="208">
        <f t="shared" si="5"/>
        <v>2013</v>
      </c>
    </row>
    <row r="146" spans="1:8">
      <c r="A146" s="209">
        <v>41470</v>
      </c>
      <c r="B146" s="250">
        <v>9.2700464713465269</v>
      </c>
      <c r="C146" s="250">
        <v>5.862487433762098</v>
      </c>
      <c r="D146" s="250">
        <v>15.446056119082519</v>
      </c>
      <c r="E146" s="250">
        <v>15.049028322916813</v>
      </c>
      <c r="F146" s="250">
        <v>35.723247608791439</v>
      </c>
      <c r="G146" s="242">
        <f t="shared" si="4"/>
        <v>41470</v>
      </c>
      <c r="H146" s="208">
        <f t="shared" si="5"/>
        <v>2013</v>
      </c>
    </row>
    <row r="147" spans="1:8">
      <c r="A147" s="209">
        <v>41471</v>
      </c>
      <c r="B147" s="250">
        <v>8.7762987837149531</v>
      </c>
      <c r="C147" s="250">
        <v>5.4284862150620006</v>
      </c>
      <c r="D147" s="250">
        <v>15.204416758931005</v>
      </c>
      <c r="E147" s="250">
        <v>14.622338315942063</v>
      </c>
      <c r="F147" s="250">
        <v>36.592157079221678</v>
      </c>
      <c r="G147" s="242">
        <f t="shared" si="4"/>
        <v>41471</v>
      </c>
      <c r="H147" s="208">
        <f t="shared" si="5"/>
        <v>2013</v>
      </c>
    </row>
    <row r="148" spans="1:8">
      <c r="A148" s="209">
        <v>41472</v>
      </c>
      <c r="B148" s="250">
        <v>9.0347863164199396</v>
      </c>
      <c r="C148" s="250">
        <v>6.1184401667099486</v>
      </c>
      <c r="D148" s="250">
        <v>15.343614748873268</v>
      </c>
      <c r="E148" s="250">
        <v>14.940304426908813</v>
      </c>
      <c r="F148" s="250">
        <v>36.741107642043346</v>
      </c>
      <c r="G148" s="242">
        <f t="shared" si="4"/>
        <v>41472</v>
      </c>
      <c r="H148" s="208">
        <f t="shared" si="5"/>
        <v>2013</v>
      </c>
    </row>
    <row r="149" spans="1:8">
      <c r="A149" s="209">
        <v>41473</v>
      </c>
      <c r="B149" s="250">
        <v>10.070561455493854</v>
      </c>
      <c r="C149" s="250">
        <v>7.1773465761983291</v>
      </c>
      <c r="D149" s="250">
        <v>15.925308759333623</v>
      </c>
      <c r="E149" s="250">
        <v>15.518797609441881</v>
      </c>
      <c r="F149" s="250">
        <v>38.551156378442954</v>
      </c>
      <c r="G149" s="242">
        <f t="shared" ref="G149:G212" si="6">+A149</f>
        <v>41473</v>
      </c>
      <c r="H149" s="208">
        <f t="shared" ref="H149:H212" si="7">+YEAR(A149)</f>
        <v>2013</v>
      </c>
    </row>
    <row r="150" spans="1:8">
      <c r="A150" s="209">
        <v>41474</v>
      </c>
      <c r="B150" s="250">
        <v>10.009340724063742</v>
      </c>
      <c r="C150" s="250">
        <v>7.1063842916241349</v>
      </c>
      <c r="D150" s="250">
        <v>15.889521381094585</v>
      </c>
      <c r="E150" s="250">
        <v>15.704790689405224</v>
      </c>
      <c r="F150" s="250">
        <v>36.505986558895806</v>
      </c>
      <c r="G150" s="242">
        <f t="shared" si="6"/>
        <v>41474</v>
      </c>
      <c r="H150" s="208">
        <f t="shared" si="7"/>
        <v>2013</v>
      </c>
    </row>
    <row r="151" spans="1:8">
      <c r="A151" s="209">
        <v>41477</v>
      </c>
      <c r="B151" s="250">
        <v>9.8849083431082008</v>
      </c>
      <c r="C151" s="250">
        <v>7.0998279935928332</v>
      </c>
      <c r="D151" s="250">
        <v>15.903016204972209</v>
      </c>
      <c r="E151" s="250">
        <v>15.940017231711812</v>
      </c>
      <c r="F151" s="250">
        <v>37.143423860720006</v>
      </c>
      <c r="G151" s="242">
        <f t="shared" si="6"/>
        <v>41477</v>
      </c>
      <c r="H151" s="208">
        <f t="shared" si="7"/>
        <v>2013</v>
      </c>
    </row>
    <row r="152" spans="1:8">
      <c r="A152" s="209">
        <v>41478</v>
      </c>
      <c r="B152" s="250">
        <v>9.4580223215100503</v>
      </c>
      <c r="C152" s="250">
        <v>6.8834701585595681</v>
      </c>
      <c r="D152" s="250">
        <v>16.068458272289753</v>
      </c>
      <c r="E152" s="250">
        <v>15.725304632048243</v>
      </c>
      <c r="F152" s="250">
        <v>38.270564206393828</v>
      </c>
      <c r="G152" s="242">
        <f t="shared" si="6"/>
        <v>41478</v>
      </c>
      <c r="H152" s="208">
        <f t="shared" si="7"/>
        <v>2013</v>
      </c>
    </row>
    <row r="153" spans="1:8">
      <c r="A153" s="209">
        <v>41479</v>
      </c>
      <c r="B153" s="250">
        <v>9.8394490465991034</v>
      </c>
      <c r="C153" s="250">
        <v>7.7175341120329977</v>
      </c>
      <c r="D153" s="250">
        <v>15.878337825394873</v>
      </c>
      <c r="E153" s="250">
        <v>15.284254865223401</v>
      </c>
      <c r="F153" s="250">
        <v>37.82867129922878</v>
      </c>
      <c r="G153" s="242">
        <f t="shared" si="6"/>
        <v>41479</v>
      </c>
      <c r="H153" s="208">
        <f t="shared" si="7"/>
        <v>2013</v>
      </c>
    </row>
    <row r="154" spans="1:8">
      <c r="A154" s="209">
        <v>41480</v>
      </c>
      <c r="B154" s="250">
        <v>9.3005738821409611</v>
      </c>
      <c r="C154" s="250">
        <v>6.6874239919370471</v>
      </c>
      <c r="D154" s="250">
        <v>15.978020585198195</v>
      </c>
      <c r="E154" s="250">
        <v>15.578971841194722</v>
      </c>
      <c r="F154" s="250">
        <v>36.253556522154049</v>
      </c>
      <c r="G154" s="242">
        <f t="shared" si="6"/>
        <v>41480</v>
      </c>
      <c r="H154" s="208">
        <f t="shared" si="7"/>
        <v>2013</v>
      </c>
    </row>
    <row r="155" spans="1:8">
      <c r="A155" s="209">
        <v>41481</v>
      </c>
      <c r="B155" s="250">
        <v>8.7504168484761955</v>
      </c>
      <c r="C155" s="250">
        <v>5.9923278457547413</v>
      </c>
      <c r="D155" s="250">
        <v>16.002027951433551</v>
      </c>
      <c r="E155" s="250">
        <v>15.674703573528802</v>
      </c>
      <c r="F155" s="250">
        <v>32.202793571548185</v>
      </c>
      <c r="G155" s="242">
        <f t="shared" si="6"/>
        <v>41481</v>
      </c>
      <c r="H155" s="208">
        <f t="shared" si="7"/>
        <v>2013</v>
      </c>
    </row>
    <row r="156" spans="1:8">
      <c r="A156" s="209">
        <v>41484</v>
      </c>
      <c r="B156" s="250">
        <v>8.8410036218118382</v>
      </c>
      <c r="C156" s="250">
        <v>6.1738473128176929</v>
      </c>
      <c r="D156" s="250">
        <v>15.72721070937293</v>
      </c>
      <c r="E156" s="250">
        <v>15.242543181849255</v>
      </c>
      <c r="F156" s="250">
        <v>27.816143359302981</v>
      </c>
      <c r="G156" s="242">
        <f t="shared" si="6"/>
        <v>41484</v>
      </c>
      <c r="H156" s="208">
        <f t="shared" si="7"/>
        <v>2013</v>
      </c>
    </row>
    <row r="157" spans="1:8">
      <c r="A157" s="209">
        <v>41485</v>
      </c>
      <c r="B157" s="250">
        <v>9.0185271519750643</v>
      </c>
      <c r="C157" s="250">
        <v>6.3279845939851809</v>
      </c>
      <c r="D157" s="250">
        <v>15.716921838129227</v>
      </c>
      <c r="E157" s="250">
        <v>15.285622461399594</v>
      </c>
      <c r="F157" s="250">
        <v>29.768686886643181</v>
      </c>
      <c r="G157" s="242">
        <f t="shared" si="6"/>
        <v>41485</v>
      </c>
      <c r="H157" s="208">
        <f t="shared" si="7"/>
        <v>2013</v>
      </c>
    </row>
    <row r="158" spans="1:8">
      <c r="A158" s="209">
        <v>41486</v>
      </c>
      <c r="B158" s="250">
        <v>9.8499013665993793</v>
      </c>
      <c r="C158" s="250">
        <v>6.391619251347902</v>
      </c>
      <c r="D158" s="250">
        <v>15.559979273143455</v>
      </c>
      <c r="E158" s="250">
        <v>15.269895105373287</v>
      </c>
      <c r="F158" s="250">
        <v>27.88341437354218</v>
      </c>
      <c r="G158" s="242">
        <f t="shared" si="6"/>
        <v>41486</v>
      </c>
      <c r="H158" s="208">
        <f t="shared" si="7"/>
        <v>2013</v>
      </c>
    </row>
    <row r="159" spans="1:8">
      <c r="A159" s="209">
        <v>41487</v>
      </c>
      <c r="B159" s="250">
        <v>10.860624119640905</v>
      </c>
      <c r="C159" s="250">
        <v>8.1240245899742547</v>
      </c>
      <c r="D159" s="250">
        <v>16.517888097341672</v>
      </c>
      <c r="E159" s="250">
        <v>16.715444263617819</v>
      </c>
      <c r="F159" s="250">
        <v>31.040661071040621</v>
      </c>
      <c r="G159" s="242">
        <f t="shared" si="6"/>
        <v>41487</v>
      </c>
      <c r="H159" s="208">
        <f t="shared" si="7"/>
        <v>2013</v>
      </c>
    </row>
    <row r="160" spans="1:8">
      <c r="A160" s="209">
        <v>41488</v>
      </c>
      <c r="B160" s="250">
        <v>10.294705651055104</v>
      </c>
      <c r="C160" s="250">
        <v>8.0753022967611887</v>
      </c>
      <c r="D160" s="250">
        <v>16.744094150627586</v>
      </c>
      <c r="E160" s="250">
        <v>16.906907728285979</v>
      </c>
      <c r="F160" s="250">
        <v>35.348157906308963</v>
      </c>
      <c r="G160" s="242">
        <f t="shared" si="6"/>
        <v>41488</v>
      </c>
      <c r="H160" s="208">
        <f t="shared" si="7"/>
        <v>2013</v>
      </c>
    </row>
    <row r="161" spans="1:8">
      <c r="A161" s="209">
        <v>41491</v>
      </c>
      <c r="B161" s="250">
        <v>9.825346710090809</v>
      </c>
      <c r="C161" s="250">
        <v>7.9652593337258493</v>
      </c>
      <c r="D161" s="250">
        <v>16.399416963962853</v>
      </c>
      <c r="E161" s="250">
        <v>16.733906811996558</v>
      </c>
      <c r="F161" s="250">
        <v>33.400947407914039</v>
      </c>
      <c r="G161" s="242">
        <f t="shared" si="6"/>
        <v>41491</v>
      </c>
      <c r="H161" s="208">
        <f t="shared" si="7"/>
        <v>2013</v>
      </c>
    </row>
    <row r="162" spans="1:8">
      <c r="A162" s="209">
        <v>41492</v>
      </c>
      <c r="B162" s="250">
        <v>9.5703432840525728</v>
      </c>
      <c r="C162" s="250">
        <v>6.6970656066889678</v>
      </c>
      <c r="D162" s="250">
        <v>15.703128786099585</v>
      </c>
      <c r="E162" s="250">
        <v>16.065836079922313</v>
      </c>
      <c r="F162" s="250">
        <v>34.739069863614787</v>
      </c>
      <c r="G162" s="242">
        <f t="shared" si="6"/>
        <v>41492</v>
      </c>
      <c r="H162" s="208">
        <f t="shared" si="7"/>
        <v>2013</v>
      </c>
    </row>
    <row r="163" spans="1:8">
      <c r="A163" s="209">
        <v>41493</v>
      </c>
      <c r="B163" s="250">
        <v>8.0273817602038768</v>
      </c>
      <c r="C163" s="250">
        <v>6.1924877680047397</v>
      </c>
      <c r="D163" s="250">
        <v>15.344733104443243</v>
      </c>
      <c r="E163" s="250">
        <v>15.624102515009364</v>
      </c>
      <c r="F163" s="250">
        <v>29.34878102863836</v>
      </c>
      <c r="G163" s="242">
        <f t="shared" si="6"/>
        <v>41493</v>
      </c>
      <c r="H163" s="208">
        <f t="shared" si="7"/>
        <v>2013</v>
      </c>
    </row>
    <row r="164" spans="1:8">
      <c r="A164" s="209">
        <v>41494</v>
      </c>
      <c r="B164" s="250">
        <v>8.3338172370370565</v>
      </c>
      <c r="C164" s="250">
        <v>6.9360490976734246</v>
      </c>
      <c r="D164" s="250">
        <v>15.55088331450769</v>
      </c>
      <c r="E164" s="250">
        <v>16.073357858891413</v>
      </c>
      <c r="F164" s="250">
        <v>27.296219818096912</v>
      </c>
      <c r="G164" s="242">
        <f t="shared" si="6"/>
        <v>41494</v>
      </c>
      <c r="H164" s="208">
        <f t="shared" si="7"/>
        <v>2013</v>
      </c>
    </row>
    <row r="165" spans="1:8">
      <c r="A165" s="209">
        <v>41495</v>
      </c>
      <c r="B165" s="250">
        <v>9.224918994520003</v>
      </c>
      <c r="C165" s="250">
        <v>7.1930302695281334</v>
      </c>
      <c r="D165" s="250">
        <v>15.0080335208443</v>
      </c>
      <c r="E165" s="250">
        <v>15.658976217502495</v>
      </c>
      <c r="F165" s="250">
        <v>27.386319938698222</v>
      </c>
      <c r="G165" s="242">
        <f t="shared" si="6"/>
        <v>41495</v>
      </c>
      <c r="H165" s="208">
        <f t="shared" si="7"/>
        <v>2013</v>
      </c>
    </row>
    <row r="166" spans="1:8">
      <c r="A166" s="209">
        <v>41498</v>
      </c>
      <c r="B166" s="250">
        <v>9.0747705881669916</v>
      </c>
      <c r="C166" s="250">
        <v>7.4622241534019418</v>
      </c>
      <c r="D166" s="250">
        <v>14.964566767691467</v>
      </c>
      <c r="E166" s="250">
        <v>15.525635590322896</v>
      </c>
      <c r="F166" s="250">
        <v>26.490371075896491</v>
      </c>
      <c r="G166" s="242">
        <f t="shared" si="6"/>
        <v>41498</v>
      </c>
      <c r="H166" s="208">
        <f t="shared" si="7"/>
        <v>2013</v>
      </c>
    </row>
    <row r="167" spans="1:8">
      <c r="A167" s="209">
        <v>41499</v>
      </c>
      <c r="B167" s="250">
        <v>9.6985915913574203</v>
      </c>
      <c r="C167" s="250">
        <v>8.1886876862438562</v>
      </c>
      <c r="D167" s="250">
        <v>15.198153967739181</v>
      </c>
      <c r="E167" s="250">
        <v>15.846336893642054</v>
      </c>
      <c r="F167" s="250">
        <v>29.742302427650902</v>
      </c>
      <c r="G167" s="242">
        <f t="shared" si="6"/>
        <v>41499</v>
      </c>
      <c r="H167" s="208">
        <f t="shared" si="7"/>
        <v>2013</v>
      </c>
    </row>
    <row r="168" spans="1:8">
      <c r="A168" s="209">
        <v>41500</v>
      </c>
      <c r="B168" s="250">
        <v>9.2919465703947157</v>
      </c>
      <c r="C168" s="250">
        <v>8.4761363607146691</v>
      </c>
      <c r="D168" s="250">
        <v>14.353049942031904</v>
      </c>
      <c r="E168" s="250">
        <v>15.246645970377859</v>
      </c>
      <c r="F168" s="250">
        <v>31.455982395390759</v>
      </c>
      <c r="G168" s="242">
        <f t="shared" si="6"/>
        <v>41500</v>
      </c>
      <c r="H168" s="208">
        <f t="shared" si="7"/>
        <v>2013</v>
      </c>
    </row>
    <row r="169" spans="1:8">
      <c r="A169" s="209">
        <v>41501</v>
      </c>
      <c r="B169" s="250">
        <v>7.5649910325730874</v>
      </c>
      <c r="C169" s="250">
        <v>7.6812816405657625</v>
      </c>
      <c r="D169" s="250">
        <v>12.672012406291122</v>
      </c>
      <c r="E169" s="250">
        <v>13.600743972319851</v>
      </c>
      <c r="F169" s="250">
        <v>28.675135267133278</v>
      </c>
      <c r="G169" s="242">
        <f t="shared" si="6"/>
        <v>41501</v>
      </c>
      <c r="H169" s="208">
        <f t="shared" si="7"/>
        <v>2013</v>
      </c>
    </row>
    <row r="170" spans="1:8">
      <c r="A170" s="209">
        <v>41502</v>
      </c>
      <c r="B170" s="250">
        <v>7.841230918294384</v>
      </c>
      <c r="C170" s="250">
        <v>7.8824700017226412</v>
      </c>
      <c r="D170" s="250">
        <v>12.442973185561289</v>
      </c>
      <c r="E170" s="250">
        <v>13.225338821952647</v>
      </c>
      <c r="F170" s="250">
        <v>27.713038133028189</v>
      </c>
      <c r="G170" s="242">
        <f t="shared" si="6"/>
        <v>41502</v>
      </c>
      <c r="H170" s="208">
        <f t="shared" si="7"/>
        <v>2013</v>
      </c>
    </row>
    <row r="171" spans="1:8">
      <c r="A171" s="209">
        <v>41505</v>
      </c>
      <c r="B171" s="250">
        <v>7.2728238020894675</v>
      </c>
      <c r="C171" s="250">
        <v>7.5527267772067308</v>
      </c>
      <c r="D171" s="250">
        <v>11.915631255801484</v>
      </c>
      <c r="E171" s="250">
        <v>12.557268089878404</v>
      </c>
      <c r="F171" s="250">
        <v>28.723693899108426</v>
      </c>
      <c r="G171" s="242">
        <f t="shared" si="6"/>
        <v>41505</v>
      </c>
      <c r="H171" s="208">
        <f t="shared" si="7"/>
        <v>2013</v>
      </c>
    </row>
    <row r="172" spans="1:8">
      <c r="A172" s="209">
        <v>41506</v>
      </c>
      <c r="B172" s="250">
        <v>7.0692524268461954</v>
      </c>
      <c r="C172" s="250">
        <v>6.7009222525897583</v>
      </c>
      <c r="D172" s="250">
        <v>11.857849551353027</v>
      </c>
      <c r="E172" s="250">
        <v>12.98737708729365</v>
      </c>
      <c r="F172" s="250">
        <v>25.339091757102029</v>
      </c>
      <c r="G172" s="242">
        <f t="shared" si="6"/>
        <v>41506</v>
      </c>
      <c r="H172" s="208">
        <f t="shared" si="7"/>
        <v>2013</v>
      </c>
    </row>
    <row r="173" spans="1:8">
      <c r="A173" s="209">
        <v>41507</v>
      </c>
      <c r="B173" s="250">
        <v>6.0303250007880838</v>
      </c>
      <c r="C173" s="250">
        <v>6.5129750423588373</v>
      </c>
      <c r="D173" s="250">
        <v>11.071720142702169</v>
      </c>
      <c r="E173" s="250">
        <v>12.334349913157627</v>
      </c>
      <c r="F173" s="250">
        <v>25.600597299241869</v>
      </c>
      <c r="G173" s="242">
        <f t="shared" si="6"/>
        <v>41507</v>
      </c>
      <c r="H173" s="208">
        <f t="shared" si="7"/>
        <v>2013</v>
      </c>
    </row>
    <row r="174" spans="1:8">
      <c r="A174" s="209">
        <v>41508</v>
      </c>
      <c r="B174" s="250">
        <v>6.9599178414466056</v>
      </c>
      <c r="C174" s="250">
        <v>7.9589601454212566</v>
      </c>
      <c r="D174" s="250">
        <v>11.565213177210909</v>
      </c>
      <c r="E174" s="250">
        <v>13.302608005908013</v>
      </c>
      <c r="F174" s="250">
        <v>25.047085031871852</v>
      </c>
      <c r="G174" s="242">
        <f t="shared" si="6"/>
        <v>41508</v>
      </c>
      <c r="H174" s="208">
        <f t="shared" si="7"/>
        <v>2013</v>
      </c>
    </row>
    <row r="175" spans="1:8">
      <c r="A175" s="209">
        <v>41509</v>
      </c>
      <c r="B175" s="250">
        <v>7.7103280535291585</v>
      </c>
      <c r="C175" s="250">
        <v>8.2044999344370151</v>
      </c>
      <c r="D175" s="250">
        <v>11.913916443927519</v>
      </c>
      <c r="E175" s="250">
        <v>13.749811955525759</v>
      </c>
      <c r="F175" s="250">
        <v>27.810716768446419</v>
      </c>
      <c r="G175" s="242">
        <f t="shared" si="6"/>
        <v>41509</v>
      </c>
      <c r="H175" s="208">
        <f t="shared" si="7"/>
        <v>2013</v>
      </c>
    </row>
    <row r="176" spans="1:8">
      <c r="A176" s="209">
        <v>41512</v>
      </c>
      <c r="B176" s="250">
        <v>7.7103280535291585</v>
      </c>
      <c r="C176" s="250">
        <v>8.2044999344370151</v>
      </c>
      <c r="D176" s="250">
        <v>11.913916443927519</v>
      </c>
      <c r="E176" s="250">
        <v>13.749811955525759</v>
      </c>
      <c r="F176" s="250">
        <v>27.810716768446419</v>
      </c>
      <c r="G176" s="242">
        <f t="shared" si="6"/>
        <v>41512</v>
      </c>
      <c r="H176" s="208">
        <f t="shared" si="7"/>
        <v>2013</v>
      </c>
    </row>
    <row r="177" spans="1:8">
      <c r="A177" s="209">
        <v>41513</v>
      </c>
      <c r="B177" s="250">
        <v>6.8620310350949065</v>
      </c>
      <c r="C177" s="250">
        <v>5.9621174528653453</v>
      </c>
      <c r="D177" s="250">
        <v>10.166448587330512</v>
      </c>
      <c r="E177" s="250">
        <v>11.491910668617766</v>
      </c>
      <c r="F177" s="250">
        <v>26.705002100464913</v>
      </c>
      <c r="G177" s="242">
        <f t="shared" si="6"/>
        <v>41513</v>
      </c>
      <c r="H177" s="208">
        <f t="shared" si="7"/>
        <v>2013</v>
      </c>
    </row>
    <row r="178" spans="1:8">
      <c r="A178" s="209">
        <v>41514</v>
      </c>
      <c r="B178" s="250">
        <v>6.6810233982649292</v>
      </c>
      <c r="C178" s="250">
        <v>4.8737719796677625</v>
      </c>
      <c r="D178" s="250">
        <v>10.527155537164834</v>
      </c>
      <c r="E178" s="250">
        <v>11.798252212086812</v>
      </c>
      <c r="F178" s="250">
        <v>24.797181166735726</v>
      </c>
      <c r="G178" s="242">
        <f t="shared" si="6"/>
        <v>41514</v>
      </c>
      <c r="H178" s="208">
        <f t="shared" si="7"/>
        <v>2013</v>
      </c>
    </row>
    <row r="179" spans="1:8">
      <c r="A179" s="209">
        <v>41515</v>
      </c>
      <c r="B179" s="250">
        <v>7.5601796471761462</v>
      </c>
      <c r="C179" s="250">
        <v>5.3449255538786211</v>
      </c>
      <c r="D179" s="250">
        <v>10.649727307633539</v>
      </c>
      <c r="E179" s="250">
        <v>12.017751398367093</v>
      </c>
      <c r="F179" s="250">
        <v>25.931619341492549</v>
      </c>
      <c r="G179" s="242">
        <f t="shared" si="6"/>
        <v>41515</v>
      </c>
      <c r="H179" s="208">
        <f t="shared" si="7"/>
        <v>2013</v>
      </c>
    </row>
    <row r="180" spans="1:8">
      <c r="A180" s="209">
        <v>41516</v>
      </c>
      <c r="B180" s="250">
        <v>6.396819840162471</v>
      </c>
      <c r="C180" s="250">
        <v>4.1699341027770398</v>
      </c>
      <c r="D180" s="250">
        <v>10.421284543207676</v>
      </c>
      <c r="E180" s="250">
        <v>11.662176392554802</v>
      </c>
      <c r="F180" s="250">
        <v>25.268733199789306</v>
      </c>
      <c r="G180" s="242">
        <f t="shared" si="6"/>
        <v>41516</v>
      </c>
      <c r="H180" s="208">
        <f t="shared" si="7"/>
        <v>2013</v>
      </c>
    </row>
    <row r="181" spans="1:8">
      <c r="A181" s="209">
        <v>41520</v>
      </c>
      <c r="B181" s="250">
        <v>7.3172876395509068</v>
      </c>
      <c r="C181" s="250">
        <v>5.1670056229897288</v>
      </c>
      <c r="D181" s="250">
        <v>10.597611938072916</v>
      </c>
      <c r="E181" s="250">
        <v>12.127159092463181</v>
      </c>
      <c r="F181" s="250">
        <v>30.784956367402661</v>
      </c>
      <c r="G181" s="242">
        <f t="shared" si="6"/>
        <v>41520</v>
      </c>
      <c r="H181" s="208">
        <f t="shared" si="7"/>
        <v>2013</v>
      </c>
    </row>
    <row r="182" spans="1:8">
      <c r="A182" s="209">
        <v>41521</v>
      </c>
      <c r="B182" s="250">
        <v>7.422308569077396</v>
      </c>
      <c r="C182" s="250">
        <v>5.3625375701588318</v>
      </c>
      <c r="D182" s="250">
        <v>11.32014419331151</v>
      </c>
      <c r="E182" s="250">
        <v>13.037294347725004</v>
      </c>
      <c r="F182" s="250">
        <v>31.490693864490549</v>
      </c>
      <c r="G182" s="242">
        <f t="shared" si="6"/>
        <v>41521</v>
      </c>
      <c r="H182" s="208">
        <f t="shared" si="7"/>
        <v>2013</v>
      </c>
    </row>
    <row r="183" spans="1:8">
      <c r="A183" s="209">
        <v>41522</v>
      </c>
      <c r="B183" s="250">
        <v>8.3796083532286847</v>
      </c>
      <c r="C183" s="250">
        <v>5.8646728664392134</v>
      </c>
      <c r="D183" s="250">
        <v>11.369426395428173</v>
      </c>
      <c r="E183" s="250">
        <v>13.174053965345101</v>
      </c>
      <c r="F183" s="250">
        <v>31.593144157386099</v>
      </c>
      <c r="G183" s="242">
        <f t="shared" si="6"/>
        <v>41522</v>
      </c>
      <c r="H183" s="208">
        <f t="shared" si="7"/>
        <v>2013</v>
      </c>
    </row>
    <row r="184" spans="1:8">
      <c r="A184" s="209">
        <v>41523</v>
      </c>
      <c r="B184" s="250">
        <v>8.6266481068857601</v>
      </c>
      <c r="C184" s="250">
        <v>6.3877626054471337</v>
      </c>
      <c r="D184" s="250">
        <v>11.257739952507162</v>
      </c>
      <c r="E184" s="250">
        <v>13.180208148138007</v>
      </c>
      <c r="F184" s="250">
        <v>29.684387604543726</v>
      </c>
      <c r="G184" s="242">
        <f t="shared" si="6"/>
        <v>41523</v>
      </c>
      <c r="H184" s="208">
        <f t="shared" si="7"/>
        <v>2013</v>
      </c>
    </row>
    <row r="185" spans="1:8">
      <c r="A185" s="209">
        <v>41526</v>
      </c>
      <c r="B185" s="250">
        <v>8.3514036802120994</v>
      </c>
      <c r="C185" s="250">
        <v>6.396118671565465</v>
      </c>
      <c r="D185" s="250">
        <v>12.306161020834971</v>
      </c>
      <c r="E185" s="250">
        <v>14.311210185856327</v>
      </c>
      <c r="F185" s="250">
        <v>32.906846954232314</v>
      </c>
      <c r="G185" s="242">
        <f t="shared" si="6"/>
        <v>41526</v>
      </c>
      <c r="H185" s="208">
        <f t="shared" si="7"/>
        <v>2013</v>
      </c>
    </row>
    <row r="186" spans="1:8">
      <c r="A186" s="209">
        <v>41527</v>
      </c>
      <c r="B186" s="250">
        <v>9.2348735849964392</v>
      </c>
      <c r="C186" s="250">
        <v>8.5843795556629807</v>
      </c>
      <c r="D186" s="250">
        <v>13.260043764981312</v>
      </c>
      <c r="E186" s="250">
        <v>15.150914238043779</v>
      </c>
      <c r="F186" s="250">
        <v>34.947712925858745</v>
      </c>
      <c r="G186" s="242">
        <f t="shared" si="6"/>
        <v>41527</v>
      </c>
      <c r="H186" s="208">
        <f t="shared" si="7"/>
        <v>2013</v>
      </c>
    </row>
    <row r="187" spans="1:8">
      <c r="A187" s="209">
        <v>41528</v>
      </c>
      <c r="B187" s="250">
        <v>9.3085375545221218</v>
      </c>
      <c r="C187" s="250">
        <v>9.2167409285260682</v>
      </c>
      <c r="D187" s="250">
        <v>14.270589858006133</v>
      </c>
      <c r="E187" s="250">
        <v>15.502386455327466</v>
      </c>
      <c r="F187" s="250">
        <v>34.963712012694479</v>
      </c>
      <c r="G187" s="242">
        <f t="shared" si="6"/>
        <v>41528</v>
      </c>
      <c r="H187" s="208">
        <f t="shared" si="7"/>
        <v>2013</v>
      </c>
    </row>
    <row r="188" spans="1:8">
      <c r="A188" s="209">
        <v>41529</v>
      </c>
      <c r="B188" s="250">
        <v>9.3176625957921857</v>
      </c>
      <c r="C188" s="250">
        <v>9.1945009371649622</v>
      </c>
      <c r="D188" s="250">
        <v>14.077039787363322</v>
      </c>
      <c r="E188" s="250">
        <v>15.111937747022065</v>
      </c>
      <c r="F188" s="250">
        <v>34.610047987904302</v>
      </c>
      <c r="G188" s="242">
        <f t="shared" si="6"/>
        <v>41529</v>
      </c>
      <c r="H188" s="208">
        <f t="shared" si="7"/>
        <v>2013</v>
      </c>
    </row>
    <row r="189" spans="1:8">
      <c r="A189" s="209">
        <v>41530</v>
      </c>
      <c r="B189" s="250">
        <v>9.231721298012241</v>
      </c>
      <c r="C189" s="250">
        <v>9.3927325364645995</v>
      </c>
      <c r="D189" s="250">
        <v>14.63934896794421</v>
      </c>
      <c r="E189" s="250">
        <v>15.424433473283994</v>
      </c>
      <c r="F189" s="250">
        <v>34.772845713601377</v>
      </c>
      <c r="G189" s="242">
        <f t="shared" si="6"/>
        <v>41530</v>
      </c>
      <c r="H189" s="208">
        <f t="shared" si="7"/>
        <v>2013</v>
      </c>
    </row>
    <row r="190" spans="1:8">
      <c r="A190" s="209">
        <v>41533</v>
      </c>
      <c r="B190" s="250">
        <v>9.8797651380286844</v>
      </c>
      <c r="C190" s="250">
        <v>10.724303811137492</v>
      </c>
      <c r="D190" s="250">
        <v>15.524490123056411</v>
      </c>
      <c r="E190" s="250">
        <v>16.08156343594862</v>
      </c>
      <c r="F190" s="250">
        <v>34.772845713601377</v>
      </c>
      <c r="G190" s="242">
        <f t="shared" si="6"/>
        <v>41533</v>
      </c>
      <c r="H190" s="208">
        <f t="shared" si="7"/>
        <v>2013</v>
      </c>
    </row>
    <row r="191" spans="1:8">
      <c r="A191" s="209">
        <v>41534</v>
      </c>
      <c r="B191" s="250">
        <v>9.0055861843556961</v>
      </c>
      <c r="C191" s="250">
        <v>10.517973255446233</v>
      </c>
      <c r="D191" s="250">
        <v>15.785066970859374</v>
      </c>
      <c r="E191" s="250">
        <v>16.571162867028622</v>
      </c>
      <c r="F191" s="250">
        <v>33.90271993832399</v>
      </c>
      <c r="G191" s="242">
        <f t="shared" si="6"/>
        <v>41534</v>
      </c>
      <c r="H191" s="208">
        <f t="shared" si="7"/>
        <v>2013</v>
      </c>
    </row>
    <row r="192" spans="1:8">
      <c r="A192" s="209">
        <v>41535</v>
      </c>
      <c r="B192" s="250">
        <v>8.817278514509642</v>
      </c>
      <c r="C192" s="250">
        <v>11.02075132604341</v>
      </c>
      <c r="D192" s="250">
        <v>16.882621127227871</v>
      </c>
      <c r="E192" s="250">
        <v>17.990727697925358</v>
      </c>
      <c r="F192" s="250">
        <v>35.714920598683953</v>
      </c>
      <c r="G192" s="242">
        <f t="shared" si="6"/>
        <v>41535</v>
      </c>
      <c r="H192" s="208">
        <f t="shared" si="7"/>
        <v>2013</v>
      </c>
    </row>
    <row r="193" spans="1:8">
      <c r="A193" s="209">
        <v>41536</v>
      </c>
      <c r="B193" s="250">
        <v>9.9217403278710314</v>
      </c>
      <c r="C193" s="250">
        <v>11.767912191886133</v>
      </c>
      <c r="D193" s="250">
        <v>16.581485250753957</v>
      </c>
      <c r="E193" s="250">
        <v>17.773279905909376</v>
      </c>
      <c r="F193" s="250">
        <v>38.155202369736088</v>
      </c>
      <c r="G193" s="242">
        <f t="shared" si="6"/>
        <v>41536</v>
      </c>
      <c r="H193" s="208">
        <f t="shared" si="7"/>
        <v>2013</v>
      </c>
    </row>
    <row r="194" spans="1:8">
      <c r="A194" s="209">
        <v>41537</v>
      </c>
      <c r="B194" s="250">
        <v>9.4412654275413779</v>
      </c>
      <c r="C194" s="250">
        <v>11.530728468988706</v>
      </c>
      <c r="D194" s="250">
        <v>15.198750424043151</v>
      </c>
      <c r="E194" s="250">
        <v>16.923318882400395</v>
      </c>
      <c r="F194" s="250">
        <v>37.932899268439414</v>
      </c>
      <c r="G194" s="242">
        <f t="shared" si="6"/>
        <v>41537</v>
      </c>
      <c r="H194" s="208">
        <f t="shared" si="7"/>
        <v>2013</v>
      </c>
    </row>
    <row r="195" spans="1:8">
      <c r="A195" s="209">
        <v>41540</v>
      </c>
      <c r="B195" s="250">
        <v>8.7932215875249131</v>
      </c>
      <c r="C195" s="250">
        <v>11.01085260156478</v>
      </c>
      <c r="D195" s="250">
        <v>14.828127388155131</v>
      </c>
      <c r="E195" s="250">
        <v>16.371493825303251</v>
      </c>
      <c r="F195" s="250">
        <v>37.932899268439414</v>
      </c>
      <c r="G195" s="242">
        <f t="shared" si="6"/>
        <v>41540</v>
      </c>
      <c r="H195" s="208">
        <f t="shared" si="7"/>
        <v>2013</v>
      </c>
    </row>
    <row r="196" spans="1:8">
      <c r="A196" s="209">
        <v>41541</v>
      </c>
      <c r="B196" s="250">
        <v>9.0269885538800452</v>
      </c>
      <c r="C196" s="250">
        <v>11.387646906070103</v>
      </c>
      <c r="D196" s="250">
        <v>14.330160931366521</v>
      </c>
      <c r="E196" s="250">
        <v>16.069255070362832</v>
      </c>
      <c r="F196" s="250">
        <v>37.841115033434349</v>
      </c>
      <c r="G196" s="242">
        <f t="shared" si="6"/>
        <v>41541</v>
      </c>
      <c r="H196" s="208">
        <f t="shared" si="7"/>
        <v>2013</v>
      </c>
    </row>
    <row r="197" spans="1:8">
      <c r="A197" s="209">
        <v>41542</v>
      </c>
      <c r="B197" s="250">
        <v>8.6963302402208509</v>
      </c>
      <c r="C197" s="250">
        <v>11.400888056996084</v>
      </c>
      <c r="D197" s="250">
        <v>13.872902617324833</v>
      </c>
      <c r="E197" s="250">
        <v>15.75128895939606</v>
      </c>
      <c r="F197" s="250">
        <v>36.792473131358115</v>
      </c>
      <c r="G197" s="242">
        <f t="shared" si="6"/>
        <v>41542</v>
      </c>
      <c r="H197" s="208">
        <f t="shared" si="7"/>
        <v>2013</v>
      </c>
    </row>
    <row r="198" spans="1:8">
      <c r="A198" s="209">
        <v>41543</v>
      </c>
      <c r="B198" s="250">
        <v>8.9295994770521858</v>
      </c>
      <c r="C198" s="250">
        <v>11.381219162902156</v>
      </c>
      <c r="D198" s="250">
        <v>14.283264554465781</v>
      </c>
      <c r="E198" s="250">
        <v>16.154729831375381</v>
      </c>
      <c r="F198" s="250">
        <v>38.463395305624658</v>
      </c>
      <c r="G198" s="242">
        <f t="shared" si="6"/>
        <v>41543</v>
      </c>
      <c r="H198" s="208">
        <f t="shared" si="7"/>
        <v>2013</v>
      </c>
    </row>
    <row r="199" spans="1:8">
      <c r="A199" s="209">
        <v>41544</v>
      </c>
      <c r="B199" s="250">
        <v>8.0514386871886057</v>
      </c>
      <c r="C199" s="250">
        <v>11.347923453292164</v>
      </c>
      <c r="D199" s="250">
        <v>13.760917946251826</v>
      </c>
      <c r="E199" s="250">
        <v>15.681541554409817</v>
      </c>
      <c r="F199" s="250">
        <v>38.098036041919457</v>
      </c>
      <c r="G199" s="242">
        <f t="shared" si="6"/>
        <v>41544</v>
      </c>
      <c r="H199" s="208">
        <f t="shared" si="7"/>
        <v>2013</v>
      </c>
    </row>
    <row r="200" spans="1:8">
      <c r="A200" s="209">
        <v>41547</v>
      </c>
      <c r="B200" s="250">
        <v>7.2145894478022887</v>
      </c>
      <c r="C200" s="250">
        <v>10.485191765289681</v>
      </c>
      <c r="D200" s="250">
        <v>12.802338108711631</v>
      </c>
      <c r="E200" s="250">
        <v>14.984067504547237</v>
      </c>
      <c r="F200" s="250">
        <v>35.25122776618128</v>
      </c>
      <c r="G200" s="242">
        <f t="shared" si="6"/>
        <v>41547</v>
      </c>
      <c r="H200" s="208">
        <f t="shared" si="7"/>
        <v>2013</v>
      </c>
    </row>
    <row r="201" spans="1:8">
      <c r="A201" s="209">
        <v>41548</v>
      </c>
      <c r="B201" s="250">
        <v>7.1779233728807235</v>
      </c>
      <c r="C201" s="250">
        <v>11.703120540753176</v>
      </c>
      <c r="D201" s="250">
        <v>13.264815415413178</v>
      </c>
      <c r="E201" s="250">
        <v>15.903775933042485</v>
      </c>
      <c r="F201" s="250">
        <v>35.521808813719161</v>
      </c>
      <c r="G201" s="242">
        <f t="shared" si="6"/>
        <v>41548</v>
      </c>
      <c r="H201" s="208">
        <f t="shared" si="7"/>
        <v>2013</v>
      </c>
    </row>
    <row r="202" spans="1:8">
      <c r="A202" s="209">
        <v>41549</v>
      </c>
      <c r="B202" s="250">
        <v>6.8044603201728115</v>
      </c>
      <c r="C202" s="250">
        <v>10.935390896773022</v>
      </c>
      <c r="D202" s="250">
        <v>12.828209400896927</v>
      </c>
      <c r="E202" s="250">
        <v>15.826506749087121</v>
      </c>
      <c r="F202" s="250">
        <v>32.581812874306102</v>
      </c>
      <c r="G202" s="242">
        <f t="shared" si="6"/>
        <v>41549</v>
      </c>
      <c r="H202" s="208">
        <f t="shared" si="7"/>
        <v>2013</v>
      </c>
    </row>
    <row r="203" spans="1:8">
      <c r="A203" s="209">
        <v>41550</v>
      </c>
      <c r="B203" s="250">
        <v>6.9959202770030648</v>
      </c>
      <c r="C203" s="250">
        <v>10.530314522328688</v>
      </c>
      <c r="D203" s="250">
        <v>11.809312919616332</v>
      </c>
      <c r="E203" s="250">
        <v>14.786449857086193</v>
      </c>
      <c r="F203" s="250">
        <v>32.457936903718235</v>
      </c>
      <c r="G203" s="242">
        <f t="shared" si="6"/>
        <v>41550</v>
      </c>
      <c r="H203" s="208">
        <f t="shared" si="7"/>
        <v>2013</v>
      </c>
    </row>
    <row r="204" spans="1:8">
      <c r="A204" s="209">
        <v>41551</v>
      </c>
      <c r="B204" s="250">
        <v>7.0762206401797201</v>
      </c>
      <c r="C204" s="250">
        <v>10.852473009906438</v>
      </c>
      <c r="D204" s="250">
        <v>12.376691978781063</v>
      </c>
      <c r="E204" s="250">
        <v>15.596066793397245</v>
      </c>
      <c r="F204" s="250">
        <v>31.214124854628178</v>
      </c>
      <c r="G204" s="242">
        <f t="shared" si="6"/>
        <v>41551</v>
      </c>
      <c r="H204" s="208">
        <f t="shared" si="7"/>
        <v>2013</v>
      </c>
    </row>
    <row r="205" spans="1:8">
      <c r="A205" s="209">
        <v>41554</v>
      </c>
      <c r="B205" s="250">
        <v>6.8008103036647727</v>
      </c>
      <c r="C205" s="250">
        <v>10.448939293822423</v>
      </c>
      <c r="D205" s="250">
        <v>11.360181322716411</v>
      </c>
      <c r="E205" s="250">
        <v>14.612765142708639</v>
      </c>
      <c r="F205" s="250">
        <v>29.614309732964948</v>
      </c>
      <c r="G205" s="242">
        <f t="shared" si="6"/>
        <v>41554</v>
      </c>
      <c r="H205" s="208">
        <f t="shared" si="7"/>
        <v>2013</v>
      </c>
    </row>
    <row r="206" spans="1:8">
      <c r="A206" s="209">
        <v>41555</v>
      </c>
      <c r="B206" s="250">
        <v>5.6153844877616654</v>
      </c>
      <c r="C206" s="250">
        <v>9.990126986494019</v>
      </c>
      <c r="D206" s="250">
        <v>10.169430868850448</v>
      </c>
      <c r="E206" s="250">
        <v>13.199354494604831</v>
      </c>
      <c r="F206" s="250">
        <v>30.000626864805845</v>
      </c>
      <c r="G206" s="242">
        <f t="shared" si="6"/>
        <v>41555</v>
      </c>
      <c r="H206" s="208">
        <f t="shared" si="7"/>
        <v>2013</v>
      </c>
    </row>
    <row r="207" spans="1:8">
      <c r="A207" s="209">
        <v>41556</v>
      </c>
      <c r="B207" s="250">
        <v>5.1521642109245036</v>
      </c>
      <c r="C207" s="250">
        <v>9.4861919221266078</v>
      </c>
      <c r="D207" s="250">
        <v>10.366634234355132</v>
      </c>
      <c r="E207" s="250">
        <v>13.264315312974384</v>
      </c>
      <c r="F207" s="250">
        <v>31.340714120644343</v>
      </c>
      <c r="G207" s="242">
        <f t="shared" si="6"/>
        <v>41556</v>
      </c>
      <c r="H207" s="208">
        <f t="shared" si="7"/>
        <v>2013</v>
      </c>
    </row>
    <row r="208" spans="1:8">
      <c r="A208" s="209">
        <v>41557</v>
      </c>
      <c r="B208" s="250">
        <v>6.6881575214396971</v>
      </c>
      <c r="C208" s="250">
        <v>11.659797551801198</v>
      </c>
      <c r="D208" s="250">
        <v>12.775497575032336</v>
      </c>
      <c r="E208" s="250">
        <v>15.736929199545946</v>
      </c>
      <c r="F208" s="250">
        <v>32.808419823523515</v>
      </c>
      <c r="G208" s="242">
        <f t="shared" si="6"/>
        <v>41557</v>
      </c>
      <c r="H208" s="208">
        <f t="shared" si="7"/>
        <v>2013</v>
      </c>
    </row>
    <row r="209" spans="1:8">
      <c r="A209" s="209">
        <v>41558</v>
      </c>
      <c r="B209" s="250">
        <v>7.6288663214635788</v>
      </c>
      <c r="C209" s="250">
        <v>12.16193284808158</v>
      </c>
      <c r="D209" s="250">
        <v>13.603378924962083</v>
      </c>
      <c r="E209" s="250">
        <v>16.464490365284945</v>
      </c>
      <c r="F209" s="250">
        <v>34.773500646980615</v>
      </c>
      <c r="G209" s="242">
        <f t="shared" si="6"/>
        <v>41558</v>
      </c>
      <c r="H209" s="208">
        <f t="shared" si="7"/>
        <v>2013</v>
      </c>
    </row>
    <row r="210" spans="1:8">
      <c r="A210" s="209">
        <v>41561</v>
      </c>
      <c r="B210" s="250">
        <v>7.9683178567103052</v>
      </c>
      <c r="C210" s="250">
        <v>12.148820252018954</v>
      </c>
      <c r="D210" s="250">
        <v>14.081662323719213</v>
      </c>
      <c r="E210" s="250">
        <v>16.939046238426727</v>
      </c>
      <c r="F210" s="250">
        <v>34.773500646980615</v>
      </c>
      <c r="G210" s="242">
        <f t="shared" si="6"/>
        <v>41561</v>
      </c>
      <c r="H210" s="208">
        <f t="shared" si="7"/>
        <v>2013</v>
      </c>
    </row>
    <row r="211" spans="1:8">
      <c r="A211" s="209">
        <v>41562</v>
      </c>
      <c r="B211" s="250">
        <v>8.6561800586325344</v>
      </c>
      <c r="C211" s="250">
        <v>13.185358115282874</v>
      </c>
      <c r="D211" s="250">
        <v>13.088189792395944</v>
      </c>
      <c r="E211" s="250">
        <v>16.113018148001256</v>
      </c>
      <c r="F211" s="250">
        <v>35.117808480638772</v>
      </c>
      <c r="G211" s="242">
        <f t="shared" si="6"/>
        <v>41562</v>
      </c>
      <c r="H211" s="208">
        <f t="shared" si="7"/>
        <v>2013</v>
      </c>
    </row>
    <row r="212" spans="1:8">
      <c r="A212" s="209">
        <v>41563</v>
      </c>
      <c r="B212" s="250">
        <v>9.0291453818166278</v>
      </c>
      <c r="C212" s="250">
        <v>13.719632127403013</v>
      </c>
      <c r="D212" s="250">
        <v>14.62272274847065</v>
      </c>
      <c r="E212" s="250">
        <v>17.718576058861334</v>
      </c>
      <c r="F212" s="250">
        <v>35.357326973618328</v>
      </c>
      <c r="G212" s="242">
        <f t="shared" si="6"/>
        <v>41563</v>
      </c>
      <c r="H212" s="208">
        <f t="shared" si="7"/>
        <v>2013</v>
      </c>
    </row>
    <row r="213" spans="1:8">
      <c r="A213" s="209">
        <v>41564</v>
      </c>
      <c r="B213" s="250">
        <v>9.1049661792788505</v>
      </c>
      <c r="C213" s="250">
        <v>13.282288482255566</v>
      </c>
      <c r="D213" s="250">
        <v>14.606469314187098</v>
      </c>
      <c r="E213" s="250">
        <v>18.512465639146079</v>
      </c>
      <c r="F213" s="250">
        <v>36.474175509046972</v>
      </c>
      <c r="G213" s="242">
        <f t="shared" ref="G213:G276" si="8">+A213</f>
        <v>41564</v>
      </c>
      <c r="H213" s="208">
        <f t="shared" ref="H213:H276" si="9">+YEAR(A213)</f>
        <v>2013</v>
      </c>
    </row>
    <row r="214" spans="1:8">
      <c r="A214" s="209">
        <v>41565</v>
      </c>
      <c r="B214" s="250">
        <v>9.8751196624730078</v>
      </c>
      <c r="C214" s="250">
        <v>13.965171916418772</v>
      </c>
      <c r="D214" s="250">
        <v>14.815229020581477</v>
      </c>
      <c r="E214" s="250">
        <v>19.288576469140196</v>
      </c>
      <c r="F214" s="250">
        <v>36.24055141648055</v>
      </c>
      <c r="G214" s="242">
        <f t="shared" si="8"/>
        <v>41565</v>
      </c>
      <c r="H214" s="208">
        <f t="shared" si="9"/>
        <v>2013</v>
      </c>
    </row>
    <row r="215" spans="1:8">
      <c r="A215" s="209">
        <v>41568</v>
      </c>
      <c r="B215" s="250">
        <v>10.39972658058157</v>
      </c>
      <c r="C215" s="250">
        <v>13.992425547450882</v>
      </c>
      <c r="D215" s="250">
        <v>14.759684027272968</v>
      </c>
      <c r="E215" s="250">
        <v>19.29951723854979</v>
      </c>
      <c r="F215" s="250">
        <v>37.475849331640475</v>
      </c>
      <c r="G215" s="242">
        <f t="shared" si="8"/>
        <v>41568</v>
      </c>
      <c r="H215" s="208">
        <f t="shared" si="9"/>
        <v>2013</v>
      </c>
    </row>
    <row r="216" spans="1:8">
      <c r="A216" s="209">
        <v>41569</v>
      </c>
      <c r="B216" s="250">
        <v>11.087588782503822</v>
      </c>
      <c r="C216" s="250">
        <v>15.023949771043776</v>
      </c>
      <c r="D216" s="250">
        <v>15.32229143600583</v>
      </c>
      <c r="E216" s="250">
        <v>19.98399912473845</v>
      </c>
      <c r="F216" s="250">
        <v>37.659979173118543</v>
      </c>
      <c r="G216" s="242">
        <f t="shared" si="8"/>
        <v>41569</v>
      </c>
      <c r="H216" s="208">
        <f t="shared" si="9"/>
        <v>2013</v>
      </c>
    </row>
    <row r="217" spans="1:8">
      <c r="A217" s="209">
        <v>41570</v>
      </c>
      <c r="B217" s="250">
        <v>10.736191738685363</v>
      </c>
      <c r="C217" s="250">
        <v>14.669138348172851</v>
      </c>
      <c r="D217" s="250">
        <v>14.917223048562732</v>
      </c>
      <c r="E217" s="250">
        <v>19.417130509703107</v>
      </c>
      <c r="F217" s="250">
        <v>34.972881080003845</v>
      </c>
      <c r="G217" s="242">
        <f t="shared" si="8"/>
        <v>41570</v>
      </c>
      <c r="H217" s="208">
        <f t="shared" si="9"/>
        <v>2013</v>
      </c>
    </row>
    <row r="218" spans="1:8">
      <c r="A218" s="209">
        <v>41571</v>
      </c>
      <c r="B218" s="250">
        <v>11.378262824415962</v>
      </c>
      <c r="C218" s="250">
        <v>15.450366252805715</v>
      </c>
      <c r="D218" s="250">
        <v>15.63207592888749</v>
      </c>
      <c r="E218" s="250">
        <v>19.806211621832293</v>
      </c>
      <c r="F218" s="250">
        <v>35.537620776732261</v>
      </c>
      <c r="G218" s="242">
        <f t="shared" si="8"/>
        <v>41571</v>
      </c>
      <c r="H218" s="208">
        <f t="shared" si="9"/>
        <v>2013</v>
      </c>
    </row>
    <row r="219" spans="1:8">
      <c r="A219" s="209">
        <v>41572</v>
      </c>
      <c r="B219" s="250">
        <v>11.5136452548956</v>
      </c>
      <c r="C219" s="250">
        <v>15.516057787982174</v>
      </c>
      <c r="D219" s="250">
        <v>16.08739575994127</v>
      </c>
      <c r="E219" s="250">
        <v>20.332736149669728</v>
      </c>
      <c r="F219" s="250">
        <v>31.811798344141295</v>
      </c>
      <c r="G219" s="242">
        <f t="shared" si="8"/>
        <v>41572</v>
      </c>
      <c r="H219" s="208">
        <f t="shared" si="9"/>
        <v>2013</v>
      </c>
    </row>
    <row r="220" spans="1:8">
      <c r="A220" s="209">
        <v>41575</v>
      </c>
      <c r="B220" s="250">
        <v>11.587972863786366</v>
      </c>
      <c r="C220" s="250">
        <v>15.424912389860612</v>
      </c>
      <c r="D220" s="250">
        <v>16.077330559811532</v>
      </c>
      <c r="E220" s="250">
        <v>20.492744902285231</v>
      </c>
      <c r="F220" s="250">
        <v>34.692101784132092</v>
      </c>
      <c r="G220" s="242">
        <f t="shared" si="8"/>
        <v>41575</v>
      </c>
      <c r="H220" s="208">
        <f t="shared" si="9"/>
        <v>2013</v>
      </c>
    </row>
    <row r="221" spans="1:8">
      <c r="A221" s="209">
        <v>41576</v>
      </c>
      <c r="B221" s="250">
        <v>12.399437897457766</v>
      </c>
      <c r="C221" s="250">
        <v>15.982711941975491</v>
      </c>
      <c r="D221" s="250">
        <v>16.908045077185175</v>
      </c>
      <c r="E221" s="250">
        <v>21.165602220976186</v>
      </c>
      <c r="F221" s="250">
        <v>34.036607033423103</v>
      </c>
      <c r="G221" s="242">
        <f t="shared" si="8"/>
        <v>41576</v>
      </c>
      <c r="H221" s="208">
        <f t="shared" si="9"/>
        <v>2013</v>
      </c>
    </row>
    <row r="222" spans="1:8">
      <c r="A222" s="209">
        <v>41577</v>
      </c>
      <c r="B222" s="250">
        <v>12.448713120316146</v>
      </c>
      <c r="C222" s="250">
        <v>15.831402867801891</v>
      </c>
      <c r="D222" s="250">
        <v>16.448848280155538</v>
      </c>
      <c r="E222" s="250">
        <v>20.574800672857307</v>
      </c>
      <c r="F222" s="250">
        <v>35.686758463376592</v>
      </c>
      <c r="G222" s="242">
        <f t="shared" si="8"/>
        <v>41577</v>
      </c>
      <c r="H222" s="208">
        <f t="shared" si="9"/>
        <v>2013</v>
      </c>
    </row>
    <row r="223" spans="1:8">
      <c r="A223" s="209">
        <v>41578</v>
      </c>
      <c r="B223" s="250">
        <v>11.681048284741102</v>
      </c>
      <c r="C223" s="250">
        <v>16.135435119646012</v>
      </c>
      <c r="D223" s="250">
        <v>15.904507345732167</v>
      </c>
      <c r="E223" s="250">
        <v>20.111869367213231</v>
      </c>
      <c r="F223" s="250">
        <v>34.054945168041861</v>
      </c>
      <c r="G223" s="242">
        <f t="shared" si="8"/>
        <v>41578</v>
      </c>
      <c r="H223" s="208">
        <f t="shared" si="9"/>
        <v>2013</v>
      </c>
    </row>
    <row r="224" spans="1:8">
      <c r="A224" s="209">
        <v>41579</v>
      </c>
      <c r="B224" s="250">
        <v>11.735964442202818</v>
      </c>
      <c r="C224" s="250">
        <v>15.800035481142283</v>
      </c>
      <c r="D224" s="250">
        <v>16.424915470958169</v>
      </c>
      <c r="E224" s="250">
        <v>20.46060639214453</v>
      </c>
      <c r="F224" s="250">
        <v>32.872603294689128</v>
      </c>
      <c r="G224" s="242">
        <f t="shared" si="8"/>
        <v>41579</v>
      </c>
      <c r="H224" s="208">
        <f t="shared" si="9"/>
        <v>2013</v>
      </c>
    </row>
    <row r="225" spans="1:8">
      <c r="A225" s="209">
        <v>41582</v>
      </c>
      <c r="B225" s="250">
        <v>12.21511206380228</v>
      </c>
      <c r="C225" s="250">
        <v>16.177986779417843</v>
      </c>
      <c r="D225" s="250">
        <v>16.600646409519459</v>
      </c>
      <c r="E225" s="250">
        <v>20.890715389559777</v>
      </c>
      <c r="F225" s="250">
        <v>32.872603294689128</v>
      </c>
      <c r="G225" s="242">
        <f t="shared" si="8"/>
        <v>41582</v>
      </c>
      <c r="H225" s="208">
        <f t="shared" si="9"/>
        <v>2013</v>
      </c>
    </row>
    <row r="226" spans="1:8">
      <c r="A226" s="209">
        <v>41583</v>
      </c>
      <c r="B226" s="250">
        <v>11.936715350144421</v>
      </c>
      <c r="C226" s="250">
        <v>15.816490503652258</v>
      </c>
      <c r="D226" s="250">
        <v>16.444822200103637</v>
      </c>
      <c r="E226" s="250">
        <v>20.551551537861901</v>
      </c>
      <c r="F226" s="250">
        <v>33.095280643631099</v>
      </c>
      <c r="G226" s="242">
        <f t="shared" si="8"/>
        <v>41583</v>
      </c>
      <c r="H226" s="208">
        <f t="shared" si="9"/>
        <v>2013</v>
      </c>
    </row>
    <row r="227" spans="1:8">
      <c r="A227" s="209">
        <v>41584</v>
      </c>
      <c r="B227" s="250">
        <v>11.851271781888272</v>
      </c>
      <c r="C227" s="250">
        <v>16.224780749680544</v>
      </c>
      <c r="D227" s="250">
        <v>17.404073050985836</v>
      </c>
      <c r="E227" s="250">
        <v>21.065767700113504</v>
      </c>
      <c r="F227" s="250">
        <v>34.142612678948851</v>
      </c>
      <c r="G227" s="242">
        <f t="shared" si="8"/>
        <v>41584</v>
      </c>
      <c r="H227" s="208">
        <f t="shared" si="9"/>
        <v>2013</v>
      </c>
    </row>
    <row r="228" spans="1:8">
      <c r="A228" s="209">
        <v>41585</v>
      </c>
      <c r="B228" s="250">
        <v>11.11347071774258</v>
      </c>
      <c r="C228" s="250">
        <v>16.741057080930432</v>
      </c>
      <c r="D228" s="250">
        <v>16.264095939996494</v>
      </c>
      <c r="E228" s="250">
        <v>19.469782962486846</v>
      </c>
      <c r="F228" s="250">
        <v>33.124004150406392</v>
      </c>
      <c r="G228" s="242">
        <f t="shared" si="8"/>
        <v>41585</v>
      </c>
      <c r="H228" s="208">
        <f t="shared" si="9"/>
        <v>2013</v>
      </c>
    </row>
    <row r="229" spans="1:8">
      <c r="A229" s="209">
        <v>41586</v>
      </c>
      <c r="B229" s="250">
        <v>11.299289739969499</v>
      </c>
      <c r="C229" s="250">
        <v>16.705704493506701</v>
      </c>
      <c r="D229" s="250">
        <v>17.515163037602854</v>
      </c>
      <c r="E229" s="250">
        <v>21.073973277170708</v>
      </c>
      <c r="F229" s="250">
        <v>31.79879323846777</v>
      </c>
      <c r="G229" s="242">
        <f t="shared" si="8"/>
        <v>41586</v>
      </c>
      <c r="H229" s="208">
        <f t="shared" si="9"/>
        <v>2013</v>
      </c>
    </row>
    <row r="230" spans="1:8">
      <c r="A230" s="209">
        <v>41589</v>
      </c>
      <c r="B230" s="250">
        <v>11.630279873311245</v>
      </c>
      <c r="C230" s="250">
        <v>17.085969779322731</v>
      </c>
      <c r="D230" s="250">
        <v>17.674118642614566</v>
      </c>
      <c r="E230" s="250">
        <v>21.161499432447584</v>
      </c>
      <c r="F230" s="250">
        <v>33.511350463271803</v>
      </c>
      <c r="G230" s="242">
        <f t="shared" si="8"/>
        <v>41589</v>
      </c>
      <c r="H230" s="208">
        <f t="shared" si="9"/>
        <v>2013</v>
      </c>
    </row>
    <row r="231" spans="1:8">
      <c r="A231" s="209">
        <v>41590</v>
      </c>
      <c r="B231" s="250">
        <v>11.604066118389955</v>
      </c>
      <c r="C231" s="250">
        <v>16.68256461810207</v>
      </c>
      <c r="D231" s="250">
        <v>17.432330168387079</v>
      </c>
      <c r="E231" s="250">
        <v>20.874304235445361</v>
      </c>
      <c r="F231" s="250">
        <v>36.494478443803445</v>
      </c>
      <c r="G231" s="242">
        <f t="shared" si="8"/>
        <v>41590</v>
      </c>
      <c r="H231" s="208">
        <f t="shared" si="9"/>
        <v>2013</v>
      </c>
    </row>
    <row r="232" spans="1:8">
      <c r="A232" s="209">
        <v>41591</v>
      </c>
      <c r="B232" s="250">
        <v>9.9982247646983602</v>
      </c>
      <c r="C232" s="250">
        <v>16.40424333892976</v>
      </c>
      <c r="D232" s="250">
        <v>17.961386910020849</v>
      </c>
      <c r="E232" s="250">
        <v>21.852819299517236</v>
      </c>
      <c r="F232" s="250">
        <v>36.293133210642466</v>
      </c>
      <c r="G232" s="242">
        <f t="shared" si="8"/>
        <v>41591</v>
      </c>
      <c r="H232" s="208">
        <f t="shared" si="9"/>
        <v>2013</v>
      </c>
    </row>
    <row r="233" spans="1:8">
      <c r="A233" s="209">
        <v>41592</v>
      </c>
      <c r="B233" s="250">
        <v>10.597657021221529</v>
      </c>
      <c r="C233" s="250">
        <v>17.623329108163489</v>
      </c>
      <c r="D233" s="250">
        <v>18.368393780451896</v>
      </c>
      <c r="E233" s="250">
        <v>22.442253251459899</v>
      </c>
      <c r="F233" s="250">
        <v>39.186535318218098</v>
      </c>
      <c r="G233" s="242">
        <f t="shared" si="8"/>
        <v>41592</v>
      </c>
      <c r="H233" s="208">
        <f t="shared" si="9"/>
        <v>2013</v>
      </c>
    </row>
    <row r="234" spans="1:8">
      <c r="A234" s="209">
        <v>41593</v>
      </c>
      <c r="B234" s="250">
        <v>11.050756797740968</v>
      </c>
      <c r="C234" s="250">
        <v>17.867969013135742</v>
      </c>
      <c r="D234" s="250">
        <v>19.005707341258748</v>
      </c>
      <c r="E234" s="250">
        <v>22.95920460606391</v>
      </c>
      <c r="F234" s="250">
        <v>41.895246212847724</v>
      </c>
      <c r="G234" s="242">
        <f t="shared" si="8"/>
        <v>41593</v>
      </c>
      <c r="H234" s="208">
        <f t="shared" si="9"/>
        <v>2013</v>
      </c>
    </row>
    <row r="235" spans="1:8">
      <c r="A235" s="209">
        <v>41596</v>
      </c>
      <c r="B235" s="250">
        <v>11.548818141245686</v>
      </c>
      <c r="C235" s="250">
        <v>18.597389307834923</v>
      </c>
      <c r="D235" s="250">
        <v>19.112473019671896</v>
      </c>
      <c r="E235" s="250">
        <v>22.504478877477041</v>
      </c>
      <c r="F235" s="250">
        <v>41.880089183213862</v>
      </c>
      <c r="G235" s="242">
        <f t="shared" si="8"/>
        <v>41596</v>
      </c>
      <c r="H235" s="208">
        <f t="shared" si="9"/>
        <v>2013</v>
      </c>
    </row>
    <row r="236" spans="1:8">
      <c r="A236" s="209">
        <v>41597</v>
      </c>
      <c r="B236" s="250">
        <v>11.126577595203212</v>
      </c>
      <c r="C236" s="250">
        <v>18.184213976998986</v>
      </c>
      <c r="D236" s="250">
        <v>19.045446242511698</v>
      </c>
      <c r="E236" s="250">
        <v>22.254208777232254</v>
      </c>
      <c r="F236" s="250">
        <v>41.526986529891616</v>
      </c>
      <c r="G236" s="242">
        <f t="shared" si="8"/>
        <v>41597</v>
      </c>
      <c r="H236" s="208">
        <f t="shared" si="9"/>
        <v>2013</v>
      </c>
    </row>
    <row r="237" spans="1:8">
      <c r="A237" s="209">
        <v>41598</v>
      </c>
      <c r="B237" s="250">
        <v>10.84569223392624</v>
      </c>
      <c r="C237" s="250">
        <v>18.297085147028191</v>
      </c>
      <c r="D237" s="250">
        <v>18.551804093926961</v>
      </c>
      <c r="E237" s="250">
        <v>21.809740019966895</v>
      </c>
      <c r="F237" s="250">
        <v>41.054686001547516</v>
      </c>
      <c r="G237" s="242">
        <f t="shared" si="8"/>
        <v>41598</v>
      </c>
      <c r="H237" s="208">
        <f t="shared" si="9"/>
        <v>2013</v>
      </c>
    </row>
    <row r="238" spans="1:8">
      <c r="A238" s="209">
        <v>41599</v>
      </c>
      <c r="B238" s="250">
        <v>10.849839979958098</v>
      </c>
      <c r="C238" s="250">
        <v>18.220080783876135</v>
      </c>
      <c r="D238" s="250">
        <v>19.365743277751069</v>
      </c>
      <c r="E238" s="250">
        <v>22.799879651536493</v>
      </c>
      <c r="F238" s="250">
        <v>43.763490458088469</v>
      </c>
      <c r="G238" s="242">
        <f t="shared" si="8"/>
        <v>41599</v>
      </c>
      <c r="H238" s="208">
        <f t="shared" si="9"/>
        <v>2013</v>
      </c>
    </row>
    <row r="239" spans="1:8">
      <c r="A239" s="209">
        <v>41600</v>
      </c>
      <c r="B239" s="250">
        <v>10.733205361542431</v>
      </c>
      <c r="C239" s="250">
        <v>18.515242750148488</v>
      </c>
      <c r="D239" s="250">
        <v>19.774166731904085</v>
      </c>
      <c r="E239" s="250">
        <v>23.409143748034069</v>
      </c>
      <c r="F239" s="250">
        <v>43.914312259136537</v>
      </c>
      <c r="G239" s="242">
        <f t="shared" si="8"/>
        <v>41600</v>
      </c>
      <c r="H239" s="208">
        <f t="shared" si="9"/>
        <v>2013</v>
      </c>
    </row>
    <row r="240" spans="1:8">
      <c r="A240" s="209">
        <v>41603</v>
      </c>
      <c r="B240" s="250">
        <v>11.070334159011308</v>
      </c>
      <c r="C240" s="250">
        <v>19.555380149586444</v>
      </c>
      <c r="D240" s="250">
        <v>19.832097550428539</v>
      </c>
      <c r="E240" s="250">
        <v>23.253237783947146</v>
      </c>
      <c r="F240" s="250">
        <v>46.135565595788194</v>
      </c>
      <c r="G240" s="242">
        <f t="shared" si="8"/>
        <v>41603</v>
      </c>
      <c r="H240" s="208">
        <f t="shared" si="9"/>
        <v>2013</v>
      </c>
    </row>
    <row r="241" spans="1:8">
      <c r="A241" s="209">
        <v>41604</v>
      </c>
      <c r="B241" s="250">
        <v>10.10142068597084</v>
      </c>
      <c r="C241" s="250">
        <v>19.428367944587709</v>
      </c>
      <c r="D241" s="250">
        <v>19.834036033416467</v>
      </c>
      <c r="E241" s="250">
        <v>23.271700332325864</v>
      </c>
      <c r="F241" s="250">
        <v>45.16355089908317</v>
      </c>
      <c r="G241" s="242">
        <f t="shared" si="8"/>
        <v>41604</v>
      </c>
      <c r="H241" s="208">
        <f t="shared" si="9"/>
        <v>2013</v>
      </c>
    </row>
    <row r="242" spans="1:8">
      <c r="A242" s="209">
        <v>41605</v>
      </c>
      <c r="B242" s="250">
        <v>10.321251225658967</v>
      </c>
      <c r="C242" s="250">
        <v>20.213323940257986</v>
      </c>
      <c r="D242" s="250">
        <v>20.016924447625549</v>
      </c>
      <c r="E242" s="250">
        <v>23.578041875794909</v>
      </c>
      <c r="F242" s="250">
        <v>44.549691198911681</v>
      </c>
      <c r="G242" s="242">
        <f t="shared" si="8"/>
        <v>41605</v>
      </c>
      <c r="H242" s="208">
        <f t="shared" si="9"/>
        <v>2013</v>
      </c>
    </row>
    <row r="243" spans="1:8">
      <c r="A243" s="209">
        <v>41607</v>
      </c>
      <c r="B243" s="250">
        <v>10.339501308199095</v>
      </c>
      <c r="C243" s="250">
        <v>20.909705635073884</v>
      </c>
      <c r="D243" s="250">
        <v>19.935508162131743</v>
      </c>
      <c r="E243" s="250">
        <v>23.480942547284634</v>
      </c>
      <c r="F243" s="250">
        <v>46.535449204770529</v>
      </c>
      <c r="G243" s="242">
        <f t="shared" si="8"/>
        <v>41607</v>
      </c>
      <c r="H243" s="208">
        <f t="shared" si="9"/>
        <v>2013</v>
      </c>
    </row>
    <row r="244" spans="1:8">
      <c r="A244" s="209">
        <v>41610</v>
      </c>
      <c r="B244" s="250">
        <v>9.4230153450012288</v>
      </c>
      <c r="C244" s="250">
        <v>20.866768310711947</v>
      </c>
      <c r="D244" s="250">
        <v>19.356647319115304</v>
      </c>
      <c r="E244" s="250">
        <v>23.145197686027274</v>
      </c>
      <c r="F244" s="250">
        <v>46.471827105072826</v>
      </c>
      <c r="G244" s="242">
        <f t="shared" si="8"/>
        <v>41610</v>
      </c>
      <c r="H244" s="208">
        <f t="shared" si="9"/>
        <v>2013</v>
      </c>
    </row>
    <row r="245" spans="1:8">
      <c r="A245" s="209">
        <v>41611</v>
      </c>
      <c r="B245" s="250">
        <v>8.3794424433874184</v>
      </c>
      <c r="C245" s="250">
        <v>18.571292670573026</v>
      </c>
      <c r="D245" s="250">
        <v>18.654692806364203</v>
      </c>
      <c r="E245" s="250">
        <v>22.752013785369464</v>
      </c>
      <c r="F245" s="250">
        <v>47.356829224250106</v>
      </c>
      <c r="G245" s="242">
        <f t="shared" si="8"/>
        <v>41611</v>
      </c>
      <c r="H245" s="208">
        <f t="shared" si="9"/>
        <v>2013</v>
      </c>
    </row>
    <row r="246" spans="1:8">
      <c r="A246" s="209">
        <v>41612</v>
      </c>
      <c r="B246" s="250">
        <v>8.0068089398859001</v>
      </c>
      <c r="C246" s="250">
        <v>17.507244066550264</v>
      </c>
      <c r="D246" s="250">
        <v>18.469418566939176</v>
      </c>
      <c r="E246" s="250">
        <v>22.592005032753914</v>
      </c>
      <c r="F246" s="250">
        <v>44.159631590617977</v>
      </c>
      <c r="G246" s="242">
        <f t="shared" si="8"/>
        <v>41612</v>
      </c>
      <c r="H246" s="208">
        <f t="shared" si="9"/>
        <v>2013</v>
      </c>
    </row>
    <row r="247" spans="1:8">
      <c r="A247" s="209">
        <v>41613</v>
      </c>
      <c r="B247" s="250">
        <v>7.8136898846428826</v>
      </c>
      <c r="C247" s="250">
        <v>16.791450587367173</v>
      </c>
      <c r="D247" s="250">
        <v>17.960492225564863</v>
      </c>
      <c r="E247" s="250">
        <v>22.060010120211704</v>
      </c>
      <c r="F247" s="250">
        <v>42.003497344245133</v>
      </c>
      <c r="G247" s="242">
        <f t="shared" si="8"/>
        <v>41613</v>
      </c>
      <c r="H247" s="208">
        <f t="shared" si="9"/>
        <v>2013</v>
      </c>
    </row>
    <row r="248" spans="1:8">
      <c r="A248" s="209">
        <v>41614</v>
      </c>
      <c r="B248" s="250">
        <v>8.7039620929194594</v>
      </c>
      <c r="C248" s="250">
        <v>17.915791422305304</v>
      </c>
      <c r="D248" s="250">
        <v>19.441866013547028</v>
      </c>
      <c r="E248" s="250">
        <v>23.431709084941389</v>
      </c>
      <c r="F248" s="250">
        <v>43.148414453069805</v>
      </c>
      <c r="G248" s="242">
        <f t="shared" si="8"/>
        <v>41614</v>
      </c>
      <c r="H248" s="208">
        <f t="shared" si="9"/>
        <v>2013</v>
      </c>
    </row>
    <row r="249" spans="1:8">
      <c r="A249" s="209">
        <v>41617</v>
      </c>
      <c r="B249" s="250">
        <v>8.8282285640337363</v>
      </c>
      <c r="C249" s="250">
        <v>18.208382291310478</v>
      </c>
      <c r="D249" s="250">
        <v>19.481604914799956</v>
      </c>
      <c r="E249" s="250">
        <v>23.655994857838358</v>
      </c>
      <c r="F249" s="250">
        <v>46.426356016171219</v>
      </c>
      <c r="G249" s="242">
        <f t="shared" si="8"/>
        <v>41617</v>
      </c>
      <c r="H249" s="208">
        <f t="shared" si="9"/>
        <v>2013</v>
      </c>
    </row>
    <row r="250" spans="1:8">
      <c r="A250" s="209">
        <v>41618</v>
      </c>
      <c r="B250" s="250">
        <v>8.2281326681454825</v>
      </c>
      <c r="C250" s="250">
        <v>17.170558879412965</v>
      </c>
      <c r="D250" s="250">
        <v>19.090926035690448</v>
      </c>
      <c r="E250" s="250">
        <v>23.262810957180548</v>
      </c>
      <c r="F250" s="250">
        <v>46.062400181135857</v>
      </c>
      <c r="G250" s="242">
        <f t="shared" si="8"/>
        <v>41618</v>
      </c>
      <c r="H250" s="208">
        <f t="shared" si="9"/>
        <v>2013</v>
      </c>
    </row>
    <row r="251" spans="1:8">
      <c r="A251" s="209">
        <v>41619</v>
      </c>
      <c r="B251" s="250">
        <v>7.9694792255992297</v>
      </c>
      <c r="C251" s="250">
        <v>16.690663574493691</v>
      </c>
      <c r="D251" s="250">
        <v>18.124666823236456</v>
      </c>
      <c r="E251" s="250">
        <v>21.867862857455457</v>
      </c>
      <c r="F251" s="250">
        <v>45.161866784679418</v>
      </c>
      <c r="G251" s="242">
        <f t="shared" si="8"/>
        <v>41619</v>
      </c>
      <c r="H251" s="208">
        <f t="shared" si="9"/>
        <v>2013</v>
      </c>
    </row>
    <row r="252" spans="1:8">
      <c r="A252" s="209">
        <v>41620</v>
      </c>
      <c r="B252" s="250">
        <v>6.9330404471602103</v>
      </c>
      <c r="C252" s="250">
        <v>15.917920290842535</v>
      </c>
      <c r="D252" s="250">
        <v>17.348528057677328</v>
      </c>
      <c r="E252" s="250">
        <v>21.408350542251874</v>
      </c>
      <c r="F252" s="250">
        <v>43.541000232969139</v>
      </c>
      <c r="G252" s="242">
        <f t="shared" si="8"/>
        <v>41620</v>
      </c>
      <c r="H252" s="208">
        <f t="shared" si="9"/>
        <v>2013</v>
      </c>
    </row>
    <row r="253" spans="1:8">
      <c r="A253" s="209">
        <v>41621</v>
      </c>
      <c r="B253" s="250">
        <v>6.8452741411262341</v>
      </c>
      <c r="C253" s="250">
        <v>15.782423464862095</v>
      </c>
      <c r="D253" s="250">
        <v>17.467297419208137</v>
      </c>
      <c r="E253" s="250">
        <v>21.396042176666064</v>
      </c>
      <c r="F253" s="250">
        <v>44.11444118745036</v>
      </c>
      <c r="G253" s="242">
        <f t="shared" si="8"/>
        <v>41621</v>
      </c>
      <c r="H253" s="208">
        <f t="shared" si="9"/>
        <v>2013</v>
      </c>
    </row>
    <row r="254" spans="1:8">
      <c r="A254" s="209">
        <v>41624</v>
      </c>
      <c r="B254" s="250">
        <v>8.2097166757640458</v>
      </c>
      <c r="C254" s="250">
        <v>17.802020368232551</v>
      </c>
      <c r="D254" s="250">
        <v>18.430648907180224</v>
      </c>
      <c r="E254" s="250">
        <v>22.163263631514884</v>
      </c>
      <c r="F254" s="250">
        <v>41.773522166220211</v>
      </c>
      <c r="G254" s="242">
        <f t="shared" si="8"/>
        <v>41624</v>
      </c>
      <c r="H254" s="208">
        <f t="shared" si="9"/>
        <v>2013</v>
      </c>
    </row>
    <row r="255" spans="1:8">
      <c r="A255" s="209">
        <v>41625</v>
      </c>
      <c r="B255" s="250">
        <v>7.6122753373361718</v>
      </c>
      <c r="C255" s="250">
        <v>16.793636020044289</v>
      </c>
      <c r="D255" s="250">
        <v>18.361236304804084</v>
      </c>
      <c r="E255" s="250">
        <v>21.784439490707186</v>
      </c>
      <c r="F255" s="250">
        <v>42.94978251533712</v>
      </c>
      <c r="G255" s="242">
        <f t="shared" si="8"/>
        <v>41625</v>
      </c>
      <c r="H255" s="208">
        <f t="shared" si="9"/>
        <v>2013</v>
      </c>
    </row>
    <row r="256" spans="1:8">
      <c r="A256" s="209">
        <v>41626</v>
      </c>
      <c r="B256" s="250">
        <v>7.7099962338466055</v>
      </c>
      <c r="C256" s="250">
        <v>18.035861664682649</v>
      </c>
      <c r="D256" s="250">
        <v>20.543595364043377</v>
      </c>
      <c r="E256" s="250">
        <v>23.811900821925303</v>
      </c>
      <c r="F256" s="250">
        <v>45.842436127622179</v>
      </c>
      <c r="G256" s="242">
        <f t="shared" si="8"/>
        <v>41626</v>
      </c>
      <c r="H256" s="208">
        <f t="shared" si="9"/>
        <v>2013</v>
      </c>
    </row>
    <row r="257" spans="1:8">
      <c r="A257" s="209">
        <v>41627</v>
      </c>
      <c r="B257" s="250">
        <v>9.2466531837269059</v>
      </c>
      <c r="C257" s="250">
        <v>20.015478005548438</v>
      </c>
      <c r="D257" s="250">
        <v>20.626428233259155</v>
      </c>
      <c r="E257" s="250">
        <v>23.740102022674737</v>
      </c>
      <c r="F257" s="250">
        <v>48.381893524673657</v>
      </c>
      <c r="G257" s="242">
        <f t="shared" si="8"/>
        <v>41627</v>
      </c>
      <c r="H257" s="208">
        <f t="shared" si="9"/>
        <v>2013</v>
      </c>
    </row>
    <row r="258" spans="1:8">
      <c r="A258" s="209">
        <v>41628</v>
      </c>
      <c r="B258" s="250">
        <v>9.6096639164345419</v>
      </c>
      <c r="C258" s="250">
        <v>20.84388554503407</v>
      </c>
      <c r="D258" s="250">
        <v>20.940015135078728</v>
      </c>
      <c r="E258" s="250">
        <v>24.336373955498413</v>
      </c>
      <c r="F258" s="250">
        <v>48.48668286535225</v>
      </c>
      <c r="G258" s="242">
        <f t="shared" si="8"/>
        <v>41628</v>
      </c>
      <c r="H258" s="208">
        <f t="shared" si="9"/>
        <v>2013</v>
      </c>
    </row>
    <row r="259" spans="1:8">
      <c r="A259" s="209">
        <v>41631</v>
      </c>
      <c r="B259" s="250">
        <v>10.804712503131553</v>
      </c>
      <c r="C259" s="250">
        <v>21.983395853848542</v>
      </c>
      <c r="D259" s="250">
        <v>21.487785693249982</v>
      </c>
      <c r="E259" s="250">
        <v>24.997606706691645</v>
      </c>
      <c r="F259" s="250">
        <v>48.48668286535225</v>
      </c>
      <c r="G259" s="242">
        <f t="shared" si="8"/>
        <v>41631</v>
      </c>
      <c r="H259" s="208">
        <f t="shared" si="9"/>
        <v>2013</v>
      </c>
    </row>
    <row r="260" spans="1:8">
      <c r="A260" s="209">
        <v>41632</v>
      </c>
      <c r="B260" s="250">
        <v>11.062868216153987</v>
      </c>
      <c r="C260" s="250">
        <v>21.983395853848542</v>
      </c>
      <c r="D260" s="250">
        <v>21.957047690409361</v>
      </c>
      <c r="E260" s="250">
        <v>25.36207108764923</v>
      </c>
      <c r="F260" s="250">
        <v>48.663608439658645</v>
      </c>
      <c r="G260" s="242">
        <f t="shared" si="8"/>
        <v>41632</v>
      </c>
      <c r="H260" s="208">
        <f t="shared" si="9"/>
        <v>2013</v>
      </c>
    </row>
    <row r="261" spans="1:8">
      <c r="A261" s="209">
        <v>41634</v>
      </c>
      <c r="B261" s="250">
        <v>11.062868216153987</v>
      </c>
      <c r="C261" s="250">
        <v>21.983395853848542</v>
      </c>
      <c r="D261" s="250">
        <v>21.957047690409361</v>
      </c>
      <c r="E261" s="250">
        <v>25.36207108764923</v>
      </c>
      <c r="F261" s="250">
        <v>48.663608439658645</v>
      </c>
      <c r="G261" s="242">
        <f t="shared" si="8"/>
        <v>41634</v>
      </c>
      <c r="H261" s="208">
        <f t="shared" si="9"/>
        <v>2013</v>
      </c>
    </row>
    <row r="262" spans="1:8">
      <c r="A262" s="209">
        <v>41635</v>
      </c>
      <c r="B262" s="250">
        <v>12.003577016177868</v>
      </c>
      <c r="C262" s="250">
        <v>23.276272114650375</v>
      </c>
      <c r="D262" s="250">
        <v>22.858144051653117</v>
      </c>
      <c r="E262" s="250">
        <v>25.914579942834482</v>
      </c>
      <c r="F262" s="250">
        <v>51.373254953401485</v>
      </c>
      <c r="G262" s="242">
        <f t="shared" si="8"/>
        <v>41635</v>
      </c>
      <c r="H262" s="208">
        <f t="shared" si="9"/>
        <v>2013</v>
      </c>
    </row>
    <row r="263" spans="1:8">
      <c r="A263" s="209">
        <v>41638</v>
      </c>
      <c r="B263" s="250">
        <v>11.678393727280723</v>
      </c>
      <c r="C263" s="250">
        <v>22.79766235836469</v>
      </c>
      <c r="D263" s="250">
        <v>23.051097665991939</v>
      </c>
      <c r="E263" s="250">
        <v>25.892014605927159</v>
      </c>
      <c r="F263" s="250">
        <v>52.424610150906005</v>
      </c>
      <c r="G263" s="242">
        <f t="shared" si="8"/>
        <v>41638</v>
      </c>
      <c r="H263" s="208">
        <f t="shared" si="9"/>
        <v>2013</v>
      </c>
    </row>
    <row r="264" spans="1:8">
      <c r="A264" s="209">
        <v>41639</v>
      </c>
      <c r="B264" s="250">
        <v>11.974045064431094</v>
      </c>
      <c r="C264" s="250">
        <v>22.79766235836469</v>
      </c>
      <c r="D264" s="250">
        <v>23.590666949983419</v>
      </c>
      <c r="E264" s="250">
        <v>26.390503412152455</v>
      </c>
      <c r="F264" s="250">
        <v>52.424610150906005</v>
      </c>
      <c r="G264" s="242">
        <f t="shared" si="8"/>
        <v>41639</v>
      </c>
      <c r="H264" s="208">
        <f t="shared" si="9"/>
        <v>2013</v>
      </c>
    </row>
    <row r="265" spans="1:8">
      <c r="A265" s="209">
        <v>41641</v>
      </c>
      <c r="B265" s="250">
        <v>11.456738179338588</v>
      </c>
      <c r="C265" s="250">
        <v>20.842085776947037</v>
      </c>
      <c r="D265" s="250">
        <v>22.581835668832539</v>
      </c>
      <c r="E265" s="250">
        <v>25.270442143843752</v>
      </c>
      <c r="F265" s="250">
        <v>52.424610150906005</v>
      </c>
      <c r="G265" s="242">
        <f t="shared" si="8"/>
        <v>41641</v>
      </c>
      <c r="H265" s="208">
        <f t="shared" si="9"/>
        <v>2014</v>
      </c>
    </row>
    <row r="266" spans="1:8">
      <c r="A266" s="209">
        <v>41642</v>
      </c>
      <c r="B266" s="250">
        <v>11.668439136804288</v>
      </c>
      <c r="C266" s="250">
        <v>21.293441902200595</v>
      </c>
      <c r="D266" s="250">
        <v>22.79536702565883</v>
      </c>
      <c r="E266" s="250">
        <v>25.228730460469627</v>
      </c>
      <c r="F266" s="250">
        <v>52.424610150906005</v>
      </c>
      <c r="G266" s="242">
        <f t="shared" si="8"/>
        <v>41642</v>
      </c>
      <c r="H266" s="208">
        <f t="shared" si="9"/>
        <v>2014</v>
      </c>
    </row>
    <row r="267" spans="1:8">
      <c r="A267" s="209">
        <v>41645</v>
      </c>
      <c r="B267" s="250">
        <v>11.669434595851925</v>
      </c>
      <c r="C267" s="250">
        <v>21.201525174898904</v>
      </c>
      <c r="D267" s="250">
        <v>22.460680482085806</v>
      </c>
      <c r="E267" s="250">
        <v>24.914183339943374</v>
      </c>
      <c r="F267" s="250">
        <v>48.846521976289516</v>
      </c>
      <c r="G267" s="242">
        <f t="shared" si="8"/>
        <v>41645</v>
      </c>
      <c r="H267" s="208">
        <f t="shared" si="9"/>
        <v>2014</v>
      </c>
    </row>
    <row r="268" spans="1:8">
      <c r="A268" s="209">
        <v>41646</v>
      </c>
      <c r="B268" s="250">
        <v>12.079563723481378</v>
      </c>
      <c r="C268" s="250">
        <v>22.206824206366569</v>
      </c>
      <c r="D268" s="250">
        <v>23.249792172256576</v>
      </c>
      <c r="E268" s="250">
        <v>25.673883015823094</v>
      </c>
      <c r="F268" s="250">
        <v>47.962268352402802</v>
      </c>
      <c r="G268" s="242">
        <f t="shared" si="8"/>
        <v>41646</v>
      </c>
      <c r="H268" s="208">
        <f t="shared" si="9"/>
        <v>2014</v>
      </c>
    </row>
    <row r="269" spans="1:8">
      <c r="A269" s="209">
        <v>41647</v>
      </c>
      <c r="B269" s="250">
        <v>11.520945287911633</v>
      </c>
      <c r="C269" s="250">
        <v>22.099352340598411</v>
      </c>
      <c r="D269" s="250">
        <v>22.741313173110278</v>
      </c>
      <c r="E269" s="250">
        <v>25.647214890387172</v>
      </c>
      <c r="F269" s="250">
        <v>50.835367525221955</v>
      </c>
      <c r="G269" s="242">
        <f t="shared" si="8"/>
        <v>41647</v>
      </c>
      <c r="H269" s="208">
        <f t="shared" si="9"/>
        <v>2014</v>
      </c>
    </row>
    <row r="270" spans="1:8">
      <c r="A270" s="209">
        <v>41648</v>
      </c>
      <c r="B270" s="250">
        <v>11.015915731073434</v>
      </c>
      <c r="C270" s="250">
        <v>21.119378617212469</v>
      </c>
      <c r="D270" s="250">
        <v>22.607259618789865</v>
      </c>
      <c r="E270" s="250">
        <v>25.690977968025596</v>
      </c>
      <c r="F270" s="250">
        <v>48.579402719470501</v>
      </c>
      <c r="G270" s="242">
        <f t="shared" si="8"/>
        <v>41648</v>
      </c>
      <c r="H270" s="208">
        <f t="shared" si="9"/>
        <v>2014</v>
      </c>
    </row>
    <row r="271" spans="1:8">
      <c r="A271" s="209">
        <v>41649</v>
      </c>
      <c r="B271" s="250">
        <v>11.822237559665316</v>
      </c>
      <c r="C271" s="250">
        <v>21.783107376735167</v>
      </c>
      <c r="D271" s="250">
        <v>22.549776142493407</v>
      </c>
      <c r="E271" s="250">
        <v>25.98090835738023</v>
      </c>
      <c r="F271" s="250">
        <v>48.876274664089323</v>
      </c>
      <c r="G271" s="242">
        <f t="shared" si="8"/>
        <v>41649</v>
      </c>
      <c r="H271" s="208">
        <f t="shared" si="9"/>
        <v>2014</v>
      </c>
    </row>
    <row r="272" spans="1:8">
      <c r="A272" s="209">
        <v>41652</v>
      </c>
      <c r="B272" s="250">
        <v>12.107768396497963</v>
      </c>
      <c r="C272" s="250">
        <v>22.257860487120084</v>
      </c>
      <c r="D272" s="250">
        <v>21.214385034911352</v>
      </c>
      <c r="E272" s="250">
        <v>24.396548187251256</v>
      </c>
      <c r="F272" s="250">
        <v>48.876274664089323</v>
      </c>
      <c r="G272" s="242">
        <f t="shared" si="8"/>
        <v>41652</v>
      </c>
      <c r="H272" s="208">
        <f t="shared" si="9"/>
        <v>2014</v>
      </c>
    </row>
    <row r="273" spans="1:8">
      <c r="A273" s="209">
        <v>41653</v>
      </c>
      <c r="B273" s="250">
        <v>12.268866852375071</v>
      </c>
      <c r="C273" s="250">
        <v>22.647895942551411</v>
      </c>
      <c r="D273" s="250">
        <v>22.078650219384087</v>
      </c>
      <c r="E273" s="250">
        <v>25.742262824633144</v>
      </c>
      <c r="F273" s="250">
        <v>44.294922114386907</v>
      </c>
      <c r="G273" s="242">
        <f t="shared" si="8"/>
        <v>41653</v>
      </c>
      <c r="H273" s="208">
        <f t="shared" si="9"/>
        <v>2014</v>
      </c>
    </row>
    <row r="274" spans="1:8">
      <c r="A274" s="209">
        <v>41654</v>
      </c>
      <c r="B274" s="250">
        <v>13.148189011127576</v>
      </c>
      <c r="C274" s="250">
        <v>25.132861451281553</v>
      </c>
      <c r="D274" s="250">
        <v>22.88446268606641</v>
      </c>
      <c r="E274" s="250">
        <v>26.391871008328671</v>
      </c>
      <c r="F274" s="250">
        <v>47.909499434418223</v>
      </c>
      <c r="G274" s="242">
        <f t="shared" si="8"/>
        <v>41654</v>
      </c>
      <c r="H274" s="208">
        <f t="shared" si="9"/>
        <v>2014</v>
      </c>
    </row>
    <row r="275" spans="1:8">
      <c r="A275" s="209">
        <v>41655</v>
      </c>
      <c r="B275" s="250">
        <v>13.074525041601891</v>
      </c>
      <c r="C275" s="250">
        <v>24.925888121273498</v>
      </c>
      <c r="D275" s="250">
        <v>22.400363838345427</v>
      </c>
      <c r="E275" s="250">
        <v>26.221605284391636</v>
      </c>
      <c r="F275" s="250">
        <v>47.333812994065362</v>
      </c>
      <c r="G275" s="242">
        <f t="shared" si="8"/>
        <v>41655</v>
      </c>
      <c r="H275" s="208">
        <f t="shared" si="9"/>
        <v>2014</v>
      </c>
    </row>
    <row r="276" spans="1:8">
      <c r="A276" s="209">
        <v>41656</v>
      </c>
      <c r="B276" s="250">
        <v>13.304807901290294</v>
      </c>
      <c r="C276" s="250">
        <v>25.250489151255074</v>
      </c>
      <c r="D276" s="250">
        <v>22.71014833122711</v>
      </c>
      <c r="E276" s="250">
        <v>25.729954459047335</v>
      </c>
      <c r="F276" s="250">
        <v>47.214615119043479</v>
      </c>
      <c r="G276" s="242">
        <f t="shared" si="8"/>
        <v>41656</v>
      </c>
      <c r="H276" s="208">
        <f t="shared" si="9"/>
        <v>2014</v>
      </c>
    </row>
    <row r="277" spans="1:8">
      <c r="A277" s="209">
        <v>41660</v>
      </c>
      <c r="B277" s="250">
        <v>13.387099182562224</v>
      </c>
      <c r="C277" s="250">
        <v>25.085424706702099</v>
      </c>
      <c r="D277" s="250">
        <v>22.38120267957995</v>
      </c>
      <c r="E277" s="250">
        <v>26.078691483978609</v>
      </c>
      <c r="F277" s="250">
        <v>47.790020873662399</v>
      </c>
      <c r="G277" s="242">
        <f t="shared" ref="G277:G340" si="10">+A277</f>
        <v>41660</v>
      </c>
      <c r="H277" s="208">
        <f t="shared" ref="H277:H340" si="11">+YEAR(A277)</f>
        <v>2014</v>
      </c>
    </row>
    <row r="278" spans="1:8">
      <c r="A278" s="209">
        <v>41661</v>
      </c>
      <c r="B278" s="250">
        <v>13.255532678431891</v>
      </c>
      <c r="C278" s="250">
        <v>24.956741288479691</v>
      </c>
      <c r="D278" s="250">
        <v>22.074773253408186</v>
      </c>
      <c r="E278" s="250">
        <v>26.151174081317265</v>
      </c>
      <c r="F278" s="250">
        <v>48.023925651962763</v>
      </c>
      <c r="G278" s="242">
        <f t="shared" si="10"/>
        <v>41661</v>
      </c>
      <c r="H278" s="208">
        <f t="shared" si="11"/>
        <v>2014</v>
      </c>
    </row>
    <row r="279" spans="1:8">
      <c r="A279" s="209">
        <v>41662</v>
      </c>
      <c r="B279" s="250">
        <v>12.375380970473016</v>
      </c>
      <c r="C279" s="250">
        <v>23.811703120540773</v>
      </c>
      <c r="D279" s="250">
        <v>20.762643941681503</v>
      </c>
      <c r="E279" s="250">
        <v>25.029745216832367</v>
      </c>
      <c r="F279" s="250">
        <v>46.853746827081679</v>
      </c>
      <c r="G279" s="242">
        <f t="shared" si="10"/>
        <v>41662</v>
      </c>
      <c r="H279" s="208">
        <f t="shared" si="11"/>
        <v>2014</v>
      </c>
    </row>
    <row r="280" spans="1:8">
      <c r="A280" s="209">
        <v>41663</v>
      </c>
      <c r="B280" s="250">
        <v>10.558004569157031</v>
      </c>
      <c r="C280" s="250">
        <v>20.738984776533087</v>
      </c>
      <c r="D280" s="250">
        <v>18.389940764433319</v>
      </c>
      <c r="E280" s="250">
        <v>22.419687914552576</v>
      </c>
      <c r="F280" s="250">
        <v>44.006377179875564</v>
      </c>
      <c r="G280" s="242">
        <f t="shared" si="10"/>
        <v>41663</v>
      </c>
      <c r="H280" s="208">
        <f t="shared" si="11"/>
        <v>2014</v>
      </c>
    </row>
    <row r="281" spans="1:8">
      <c r="A281" s="209">
        <v>41666</v>
      </c>
      <c r="B281" s="250">
        <v>8.6818960840300043</v>
      </c>
      <c r="C281" s="250">
        <v>20.188769961356414</v>
      </c>
      <c r="D281" s="250">
        <v>18.082542096767583</v>
      </c>
      <c r="E281" s="250">
        <v>21.822732183640813</v>
      </c>
      <c r="F281" s="250">
        <v>40.396477955410262</v>
      </c>
      <c r="G281" s="242">
        <f t="shared" si="10"/>
        <v>41666</v>
      </c>
      <c r="H281" s="208">
        <f t="shared" si="11"/>
        <v>2014</v>
      </c>
    </row>
    <row r="282" spans="1:8">
      <c r="A282" s="209">
        <v>41667</v>
      </c>
      <c r="B282" s="250">
        <v>9.0414227100708899</v>
      </c>
      <c r="C282" s="250">
        <v>20.930402968074691</v>
      </c>
      <c r="D282" s="250">
        <v>18.75862531733339</v>
      </c>
      <c r="E282" s="250">
        <v>22.57080729202281</v>
      </c>
      <c r="F282" s="250">
        <v>40.157240148164639</v>
      </c>
      <c r="G282" s="242">
        <f t="shared" si="10"/>
        <v>41667</v>
      </c>
      <c r="H282" s="208">
        <f t="shared" si="11"/>
        <v>2014</v>
      </c>
    </row>
    <row r="283" spans="1:8">
      <c r="A283" s="209">
        <v>41668</v>
      </c>
      <c r="B283" s="250">
        <v>8.5760456052971676</v>
      </c>
      <c r="C283" s="250">
        <v>20.028204937020977</v>
      </c>
      <c r="D283" s="250">
        <v>17.343756407245458</v>
      </c>
      <c r="E283" s="250">
        <v>21.319456790798807</v>
      </c>
      <c r="F283" s="250">
        <v>43.934802317715651</v>
      </c>
      <c r="G283" s="242">
        <f t="shared" si="10"/>
        <v>41668</v>
      </c>
      <c r="H283" s="208">
        <f t="shared" si="11"/>
        <v>2014</v>
      </c>
    </row>
    <row r="284" spans="1:8">
      <c r="A284" s="209">
        <v>41669</v>
      </c>
      <c r="B284" s="250">
        <v>8.4793201678343912</v>
      </c>
      <c r="C284" s="250">
        <v>20.500644059865426</v>
      </c>
      <c r="D284" s="250">
        <v>18.162541798539444</v>
      </c>
      <c r="E284" s="250">
        <v>22.686369168911803</v>
      </c>
      <c r="F284" s="250">
        <v>40.408921689615831</v>
      </c>
      <c r="G284" s="242">
        <f t="shared" si="10"/>
        <v>41669</v>
      </c>
      <c r="H284" s="208">
        <f t="shared" si="11"/>
        <v>2014</v>
      </c>
    </row>
    <row r="285" spans="1:8">
      <c r="A285" s="209">
        <v>41670</v>
      </c>
      <c r="B285" s="250">
        <v>8.0146067024257519</v>
      </c>
      <c r="C285" s="250">
        <v>19.639326475359887</v>
      </c>
      <c r="D285" s="250">
        <v>17.045975597481466</v>
      </c>
      <c r="E285" s="250">
        <v>21.893163386715166</v>
      </c>
      <c r="F285" s="250">
        <v>39.54319332417051</v>
      </c>
      <c r="G285" s="242">
        <f t="shared" si="10"/>
        <v>41670</v>
      </c>
      <c r="H285" s="208">
        <f t="shared" si="11"/>
        <v>2014</v>
      </c>
    </row>
    <row r="286" spans="1:8">
      <c r="A286" s="209">
        <v>41673</v>
      </c>
      <c r="B286" s="250">
        <v>7.2716624332005431</v>
      </c>
      <c r="C286" s="250">
        <v>18.0971823345049</v>
      </c>
      <c r="D286" s="250">
        <v>14.615043373556858</v>
      </c>
      <c r="E286" s="250">
        <v>19.110105168145953</v>
      </c>
      <c r="F286" s="250">
        <v>36.779374463773287</v>
      </c>
      <c r="G286" s="242">
        <f t="shared" si="10"/>
        <v>41673</v>
      </c>
      <c r="H286" s="208">
        <f t="shared" si="11"/>
        <v>2014</v>
      </c>
    </row>
    <row r="287" spans="1:8">
      <c r="A287" s="209">
        <v>41674</v>
      </c>
      <c r="B287" s="250">
        <v>6.9997362033523913</v>
      </c>
      <c r="C287" s="250">
        <v>17.343722280357589</v>
      </c>
      <c r="D287" s="250">
        <v>15.155134556814343</v>
      </c>
      <c r="E287" s="250">
        <v>20.020240423407778</v>
      </c>
      <c r="F287" s="250">
        <v>31.065922787097055</v>
      </c>
      <c r="G287" s="242">
        <f t="shared" si="10"/>
        <v>41674</v>
      </c>
      <c r="H287" s="208">
        <f t="shared" si="11"/>
        <v>2014</v>
      </c>
    </row>
    <row r="288" spans="1:8">
      <c r="A288" s="209">
        <v>41675</v>
      </c>
      <c r="B288" s="250">
        <v>7.1427504865306135</v>
      </c>
      <c r="C288" s="250">
        <v>17.194727193724457</v>
      </c>
      <c r="D288" s="250">
        <v>15.117781480777337</v>
      </c>
      <c r="E288" s="250">
        <v>19.776808304043982</v>
      </c>
      <c r="F288" s="250">
        <v>32.67434560460174</v>
      </c>
      <c r="G288" s="242">
        <f t="shared" si="10"/>
        <v>41675</v>
      </c>
      <c r="H288" s="208">
        <f t="shared" si="11"/>
        <v>2014</v>
      </c>
    </row>
    <row r="289" spans="1:8">
      <c r="A289" s="209">
        <v>41676</v>
      </c>
      <c r="B289" s="250">
        <v>8.8083193830808426</v>
      </c>
      <c r="C289" s="250">
        <v>18.997837707198293</v>
      </c>
      <c r="D289" s="250">
        <v>16.521690506279583</v>
      </c>
      <c r="E289" s="250">
        <v>21.266804338015067</v>
      </c>
      <c r="F289" s="250">
        <v>32.438008216607052</v>
      </c>
      <c r="G289" s="242">
        <f t="shared" si="10"/>
        <v>41676</v>
      </c>
      <c r="H289" s="208">
        <f t="shared" si="11"/>
        <v>2014</v>
      </c>
    </row>
    <row r="290" spans="1:8">
      <c r="A290" s="209">
        <v>41677</v>
      </c>
      <c r="B290" s="250">
        <v>9.0306385703880832</v>
      </c>
      <c r="C290" s="250">
        <v>19.580705457668167</v>
      </c>
      <c r="D290" s="250">
        <v>17.755982270336368</v>
      </c>
      <c r="E290" s="250">
        <v>22.879884027844245</v>
      </c>
      <c r="F290" s="250">
        <v>35.313072189563897</v>
      </c>
      <c r="G290" s="242">
        <f t="shared" si="10"/>
        <v>41677</v>
      </c>
      <c r="H290" s="208">
        <f t="shared" si="11"/>
        <v>2014</v>
      </c>
    </row>
    <row r="291" spans="1:8">
      <c r="A291" s="209">
        <v>41680</v>
      </c>
      <c r="B291" s="250">
        <v>9.3603014249996406</v>
      </c>
      <c r="C291" s="250">
        <v>19.425668292457175</v>
      </c>
      <c r="D291" s="250">
        <v>17.813465746632829</v>
      </c>
      <c r="E291" s="250">
        <v>23.0727150886886</v>
      </c>
      <c r="F291" s="250">
        <v>37.707602185980484</v>
      </c>
      <c r="G291" s="242">
        <f t="shared" si="10"/>
        <v>41680</v>
      </c>
      <c r="H291" s="208">
        <f t="shared" si="11"/>
        <v>2014</v>
      </c>
    </row>
    <row r="292" spans="1:8">
      <c r="A292" s="209">
        <v>41681</v>
      </c>
      <c r="B292" s="250">
        <v>10.705996147573483</v>
      </c>
      <c r="C292" s="250">
        <v>21.854198216172716</v>
      </c>
      <c r="D292" s="250">
        <v>19.252267465918127</v>
      </c>
      <c r="E292" s="250">
        <v>24.434157082096796</v>
      </c>
      <c r="F292" s="250">
        <v>37.707602185980484</v>
      </c>
      <c r="G292" s="242">
        <f t="shared" si="10"/>
        <v>41681</v>
      </c>
      <c r="H292" s="208">
        <f t="shared" si="11"/>
        <v>2014</v>
      </c>
    </row>
    <row r="293" spans="1:8">
      <c r="A293" s="209">
        <v>41682</v>
      </c>
      <c r="B293" s="250">
        <v>10.745316779955427</v>
      </c>
      <c r="C293" s="250">
        <v>22.641339644520087</v>
      </c>
      <c r="D293" s="250">
        <v>19.022408117770318</v>
      </c>
      <c r="E293" s="250">
        <v>24.400650975779858</v>
      </c>
      <c r="F293" s="250">
        <v>38.472190125288755</v>
      </c>
      <c r="G293" s="242">
        <f t="shared" si="10"/>
        <v>41682</v>
      </c>
      <c r="H293" s="208">
        <f t="shared" si="11"/>
        <v>2014</v>
      </c>
    </row>
    <row r="294" spans="1:8">
      <c r="A294" s="209">
        <v>41683</v>
      </c>
      <c r="B294" s="250">
        <v>10.486331517726644</v>
      </c>
      <c r="C294" s="250">
        <v>23.371145603809353</v>
      </c>
      <c r="D294" s="250">
        <v>19.496963664627543</v>
      </c>
      <c r="E294" s="250">
        <v>25.123425554902145</v>
      </c>
      <c r="F294" s="250">
        <v>35.989805494142544</v>
      </c>
      <c r="G294" s="242">
        <f t="shared" si="10"/>
        <v>41683</v>
      </c>
      <c r="H294" s="208">
        <f t="shared" si="11"/>
        <v>2014</v>
      </c>
    </row>
    <row r="295" spans="1:8">
      <c r="A295" s="209">
        <v>41684</v>
      </c>
      <c r="B295" s="250">
        <v>10.556013651061736</v>
      </c>
      <c r="C295" s="250">
        <v>24.214851172034678</v>
      </c>
      <c r="D295" s="250">
        <v>20.442346906442111</v>
      </c>
      <c r="E295" s="250">
        <v>25.725167872430621</v>
      </c>
      <c r="F295" s="250">
        <v>33.915444358263528</v>
      </c>
      <c r="G295" s="242">
        <f t="shared" si="10"/>
        <v>41684</v>
      </c>
      <c r="H295" s="208">
        <f t="shared" si="11"/>
        <v>2014</v>
      </c>
    </row>
    <row r="296" spans="1:8">
      <c r="A296" s="209">
        <v>41688</v>
      </c>
      <c r="B296" s="250">
        <v>12.75946225302247</v>
      </c>
      <c r="C296" s="250">
        <v>24.181169797834645</v>
      </c>
      <c r="D296" s="250">
        <v>20.263484572284906</v>
      </c>
      <c r="E296" s="250">
        <v>25.870816865196034</v>
      </c>
      <c r="F296" s="250">
        <v>38.876190458369145</v>
      </c>
      <c r="G296" s="242">
        <f t="shared" si="10"/>
        <v>41688</v>
      </c>
      <c r="H296" s="208">
        <f t="shared" si="11"/>
        <v>2014</v>
      </c>
    </row>
    <row r="297" spans="1:8">
      <c r="A297" s="209">
        <v>41689</v>
      </c>
      <c r="B297" s="250">
        <v>12.764107728578145</v>
      </c>
      <c r="C297" s="250">
        <v>24.184640779145305</v>
      </c>
      <c r="D297" s="250">
        <v>19.593664142910928</v>
      </c>
      <c r="E297" s="250">
        <v>25.049575361387276</v>
      </c>
      <c r="F297" s="250">
        <v>38.158477036632291</v>
      </c>
      <c r="G297" s="242">
        <f t="shared" si="10"/>
        <v>41689</v>
      </c>
      <c r="H297" s="208">
        <f t="shared" si="11"/>
        <v>2014</v>
      </c>
    </row>
    <row r="298" spans="1:8">
      <c r="A298" s="209">
        <v>41690</v>
      </c>
      <c r="B298" s="250">
        <v>13.034208950172289</v>
      </c>
      <c r="C298" s="250">
        <v>23.654994742106105</v>
      </c>
      <c r="D298" s="250">
        <v>20.284584214038336</v>
      </c>
      <c r="E298" s="250">
        <v>25.803804652562178</v>
      </c>
      <c r="F298" s="250">
        <v>35.189289780887357</v>
      </c>
      <c r="G298" s="242">
        <f t="shared" si="10"/>
        <v>41690</v>
      </c>
      <c r="H298" s="208">
        <f t="shared" si="11"/>
        <v>2014</v>
      </c>
    </row>
    <row r="299" spans="1:8">
      <c r="A299" s="209">
        <v>41691</v>
      </c>
      <c r="B299" s="250">
        <v>13.450144922246366</v>
      </c>
      <c r="C299" s="250">
        <v>24.144788771504032</v>
      </c>
      <c r="D299" s="250">
        <v>20.061434999310347</v>
      </c>
      <c r="E299" s="250">
        <v>25.562423927462685</v>
      </c>
      <c r="F299" s="250">
        <v>39.086049825460243</v>
      </c>
      <c r="G299" s="242">
        <f t="shared" si="10"/>
        <v>41691</v>
      </c>
      <c r="H299" s="208">
        <f t="shared" si="11"/>
        <v>2014</v>
      </c>
    </row>
    <row r="300" spans="1:8">
      <c r="A300" s="209">
        <v>41694</v>
      </c>
      <c r="B300" s="250">
        <v>13.91137428098823</v>
      </c>
      <c r="C300" s="250">
        <v>24.813145506107649</v>
      </c>
      <c r="D300" s="250">
        <v>20.835635281881526</v>
      </c>
      <c r="E300" s="250">
        <v>26.339218555544907</v>
      </c>
      <c r="F300" s="250">
        <v>38.824170035675152</v>
      </c>
      <c r="G300" s="242">
        <f t="shared" si="10"/>
        <v>41694</v>
      </c>
      <c r="H300" s="208">
        <f t="shared" si="11"/>
        <v>2014</v>
      </c>
    </row>
    <row r="301" spans="1:8">
      <c r="A301" s="209">
        <v>41695</v>
      </c>
      <c r="B301" s="250">
        <v>13.324717082243165</v>
      </c>
      <c r="C301" s="250">
        <v>24.689861392146327</v>
      </c>
      <c r="D301" s="250">
        <v>20.63075254146305</v>
      </c>
      <c r="E301" s="250">
        <v>26.168952831607871</v>
      </c>
      <c r="F301" s="250">
        <v>40.825646442635779</v>
      </c>
      <c r="G301" s="242">
        <f t="shared" si="10"/>
        <v>41695</v>
      </c>
      <c r="H301" s="208">
        <f t="shared" si="11"/>
        <v>2014</v>
      </c>
    </row>
    <row r="302" spans="1:8">
      <c r="A302" s="209">
        <v>41696</v>
      </c>
      <c r="B302" s="250">
        <v>12.804589729848992</v>
      </c>
      <c r="C302" s="250">
        <v>24.206237996189639</v>
      </c>
      <c r="D302" s="250">
        <v>20.770546987709281</v>
      </c>
      <c r="E302" s="250">
        <v>26.171688023960282</v>
      </c>
      <c r="F302" s="250">
        <v>40.071256751661409</v>
      </c>
      <c r="G302" s="242">
        <f t="shared" si="10"/>
        <v>41696</v>
      </c>
      <c r="H302" s="208">
        <f t="shared" si="11"/>
        <v>2014</v>
      </c>
    </row>
    <row r="303" spans="1:8">
      <c r="A303" s="209">
        <v>41697</v>
      </c>
      <c r="B303" s="250">
        <v>12.989081473345765</v>
      </c>
      <c r="C303" s="250">
        <v>23.262645299134309</v>
      </c>
      <c r="D303" s="250">
        <v>21.324058437806382</v>
      </c>
      <c r="E303" s="250">
        <v>26.795995678396078</v>
      </c>
      <c r="F303" s="250">
        <v>39.623469444083192</v>
      </c>
      <c r="G303" s="242">
        <f t="shared" si="10"/>
        <v>41697</v>
      </c>
      <c r="H303" s="208">
        <f t="shared" si="11"/>
        <v>2014</v>
      </c>
    </row>
    <row r="304" spans="1:8">
      <c r="A304" s="209">
        <v>41698</v>
      </c>
      <c r="B304" s="250">
        <v>12.979624612393126</v>
      </c>
      <c r="C304" s="250">
        <v>24.596402006484318</v>
      </c>
      <c r="D304" s="250">
        <v>21.689835266224545</v>
      </c>
      <c r="E304" s="250">
        <v>27.148835491855962</v>
      </c>
      <c r="F304" s="250">
        <v>38.855887523612687</v>
      </c>
      <c r="G304" s="242">
        <f t="shared" si="10"/>
        <v>41698</v>
      </c>
      <c r="H304" s="208">
        <f t="shared" si="11"/>
        <v>2014</v>
      </c>
    </row>
    <row r="305" spans="1:8">
      <c r="A305" s="209">
        <v>41701</v>
      </c>
      <c r="B305" s="250">
        <v>11.298128371080596</v>
      </c>
      <c r="C305" s="250">
        <v>20.31308251422459</v>
      </c>
      <c r="D305" s="250">
        <v>20.54404270627137</v>
      </c>
      <c r="E305" s="250">
        <v>26.210664514982017</v>
      </c>
      <c r="F305" s="250">
        <v>37.089064390242974</v>
      </c>
      <c r="G305" s="242">
        <f t="shared" si="10"/>
        <v>41701</v>
      </c>
      <c r="H305" s="208">
        <f t="shared" si="11"/>
        <v>2014</v>
      </c>
    </row>
    <row r="306" spans="1:8">
      <c r="A306" s="209">
        <v>41702</v>
      </c>
      <c r="B306" s="250">
        <v>13.213059759065748</v>
      </c>
      <c r="C306" s="250">
        <v>23.273186797929757</v>
      </c>
      <c r="D306" s="250">
        <v>22.242824817055684</v>
      </c>
      <c r="E306" s="250">
        <v>28.137607527249344</v>
      </c>
      <c r="F306" s="250">
        <v>37.736980626135022</v>
      </c>
      <c r="G306" s="242">
        <f t="shared" si="10"/>
        <v>41702</v>
      </c>
      <c r="H306" s="208">
        <f t="shared" si="11"/>
        <v>2014</v>
      </c>
    </row>
    <row r="307" spans="1:8">
      <c r="A307" s="209">
        <v>41703</v>
      </c>
      <c r="B307" s="250">
        <v>12.410885676505679</v>
      </c>
      <c r="C307" s="250">
        <v>22.667307726918629</v>
      </c>
      <c r="D307" s="250">
        <v>21.976656191402832</v>
      </c>
      <c r="E307" s="250">
        <v>28.130769546368327</v>
      </c>
      <c r="F307" s="250">
        <v>39.385073694039427</v>
      </c>
      <c r="G307" s="242">
        <f t="shared" si="10"/>
        <v>41703</v>
      </c>
      <c r="H307" s="208">
        <f t="shared" si="11"/>
        <v>2014</v>
      </c>
    </row>
    <row r="308" spans="1:8">
      <c r="A308" s="209">
        <v>41704</v>
      </c>
      <c r="B308" s="250">
        <v>12.627729839050872</v>
      </c>
      <c r="C308" s="250">
        <v>22.67823489030414</v>
      </c>
      <c r="D308" s="250">
        <v>22.436747672888458</v>
      </c>
      <c r="E308" s="250">
        <v>28.350952530736716</v>
      </c>
      <c r="F308" s="250">
        <v>41.603613735262826</v>
      </c>
      <c r="G308" s="242">
        <f t="shared" si="10"/>
        <v>41704</v>
      </c>
      <c r="H308" s="208">
        <f t="shared" si="11"/>
        <v>2014</v>
      </c>
    </row>
    <row r="309" spans="1:8">
      <c r="A309" s="209">
        <v>41705</v>
      </c>
      <c r="B309" s="250">
        <v>11.369801422510983</v>
      </c>
      <c r="C309" s="250">
        <v>20.208438855450339</v>
      </c>
      <c r="D309" s="250">
        <v>22.666607021036288</v>
      </c>
      <c r="E309" s="250">
        <v>28.420016137634875</v>
      </c>
      <c r="F309" s="250">
        <v>42.907118283775134</v>
      </c>
      <c r="G309" s="242">
        <f t="shared" si="10"/>
        <v>41705</v>
      </c>
      <c r="H309" s="208">
        <f t="shared" si="11"/>
        <v>2014</v>
      </c>
    </row>
    <row r="310" spans="1:8">
      <c r="A310" s="209">
        <v>41708</v>
      </c>
      <c r="B310" s="250">
        <v>10.984558771072628</v>
      </c>
      <c r="C310" s="250">
        <v>19.112508645314573</v>
      </c>
      <c r="D310" s="250">
        <v>22.412814863691111</v>
      </c>
      <c r="E310" s="250">
        <v>28.36052570397014</v>
      </c>
      <c r="F310" s="250">
        <v>41.466919782824085</v>
      </c>
      <c r="G310" s="242">
        <f t="shared" si="10"/>
        <v>41708</v>
      </c>
      <c r="H310" s="208">
        <f t="shared" si="11"/>
        <v>2014</v>
      </c>
    </row>
    <row r="311" spans="1:8">
      <c r="A311" s="209">
        <v>41709</v>
      </c>
      <c r="B311" s="250">
        <v>10.919356203451924</v>
      </c>
      <c r="C311" s="250">
        <v>19.656167162459948</v>
      </c>
      <c r="D311" s="250">
        <v>21.91007675647063</v>
      </c>
      <c r="E311" s="250">
        <v>27.708182327922202</v>
      </c>
      <c r="F311" s="250">
        <v>42.439682974819682</v>
      </c>
      <c r="G311" s="242">
        <f t="shared" si="10"/>
        <v>41709</v>
      </c>
      <c r="H311" s="208">
        <f t="shared" si="11"/>
        <v>2014</v>
      </c>
    </row>
    <row r="312" spans="1:8">
      <c r="A312" s="209">
        <v>41710</v>
      </c>
      <c r="B312" s="250">
        <v>9.8472468091389764</v>
      </c>
      <c r="C312" s="250">
        <v>18.125078739853826</v>
      </c>
      <c r="D312" s="250">
        <v>21.826796545026859</v>
      </c>
      <c r="E312" s="250">
        <v>27.747158818943941</v>
      </c>
      <c r="F312" s="250">
        <v>38.755963402322749</v>
      </c>
      <c r="G312" s="242">
        <f t="shared" si="10"/>
        <v>41710</v>
      </c>
      <c r="H312" s="208">
        <f t="shared" si="11"/>
        <v>2014</v>
      </c>
    </row>
    <row r="313" spans="1:8">
      <c r="A313" s="209">
        <v>41711</v>
      </c>
      <c r="B313" s="250">
        <v>8.7336599545075231</v>
      </c>
      <c r="C313" s="250">
        <v>15.928076125047896</v>
      </c>
      <c r="D313" s="250">
        <v>20.103112383551224</v>
      </c>
      <c r="E313" s="250">
        <v>26.252376198356142</v>
      </c>
      <c r="F313" s="250">
        <v>38.621140688110422</v>
      </c>
      <c r="G313" s="242">
        <f t="shared" si="10"/>
        <v>41711</v>
      </c>
      <c r="H313" s="208">
        <f t="shared" si="11"/>
        <v>2014</v>
      </c>
    </row>
    <row r="314" spans="1:8">
      <c r="A314" s="209">
        <v>41712</v>
      </c>
      <c r="B314" s="250">
        <v>8.3041193754489928</v>
      </c>
      <c r="C314" s="250">
        <v>16.42455500734048</v>
      </c>
      <c r="D314" s="250">
        <v>19.780876865323904</v>
      </c>
      <c r="E314" s="250">
        <v>25.896117394455764</v>
      </c>
      <c r="F314" s="250">
        <v>34.052325434524903</v>
      </c>
      <c r="G314" s="242">
        <f t="shared" si="10"/>
        <v>41712</v>
      </c>
      <c r="H314" s="208">
        <f t="shared" si="11"/>
        <v>2014</v>
      </c>
    </row>
    <row r="315" spans="1:8">
      <c r="A315" s="209">
        <v>41715</v>
      </c>
      <c r="B315" s="250">
        <v>8.9753905932438371</v>
      </c>
      <c r="C315" s="250">
        <v>18.024805946433766</v>
      </c>
      <c r="D315" s="250">
        <v>21.134459890177482</v>
      </c>
      <c r="E315" s="250">
        <v>27.10644001039373</v>
      </c>
      <c r="F315" s="250">
        <v>33.584609439835475</v>
      </c>
      <c r="G315" s="242">
        <f t="shared" si="10"/>
        <v>41715</v>
      </c>
      <c r="H315" s="208">
        <f t="shared" si="11"/>
        <v>2014</v>
      </c>
    </row>
    <row r="316" spans="1:8">
      <c r="A316" s="209">
        <v>41716</v>
      </c>
      <c r="B316" s="250">
        <v>9.5880956370689052</v>
      </c>
      <c r="C316" s="250">
        <v>18.817475233905579</v>
      </c>
      <c r="D316" s="250">
        <v>21.797793857245651</v>
      </c>
      <c r="E316" s="250">
        <v>28.024097044624654</v>
      </c>
      <c r="F316" s="250">
        <v>34.834596575072666</v>
      </c>
      <c r="G316" s="242">
        <f t="shared" si="10"/>
        <v>41716</v>
      </c>
      <c r="H316" s="208">
        <f t="shared" si="11"/>
        <v>2014</v>
      </c>
    </row>
    <row r="317" spans="1:8">
      <c r="A317" s="209">
        <v>41717</v>
      </c>
      <c r="B317" s="250">
        <v>9.054695497372812</v>
      </c>
      <c r="C317" s="250">
        <v>19.260989512494241</v>
      </c>
      <c r="D317" s="250">
        <v>20.94769450999252</v>
      </c>
      <c r="E317" s="250">
        <v>27.239096839485221</v>
      </c>
      <c r="F317" s="250">
        <v>35.314101370588432</v>
      </c>
      <c r="G317" s="242">
        <f t="shared" si="10"/>
        <v>41717</v>
      </c>
      <c r="H317" s="208">
        <f t="shared" si="11"/>
        <v>2014</v>
      </c>
    </row>
    <row r="318" spans="1:8">
      <c r="A318" s="209">
        <v>41718</v>
      </c>
      <c r="B318" s="250">
        <v>8.5455181945027334</v>
      </c>
      <c r="C318" s="250">
        <v>19.506143636919937</v>
      </c>
      <c r="D318" s="250">
        <v>21.759471539714671</v>
      </c>
      <c r="E318" s="250">
        <v>28.007685890510238</v>
      </c>
      <c r="F318" s="250">
        <v>33.084614585740589</v>
      </c>
      <c r="G318" s="242">
        <f t="shared" si="10"/>
        <v>41718</v>
      </c>
      <c r="H318" s="208">
        <f t="shared" si="11"/>
        <v>2014</v>
      </c>
    </row>
    <row r="319" spans="1:8">
      <c r="A319" s="209">
        <v>41719</v>
      </c>
      <c r="B319" s="250">
        <v>8.7899033906994273</v>
      </c>
      <c r="C319" s="250">
        <v>20.108037507166941</v>
      </c>
      <c r="D319" s="250">
        <v>21.548624236256341</v>
      </c>
      <c r="E319" s="250">
        <v>27.632280740143035</v>
      </c>
      <c r="F319" s="250">
        <v>33.084614585740589</v>
      </c>
      <c r="G319" s="242">
        <f t="shared" si="10"/>
        <v>41719</v>
      </c>
      <c r="H319" s="208">
        <f t="shared" si="11"/>
        <v>2014</v>
      </c>
    </row>
    <row r="320" spans="1:8">
      <c r="A320" s="209">
        <v>41722</v>
      </c>
      <c r="B320" s="250">
        <v>8.1796869944934514</v>
      </c>
      <c r="C320" s="250">
        <v>18.126107178760687</v>
      </c>
      <c r="D320" s="250">
        <v>21.354179481157587</v>
      </c>
      <c r="E320" s="250">
        <v>27.011392076147757</v>
      </c>
      <c r="F320" s="250">
        <v>35.433673493255569</v>
      </c>
      <c r="G320" s="242">
        <f t="shared" si="10"/>
        <v>41722</v>
      </c>
      <c r="H320" s="208">
        <f t="shared" si="11"/>
        <v>2014</v>
      </c>
    </row>
    <row r="321" spans="1:8">
      <c r="A321" s="209">
        <v>41723</v>
      </c>
      <c r="B321" s="250">
        <v>9.5816251532592212</v>
      </c>
      <c r="C321" s="250">
        <v>20.049673599201935</v>
      </c>
      <c r="D321" s="250">
        <v>22.034065110661281</v>
      </c>
      <c r="E321" s="250">
        <v>27.570738912213976</v>
      </c>
      <c r="F321" s="250">
        <v>34.946122373366293</v>
      </c>
      <c r="G321" s="242">
        <f t="shared" si="10"/>
        <v>41723</v>
      </c>
      <c r="H321" s="208">
        <f t="shared" si="11"/>
        <v>2014</v>
      </c>
    </row>
    <row r="322" spans="1:8">
      <c r="A322" s="209">
        <v>41724</v>
      </c>
      <c r="B322" s="250">
        <v>9.5884274567514574</v>
      </c>
      <c r="C322" s="250">
        <v>21.466091083691797</v>
      </c>
      <c r="D322" s="250">
        <v>21.296770561899116</v>
      </c>
      <c r="E322" s="250">
        <v>26.677698609154675</v>
      </c>
      <c r="F322" s="250">
        <v>35.45107600876112</v>
      </c>
      <c r="G322" s="242">
        <f t="shared" si="10"/>
        <v>41724</v>
      </c>
      <c r="H322" s="208">
        <f t="shared" si="11"/>
        <v>2014</v>
      </c>
    </row>
    <row r="323" spans="1:8">
      <c r="A323" s="209">
        <v>41725</v>
      </c>
      <c r="B323" s="250">
        <v>9.3067125462681144</v>
      </c>
      <c r="C323" s="250">
        <v>21.499901012755206</v>
      </c>
      <c r="D323" s="250">
        <v>21.261281411812071</v>
      </c>
      <c r="E323" s="250">
        <v>26.43700168214329</v>
      </c>
      <c r="F323" s="250">
        <v>36.814553742429659</v>
      </c>
      <c r="G323" s="242">
        <f t="shared" si="10"/>
        <v>41725</v>
      </c>
      <c r="H323" s="208">
        <f t="shared" si="11"/>
        <v>2014</v>
      </c>
    </row>
    <row r="324" spans="1:8">
      <c r="A324" s="209">
        <v>41726</v>
      </c>
      <c r="B324" s="250">
        <v>9.7589827735811809</v>
      </c>
      <c r="C324" s="250">
        <v>23.247990044711386</v>
      </c>
      <c r="D324" s="250">
        <v>21.699900466354283</v>
      </c>
      <c r="E324" s="250">
        <v>27.023700441733546</v>
      </c>
      <c r="F324" s="250">
        <v>37.498865561825248</v>
      </c>
      <c r="G324" s="242">
        <f t="shared" si="10"/>
        <v>41726</v>
      </c>
      <c r="H324" s="208">
        <f t="shared" si="11"/>
        <v>2014</v>
      </c>
    </row>
    <row r="325" spans="1:8">
      <c r="A325" s="209">
        <v>41729</v>
      </c>
      <c r="B325" s="250">
        <v>9.4734519367485337</v>
      </c>
      <c r="C325" s="250">
        <v>22.845870432124315</v>
      </c>
      <c r="D325" s="250">
        <v>22.703438197807291</v>
      </c>
      <c r="E325" s="250">
        <v>28.030251227417558</v>
      </c>
      <c r="F325" s="250">
        <v>38.73201155302479</v>
      </c>
      <c r="G325" s="242">
        <f t="shared" si="10"/>
        <v>41729</v>
      </c>
      <c r="H325" s="208">
        <f t="shared" si="11"/>
        <v>2014</v>
      </c>
    </row>
    <row r="326" spans="1:8">
      <c r="A326" s="209">
        <v>41730</v>
      </c>
      <c r="B326" s="250">
        <v>10.373346915818992</v>
      </c>
      <c r="C326" s="250">
        <v>23.460362678980506</v>
      </c>
      <c r="D326" s="250">
        <v>23.26224319760226</v>
      </c>
      <c r="E326" s="250">
        <v>28.931497107534089</v>
      </c>
      <c r="F326" s="250">
        <v>38.396685662853393</v>
      </c>
      <c r="G326" s="242">
        <f t="shared" si="10"/>
        <v>41730</v>
      </c>
      <c r="H326" s="208">
        <f t="shared" si="11"/>
        <v>2014</v>
      </c>
    </row>
    <row r="327" spans="1:8">
      <c r="A327" s="209">
        <v>41731</v>
      </c>
      <c r="B327" s="250">
        <v>10.480026943758226</v>
      </c>
      <c r="C327" s="250">
        <v>23.712972985481031</v>
      </c>
      <c r="D327" s="250">
        <v>23.563379074076153</v>
      </c>
      <c r="E327" s="250">
        <v>29.299380478932193</v>
      </c>
      <c r="F327" s="250">
        <v>39.840626640257248</v>
      </c>
      <c r="G327" s="242">
        <f t="shared" si="10"/>
        <v>41731</v>
      </c>
      <c r="H327" s="208">
        <f t="shared" si="11"/>
        <v>2014</v>
      </c>
    </row>
    <row r="328" spans="1:8">
      <c r="A328" s="209">
        <v>41732</v>
      </c>
      <c r="B328" s="250">
        <v>10.31577620089692</v>
      </c>
      <c r="C328" s="250">
        <v>23.783163940875053</v>
      </c>
      <c r="D328" s="250">
        <v>23.560024007366231</v>
      </c>
      <c r="E328" s="250">
        <v>29.153731486166755</v>
      </c>
      <c r="F328" s="250">
        <v>41.01538999879304</v>
      </c>
      <c r="G328" s="242">
        <f t="shared" si="10"/>
        <v>41732</v>
      </c>
      <c r="H328" s="208">
        <f t="shared" si="11"/>
        <v>2014</v>
      </c>
    </row>
    <row r="329" spans="1:8">
      <c r="A329" s="209">
        <v>41733</v>
      </c>
      <c r="B329" s="250">
        <v>11.085763774249813</v>
      </c>
      <c r="C329" s="250">
        <v>24.643838751063797</v>
      </c>
      <c r="D329" s="250">
        <v>22.368304312006295</v>
      </c>
      <c r="E329" s="250">
        <v>27.534497613544652</v>
      </c>
      <c r="F329" s="250">
        <v>40.939511288712403</v>
      </c>
      <c r="G329" s="242">
        <f t="shared" si="10"/>
        <v>41733</v>
      </c>
      <c r="H329" s="208">
        <f t="shared" si="11"/>
        <v>2014</v>
      </c>
    </row>
    <row r="330" spans="1:8">
      <c r="A330" s="209">
        <v>41736</v>
      </c>
      <c r="B330" s="250">
        <v>9.8794333183461536</v>
      </c>
      <c r="C330" s="250">
        <v>22.266602217828503</v>
      </c>
      <c r="D330" s="250">
        <v>21.124394690047765</v>
      </c>
      <c r="E330" s="250">
        <v>26.163482446903075</v>
      </c>
      <c r="F330" s="250">
        <v>38.554431045339157</v>
      </c>
      <c r="G330" s="242">
        <f t="shared" si="10"/>
        <v>41736</v>
      </c>
      <c r="H330" s="208">
        <f t="shared" si="11"/>
        <v>2014</v>
      </c>
    </row>
    <row r="331" spans="1:8">
      <c r="A331" s="209">
        <v>41737</v>
      </c>
      <c r="B331" s="250">
        <v>9.3460331786500603</v>
      </c>
      <c r="C331" s="250">
        <v>22.008721161930289</v>
      </c>
      <c r="D331" s="250">
        <v>21.200964768071696</v>
      </c>
      <c r="E331" s="250">
        <v>26.636670723868662</v>
      </c>
      <c r="F331" s="250">
        <v>36.664761122406105</v>
      </c>
      <c r="G331" s="242">
        <f t="shared" si="10"/>
        <v>41737</v>
      </c>
      <c r="H331" s="208">
        <f t="shared" si="11"/>
        <v>2014</v>
      </c>
    </row>
    <row r="332" spans="1:8">
      <c r="A332" s="209">
        <v>41738</v>
      </c>
      <c r="B332" s="250">
        <v>10.091300185653118</v>
      </c>
      <c r="C332" s="250">
        <v>22.208752529316953</v>
      </c>
      <c r="D332" s="250">
        <v>22.550745383987405</v>
      </c>
      <c r="E332" s="250">
        <v>28.019310458007961</v>
      </c>
      <c r="F332" s="250">
        <v>33.790632768562446</v>
      </c>
      <c r="G332" s="242">
        <f t="shared" si="10"/>
        <v>41738</v>
      </c>
      <c r="H332" s="208">
        <f t="shared" si="11"/>
        <v>2014</v>
      </c>
    </row>
    <row r="333" spans="1:8">
      <c r="A333" s="209">
        <v>41739</v>
      </c>
      <c r="B333" s="250">
        <v>10.196818844703426</v>
      </c>
      <c r="C333" s="250">
        <v>21.542709782253787</v>
      </c>
      <c r="D333" s="250">
        <v>20.560370697592933</v>
      </c>
      <c r="E333" s="250">
        <v>25.345659933534815</v>
      </c>
      <c r="F333" s="250">
        <v>33.794655930749215</v>
      </c>
      <c r="G333" s="242">
        <f t="shared" si="10"/>
        <v>41739</v>
      </c>
      <c r="H333" s="208">
        <f t="shared" si="11"/>
        <v>2014</v>
      </c>
    </row>
    <row r="334" spans="1:8">
      <c r="A334" s="209">
        <v>41740</v>
      </c>
      <c r="B334" s="250">
        <v>8.865060548796567</v>
      </c>
      <c r="C334" s="250">
        <v>19.752583309979222</v>
      </c>
      <c r="D334" s="250">
        <v>19.490700873435696</v>
      </c>
      <c r="E334" s="250">
        <v>24.156535058327975</v>
      </c>
      <c r="F334" s="250">
        <v>30.612896012484892</v>
      </c>
      <c r="G334" s="242">
        <f t="shared" si="10"/>
        <v>41740</v>
      </c>
      <c r="H334" s="208">
        <f t="shared" si="11"/>
        <v>2014</v>
      </c>
    </row>
    <row r="335" spans="1:8">
      <c r="A335" s="209">
        <v>41743</v>
      </c>
      <c r="B335" s="250">
        <v>9.2310576586471349</v>
      </c>
      <c r="C335" s="250">
        <v>20.059572323680584</v>
      </c>
      <c r="D335" s="250">
        <v>20.582886923068333</v>
      </c>
      <c r="E335" s="250">
        <v>25.176761805773971</v>
      </c>
      <c r="F335" s="250">
        <v>30.146115636908675</v>
      </c>
      <c r="G335" s="242">
        <f t="shared" si="10"/>
        <v>41743</v>
      </c>
      <c r="H335" s="208">
        <f t="shared" si="11"/>
        <v>2014</v>
      </c>
    </row>
    <row r="336" spans="1:8">
      <c r="A336" s="209">
        <v>41744</v>
      </c>
      <c r="B336" s="250">
        <v>8.5317476776769929</v>
      </c>
      <c r="C336" s="250">
        <v>17.932503554541967</v>
      </c>
      <c r="D336" s="250">
        <v>21.248830386466409</v>
      </c>
      <c r="E336" s="250">
        <v>26.022620040754351</v>
      </c>
      <c r="F336" s="250">
        <v>30.956829598497748</v>
      </c>
      <c r="G336" s="242">
        <f t="shared" si="10"/>
        <v>41744</v>
      </c>
      <c r="H336" s="208">
        <f t="shared" si="11"/>
        <v>2014</v>
      </c>
    </row>
    <row r="337" spans="1:8">
      <c r="A337" s="209">
        <v>41745</v>
      </c>
      <c r="B337" s="250">
        <v>9.2378599621393711</v>
      </c>
      <c r="C337" s="250">
        <v>19.785107690409042</v>
      </c>
      <c r="D337" s="250">
        <v>22.458816556135865</v>
      </c>
      <c r="E337" s="250">
        <v>27.344401745052703</v>
      </c>
      <c r="F337" s="250">
        <v>34.89456976022889</v>
      </c>
      <c r="G337" s="242">
        <f t="shared" si="10"/>
        <v>41745</v>
      </c>
      <c r="H337" s="208">
        <f t="shared" si="11"/>
        <v>2014</v>
      </c>
    </row>
    <row r="338" spans="1:8">
      <c r="A338" s="209">
        <v>41746</v>
      </c>
      <c r="B338" s="250">
        <v>9.9194175900931825</v>
      </c>
      <c r="C338" s="250">
        <v>20.966398329815217</v>
      </c>
      <c r="D338" s="250">
        <v>22.337214027161135</v>
      </c>
      <c r="E338" s="250">
        <v>27.518086459430258</v>
      </c>
      <c r="F338" s="250">
        <v>34.89316633155908</v>
      </c>
      <c r="G338" s="242">
        <f t="shared" si="10"/>
        <v>41746</v>
      </c>
      <c r="H338" s="208">
        <f t="shared" si="11"/>
        <v>2014</v>
      </c>
    </row>
    <row r="339" spans="1:8">
      <c r="A339" s="209">
        <v>41750</v>
      </c>
      <c r="B339" s="250">
        <v>9.9194175900931825</v>
      </c>
      <c r="C339" s="250">
        <v>20.966398329815217</v>
      </c>
      <c r="D339" s="250">
        <v>22.337214027161135</v>
      </c>
      <c r="E339" s="250">
        <v>27.518086459430258</v>
      </c>
      <c r="F339" s="250">
        <v>34.89316633155908</v>
      </c>
      <c r="G339" s="242">
        <f t="shared" si="10"/>
        <v>41750</v>
      </c>
      <c r="H339" s="208">
        <f t="shared" si="11"/>
        <v>2014</v>
      </c>
    </row>
    <row r="340" spans="1:8">
      <c r="A340" s="209">
        <v>41751</v>
      </c>
      <c r="B340" s="250">
        <v>10.856974103132888</v>
      </c>
      <c r="C340" s="250">
        <v>23.413825818444533</v>
      </c>
      <c r="D340" s="250">
        <v>23.126251160293897</v>
      </c>
      <c r="E340" s="250">
        <v>28.523269648938054</v>
      </c>
      <c r="F340" s="250">
        <v>34.624082274602344</v>
      </c>
      <c r="G340" s="242">
        <f t="shared" si="10"/>
        <v>41751</v>
      </c>
      <c r="H340" s="208">
        <f t="shared" si="11"/>
        <v>2014</v>
      </c>
    </row>
    <row r="341" spans="1:8">
      <c r="A341" s="209">
        <v>41752</v>
      </c>
      <c r="B341" s="250">
        <v>10.740505394558486</v>
      </c>
      <c r="C341" s="250">
        <v>22.695204132267534</v>
      </c>
      <c r="D341" s="250">
        <v>23.031414607960478</v>
      </c>
      <c r="E341" s="250">
        <v>28.238809644288242</v>
      </c>
      <c r="F341" s="250">
        <v>36.097682377894678</v>
      </c>
      <c r="G341" s="242">
        <f t="shared" ref="G341:G361" si="12">+A341</f>
        <v>41752</v>
      </c>
      <c r="H341" s="208">
        <f t="shared" ref="H341:H361" si="13">+YEAR(A341)</f>
        <v>2014</v>
      </c>
    </row>
    <row r="342" spans="1:8">
      <c r="A342" s="209">
        <v>41753</v>
      </c>
      <c r="B342" s="250">
        <v>11.209366605998961</v>
      </c>
      <c r="C342" s="250">
        <v>22.752925265915746</v>
      </c>
      <c r="D342" s="250">
        <v>23.031414607960478</v>
      </c>
      <c r="E342" s="250">
        <v>28.458992628656588</v>
      </c>
      <c r="F342" s="250">
        <v>34.775839694763611</v>
      </c>
      <c r="G342" s="242">
        <f t="shared" si="12"/>
        <v>41753</v>
      </c>
      <c r="H342" s="208">
        <f t="shared" si="13"/>
        <v>2014</v>
      </c>
    </row>
    <row r="343" spans="1:8">
      <c r="A343" s="209">
        <v>41754</v>
      </c>
      <c r="B343" s="250">
        <v>10.922176670753569</v>
      </c>
      <c r="C343" s="250">
        <v>20.861497561314234</v>
      </c>
      <c r="D343" s="250">
        <v>21.986199492266568</v>
      </c>
      <c r="E343" s="250">
        <v>27.41893573665568</v>
      </c>
      <c r="F343" s="250">
        <v>35.002914453537628</v>
      </c>
      <c r="G343" s="242">
        <f t="shared" si="12"/>
        <v>41754</v>
      </c>
      <c r="H343" s="208">
        <f t="shared" si="13"/>
        <v>2014</v>
      </c>
    </row>
    <row r="344" spans="1:8">
      <c r="A344" s="209">
        <v>41757</v>
      </c>
      <c r="B344" s="250">
        <v>11.162248211077141</v>
      </c>
      <c r="C344" s="250">
        <v>21.437551904026098</v>
      </c>
      <c r="D344" s="250">
        <v>22.636933319913076</v>
      </c>
      <c r="E344" s="250">
        <v>27.83126598378032</v>
      </c>
      <c r="F344" s="250">
        <v>33.68341081818955</v>
      </c>
      <c r="G344" s="242">
        <f t="shared" si="12"/>
        <v>41757</v>
      </c>
      <c r="H344" s="208">
        <f t="shared" si="13"/>
        <v>2014</v>
      </c>
    </row>
    <row r="345" spans="1:8">
      <c r="A345" s="209">
        <v>41758</v>
      </c>
      <c r="B345" s="250">
        <v>12.319469353963663</v>
      </c>
      <c r="C345" s="250">
        <v>23.208523701660177</v>
      </c>
      <c r="D345" s="250">
        <v>23.282820940089689</v>
      </c>
      <c r="E345" s="250">
        <v>28.439846282189784</v>
      </c>
      <c r="F345" s="250">
        <v>33.68341081818955</v>
      </c>
      <c r="G345" s="242">
        <f t="shared" si="12"/>
        <v>41758</v>
      </c>
      <c r="H345" s="208">
        <f t="shared" si="13"/>
        <v>2014</v>
      </c>
    </row>
    <row r="346" spans="1:8">
      <c r="A346" s="209">
        <v>41759</v>
      </c>
      <c r="B346" s="250">
        <v>12.487370113333007</v>
      </c>
      <c r="C346" s="250">
        <v>23.454192045539269</v>
      </c>
      <c r="D346" s="250">
        <v>23.621831791866587</v>
      </c>
      <c r="E346" s="250">
        <v>28.824140807702303</v>
      </c>
      <c r="F346" s="250">
        <v>33.831987133365949</v>
      </c>
      <c r="G346" s="242">
        <f t="shared" si="12"/>
        <v>41759</v>
      </c>
      <c r="H346" s="208">
        <f t="shared" si="13"/>
        <v>2014</v>
      </c>
    </row>
    <row r="347" spans="1:8">
      <c r="A347" s="209">
        <v>41760</v>
      </c>
      <c r="B347" s="250">
        <v>12.965854095567387</v>
      </c>
      <c r="C347" s="250">
        <v>23.454192045539269</v>
      </c>
      <c r="D347" s="250">
        <v>23.458029979384975</v>
      </c>
      <c r="E347" s="250">
        <v>28.805678259323585</v>
      </c>
      <c r="F347" s="250">
        <v>35.525644852083275</v>
      </c>
      <c r="G347" s="242">
        <f t="shared" si="12"/>
        <v>41760</v>
      </c>
      <c r="H347" s="208">
        <f t="shared" si="13"/>
        <v>2014</v>
      </c>
    </row>
    <row r="348" spans="1:8">
      <c r="A348" s="209">
        <v>41761</v>
      </c>
      <c r="B348" s="250">
        <v>13.190661930493741</v>
      </c>
      <c r="C348" s="250">
        <v>22.847284535621281</v>
      </c>
      <c r="D348" s="250">
        <v>23.115216718670204</v>
      </c>
      <c r="E348" s="250">
        <v>28.631993544946056</v>
      </c>
      <c r="F348" s="250">
        <v>35.267226853017043</v>
      </c>
      <c r="G348" s="242">
        <f t="shared" si="12"/>
        <v>41761</v>
      </c>
      <c r="H348" s="208">
        <f t="shared" si="13"/>
        <v>2014</v>
      </c>
    </row>
    <row r="349" spans="1:8">
      <c r="A349" s="209">
        <v>41764</v>
      </c>
      <c r="B349" s="250">
        <v>13.190661930493741</v>
      </c>
      <c r="C349" s="250">
        <v>22.847284535621281</v>
      </c>
      <c r="D349" s="250">
        <v>23.115216718670204</v>
      </c>
      <c r="E349" s="250">
        <v>28.631993544946056</v>
      </c>
      <c r="F349" s="250">
        <v>35.267226853017043</v>
      </c>
      <c r="G349" s="242">
        <f t="shared" si="12"/>
        <v>41764</v>
      </c>
      <c r="H349" s="208">
        <f t="shared" si="13"/>
        <v>2014</v>
      </c>
    </row>
    <row r="350" spans="1:8">
      <c r="A350" s="209">
        <v>41765</v>
      </c>
      <c r="B350" s="250">
        <v>12.794801049213845</v>
      </c>
      <c r="C350" s="250">
        <v>21.709702549757171</v>
      </c>
      <c r="D350" s="250">
        <v>22.281147134586643</v>
      </c>
      <c r="E350" s="250">
        <v>27.714336510715111</v>
      </c>
      <c r="F350" s="250">
        <v>35.267226853017043</v>
      </c>
      <c r="G350" s="242">
        <f t="shared" si="12"/>
        <v>41765</v>
      </c>
      <c r="H350" s="208">
        <f t="shared" si="13"/>
        <v>2014</v>
      </c>
    </row>
    <row r="351" spans="1:8">
      <c r="A351" s="209">
        <v>41766</v>
      </c>
      <c r="B351" s="250">
        <v>12.759628162863734</v>
      </c>
      <c r="C351" s="250">
        <v>22.400942050038687</v>
      </c>
      <c r="D351" s="250">
        <v>23.157341445139078</v>
      </c>
      <c r="E351" s="250">
        <v>28.431640705132576</v>
      </c>
      <c r="F351" s="250">
        <v>31.299640441574805</v>
      </c>
      <c r="G351" s="242">
        <f t="shared" si="12"/>
        <v>41766</v>
      </c>
      <c r="H351" s="208">
        <f t="shared" si="13"/>
        <v>2014</v>
      </c>
    </row>
    <row r="352" spans="1:8">
      <c r="A352" s="209">
        <v>41767</v>
      </c>
      <c r="B352" s="250">
        <v>13.469888193357971</v>
      </c>
      <c r="C352" s="250">
        <v>23.507799423559984</v>
      </c>
      <c r="D352" s="250">
        <v>23.399129919366569</v>
      </c>
      <c r="E352" s="250">
        <v>28.255220798402657</v>
      </c>
      <c r="F352" s="250">
        <v>32.5190328318103</v>
      </c>
      <c r="G352" s="242">
        <f t="shared" si="12"/>
        <v>41767</v>
      </c>
      <c r="H352" s="208">
        <f t="shared" si="13"/>
        <v>2014</v>
      </c>
    </row>
    <row r="353" spans="1:8">
      <c r="A353" s="209">
        <v>41768</v>
      </c>
      <c r="B353" s="250">
        <v>13.0604227050936</v>
      </c>
      <c r="C353" s="250">
        <v>23.174199553143303</v>
      </c>
      <c r="D353" s="250">
        <v>23.640471051366085</v>
      </c>
      <c r="E353" s="250">
        <v>28.450103253511294</v>
      </c>
      <c r="F353" s="250">
        <v>32.854078036247756</v>
      </c>
      <c r="G353" s="242">
        <f t="shared" si="12"/>
        <v>41768</v>
      </c>
      <c r="H353" s="208">
        <f t="shared" si="13"/>
        <v>2014</v>
      </c>
    </row>
    <row r="354" spans="1:8">
      <c r="A354" s="209">
        <v>41771</v>
      </c>
      <c r="B354" s="250">
        <v>13.677275494950546</v>
      </c>
      <c r="C354" s="250">
        <v>24.729841954650979</v>
      </c>
      <c r="D354" s="250">
        <v>24.476479118437599</v>
      </c>
      <c r="E354" s="250">
        <v>29.692564379590003</v>
      </c>
      <c r="F354" s="250">
        <v>32.385613546267763</v>
      </c>
      <c r="G354" s="242">
        <f t="shared" si="12"/>
        <v>41771</v>
      </c>
      <c r="H354" s="208">
        <f t="shared" si="13"/>
        <v>2014</v>
      </c>
    </row>
    <row r="355" spans="1:8">
      <c r="A355" s="209">
        <v>41772</v>
      </c>
      <c r="B355" s="250">
        <v>14.031161186388097</v>
      </c>
      <c r="C355" s="250">
        <v>25.397941579527906</v>
      </c>
      <c r="D355" s="250">
        <v>24.625369523319574</v>
      </c>
      <c r="E355" s="250">
        <v>29.747268226638024</v>
      </c>
      <c r="F355" s="250">
        <v>34.967173803413317</v>
      </c>
      <c r="G355" s="242">
        <f t="shared" si="12"/>
        <v>41772</v>
      </c>
      <c r="H355" s="208">
        <f t="shared" si="13"/>
        <v>2014</v>
      </c>
    </row>
    <row r="356" spans="1:8">
      <c r="A356" s="209">
        <v>41773</v>
      </c>
      <c r="B356" s="250">
        <v>14.120918410517348</v>
      </c>
      <c r="C356" s="250">
        <v>25.397427360074467</v>
      </c>
      <c r="D356" s="250">
        <v>23.868839258753937</v>
      </c>
      <c r="E356" s="250">
        <v>29.13732033205234</v>
      </c>
      <c r="F356" s="250">
        <v>34.783043961935256</v>
      </c>
      <c r="G356" s="242">
        <f t="shared" si="12"/>
        <v>41773</v>
      </c>
      <c r="H356" s="208">
        <f t="shared" si="13"/>
        <v>2014</v>
      </c>
    </row>
    <row r="357" spans="1:8">
      <c r="A357" s="209">
        <v>41774</v>
      </c>
      <c r="B357" s="250">
        <v>13.497097407326919</v>
      </c>
      <c r="C357" s="250">
        <v>24.133218833801706</v>
      </c>
      <c r="D357" s="250">
        <v>22.622543811579465</v>
      </c>
      <c r="E357" s="250">
        <v>27.92836531229057</v>
      </c>
      <c r="F357" s="250">
        <v>33.776785605687046</v>
      </c>
      <c r="G357" s="242">
        <f t="shared" si="12"/>
        <v>41774</v>
      </c>
      <c r="H357" s="208">
        <f t="shared" si="13"/>
        <v>2014</v>
      </c>
    </row>
    <row r="358" spans="1:8">
      <c r="A358" s="209">
        <v>41775</v>
      </c>
      <c r="B358" s="250">
        <v>13.744634890507811</v>
      </c>
      <c r="C358" s="250">
        <v>23.78676347704911</v>
      </c>
      <c r="D358" s="250">
        <v>22.954322630670543</v>
      </c>
      <c r="E358" s="250">
        <v>28.407707772049061</v>
      </c>
      <c r="F358" s="250">
        <v>31.890390349650222</v>
      </c>
      <c r="G358" s="242">
        <f t="shared" si="12"/>
        <v>41775</v>
      </c>
      <c r="H358" s="208">
        <f t="shared" si="13"/>
        <v>2014</v>
      </c>
    </row>
    <row r="359" spans="1:8">
      <c r="A359" s="209">
        <v>41778</v>
      </c>
      <c r="B359" s="250">
        <v>13.557820409233212</v>
      </c>
      <c r="C359" s="250">
        <v>24.176156158163622</v>
      </c>
      <c r="D359" s="250">
        <v>23.107537343756412</v>
      </c>
      <c r="E359" s="250">
        <v>28.901409991657644</v>
      </c>
      <c r="F359" s="250">
        <v>31.046929719099083</v>
      </c>
      <c r="G359" s="242">
        <f t="shared" si="12"/>
        <v>41778</v>
      </c>
      <c r="H359" s="208">
        <f t="shared" si="13"/>
        <v>2014</v>
      </c>
    </row>
    <row r="360" spans="1:8">
      <c r="A360" s="209">
        <v>41779</v>
      </c>
      <c r="B360" s="250">
        <v>12.85187403461212</v>
      </c>
      <c r="C360" s="250">
        <v>23.91506123068141</v>
      </c>
      <c r="D360" s="250">
        <v>22.082005286093988</v>
      </c>
      <c r="E360" s="250">
        <v>28.063757333734472</v>
      </c>
      <c r="F360" s="250">
        <v>31.690729230893023</v>
      </c>
      <c r="G360" s="242">
        <f t="shared" si="12"/>
        <v>41779</v>
      </c>
      <c r="H360" s="208">
        <f t="shared" si="13"/>
        <v>2014</v>
      </c>
    </row>
    <row r="361" spans="1:8">
      <c r="A361" s="209">
        <v>41780</v>
      </c>
      <c r="B361" s="250">
        <v>13.167766372397915</v>
      </c>
      <c r="C361" s="250">
        <v>24.670835272369196</v>
      </c>
      <c r="D361" s="250">
        <v>23.265598264312182</v>
      </c>
      <c r="E361" s="250">
        <v>29.103130427647315</v>
      </c>
      <c r="F361" s="250">
        <v>31.381226428245967</v>
      </c>
      <c r="G361" s="242">
        <f t="shared" si="12"/>
        <v>41780</v>
      </c>
      <c r="H361" s="208">
        <f t="shared" si="13"/>
        <v>2014</v>
      </c>
    </row>
    <row r="362" spans="1:8">
      <c r="A362" s="209">
        <v>41781</v>
      </c>
      <c r="B362" s="250">
        <v>13.159802700016776</v>
      </c>
      <c r="C362" s="250">
        <v>24.967025677548406</v>
      </c>
      <c r="D362" s="250">
        <v>23.340304416386171</v>
      </c>
      <c r="E362" s="250">
        <v>29.408104374940169</v>
      </c>
      <c r="F362" s="250">
        <v>34.147103650692223</v>
      </c>
      <c r="G362" s="242">
        <f t="shared" ref="G362:G425" si="14">+A362</f>
        <v>41781</v>
      </c>
      <c r="H362" s="208">
        <f t="shared" ref="H362:H425" si="15">+YEAR(A362)</f>
        <v>2014</v>
      </c>
    </row>
    <row r="363" spans="1:8">
      <c r="A363" s="209">
        <v>41782</v>
      </c>
      <c r="B363" s="250">
        <v>13.08000006636394</v>
      </c>
      <c r="C363" s="250">
        <v>25.572519083969468</v>
      </c>
      <c r="D363" s="250">
        <v>23.811430339495487</v>
      </c>
      <c r="E363" s="250">
        <v>29.957878037772989</v>
      </c>
      <c r="F363" s="250">
        <v>35.310826703692236</v>
      </c>
      <c r="G363" s="242">
        <f t="shared" si="14"/>
        <v>41782</v>
      </c>
      <c r="H363" s="208">
        <f t="shared" si="15"/>
        <v>2014</v>
      </c>
    </row>
    <row r="364" spans="1:8">
      <c r="A364" s="209">
        <v>41786</v>
      </c>
      <c r="B364" s="250">
        <v>13.564290893042896</v>
      </c>
      <c r="C364" s="250">
        <v>27.794075677676954</v>
      </c>
      <c r="D364" s="250">
        <v>24.327588713555603</v>
      </c>
      <c r="E364" s="250">
        <v>30.736040262031427</v>
      </c>
      <c r="F364" s="250">
        <v>36.942078627559027</v>
      </c>
      <c r="G364" s="242">
        <f t="shared" si="14"/>
        <v>41786</v>
      </c>
      <c r="H364" s="208">
        <f t="shared" si="15"/>
        <v>2014</v>
      </c>
    </row>
    <row r="365" spans="1:8">
      <c r="A365" s="209">
        <v>41787</v>
      </c>
      <c r="B365" s="250">
        <v>13.668482273363015</v>
      </c>
      <c r="C365" s="250">
        <v>27.772864125222728</v>
      </c>
      <c r="D365" s="250">
        <v>24.012063328748077</v>
      </c>
      <c r="E365" s="250">
        <v>30.590391269265993</v>
      </c>
      <c r="F365" s="250">
        <v>37.264212288234312</v>
      </c>
      <c r="G365" s="242">
        <f t="shared" si="14"/>
        <v>41787</v>
      </c>
      <c r="H365" s="208">
        <f t="shared" si="15"/>
        <v>2014</v>
      </c>
    </row>
    <row r="366" spans="1:8">
      <c r="A366" s="209">
        <v>41788</v>
      </c>
      <c r="B366" s="250">
        <v>14.001463324800035</v>
      </c>
      <c r="C366" s="250">
        <v>27.769393143912026</v>
      </c>
      <c r="D366" s="250">
        <v>24.500859269862939</v>
      </c>
      <c r="E366" s="250">
        <v>31.291284309569068</v>
      </c>
      <c r="F366" s="250">
        <v>37.364978466726107</v>
      </c>
      <c r="G366" s="242">
        <f t="shared" si="14"/>
        <v>41788</v>
      </c>
      <c r="H366" s="208">
        <f t="shared" si="15"/>
        <v>2014</v>
      </c>
    </row>
    <row r="367" spans="1:8">
      <c r="A367" s="209">
        <v>41789</v>
      </c>
      <c r="B367" s="250">
        <v>13.557156769868129</v>
      </c>
      <c r="C367" s="250">
        <v>27.825571619199941</v>
      </c>
      <c r="D367" s="250">
        <v>24.638267890893228</v>
      </c>
      <c r="E367" s="250">
        <v>31.533348832756648</v>
      </c>
      <c r="F367" s="250">
        <v>36.903343996272483</v>
      </c>
      <c r="G367" s="242">
        <f t="shared" si="14"/>
        <v>41789</v>
      </c>
      <c r="H367" s="208">
        <f t="shared" si="15"/>
        <v>2014</v>
      </c>
    </row>
    <row r="368" spans="1:8">
      <c r="A368" s="209">
        <v>41792</v>
      </c>
      <c r="B368" s="250">
        <v>13.882174148924008</v>
      </c>
      <c r="C368" s="250">
        <v>27.913631700600881</v>
      </c>
      <c r="D368" s="250">
        <v>24.835545813435942</v>
      </c>
      <c r="E368" s="250">
        <v>31.629080565090728</v>
      </c>
      <c r="F368" s="250">
        <v>39.74332225248429</v>
      </c>
      <c r="G368" s="242">
        <f t="shared" si="14"/>
        <v>41792</v>
      </c>
      <c r="H368" s="208">
        <f t="shared" si="15"/>
        <v>2014</v>
      </c>
    </row>
    <row r="369" spans="1:8">
      <c r="A369" s="209">
        <v>41793</v>
      </c>
      <c r="B369" s="250">
        <v>13.420944790182121</v>
      </c>
      <c r="C369" s="250">
        <v>27.523082025716118</v>
      </c>
      <c r="D369" s="250">
        <v>24.676813879538194</v>
      </c>
      <c r="E369" s="250">
        <v>31.579163304659396</v>
      </c>
      <c r="F369" s="250">
        <v>40.663316526495329</v>
      </c>
      <c r="G369" s="242">
        <f t="shared" si="14"/>
        <v>41793</v>
      </c>
      <c r="H369" s="208">
        <f t="shared" si="15"/>
        <v>2014</v>
      </c>
    </row>
    <row r="370" spans="1:8">
      <c r="A370" s="209">
        <v>41794</v>
      </c>
      <c r="B370" s="250">
        <v>13.127782100650865</v>
      </c>
      <c r="C370" s="250">
        <v>27.61217054602394</v>
      </c>
      <c r="D370" s="250">
        <v>24.79006602025715</v>
      </c>
      <c r="E370" s="250">
        <v>31.828065808727992</v>
      </c>
      <c r="F370" s="250">
        <v>40.97871372955553</v>
      </c>
      <c r="G370" s="242">
        <f t="shared" si="14"/>
        <v>41794</v>
      </c>
      <c r="H370" s="208">
        <f t="shared" si="15"/>
        <v>2014</v>
      </c>
    </row>
    <row r="371" spans="1:8">
      <c r="A371" s="209">
        <v>41795</v>
      </c>
      <c r="B371" s="250">
        <v>13.042504442236002</v>
      </c>
      <c r="C371" s="250">
        <v>27.884192636891658</v>
      </c>
      <c r="D371" s="250">
        <v>25.525049300841385</v>
      </c>
      <c r="E371" s="250">
        <v>32.688283803558484</v>
      </c>
      <c r="F371" s="250">
        <v>41.085467870371836</v>
      </c>
      <c r="G371" s="242">
        <f t="shared" si="14"/>
        <v>41795</v>
      </c>
      <c r="H371" s="208">
        <f t="shared" si="15"/>
        <v>2014</v>
      </c>
    </row>
    <row r="372" spans="1:8">
      <c r="A372" s="209">
        <v>41796</v>
      </c>
      <c r="B372" s="250">
        <v>13.784453252413575</v>
      </c>
      <c r="C372" s="250">
        <v>28.39018457907283</v>
      </c>
      <c r="D372" s="250">
        <v>26.182418704869683</v>
      </c>
      <c r="E372" s="250">
        <v>33.30233448667277</v>
      </c>
      <c r="F372" s="250">
        <v>41.065539183260633</v>
      </c>
      <c r="G372" s="242">
        <f t="shared" si="14"/>
        <v>41796</v>
      </c>
      <c r="H372" s="208">
        <f t="shared" si="15"/>
        <v>2014</v>
      </c>
    </row>
    <row r="373" spans="1:8">
      <c r="A373" s="209">
        <v>41799</v>
      </c>
      <c r="B373" s="250">
        <v>14.063015875912722</v>
      </c>
      <c r="C373" s="250">
        <v>28.665806206114585</v>
      </c>
      <c r="D373" s="250">
        <v>26.322735050381919</v>
      </c>
      <c r="E373" s="250">
        <v>33.427469536795165</v>
      </c>
      <c r="F373" s="250">
        <v>41.503034680593665</v>
      </c>
      <c r="G373" s="242">
        <f t="shared" si="14"/>
        <v>41799</v>
      </c>
      <c r="H373" s="208">
        <f t="shared" si="15"/>
        <v>2014</v>
      </c>
    </row>
    <row r="374" spans="1:8">
      <c r="A374" s="209">
        <v>41800</v>
      </c>
      <c r="B374" s="250">
        <v>14.03895894892797</v>
      </c>
      <c r="C374" s="250">
        <v>28.925101365509764</v>
      </c>
      <c r="D374" s="250">
        <v>26.343760135097337</v>
      </c>
      <c r="E374" s="250">
        <v>33.394647228566335</v>
      </c>
      <c r="F374" s="250">
        <v>40.294214786337321</v>
      </c>
      <c r="G374" s="242">
        <f t="shared" si="14"/>
        <v>41800</v>
      </c>
      <c r="H374" s="208">
        <f t="shared" si="15"/>
        <v>2014</v>
      </c>
    </row>
    <row r="375" spans="1:8">
      <c r="A375" s="209">
        <v>41801</v>
      </c>
      <c r="B375" s="250">
        <v>13.463583619389553</v>
      </c>
      <c r="C375" s="250">
        <v>27.90964649983674</v>
      </c>
      <c r="D375" s="250">
        <v>25.582980119365839</v>
      </c>
      <c r="E375" s="250">
        <v>32.922826547776964</v>
      </c>
      <c r="F375" s="250">
        <v>40.992935140076206</v>
      </c>
      <c r="G375" s="242">
        <f t="shared" si="14"/>
        <v>41801</v>
      </c>
      <c r="H375" s="208">
        <f t="shared" si="15"/>
        <v>2014</v>
      </c>
    </row>
    <row r="376" spans="1:8">
      <c r="A376" s="209">
        <v>41802</v>
      </c>
      <c r="B376" s="250">
        <v>13.53392939208975</v>
      </c>
      <c r="C376" s="250">
        <v>27.766822046644869</v>
      </c>
      <c r="D376" s="250">
        <v>24.765163969565805</v>
      </c>
      <c r="E376" s="250">
        <v>31.980552782374417</v>
      </c>
      <c r="F376" s="250">
        <v>40.095208600959388</v>
      </c>
      <c r="G376" s="242">
        <f t="shared" si="14"/>
        <v>41802</v>
      </c>
      <c r="H376" s="208">
        <f t="shared" si="15"/>
        <v>2014</v>
      </c>
    </row>
    <row r="377" spans="1:8">
      <c r="A377" s="209">
        <v>41803</v>
      </c>
      <c r="B377" s="250">
        <v>12.451201767935283</v>
      </c>
      <c r="C377" s="250">
        <v>27.434764834588464</v>
      </c>
      <c r="D377" s="250">
        <v>25.074948462447509</v>
      </c>
      <c r="E377" s="250">
        <v>32.394250625675248</v>
      </c>
      <c r="F377" s="250">
        <v>41.258276720580156</v>
      </c>
      <c r="G377" s="242">
        <f t="shared" si="14"/>
        <v>41803</v>
      </c>
      <c r="H377" s="208">
        <f t="shared" si="15"/>
        <v>2014</v>
      </c>
    </row>
    <row r="378" spans="1:8">
      <c r="A378" s="209">
        <v>41806</v>
      </c>
      <c r="B378" s="250">
        <v>12.066125026338192</v>
      </c>
      <c r="C378" s="250">
        <v>27.063369834344208</v>
      </c>
      <c r="D378" s="250">
        <v>25.114240021472423</v>
      </c>
      <c r="E378" s="250">
        <v>32.505025915947527</v>
      </c>
      <c r="F378" s="250">
        <v>39.718715469807094</v>
      </c>
      <c r="G378" s="242">
        <f t="shared" si="14"/>
        <v>41806</v>
      </c>
      <c r="H378" s="208">
        <f t="shared" si="15"/>
        <v>2014</v>
      </c>
    </row>
    <row r="379" spans="1:8">
      <c r="A379" s="209">
        <v>41807</v>
      </c>
      <c r="B379" s="250">
        <v>12.267373663803616</v>
      </c>
      <c r="C379" s="250">
        <v>27.530538207790944</v>
      </c>
      <c r="D379" s="250">
        <v>25.319122761890945</v>
      </c>
      <c r="E379" s="250">
        <v>32.792904911037859</v>
      </c>
      <c r="F379" s="250">
        <v>40.118037707321498</v>
      </c>
      <c r="G379" s="242">
        <f t="shared" si="14"/>
        <v>41807</v>
      </c>
      <c r="H379" s="208">
        <f t="shared" si="15"/>
        <v>2014</v>
      </c>
    </row>
    <row r="380" spans="1:8">
      <c r="A380" s="209">
        <v>41808</v>
      </c>
      <c r="B380" s="250">
        <v>12.462981366665726</v>
      </c>
      <c r="C380" s="250">
        <v>27.659221626013331</v>
      </c>
      <c r="D380" s="250">
        <v>26.050750975765236</v>
      </c>
      <c r="E380" s="250">
        <v>33.817918245100586</v>
      </c>
      <c r="F380" s="250">
        <v>41.426313913311134</v>
      </c>
      <c r="G380" s="242">
        <f t="shared" si="14"/>
        <v>41808</v>
      </c>
      <c r="H380" s="208">
        <f t="shared" si="15"/>
        <v>2014</v>
      </c>
    </row>
    <row r="381" spans="1:8">
      <c r="A381" s="209">
        <v>41809</v>
      </c>
      <c r="B381" s="250">
        <v>12.953244947630548</v>
      </c>
      <c r="C381" s="250">
        <v>28.606285304379362</v>
      </c>
      <c r="D381" s="250">
        <v>26.161393620154261</v>
      </c>
      <c r="E381" s="250">
        <v>33.988867767125711</v>
      </c>
      <c r="F381" s="250">
        <v>43.721948969462311</v>
      </c>
      <c r="G381" s="242">
        <f t="shared" si="14"/>
        <v>41809</v>
      </c>
      <c r="H381" s="208">
        <f t="shared" si="15"/>
        <v>2014</v>
      </c>
    </row>
    <row r="382" spans="1:8">
      <c r="A382" s="209">
        <v>41810</v>
      </c>
      <c r="B382" s="250">
        <v>13.236784866367923</v>
      </c>
      <c r="C382" s="250">
        <v>28.390827353389604</v>
      </c>
      <c r="D382" s="250">
        <v>26.352408751505131</v>
      </c>
      <c r="E382" s="250">
        <v>34.220675318991802</v>
      </c>
      <c r="F382" s="250">
        <v>43.612107285572456</v>
      </c>
      <c r="G382" s="242">
        <f t="shared" si="14"/>
        <v>41810</v>
      </c>
      <c r="H382" s="208">
        <f t="shared" si="15"/>
        <v>2014</v>
      </c>
    </row>
    <row r="383" spans="1:8">
      <c r="A383" s="209">
        <v>41813</v>
      </c>
      <c r="B383" s="250">
        <v>12.827983017468657</v>
      </c>
      <c r="C383" s="250">
        <v>27.53825149959248</v>
      </c>
      <c r="D383" s="250">
        <v>26.279193740191076</v>
      </c>
      <c r="E383" s="250">
        <v>34.202896568701192</v>
      </c>
      <c r="F383" s="250">
        <v>43.797921241454297</v>
      </c>
      <c r="G383" s="242">
        <f t="shared" si="14"/>
        <v>41813</v>
      </c>
      <c r="H383" s="208">
        <f t="shared" si="15"/>
        <v>2014</v>
      </c>
    </row>
    <row r="384" spans="1:8">
      <c r="A384" s="209">
        <v>41814</v>
      </c>
      <c r="B384" s="250">
        <v>12.60417064158994</v>
      </c>
      <c r="C384" s="250">
        <v>27.7588516451166</v>
      </c>
      <c r="D384" s="250">
        <v>25.390995746520993</v>
      </c>
      <c r="E384" s="250">
        <v>33.339259583430206</v>
      </c>
      <c r="F384" s="250">
        <v>43.863040331733096</v>
      </c>
      <c r="G384" s="242">
        <f t="shared" si="14"/>
        <v>41814</v>
      </c>
      <c r="H384" s="208">
        <f t="shared" si="15"/>
        <v>2014</v>
      </c>
    </row>
    <row r="385" spans="1:8">
      <c r="A385" s="209">
        <v>41815</v>
      </c>
      <c r="B385" s="250">
        <v>11.717382539980115</v>
      </c>
      <c r="C385" s="250">
        <v>26.854725291112501</v>
      </c>
      <c r="D385" s="250">
        <v>25.75915840015508</v>
      </c>
      <c r="E385" s="250">
        <v>33.992286757566227</v>
      </c>
      <c r="F385" s="250">
        <v>42.837321097930328</v>
      </c>
      <c r="G385" s="242">
        <f t="shared" si="14"/>
        <v>41815</v>
      </c>
      <c r="H385" s="208">
        <f t="shared" si="15"/>
        <v>2014</v>
      </c>
    </row>
    <row r="386" spans="1:8">
      <c r="A386" s="209">
        <v>41816</v>
      </c>
      <c r="B386" s="250">
        <v>11.742269016171235</v>
      </c>
      <c r="C386" s="250">
        <v>26.046757974900949</v>
      </c>
      <c r="D386" s="250">
        <v>25.599755452915375</v>
      </c>
      <c r="E386" s="250">
        <v>33.834329399215001</v>
      </c>
      <c r="F386" s="250">
        <v>43.22915838253909</v>
      </c>
      <c r="G386" s="242">
        <f t="shared" si="14"/>
        <v>41816</v>
      </c>
      <c r="H386" s="208">
        <f t="shared" si="15"/>
        <v>2014</v>
      </c>
    </row>
    <row r="387" spans="1:8">
      <c r="A387" s="209">
        <v>41817</v>
      </c>
      <c r="B387" s="250">
        <v>12.118054806656975</v>
      </c>
      <c r="C387" s="250">
        <v>26.178783819570683</v>
      </c>
      <c r="D387" s="250">
        <v>25.642327521612241</v>
      </c>
      <c r="E387" s="250">
        <v>34.090069884164606</v>
      </c>
      <c r="F387" s="250">
        <v>41.231705137765218</v>
      </c>
      <c r="G387" s="242">
        <f t="shared" si="14"/>
        <v>41817</v>
      </c>
      <c r="H387" s="208">
        <f t="shared" si="15"/>
        <v>2014</v>
      </c>
    </row>
    <row r="388" spans="1:8">
      <c r="A388" s="209">
        <v>41820</v>
      </c>
      <c r="B388" s="250">
        <v>11.888601496174944</v>
      </c>
      <c r="C388" s="250">
        <v>26.408897024983347</v>
      </c>
      <c r="D388" s="250">
        <v>25.454145557705289</v>
      </c>
      <c r="E388" s="250">
        <v>34.040152623733256</v>
      </c>
      <c r="F388" s="250">
        <v>41.859505562723442</v>
      </c>
      <c r="G388" s="242">
        <f t="shared" si="14"/>
        <v>41820</v>
      </c>
      <c r="H388" s="208">
        <f t="shared" si="15"/>
        <v>2014</v>
      </c>
    </row>
    <row r="389" spans="1:8">
      <c r="A389" s="209">
        <v>41821</v>
      </c>
      <c r="B389" s="250">
        <v>12.867137740009337</v>
      </c>
      <c r="C389" s="250">
        <v>27.300296447514903</v>
      </c>
      <c r="D389" s="250">
        <v>26.419435528665325</v>
      </c>
      <c r="E389" s="250">
        <v>34.935244321056857</v>
      </c>
      <c r="F389" s="250">
        <v>43.394856527487093</v>
      </c>
      <c r="G389" s="242">
        <f t="shared" si="14"/>
        <v>41821</v>
      </c>
      <c r="H389" s="208">
        <f t="shared" si="15"/>
        <v>2014</v>
      </c>
    </row>
    <row r="390" spans="1:8">
      <c r="A390" s="209">
        <v>41822</v>
      </c>
      <c r="B390" s="250">
        <v>13.090286476522927</v>
      </c>
      <c r="C390" s="250">
        <v>27.414196056451011</v>
      </c>
      <c r="D390" s="250">
        <v>26.569817074307302</v>
      </c>
      <c r="E390" s="250">
        <v>35.024138072509928</v>
      </c>
      <c r="F390" s="250">
        <v>43.804377013335369</v>
      </c>
      <c r="G390" s="242">
        <f t="shared" si="14"/>
        <v>41822</v>
      </c>
      <c r="H390" s="208">
        <f t="shared" si="15"/>
        <v>2014</v>
      </c>
    </row>
    <row r="391" spans="1:8">
      <c r="A391" s="209">
        <v>41823</v>
      </c>
      <c r="B391" s="250">
        <v>13.900590141305425</v>
      </c>
      <c r="C391" s="250">
        <v>28.933200321901388</v>
      </c>
      <c r="D391" s="250">
        <v>27.255890937964811</v>
      </c>
      <c r="E391" s="250">
        <v>35.764007603834735</v>
      </c>
      <c r="F391" s="250">
        <v>43.601534789593302</v>
      </c>
      <c r="G391" s="242">
        <f t="shared" si="14"/>
        <v>41823</v>
      </c>
      <c r="H391" s="208">
        <f t="shared" si="15"/>
        <v>2014</v>
      </c>
    </row>
    <row r="392" spans="1:8">
      <c r="A392" s="209">
        <v>41827</v>
      </c>
      <c r="B392" s="250">
        <v>13.208746103192603</v>
      </c>
      <c r="C392" s="250">
        <v>27.347347527504319</v>
      </c>
      <c r="D392" s="250">
        <v>26.927467185583652</v>
      </c>
      <c r="E392" s="250">
        <v>35.23132889320442</v>
      </c>
      <c r="F392" s="250">
        <v>43.892980143355565</v>
      </c>
      <c r="G392" s="242">
        <f t="shared" si="14"/>
        <v>41827</v>
      </c>
      <c r="H392" s="208">
        <f t="shared" si="15"/>
        <v>2014</v>
      </c>
    </row>
    <row r="393" spans="1:8">
      <c r="A393" s="209">
        <v>41828</v>
      </c>
      <c r="B393" s="250">
        <v>11.797516993315483</v>
      </c>
      <c r="C393" s="250">
        <v>25.632425650294778</v>
      </c>
      <c r="D393" s="250">
        <v>26.050750975765236</v>
      </c>
      <c r="E393" s="250">
        <v>34.278114358392251</v>
      </c>
      <c r="F393" s="250">
        <v>43.284547034040614</v>
      </c>
      <c r="G393" s="242">
        <f t="shared" si="14"/>
        <v>41828</v>
      </c>
      <c r="H393" s="208">
        <f t="shared" si="15"/>
        <v>2014</v>
      </c>
    </row>
    <row r="394" spans="1:8">
      <c r="A394" s="209">
        <v>41829</v>
      </c>
      <c r="B394" s="250">
        <v>11.458895007275149</v>
      </c>
      <c r="C394" s="250">
        <v>26.089181079809443</v>
      </c>
      <c r="D394" s="250">
        <v>26.639677018911414</v>
      </c>
      <c r="E394" s="250">
        <v>34.901738214739943</v>
      </c>
      <c r="F394" s="250">
        <v>43.174518226328118</v>
      </c>
      <c r="G394" s="242">
        <f t="shared" si="14"/>
        <v>41829</v>
      </c>
      <c r="H394" s="208">
        <f t="shared" si="15"/>
        <v>2014</v>
      </c>
    </row>
    <row r="395" spans="1:8">
      <c r="A395" s="209">
        <v>41830</v>
      </c>
      <c r="B395" s="250">
        <v>10.701184762176542</v>
      </c>
      <c r="C395" s="250">
        <v>24.172813731716268</v>
      </c>
      <c r="D395" s="250">
        <v>26.113751672873555</v>
      </c>
      <c r="E395" s="250">
        <v>34.344442772938002</v>
      </c>
      <c r="F395" s="250">
        <v>42.368201674571068</v>
      </c>
      <c r="G395" s="242">
        <f t="shared" si="14"/>
        <v>41830</v>
      </c>
      <c r="H395" s="208">
        <f t="shared" si="15"/>
        <v>2014</v>
      </c>
    </row>
    <row r="396" spans="1:8">
      <c r="A396" s="209">
        <v>41831</v>
      </c>
      <c r="B396" s="250">
        <v>10.996504279644359</v>
      </c>
      <c r="C396" s="250">
        <v>24.265501788198151</v>
      </c>
      <c r="D396" s="250">
        <v>26.32802860007979</v>
      </c>
      <c r="E396" s="250">
        <v>34.542060420399046</v>
      </c>
      <c r="F396" s="250">
        <v>41.877656573519538</v>
      </c>
      <c r="G396" s="242">
        <f t="shared" si="14"/>
        <v>41831</v>
      </c>
      <c r="H396" s="208">
        <f t="shared" si="15"/>
        <v>2014</v>
      </c>
    </row>
    <row r="397" spans="1:8">
      <c r="A397" s="209">
        <v>41834</v>
      </c>
      <c r="B397" s="250">
        <v>11.925101661255244</v>
      </c>
      <c r="C397" s="250">
        <v>25.765351379008017</v>
      </c>
      <c r="D397" s="250">
        <v>27.160159701175381</v>
      </c>
      <c r="E397" s="250">
        <v>35.193719998358873</v>
      </c>
      <c r="F397" s="250">
        <v>43.119971632028474</v>
      </c>
      <c r="G397" s="242">
        <f t="shared" si="14"/>
        <v>41834</v>
      </c>
      <c r="H397" s="208">
        <f t="shared" si="15"/>
        <v>2014</v>
      </c>
    </row>
    <row r="398" spans="1:8">
      <c r="A398" s="209">
        <v>41835</v>
      </c>
      <c r="B398" s="250">
        <v>11.33296943774813</v>
      </c>
      <c r="C398" s="250">
        <v>24.947742448044565</v>
      </c>
      <c r="D398" s="250">
        <v>27.199376703162347</v>
      </c>
      <c r="E398" s="250">
        <v>34.932509128704467</v>
      </c>
      <c r="F398" s="250">
        <v>44.040059467950819</v>
      </c>
      <c r="G398" s="242">
        <f t="shared" si="14"/>
        <v>41835</v>
      </c>
      <c r="H398" s="208">
        <f t="shared" si="15"/>
        <v>2014</v>
      </c>
    </row>
    <row r="399" spans="1:8">
      <c r="A399" s="209">
        <v>41836</v>
      </c>
      <c r="B399" s="250">
        <v>12.564352279684176</v>
      </c>
      <c r="C399" s="250">
        <v>26.745710766984043</v>
      </c>
      <c r="D399" s="250">
        <v>27.777342861722797</v>
      </c>
      <c r="E399" s="250">
        <v>35.499377743739814</v>
      </c>
      <c r="F399" s="250">
        <v>43.891670276597061</v>
      </c>
      <c r="G399" s="242">
        <f t="shared" si="14"/>
        <v>41836</v>
      </c>
      <c r="H399" s="208">
        <f t="shared" si="15"/>
        <v>2014</v>
      </c>
    </row>
    <row r="400" spans="1:8">
      <c r="A400" s="209">
        <v>41837</v>
      </c>
      <c r="B400" s="250">
        <v>11.79536016537892</v>
      </c>
      <c r="C400" s="250">
        <v>25.390871062043139</v>
      </c>
      <c r="D400" s="250">
        <v>26.574066825473164</v>
      </c>
      <c r="E400" s="250">
        <v>33.895871227144035</v>
      </c>
      <c r="F400" s="250">
        <v>43.807090308763662</v>
      </c>
      <c r="G400" s="242">
        <f t="shared" si="14"/>
        <v>41837</v>
      </c>
      <c r="H400" s="208">
        <f t="shared" si="15"/>
        <v>2014</v>
      </c>
    </row>
    <row r="401" spans="1:8">
      <c r="A401" s="209">
        <v>41838</v>
      </c>
      <c r="B401" s="250">
        <v>11.980017818716959</v>
      </c>
      <c r="C401" s="250">
        <v>24.955584294709453</v>
      </c>
      <c r="D401" s="250">
        <v>27.493877003254429</v>
      </c>
      <c r="E401" s="250">
        <v>35.270305384226134</v>
      </c>
      <c r="F401" s="250">
        <v>42.36109096931073</v>
      </c>
      <c r="G401" s="242">
        <f t="shared" si="14"/>
        <v>41838</v>
      </c>
      <c r="H401" s="208">
        <f t="shared" si="15"/>
        <v>2014</v>
      </c>
    </row>
    <row r="402" spans="1:8">
      <c r="A402" s="209">
        <v>41841</v>
      </c>
      <c r="B402" s="250">
        <v>11.631441242200168</v>
      </c>
      <c r="C402" s="250">
        <v>23.567577435021935</v>
      </c>
      <c r="D402" s="250">
        <v>27.132648154154126</v>
      </c>
      <c r="E402" s="250">
        <v>34.95644206178801</v>
      </c>
      <c r="F402" s="250">
        <v>42.36109096931073</v>
      </c>
      <c r="G402" s="242">
        <f t="shared" si="14"/>
        <v>41841</v>
      </c>
      <c r="H402" s="208">
        <f t="shared" si="15"/>
        <v>2014</v>
      </c>
    </row>
    <row r="403" spans="1:8">
      <c r="A403" s="209">
        <v>41842</v>
      </c>
      <c r="B403" s="250">
        <v>12.741378080323585</v>
      </c>
      <c r="C403" s="250">
        <v>25.139546304176228</v>
      </c>
      <c r="D403" s="250">
        <v>27.593485206019743</v>
      </c>
      <c r="E403" s="250">
        <v>35.633402169007525</v>
      </c>
      <c r="F403" s="250">
        <v>43.554660272021906</v>
      </c>
      <c r="G403" s="242">
        <f t="shared" si="14"/>
        <v>41842</v>
      </c>
      <c r="H403" s="208">
        <f t="shared" si="15"/>
        <v>2014</v>
      </c>
    </row>
    <row r="404" spans="1:8">
      <c r="A404" s="209">
        <v>41843</v>
      </c>
      <c r="B404" s="250">
        <v>12.787998745721584</v>
      </c>
      <c r="C404" s="250">
        <v>25.386757306415664</v>
      </c>
      <c r="D404" s="250">
        <v>27.39285221676715</v>
      </c>
      <c r="E404" s="250">
        <v>35.87136390366652</v>
      </c>
      <c r="F404" s="250">
        <v>43.41693713855863</v>
      </c>
      <c r="G404" s="242">
        <f t="shared" si="14"/>
        <v>41843</v>
      </c>
      <c r="H404" s="208">
        <f t="shared" si="15"/>
        <v>2014</v>
      </c>
    </row>
    <row r="405" spans="1:8">
      <c r="A405" s="209">
        <v>41844</v>
      </c>
      <c r="B405" s="250">
        <v>13.174734585731418</v>
      </c>
      <c r="C405" s="250">
        <v>25.907404503019759</v>
      </c>
      <c r="D405" s="250">
        <v>27.371752575013698</v>
      </c>
      <c r="E405" s="250">
        <v>35.937692318212264</v>
      </c>
      <c r="F405" s="250">
        <v>43.003954861991488</v>
      </c>
      <c r="G405" s="242">
        <f t="shared" si="14"/>
        <v>41844</v>
      </c>
      <c r="H405" s="208">
        <f t="shared" si="15"/>
        <v>2014</v>
      </c>
    </row>
    <row r="406" spans="1:8">
      <c r="A406" s="209">
        <v>41845</v>
      </c>
      <c r="B406" s="250">
        <v>12.678498250480729</v>
      </c>
      <c r="C406" s="250">
        <v>23.978438778317425</v>
      </c>
      <c r="D406" s="250">
        <v>26.452986195764417</v>
      </c>
      <c r="E406" s="250">
        <v>35.278510961283338</v>
      </c>
      <c r="F406" s="250">
        <v>44.626786213839488</v>
      </c>
      <c r="G406" s="242">
        <f t="shared" si="14"/>
        <v>41845</v>
      </c>
      <c r="H406" s="208">
        <f t="shared" si="15"/>
        <v>2014</v>
      </c>
    </row>
    <row r="407" spans="1:8">
      <c r="A407" s="209">
        <v>41848</v>
      </c>
      <c r="B407" s="250">
        <v>12.620761625717346</v>
      </c>
      <c r="C407" s="250">
        <v>23.389143284679605</v>
      </c>
      <c r="D407" s="250">
        <v>26.617160793436014</v>
      </c>
      <c r="E407" s="250">
        <v>35.317487452305073</v>
      </c>
      <c r="F407" s="250">
        <v>45.2960345655125</v>
      </c>
      <c r="G407" s="242">
        <f t="shared" si="14"/>
        <v>41848</v>
      </c>
      <c r="H407" s="208">
        <f t="shared" si="15"/>
        <v>2014</v>
      </c>
    </row>
    <row r="408" spans="1:8">
      <c r="A408" s="209">
        <v>41849</v>
      </c>
      <c r="B408" s="250">
        <v>12.947272193344705</v>
      </c>
      <c r="C408" s="250">
        <v>24.102108556868806</v>
      </c>
      <c r="D408" s="250">
        <v>26.091682789626148</v>
      </c>
      <c r="E408" s="250">
        <v>34.704804365366982</v>
      </c>
      <c r="F408" s="250">
        <v>46.125648033188263</v>
      </c>
      <c r="G408" s="242">
        <f t="shared" si="14"/>
        <v>41849</v>
      </c>
      <c r="H408" s="208">
        <f t="shared" si="15"/>
        <v>2014</v>
      </c>
    </row>
    <row r="409" spans="1:8">
      <c r="A409" s="209">
        <v>41850</v>
      </c>
      <c r="B409" s="250">
        <v>12.378035527933395</v>
      </c>
      <c r="C409" s="250">
        <v>23.331422151031411</v>
      </c>
      <c r="D409" s="250">
        <v>25.854964193982521</v>
      </c>
      <c r="E409" s="250">
        <v>34.713009942424186</v>
      </c>
      <c r="F409" s="250">
        <v>46.389118375465799</v>
      </c>
      <c r="G409" s="242">
        <f t="shared" si="14"/>
        <v>41850</v>
      </c>
      <c r="H409" s="208">
        <f t="shared" si="15"/>
        <v>2014</v>
      </c>
    </row>
    <row r="410" spans="1:8">
      <c r="A410" s="209">
        <v>41851</v>
      </c>
      <c r="B410" s="250">
        <v>11.659148185692935</v>
      </c>
      <c r="C410" s="250">
        <v>20.937730595286141</v>
      </c>
      <c r="D410" s="250">
        <v>23.491058747218084</v>
      </c>
      <c r="E410" s="250">
        <v>32.018845475308041</v>
      </c>
      <c r="F410" s="250">
        <v>46.150909749244718</v>
      </c>
      <c r="G410" s="242">
        <f t="shared" si="14"/>
        <v>41851</v>
      </c>
      <c r="H410" s="208">
        <f t="shared" si="15"/>
        <v>2014</v>
      </c>
    </row>
    <row r="411" spans="1:8">
      <c r="A411" s="209">
        <v>41852</v>
      </c>
      <c r="B411" s="250">
        <v>10.814169364084169</v>
      </c>
      <c r="C411" s="250">
        <v>18.40005759257879</v>
      </c>
      <c r="D411" s="250">
        <v>22.969681380498109</v>
      </c>
      <c r="E411" s="250">
        <v>31.641388930676541</v>
      </c>
      <c r="F411" s="250">
        <v>45.237184123292138</v>
      </c>
      <c r="G411" s="242">
        <f t="shared" si="14"/>
        <v>41852</v>
      </c>
      <c r="H411" s="208">
        <f t="shared" si="15"/>
        <v>2014</v>
      </c>
    </row>
    <row r="412" spans="1:8">
      <c r="A412" s="209">
        <v>41855</v>
      </c>
      <c r="B412" s="250">
        <v>10.786628330432691</v>
      </c>
      <c r="C412" s="250">
        <v>17.680921686948324</v>
      </c>
      <c r="D412" s="250">
        <v>23.53564385594089</v>
      </c>
      <c r="E412" s="250">
        <v>32.587765484607687</v>
      </c>
      <c r="F412" s="250">
        <v>44.78237967236489</v>
      </c>
      <c r="G412" s="242">
        <f t="shared" si="14"/>
        <v>41855</v>
      </c>
      <c r="H412" s="208">
        <f t="shared" si="15"/>
        <v>2014</v>
      </c>
    </row>
    <row r="413" spans="1:8">
      <c r="A413" s="209">
        <v>41856</v>
      </c>
      <c r="B413" s="250">
        <v>10.868919611704598</v>
      </c>
      <c r="C413" s="250">
        <v>18.138577000506515</v>
      </c>
      <c r="D413" s="250">
        <v>22.493261907690943</v>
      </c>
      <c r="E413" s="250">
        <v>31.303592675154878</v>
      </c>
      <c r="F413" s="250">
        <v>43.339748561719517</v>
      </c>
      <c r="G413" s="242">
        <f t="shared" si="14"/>
        <v>41856</v>
      </c>
      <c r="H413" s="208">
        <f t="shared" si="15"/>
        <v>2014</v>
      </c>
    </row>
    <row r="414" spans="1:8">
      <c r="A414" s="209">
        <v>41857</v>
      </c>
      <c r="B414" s="250">
        <v>10.100425226923182</v>
      </c>
      <c r="C414" s="250">
        <v>17.371104466253072</v>
      </c>
      <c r="D414" s="250">
        <v>22.596672519394168</v>
      </c>
      <c r="E414" s="250">
        <v>31.305644069419181</v>
      </c>
      <c r="F414" s="250">
        <v>41.837892761208487</v>
      </c>
      <c r="G414" s="242">
        <f t="shared" si="14"/>
        <v>41857</v>
      </c>
      <c r="H414" s="208">
        <f t="shared" si="15"/>
        <v>2014</v>
      </c>
    </row>
    <row r="415" spans="1:8">
      <c r="A415" s="209">
        <v>41858</v>
      </c>
      <c r="B415" s="250">
        <v>9.4568609526211276</v>
      </c>
      <c r="C415" s="250">
        <v>16.200355325642324</v>
      </c>
      <c r="D415" s="250">
        <v>22.03697283514321</v>
      </c>
      <c r="E415" s="250">
        <v>30.576031509415881</v>
      </c>
      <c r="F415" s="250">
        <v>42.516965113570123</v>
      </c>
      <c r="G415" s="242">
        <f t="shared" si="14"/>
        <v>41858</v>
      </c>
      <c r="H415" s="208">
        <f t="shared" si="15"/>
        <v>2014</v>
      </c>
    </row>
    <row r="416" spans="1:8">
      <c r="A416" s="209">
        <v>41859</v>
      </c>
      <c r="B416" s="250">
        <v>8.9589655189576956</v>
      </c>
      <c r="C416" s="250">
        <v>15.819190155782792</v>
      </c>
      <c r="D416" s="250">
        <v>23.421198802613972</v>
      </c>
      <c r="E416" s="250">
        <v>32.081754899413298</v>
      </c>
      <c r="F416" s="250">
        <v>38.269254339635353</v>
      </c>
      <c r="G416" s="242">
        <f t="shared" si="14"/>
        <v>41859</v>
      </c>
      <c r="H416" s="208">
        <f t="shared" si="15"/>
        <v>2014</v>
      </c>
    </row>
    <row r="417" spans="1:8">
      <c r="A417" s="209">
        <v>41862</v>
      </c>
      <c r="B417" s="250">
        <v>10.045011339937648</v>
      </c>
      <c r="C417" s="250">
        <v>18.022877623483382</v>
      </c>
      <c r="D417" s="250">
        <v>23.540862848600753</v>
      </c>
      <c r="E417" s="250">
        <v>32.446219280370883</v>
      </c>
      <c r="F417" s="250">
        <v>41.564037046774402</v>
      </c>
      <c r="G417" s="242">
        <f t="shared" si="14"/>
        <v>41862</v>
      </c>
      <c r="H417" s="208">
        <f t="shared" si="15"/>
        <v>2014</v>
      </c>
    </row>
    <row r="418" spans="1:8">
      <c r="A418" s="209">
        <v>41863</v>
      </c>
      <c r="B418" s="250">
        <v>10.038374946286698</v>
      </c>
      <c r="C418" s="250">
        <v>16.592447658887387</v>
      </c>
      <c r="D418" s="250">
        <v>23.470481004730658</v>
      </c>
      <c r="E418" s="250">
        <v>32.229455286443013</v>
      </c>
      <c r="F418" s="250">
        <v>41.852114171729141</v>
      </c>
      <c r="G418" s="242">
        <f t="shared" si="14"/>
        <v>41863</v>
      </c>
      <c r="H418" s="208">
        <f t="shared" si="15"/>
        <v>2014</v>
      </c>
    </row>
    <row r="419" spans="1:8">
      <c r="A419" s="209">
        <v>41864</v>
      </c>
      <c r="B419" s="250">
        <v>10.440872221217546</v>
      </c>
      <c r="C419" s="250">
        <v>18.25607614561666</v>
      </c>
      <c r="D419" s="250">
        <v>24.150888533500336</v>
      </c>
      <c r="E419" s="250">
        <v>33.116341406709424</v>
      </c>
      <c r="F419" s="250">
        <v>42.341630091756159</v>
      </c>
      <c r="G419" s="242">
        <f t="shared" si="14"/>
        <v>41864</v>
      </c>
      <c r="H419" s="208">
        <f t="shared" si="15"/>
        <v>2014</v>
      </c>
    </row>
    <row r="420" spans="1:8">
      <c r="A420" s="209">
        <v>41865</v>
      </c>
      <c r="B420" s="250">
        <v>10.915042547578802</v>
      </c>
      <c r="C420" s="250">
        <v>18.593146997344068</v>
      </c>
      <c r="D420" s="250">
        <v>24.611501914251967</v>
      </c>
      <c r="E420" s="250">
        <v>33.694834589242497</v>
      </c>
      <c r="F420" s="250">
        <v>43.286044024621752</v>
      </c>
      <c r="G420" s="242">
        <f t="shared" si="14"/>
        <v>41865</v>
      </c>
      <c r="H420" s="208">
        <f t="shared" si="15"/>
        <v>2014</v>
      </c>
    </row>
    <row r="421" spans="1:8">
      <c r="A421" s="209">
        <v>41866</v>
      </c>
      <c r="B421" s="250">
        <v>10.978420106945475</v>
      </c>
      <c r="C421" s="250">
        <v>16.889795057836832</v>
      </c>
      <c r="D421" s="250">
        <v>24.233721402716114</v>
      </c>
      <c r="E421" s="250">
        <v>33.686629012185264</v>
      </c>
      <c r="F421" s="250">
        <v>43.321316865189452</v>
      </c>
      <c r="G421" s="242">
        <f t="shared" si="14"/>
        <v>41866</v>
      </c>
      <c r="H421" s="208">
        <f t="shared" si="15"/>
        <v>2014</v>
      </c>
    </row>
    <row r="422" spans="1:8">
      <c r="A422" s="209">
        <v>41869</v>
      </c>
      <c r="B422" s="250">
        <v>11.843971748872239</v>
      </c>
      <c r="C422" s="250">
        <v>18.853213485919397</v>
      </c>
      <c r="D422" s="250">
        <v>25.544657801834859</v>
      </c>
      <c r="E422" s="250">
        <v>34.827204223136988</v>
      </c>
      <c r="F422" s="250">
        <v>43.361174239411838</v>
      </c>
      <c r="G422" s="242">
        <f t="shared" si="14"/>
        <v>41869</v>
      </c>
      <c r="H422" s="208">
        <f t="shared" si="15"/>
        <v>2014</v>
      </c>
    </row>
    <row r="423" spans="1:8">
      <c r="A423" s="209">
        <v>41870</v>
      </c>
      <c r="B423" s="250">
        <v>12.475424604761297</v>
      </c>
      <c r="C423" s="250">
        <v>19.996708995498015</v>
      </c>
      <c r="D423" s="250">
        <v>26.147451454048642</v>
      </c>
      <c r="E423" s="250">
        <v>35.501429138004113</v>
      </c>
      <c r="F423" s="250">
        <v>44.551188189492819</v>
      </c>
      <c r="G423" s="242">
        <f t="shared" si="14"/>
        <v>41870</v>
      </c>
      <c r="H423" s="208">
        <f t="shared" si="15"/>
        <v>2014</v>
      </c>
    </row>
    <row r="424" spans="1:8">
      <c r="A424" s="209">
        <v>41871</v>
      </c>
      <c r="B424" s="250">
        <v>12.080061453005197</v>
      </c>
      <c r="C424" s="250">
        <v>19.743327359817343</v>
      </c>
      <c r="D424" s="250">
        <v>26.591364058288704</v>
      </c>
      <c r="E424" s="250">
        <v>35.837173999261495</v>
      </c>
      <c r="F424" s="250">
        <v>44.594788040168012</v>
      </c>
      <c r="G424" s="242">
        <f t="shared" si="14"/>
        <v>41871</v>
      </c>
      <c r="H424" s="208">
        <f t="shared" si="15"/>
        <v>2014</v>
      </c>
    </row>
    <row r="425" spans="1:8">
      <c r="A425" s="209">
        <v>41872</v>
      </c>
      <c r="B425" s="250">
        <v>12.448049480951063</v>
      </c>
      <c r="C425" s="250">
        <v>20.861240451587527</v>
      </c>
      <c r="D425" s="250">
        <v>27.041390339644611</v>
      </c>
      <c r="E425" s="250">
        <v>36.237879678888405</v>
      </c>
      <c r="F425" s="250">
        <v>45.827466221810973</v>
      </c>
      <c r="G425" s="242">
        <f t="shared" si="14"/>
        <v>41872</v>
      </c>
      <c r="H425" s="208">
        <f t="shared" si="15"/>
        <v>2014</v>
      </c>
    </row>
    <row r="426" spans="1:8">
      <c r="A426" s="209">
        <v>41873</v>
      </c>
      <c r="B426" s="250">
        <v>12.408065209204011</v>
      </c>
      <c r="C426" s="250">
        <v>20.059572323680584</v>
      </c>
      <c r="D426" s="250">
        <v>26.756060555226281</v>
      </c>
      <c r="E426" s="250">
        <v>35.966411837912496</v>
      </c>
      <c r="F426" s="250">
        <v>45.387631676694951</v>
      </c>
      <c r="G426" s="242">
        <f t="shared" ref="G426:G489" si="16">+A426</f>
        <v>41873</v>
      </c>
      <c r="H426" s="208">
        <f t="shared" ref="H426:H489" si="17">+YEAR(A426)</f>
        <v>2014</v>
      </c>
    </row>
    <row r="427" spans="1:8">
      <c r="A427" s="209">
        <v>41876</v>
      </c>
      <c r="B427" s="250">
        <v>12.408065209204011</v>
      </c>
      <c r="C427" s="250">
        <v>20.059572323680584</v>
      </c>
      <c r="D427" s="250">
        <v>26.756060555226281</v>
      </c>
      <c r="E427" s="250">
        <v>35.966411837912496</v>
      </c>
      <c r="F427" s="250">
        <v>45.387631676694951</v>
      </c>
      <c r="G427" s="242">
        <f t="shared" si="16"/>
        <v>41876</v>
      </c>
      <c r="H427" s="208">
        <f t="shared" si="17"/>
        <v>2014</v>
      </c>
    </row>
    <row r="428" spans="1:8">
      <c r="A428" s="209">
        <v>41877</v>
      </c>
      <c r="B428" s="250">
        <v>13.196302865097053</v>
      </c>
      <c r="C428" s="250">
        <v>23.260331311593841</v>
      </c>
      <c r="D428" s="250">
        <v>27.542488192029111</v>
      </c>
      <c r="E428" s="250">
        <v>36.760985216285327</v>
      </c>
      <c r="F428" s="250">
        <v>45.219500922052625</v>
      </c>
      <c r="G428" s="242">
        <f t="shared" si="16"/>
        <v>41877</v>
      </c>
      <c r="H428" s="208">
        <f t="shared" si="17"/>
        <v>2014</v>
      </c>
    </row>
    <row r="429" spans="1:8">
      <c r="A429" s="209">
        <v>41878</v>
      </c>
      <c r="B429" s="250">
        <v>13.327371639703545</v>
      </c>
      <c r="C429" s="250">
        <v>23.023276143559791</v>
      </c>
      <c r="D429" s="250">
        <v>27.656635017204035</v>
      </c>
      <c r="E429" s="250">
        <v>36.767823197166315</v>
      </c>
      <c r="F429" s="250">
        <v>45.346745121448031</v>
      </c>
      <c r="G429" s="242">
        <f t="shared" si="16"/>
        <v>41878</v>
      </c>
      <c r="H429" s="208">
        <f t="shared" si="17"/>
        <v>2014</v>
      </c>
    </row>
    <row r="430" spans="1:8">
      <c r="A430" s="209">
        <v>41879</v>
      </c>
      <c r="B430" s="250">
        <v>12.914919774296262</v>
      </c>
      <c r="C430" s="250">
        <v>21.645810782667716</v>
      </c>
      <c r="D430" s="250">
        <v>27.340214947940545</v>
      </c>
      <c r="E430" s="250">
        <v>36.536699443388358</v>
      </c>
      <c r="F430" s="250">
        <v>44.645405034192187</v>
      </c>
      <c r="G430" s="242">
        <f t="shared" si="16"/>
        <v>41879</v>
      </c>
      <c r="H430" s="208">
        <f t="shared" si="17"/>
        <v>2014</v>
      </c>
    </row>
    <row r="431" spans="1:8">
      <c r="A431" s="209">
        <v>41880</v>
      </c>
      <c r="B431" s="250">
        <v>13.146364002873568</v>
      </c>
      <c r="C431" s="250">
        <v>21.743641033683957</v>
      </c>
      <c r="D431" s="250">
        <v>27.480978635680774</v>
      </c>
      <c r="E431" s="250">
        <v>36.990057575799007</v>
      </c>
      <c r="F431" s="250">
        <v>44.31541217296602</v>
      </c>
      <c r="G431" s="242">
        <f t="shared" si="16"/>
        <v>41880</v>
      </c>
      <c r="H431" s="208">
        <f t="shared" si="17"/>
        <v>2014</v>
      </c>
    </row>
    <row r="432" spans="1:8">
      <c r="A432" s="209">
        <v>41884</v>
      </c>
      <c r="B432" s="250">
        <v>13.302651073353712</v>
      </c>
      <c r="C432" s="250">
        <v>22.217365705161995</v>
      </c>
      <c r="D432" s="250">
        <v>27.250671945304973</v>
      </c>
      <c r="E432" s="250">
        <v>36.915523584196052</v>
      </c>
      <c r="F432" s="250">
        <v>46.598416371088987</v>
      </c>
      <c r="G432" s="242">
        <f t="shared" si="16"/>
        <v>41884</v>
      </c>
      <c r="H432" s="208">
        <f t="shared" si="17"/>
        <v>2014</v>
      </c>
    </row>
    <row r="433" spans="1:8">
      <c r="A433" s="209">
        <v>41885</v>
      </c>
      <c r="B433" s="250">
        <v>14.039456678451788</v>
      </c>
      <c r="C433" s="250">
        <v>23.753210657712387</v>
      </c>
      <c r="D433" s="250">
        <v>27.3305970900388</v>
      </c>
      <c r="E433" s="250">
        <v>36.808851082452378</v>
      </c>
      <c r="F433" s="250">
        <v>47.157448791226876</v>
      </c>
      <c r="G433" s="242">
        <f t="shared" si="16"/>
        <v>41885</v>
      </c>
      <c r="H433" s="208">
        <f t="shared" si="17"/>
        <v>2014</v>
      </c>
    </row>
    <row r="434" spans="1:8">
      <c r="A434" s="209">
        <v>41886</v>
      </c>
      <c r="B434" s="250">
        <v>14.112291098771102</v>
      </c>
      <c r="C434" s="250">
        <v>25.010091556773695</v>
      </c>
      <c r="D434" s="250">
        <v>27.265732466980563</v>
      </c>
      <c r="E434" s="250">
        <v>36.598925069405496</v>
      </c>
      <c r="F434" s="250">
        <v>46.66933629986967</v>
      </c>
      <c r="G434" s="242">
        <f t="shared" si="16"/>
        <v>41886</v>
      </c>
      <c r="H434" s="208">
        <f t="shared" si="17"/>
        <v>2014</v>
      </c>
    </row>
    <row r="435" spans="1:8">
      <c r="A435" s="209">
        <v>41887</v>
      </c>
      <c r="B435" s="250">
        <v>13.732855291777346</v>
      </c>
      <c r="C435" s="250">
        <v>25.302682425778865</v>
      </c>
      <c r="D435" s="250">
        <v>27.771080070530974</v>
      </c>
      <c r="E435" s="250">
        <v>37.286825946034654</v>
      </c>
      <c r="F435" s="250">
        <v>46.59916486637956</v>
      </c>
      <c r="G435" s="242">
        <f t="shared" si="16"/>
        <v>41887</v>
      </c>
      <c r="H435" s="208">
        <f t="shared" si="17"/>
        <v>2014</v>
      </c>
    </row>
    <row r="436" spans="1:8">
      <c r="A436" s="209">
        <v>41890</v>
      </c>
      <c r="B436" s="250">
        <v>13.395560584467203</v>
      </c>
      <c r="C436" s="250">
        <v>25.444221330337168</v>
      </c>
      <c r="D436" s="250">
        <v>27.577679113964159</v>
      </c>
      <c r="E436" s="250">
        <v>36.864922525676612</v>
      </c>
      <c r="F436" s="250">
        <v>46.94001090931885</v>
      </c>
      <c r="G436" s="242">
        <f t="shared" si="16"/>
        <v>41890</v>
      </c>
      <c r="H436" s="208">
        <f t="shared" si="17"/>
        <v>2014</v>
      </c>
    </row>
    <row r="437" spans="1:8">
      <c r="A437" s="209">
        <v>41891</v>
      </c>
      <c r="B437" s="250">
        <v>13.299830606052065</v>
      </c>
      <c r="C437" s="250">
        <v>24.83577116205884</v>
      </c>
      <c r="D437" s="250">
        <v>26.85037520829372</v>
      </c>
      <c r="E437" s="250">
        <v>35.969147030264907</v>
      </c>
      <c r="F437" s="250">
        <v>47.352057566772785</v>
      </c>
      <c r="G437" s="242">
        <f t="shared" si="16"/>
        <v>41891</v>
      </c>
      <c r="H437" s="208">
        <f t="shared" si="17"/>
        <v>2014</v>
      </c>
    </row>
    <row r="438" spans="1:8">
      <c r="A438" s="209">
        <v>41892</v>
      </c>
      <c r="B438" s="250">
        <v>13.318246598433481</v>
      </c>
      <c r="C438" s="250">
        <v>24.700402890941774</v>
      </c>
      <c r="D438" s="250">
        <v>27.259246004674729</v>
      </c>
      <c r="E438" s="250">
        <v>36.464900644137785</v>
      </c>
      <c r="F438" s="250">
        <v>47.722843421334545</v>
      </c>
      <c r="G438" s="242">
        <f t="shared" si="16"/>
        <v>41892</v>
      </c>
      <c r="H438" s="208">
        <f t="shared" si="17"/>
        <v>2014</v>
      </c>
    </row>
    <row r="439" spans="1:8">
      <c r="A439" s="209">
        <v>41893</v>
      </c>
      <c r="B439" s="250">
        <v>12.812387492388888</v>
      </c>
      <c r="C439" s="250">
        <v>24.586117617415603</v>
      </c>
      <c r="D439" s="250">
        <v>27.112294082780686</v>
      </c>
      <c r="E439" s="250">
        <v>36.585249107643492</v>
      </c>
      <c r="F439" s="250">
        <v>48.849515957451793</v>
      </c>
      <c r="G439" s="242">
        <f t="shared" si="16"/>
        <v>41893</v>
      </c>
      <c r="H439" s="208">
        <f t="shared" si="17"/>
        <v>2014</v>
      </c>
    </row>
    <row r="440" spans="1:8">
      <c r="A440" s="209">
        <v>41894</v>
      </c>
      <c r="B440" s="250">
        <v>12.93416531588405</v>
      </c>
      <c r="C440" s="250">
        <v>24.069969841029049</v>
      </c>
      <c r="D440" s="250">
        <v>26.653842856131014</v>
      </c>
      <c r="E440" s="250">
        <v>35.77084558471573</v>
      </c>
      <c r="F440" s="250">
        <v>49.215249468802249</v>
      </c>
      <c r="G440" s="242">
        <f t="shared" si="16"/>
        <v>41894</v>
      </c>
      <c r="H440" s="208">
        <f t="shared" si="17"/>
        <v>2014</v>
      </c>
    </row>
    <row r="441" spans="1:8">
      <c r="A441" s="209">
        <v>41897</v>
      </c>
      <c r="B441" s="250">
        <v>12.888540109533686</v>
      </c>
      <c r="C441" s="250">
        <v>24.17924147488424</v>
      </c>
      <c r="D441" s="250">
        <v>26.979135212916262</v>
      </c>
      <c r="E441" s="250">
        <v>35.674430054293559</v>
      </c>
      <c r="F441" s="250">
        <v>49.215249468802249</v>
      </c>
      <c r="G441" s="242">
        <f t="shared" si="16"/>
        <v>41897</v>
      </c>
      <c r="H441" s="208">
        <f t="shared" si="17"/>
        <v>2014</v>
      </c>
    </row>
    <row r="442" spans="1:8">
      <c r="A442" s="209">
        <v>41898</v>
      </c>
      <c r="B442" s="250">
        <v>12.689946029528642</v>
      </c>
      <c r="C442" s="250">
        <v>23.835999989715617</v>
      </c>
      <c r="D442" s="250">
        <v>27.730893827050053</v>
      </c>
      <c r="E442" s="250">
        <v>36.689870215122866</v>
      </c>
      <c r="F442" s="250">
        <v>48.871315882789368</v>
      </c>
      <c r="G442" s="242">
        <f t="shared" si="16"/>
        <v>41898</v>
      </c>
      <c r="H442" s="208">
        <f t="shared" si="17"/>
        <v>2014</v>
      </c>
    </row>
    <row r="443" spans="1:8">
      <c r="A443" s="209">
        <v>41899</v>
      </c>
      <c r="B443" s="250">
        <v>12.501804269523852</v>
      </c>
      <c r="C443" s="250">
        <v>24.203281234332373</v>
      </c>
      <c r="D443" s="250">
        <v>27.916391737589041</v>
      </c>
      <c r="E443" s="250">
        <v>36.866973919940918</v>
      </c>
      <c r="F443" s="250">
        <v>48.657433353511514</v>
      </c>
      <c r="G443" s="242">
        <f t="shared" si="16"/>
        <v>41899</v>
      </c>
      <c r="H443" s="208">
        <f t="shared" si="17"/>
        <v>2014</v>
      </c>
    </row>
    <row r="444" spans="1:8">
      <c r="A444" s="209">
        <v>41900</v>
      </c>
      <c r="B444" s="250">
        <v>13.13873215017496</v>
      </c>
      <c r="C444" s="250">
        <v>25.959726332406884</v>
      </c>
      <c r="D444" s="250">
        <v>28.730107250299184</v>
      </c>
      <c r="E444" s="250">
        <v>37.536412248191333</v>
      </c>
      <c r="F444" s="250">
        <v>50.331255947028986</v>
      </c>
      <c r="G444" s="242">
        <f t="shared" si="16"/>
        <v>41900</v>
      </c>
      <c r="H444" s="208">
        <f t="shared" si="17"/>
        <v>2014</v>
      </c>
    </row>
    <row r="445" spans="1:8">
      <c r="A445" s="209">
        <v>41901</v>
      </c>
      <c r="B445" s="250">
        <v>13.447822184468517</v>
      </c>
      <c r="C445" s="250">
        <v>25.974253031966455</v>
      </c>
      <c r="D445" s="250">
        <v>28.832623177546424</v>
      </c>
      <c r="E445" s="250">
        <v>37.470767631733693</v>
      </c>
      <c r="F445" s="250">
        <v>52.703986018107976</v>
      </c>
      <c r="G445" s="242">
        <f t="shared" si="16"/>
        <v>41901</v>
      </c>
      <c r="H445" s="208">
        <f t="shared" si="17"/>
        <v>2014</v>
      </c>
    </row>
    <row r="446" spans="1:8">
      <c r="A446" s="209">
        <v>41904</v>
      </c>
      <c r="B446" s="250">
        <v>12.381187814917617</v>
      </c>
      <c r="C446" s="250">
        <v>25.335078251345333</v>
      </c>
      <c r="D446" s="250">
        <v>28.034415528739885</v>
      </c>
      <c r="E446" s="250">
        <v>36.369168911803705</v>
      </c>
      <c r="F446" s="250">
        <v>51.6254978663206</v>
      </c>
      <c r="G446" s="242">
        <f t="shared" si="16"/>
        <v>41904</v>
      </c>
      <c r="H446" s="208">
        <f t="shared" si="17"/>
        <v>2014</v>
      </c>
    </row>
    <row r="447" spans="1:8">
      <c r="A447" s="209">
        <v>41905</v>
      </c>
      <c r="B447" s="250">
        <v>10.762737313289206</v>
      </c>
      <c r="C447" s="250">
        <v>23.348777057584869</v>
      </c>
      <c r="D447" s="250">
        <v>27.1635147678853</v>
      </c>
      <c r="E447" s="250">
        <v>35.58143351431189</v>
      </c>
      <c r="F447" s="250">
        <v>51.6254978663206</v>
      </c>
      <c r="G447" s="242">
        <f t="shared" si="16"/>
        <v>41905</v>
      </c>
      <c r="H447" s="208">
        <f t="shared" si="17"/>
        <v>2014</v>
      </c>
    </row>
    <row r="448" spans="1:8">
      <c r="A448" s="209">
        <v>41906</v>
      </c>
      <c r="B448" s="250">
        <v>11.263619124095591</v>
      </c>
      <c r="C448" s="250">
        <v>24.209323312910236</v>
      </c>
      <c r="D448" s="250">
        <v>28.313109736776386</v>
      </c>
      <c r="E448" s="250">
        <v>36.643371945132031</v>
      </c>
      <c r="F448" s="250">
        <v>51.265752317294641</v>
      </c>
      <c r="G448" s="242">
        <f t="shared" si="16"/>
        <v>41906</v>
      </c>
      <c r="H448" s="208">
        <f t="shared" si="17"/>
        <v>2014</v>
      </c>
    </row>
    <row r="449" spans="1:8">
      <c r="A449" s="209">
        <v>41907</v>
      </c>
      <c r="B449" s="250">
        <v>10.159323220575466</v>
      </c>
      <c r="C449" s="250">
        <v>22.255803609306348</v>
      </c>
      <c r="D449" s="250">
        <v>26.342865450641373</v>
      </c>
      <c r="E449" s="250">
        <v>34.434020322479178</v>
      </c>
      <c r="F449" s="250">
        <v>53.199583462370789</v>
      </c>
      <c r="G449" s="242">
        <f t="shared" si="16"/>
        <v>41907</v>
      </c>
      <c r="H449" s="208">
        <f t="shared" si="17"/>
        <v>2014</v>
      </c>
    </row>
    <row r="450" spans="1:8">
      <c r="A450" s="209">
        <v>41908</v>
      </c>
      <c r="B450" s="250">
        <v>10.319923946928778</v>
      </c>
      <c r="C450" s="250">
        <v>22.005635845209646</v>
      </c>
      <c r="D450" s="250">
        <v>27.590577481537835</v>
      </c>
      <c r="E450" s="250">
        <v>35.58690389901669</v>
      </c>
      <c r="F450" s="250">
        <v>51.849672205843689</v>
      </c>
      <c r="G450" s="242">
        <f t="shared" si="16"/>
        <v>41908</v>
      </c>
      <c r="H450" s="208">
        <f t="shared" si="17"/>
        <v>2014</v>
      </c>
    </row>
    <row r="451" spans="1:8">
      <c r="A451" s="209">
        <v>41911</v>
      </c>
      <c r="B451" s="250">
        <v>10.273635101213308</v>
      </c>
      <c r="C451" s="250">
        <v>21.136090749449153</v>
      </c>
      <c r="D451" s="250">
        <v>27.277959821212239</v>
      </c>
      <c r="E451" s="250">
        <v>35.241585864525902</v>
      </c>
      <c r="F451" s="250">
        <v>52.605465325487842</v>
      </c>
      <c r="G451" s="242">
        <f t="shared" si="16"/>
        <v>41911</v>
      </c>
      <c r="H451" s="208">
        <f t="shared" si="17"/>
        <v>2014</v>
      </c>
    </row>
    <row r="452" spans="1:8">
      <c r="A452" s="209">
        <v>41912</v>
      </c>
      <c r="B452" s="250">
        <v>9.8774424002508567</v>
      </c>
      <c r="C452" s="250">
        <v>21.796734192251233</v>
      </c>
      <c r="D452" s="250">
        <v>27.066814289601915</v>
      </c>
      <c r="E452" s="250">
        <v>34.864813117982507</v>
      </c>
      <c r="F452" s="250">
        <v>51.322544397465975</v>
      </c>
      <c r="G452" s="242">
        <f t="shared" si="16"/>
        <v>41912</v>
      </c>
      <c r="H452" s="208">
        <f t="shared" si="17"/>
        <v>2014</v>
      </c>
    </row>
    <row r="453" spans="1:8">
      <c r="A453" s="209">
        <v>41913</v>
      </c>
      <c r="B453" s="250">
        <v>8.7957102351440284</v>
      </c>
      <c r="C453" s="250">
        <v>20.610558468037411</v>
      </c>
      <c r="D453" s="250">
        <v>25.290940201527668</v>
      </c>
      <c r="E453" s="250">
        <v>33.0780487137758</v>
      </c>
      <c r="F453" s="250">
        <v>50.468604832846964</v>
      </c>
      <c r="G453" s="242">
        <f t="shared" si="16"/>
        <v>41913</v>
      </c>
      <c r="H453" s="208">
        <f t="shared" si="17"/>
        <v>2014</v>
      </c>
    </row>
    <row r="454" spans="1:8">
      <c r="A454" s="209">
        <v>41914</v>
      </c>
      <c r="B454" s="250">
        <v>6.9519541690654441</v>
      </c>
      <c r="C454" s="250">
        <v>18.214938589341777</v>
      </c>
      <c r="D454" s="250">
        <v>25.263652325620399</v>
      </c>
      <c r="E454" s="250">
        <v>33.078732511863883</v>
      </c>
      <c r="F454" s="250">
        <v>46.536571947706371</v>
      </c>
      <c r="G454" s="242">
        <f t="shared" si="16"/>
        <v>41914</v>
      </c>
      <c r="H454" s="208">
        <f t="shared" si="17"/>
        <v>2014</v>
      </c>
    </row>
    <row r="455" spans="1:8">
      <c r="A455" s="209">
        <v>41915</v>
      </c>
      <c r="B455" s="250">
        <v>8.3044511951315449</v>
      </c>
      <c r="C455" s="250">
        <v>18.214938589341777</v>
      </c>
      <c r="D455" s="250">
        <v>26.819210366410552</v>
      </c>
      <c r="E455" s="250">
        <v>34.564625757306388</v>
      </c>
      <c r="F455" s="250">
        <v>46.973131825926174</v>
      </c>
      <c r="G455" s="242">
        <f t="shared" si="16"/>
        <v>41915</v>
      </c>
      <c r="H455" s="208">
        <f t="shared" si="17"/>
        <v>2014</v>
      </c>
    </row>
    <row r="456" spans="1:8">
      <c r="A456" s="209">
        <v>41918</v>
      </c>
      <c r="B456" s="250">
        <v>8.8974129678450087</v>
      </c>
      <c r="C456" s="250">
        <v>18.392729965367316</v>
      </c>
      <c r="D456" s="250">
        <v>26.686647952850141</v>
      </c>
      <c r="E456" s="250">
        <v>34.354015946171401</v>
      </c>
      <c r="F456" s="250">
        <v>48.678765469292507</v>
      </c>
      <c r="G456" s="242">
        <f t="shared" si="16"/>
        <v>41918</v>
      </c>
      <c r="H456" s="208">
        <f t="shared" si="17"/>
        <v>2014</v>
      </c>
    </row>
    <row r="457" spans="1:8">
      <c r="A457" s="209">
        <v>41919</v>
      </c>
      <c r="B457" s="250">
        <v>7.7680646782925189</v>
      </c>
      <c r="C457" s="250">
        <v>16.807648500150396</v>
      </c>
      <c r="D457" s="250">
        <v>24.654819553328778</v>
      </c>
      <c r="E457" s="250">
        <v>32.321768028336571</v>
      </c>
      <c r="F457" s="250">
        <v>47.676530275231066</v>
      </c>
      <c r="G457" s="242">
        <f t="shared" si="16"/>
        <v>41919</v>
      </c>
      <c r="H457" s="208">
        <f t="shared" si="17"/>
        <v>2014</v>
      </c>
    </row>
    <row r="458" spans="1:8">
      <c r="A458" s="209">
        <v>41920</v>
      </c>
      <c r="B458" s="250">
        <v>7.5467409500329374</v>
      </c>
      <c r="C458" s="250">
        <v>15.639341901943492</v>
      </c>
      <c r="D458" s="250">
        <v>26.703870628627691</v>
      </c>
      <c r="E458" s="250">
        <v>34.632321768028326</v>
      </c>
      <c r="F458" s="250">
        <v>45.918969771082054</v>
      </c>
      <c r="G458" s="242">
        <f t="shared" si="16"/>
        <v>41920</v>
      </c>
      <c r="H458" s="208">
        <f t="shared" si="17"/>
        <v>2014</v>
      </c>
    </row>
    <row r="459" spans="1:8">
      <c r="A459" s="209">
        <v>41921</v>
      </c>
      <c r="B459" s="250">
        <v>6.7107212598529697</v>
      </c>
      <c r="C459" s="250">
        <v>15.763911564538402</v>
      </c>
      <c r="D459" s="250">
        <v>24.206433526808844</v>
      </c>
      <c r="E459" s="250">
        <v>31.850631145635312</v>
      </c>
      <c r="F459" s="250">
        <v>44.823827599079721</v>
      </c>
      <c r="G459" s="242">
        <f t="shared" si="16"/>
        <v>41921</v>
      </c>
      <c r="H459" s="208">
        <f t="shared" si="17"/>
        <v>2014</v>
      </c>
    </row>
    <row r="460" spans="1:8">
      <c r="A460" s="209">
        <v>41922</v>
      </c>
      <c r="B460" s="250">
        <v>5.1863416382269545</v>
      </c>
      <c r="C460" s="250">
        <v>12.984426863852683</v>
      </c>
      <c r="D460" s="250">
        <v>23.347909234261934</v>
      </c>
      <c r="E460" s="250">
        <v>30.340804967109314</v>
      </c>
      <c r="F460" s="250">
        <v>43.154870224950884</v>
      </c>
      <c r="G460" s="242">
        <f t="shared" si="16"/>
        <v>41922</v>
      </c>
      <c r="H460" s="208">
        <f t="shared" si="17"/>
        <v>2014</v>
      </c>
    </row>
    <row r="461" spans="1:8">
      <c r="A461" s="209">
        <v>41925</v>
      </c>
      <c r="B461" s="250">
        <v>5.6221867912539025</v>
      </c>
      <c r="C461" s="250">
        <v>13.28807345110674</v>
      </c>
      <c r="D461" s="250">
        <v>21.685063615792679</v>
      </c>
      <c r="E461" s="250">
        <v>28.194362768561689</v>
      </c>
      <c r="F461" s="250">
        <v>43.154870224950884</v>
      </c>
      <c r="G461" s="242">
        <f t="shared" si="16"/>
        <v>41925</v>
      </c>
      <c r="H461" s="208">
        <f t="shared" si="17"/>
        <v>2014</v>
      </c>
    </row>
    <row r="462" spans="1:8">
      <c r="A462" s="209">
        <v>41926</v>
      </c>
      <c r="B462" s="250">
        <v>6.0608524115824958</v>
      </c>
      <c r="C462" s="250">
        <v>13.452366566479569</v>
      </c>
      <c r="D462" s="250">
        <v>21.641224077449863</v>
      </c>
      <c r="E462" s="250">
        <v>28.396767002639468</v>
      </c>
      <c r="F462" s="250">
        <v>39.748842405252184</v>
      </c>
      <c r="G462" s="242">
        <f t="shared" si="16"/>
        <v>41926</v>
      </c>
      <c r="H462" s="208">
        <f t="shared" si="17"/>
        <v>2014</v>
      </c>
    </row>
    <row r="463" spans="1:8">
      <c r="A463" s="209">
        <v>41927</v>
      </c>
      <c r="B463" s="250">
        <v>3.0572206451570105</v>
      </c>
      <c r="C463" s="250">
        <v>10.196586097048655</v>
      </c>
      <c r="D463" s="250">
        <v>20.348032253374647</v>
      </c>
      <c r="E463" s="250">
        <v>27.356710110638517</v>
      </c>
      <c r="F463" s="250">
        <v>41.030734152249558</v>
      </c>
      <c r="G463" s="242">
        <f t="shared" si="16"/>
        <v>41927</v>
      </c>
      <c r="H463" s="208">
        <f t="shared" si="17"/>
        <v>2014</v>
      </c>
    </row>
    <row r="464" spans="1:8">
      <c r="A464" s="209">
        <v>41928</v>
      </c>
      <c r="B464" s="250">
        <v>2.796244464832931</v>
      </c>
      <c r="C464" s="250">
        <v>10.337353672426786</v>
      </c>
      <c r="D464" s="250">
        <v>20.165367510279552</v>
      </c>
      <c r="E464" s="250">
        <v>27.375172659017231</v>
      </c>
      <c r="F464" s="250">
        <v>37.895100256266055</v>
      </c>
      <c r="G464" s="242">
        <f t="shared" si="16"/>
        <v>41928</v>
      </c>
      <c r="H464" s="208">
        <f t="shared" si="17"/>
        <v>2014</v>
      </c>
    </row>
    <row r="465" spans="1:8">
      <c r="A465" s="209">
        <v>41929</v>
      </c>
      <c r="B465" s="250">
        <v>4.6939212293255705</v>
      </c>
      <c r="C465" s="250">
        <v>13.774525054057317</v>
      </c>
      <c r="D465" s="250">
        <v>22.12748507927278</v>
      </c>
      <c r="E465" s="250">
        <v>29.01628807045855</v>
      </c>
      <c r="F465" s="250">
        <v>35.968941187918155</v>
      </c>
      <c r="G465" s="242">
        <f t="shared" si="16"/>
        <v>41929</v>
      </c>
      <c r="H465" s="208">
        <f t="shared" si="17"/>
        <v>2014</v>
      </c>
    </row>
    <row r="466" spans="1:8">
      <c r="A466" s="209">
        <v>41932</v>
      </c>
      <c r="B466" s="250">
        <v>3.9768588953390971</v>
      </c>
      <c r="C466" s="250">
        <v>12.071044559686751</v>
      </c>
      <c r="D466" s="250">
        <v>22.271081934456905</v>
      </c>
      <c r="E466" s="250">
        <v>30.195839772431988</v>
      </c>
      <c r="F466" s="250">
        <v>41.38355611983782</v>
      </c>
      <c r="G466" s="242">
        <f t="shared" si="16"/>
        <v>41932</v>
      </c>
      <c r="H466" s="208">
        <f t="shared" si="17"/>
        <v>2014</v>
      </c>
    </row>
    <row r="467" spans="1:8">
      <c r="A467" s="209">
        <v>41933</v>
      </c>
      <c r="B467" s="250">
        <v>5.7232258845897999</v>
      </c>
      <c r="C467" s="250">
        <v>14.246192847721616</v>
      </c>
      <c r="D467" s="250">
        <v>23.875102049945784</v>
      </c>
      <c r="E467" s="250">
        <v>32.744355246782717</v>
      </c>
      <c r="F467" s="250">
        <v>38.511673251865865</v>
      </c>
      <c r="G467" s="242">
        <f t="shared" si="16"/>
        <v>41933</v>
      </c>
      <c r="H467" s="208">
        <f t="shared" si="17"/>
        <v>2014</v>
      </c>
    </row>
    <row r="468" spans="1:8">
      <c r="A468" s="209">
        <v>41934</v>
      </c>
      <c r="B468" s="250">
        <v>6.1778188496806941</v>
      </c>
      <c r="C468" s="250">
        <v>14.929847611064972</v>
      </c>
      <c r="D468" s="250">
        <v>22.730726073714557</v>
      </c>
      <c r="E468" s="250">
        <v>31.775413355944249</v>
      </c>
      <c r="F468" s="250">
        <v>42.174528518138366</v>
      </c>
      <c r="G468" s="242">
        <f t="shared" si="16"/>
        <v>41934</v>
      </c>
      <c r="H468" s="208">
        <f t="shared" si="17"/>
        <v>2014</v>
      </c>
    </row>
    <row r="469" spans="1:8">
      <c r="A469" s="209">
        <v>41935</v>
      </c>
      <c r="B469" s="250">
        <v>6.5000157614349074</v>
      </c>
      <c r="C469" s="250">
        <v>16.307570081683753</v>
      </c>
      <c r="D469" s="250">
        <v>24.345482402675135</v>
      </c>
      <c r="E469" s="250">
        <v>33.396698622830634</v>
      </c>
      <c r="F469" s="250">
        <v>41.643003299928608</v>
      </c>
      <c r="G469" s="242">
        <f t="shared" si="16"/>
        <v>41935</v>
      </c>
      <c r="H469" s="208">
        <f t="shared" si="17"/>
        <v>2014</v>
      </c>
    </row>
    <row r="470" spans="1:8">
      <c r="A470" s="209">
        <v>41936</v>
      </c>
      <c r="B470" s="250">
        <v>5.9953180242792392</v>
      </c>
      <c r="C470" s="250">
        <v>15.542540089834134</v>
      </c>
      <c r="D470" s="250">
        <v>25.296159194187528</v>
      </c>
      <c r="E470" s="250">
        <v>34.337604792056986</v>
      </c>
      <c r="F470" s="250">
        <v>43.071506561964632</v>
      </c>
      <c r="G470" s="242">
        <f t="shared" si="16"/>
        <v>41936</v>
      </c>
      <c r="H470" s="208">
        <f t="shared" si="17"/>
        <v>2014</v>
      </c>
    </row>
    <row r="471" spans="1:8">
      <c r="A471" s="209">
        <v>41939</v>
      </c>
      <c r="B471" s="250">
        <v>5.5760638553797204</v>
      </c>
      <c r="C471" s="250">
        <v>14.447381208878518</v>
      </c>
      <c r="D471" s="250">
        <v>25.389579162799023</v>
      </c>
      <c r="E471" s="250">
        <v>34.135884356067336</v>
      </c>
      <c r="F471" s="250">
        <v>43.979805597060647</v>
      </c>
      <c r="G471" s="242">
        <f t="shared" si="16"/>
        <v>41939</v>
      </c>
      <c r="H471" s="208">
        <f t="shared" si="17"/>
        <v>2014</v>
      </c>
    </row>
    <row r="472" spans="1:8">
      <c r="A472" s="209">
        <v>41940</v>
      </c>
      <c r="B472" s="250">
        <v>6.2183008509515858</v>
      </c>
      <c r="C472" s="250">
        <v>16.575992636377435</v>
      </c>
      <c r="D472" s="250">
        <v>26.789834893439355</v>
      </c>
      <c r="E472" s="250">
        <v>35.737339478398809</v>
      </c>
      <c r="F472" s="250">
        <v>43.429567996586862</v>
      </c>
      <c r="G472" s="242">
        <f t="shared" si="16"/>
        <v>41940</v>
      </c>
      <c r="H472" s="208">
        <f t="shared" si="17"/>
        <v>2014</v>
      </c>
    </row>
    <row r="473" spans="1:8">
      <c r="A473" s="209">
        <v>41941</v>
      </c>
      <c r="B473" s="250">
        <v>7.0760547303384325</v>
      </c>
      <c r="C473" s="250">
        <v>16.763939846608334</v>
      </c>
      <c r="D473" s="250">
        <v>26.555427565973666</v>
      </c>
      <c r="E473" s="250">
        <v>35.549295004171164</v>
      </c>
      <c r="F473" s="250">
        <v>45.525354810158206</v>
      </c>
      <c r="G473" s="242">
        <f t="shared" si="16"/>
        <v>41941</v>
      </c>
      <c r="H473" s="208">
        <f t="shared" si="17"/>
        <v>2014</v>
      </c>
    </row>
    <row r="474" spans="1:8">
      <c r="A474" s="209">
        <v>41942</v>
      </c>
      <c r="B474" s="250">
        <v>7.2366554566917207</v>
      </c>
      <c r="C474" s="250">
        <v>17.175701073947323</v>
      </c>
      <c r="D474" s="250">
        <v>28.203958233147297</v>
      </c>
      <c r="E474" s="250">
        <v>36.393785642975352</v>
      </c>
      <c r="F474" s="250">
        <v>46.501111983316036</v>
      </c>
      <c r="G474" s="242">
        <f t="shared" si="16"/>
        <v>41942</v>
      </c>
      <c r="H474" s="208">
        <f t="shared" si="17"/>
        <v>2014</v>
      </c>
    </row>
    <row r="475" spans="1:8">
      <c r="A475" s="209">
        <v>41943</v>
      </c>
      <c r="B475" s="250">
        <v>8.6123798605362012</v>
      </c>
      <c r="C475" s="250">
        <v>19.901449841748974</v>
      </c>
      <c r="D475" s="250">
        <v>29.6585660444882</v>
      </c>
      <c r="E475" s="250">
        <v>37.993873169130609</v>
      </c>
      <c r="F475" s="250">
        <v>53.5702757550212</v>
      </c>
      <c r="G475" s="242">
        <f t="shared" si="16"/>
        <v>41943</v>
      </c>
      <c r="H475" s="208">
        <f t="shared" si="17"/>
        <v>2014</v>
      </c>
    </row>
    <row r="476" spans="1:8">
      <c r="A476" s="209">
        <v>41946</v>
      </c>
      <c r="B476" s="250">
        <v>7.6418072890829691</v>
      </c>
      <c r="C476" s="250">
        <v>18.935102933879101</v>
      </c>
      <c r="D476" s="250">
        <v>29.477541556229081</v>
      </c>
      <c r="E476" s="250">
        <v>37.977462015016194</v>
      </c>
      <c r="F476" s="250">
        <v>53.5702757550212</v>
      </c>
      <c r="G476" s="242">
        <f t="shared" si="16"/>
        <v>41946</v>
      </c>
      <c r="H476" s="208">
        <f t="shared" si="17"/>
        <v>2014</v>
      </c>
    </row>
    <row r="477" spans="1:8">
      <c r="A477" s="209">
        <v>41947</v>
      </c>
      <c r="B477" s="250">
        <v>7.0777138287511754</v>
      </c>
      <c r="C477" s="250">
        <v>17.839429833470021</v>
      </c>
      <c r="D477" s="250">
        <v>29.608761943105534</v>
      </c>
      <c r="E477" s="250">
        <v>37.587013306710773</v>
      </c>
      <c r="F477" s="250">
        <v>57.768492277867644</v>
      </c>
      <c r="G477" s="242">
        <f t="shared" si="16"/>
        <v>41947</v>
      </c>
      <c r="H477" s="208">
        <f t="shared" si="17"/>
        <v>2014</v>
      </c>
    </row>
    <row r="478" spans="1:8">
      <c r="A478" s="209">
        <v>41948</v>
      </c>
      <c r="B478" s="250">
        <v>8.4907679468823041</v>
      </c>
      <c r="C478" s="250">
        <v>19.755025852383024</v>
      </c>
      <c r="D478" s="250">
        <v>30.359476758707338</v>
      </c>
      <c r="E478" s="250">
        <v>38.371329713762115</v>
      </c>
      <c r="F478" s="250">
        <v>58.468803184098952</v>
      </c>
      <c r="G478" s="242">
        <f t="shared" si="16"/>
        <v>41948</v>
      </c>
      <c r="H478" s="208">
        <f t="shared" si="17"/>
        <v>2014</v>
      </c>
    </row>
    <row r="479" spans="1:8">
      <c r="A479" s="209">
        <v>41949</v>
      </c>
      <c r="B479" s="250">
        <v>8.6900256662524313</v>
      </c>
      <c r="C479" s="250">
        <v>20.551166121165544</v>
      </c>
      <c r="D479" s="250">
        <v>30.880928682465324</v>
      </c>
      <c r="E479" s="250">
        <v>38.893751453070927</v>
      </c>
      <c r="F479" s="250">
        <v>57.113652460537921</v>
      </c>
      <c r="G479" s="242">
        <f t="shared" si="16"/>
        <v>41949</v>
      </c>
      <c r="H479" s="208">
        <f t="shared" si="17"/>
        <v>2014</v>
      </c>
    </row>
    <row r="480" spans="1:8">
      <c r="A480" s="209">
        <v>41950</v>
      </c>
      <c r="B480" s="250">
        <v>8.9569746008623987</v>
      </c>
      <c r="C480" s="250">
        <v>19.450993600538901</v>
      </c>
      <c r="D480" s="250">
        <v>31.026016678409405</v>
      </c>
      <c r="E480" s="250">
        <v>38.942301117326082</v>
      </c>
      <c r="F480" s="250">
        <v>57.936061661042039</v>
      </c>
      <c r="G480" s="242">
        <f t="shared" si="16"/>
        <v>41950</v>
      </c>
      <c r="H480" s="208">
        <f t="shared" si="17"/>
        <v>2014</v>
      </c>
    </row>
    <row r="481" spans="1:8">
      <c r="A481" s="209">
        <v>41953</v>
      </c>
      <c r="B481" s="250">
        <v>9.6871438123095075</v>
      </c>
      <c r="C481" s="250">
        <v>20.222837000146576</v>
      </c>
      <c r="D481" s="250">
        <v>31.322828246679425</v>
      </c>
      <c r="E481" s="250">
        <v>39.375829105181822</v>
      </c>
      <c r="F481" s="250">
        <v>57.001845976510324</v>
      </c>
      <c r="G481" s="242">
        <f t="shared" si="16"/>
        <v>41953</v>
      </c>
      <c r="H481" s="208">
        <f t="shared" si="17"/>
        <v>2014</v>
      </c>
    </row>
    <row r="482" spans="1:8">
      <c r="A482" s="209">
        <v>41954</v>
      </c>
      <c r="B482" s="250">
        <v>9.9550882059671117</v>
      </c>
      <c r="C482" s="250">
        <v>20.443437145670671</v>
      </c>
      <c r="D482" s="250">
        <v>31.331476863087193</v>
      </c>
      <c r="E482" s="250">
        <v>39.472928433692104</v>
      </c>
      <c r="F482" s="250">
        <v>60.216446125648027</v>
      </c>
      <c r="G482" s="242">
        <f t="shared" si="16"/>
        <v>41954</v>
      </c>
      <c r="H482" s="208">
        <f t="shared" si="17"/>
        <v>2014</v>
      </c>
    </row>
    <row r="483" spans="1:8">
      <c r="A483" s="209">
        <v>41955</v>
      </c>
      <c r="B483" s="250">
        <v>9.6836597056427554</v>
      </c>
      <c r="C483" s="250">
        <v>18.411370420554363</v>
      </c>
      <c r="D483" s="250">
        <v>31.311346462827739</v>
      </c>
      <c r="E483" s="250">
        <v>39.375145307093717</v>
      </c>
      <c r="F483" s="250">
        <v>60.89888670681718</v>
      </c>
      <c r="G483" s="242">
        <f t="shared" si="16"/>
        <v>41955</v>
      </c>
      <c r="H483" s="208">
        <f t="shared" si="17"/>
        <v>2014</v>
      </c>
    </row>
    <row r="484" spans="1:8">
      <c r="A484" s="209">
        <v>41956</v>
      </c>
      <c r="B484" s="250">
        <v>10.088645628192715</v>
      </c>
      <c r="C484" s="250">
        <v>18.89409393246757</v>
      </c>
      <c r="D484" s="250">
        <v>31.61397348006161</v>
      </c>
      <c r="E484" s="250">
        <v>39.448995500608561</v>
      </c>
      <c r="F484" s="250">
        <v>62.730267558997795</v>
      </c>
      <c r="G484" s="242">
        <f t="shared" si="16"/>
        <v>41956</v>
      </c>
      <c r="H484" s="208">
        <f t="shared" si="17"/>
        <v>2014</v>
      </c>
    </row>
    <row r="485" spans="1:8">
      <c r="A485" s="209">
        <v>41957</v>
      </c>
      <c r="B485" s="250">
        <v>10.402547047883237</v>
      </c>
      <c r="C485" s="250">
        <v>18.951043736935613</v>
      </c>
      <c r="D485" s="250">
        <v>31.479398026475213</v>
      </c>
      <c r="E485" s="250">
        <v>39.482501606925503</v>
      </c>
      <c r="F485" s="250">
        <v>63.647548537580548</v>
      </c>
      <c r="G485" s="242">
        <f t="shared" si="16"/>
        <v>41957</v>
      </c>
      <c r="H485" s="208">
        <f t="shared" si="17"/>
        <v>2014</v>
      </c>
    </row>
    <row r="486" spans="1:8">
      <c r="A486" s="209">
        <v>41960</v>
      </c>
      <c r="B486" s="250">
        <v>10.694548368525592</v>
      </c>
      <c r="C486" s="250">
        <v>19.637655262136235</v>
      </c>
      <c r="D486" s="250">
        <v>31.576396732910595</v>
      </c>
      <c r="E486" s="250">
        <v>39.585071320140571</v>
      </c>
      <c r="F486" s="250">
        <v>58.810117036594846</v>
      </c>
      <c r="G486" s="242">
        <f t="shared" si="16"/>
        <v>41960</v>
      </c>
      <c r="H486" s="208">
        <f t="shared" si="17"/>
        <v>2014</v>
      </c>
    </row>
    <row r="487" spans="1:8">
      <c r="A487" s="209">
        <v>41961</v>
      </c>
      <c r="B487" s="250">
        <v>11.311069338699964</v>
      </c>
      <c r="C487" s="250">
        <v>21.568292200062224</v>
      </c>
      <c r="D487" s="250">
        <v>31.875146784168564</v>
      </c>
      <c r="E487" s="250">
        <v>40.301691716469954</v>
      </c>
      <c r="F487" s="250">
        <v>62.274340365134726</v>
      </c>
      <c r="G487" s="242">
        <f t="shared" si="16"/>
        <v>41961</v>
      </c>
      <c r="H487" s="208">
        <f t="shared" si="17"/>
        <v>2014</v>
      </c>
    </row>
    <row r="488" spans="1:8">
      <c r="A488" s="209">
        <v>41962</v>
      </c>
      <c r="B488" s="250">
        <v>11.103184307583591</v>
      </c>
      <c r="C488" s="250">
        <v>21.77745096274737</v>
      </c>
      <c r="D488" s="250">
        <v>31.859564363226987</v>
      </c>
      <c r="E488" s="250">
        <v>40.091081905334967</v>
      </c>
      <c r="F488" s="250">
        <v>61.756849433622961</v>
      </c>
      <c r="G488" s="242">
        <f t="shared" si="16"/>
        <v>41962</v>
      </c>
      <c r="H488" s="208">
        <f t="shared" si="17"/>
        <v>2014</v>
      </c>
    </row>
    <row r="489" spans="1:8">
      <c r="A489" s="209">
        <v>41963</v>
      </c>
      <c r="B489" s="250">
        <v>10.809523888528494</v>
      </c>
      <c r="C489" s="250">
        <v>21.921046745119412</v>
      </c>
      <c r="D489" s="250">
        <v>32.1076156286463</v>
      </c>
      <c r="E489" s="250">
        <v>40.36665253483951</v>
      </c>
      <c r="F489" s="250">
        <v>61.87015290823166</v>
      </c>
      <c r="G489" s="242">
        <f t="shared" si="16"/>
        <v>41963</v>
      </c>
      <c r="H489" s="208">
        <f t="shared" si="17"/>
        <v>2014</v>
      </c>
    </row>
    <row r="490" spans="1:8">
      <c r="A490" s="209">
        <v>41964</v>
      </c>
      <c r="B490" s="250">
        <v>12.00175200792386</v>
      </c>
      <c r="C490" s="250">
        <v>25.116663538498329</v>
      </c>
      <c r="D490" s="250">
        <v>32.786532016656068</v>
      </c>
      <c r="E490" s="250">
        <v>41.101735479547585</v>
      </c>
      <c r="F490" s="250">
        <v>62.400181135860301</v>
      </c>
      <c r="G490" s="242">
        <f t="shared" ref="G490:G553" si="18">+A490</f>
        <v>41964</v>
      </c>
      <c r="H490" s="208">
        <f t="shared" ref="H490:H553" si="19">+YEAR(A490)</f>
        <v>2014</v>
      </c>
    </row>
    <row r="491" spans="1:8">
      <c r="A491" s="209">
        <v>41967</v>
      </c>
      <c r="B491" s="250">
        <v>11.653839070772154</v>
      </c>
      <c r="C491" s="250">
        <v>25.797875759437861</v>
      </c>
      <c r="D491" s="250">
        <v>32.844984734446484</v>
      </c>
      <c r="E491" s="250">
        <v>41.505860149615017</v>
      </c>
      <c r="F491" s="250">
        <v>62.400181135860301</v>
      </c>
      <c r="G491" s="242">
        <f t="shared" si="18"/>
        <v>41967</v>
      </c>
      <c r="H491" s="208">
        <f t="shared" si="19"/>
        <v>2014</v>
      </c>
    </row>
    <row r="492" spans="1:8">
      <c r="A492" s="209">
        <v>41968</v>
      </c>
      <c r="B492" s="250">
        <v>11.676236899344161</v>
      </c>
      <c r="C492" s="250">
        <v>26.770650410475682</v>
      </c>
      <c r="D492" s="250">
        <v>32.822915851199056</v>
      </c>
      <c r="E492" s="250">
        <v>41.343116204647103</v>
      </c>
      <c r="F492" s="250">
        <v>62.869019873485563</v>
      </c>
      <c r="G492" s="242">
        <f t="shared" si="18"/>
        <v>41968</v>
      </c>
      <c r="H492" s="208">
        <f t="shared" si="19"/>
        <v>2014</v>
      </c>
    </row>
    <row r="493" spans="1:8">
      <c r="A493" s="209">
        <v>41969</v>
      </c>
      <c r="B493" s="250">
        <v>11.643552660613166</v>
      </c>
      <c r="C493" s="250">
        <v>27.469346092832026</v>
      </c>
      <c r="D493" s="250">
        <v>32.918423416874496</v>
      </c>
      <c r="E493" s="250">
        <v>41.739719095745386</v>
      </c>
      <c r="F493" s="250">
        <v>62.644097038671951</v>
      </c>
      <c r="G493" s="242">
        <f t="shared" si="18"/>
        <v>41969</v>
      </c>
      <c r="H493" s="208">
        <f t="shared" si="19"/>
        <v>2014</v>
      </c>
    </row>
    <row r="494" spans="1:8">
      <c r="A494" s="209">
        <v>41971</v>
      </c>
      <c r="B494" s="250">
        <v>11.53488171457866</v>
      </c>
      <c r="C494" s="250">
        <v>28.308680795703189</v>
      </c>
      <c r="D494" s="250">
        <v>32.922076711736416</v>
      </c>
      <c r="E494" s="250">
        <v>41.379357503316406</v>
      </c>
      <c r="F494" s="250">
        <v>63.357693736310708</v>
      </c>
      <c r="G494" s="242">
        <f t="shared" si="18"/>
        <v>41971</v>
      </c>
      <c r="H494" s="208">
        <f t="shared" si="19"/>
        <v>2014</v>
      </c>
    </row>
    <row r="495" spans="1:8">
      <c r="A495" s="209">
        <v>41974</v>
      </c>
      <c r="B495" s="250">
        <v>10.435729016138051</v>
      </c>
      <c r="C495" s="250">
        <v>28.085766662638623</v>
      </c>
      <c r="D495" s="250">
        <v>32.538555308274717</v>
      </c>
      <c r="E495" s="250">
        <v>40.413834602918456</v>
      </c>
      <c r="F495" s="250">
        <v>64.576337631255655</v>
      </c>
      <c r="G495" s="242">
        <f t="shared" si="18"/>
        <v>41974</v>
      </c>
      <c r="H495" s="208">
        <f t="shared" si="19"/>
        <v>2014</v>
      </c>
    </row>
    <row r="496" spans="1:8">
      <c r="A496" s="209">
        <v>41975</v>
      </c>
      <c r="B496" s="250">
        <v>11.858074085380533</v>
      </c>
      <c r="C496" s="250">
        <v>27.70742969977298</v>
      </c>
      <c r="D496" s="250">
        <v>33.304628873704111</v>
      </c>
      <c r="E496" s="250">
        <v>41.310293896418273</v>
      </c>
      <c r="F496" s="250">
        <v>65.260462326828602</v>
      </c>
      <c r="G496" s="242">
        <f t="shared" si="18"/>
        <v>41975</v>
      </c>
      <c r="H496" s="208">
        <f t="shared" si="19"/>
        <v>2014</v>
      </c>
    </row>
    <row r="497" spans="1:8">
      <c r="A497" s="209">
        <v>41976</v>
      </c>
      <c r="B497" s="250">
        <v>11.435501719655505</v>
      </c>
      <c r="C497" s="250">
        <v>28.192210089499902</v>
      </c>
      <c r="D497" s="250">
        <v>33.551188998363472</v>
      </c>
      <c r="E497" s="250">
        <v>41.842288808960483</v>
      </c>
      <c r="F497" s="250">
        <v>65.795730021491167</v>
      </c>
      <c r="G497" s="242">
        <f t="shared" si="18"/>
        <v>41976</v>
      </c>
      <c r="H497" s="208">
        <f t="shared" si="19"/>
        <v>2014</v>
      </c>
    </row>
    <row r="498" spans="1:8">
      <c r="A498" s="209">
        <v>41977</v>
      </c>
      <c r="B498" s="250">
        <v>10.817321651068369</v>
      </c>
      <c r="C498" s="250">
        <v>26.643895315203679</v>
      </c>
      <c r="D498" s="250">
        <v>33.457843586789984</v>
      </c>
      <c r="E498" s="250">
        <v>41.677493469728269</v>
      </c>
      <c r="F498" s="250">
        <v>67.356155578488597</v>
      </c>
      <c r="G498" s="242">
        <f t="shared" si="18"/>
        <v>41977</v>
      </c>
      <c r="H498" s="208">
        <f t="shared" si="19"/>
        <v>2014</v>
      </c>
    </row>
    <row r="499" spans="1:8">
      <c r="A499" s="209">
        <v>41978</v>
      </c>
      <c r="B499" s="250">
        <v>11.870351413634816</v>
      </c>
      <c r="C499" s="250">
        <v>29.674833328619666</v>
      </c>
      <c r="D499" s="250">
        <v>33.895418842800225</v>
      </c>
      <c r="E499" s="250">
        <v>41.913403810122944</v>
      </c>
      <c r="F499" s="250">
        <v>67.667155371716788</v>
      </c>
      <c r="G499" s="242">
        <f t="shared" si="18"/>
        <v>41978</v>
      </c>
      <c r="H499" s="208">
        <f t="shared" si="19"/>
        <v>2014</v>
      </c>
    </row>
    <row r="500" spans="1:8">
      <c r="A500" s="209">
        <v>41981</v>
      </c>
      <c r="B500" s="250">
        <v>10.697534745668502</v>
      </c>
      <c r="C500" s="250">
        <v>28.747567099210936</v>
      </c>
      <c r="D500" s="250">
        <v>33.102802971843538</v>
      </c>
      <c r="E500" s="250">
        <v>40.883603889443521</v>
      </c>
      <c r="F500" s="250">
        <v>67.809275915012094</v>
      </c>
      <c r="G500" s="242">
        <f t="shared" si="18"/>
        <v>41981</v>
      </c>
      <c r="H500" s="208">
        <f t="shared" si="19"/>
        <v>2014</v>
      </c>
    </row>
    <row r="501" spans="1:8">
      <c r="A501" s="209">
        <v>41982</v>
      </c>
      <c r="B501" s="250">
        <v>8.3303331303703043</v>
      </c>
      <c r="C501" s="250">
        <v>25.902905082802175</v>
      </c>
      <c r="D501" s="250">
        <v>32.720474480989822</v>
      </c>
      <c r="E501" s="250">
        <v>40.850097783126607</v>
      </c>
      <c r="F501" s="250">
        <v>66.665387987211957</v>
      </c>
      <c r="G501" s="242">
        <f t="shared" si="18"/>
        <v>41982</v>
      </c>
      <c r="H501" s="208">
        <f t="shared" si="19"/>
        <v>2014</v>
      </c>
    </row>
    <row r="502" spans="1:8">
      <c r="A502" s="209">
        <v>41983</v>
      </c>
      <c r="B502" s="250">
        <v>7.8420604675007555</v>
      </c>
      <c r="C502" s="250">
        <v>25.980295110544315</v>
      </c>
      <c r="D502" s="250">
        <v>30.72197307745359</v>
      </c>
      <c r="E502" s="250">
        <v>38.547065822403972</v>
      </c>
      <c r="F502" s="250">
        <v>62.915426581500377</v>
      </c>
      <c r="G502" s="242">
        <f t="shared" si="18"/>
        <v>41983</v>
      </c>
      <c r="H502" s="208">
        <f t="shared" si="19"/>
        <v>2014</v>
      </c>
    </row>
    <row r="503" spans="1:8">
      <c r="A503" s="209">
        <v>41984</v>
      </c>
      <c r="B503" s="250">
        <v>7.2059621360560211</v>
      </c>
      <c r="C503" s="250">
        <v>26.787619652439076</v>
      </c>
      <c r="D503" s="250">
        <v>31.193099000562906</v>
      </c>
      <c r="E503" s="250">
        <v>39.175476265368346</v>
      </c>
      <c r="F503" s="250">
        <v>61.463532841634304</v>
      </c>
      <c r="G503" s="242">
        <f t="shared" si="18"/>
        <v>41984</v>
      </c>
      <c r="H503" s="208">
        <f t="shared" si="19"/>
        <v>2014</v>
      </c>
    </row>
    <row r="504" spans="1:8">
      <c r="A504" s="209">
        <v>41985</v>
      </c>
      <c r="B504" s="250">
        <v>4.5336523226548353</v>
      </c>
      <c r="C504" s="250">
        <v>23.3449204116841</v>
      </c>
      <c r="D504" s="250">
        <v>28.840749894688212</v>
      </c>
      <c r="E504" s="250">
        <v>36.918942574636546</v>
      </c>
      <c r="F504" s="250">
        <v>62.531822745087773</v>
      </c>
      <c r="G504" s="242">
        <f t="shared" si="18"/>
        <v>41985</v>
      </c>
      <c r="H504" s="208">
        <f t="shared" si="19"/>
        <v>2014</v>
      </c>
    </row>
    <row r="505" spans="1:8">
      <c r="A505" s="209">
        <v>41988</v>
      </c>
      <c r="B505" s="250">
        <v>2.5774093841924417</v>
      </c>
      <c r="C505" s="250">
        <v>19.99323801418733</v>
      </c>
      <c r="D505" s="250">
        <v>28.095254071746247</v>
      </c>
      <c r="E505" s="250">
        <v>36.050519002748871</v>
      </c>
      <c r="F505" s="250">
        <v>59.985254642775956</v>
      </c>
      <c r="G505" s="242">
        <f t="shared" si="18"/>
        <v>41988</v>
      </c>
      <c r="H505" s="208">
        <f t="shared" si="19"/>
        <v>2014</v>
      </c>
    </row>
    <row r="506" spans="1:8">
      <c r="A506" s="209">
        <v>41989</v>
      </c>
      <c r="B506" s="250">
        <v>5.0512910274298717</v>
      </c>
      <c r="C506" s="250">
        <v>22.948457213084829</v>
      </c>
      <c r="D506" s="250">
        <v>27.260438917282691</v>
      </c>
      <c r="E506" s="250">
        <v>34.895584031947038</v>
      </c>
      <c r="F506" s="250">
        <v>56.76597639807224</v>
      </c>
      <c r="G506" s="242">
        <f t="shared" si="18"/>
        <v>41989</v>
      </c>
      <c r="H506" s="208">
        <f t="shared" si="19"/>
        <v>2014</v>
      </c>
    </row>
    <row r="507" spans="1:8">
      <c r="A507" s="209">
        <v>41990</v>
      </c>
      <c r="B507" s="250">
        <v>5.1284391036223065</v>
      </c>
      <c r="C507" s="250">
        <v>22.698289448988152</v>
      </c>
      <c r="D507" s="250">
        <v>29.407681611624923</v>
      </c>
      <c r="E507" s="250">
        <v>37.641033355670729</v>
      </c>
      <c r="F507" s="250">
        <v>57.368608668885315</v>
      </c>
      <c r="G507" s="242">
        <f t="shared" si="18"/>
        <v>41990</v>
      </c>
      <c r="H507" s="208">
        <f t="shared" si="19"/>
        <v>2014</v>
      </c>
    </row>
    <row r="508" spans="1:8">
      <c r="A508" s="209">
        <v>41991</v>
      </c>
      <c r="B508" s="250">
        <v>7.2773033678038779</v>
      </c>
      <c r="C508" s="250">
        <v>26.125947770730118</v>
      </c>
      <c r="D508" s="250">
        <v>32.548620508404454</v>
      </c>
      <c r="E508" s="250">
        <v>40.94651331354877</v>
      </c>
      <c r="F508" s="250">
        <v>61.020517191533386</v>
      </c>
      <c r="G508" s="242">
        <f t="shared" si="18"/>
        <v>41991</v>
      </c>
      <c r="H508" s="208">
        <f t="shared" si="19"/>
        <v>2014</v>
      </c>
    </row>
    <row r="509" spans="1:8">
      <c r="A509" s="209">
        <v>41992</v>
      </c>
      <c r="B509" s="250">
        <v>8.5924706795833075</v>
      </c>
      <c r="C509" s="250">
        <v>25.816130550034821</v>
      </c>
      <c r="D509" s="250">
        <v>32.747315014669098</v>
      </c>
      <c r="E509" s="250">
        <v>41.590651112539476</v>
      </c>
      <c r="F509" s="250">
        <v>64.869186413687729</v>
      </c>
      <c r="G509" s="242">
        <f t="shared" si="18"/>
        <v>41992</v>
      </c>
      <c r="H509" s="208">
        <f t="shared" si="19"/>
        <v>2014</v>
      </c>
    </row>
    <row r="510" spans="1:8">
      <c r="A510" s="209">
        <v>41995</v>
      </c>
      <c r="B510" s="250">
        <v>9.1145889500727542</v>
      </c>
      <c r="C510" s="250">
        <v>26.829142873304047</v>
      </c>
      <c r="D510" s="250">
        <v>33.900265050270086</v>
      </c>
      <c r="E510" s="250">
        <v>42.130167804050814</v>
      </c>
      <c r="F510" s="250">
        <v>64.99774047984161</v>
      </c>
      <c r="G510" s="242">
        <f t="shared" si="18"/>
        <v>41995</v>
      </c>
      <c r="H510" s="208">
        <f t="shared" si="19"/>
        <v>2014</v>
      </c>
    </row>
    <row r="511" spans="1:8">
      <c r="A511" s="209">
        <v>41996</v>
      </c>
      <c r="B511" s="250">
        <v>9.4702996497643355</v>
      </c>
      <c r="C511" s="250">
        <v>27.553549528332223</v>
      </c>
      <c r="D511" s="250">
        <v>34.382872757231084</v>
      </c>
      <c r="E511" s="250">
        <v>42.378386510031319</v>
      </c>
      <c r="F511" s="250">
        <v>64.99774047984161</v>
      </c>
      <c r="G511" s="242">
        <f t="shared" si="18"/>
        <v>41996</v>
      </c>
      <c r="H511" s="208">
        <f t="shared" si="19"/>
        <v>2014</v>
      </c>
    </row>
    <row r="512" spans="1:8">
      <c r="A512" s="209">
        <v>41997</v>
      </c>
      <c r="B512" s="250">
        <v>9.66524371326134</v>
      </c>
      <c r="C512" s="250">
        <v>27.553549528332223</v>
      </c>
      <c r="D512" s="250">
        <v>34.427905208181883</v>
      </c>
      <c r="E512" s="250">
        <v>42.35855636547641</v>
      </c>
      <c r="F512" s="250">
        <v>67.047588394954744</v>
      </c>
      <c r="G512" s="242">
        <f t="shared" si="18"/>
        <v>41997</v>
      </c>
      <c r="H512" s="208">
        <f t="shared" si="19"/>
        <v>2014</v>
      </c>
    </row>
    <row r="513" spans="1:8">
      <c r="A513" s="209">
        <v>41999</v>
      </c>
      <c r="B513" s="250">
        <v>9.66524371326134</v>
      </c>
      <c r="C513" s="250">
        <v>27.553549528332223</v>
      </c>
      <c r="D513" s="250">
        <v>34.427905208181883</v>
      </c>
      <c r="E513" s="250">
        <v>42.35855636547641</v>
      </c>
      <c r="F513" s="250">
        <v>67.047588394954744</v>
      </c>
      <c r="G513" s="242">
        <f t="shared" si="18"/>
        <v>41999</v>
      </c>
      <c r="H513" s="208">
        <f t="shared" si="19"/>
        <v>2014</v>
      </c>
    </row>
    <row r="514" spans="1:8">
      <c r="A514" s="209">
        <v>42002</v>
      </c>
      <c r="B514" s="250">
        <v>10.056459118985561</v>
      </c>
      <c r="C514" s="250">
        <v>27.618084069738448</v>
      </c>
      <c r="D514" s="250">
        <v>34.487699952656278</v>
      </c>
      <c r="E514" s="250">
        <v>42.952776904035787</v>
      </c>
      <c r="F514" s="250">
        <v>65.883771780043432</v>
      </c>
      <c r="G514" s="242">
        <f t="shared" si="18"/>
        <v>42002</v>
      </c>
      <c r="H514" s="208">
        <f t="shared" si="19"/>
        <v>2014</v>
      </c>
    </row>
    <row r="515" spans="1:8">
      <c r="A515" s="209">
        <v>42003</v>
      </c>
      <c r="B515" s="250">
        <v>8.6211730821237111</v>
      </c>
      <c r="C515" s="250">
        <v>26.05511404101928</v>
      </c>
      <c r="D515" s="250">
        <v>34.076443331059345</v>
      </c>
      <c r="E515" s="250">
        <v>42.253935257997014</v>
      </c>
      <c r="F515" s="250">
        <v>63.272739520832033</v>
      </c>
      <c r="G515" s="242">
        <f t="shared" si="18"/>
        <v>42003</v>
      </c>
      <c r="H515" s="208">
        <f t="shared" si="19"/>
        <v>2014</v>
      </c>
    </row>
    <row r="516" spans="1:8">
      <c r="A516" s="209">
        <v>42004</v>
      </c>
      <c r="B516" s="250">
        <v>8.9378949691158773</v>
      </c>
      <c r="C516" s="250">
        <v>26.05511404101928</v>
      </c>
      <c r="D516" s="250">
        <v>32.883530723091447</v>
      </c>
      <c r="E516" s="250">
        <v>40.787188359021357</v>
      </c>
      <c r="F516" s="250">
        <v>63.272739520832033</v>
      </c>
      <c r="G516" s="242">
        <f t="shared" si="18"/>
        <v>42004</v>
      </c>
      <c r="H516" s="208">
        <f t="shared" si="19"/>
        <v>2014</v>
      </c>
    </row>
    <row r="517" spans="1:8">
      <c r="A517" s="209">
        <v>42006</v>
      </c>
      <c r="B517" s="250">
        <v>8.6344458694256332</v>
      </c>
      <c r="C517" s="250">
        <v>25.530353088787706</v>
      </c>
      <c r="D517" s="250">
        <v>32.957491304785471</v>
      </c>
      <c r="E517" s="250">
        <v>40.739322492854278</v>
      </c>
      <c r="F517" s="250">
        <v>63.272739520832033</v>
      </c>
      <c r="G517" s="242">
        <f t="shared" si="18"/>
        <v>42006</v>
      </c>
      <c r="H517" s="208">
        <f t="shared" si="19"/>
        <v>2015</v>
      </c>
    </row>
    <row r="518" spans="1:8">
      <c r="A518" s="209">
        <v>42009</v>
      </c>
      <c r="B518" s="250">
        <v>6.4669997030213811</v>
      </c>
      <c r="C518" s="250">
        <v>21.78207893782831</v>
      </c>
      <c r="D518" s="250">
        <v>30.487118407759905</v>
      </c>
      <c r="E518" s="250">
        <v>38.166874085420055</v>
      </c>
      <c r="F518" s="250">
        <v>62.87921812181947</v>
      </c>
      <c r="G518" s="242">
        <f t="shared" si="18"/>
        <v>42009</v>
      </c>
      <c r="H518" s="208">
        <f t="shared" si="19"/>
        <v>2015</v>
      </c>
    </row>
    <row r="519" spans="1:8">
      <c r="A519" s="209">
        <v>42010</v>
      </c>
      <c r="B519" s="250">
        <v>5.6266663569683129</v>
      </c>
      <c r="C519" s="250">
        <v>21.737084735652633</v>
      </c>
      <c r="D519" s="250">
        <v>29.517802356747968</v>
      </c>
      <c r="E519" s="250">
        <v>36.938088921103372</v>
      </c>
      <c r="F519" s="250">
        <v>57.962352558122987</v>
      </c>
      <c r="G519" s="242">
        <f t="shared" si="18"/>
        <v>42010</v>
      </c>
      <c r="H519" s="208">
        <f t="shared" si="19"/>
        <v>2015</v>
      </c>
    </row>
    <row r="520" spans="1:8">
      <c r="A520" s="209">
        <v>42011</v>
      </c>
      <c r="B520" s="250">
        <v>6.5112976306415549</v>
      </c>
      <c r="C520" s="250">
        <v>22.360832932670682</v>
      </c>
      <c r="D520" s="250">
        <v>31.104972581649282</v>
      </c>
      <c r="E520" s="250">
        <v>38.530654668289557</v>
      </c>
      <c r="F520" s="250">
        <v>57.982374807145519</v>
      </c>
      <c r="G520" s="242">
        <f t="shared" si="18"/>
        <v>42011</v>
      </c>
      <c r="H520" s="208">
        <f t="shared" si="19"/>
        <v>2015</v>
      </c>
    </row>
    <row r="521" spans="1:8">
      <c r="A521" s="209">
        <v>42012</v>
      </c>
      <c r="B521" s="250">
        <v>9.0021020776889458</v>
      </c>
      <c r="C521" s="250">
        <v>26.467260932948356</v>
      </c>
      <c r="D521" s="250">
        <v>33.515774405314438</v>
      </c>
      <c r="E521" s="250">
        <v>41.008738939565916</v>
      </c>
      <c r="F521" s="250">
        <v>60.61866878241333</v>
      </c>
      <c r="G521" s="242">
        <f t="shared" si="18"/>
        <v>42012</v>
      </c>
      <c r="H521" s="208">
        <f t="shared" si="19"/>
        <v>2015</v>
      </c>
    </row>
    <row r="522" spans="1:8">
      <c r="A522" s="209">
        <v>42013</v>
      </c>
      <c r="B522" s="250">
        <v>7.8603105500409054</v>
      </c>
      <c r="C522" s="250">
        <v>24.036159911965637</v>
      </c>
      <c r="D522" s="250">
        <v>32.244576907448618</v>
      </c>
      <c r="E522" s="250">
        <v>39.823716852887657</v>
      </c>
      <c r="F522" s="250">
        <v>60.905248916786967</v>
      </c>
      <c r="G522" s="242">
        <f t="shared" si="18"/>
        <v>42013</v>
      </c>
      <c r="H522" s="208">
        <f t="shared" si="19"/>
        <v>2015</v>
      </c>
    </row>
    <row r="523" spans="1:8">
      <c r="A523" s="209">
        <v>42016</v>
      </c>
      <c r="B523" s="250">
        <v>7.8649560255965811</v>
      </c>
      <c r="C523" s="250">
        <v>25.751081789175156</v>
      </c>
      <c r="D523" s="250">
        <v>31.524877819653984</v>
      </c>
      <c r="E523" s="250">
        <v>38.692031017081277</v>
      </c>
      <c r="F523" s="250">
        <v>60.905248916786967</v>
      </c>
      <c r="G523" s="242">
        <f t="shared" si="18"/>
        <v>42016</v>
      </c>
      <c r="H523" s="208">
        <f t="shared" si="19"/>
        <v>2015</v>
      </c>
    </row>
    <row r="524" spans="1:8">
      <c r="A524" s="209">
        <v>42017</v>
      </c>
      <c r="B524" s="250">
        <v>8.5415363583121628</v>
      </c>
      <c r="C524" s="250">
        <v>27.796389665217426</v>
      </c>
      <c r="D524" s="250">
        <v>31.322380904451428</v>
      </c>
      <c r="E524" s="250">
        <v>38.334404617004679</v>
      </c>
      <c r="F524" s="250">
        <v>59.875880768442677</v>
      </c>
      <c r="G524" s="242">
        <f t="shared" si="18"/>
        <v>42017</v>
      </c>
      <c r="H524" s="208">
        <f t="shared" si="19"/>
        <v>2015</v>
      </c>
    </row>
    <row r="525" spans="1:8">
      <c r="A525" s="209">
        <v>42018</v>
      </c>
      <c r="B525" s="250">
        <v>5.9908384585648511</v>
      </c>
      <c r="C525" s="250">
        <v>26.203337798472258</v>
      </c>
      <c r="D525" s="250">
        <v>29.931221132446861</v>
      </c>
      <c r="E525" s="250">
        <v>37.530258065398449</v>
      </c>
      <c r="F525" s="250">
        <v>57.146212005677313</v>
      </c>
      <c r="G525" s="242">
        <f t="shared" si="18"/>
        <v>42018</v>
      </c>
      <c r="H525" s="208">
        <f t="shared" si="19"/>
        <v>2015</v>
      </c>
    </row>
    <row r="526" spans="1:8">
      <c r="A526" s="209">
        <v>42019</v>
      </c>
      <c r="B526" s="250">
        <v>7.8211558275002258</v>
      </c>
      <c r="C526" s="250">
        <v>28.974080768449561</v>
      </c>
      <c r="D526" s="250">
        <v>29.138083362224187</v>
      </c>
      <c r="E526" s="250">
        <v>36.258393621531425</v>
      </c>
      <c r="F526" s="250">
        <v>60.072267220303679</v>
      </c>
      <c r="G526" s="242">
        <f t="shared" si="18"/>
        <v>42019</v>
      </c>
      <c r="H526" s="208">
        <f t="shared" si="19"/>
        <v>2015</v>
      </c>
    </row>
    <row r="527" spans="1:8">
      <c r="A527" s="209">
        <v>42020</v>
      </c>
      <c r="B527" s="250">
        <v>8.6754256002203434</v>
      </c>
      <c r="C527" s="250">
        <v>30.711628301610293</v>
      </c>
      <c r="D527" s="250">
        <v>30.561078989453904</v>
      </c>
      <c r="E527" s="250">
        <v>38.08755350720039</v>
      </c>
      <c r="F527" s="250">
        <v>57.784304240880743</v>
      </c>
      <c r="G527" s="242">
        <f t="shared" si="18"/>
        <v>42020</v>
      </c>
      <c r="H527" s="208">
        <f t="shared" si="19"/>
        <v>2015</v>
      </c>
    </row>
    <row r="528" spans="1:8">
      <c r="A528" s="209">
        <v>42024</v>
      </c>
      <c r="B528" s="250">
        <v>9.8339740218370544</v>
      </c>
      <c r="C528" s="250">
        <v>31.860394560586624</v>
      </c>
      <c r="D528" s="250">
        <v>30.588366865361174</v>
      </c>
      <c r="E528" s="250">
        <v>38.301582308775849</v>
      </c>
      <c r="F528" s="250">
        <v>62.482422055910703</v>
      </c>
      <c r="G528" s="242">
        <f t="shared" si="18"/>
        <v>42024</v>
      </c>
      <c r="H528" s="208">
        <f t="shared" si="19"/>
        <v>2015</v>
      </c>
    </row>
    <row r="529" spans="1:8">
      <c r="A529" s="209">
        <v>42025</v>
      </c>
      <c r="B529" s="250">
        <v>11.624804848549196</v>
      </c>
      <c r="C529" s="250">
        <v>32.401610535328153</v>
      </c>
      <c r="D529" s="250">
        <v>30.879512098743334</v>
      </c>
      <c r="E529" s="250">
        <v>38.955977079088065</v>
      </c>
      <c r="F529" s="250">
        <v>61.679473732961185</v>
      </c>
      <c r="G529" s="242">
        <f t="shared" si="18"/>
        <v>42025</v>
      </c>
      <c r="H529" s="208">
        <f t="shared" si="19"/>
        <v>2015</v>
      </c>
    </row>
    <row r="530" spans="1:8">
      <c r="A530" s="209">
        <v>42026</v>
      </c>
      <c r="B530" s="250">
        <v>12.762780449847956</v>
      </c>
      <c r="C530" s="250">
        <v>34.154970316682068</v>
      </c>
      <c r="D530" s="250">
        <v>32.815758375551262</v>
      </c>
      <c r="E530" s="250">
        <v>41.077802546464071</v>
      </c>
      <c r="F530" s="250">
        <v>62.133623250509196</v>
      </c>
      <c r="G530" s="242">
        <f t="shared" si="18"/>
        <v>42026</v>
      </c>
      <c r="H530" s="208">
        <f t="shared" si="19"/>
        <v>2015</v>
      </c>
    </row>
    <row r="531" spans="1:8">
      <c r="A531" s="209">
        <v>42027</v>
      </c>
      <c r="B531" s="250">
        <v>13.363374075260026</v>
      </c>
      <c r="C531" s="250">
        <v>36.905530173111977</v>
      </c>
      <c r="D531" s="250">
        <v>31.761670972335597</v>
      </c>
      <c r="E531" s="250">
        <v>40.30305931264617</v>
      </c>
      <c r="F531" s="250">
        <v>63.843280056062277</v>
      </c>
      <c r="G531" s="242">
        <f t="shared" si="18"/>
        <v>42027</v>
      </c>
      <c r="H531" s="208">
        <f t="shared" si="19"/>
        <v>2015</v>
      </c>
    </row>
    <row r="532" spans="1:8">
      <c r="A532" s="209">
        <v>42030</v>
      </c>
      <c r="B532" s="250">
        <v>13.688059634633355</v>
      </c>
      <c r="C532" s="250">
        <v>38.81778376557763</v>
      </c>
      <c r="D532" s="250">
        <v>31.807150765514393</v>
      </c>
      <c r="E532" s="250">
        <v>40.663420905075156</v>
      </c>
      <c r="F532" s="250">
        <v>63.438811913425283</v>
      </c>
      <c r="G532" s="242">
        <f t="shared" si="18"/>
        <v>42030</v>
      </c>
      <c r="H532" s="208">
        <f t="shared" si="19"/>
        <v>2015</v>
      </c>
    </row>
    <row r="533" spans="1:8">
      <c r="A533" s="209">
        <v>42031</v>
      </c>
      <c r="B533" s="250">
        <v>13.011313392076485</v>
      </c>
      <c r="C533" s="250">
        <v>36.635564960057998</v>
      </c>
      <c r="D533" s="250">
        <v>29.633887664910841</v>
      </c>
      <c r="E533" s="250">
        <v>38.780240970446236</v>
      </c>
      <c r="F533" s="250">
        <v>66.243610890980719</v>
      </c>
      <c r="G533" s="242">
        <f t="shared" si="18"/>
        <v>42031</v>
      </c>
      <c r="H533" s="208">
        <f t="shared" si="19"/>
        <v>2015</v>
      </c>
    </row>
    <row r="534" spans="1:8">
      <c r="A534" s="209">
        <v>42032</v>
      </c>
      <c r="B534" s="250">
        <v>13.249062194622185</v>
      </c>
      <c r="C534" s="250">
        <v>37.694728479273088</v>
      </c>
      <c r="D534" s="250">
        <v>28.173762632758127</v>
      </c>
      <c r="E534" s="250">
        <v>36.907318007138848</v>
      </c>
      <c r="F534" s="250">
        <v>66.500251213731886</v>
      </c>
      <c r="G534" s="242">
        <f t="shared" si="18"/>
        <v>42032</v>
      </c>
      <c r="H534" s="208">
        <f t="shared" si="19"/>
        <v>2015</v>
      </c>
    </row>
    <row r="535" spans="1:8">
      <c r="A535" s="209">
        <v>42033</v>
      </c>
      <c r="B535" s="250">
        <v>12.994556498107812</v>
      </c>
      <c r="C535" s="250">
        <v>38.040541061708907</v>
      </c>
      <c r="D535" s="250">
        <v>29.854874725536895</v>
      </c>
      <c r="E535" s="250">
        <v>38.212688557322785</v>
      </c>
      <c r="F535" s="250">
        <v>64.727159432303736</v>
      </c>
      <c r="G535" s="242">
        <f t="shared" si="18"/>
        <v>42033</v>
      </c>
      <c r="H535" s="208">
        <f t="shared" si="19"/>
        <v>2015</v>
      </c>
    </row>
    <row r="536" spans="1:8">
      <c r="A536" s="209">
        <v>42034</v>
      </c>
      <c r="B536" s="250">
        <v>11.979188269510587</v>
      </c>
      <c r="C536" s="250">
        <v>37.480684631780314</v>
      </c>
      <c r="D536" s="250">
        <v>27.976782938367428</v>
      </c>
      <c r="E536" s="250">
        <v>36.417034777970755</v>
      </c>
      <c r="F536" s="250">
        <v>65.364970981773183</v>
      </c>
      <c r="G536" s="242">
        <f t="shared" si="18"/>
        <v>42034</v>
      </c>
      <c r="H536" s="208">
        <f t="shared" si="19"/>
        <v>2015</v>
      </c>
    </row>
    <row r="537" spans="1:8">
      <c r="A537" s="209">
        <v>42037</v>
      </c>
      <c r="B537" s="250">
        <v>12.52917939333409</v>
      </c>
      <c r="C537" s="250">
        <v>39.199334600027271</v>
      </c>
      <c r="D537" s="250">
        <v>29.438771896470108</v>
      </c>
      <c r="E537" s="250">
        <v>38.185336633798748</v>
      </c>
      <c r="F537" s="250">
        <v>64.276378143563264</v>
      </c>
      <c r="G537" s="242">
        <f t="shared" si="18"/>
        <v>42037</v>
      </c>
      <c r="H537" s="208">
        <f t="shared" si="19"/>
        <v>2015</v>
      </c>
    </row>
    <row r="538" spans="1:8">
      <c r="A538" s="209">
        <v>42038</v>
      </c>
      <c r="B538" s="250">
        <v>14.009924726705014</v>
      </c>
      <c r="C538" s="250">
        <v>40.00845891000904</v>
      </c>
      <c r="D538" s="250">
        <v>31.715445608776882</v>
      </c>
      <c r="E538" s="250">
        <v>40.180659454876164</v>
      </c>
      <c r="F538" s="250">
        <v>62.19752603594084</v>
      </c>
      <c r="G538" s="242">
        <f t="shared" si="18"/>
        <v>42038</v>
      </c>
      <c r="H538" s="208">
        <f t="shared" si="19"/>
        <v>2015</v>
      </c>
    </row>
    <row r="539" spans="1:8">
      <c r="A539" s="209">
        <v>42039</v>
      </c>
      <c r="B539" s="250">
        <v>13.814482933684191</v>
      </c>
      <c r="C539" s="250">
        <v>40.27032516667137</v>
      </c>
      <c r="D539" s="250">
        <v>31.764802367931534</v>
      </c>
      <c r="E539" s="250">
        <v>39.598063483814492</v>
      </c>
      <c r="F539" s="250">
        <v>65.40567041319747</v>
      </c>
      <c r="G539" s="242">
        <f t="shared" si="18"/>
        <v>42039</v>
      </c>
      <c r="H539" s="208">
        <f t="shared" si="19"/>
        <v>2015</v>
      </c>
    </row>
    <row r="540" spans="1:8">
      <c r="A540" s="209">
        <v>42040</v>
      </c>
      <c r="B540" s="250">
        <v>13.912535649877157</v>
      </c>
      <c r="C540" s="250">
        <v>40.194349242426199</v>
      </c>
      <c r="D540" s="250">
        <v>33.344367774957064</v>
      </c>
      <c r="E540" s="250">
        <v>41.03472326691373</v>
      </c>
      <c r="F540" s="250">
        <v>63.776570413291012</v>
      </c>
      <c r="G540" s="242">
        <f t="shared" si="18"/>
        <v>42040</v>
      </c>
      <c r="H540" s="208">
        <f t="shared" si="19"/>
        <v>2015</v>
      </c>
    </row>
    <row r="541" spans="1:8">
      <c r="A541" s="209">
        <v>42041</v>
      </c>
      <c r="B541" s="250">
        <v>13.705314258125846</v>
      </c>
      <c r="C541" s="250">
        <v>39.43561843888115</v>
      </c>
      <c r="D541" s="250">
        <v>32.892626681727208</v>
      </c>
      <c r="E541" s="250">
        <v>40.552645614802849</v>
      </c>
      <c r="F541" s="250">
        <v>65.122739193365334</v>
      </c>
      <c r="G541" s="242">
        <f t="shared" si="18"/>
        <v>42041</v>
      </c>
      <c r="H541" s="208">
        <f t="shared" si="19"/>
        <v>2015</v>
      </c>
    </row>
    <row r="542" spans="1:8">
      <c r="A542" s="209">
        <v>42044</v>
      </c>
      <c r="B542" s="250">
        <v>13.435047126690414</v>
      </c>
      <c r="C542" s="250">
        <v>37.084607097771126</v>
      </c>
      <c r="D542" s="250">
        <v>32.183738364442263</v>
      </c>
      <c r="E542" s="250">
        <v>39.95568988389109</v>
      </c>
      <c r="F542" s="250">
        <v>65.716202396869036</v>
      </c>
      <c r="G542" s="242">
        <f t="shared" si="18"/>
        <v>42044</v>
      </c>
      <c r="H542" s="208">
        <f t="shared" si="19"/>
        <v>2015</v>
      </c>
    </row>
    <row r="543" spans="1:8">
      <c r="A543" s="209">
        <v>42045</v>
      </c>
      <c r="B543" s="250">
        <v>13.301821524147339</v>
      </c>
      <c r="C543" s="250">
        <v>38.245714623629937</v>
      </c>
      <c r="D543" s="250">
        <v>33.224181829704257</v>
      </c>
      <c r="E543" s="250">
        <v>41.449788706390777</v>
      </c>
      <c r="F543" s="250">
        <v>65.161848072297147</v>
      </c>
      <c r="G543" s="242">
        <f t="shared" si="18"/>
        <v>42045</v>
      </c>
      <c r="H543" s="208">
        <f t="shared" si="19"/>
        <v>2015</v>
      </c>
    </row>
    <row r="544" spans="1:8">
      <c r="A544" s="209">
        <v>42046</v>
      </c>
      <c r="B544" s="250">
        <v>13.120150247952257</v>
      </c>
      <c r="C544" s="250">
        <v>38.223603187132184</v>
      </c>
      <c r="D544" s="250">
        <v>33.174825070549609</v>
      </c>
      <c r="E544" s="250">
        <v>41.445685917862171</v>
      </c>
      <c r="F544" s="250">
        <v>65.161848072297147</v>
      </c>
      <c r="G544" s="242">
        <f t="shared" si="18"/>
        <v>42046</v>
      </c>
      <c r="H544" s="208">
        <f t="shared" si="19"/>
        <v>2015</v>
      </c>
    </row>
    <row r="545" spans="1:8">
      <c r="A545" s="209">
        <v>42047</v>
      </c>
      <c r="B545" s="250">
        <v>13.285064630178667</v>
      </c>
      <c r="C545" s="250">
        <v>40.377411367849447</v>
      </c>
      <c r="D545" s="250">
        <v>33.996741857439503</v>
      </c>
      <c r="E545" s="250">
        <v>42.80986310362276</v>
      </c>
      <c r="F545" s="250">
        <v>68.221696820111319</v>
      </c>
      <c r="G545" s="242">
        <f t="shared" si="18"/>
        <v>42047</v>
      </c>
      <c r="H545" s="208">
        <f t="shared" si="19"/>
        <v>2015</v>
      </c>
    </row>
    <row r="546" spans="1:8">
      <c r="A546" s="209">
        <v>42048</v>
      </c>
      <c r="B546" s="250">
        <v>14.038461219404152</v>
      </c>
      <c r="C546" s="250">
        <v>40.939838895045241</v>
      </c>
      <c r="D546" s="250">
        <v>34.346936264916074</v>
      </c>
      <c r="E546" s="250">
        <v>43.391775276596299</v>
      </c>
      <c r="F546" s="250">
        <v>67.600819976590799</v>
      </c>
      <c r="G546" s="242">
        <f t="shared" si="18"/>
        <v>42048</v>
      </c>
      <c r="H546" s="208">
        <f t="shared" si="19"/>
        <v>2015</v>
      </c>
    </row>
    <row r="547" spans="1:8">
      <c r="A547" s="209">
        <v>42052</v>
      </c>
      <c r="B547" s="250">
        <v>14.446765338779599</v>
      </c>
      <c r="C547" s="250">
        <v>40.068494031197702</v>
      </c>
      <c r="D547" s="250">
        <v>34.557410783184416</v>
      </c>
      <c r="E547" s="250">
        <v>43.620847636110007</v>
      </c>
      <c r="F547" s="250">
        <v>68.29065194875426</v>
      </c>
      <c r="G547" s="242">
        <f t="shared" si="18"/>
        <v>42052</v>
      </c>
      <c r="H547" s="208">
        <f t="shared" si="19"/>
        <v>2015</v>
      </c>
    </row>
    <row r="548" spans="1:8">
      <c r="A548" s="209">
        <v>42053</v>
      </c>
      <c r="B548" s="250">
        <v>14.445935789573227</v>
      </c>
      <c r="C548" s="250">
        <v>40.908985727839074</v>
      </c>
      <c r="D548" s="250">
        <v>34.425221154813968</v>
      </c>
      <c r="E548" s="250">
        <v>43.57571696229536</v>
      </c>
      <c r="F548" s="250">
        <v>70.274912964031969</v>
      </c>
      <c r="G548" s="242">
        <f t="shared" si="18"/>
        <v>42053</v>
      </c>
      <c r="H548" s="208">
        <f t="shared" si="19"/>
        <v>2015</v>
      </c>
    </row>
    <row r="549" spans="1:8">
      <c r="A549" s="209">
        <v>42054</v>
      </c>
      <c r="B549" s="250">
        <v>14.293630555283654</v>
      </c>
      <c r="C549" s="250">
        <v>41.43528933843097</v>
      </c>
      <c r="D549" s="250">
        <v>34.096573731318799</v>
      </c>
      <c r="E549" s="250">
        <v>43.423229988648934</v>
      </c>
      <c r="F549" s="250">
        <v>70.888866226114814</v>
      </c>
      <c r="G549" s="242">
        <f t="shared" si="18"/>
        <v>42054</v>
      </c>
      <c r="H549" s="208">
        <f t="shared" si="19"/>
        <v>2015</v>
      </c>
    </row>
    <row r="550" spans="1:8">
      <c r="A550" s="209">
        <v>42055</v>
      </c>
      <c r="B550" s="250">
        <v>14.72997343783442</v>
      </c>
      <c r="C550" s="250">
        <v>42.061351522989469</v>
      </c>
      <c r="D550" s="250">
        <v>35.249747438033772</v>
      </c>
      <c r="E550" s="250">
        <v>44.301910531858169</v>
      </c>
      <c r="F550" s="250">
        <v>71.520502689437123</v>
      </c>
      <c r="G550" s="242">
        <f t="shared" si="18"/>
        <v>42055</v>
      </c>
      <c r="H550" s="208">
        <f t="shared" si="19"/>
        <v>2015</v>
      </c>
    </row>
    <row r="551" spans="1:8">
      <c r="A551" s="209">
        <v>42058</v>
      </c>
      <c r="B551" s="250">
        <v>14.679536846087093</v>
      </c>
      <c r="C551" s="250">
        <v>43.093389966035801</v>
      </c>
      <c r="D551" s="250">
        <v>35.073792828358521</v>
      </c>
      <c r="E551" s="250">
        <v>44.258147454219696</v>
      </c>
      <c r="F551" s="250">
        <v>72.780033139628969</v>
      </c>
      <c r="G551" s="242">
        <f t="shared" si="18"/>
        <v>42058</v>
      </c>
      <c r="H551" s="208">
        <f t="shared" si="19"/>
        <v>2015</v>
      </c>
    </row>
    <row r="552" spans="1:8">
      <c r="A552" s="209">
        <v>42059</v>
      </c>
      <c r="B552" s="250">
        <v>15.301201021340983</v>
      </c>
      <c r="C552" s="250">
        <v>44.055237453688115</v>
      </c>
      <c r="D552" s="250">
        <v>35.762327074269983</v>
      </c>
      <c r="E552" s="250">
        <v>44.656117941494223</v>
      </c>
      <c r="F552" s="250">
        <v>74.057714600616947</v>
      </c>
      <c r="G552" s="242">
        <f t="shared" si="18"/>
        <v>42059</v>
      </c>
      <c r="H552" s="208">
        <f t="shared" si="19"/>
        <v>2015</v>
      </c>
    </row>
    <row r="553" spans="1:8">
      <c r="A553" s="209">
        <v>42060</v>
      </c>
      <c r="B553" s="250">
        <v>15.06477949752545</v>
      </c>
      <c r="C553" s="250">
        <v>44.113472806789765</v>
      </c>
      <c r="D553" s="250">
        <v>35.876995798710908</v>
      </c>
      <c r="E553" s="250">
        <v>44.545342651221944</v>
      </c>
      <c r="F553" s="250">
        <v>73.886683426723707</v>
      </c>
      <c r="G553" s="242">
        <f t="shared" si="18"/>
        <v>42060</v>
      </c>
      <c r="H553" s="208">
        <f t="shared" si="19"/>
        <v>2015</v>
      </c>
    </row>
    <row r="554" spans="1:8">
      <c r="A554" s="209">
        <v>42061</v>
      </c>
      <c r="B554" s="250">
        <v>15.302860119753724</v>
      </c>
      <c r="C554" s="250">
        <v>45.616536269183605</v>
      </c>
      <c r="D554" s="250">
        <v>35.801320405142945</v>
      </c>
      <c r="E554" s="250">
        <v>44.331997647734546</v>
      </c>
      <c r="F554" s="250">
        <v>75.763441805894587</v>
      </c>
      <c r="G554" s="242">
        <f t="shared" ref="G554:G566" si="20">+A554</f>
        <v>42061</v>
      </c>
      <c r="H554" s="208">
        <f t="shared" ref="H554:H566" si="21">+YEAR(A554)</f>
        <v>2015</v>
      </c>
    </row>
    <row r="555" spans="1:8">
      <c r="A555" s="209">
        <v>42062</v>
      </c>
      <c r="B555" s="250">
        <v>15.25192579848258</v>
      </c>
      <c r="C555" s="250">
        <v>46.573884336618335</v>
      </c>
      <c r="D555" s="250">
        <v>35.192040290623353</v>
      </c>
      <c r="E555" s="250">
        <v>43.905307640759837</v>
      </c>
      <c r="F555" s="250">
        <v>75.877119528148555</v>
      </c>
      <c r="G555" s="242">
        <f t="shared" si="20"/>
        <v>42062</v>
      </c>
      <c r="H555" s="208">
        <f t="shared" si="21"/>
        <v>2015</v>
      </c>
    </row>
    <row r="556" spans="1:8">
      <c r="A556" s="209">
        <v>42065</v>
      </c>
      <c r="B556" s="250">
        <v>15.152048074035607</v>
      </c>
      <c r="C556" s="250">
        <v>46.6857270677407</v>
      </c>
      <c r="D556" s="250">
        <v>36.354608184126079</v>
      </c>
      <c r="E556" s="250">
        <v>44.786723376321412</v>
      </c>
      <c r="F556" s="250">
        <v>76.147887699509084</v>
      </c>
      <c r="G556" s="242">
        <f t="shared" si="20"/>
        <v>42065</v>
      </c>
      <c r="H556" s="208">
        <f t="shared" si="21"/>
        <v>2015</v>
      </c>
    </row>
    <row r="557" spans="1:8">
      <c r="A557" s="209">
        <v>42066</v>
      </c>
      <c r="B557" s="250">
        <v>14.297446481632958</v>
      </c>
      <c r="C557" s="250">
        <v>45.014513844073242</v>
      </c>
      <c r="D557" s="250">
        <v>35.71893487815516</v>
      </c>
      <c r="E557" s="250">
        <v>44.129593413656835</v>
      </c>
      <c r="F557" s="250">
        <v>76.038233139441843</v>
      </c>
      <c r="G557" s="242">
        <f t="shared" si="20"/>
        <v>42066</v>
      </c>
      <c r="H557" s="208">
        <f t="shared" si="21"/>
        <v>2015</v>
      </c>
    </row>
    <row r="558" spans="1:8">
      <c r="A558" s="209">
        <v>42067</v>
      </c>
      <c r="B558" s="250">
        <v>14.797001013709131</v>
      </c>
      <c r="C558" s="250">
        <v>46.428874450749348</v>
      </c>
      <c r="D558" s="250">
        <v>34.925126094590532</v>
      </c>
      <c r="E558" s="250">
        <v>43.497080182163828</v>
      </c>
      <c r="F558" s="250">
        <v>74.994456456754264</v>
      </c>
      <c r="G558" s="242">
        <f t="shared" si="20"/>
        <v>42067</v>
      </c>
      <c r="H558" s="208">
        <f t="shared" si="21"/>
        <v>2015</v>
      </c>
    </row>
    <row r="559" spans="1:8">
      <c r="A559" s="209">
        <v>42068</v>
      </c>
      <c r="B559" s="250">
        <v>15.492163248647417</v>
      </c>
      <c r="C559" s="250">
        <v>47.889643363098067</v>
      </c>
      <c r="D559" s="250">
        <v>35.214556516098753</v>
      </c>
      <c r="E559" s="250">
        <v>43.668713502277036</v>
      </c>
      <c r="F559" s="250">
        <v>75.445799116962675</v>
      </c>
      <c r="G559" s="242">
        <f t="shared" si="20"/>
        <v>42068</v>
      </c>
      <c r="H559" s="208">
        <f t="shared" si="21"/>
        <v>2015</v>
      </c>
    </row>
    <row r="560" spans="1:8">
      <c r="A560" s="209">
        <v>42069</v>
      </c>
      <c r="B560" s="250">
        <v>14.673564091801229</v>
      </c>
      <c r="C560" s="250">
        <v>48.493337001432103</v>
      </c>
      <c r="D560" s="250">
        <v>33.13486249818267</v>
      </c>
      <c r="E560" s="250">
        <v>41.632362795913622</v>
      </c>
      <c r="F560" s="250">
        <v>77.496301965455075</v>
      </c>
      <c r="G560" s="242">
        <f t="shared" si="20"/>
        <v>42069</v>
      </c>
      <c r="H560" s="208">
        <f t="shared" si="21"/>
        <v>2015</v>
      </c>
    </row>
    <row r="561" spans="1:8">
      <c r="A561" s="209">
        <v>42072</v>
      </c>
      <c r="B561" s="250">
        <v>14.087404622580003</v>
      </c>
      <c r="C561" s="250">
        <v>48.893656845932142</v>
      </c>
      <c r="D561" s="250">
        <v>34.17075798412683</v>
      </c>
      <c r="E561" s="250">
        <v>42.191025833891757</v>
      </c>
      <c r="F561" s="250">
        <v>75.807977275682958</v>
      </c>
      <c r="G561" s="242">
        <f t="shared" si="20"/>
        <v>42072</v>
      </c>
      <c r="H561" s="208">
        <f t="shared" si="21"/>
        <v>2015</v>
      </c>
    </row>
    <row r="562" spans="1:8">
      <c r="A562" s="209">
        <v>42073</v>
      </c>
      <c r="B562" s="250">
        <v>11.206712048538581</v>
      </c>
      <c r="C562" s="250">
        <v>47.842977947698742</v>
      </c>
      <c r="D562" s="250">
        <v>31.689648873629551</v>
      </c>
      <c r="E562" s="250">
        <v>39.77926997716115</v>
      </c>
      <c r="F562" s="250">
        <v>74.634336660083036</v>
      </c>
      <c r="G562" s="242">
        <f t="shared" si="20"/>
        <v>42073</v>
      </c>
      <c r="H562" s="208">
        <f t="shared" si="21"/>
        <v>2015</v>
      </c>
    </row>
    <row r="563" spans="1:8">
      <c r="A563" s="209">
        <v>42074</v>
      </c>
      <c r="B563" s="250">
        <v>11.516465722197244</v>
      </c>
      <c r="C563" s="250">
        <v>51.771743126814229</v>
      </c>
      <c r="D563" s="250">
        <v>31.48424423394507</v>
      </c>
      <c r="E563" s="250">
        <v>39.511221126625728</v>
      </c>
      <c r="F563" s="250">
        <v>75.180831784104015</v>
      </c>
      <c r="G563" s="242">
        <f t="shared" si="20"/>
        <v>42074</v>
      </c>
      <c r="H563" s="208">
        <f t="shared" si="21"/>
        <v>2015</v>
      </c>
    </row>
    <row r="564" spans="1:8">
      <c r="A564" s="209">
        <v>42075</v>
      </c>
      <c r="B564" s="250">
        <v>12.172805054277402</v>
      </c>
      <c r="C564" s="250">
        <v>51.686896916997263</v>
      </c>
      <c r="D564" s="250">
        <v>33.421459752246975</v>
      </c>
      <c r="E564" s="250">
        <v>41.26926601113221</v>
      </c>
      <c r="F564" s="250">
        <v>77.684454969119884</v>
      </c>
      <c r="G564" s="242">
        <f t="shared" si="20"/>
        <v>42075</v>
      </c>
      <c r="H564" s="208">
        <f t="shared" si="21"/>
        <v>2015</v>
      </c>
    </row>
    <row r="565" spans="1:8">
      <c r="A565" s="209">
        <v>42076</v>
      </c>
      <c r="B565" s="250">
        <v>11.832855789506858</v>
      </c>
      <c r="C565" s="250">
        <v>53.000984730253343</v>
      </c>
      <c r="D565" s="250">
        <v>32.333598010818257</v>
      </c>
      <c r="E565" s="250">
        <v>40.411099410566045</v>
      </c>
      <c r="F565" s="250">
        <v>80.146443103598287</v>
      </c>
      <c r="G565" s="242">
        <f t="shared" si="20"/>
        <v>42076</v>
      </c>
      <c r="H565" s="208">
        <f t="shared" si="21"/>
        <v>2015</v>
      </c>
    </row>
    <row r="566" spans="1:8">
      <c r="A566" s="209">
        <v>42079</v>
      </c>
      <c r="B566" s="250">
        <v>12.886383281597125</v>
      </c>
      <c r="C566" s="250">
        <v>56.421958199100629</v>
      </c>
      <c r="D566" s="250">
        <v>34.034318604590474</v>
      </c>
      <c r="E566" s="250">
        <v>42.311374297397464</v>
      </c>
      <c r="F566" s="250">
        <v>80.069815898227105</v>
      </c>
      <c r="G566" s="242">
        <f t="shared" si="20"/>
        <v>42079</v>
      </c>
      <c r="H566" s="208">
        <f t="shared" si="21"/>
        <v>2015</v>
      </c>
    </row>
    <row r="567" spans="1:8">
      <c r="A567" s="209">
        <v>42080</v>
      </c>
      <c r="B567" s="250">
        <v>13.442678979389022</v>
      </c>
      <c r="C567" s="250">
        <v>54.019653467510345</v>
      </c>
      <c r="D567" s="250">
        <v>33.077453578924242</v>
      </c>
      <c r="E567" s="250">
        <v>41.838869818519989</v>
      </c>
      <c r="F567" s="250">
        <v>81.856287032974009</v>
      </c>
      <c r="G567" s="242">
        <f t="shared" ref="G567:G630" si="22">+A567</f>
        <v>42080</v>
      </c>
      <c r="H567" s="208">
        <f t="shared" ref="H567:H630" si="23">+YEAR(A567)</f>
        <v>2015</v>
      </c>
    </row>
    <row r="568" spans="1:8">
      <c r="A568" s="209">
        <v>42081</v>
      </c>
      <c r="B568" s="250">
        <v>15.227702961656586</v>
      </c>
      <c r="C568" s="250">
        <v>53.273006821121058</v>
      </c>
      <c r="D568" s="250">
        <v>34.770718468896654</v>
      </c>
      <c r="E568" s="250">
        <v>43.56340859670955</v>
      </c>
      <c r="F568" s="250">
        <v>82.861890455842982</v>
      </c>
      <c r="G568" s="242">
        <f t="shared" si="22"/>
        <v>42081</v>
      </c>
      <c r="H568" s="208">
        <f t="shared" si="23"/>
        <v>2015</v>
      </c>
    </row>
    <row r="569" spans="1:8">
      <c r="A569" s="209">
        <v>42082</v>
      </c>
      <c r="B569" s="250">
        <v>15.511740609917757</v>
      </c>
      <c r="C569" s="250">
        <v>52.972574105450974</v>
      </c>
      <c r="D569" s="250">
        <v>33.897208211712162</v>
      </c>
      <c r="E569" s="250">
        <v>42.863883152582694</v>
      </c>
      <c r="F569" s="250">
        <v>82.226417954156531</v>
      </c>
      <c r="G569" s="242">
        <f t="shared" si="22"/>
        <v>42082</v>
      </c>
      <c r="H569" s="208">
        <f t="shared" si="23"/>
        <v>2015</v>
      </c>
    </row>
    <row r="570" spans="1:8">
      <c r="A570" s="209">
        <v>42083</v>
      </c>
      <c r="B570" s="250">
        <v>16.510351944546308</v>
      </c>
      <c r="C570" s="250">
        <v>54.771956527887426</v>
      </c>
      <c r="D570" s="250">
        <v>35.15438898643437</v>
      </c>
      <c r="E570" s="250">
        <v>44.151474952476022</v>
      </c>
      <c r="F570" s="250">
        <v>83.009156904260891</v>
      </c>
      <c r="G570" s="242">
        <f t="shared" si="22"/>
        <v>42083</v>
      </c>
      <c r="H570" s="208">
        <f t="shared" si="23"/>
        <v>2015</v>
      </c>
    </row>
    <row r="571" spans="1:8">
      <c r="A571" s="209">
        <v>42084</v>
      </c>
      <c r="B571" s="250">
        <v>16.510351944546308</v>
      </c>
      <c r="C571" s="250">
        <v>54.771956527887426</v>
      </c>
      <c r="D571" s="250">
        <v>35.15438898643437</v>
      </c>
      <c r="E571" s="250">
        <v>44.151474952476022</v>
      </c>
      <c r="F571" s="250">
        <v>83.009156904260891</v>
      </c>
      <c r="G571" s="242">
        <f t="shared" si="22"/>
        <v>42084</v>
      </c>
      <c r="H571" s="208">
        <f t="shared" si="23"/>
        <v>2015</v>
      </c>
    </row>
    <row r="572" spans="1:8">
      <c r="A572" s="209">
        <v>42085</v>
      </c>
      <c r="B572" s="250">
        <v>16.510351944546308</v>
      </c>
      <c r="C572" s="250">
        <v>54.771956527887426</v>
      </c>
      <c r="D572" s="250">
        <v>35.15438898643437</v>
      </c>
      <c r="E572" s="250">
        <v>44.151474952476022</v>
      </c>
      <c r="F572" s="250">
        <v>83.009156904260891</v>
      </c>
      <c r="G572" s="242">
        <f t="shared" si="22"/>
        <v>42085</v>
      </c>
      <c r="H572" s="208">
        <f t="shared" si="23"/>
        <v>2015</v>
      </c>
    </row>
    <row r="573" spans="1:8">
      <c r="A573" s="209">
        <v>42086</v>
      </c>
      <c r="B573" s="250">
        <v>16.761871263917772</v>
      </c>
      <c r="C573" s="250">
        <v>52.926808574095176</v>
      </c>
      <c r="D573" s="250">
        <v>35.067828265318688</v>
      </c>
      <c r="E573" s="250">
        <v>43.899837256055044</v>
      </c>
      <c r="F573" s="250">
        <v>84.825567850630264</v>
      </c>
      <c r="G573" s="242">
        <f t="shared" si="22"/>
        <v>42086</v>
      </c>
      <c r="H573" s="208">
        <f t="shared" si="23"/>
        <v>2015</v>
      </c>
    </row>
    <row r="574" spans="1:8">
      <c r="A574" s="209">
        <v>42087</v>
      </c>
      <c r="B574" s="250">
        <v>16.463399459465755</v>
      </c>
      <c r="C574" s="250">
        <v>54.338983748094179</v>
      </c>
      <c r="D574" s="250">
        <v>34.28572493671971</v>
      </c>
      <c r="E574" s="250">
        <v>43.01637012622912</v>
      </c>
      <c r="F574" s="250">
        <v>84.44280607141954</v>
      </c>
      <c r="G574" s="242">
        <f t="shared" si="22"/>
        <v>42087</v>
      </c>
      <c r="H574" s="208">
        <f t="shared" si="23"/>
        <v>2015</v>
      </c>
    </row>
    <row r="575" spans="1:8">
      <c r="A575" s="209">
        <v>42088</v>
      </c>
      <c r="B575" s="250">
        <v>15.987072305167938</v>
      </c>
      <c r="C575" s="250">
        <v>52.534459131123398</v>
      </c>
      <c r="D575" s="250">
        <v>32.104186004898416</v>
      </c>
      <c r="E575" s="250">
        <v>40.934204947962961</v>
      </c>
      <c r="F575" s="250">
        <v>84.749221330993024</v>
      </c>
      <c r="G575" s="242">
        <f t="shared" si="22"/>
        <v>42088</v>
      </c>
      <c r="H575" s="208">
        <f t="shared" si="23"/>
        <v>2015</v>
      </c>
    </row>
    <row r="576" spans="1:8">
      <c r="A576" s="209">
        <v>42089</v>
      </c>
      <c r="B576" s="250">
        <v>14.400310583222865</v>
      </c>
      <c r="C576" s="250">
        <v>52.256266406814447</v>
      </c>
      <c r="D576" s="250">
        <v>31.803646584728497</v>
      </c>
      <c r="E576" s="250">
        <v>40.599143884793691</v>
      </c>
      <c r="F576" s="250">
        <v>82.175520274398366</v>
      </c>
      <c r="G576" s="242">
        <f t="shared" si="22"/>
        <v>42089</v>
      </c>
      <c r="H576" s="208">
        <f t="shared" si="23"/>
        <v>2015</v>
      </c>
    </row>
    <row r="577" spans="1:8">
      <c r="A577" s="209">
        <v>42090</v>
      </c>
      <c r="B577" s="250">
        <v>13.731528013047157</v>
      </c>
      <c r="C577" s="250">
        <v>52.573154144994461</v>
      </c>
      <c r="D577" s="250">
        <v>32.060346466555579</v>
      </c>
      <c r="E577" s="250">
        <v>40.932153553698654</v>
      </c>
      <c r="F577" s="250">
        <v>80.440040381320927</v>
      </c>
      <c r="G577" s="242">
        <f t="shared" si="22"/>
        <v>42090</v>
      </c>
      <c r="H577" s="208">
        <f t="shared" si="23"/>
        <v>2015</v>
      </c>
    </row>
    <row r="578" spans="1:8">
      <c r="A578" s="209">
        <v>42091</v>
      </c>
      <c r="B578" s="250">
        <v>13.731528013047157</v>
      </c>
      <c r="C578" s="250">
        <v>52.573154144994461</v>
      </c>
      <c r="D578" s="250">
        <v>32.060346466555579</v>
      </c>
      <c r="E578" s="250">
        <v>40.932153553698654</v>
      </c>
      <c r="F578" s="250">
        <v>80.440040381320927</v>
      </c>
      <c r="G578" s="242">
        <f t="shared" si="22"/>
        <v>42091</v>
      </c>
      <c r="H578" s="208">
        <f t="shared" si="23"/>
        <v>2015</v>
      </c>
    </row>
    <row r="579" spans="1:8">
      <c r="A579" s="209">
        <v>42092</v>
      </c>
      <c r="B579" s="250">
        <v>13.731528013047157</v>
      </c>
      <c r="C579" s="250">
        <v>52.573154144994461</v>
      </c>
      <c r="D579" s="250">
        <v>32.060346466555579</v>
      </c>
      <c r="E579" s="250">
        <v>40.932153553698654</v>
      </c>
      <c r="F579" s="250">
        <v>80.440040381320927</v>
      </c>
      <c r="G579" s="242">
        <f t="shared" si="22"/>
        <v>42092</v>
      </c>
      <c r="H579" s="208">
        <f t="shared" si="23"/>
        <v>2015</v>
      </c>
    </row>
    <row r="580" spans="1:8">
      <c r="A580" s="209">
        <v>42093</v>
      </c>
      <c r="B580" s="250">
        <v>14.335605745126001</v>
      </c>
      <c r="C580" s="250">
        <v>55.371536410593961</v>
      </c>
      <c r="D580" s="250">
        <v>34.026042773372708</v>
      </c>
      <c r="E580" s="250">
        <v>42.656692331888223</v>
      </c>
      <c r="F580" s="250">
        <v>81.616768539994439</v>
      </c>
      <c r="G580" s="242">
        <f t="shared" si="22"/>
        <v>42093</v>
      </c>
      <c r="H580" s="208">
        <f t="shared" si="23"/>
        <v>2015</v>
      </c>
    </row>
    <row r="581" spans="1:8">
      <c r="A581" s="209">
        <v>42094</v>
      </c>
      <c r="B581" s="250">
        <v>12.371399134282445</v>
      </c>
      <c r="C581" s="250">
        <v>53.830934928099275</v>
      </c>
      <c r="D581" s="250">
        <v>32.533485429690856</v>
      </c>
      <c r="E581" s="250">
        <v>41.401922840223726</v>
      </c>
      <c r="F581" s="250">
        <v>79.704269510699291</v>
      </c>
      <c r="G581" s="242">
        <f t="shared" si="22"/>
        <v>42094</v>
      </c>
      <c r="H581" s="208">
        <f t="shared" si="23"/>
        <v>2015</v>
      </c>
    </row>
    <row r="582" spans="1:8">
      <c r="A582" s="209">
        <v>42095</v>
      </c>
      <c r="B582" s="250">
        <v>12.976306415567663</v>
      </c>
      <c r="C582" s="250">
        <v>54.283576601986418</v>
      </c>
      <c r="D582" s="250">
        <v>31.952387875534495</v>
      </c>
      <c r="E582" s="250">
        <v>40.841208407981291</v>
      </c>
      <c r="F582" s="250">
        <v>78.093601207322891</v>
      </c>
      <c r="G582" s="242">
        <f t="shared" si="22"/>
        <v>42095</v>
      </c>
      <c r="H582" s="208">
        <f t="shared" si="23"/>
        <v>2015</v>
      </c>
    </row>
    <row r="583" spans="1:8">
      <c r="A583" s="209">
        <v>42096</v>
      </c>
      <c r="B583" s="250">
        <v>13.373826395260281</v>
      </c>
      <c r="C583" s="250">
        <v>53.846618621429052</v>
      </c>
      <c r="D583" s="250">
        <v>32.437455964749454</v>
      </c>
      <c r="E583" s="250">
        <v>41.338329618030386</v>
      </c>
      <c r="F583" s="250">
        <v>80.694154532466442</v>
      </c>
      <c r="G583" s="242">
        <f t="shared" si="22"/>
        <v>42096</v>
      </c>
      <c r="H583" s="208">
        <f t="shared" si="23"/>
        <v>2015</v>
      </c>
    </row>
    <row r="584" spans="1:8">
      <c r="A584" s="209">
        <v>42097</v>
      </c>
      <c r="B584" s="250">
        <v>13.373826395260281</v>
      </c>
      <c r="C584" s="250">
        <v>53.846618621429052</v>
      </c>
      <c r="D584" s="250">
        <v>32.437455964749454</v>
      </c>
      <c r="E584" s="250">
        <v>41.338329618030386</v>
      </c>
      <c r="F584" s="250">
        <v>80.694154532466442</v>
      </c>
      <c r="G584" s="242">
        <f t="shared" si="22"/>
        <v>42097</v>
      </c>
      <c r="H584" s="208">
        <f t="shared" si="23"/>
        <v>2015</v>
      </c>
    </row>
    <row r="585" spans="1:8">
      <c r="A585" s="209">
        <v>42098</v>
      </c>
      <c r="B585" s="250">
        <v>13.373826395260281</v>
      </c>
      <c r="C585" s="250">
        <v>53.846618621429052</v>
      </c>
      <c r="D585" s="250">
        <v>32.437455964749454</v>
      </c>
      <c r="E585" s="250">
        <v>41.338329618030386</v>
      </c>
      <c r="F585" s="250">
        <v>80.694154532466442</v>
      </c>
      <c r="G585" s="242">
        <f t="shared" si="22"/>
        <v>42098</v>
      </c>
      <c r="H585" s="208">
        <f t="shared" si="23"/>
        <v>2015</v>
      </c>
    </row>
    <row r="586" spans="1:8">
      <c r="A586" s="209">
        <v>42099</v>
      </c>
      <c r="B586" s="250">
        <v>13.373826395260281</v>
      </c>
      <c r="C586" s="250">
        <v>53.846618621429052</v>
      </c>
      <c r="D586" s="250">
        <v>32.437455964749454</v>
      </c>
      <c r="E586" s="250">
        <v>41.338329618030386</v>
      </c>
      <c r="F586" s="250">
        <v>80.694154532466442</v>
      </c>
      <c r="G586" s="242">
        <f t="shared" si="22"/>
        <v>42099</v>
      </c>
      <c r="H586" s="208">
        <f t="shared" si="23"/>
        <v>2015</v>
      </c>
    </row>
    <row r="587" spans="1:8">
      <c r="A587" s="209">
        <v>42100</v>
      </c>
      <c r="B587" s="250">
        <v>13.373826395260281</v>
      </c>
      <c r="C587" s="250">
        <v>53.846618621429052</v>
      </c>
      <c r="D587" s="250">
        <v>32.437455964749454</v>
      </c>
      <c r="E587" s="250">
        <v>41.338329618030386</v>
      </c>
      <c r="F587" s="250">
        <v>80.694154532466442</v>
      </c>
      <c r="G587" s="242">
        <f t="shared" si="22"/>
        <v>42100</v>
      </c>
      <c r="H587" s="208">
        <f t="shared" si="23"/>
        <v>2015</v>
      </c>
    </row>
    <row r="588" spans="1:8">
      <c r="A588" s="209">
        <v>42101</v>
      </c>
      <c r="B588" s="250">
        <v>15.502615568647693</v>
      </c>
      <c r="C588" s="250">
        <v>55.853745703053704</v>
      </c>
      <c r="D588" s="250">
        <v>33.273836817010924</v>
      </c>
      <c r="E588" s="250">
        <v>41.979048426580576</v>
      </c>
      <c r="F588" s="250">
        <v>83.760646175984334</v>
      </c>
      <c r="G588" s="242">
        <f t="shared" si="22"/>
        <v>42101</v>
      </c>
      <c r="H588" s="208">
        <f t="shared" si="23"/>
        <v>2015</v>
      </c>
    </row>
    <row r="589" spans="1:8">
      <c r="A589" s="209">
        <v>42102</v>
      </c>
      <c r="B589" s="250">
        <v>15.098459195304081</v>
      </c>
      <c r="C589" s="250">
        <v>54.726833770848394</v>
      </c>
      <c r="D589" s="250">
        <v>33.4758118329475</v>
      </c>
      <c r="E589" s="250">
        <v>42.359923961652598</v>
      </c>
      <c r="F589" s="250">
        <v>85.157244826260211</v>
      </c>
      <c r="G589" s="242">
        <f t="shared" si="22"/>
        <v>42102</v>
      </c>
      <c r="H589" s="208">
        <f t="shared" si="23"/>
        <v>2015</v>
      </c>
    </row>
    <row r="590" spans="1:8">
      <c r="A590" s="209">
        <v>42103</v>
      </c>
      <c r="B590" s="250">
        <v>16.391726408035346</v>
      </c>
      <c r="C590" s="250">
        <v>56.405503176590678</v>
      </c>
      <c r="D590" s="250">
        <v>33.894971500572233</v>
      </c>
      <c r="E590" s="250">
        <v>42.994488587409883</v>
      </c>
      <c r="F590" s="250">
        <v>86.541119056596543</v>
      </c>
      <c r="G590" s="242">
        <f t="shared" si="22"/>
        <v>42103</v>
      </c>
      <c r="H590" s="208">
        <f t="shared" si="23"/>
        <v>2015</v>
      </c>
    </row>
    <row r="591" spans="1:8">
      <c r="A591" s="209">
        <v>42104</v>
      </c>
      <c r="B591" s="250">
        <v>17.626261536955589</v>
      </c>
      <c r="C591" s="250">
        <v>59.083172425496031</v>
      </c>
      <c r="D591" s="250">
        <v>34.632489720448412</v>
      </c>
      <c r="E591" s="250">
        <v>43.738460907263303</v>
      </c>
      <c r="F591" s="250">
        <v>86.25959126543421</v>
      </c>
      <c r="G591" s="242">
        <f t="shared" si="22"/>
        <v>42104</v>
      </c>
      <c r="H591" s="208">
        <f t="shared" si="23"/>
        <v>2015</v>
      </c>
    </row>
    <row r="592" spans="1:8">
      <c r="A592" s="209">
        <v>42105</v>
      </c>
      <c r="B592" s="250">
        <v>17.626261536955589</v>
      </c>
      <c r="C592" s="250">
        <v>59.083172425496031</v>
      </c>
      <c r="D592" s="250">
        <v>34.632489720448412</v>
      </c>
      <c r="E592" s="250">
        <v>43.738460907263303</v>
      </c>
      <c r="F592" s="250">
        <v>86.25959126543421</v>
      </c>
      <c r="G592" s="242">
        <f t="shared" si="22"/>
        <v>42105</v>
      </c>
      <c r="H592" s="208">
        <f t="shared" si="23"/>
        <v>2015</v>
      </c>
    </row>
    <row r="593" spans="1:8">
      <c r="A593" s="209">
        <v>42106</v>
      </c>
      <c r="B593" s="250">
        <v>17.626261536955589</v>
      </c>
      <c r="C593" s="250">
        <v>59.083172425496031</v>
      </c>
      <c r="D593" s="250">
        <v>34.632489720448412</v>
      </c>
      <c r="E593" s="250">
        <v>43.738460907263303</v>
      </c>
      <c r="F593" s="250">
        <v>86.25959126543421</v>
      </c>
      <c r="G593" s="242">
        <f t="shared" si="22"/>
        <v>42106</v>
      </c>
      <c r="H593" s="208">
        <f t="shared" si="23"/>
        <v>2015</v>
      </c>
    </row>
    <row r="594" spans="1:8">
      <c r="A594" s="209">
        <v>42107</v>
      </c>
      <c r="B594" s="250">
        <v>17.203689171230586</v>
      </c>
      <c r="C594" s="250">
        <v>58.62037491740351</v>
      </c>
      <c r="D594" s="250">
        <v>34.031485437146557</v>
      </c>
      <c r="E594" s="250">
        <v>43.079963348422453</v>
      </c>
      <c r="F594" s="250">
        <v>86.239288330677709</v>
      </c>
      <c r="G594" s="242">
        <f t="shared" si="22"/>
        <v>42107</v>
      </c>
      <c r="H594" s="208">
        <f t="shared" si="23"/>
        <v>2015</v>
      </c>
    </row>
    <row r="595" spans="1:8">
      <c r="A595" s="209">
        <v>42108</v>
      </c>
      <c r="B595" s="250">
        <v>17.385526357266933</v>
      </c>
      <c r="C595" s="250">
        <v>57.191744720894548</v>
      </c>
      <c r="D595" s="250">
        <v>34.476292725842605</v>
      </c>
      <c r="E595" s="250">
        <v>43.313138496464767</v>
      </c>
      <c r="F595" s="250">
        <v>86.26941526612282</v>
      </c>
      <c r="G595" s="242">
        <f t="shared" si="22"/>
        <v>42108</v>
      </c>
      <c r="H595" s="208">
        <f t="shared" si="23"/>
        <v>2015</v>
      </c>
    </row>
    <row r="596" spans="1:8">
      <c r="A596" s="209">
        <v>42109</v>
      </c>
      <c r="B596" s="250">
        <v>17.742564335688705</v>
      </c>
      <c r="C596" s="250">
        <v>57.239824239790813</v>
      </c>
      <c r="D596" s="250">
        <v>35.042255201285364</v>
      </c>
      <c r="E596" s="250">
        <v>44.050956633525253</v>
      </c>
      <c r="F596" s="250">
        <v>85.905272307264767</v>
      </c>
      <c r="G596" s="242">
        <f t="shared" si="22"/>
        <v>42109</v>
      </c>
      <c r="H596" s="208">
        <f t="shared" si="23"/>
        <v>2015</v>
      </c>
    </row>
    <row r="597" spans="1:8">
      <c r="A597" s="209">
        <v>42110</v>
      </c>
      <c r="B597" s="250">
        <v>17.13981388234005</v>
      </c>
      <c r="C597" s="250">
        <v>54.251180776419972</v>
      </c>
      <c r="D597" s="250">
        <v>34.99125818729474</v>
      </c>
      <c r="E597" s="250">
        <v>43.938813747076736</v>
      </c>
      <c r="F597" s="250">
        <v>86.055064927288356</v>
      </c>
      <c r="G597" s="242">
        <f t="shared" si="22"/>
        <v>42110</v>
      </c>
      <c r="H597" s="208">
        <f t="shared" si="23"/>
        <v>2015</v>
      </c>
    </row>
    <row r="598" spans="1:8">
      <c r="A598" s="209">
        <v>42111</v>
      </c>
      <c r="B598" s="250">
        <v>16.047795307074232</v>
      </c>
      <c r="C598" s="250">
        <v>50.263923134476116</v>
      </c>
      <c r="D598" s="250">
        <v>32.90761264636479</v>
      </c>
      <c r="E598" s="250">
        <v>42.310690499309359</v>
      </c>
      <c r="F598" s="250">
        <v>83.876101574553402</v>
      </c>
      <c r="G598" s="242">
        <f t="shared" si="22"/>
        <v>42111</v>
      </c>
      <c r="H598" s="208">
        <f t="shared" si="23"/>
        <v>2015</v>
      </c>
    </row>
    <row r="599" spans="1:8">
      <c r="A599" s="209">
        <v>42112</v>
      </c>
      <c r="B599" s="250">
        <v>16.047795307074232</v>
      </c>
      <c r="C599" s="250">
        <v>50.263923134476116</v>
      </c>
      <c r="D599" s="250">
        <v>32.90761264636479</v>
      </c>
      <c r="E599" s="250">
        <v>42.310690499309359</v>
      </c>
      <c r="F599" s="250">
        <v>83.876101574553402</v>
      </c>
      <c r="G599" s="242">
        <f t="shared" si="22"/>
        <v>42112</v>
      </c>
      <c r="H599" s="208">
        <f t="shared" si="23"/>
        <v>2015</v>
      </c>
    </row>
    <row r="600" spans="1:8">
      <c r="A600" s="209">
        <v>42113</v>
      </c>
      <c r="B600" s="250">
        <v>16.047795307074232</v>
      </c>
      <c r="C600" s="250">
        <v>50.263923134476116</v>
      </c>
      <c r="D600" s="250">
        <v>32.90761264636479</v>
      </c>
      <c r="E600" s="250">
        <v>42.310690499309359</v>
      </c>
      <c r="F600" s="250">
        <v>83.876101574553402</v>
      </c>
      <c r="G600" s="242">
        <f t="shared" si="22"/>
        <v>42113</v>
      </c>
      <c r="H600" s="208">
        <f t="shared" si="23"/>
        <v>2015</v>
      </c>
    </row>
    <row r="601" spans="1:8">
      <c r="A601" s="209">
        <v>42114</v>
      </c>
      <c r="B601" s="250">
        <v>17.001776894400056</v>
      </c>
      <c r="C601" s="250">
        <v>52.876286512795076</v>
      </c>
      <c r="D601" s="250">
        <v>34.463096130116952</v>
      </c>
      <c r="E601" s="250">
        <v>43.624950424638612</v>
      </c>
      <c r="F601" s="250">
        <v>83.704041219635656</v>
      </c>
      <c r="G601" s="242">
        <f t="shared" si="22"/>
        <v>42114</v>
      </c>
      <c r="H601" s="208">
        <f t="shared" si="23"/>
        <v>2015</v>
      </c>
    </row>
    <row r="602" spans="1:8">
      <c r="A602" s="209">
        <v>42115</v>
      </c>
      <c r="B602" s="250">
        <v>17.180959522976025</v>
      </c>
      <c r="C602" s="250">
        <v>53.489107546427597</v>
      </c>
      <c r="D602" s="250">
        <v>33.826826367842067</v>
      </c>
      <c r="E602" s="250">
        <v>43.412289219239341</v>
      </c>
      <c r="F602" s="250">
        <v>86.273251304486934</v>
      </c>
      <c r="G602" s="242">
        <f t="shared" si="22"/>
        <v>42115</v>
      </c>
      <c r="H602" s="208">
        <f t="shared" si="23"/>
        <v>2015</v>
      </c>
    </row>
    <row r="603" spans="1:8">
      <c r="A603" s="209">
        <v>42116</v>
      </c>
      <c r="B603" s="250">
        <v>16.605418283596318</v>
      </c>
      <c r="C603" s="250">
        <v>52.560812878112003</v>
      </c>
      <c r="D603" s="250">
        <v>34.487998180808276</v>
      </c>
      <c r="E603" s="250">
        <v>44.141901779242623</v>
      </c>
      <c r="F603" s="250">
        <v>88.376616632875212</v>
      </c>
      <c r="G603" s="242">
        <f t="shared" si="22"/>
        <v>42116</v>
      </c>
      <c r="H603" s="208">
        <f t="shared" si="23"/>
        <v>2015</v>
      </c>
    </row>
    <row r="604" spans="1:8">
      <c r="A604" s="209">
        <v>42117</v>
      </c>
      <c r="B604" s="250">
        <v>17.027327009956259</v>
      </c>
      <c r="C604" s="250">
        <v>50.712322497872428</v>
      </c>
      <c r="D604" s="250">
        <v>34.640243652400173</v>
      </c>
      <c r="E604" s="250">
        <v>44.481749429028582</v>
      </c>
      <c r="F604" s="250">
        <v>88.879511906221026</v>
      </c>
      <c r="G604" s="242">
        <f t="shared" si="22"/>
        <v>42117</v>
      </c>
      <c r="H604" s="208">
        <f t="shared" si="23"/>
        <v>2015</v>
      </c>
    </row>
    <row r="605" spans="1:8">
      <c r="A605" s="209">
        <v>42118</v>
      </c>
      <c r="B605" s="250">
        <v>17.309871469645955</v>
      </c>
      <c r="C605" s="250">
        <v>51.834220790406739</v>
      </c>
      <c r="D605" s="250">
        <v>34.800168498905883</v>
      </c>
      <c r="E605" s="250">
        <v>44.807237318964454</v>
      </c>
      <c r="F605" s="250">
        <v>87.311320710583999</v>
      </c>
      <c r="G605" s="242">
        <f t="shared" si="22"/>
        <v>42118</v>
      </c>
      <c r="H605" s="208">
        <f t="shared" si="23"/>
        <v>2015</v>
      </c>
    </row>
    <row r="606" spans="1:8">
      <c r="A606" s="209">
        <v>42119</v>
      </c>
      <c r="B606" s="250">
        <v>17.309871469645955</v>
      </c>
      <c r="C606" s="250">
        <v>51.834220790406739</v>
      </c>
      <c r="D606" s="250">
        <v>34.800168498905883</v>
      </c>
      <c r="E606" s="250">
        <v>44.807237318964454</v>
      </c>
      <c r="F606" s="250">
        <v>87.311320710583999</v>
      </c>
      <c r="G606" s="242">
        <f t="shared" si="22"/>
        <v>42119</v>
      </c>
      <c r="H606" s="208">
        <f t="shared" si="23"/>
        <v>2015</v>
      </c>
    </row>
    <row r="607" spans="1:8">
      <c r="A607" s="209">
        <v>42120</v>
      </c>
      <c r="B607" s="250">
        <v>17.309871469645955</v>
      </c>
      <c r="C607" s="250">
        <v>51.834220790406739</v>
      </c>
      <c r="D607" s="250">
        <v>34.800168498905883</v>
      </c>
      <c r="E607" s="250">
        <v>44.807237318964454</v>
      </c>
      <c r="F607" s="250">
        <v>87.311320710583999</v>
      </c>
      <c r="G607" s="242">
        <f t="shared" si="22"/>
        <v>42120</v>
      </c>
      <c r="H607" s="208">
        <f t="shared" si="23"/>
        <v>2015</v>
      </c>
    </row>
    <row r="608" spans="1:8">
      <c r="A608" s="209">
        <v>42121</v>
      </c>
      <c r="B608" s="250">
        <v>17.862019421406018</v>
      </c>
      <c r="C608" s="250">
        <v>54.769256875756867</v>
      </c>
      <c r="D608" s="250">
        <v>34.485761469668354</v>
      </c>
      <c r="E608" s="250">
        <v>44.207546395700284</v>
      </c>
      <c r="F608" s="250">
        <v>86.967761372216401</v>
      </c>
      <c r="G608" s="242">
        <f t="shared" si="22"/>
        <v>42121</v>
      </c>
      <c r="H608" s="208">
        <f t="shared" si="23"/>
        <v>2015</v>
      </c>
    </row>
    <row r="609" spans="1:8">
      <c r="A609" s="209">
        <v>42122</v>
      </c>
      <c r="B609" s="250">
        <v>16.643411637248096</v>
      </c>
      <c r="C609" s="250">
        <v>51.844633734338807</v>
      </c>
      <c r="D609" s="250">
        <v>35.023839612899856</v>
      </c>
      <c r="E609" s="250">
        <v>44.606884479150999</v>
      </c>
      <c r="F609" s="250">
        <v>87.675370107530711</v>
      </c>
      <c r="G609" s="242">
        <f t="shared" si="22"/>
        <v>42122</v>
      </c>
      <c r="H609" s="208">
        <f t="shared" si="23"/>
        <v>2015</v>
      </c>
    </row>
    <row r="610" spans="1:8">
      <c r="A610" s="209">
        <v>42123</v>
      </c>
      <c r="B610" s="250">
        <v>15.245621224514183</v>
      </c>
      <c r="C610" s="250">
        <v>46.973175742211495</v>
      </c>
      <c r="D610" s="250">
        <v>34.467569552396824</v>
      </c>
      <c r="E610" s="250">
        <v>44.066000191463452</v>
      </c>
      <c r="F610" s="250">
        <v>87.675370107530711</v>
      </c>
      <c r="G610" s="242">
        <f t="shared" si="22"/>
        <v>42123</v>
      </c>
      <c r="H610" s="208">
        <f t="shared" si="23"/>
        <v>2015</v>
      </c>
    </row>
    <row r="611" spans="1:8">
      <c r="A611" s="209">
        <v>42124</v>
      </c>
      <c r="B611" s="250">
        <v>15.483701846742438</v>
      </c>
      <c r="C611" s="250">
        <v>47.251625576247179</v>
      </c>
      <c r="D611" s="250">
        <v>33.013632754397946</v>
      </c>
      <c r="E611" s="250">
        <v>42.606775071456916</v>
      </c>
      <c r="F611" s="250">
        <v>82.632944458842545</v>
      </c>
      <c r="G611" s="242">
        <f t="shared" si="22"/>
        <v>42124</v>
      </c>
      <c r="H611" s="208">
        <f t="shared" si="23"/>
        <v>2015</v>
      </c>
    </row>
    <row r="612" spans="1:8">
      <c r="A612" s="209">
        <v>42125</v>
      </c>
      <c r="B612" s="250">
        <v>15.903785564848349</v>
      </c>
      <c r="C612" s="250">
        <v>47.251625576247179</v>
      </c>
      <c r="D612" s="250">
        <v>34.382052629813131</v>
      </c>
      <c r="E612" s="250">
        <v>44.164467116149943</v>
      </c>
      <c r="F612" s="250">
        <v>82.741663399796607</v>
      </c>
      <c r="G612" s="242">
        <f t="shared" si="22"/>
        <v>42125</v>
      </c>
      <c r="H612" s="208">
        <f t="shared" si="23"/>
        <v>2015</v>
      </c>
    </row>
    <row r="613" spans="1:8">
      <c r="A613" s="209">
        <v>42126</v>
      </c>
      <c r="B613" s="250">
        <v>15.903785564848349</v>
      </c>
      <c r="C613" s="250">
        <v>47.251625576247179</v>
      </c>
      <c r="D613" s="250">
        <v>34.382052629813131</v>
      </c>
      <c r="E613" s="250">
        <v>44.164467116149943</v>
      </c>
      <c r="F613" s="250">
        <v>82.741663399796607</v>
      </c>
      <c r="G613" s="242">
        <f t="shared" si="22"/>
        <v>42126</v>
      </c>
      <c r="H613" s="208">
        <f t="shared" si="23"/>
        <v>2015</v>
      </c>
    </row>
    <row r="614" spans="1:8">
      <c r="A614" s="209">
        <v>42127</v>
      </c>
      <c r="B614" s="250">
        <v>15.903785564848349</v>
      </c>
      <c r="C614" s="250">
        <v>47.251625576247179</v>
      </c>
      <c r="D614" s="250">
        <v>34.382052629813131</v>
      </c>
      <c r="E614" s="250">
        <v>44.164467116149943</v>
      </c>
      <c r="F614" s="250">
        <v>82.741663399796607</v>
      </c>
      <c r="G614" s="242">
        <f t="shared" si="22"/>
        <v>42127</v>
      </c>
      <c r="H614" s="208">
        <f t="shared" si="23"/>
        <v>2015</v>
      </c>
    </row>
    <row r="615" spans="1:8">
      <c r="A615" s="209">
        <v>42128</v>
      </c>
      <c r="B615" s="250">
        <v>15.903785564848349</v>
      </c>
      <c r="C615" s="250">
        <v>47.251625576247179</v>
      </c>
      <c r="D615" s="250">
        <v>34.382052629813131</v>
      </c>
      <c r="E615" s="250">
        <v>44.164467116149943</v>
      </c>
      <c r="F615" s="250">
        <v>82.741663399796607</v>
      </c>
      <c r="G615" s="242">
        <f t="shared" si="22"/>
        <v>42128</v>
      </c>
      <c r="H615" s="208">
        <f t="shared" si="23"/>
        <v>2015</v>
      </c>
    </row>
    <row r="616" spans="1:8">
      <c r="A616" s="209">
        <v>42129</v>
      </c>
      <c r="B616" s="250">
        <v>14.935369821331701</v>
      </c>
      <c r="C616" s="250">
        <v>45.6228354574882</v>
      </c>
      <c r="D616" s="250">
        <v>33.667348863564349</v>
      </c>
      <c r="E616" s="250">
        <v>42.876875316256616</v>
      </c>
      <c r="F616" s="250">
        <v>82.741663399796607</v>
      </c>
      <c r="G616" s="242">
        <f t="shared" si="22"/>
        <v>42129</v>
      </c>
      <c r="H616" s="208">
        <f t="shared" si="23"/>
        <v>2015</v>
      </c>
    </row>
    <row r="617" spans="1:8">
      <c r="A617" s="209">
        <v>42130</v>
      </c>
      <c r="B617" s="250">
        <v>15.037570283556501</v>
      </c>
      <c r="C617" s="250">
        <v>45.911698235455958</v>
      </c>
      <c r="D617" s="250">
        <v>33.024518081945644</v>
      </c>
      <c r="E617" s="250">
        <v>42.240259296235003</v>
      </c>
      <c r="F617" s="250">
        <v>82.741663399796607</v>
      </c>
      <c r="G617" s="242">
        <f t="shared" si="22"/>
        <v>42130</v>
      </c>
      <c r="H617" s="208">
        <f t="shared" si="23"/>
        <v>2015</v>
      </c>
    </row>
    <row r="618" spans="1:8">
      <c r="A618" s="209">
        <v>42131</v>
      </c>
      <c r="B618" s="250">
        <v>14.261278136235212</v>
      </c>
      <c r="C618" s="250">
        <v>46.655002455397884</v>
      </c>
      <c r="D618" s="250">
        <v>33.6364822498332</v>
      </c>
      <c r="E618" s="250">
        <v>42.77704079539393</v>
      </c>
      <c r="F618" s="250">
        <v>80.499545756920554</v>
      </c>
      <c r="G618" s="242">
        <f t="shared" si="22"/>
        <v>42131</v>
      </c>
      <c r="H618" s="208">
        <f t="shared" si="23"/>
        <v>2015</v>
      </c>
    </row>
    <row r="619" spans="1:8">
      <c r="A619" s="209">
        <v>42132</v>
      </c>
      <c r="B619" s="250">
        <v>16.913678768683525</v>
      </c>
      <c r="C619" s="250">
        <v>50.534274012120164</v>
      </c>
      <c r="D619" s="250">
        <v>35.627527949569625</v>
      </c>
      <c r="E619" s="250">
        <v>44.698513422956452</v>
      </c>
      <c r="F619" s="250">
        <v>81.315405623632216</v>
      </c>
      <c r="G619" s="242">
        <f t="shared" si="22"/>
        <v>42132</v>
      </c>
      <c r="H619" s="208">
        <f t="shared" si="23"/>
        <v>2015</v>
      </c>
    </row>
    <row r="620" spans="1:8">
      <c r="A620" s="209">
        <v>42133</v>
      </c>
      <c r="B620" s="250">
        <v>16.913678768683525</v>
      </c>
      <c r="C620" s="250">
        <v>50.534274012120164</v>
      </c>
      <c r="D620" s="250">
        <v>35.627527949569625</v>
      </c>
      <c r="E620" s="250">
        <v>44.698513422956452</v>
      </c>
      <c r="F620" s="250">
        <v>81.315405623632216</v>
      </c>
      <c r="G620" s="242">
        <f t="shared" si="22"/>
        <v>42133</v>
      </c>
      <c r="H620" s="208">
        <f t="shared" si="23"/>
        <v>2015</v>
      </c>
    </row>
    <row r="621" spans="1:8">
      <c r="A621" s="209">
        <v>42134</v>
      </c>
      <c r="B621" s="250">
        <v>16.913678768683525</v>
      </c>
      <c r="C621" s="250">
        <v>50.534274012120164</v>
      </c>
      <c r="D621" s="250">
        <v>35.627527949569625</v>
      </c>
      <c r="E621" s="250">
        <v>44.698513422956452</v>
      </c>
      <c r="F621" s="250">
        <v>81.315405623632216</v>
      </c>
      <c r="G621" s="242">
        <f t="shared" si="22"/>
        <v>42134</v>
      </c>
      <c r="H621" s="208">
        <f t="shared" si="23"/>
        <v>2015</v>
      </c>
    </row>
    <row r="622" spans="1:8">
      <c r="A622" s="209">
        <v>42135</v>
      </c>
      <c r="B622" s="250">
        <v>16.632129768041448</v>
      </c>
      <c r="C622" s="250">
        <v>50.066591419219989</v>
      </c>
      <c r="D622" s="250">
        <v>34.986784765014846</v>
      </c>
      <c r="E622" s="250">
        <v>43.962062882072161</v>
      </c>
      <c r="F622" s="250">
        <v>83.576984144062877</v>
      </c>
      <c r="G622" s="242">
        <f t="shared" si="22"/>
        <v>42135</v>
      </c>
      <c r="H622" s="208">
        <f t="shared" si="23"/>
        <v>2015</v>
      </c>
    </row>
    <row r="623" spans="1:8">
      <c r="A623" s="209">
        <v>42136</v>
      </c>
      <c r="B623" s="250">
        <v>15.03856574260416</v>
      </c>
      <c r="C623" s="250">
        <v>47.483409994883516</v>
      </c>
      <c r="D623" s="250">
        <v>34.711371066650273</v>
      </c>
      <c r="E623" s="250">
        <v>43.537424269361736</v>
      </c>
      <c r="F623" s="250">
        <v>83.613753975211694</v>
      </c>
      <c r="G623" s="242">
        <f t="shared" si="22"/>
        <v>42136</v>
      </c>
      <c r="H623" s="208">
        <f t="shared" si="23"/>
        <v>2015</v>
      </c>
    </row>
    <row r="624" spans="1:8">
      <c r="A624" s="209">
        <v>42137</v>
      </c>
      <c r="B624" s="250">
        <v>15.301201021340983</v>
      </c>
      <c r="C624" s="250">
        <v>45.928538922555973</v>
      </c>
      <c r="D624" s="250">
        <v>34.653663919239833</v>
      </c>
      <c r="E624" s="250">
        <v>43.493661191723312</v>
      </c>
      <c r="F624" s="250">
        <v>84.922497990757947</v>
      </c>
      <c r="G624" s="242">
        <f t="shared" si="22"/>
        <v>42137</v>
      </c>
      <c r="H624" s="208">
        <f t="shared" si="23"/>
        <v>2015</v>
      </c>
    </row>
    <row r="625" spans="1:8">
      <c r="A625" s="209">
        <v>42138</v>
      </c>
      <c r="B625" s="250">
        <v>15.689595959763537</v>
      </c>
      <c r="C625" s="250">
        <v>48.607108055504852</v>
      </c>
      <c r="D625" s="250">
        <v>36.083295122851375</v>
      </c>
      <c r="E625" s="250">
        <v>45.040412467006718</v>
      </c>
      <c r="F625" s="250">
        <v>83.102905939403698</v>
      </c>
      <c r="G625" s="242">
        <f t="shared" si="22"/>
        <v>42138</v>
      </c>
      <c r="H625" s="208">
        <f t="shared" si="23"/>
        <v>2015</v>
      </c>
    </row>
    <row r="626" spans="1:8">
      <c r="A626" s="209">
        <v>42139</v>
      </c>
      <c r="B626" s="250">
        <v>15.48137910896461</v>
      </c>
      <c r="C626" s="250">
        <v>47.157137751678292</v>
      </c>
      <c r="D626" s="250">
        <v>36.234795024063303</v>
      </c>
      <c r="E626" s="250">
        <v>45.15187155536713</v>
      </c>
      <c r="F626" s="250">
        <v>84.624971112759866</v>
      </c>
      <c r="G626" s="242">
        <f t="shared" si="22"/>
        <v>42139</v>
      </c>
      <c r="H626" s="208">
        <f t="shared" si="23"/>
        <v>2015</v>
      </c>
    </row>
    <row r="627" spans="1:8">
      <c r="A627" s="209">
        <v>42140</v>
      </c>
      <c r="B627" s="250">
        <v>15.48137910896461</v>
      </c>
      <c r="C627" s="250">
        <v>47.157137751678292</v>
      </c>
      <c r="D627" s="250">
        <v>36.234795024063303</v>
      </c>
      <c r="E627" s="250">
        <v>45.15187155536713</v>
      </c>
      <c r="F627" s="250">
        <v>84.624971112759866</v>
      </c>
      <c r="G627" s="242">
        <f t="shared" si="22"/>
        <v>42140</v>
      </c>
      <c r="H627" s="208">
        <f t="shared" si="23"/>
        <v>2015</v>
      </c>
    </row>
    <row r="628" spans="1:8">
      <c r="A628" s="209">
        <v>42141</v>
      </c>
      <c r="B628" s="250">
        <v>15.48137910896461</v>
      </c>
      <c r="C628" s="250">
        <v>47.157137751678292</v>
      </c>
      <c r="D628" s="250">
        <v>36.234795024063303</v>
      </c>
      <c r="E628" s="250">
        <v>45.15187155536713</v>
      </c>
      <c r="F628" s="250">
        <v>84.624971112759866</v>
      </c>
      <c r="G628" s="242">
        <f t="shared" si="22"/>
        <v>42141</v>
      </c>
      <c r="H628" s="208">
        <f t="shared" si="23"/>
        <v>2015</v>
      </c>
    </row>
    <row r="629" spans="1:8">
      <c r="A629" s="209">
        <v>42142</v>
      </c>
      <c r="B629" s="250">
        <v>15.620411555952263</v>
      </c>
      <c r="C629" s="250">
        <v>49.050108114640103</v>
      </c>
      <c r="D629" s="250">
        <v>36.43102914807401</v>
      </c>
      <c r="E629" s="250">
        <v>45.594288918368164</v>
      </c>
      <c r="F629" s="250">
        <v>86.097167787382418</v>
      </c>
      <c r="G629" s="242">
        <f t="shared" si="22"/>
        <v>42142</v>
      </c>
      <c r="H629" s="208">
        <f t="shared" si="23"/>
        <v>2015</v>
      </c>
    </row>
    <row r="630" spans="1:8">
      <c r="A630" s="209">
        <v>42143</v>
      </c>
      <c r="B630" s="250">
        <v>16.055593069614126</v>
      </c>
      <c r="C630" s="250">
        <v>52.380321849955912</v>
      </c>
      <c r="D630" s="250">
        <v>36.531755706409299</v>
      </c>
      <c r="E630" s="250">
        <v>45.500608580298405</v>
      </c>
      <c r="F630" s="250">
        <v>87.370638962360971</v>
      </c>
      <c r="G630" s="242">
        <f t="shared" si="22"/>
        <v>42143</v>
      </c>
      <c r="H630" s="208">
        <f t="shared" si="23"/>
        <v>2015</v>
      </c>
    </row>
    <row r="631" spans="1:8">
      <c r="A631" s="209">
        <v>42144</v>
      </c>
      <c r="B631" s="250">
        <v>16.257339436603367</v>
      </c>
      <c r="C631" s="250">
        <v>52.317844186363402</v>
      </c>
      <c r="D631" s="250">
        <v>36.330526260852736</v>
      </c>
      <c r="E631" s="250">
        <v>45.365216558854485</v>
      </c>
      <c r="F631" s="250">
        <v>88.962875569207284</v>
      </c>
      <c r="G631" s="242">
        <f t="shared" ref="G631:G645" si="24">+A631</f>
        <v>42144</v>
      </c>
      <c r="H631" s="208">
        <f t="shared" ref="H631:H645" si="25">+YEAR(A631)</f>
        <v>2015</v>
      </c>
    </row>
    <row r="632" spans="1:8">
      <c r="A632" s="209">
        <v>42145</v>
      </c>
      <c r="B632" s="250">
        <v>16.360369448034561</v>
      </c>
      <c r="C632" s="250">
        <v>52.525074626098188</v>
      </c>
      <c r="D632" s="250">
        <v>36.333061200144655</v>
      </c>
      <c r="E632" s="250">
        <v>45.705064208640465</v>
      </c>
      <c r="F632" s="250">
        <v>89.021913135250273</v>
      </c>
      <c r="G632" s="242">
        <f t="shared" si="24"/>
        <v>42145</v>
      </c>
      <c r="H632" s="208">
        <f t="shared" si="25"/>
        <v>2015</v>
      </c>
    </row>
    <row r="633" spans="1:8">
      <c r="A633" s="209">
        <v>42146</v>
      </c>
      <c r="B633" s="250">
        <v>16.663154908359701</v>
      </c>
      <c r="C633" s="250">
        <v>51.887699613564095</v>
      </c>
      <c r="D633" s="250">
        <v>35.932540792019417</v>
      </c>
      <c r="E633" s="250">
        <v>45.379576318704594</v>
      </c>
      <c r="F633" s="250">
        <v>89.597693137514483</v>
      </c>
      <c r="G633" s="242">
        <f t="shared" si="24"/>
        <v>42146</v>
      </c>
      <c r="H633" s="208">
        <f t="shared" si="25"/>
        <v>2015</v>
      </c>
    </row>
    <row r="634" spans="1:8">
      <c r="A634" s="209">
        <v>42147</v>
      </c>
      <c r="B634" s="250">
        <v>16.663154908359701</v>
      </c>
      <c r="C634" s="250">
        <v>51.887699613564095</v>
      </c>
      <c r="D634" s="250">
        <v>35.932540792019417</v>
      </c>
      <c r="E634" s="250">
        <v>45.379576318704594</v>
      </c>
      <c r="F634" s="250">
        <v>89.597693137514483</v>
      </c>
      <c r="G634" s="242">
        <f t="shared" si="24"/>
        <v>42147</v>
      </c>
      <c r="H634" s="208">
        <f t="shared" si="25"/>
        <v>2015</v>
      </c>
    </row>
    <row r="635" spans="1:8">
      <c r="A635" s="209">
        <v>42148</v>
      </c>
      <c r="B635" s="250">
        <v>16.663154908359701</v>
      </c>
      <c r="C635" s="250">
        <v>51.887699613564095</v>
      </c>
      <c r="D635" s="250">
        <v>35.932540792019417</v>
      </c>
      <c r="E635" s="250">
        <v>45.379576318704594</v>
      </c>
      <c r="F635" s="250">
        <v>89.597693137514483</v>
      </c>
      <c r="G635" s="242">
        <f t="shared" si="24"/>
        <v>42148</v>
      </c>
      <c r="H635" s="208">
        <f t="shared" si="25"/>
        <v>2015</v>
      </c>
    </row>
    <row r="636" spans="1:8">
      <c r="A636" s="209">
        <v>42149</v>
      </c>
      <c r="B636" s="250">
        <v>16.663154908359701</v>
      </c>
      <c r="C636" s="250">
        <v>51.887699613564095</v>
      </c>
      <c r="D636" s="250">
        <v>35.932540792019417</v>
      </c>
      <c r="E636" s="250">
        <v>45.379576318704594</v>
      </c>
      <c r="F636" s="250">
        <v>89.597693137514483</v>
      </c>
      <c r="G636" s="242">
        <f t="shared" si="24"/>
        <v>42149</v>
      </c>
      <c r="H636" s="208">
        <f t="shared" si="25"/>
        <v>2015</v>
      </c>
    </row>
    <row r="637" spans="1:8">
      <c r="A637" s="209">
        <v>42150</v>
      </c>
      <c r="B637" s="250">
        <v>15.290582791499441</v>
      </c>
      <c r="C637" s="250">
        <v>49.446699868102705</v>
      </c>
      <c r="D637" s="250">
        <v>34.512378332233638</v>
      </c>
      <c r="E637" s="250">
        <v>43.884793698116795</v>
      </c>
      <c r="F637" s="250">
        <v>91.216969136732303</v>
      </c>
      <c r="G637" s="242">
        <f t="shared" si="24"/>
        <v>42150</v>
      </c>
      <c r="H637" s="208">
        <f t="shared" si="25"/>
        <v>2015</v>
      </c>
    </row>
    <row r="638" spans="1:8">
      <c r="A638" s="209">
        <v>42151</v>
      </c>
      <c r="B638" s="250">
        <v>16.689866392804831</v>
      </c>
      <c r="C638" s="250">
        <v>51.323600873144628</v>
      </c>
      <c r="D638" s="250">
        <v>35.417873558719279</v>
      </c>
      <c r="E638" s="250">
        <v>45.203156411974675</v>
      </c>
      <c r="F638" s="250">
        <v>91.545371445466046</v>
      </c>
      <c r="G638" s="242">
        <f t="shared" si="24"/>
        <v>42151</v>
      </c>
      <c r="H638" s="208">
        <f t="shared" si="25"/>
        <v>2015</v>
      </c>
    </row>
    <row r="639" spans="1:8">
      <c r="A639" s="209">
        <v>42152</v>
      </c>
      <c r="B639" s="250">
        <v>16.815791962331829</v>
      </c>
      <c r="C639" s="250">
        <v>50.120841571557492</v>
      </c>
      <c r="D639" s="250">
        <v>35.142981759620653</v>
      </c>
      <c r="E639" s="250">
        <v>45.019214726275614</v>
      </c>
      <c r="F639" s="250">
        <v>92.28338780195935</v>
      </c>
      <c r="G639" s="242">
        <f t="shared" si="24"/>
        <v>42152</v>
      </c>
      <c r="H639" s="208">
        <f t="shared" si="25"/>
        <v>2015</v>
      </c>
    </row>
    <row r="640" spans="1:8">
      <c r="A640" s="209">
        <v>42153</v>
      </c>
      <c r="B640" s="250">
        <v>15.878567268974697</v>
      </c>
      <c r="C640" s="250">
        <v>46.730207050462937</v>
      </c>
      <c r="D640" s="250">
        <v>34.282295312971826</v>
      </c>
      <c r="E640" s="250">
        <v>44.102925288220888</v>
      </c>
      <c r="F640" s="250">
        <v>92.392761676292622</v>
      </c>
      <c r="G640" s="242">
        <f t="shared" si="24"/>
        <v>42153</v>
      </c>
      <c r="H640" s="208">
        <f t="shared" si="25"/>
        <v>2015</v>
      </c>
    </row>
    <row r="641" spans="1:8">
      <c r="A641" s="209">
        <v>42154</v>
      </c>
      <c r="B641" s="250">
        <v>15.878567268974697</v>
      </c>
      <c r="C641" s="250">
        <v>46.730207050462937</v>
      </c>
      <c r="D641" s="250">
        <v>34.282295312971826</v>
      </c>
      <c r="E641" s="250">
        <v>44.102925288220888</v>
      </c>
      <c r="F641" s="250">
        <v>92.392761676292622</v>
      </c>
      <c r="G641" s="242">
        <f t="shared" si="24"/>
        <v>42154</v>
      </c>
      <c r="H641" s="208">
        <f t="shared" si="25"/>
        <v>2015</v>
      </c>
    </row>
    <row r="642" spans="1:8">
      <c r="A642" s="209">
        <v>42155</v>
      </c>
      <c r="B642" s="250">
        <v>15.878567268974697</v>
      </c>
      <c r="C642" s="250">
        <v>46.730207050462937</v>
      </c>
      <c r="D642" s="250">
        <v>34.282295312971826</v>
      </c>
      <c r="E642" s="250">
        <v>44.102925288220888</v>
      </c>
      <c r="F642" s="250">
        <v>92.392761676292622</v>
      </c>
      <c r="G642" s="242">
        <f t="shared" si="24"/>
        <v>42155</v>
      </c>
      <c r="H642" s="208">
        <f t="shared" si="25"/>
        <v>2015</v>
      </c>
    </row>
    <row r="643" spans="1:8">
      <c r="A643" s="209">
        <v>42156</v>
      </c>
      <c r="B643" s="250">
        <v>15.366735408644239</v>
      </c>
      <c r="C643" s="250">
        <v>47.015984511710052</v>
      </c>
      <c r="D643" s="250">
        <v>34.503655158787858</v>
      </c>
      <c r="E643" s="250">
        <v>44.399693658456528</v>
      </c>
      <c r="F643" s="250">
        <v>92.455635280699752</v>
      </c>
      <c r="G643" s="242">
        <f t="shared" si="24"/>
        <v>42156</v>
      </c>
      <c r="H643" s="208">
        <f t="shared" si="25"/>
        <v>2015</v>
      </c>
    </row>
    <row r="644" spans="1:8">
      <c r="A644" s="209">
        <v>42157</v>
      </c>
      <c r="B644" s="250">
        <v>14.946817600379614</v>
      </c>
      <c r="C644" s="250">
        <v>45.637233602184388</v>
      </c>
      <c r="D644" s="250">
        <v>34.291689499759556</v>
      </c>
      <c r="E644" s="250">
        <v>44.254044665691097</v>
      </c>
      <c r="F644" s="250">
        <v>92.206012101297603</v>
      </c>
      <c r="G644" s="242">
        <f t="shared" si="24"/>
        <v>42157</v>
      </c>
      <c r="H644" s="208">
        <f t="shared" si="25"/>
        <v>2015</v>
      </c>
    </row>
    <row r="645" spans="1:8">
      <c r="A645" s="209">
        <v>42158</v>
      </c>
      <c r="B645" s="250">
        <v>15.314971538166722</v>
      </c>
      <c r="C645" s="250">
        <v>46.804768871211188</v>
      </c>
      <c r="D645" s="250">
        <v>34.77131492520067</v>
      </c>
      <c r="E645" s="250">
        <v>44.559702411072053</v>
      </c>
      <c r="F645" s="250">
        <v>91.554072703218779</v>
      </c>
      <c r="G645" s="242">
        <f t="shared" si="24"/>
        <v>42158</v>
      </c>
      <c r="H645" s="208">
        <f t="shared" si="25"/>
        <v>2015</v>
      </c>
    </row>
    <row r="646" spans="1:8">
      <c r="A646" s="209">
        <v>42159</v>
      </c>
      <c r="B646" s="250">
        <v>13.8015419660648</v>
      </c>
      <c r="C646" s="250">
        <v>45.788928340948075</v>
      </c>
      <c r="D646" s="250">
        <v>33.498700843612909</v>
      </c>
      <c r="E646" s="250">
        <v>43.313138496464767</v>
      </c>
      <c r="F646" s="250">
        <v>91.691421589036764</v>
      </c>
      <c r="G646" s="242">
        <f t="shared" ref="G646:G649" si="26">+A646</f>
        <v>42159</v>
      </c>
      <c r="H646" s="208">
        <f t="shared" ref="H646:H649" si="27">+YEAR(A646)</f>
        <v>2015</v>
      </c>
    </row>
    <row r="647" spans="1:8">
      <c r="A647" s="209">
        <v>42160</v>
      </c>
      <c r="B647" s="250">
        <v>12.89501059334337</v>
      </c>
      <c r="C647" s="250">
        <v>43.944808826062712</v>
      </c>
      <c r="D647" s="250">
        <v>33.080286746368138</v>
      </c>
      <c r="E647" s="250">
        <v>43.10731527194649</v>
      </c>
      <c r="F647" s="250">
        <v>91.436091133044101</v>
      </c>
      <c r="G647" s="242">
        <f t="shared" si="26"/>
        <v>42160</v>
      </c>
      <c r="H647" s="208">
        <f t="shared" si="27"/>
        <v>2015</v>
      </c>
    </row>
    <row r="648" spans="1:8">
      <c r="A648" s="209">
        <v>42163</v>
      </c>
      <c r="B648" s="250">
        <v>12.653445864448344</v>
      </c>
      <c r="C648" s="250">
        <v>42.244927867866181</v>
      </c>
      <c r="D648" s="250">
        <v>32.462134344326763</v>
      </c>
      <c r="E648" s="250">
        <v>42.180768862570275</v>
      </c>
      <c r="F648" s="250">
        <v>91.401379663944311</v>
      </c>
      <c r="G648" s="242">
        <f t="shared" si="26"/>
        <v>42163</v>
      </c>
      <c r="H648" s="208">
        <f t="shared" si="27"/>
        <v>2015</v>
      </c>
    </row>
    <row r="649" spans="1:8">
      <c r="A649" s="209">
        <v>42164</v>
      </c>
      <c r="B649" s="250">
        <v>12.052188599671165</v>
      </c>
      <c r="C649" s="250">
        <v>41.426933272312638</v>
      </c>
      <c r="D649" s="250">
        <v>32.443420527789279</v>
      </c>
      <c r="E649" s="250">
        <v>42.240259296235003</v>
      </c>
      <c r="F649" s="250">
        <v>88.024823846311449</v>
      </c>
      <c r="G649" s="242">
        <f t="shared" si="26"/>
        <v>42164</v>
      </c>
      <c r="H649" s="208">
        <f t="shared" si="27"/>
        <v>2015</v>
      </c>
    </row>
    <row r="650" spans="1:8">
      <c r="A650" s="209">
        <v>42165</v>
      </c>
      <c r="B650" s="250">
        <v>13.320901155893882</v>
      </c>
      <c r="C650" s="250">
        <v>44.822067213624763</v>
      </c>
      <c r="D650" s="250">
        <v>34.20565067790988</v>
      </c>
      <c r="E650" s="250">
        <v>43.953173506926845</v>
      </c>
      <c r="F650" s="250">
        <v>87.557575661178632</v>
      </c>
      <c r="G650" s="242">
        <f t="shared" ref="G650:G655" si="28">+A650</f>
        <v>42165</v>
      </c>
      <c r="H650" s="208">
        <f t="shared" ref="H650:H655" si="29">+YEAR(A650)</f>
        <v>2015</v>
      </c>
    </row>
    <row r="651" spans="1:8">
      <c r="A651" s="209">
        <v>42166</v>
      </c>
      <c r="B651" s="250">
        <v>13.594154664472224</v>
      </c>
      <c r="C651" s="250">
        <v>45.688398437801304</v>
      </c>
      <c r="D651" s="250">
        <v>34.496199454988052</v>
      </c>
      <c r="E651" s="250">
        <v>44.203443607171678</v>
      </c>
      <c r="F651" s="250">
        <v>90.706963158126186</v>
      </c>
      <c r="G651" s="242">
        <f t="shared" si="28"/>
        <v>42166</v>
      </c>
      <c r="H651" s="208">
        <f t="shared" si="29"/>
        <v>2015</v>
      </c>
    </row>
    <row r="652" spans="1:8">
      <c r="A652" s="209">
        <v>42167</v>
      </c>
      <c r="B652" s="250">
        <v>12.568500025716034</v>
      </c>
      <c r="C652" s="250">
        <v>43.936324205081</v>
      </c>
      <c r="D652" s="250">
        <v>33.448449400002247</v>
      </c>
      <c r="E652" s="250">
        <v>43.194841427223366</v>
      </c>
      <c r="F652" s="250">
        <v>90.932540926319064</v>
      </c>
      <c r="G652" s="242">
        <f t="shared" si="28"/>
        <v>42167</v>
      </c>
      <c r="H652" s="208">
        <f t="shared" si="29"/>
        <v>2015</v>
      </c>
    </row>
    <row r="653" spans="1:8">
      <c r="A653" s="209">
        <v>42170</v>
      </c>
      <c r="B653" s="250">
        <v>11.334130806637077</v>
      </c>
      <c r="C653" s="250">
        <v>41.217131735310673</v>
      </c>
      <c r="D653" s="250">
        <v>32.645693771877824</v>
      </c>
      <c r="E653" s="250">
        <v>42.532924877942023</v>
      </c>
      <c r="F653" s="250">
        <v>90.752059999382496</v>
      </c>
      <c r="G653" s="242">
        <f t="shared" si="28"/>
        <v>42170</v>
      </c>
      <c r="H653" s="208">
        <f t="shared" si="29"/>
        <v>2015</v>
      </c>
    </row>
    <row r="654" spans="1:8">
      <c r="A654" s="209">
        <v>42171</v>
      </c>
      <c r="B654" s="250">
        <v>11.327162593303552</v>
      </c>
      <c r="C654" s="250">
        <v>41.976119648582433</v>
      </c>
      <c r="D654" s="250">
        <v>33.490499569433105</v>
      </c>
      <c r="E654" s="250">
        <v>43.343909410429269</v>
      </c>
      <c r="F654" s="250">
        <v>89.537158580890335</v>
      </c>
      <c r="G654" s="242">
        <f t="shared" si="28"/>
        <v>42171</v>
      </c>
      <c r="H654" s="208">
        <f t="shared" si="29"/>
        <v>2015</v>
      </c>
    </row>
    <row r="655" spans="1:8">
      <c r="A655" s="209">
        <v>42172</v>
      </c>
      <c r="B655" s="250">
        <v>10.83689901233873</v>
      </c>
      <c r="C655" s="250">
        <v>41.127657550412792</v>
      </c>
      <c r="D655" s="250">
        <v>33.723564870214858</v>
      </c>
      <c r="E655" s="250">
        <v>43.627685616991016</v>
      </c>
      <c r="F655" s="250">
        <v>89.17535466981532</v>
      </c>
      <c r="G655" s="242">
        <f t="shared" si="28"/>
        <v>42172</v>
      </c>
      <c r="H655" s="208">
        <f t="shared" si="29"/>
        <v>2015</v>
      </c>
    </row>
    <row r="816" spans="1:7">
      <c r="A816" s="209"/>
      <c r="B816" s="243"/>
      <c r="C816" s="243"/>
      <c r="D816" s="243"/>
      <c r="E816" s="243"/>
      <c r="F816" s="243"/>
      <c r="G816" s="242"/>
    </row>
    <row r="817" spans="1:7">
      <c r="A817" s="209"/>
      <c r="B817" s="243"/>
      <c r="C817" s="243"/>
      <c r="D817" s="243"/>
      <c r="E817" s="243"/>
      <c r="F817" s="243"/>
      <c r="G817" s="242"/>
    </row>
    <row r="818" spans="1:7">
      <c r="A818" s="209"/>
      <c r="B818" s="243"/>
      <c r="C818" s="243"/>
      <c r="D818" s="243"/>
      <c r="E818" s="243"/>
      <c r="F818" s="243"/>
      <c r="G818" s="242"/>
    </row>
    <row r="819" spans="1:7">
      <c r="A819" s="209"/>
      <c r="B819" s="243"/>
      <c r="C819" s="243"/>
      <c r="D819" s="243"/>
      <c r="E819" s="243"/>
      <c r="F819" s="243"/>
      <c r="G819" s="242"/>
    </row>
    <row r="820" spans="1:7">
      <c r="A820" s="209"/>
      <c r="B820" s="243"/>
      <c r="C820" s="243"/>
      <c r="D820" s="243"/>
      <c r="E820" s="243"/>
      <c r="F820" s="243"/>
      <c r="G820" s="242"/>
    </row>
    <row r="821" spans="1:7">
      <c r="A821" s="209"/>
      <c r="B821" s="243"/>
      <c r="C821" s="243"/>
      <c r="D821" s="243"/>
      <c r="E821" s="243"/>
      <c r="F821" s="243"/>
      <c r="G821" s="242"/>
    </row>
    <row r="822" spans="1:7">
      <c r="A822" s="209"/>
      <c r="B822" s="243"/>
      <c r="C822" s="243"/>
      <c r="D822" s="243"/>
      <c r="E822" s="243"/>
      <c r="F822" s="243"/>
      <c r="G822" s="242"/>
    </row>
    <row r="823" spans="1:7">
      <c r="A823" s="209"/>
      <c r="B823" s="243"/>
      <c r="C823" s="243"/>
      <c r="D823" s="243"/>
      <c r="E823" s="243"/>
      <c r="F823" s="243"/>
      <c r="G823" s="242"/>
    </row>
    <row r="824" spans="1:7">
      <c r="A824" s="209"/>
      <c r="B824" s="243"/>
      <c r="C824" s="243"/>
      <c r="D824" s="243"/>
      <c r="E824" s="243"/>
      <c r="F824" s="243"/>
      <c r="G824" s="242"/>
    </row>
    <row r="825" spans="1:7">
      <c r="A825" s="209"/>
      <c r="B825" s="243"/>
      <c r="C825" s="243"/>
      <c r="D825" s="243"/>
      <c r="E825" s="243"/>
      <c r="F825" s="243"/>
      <c r="G825" s="242"/>
    </row>
    <row r="826" spans="1:7">
      <c r="A826" s="209"/>
      <c r="B826" s="243"/>
      <c r="C826" s="243"/>
      <c r="D826" s="243"/>
      <c r="E826" s="243"/>
      <c r="F826" s="243"/>
      <c r="G826" s="242"/>
    </row>
    <row r="827" spans="1:7">
      <c r="A827" s="209"/>
      <c r="B827" s="243"/>
      <c r="C827" s="243"/>
      <c r="D827" s="243"/>
      <c r="E827" s="243"/>
      <c r="F827" s="243"/>
      <c r="G827" s="242"/>
    </row>
    <row r="828" spans="1:7">
      <c r="A828" s="209"/>
      <c r="B828" s="243"/>
      <c r="C828" s="243"/>
      <c r="D828" s="243"/>
      <c r="E828" s="243"/>
      <c r="F828" s="243"/>
      <c r="G828" s="242"/>
    </row>
    <row r="829" spans="1:7">
      <c r="A829" s="209"/>
      <c r="B829" s="243"/>
      <c r="C829" s="243"/>
      <c r="D829" s="243"/>
      <c r="E829" s="243"/>
      <c r="F829" s="243"/>
      <c r="G829" s="242"/>
    </row>
    <row r="830" spans="1:7">
      <c r="A830" s="209"/>
      <c r="B830" s="243"/>
      <c r="C830" s="243"/>
      <c r="D830" s="243"/>
      <c r="E830" s="243"/>
      <c r="F830" s="243"/>
      <c r="G830" s="242"/>
    </row>
    <row r="831" spans="1:7">
      <c r="A831" s="209"/>
      <c r="B831" s="243"/>
      <c r="C831" s="243"/>
      <c r="D831" s="243"/>
      <c r="E831" s="243"/>
      <c r="F831" s="243"/>
      <c r="G831" s="242"/>
    </row>
    <row r="832" spans="1:7">
      <c r="A832" s="209"/>
      <c r="B832" s="243"/>
      <c r="C832" s="243"/>
      <c r="D832" s="243"/>
      <c r="E832" s="243"/>
      <c r="F832" s="243"/>
      <c r="G832" s="242"/>
    </row>
    <row r="833" spans="1:7">
      <c r="A833" s="209"/>
      <c r="B833" s="243"/>
      <c r="C833" s="243"/>
      <c r="D833" s="243"/>
      <c r="E833" s="243"/>
      <c r="F833" s="243"/>
      <c r="G833" s="242"/>
    </row>
    <row r="834" spans="1:7">
      <c r="A834" s="209"/>
      <c r="B834" s="243"/>
      <c r="C834" s="243"/>
      <c r="D834" s="243"/>
      <c r="E834" s="243"/>
      <c r="F834" s="243"/>
      <c r="G834" s="242"/>
    </row>
    <row r="835" spans="1:7">
      <c r="A835" s="209"/>
      <c r="B835" s="243"/>
      <c r="C835" s="243"/>
      <c r="D835" s="243"/>
      <c r="E835" s="243"/>
      <c r="F835" s="243"/>
      <c r="G835" s="242"/>
    </row>
    <row r="836" spans="1:7">
      <c r="A836" s="209"/>
      <c r="B836" s="243"/>
      <c r="C836" s="243"/>
      <c r="D836" s="243"/>
      <c r="E836" s="243"/>
      <c r="F836" s="243"/>
      <c r="G836" s="242"/>
    </row>
    <row r="837" spans="1:7">
      <c r="A837" s="209"/>
      <c r="B837" s="243"/>
      <c r="C837" s="243"/>
      <c r="D837" s="243"/>
      <c r="E837" s="243"/>
      <c r="F837" s="243"/>
      <c r="G837" s="242"/>
    </row>
    <row r="838" spans="1:7">
      <c r="A838" s="209"/>
      <c r="B838" s="243"/>
      <c r="C838" s="243"/>
      <c r="D838" s="243"/>
      <c r="E838" s="243"/>
      <c r="F838" s="243"/>
      <c r="G838" s="242"/>
    </row>
    <row r="839" spans="1:7">
      <c r="A839" s="209"/>
      <c r="B839" s="243"/>
      <c r="C839" s="243"/>
      <c r="D839" s="243"/>
      <c r="E839" s="243"/>
      <c r="F839" s="243"/>
      <c r="G839" s="242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24"/>
  <dimension ref="A1:I666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6.42578125" style="9" bestFit="1" customWidth="1"/>
    <col min="2" max="2" width="9.85546875" style="1" bestFit="1" customWidth="1"/>
    <col min="3" max="7" width="9.140625" style="1"/>
    <col min="8" max="8" width="14.7109375" style="1" customWidth="1"/>
    <col min="9" max="9" width="10.28515625" style="1" bestFit="1" customWidth="1"/>
    <col min="10" max="12" width="9.140625" style="1"/>
    <col min="13" max="13" width="16.7109375" style="1" bestFit="1" customWidth="1"/>
    <col min="14" max="16" width="9.140625" style="1"/>
    <col min="17" max="17" width="17.28515625" style="1" bestFit="1" customWidth="1"/>
    <col min="18" max="16384" width="9.140625" style="1"/>
  </cols>
  <sheetData>
    <row r="1" spans="1:9">
      <c r="A1" s="262"/>
      <c r="B1" s="11"/>
      <c r="C1" s="21"/>
    </row>
    <row r="2" spans="1:9">
      <c r="A2" s="263" t="s">
        <v>0</v>
      </c>
      <c r="B2" s="13" t="s">
        <v>343</v>
      </c>
      <c r="C2" s="21"/>
    </row>
    <row r="3" spans="1:9">
      <c r="A3" s="263" t="s">
        <v>17</v>
      </c>
      <c r="B3" s="13" t="s">
        <v>347</v>
      </c>
      <c r="C3" s="21"/>
    </row>
    <row r="4" spans="1:9">
      <c r="A4" s="227" t="s">
        <v>21</v>
      </c>
      <c r="B4" s="13"/>
      <c r="C4" s="21"/>
    </row>
    <row r="5" spans="1:9">
      <c r="A5" s="227" t="s">
        <v>93</v>
      </c>
      <c r="B5" s="13"/>
      <c r="C5" s="21"/>
    </row>
    <row r="6" spans="1:9">
      <c r="A6" s="264" t="s">
        <v>15</v>
      </c>
      <c r="B6" s="183" t="s">
        <v>16</v>
      </c>
      <c r="C6" s="21"/>
    </row>
    <row r="7" spans="1:9">
      <c r="A7" s="24" t="s">
        <v>43</v>
      </c>
      <c r="B7" s="183" t="s">
        <v>16</v>
      </c>
    </row>
    <row r="8" spans="1:9">
      <c r="A8" s="24"/>
      <c r="B8" s="127" t="s">
        <v>125</v>
      </c>
    </row>
    <row r="9" spans="1:9">
      <c r="A9" s="24"/>
      <c r="B9" s="183"/>
    </row>
    <row r="11" spans="1:9">
      <c r="B11" s="1" t="s">
        <v>235</v>
      </c>
      <c r="C11" s="184" t="s">
        <v>135</v>
      </c>
      <c r="D11" s="184" t="s">
        <v>134</v>
      </c>
      <c r="E11" s="184" t="s">
        <v>133</v>
      </c>
      <c r="F11" s="1" t="s">
        <v>303</v>
      </c>
    </row>
    <row r="12" spans="1:9">
      <c r="B12" s="1" t="s">
        <v>264</v>
      </c>
      <c r="C12" s="1" t="s">
        <v>137</v>
      </c>
      <c r="D12" s="1" t="s">
        <v>138</v>
      </c>
      <c r="E12" s="1" t="s">
        <v>139</v>
      </c>
      <c r="F12" s="1" t="s">
        <v>302</v>
      </c>
      <c r="G12" s="1" t="s">
        <v>94</v>
      </c>
      <c r="H12" s="1" t="s">
        <v>95</v>
      </c>
    </row>
    <row r="13" spans="1:9">
      <c r="A13" s="9">
        <v>41271</v>
      </c>
      <c r="G13" s="1">
        <v>0</v>
      </c>
      <c r="H13" s="1">
        <v>0</v>
      </c>
      <c r="I13" s="185">
        <v>41271</v>
      </c>
    </row>
    <row r="14" spans="1:9">
      <c r="A14" s="9">
        <v>41276</v>
      </c>
      <c r="G14" s="1">
        <v>0</v>
      </c>
      <c r="H14" s="1">
        <v>0</v>
      </c>
      <c r="I14" s="185">
        <v>41276</v>
      </c>
    </row>
    <row r="15" spans="1:9">
      <c r="A15" s="9">
        <v>41277</v>
      </c>
      <c r="B15" s="1">
        <v>1.4790000000000001</v>
      </c>
      <c r="C15" s="1">
        <v>4.2320000000000002</v>
      </c>
      <c r="D15" s="1">
        <v>6.4119999999999999</v>
      </c>
      <c r="E15" s="1">
        <v>5.0229999999999997</v>
      </c>
      <c r="F15" s="1">
        <v>11.345000000000001</v>
      </c>
      <c r="G15" s="1">
        <v>0</v>
      </c>
      <c r="H15" s="1">
        <v>0</v>
      </c>
      <c r="I15" s="185">
        <v>41277</v>
      </c>
    </row>
    <row r="16" spans="1:9">
      <c r="A16" s="9">
        <v>41278</v>
      </c>
      <c r="B16" s="1">
        <v>1.536</v>
      </c>
      <c r="C16" s="1">
        <v>4.2649999999999997</v>
      </c>
      <c r="D16" s="1">
        <v>6.3230000000000004</v>
      </c>
      <c r="E16" s="1">
        <v>5.0570000000000004</v>
      </c>
      <c r="F16" s="1">
        <v>11.25</v>
      </c>
      <c r="G16" s="1">
        <v>0</v>
      </c>
      <c r="H16" s="1">
        <v>0</v>
      </c>
      <c r="I16" s="185">
        <v>41278</v>
      </c>
    </row>
    <row r="17" spans="1:9">
      <c r="A17" s="9">
        <v>41281</v>
      </c>
      <c r="B17" s="1">
        <v>1.5150000000000001</v>
      </c>
      <c r="C17" s="1">
        <v>4.3479999999999999</v>
      </c>
      <c r="D17" s="1">
        <v>6.375</v>
      </c>
      <c r="E17" s="1">
        <v>5.1120000000000001</v>
      </c>
      <c r="F17" s="1">
        <v>11.23</v>
      </c>
      <c r="G17" s="1">
        <v>0</v>
      </c>
      <c r="H17" s="1">
        <v>0</v>
      </c>
      <c r="I17" s="185">
        <v>41281</v>
      </c>
    </row>
    <row r="18" spans="1:9">
      <c r="A18" s="9">
        <v>41282</v>
      </c>
      <c r="B18" s="1">
        <v>1.4910000000000001</v>
      </c>
      <c r="C18" s="1">
        <v>4.2859999999999996</v>
      </c>
      <c r="D18" s="1">
        <v>6.46</v>
      </c>
      <c r="E18" s="1">
        <v>5.0709999999999997</v>
      </c>
      <c r="F18" s="1">
        <v>11.308999999999999</v>
      </c>
      <c r="G18" s="1">
        <v>0</v>
      </c>
      <c r="H18" s="1">
        <v>0</v>
      </c>
      <c r="I18" s="185">
        <v>41282</v>
      </c>
    </row>
    <row r="19" spans="1:9">
      <c r="A19" s="9">
        <v>41283</v>
      </c>
      <c r="B19" s="1">
        <v>1.4769999999999999</v>
      </c>
      <c r="C19" s="1">
        <v>4.2729999999999997</v>
      </c>
      <c r="D19" s="1">
        <v>6.5129999999999999</v>
      </c>
      <c r="E19" s="1">
        <v>5.1340000000000003</v>
      </c>
      <c r="F19" s="1">
        <v>11.596</v>
      </c>
      <c r="G19" s="1">
        <v>0</v>
      </c>
      <c r="H19" s="1">
        <v>0</v>
      </c>
      <c r="I19" s="185">
        <v>41283</v>
      </c>
    </row>
    <row r="20" spans="1:9">
      <c r="A20" s="9">
        <v>41284</v>
      </c>
      <c r="B20" s="1">
        <v>1.56</v>
      </c>
      <c r="C20" s="1">
        <v>4.1580000000000004</v>
      </c>
      <c r="D20" s="1">
        <v>6.2610000000000001</v>
      </c>
      <c r="E20" s="1">
        <v>4.9039999999999999</v>
      </c>
      <c r="F20" s="1">
        <v>11.722</v>
      </c>
      <c r="G20" s="1">
        <v>0</v>
      </c>
      <c r="H20" s="1">
        <v>0</v>
      </c>
      <c r="I20" s="185">
        <v>41284</v>
      </c>
    </row>
    <row r="21" spans="1:9">
      <c r="A21" s="9">
        <v>41285</v>
      </c>
      <c r="B21" s="1">
        <v>1.583</v>
      </c>
      <c r="C21" s="1">
        <v>4.1310000000000002</v>
      </c>
      <c r="D21" s="1">
        <v>6.2080000000000002</v>
      </c>
      <c r="E21" s="1">
        <v>4.8879999999999999</v>
      </c>
      <c r="F21" s="1">
        <v>11.744999999999999</v>
      </c>
      <c r="G21" s="1">
        <v>0</v>
      </c>
      <c r="H21" s="1">
        <v>0</v>
      </c>
      <c r="I21" s="185">
        <v>41285</v>
      </c>
    </row>
    <row r="22" spans="1:9">
      <c r="A22" s="9">
        <v>41288</v>
      </c>
      <c r="B22" s="1">
        <v>1.5510000000000002</v>
      </c>
      <c r="C22" s="1">
        <v>4.194</v>
      </c>
      <c r="D22" s="1">
        <v>6.34</v>
      </c>
      <c r="E22" s="1">
        <v>5.0289999999999999</v>
      </c>
      <c r="F22" s="1">
        <v>11.733000000000001</v>
      </c>
      <c r="G22" s="1">
        <v>0</v>
      </c>
      <c r="H22" s="1">
        <v>0</v>
      </c>
      <c r="I22" s="185">
        <v>41288</v>
      </c>
    </row>
    <row r="23" spans="1:9">
      <c r="A23" s="9">
        <v>41289</v>
      </c>
      <c r="B23" s="1">
        <v>1.5089999999999999</v>
      </c>
      <c r="C23" s="1">
        <v>4.2169999999999996</v>
      </c>
      <c r="D23" s="1">
        <v>6.32</v>
      </c>
      <c r="E23" s="1">
        <v>5.0179999999999998</v>
      </c>
      <c r="F23" s="1">
        <v>11.69</v>
      </c>
      <c r="G23" s="1">
        <v>0</v>
      </c>
      <c r="H23" s="1">
        <v>0</v>
      </c>
      <c r="I23" s="185">
        <v>41289</v>
      </c>
    </row>
    <row r="24" spans="1:9">
      <c r="A24" s="9">
        <v>41290</v>
      </c>
      <c r="B24" s="1">
        <v>1.5649999999999999</v>
      </c>
      <c r="C24" s="1">
        <v>4.181</v>
      </c>
      <c r="D24" s="1">
        <v>6.3959999999999999</v>
      </c>
      <c r="E24" s="1">
        <v>5.0250000000000004</v>
      </c>
      <c r="F24" s="1">
        <v>11.685</v>
      </c>
      <c r="G24" s="1">
        <v>0</v>
      </c>
      <c r="H24" s="1">
        <v>0</v>
      </c>
      <c r="I24" s="185">
        <v>41290</v>
      </c>
    </row>
    <row r="25" spans="1:9">
      <c r="A25" s="9">
        <v>41291</v>
      </c>
      <c r="B25" s="1">
        <v>1.607</v>
      </c>
      <c r="C25" s="1">
        <v>4.1980000000000004</v>
      </c>
      <c r="D25" s="1">
        <v>6.2869999999999999</v>
      </c>
      <c r="E25" s="1">
        <v>5.1310000000000002</v>
      </c>
      <c r="F25" s="1">
        <v>11.314</v>
      </c>
      <c r="G25" s="1">
        <v>0</v>
      </c>
      <c r="H25" s="1">
        <v>0</v>
      </c>
      <c r="I25" s="185">
        <v>41291</v>
      </c>
    </row>
    <row r="26" spans="1:9">
      <c r="A26" s="9">
        <v>41292</v>
      </c>
      <c r="B26" s="1">
        <v>1.5550000000000002</v>
      </c>
      <c r="C26" s="1">
        <v>4.1669999999999998</v>
      </c>
      <c r="D26" s="1">
        <v>6.1230000000000002</v>
      </c>
      <c r="E26" s="1">
        <v>5.0789999999999997</v>
      </c>
      <c r="F26" s="1">
        <v>11.028</v>
      </c>
      <c r="G26" s="1">
        <v>0</v>
      </c>
      <c r="H26" s="1">
        <v>0</v>
      </c>
      <c r="I26" s="185">
        <v>41292</v>
      </c>
    </row>
    <row r="27" spans="1:9">
      <c r="A27" s="9">
        <v>41295</v>
      </c>
      <c r="B27" s="1">
        <v>1.593</v>
      </c>
      <c r="C27" s="1">
        <v>4.226</v>
      </c>
      <c r="D27" s="1">
        <v>6.0919999999999996</v>
      </c>
      <c r="E27" s="1">
        <v>5.1630000000000003</v>
      </c>
      <c r="F27" s="1">
        <v>10.446</v>
      </c>
      <c r="G27" s="1">
        <v>0</v>
      </c>
      <c r="H27" s="1">
        <v>0</v>
      </c>
      <c r="I27" s="185">
        <v>41295</v>
      </c>
    </row>
    <row r="28" spans="1:9">
      <c r="A28" s="9">
        <v>41296</v>
      </c>
      <c r="B28" s="1">
        <v>1.5720000000000001</v>
      </c>
      <c r="C28" s="1">
        <v>4.2009999999999996</v>
      </c>
      <c r="D28" s="1">
        <v>5.8879999999999999</v>
      </c>
      <c r="E28" s="1">
        <v>5.1150000000000002</v>
      </c>
      <c r="F28" s="1">
        <v>10.365</v>
      </c>
      <c r="G28" s="1">
        <v>0</v>
      </c>
      <c r="H28" s="1">
        <v>0</v>
      </c>
      <c r="I28" s="185">
        <v>41296</v>
      </c>
    </row>
    <row r="29" spans="1:9">
      <c r="A29" s="9">
        <v>41297</v>
      </c>
      <c r="B29" s="1">
        <v>1.544</v>
      </c>
      <c r="C29" s="1">
        <v>4.1950000000000003</v>
      </c>
      <c r="D29" s="1">
        <v>5.819</v>
      </c>
      <c r="E29" s="1">
        <v>5.0670000000000002</v>
      </c>
      <c r="F29" s="1">
        <v>10.551</v>
      </c>
      <c r="G29" s="1">
        <v>0</v>
      </c>
      <c r="H29" s="1">
        <v>0</v>
      </c>
      <c r="I29" s="185">
        <v>41297</v>
      </c>
    </row>
    <row r="30" spans="1:9">
      <c r="A30" s="9">
        <v>41298</v>
      </c>
      <c r="B30" s="1">
        <v>1.5720000000000001</v>
      </c>
      <c r="C30" s="1">
        <v>4.1619999999999999</v>
      </c>
      <c r="D30" s="1">
        <v>6</v>
      </c>
      <c r="E30" s="1">
        <v>5.0110000000000001</v>
      </c>
      <c r="F30" s="1">
        <v>10.465</v>
      </c>
      <c r="G30" s="1">
        <v>0</v>
      </c>
      <c r="H30" s="1">
        <v>0</v>
      </c>
      <c r="I30" s="185">
        <v>41298</v>
      </c>
    </row>
    <row r="31" spans="1:9">
      <c r="A31" s="9">
        <v>41299</v>
      </c>
      <c r="B31" s="1">
        <v>1.6360000000000001</v>
      </c>
      <c r="C31" s="1">
        <v>4.1289999999999996</v>
      </c>
      <c r="D31" s="1">
        <v>6.13</v>
      </c>
      <c r="E31" s="1">
        <v>5.173</v>
      </c>
      <c r="F31" s="1">
        <v>10.305</v>
      </c>
      <c r="G31" s="1">
        <v>0</v>
      </c>
      <c r="H31" s="1">
        <v>0</v>
      </c>
      <c r="I31" s="185">
        <v>41299</v>
      </c>
    </row>
    <row r="32" spans="1:9">
      <c r="A32" s="9">
        <v>41302</v>
      </c>
      <c r="B32" s="1">
        <v>1.6930000000000001</v>
      </c>
      <c r="C32" s="1">
        <v>4.2110000000000003</v>
      </c>
      <c r="D32" s="1">
        <v>6.2460000000000004</v>
      </c>
      <c r="E32" s="1">
        <v>5.2480000000000002</v>
      </c>
      <c r="F32" s="1">
        <v>10.15</v>
      </c>
      <c r="G32" s="1">
        <v>0</v>
      </c>
      <c r="H32" s="1">
        <v>0</v>
      </c>
      <c r="I32" s="185">
        <v>41302</v>
      </c>
    </row>
    <row r="33" spans="1:9">
      <c r="A33" s="9">
        <v>41303</v>
      </c>
      <c r="B33" s="1">
        <v>1.69</v>
      </c>
      <c r="C33" s="1">
        <v>4.1719999999999997</v>
      </c>
      <c r="D33" s="1">
        <v>6.0730000000000004</v>
      </c>
      <c r="E33" s="1">
        <v>5.16</v>
      </c>
      <c r="F33" s="1">
        <v>10.163</v>
      </c>
      <c r="G33" s="1">
        <v>0</v>
      </c>
      <c r="H33" s="1">
        <v>0</v>
      </c>
      <c r="I33" s="185">
        <v>41303</v>
      </c>
    </row>
    <row r="34" spans="1:9">
      <c r="A34" s="9">
        <v>41304</v>
      </c>
      <c r="B34" s="1">
        <v>1.7109999999999999</v>
      </c>
      <c r="C34" s="1">
        <v>4.3170000000000002</v>
      </c>
      <c r="D34" s="1">
        <v>6.0750000000000002</v>
      </c>
      <c r="E34" s="1">
        <v>5.2249999999999996</v>
      </c>
      <c r="F34" s="1">
        <v>10.393000000000001</v>
      </c>
      <c r="G34" s="1">
        <v>0</v>
      </c>
      <c r="H34" s="1">
        <v>0</v>
      </c>
      <c r="I34" s="185">
        <v>41304</v>
      </c>
    </row>
    <row r="35" spans="1:9">
      <c r="A35" s="9">
        <v>41305</v>
      </c>
      <c r="B35" s="1">
        <v>1.6800000000000002</v>
      </c>
      <c r="C35" s="1">
        <v>4.3109999999999999</v>
      </c>
      <c r="D35" s="1">
        <v>6.1269999999999998</v>
      </c>
      <c r="E35" s="1">
        <v>5.1829999999999998</v>
      </c>
      <c r="F35" s="1">
        <v>10.65</v>
      </c>
      <c r="G35" s="1">
        <v>0</v>
      </c>
      <c r="H35" s="1">
        <v>0</v>
      </c>
      <c r="I35" s="185">
        <v>41305</v>
      </c>
    </row>
    <row r="36" spans="1:9">
      <c r="A36" s="9">
        <v>41306</v>
      </c>
      <c r="B36" s="1">
        <v>1.6720000000000002</v>
      </c>
      <c r="C36" s="1">
        <v>4.3289999999999997</v>
      </c>
      <c r="D36" s="1">
        <v>6.1820000000000004</v>
      </c>
      <c r="E36" s="1">
        <v>5.2080000000000002</v>
      </c>
      <c r="F36" s="1">
        <v>10.701000000000001</v>
      </c>
      <c r="G36" s="1">
        <v>0</v>
      </c>
      <c r="H36" s="1">
        <v>0</v>
      </c>
      <c r="I36" s="185">
        <v>41306</v>
      </c>
    </row>
    <row r="37" spans="1:9">
      <c r="A37" s="9">
        <v>41309</v>
      </c>
      <c r="B37" s="1">
        <v>1.611</v>
      </c>
      <c r="C37" s="1">
        <v>4.468</v>
      </c>
      <c r="D37" s="1">
        <v>6.4420000000000002</v>
      </c>
      <c r="E37" s="1">
        <v>5.4379999999999997</v>
      </c>
      <c r="F37" s="1">
        <v>10.922000000000001</v>
      </c>
      <c r="G37" s="1">
        <v>0</v>
      </c>
      <c r="H37" s="1">
        <v>0</v>
      </c>
      <c r="I37" s="185">
        <v>41309</v>
      </c>
    </row>
    <row r="38" spans="1:9">
      <c r="A38" s="9">
        <v>41310</v>
      </c>
      <c r="B38" s="1">
        <v>1.651</v>
      </c>
      <c r="C38" s="1">
        <v>4.4580000000000002</v>
      </c>
      <c r="D38" s="1">
        <v>6.4130000000000003</v>
      </c>
      <c r="E38" s="1">
        <v>5.3780000000000001</v>
      </c>
      <c r="F38" s="1">
        <v>10.9</v>
      </c>
      <c r="G38" s="1">
        <v>0</v>
      </c>
      <c r="H38" s="1">
        <v>0</v>
      </c>
      <c r="I38" s="185">
        <v>41310</v>
      </c>
    </row>
    <row r="39" spans="1:9">
      <c r="A39" s="9">
        <v>41311</v>
      </c>
      <c r="B39" s="1">
        <v>1.63</v>
      </c>
      <c r="C39" s="1">
        <v>4.5839999999999996</v>
      </c>
      <c r="D39" s="1">
        <v>6.5369999999999999</v>
      </c>
      <c r="E39" s="1">
        <v>5.4480000000000004</v>
      </c>
      <c r="F39" s="1">
        <v>10.891999999999999</v>
      </c>
      <c r="G39" s="1">
        <v>0</v>
      </c>
      <c r="H39" s="1">
        <v>0</v>
      </c>
      <c r="I39" s="185">
        <v>41311</v>
      </c>
    </row>
    <row r="40" spans="1:9">
      <c r="A40" s="9">
        <v>41312</v>
      </c>
      <c r="B40" s="1">
        <v>1.6040000000000001</v>
      </c>
      <c r="C40" s="1">
        <v>4.5839999999999996</v>
      </c>
      <c r="D40" s="1">
        <v>6.5990000000000002</v>
      </c>
      <c r="E40" s="1">
        <v>5.4180000000000001</v>
      </c>
      <c r="F40" s="1">
        <v>10.862</v>
      </c>
      <c r="G40" s="1">
        <v>0</v>
      </c>
      <c r="H40" s="1">
        <v>0</v>
      </c>
      <c r="I40" s="185">
        <v>41312</v>
      </c>
    </row>
    <row r="41" spans="1:9">
      <c r="A41" s="9">
        <v>41313</v>
      </c>
      <c r="B41" s="1">
        <v>1.609</v>
      </c>
      <c r="C41" s="1">
        <v>4.5529999999999999</v>
      </c>
      <c r="D41" s="1">
        <v>6.55</v>
      </c>
      <c r="E41" s="1">
        <v>5.3620000000000001</v>
      </c>
      <c r="F41" s="1">
        <v>10.929</v>
      </c>
      <c r="G41" s="1">
        <v>0</v>
      </c>
      <c r="H41" s="1">
        <v>0</v>
      </c>
      <c r="I41" s="185">
        <v>41313</v>
      </c>
    </row>
    <row r="42" spans="1:9">
      <c r="A42" s="9">
        <v>41316</v>
      </c>
      <c r="B42" s="1">
        <v>1.609</v>
      </c>
      <c r="C42" s="1">
        <v>4.62</v>
      </c>
      <c r="D42" s="1">
        <v>6.6159999999999997</v>
      </c>
      <c r="E42" s="1">
        <v>5.4249999999999998</v>
      </c>
      <c r="F42" s="1">
        <v>11.202</v>
      </c>
      <c r="G42" s="1">
        <v>0</v>
      </c>
      <c r="H42" s="1">
        <v>0</v>
      </c>
      <c r="I42" s="185">
        <v>41316</v>
      </c>
    </row>
    <row r="43" spans="1:9">
      <c r="A43" s="9">
        <v>41317</v>
      </c>
      <c r="B43" s="1">
        <v>1.629</v>
      </c>
      <c r="C43" s="1">
        <v>4.5069999999999997</v>
      </c>
      <c r="D43" s="1">
        <v>6.52</v>
      </c>
      <c r="E43" s="1">
        <v>5.3230000000000004</v>
      </c>
      <c r="F43" s="1">
        <v>11.25</v>
      </c>
      <c r="G43" s="1">
        <v>0</v>
      </c>
      <c r="H43" s="1">
        <v>0</v>
      </c>
      <c r="I43" s="185">
        <v>41317</v>
      </c>
    </row>
    <row r="44" spans="1:9">
      <c r="A44" s="9">
        <v>41318</v>
      </c>
      <c r="B44" s="1">
        <v>1.671</v>
      </c>
      <c r="C44" s="1">
        <v>4.3970000000000002</v>
      </c>
      <c r="D44" s="1">
        <v>6.319</v>
      </c>
      <c r="E44" s="1">
        <v>5.202</v>
      </c>
      <c r="F44" s="1">
        <v>10.875</v>
      </c>
      <c r="G44" s="1">
        <v>0</v>
      </c>
      <c r="H44" s="1">
        <v>0</v>
      </c>
      <c r="I44" s="185">
        <v>41318</v>
      </c>
    </row>
    <row r="45" spans="1:9">
      <c r="A45" s="9">
        <v>41319</v>
      </c>
      <c r="B45" s="1">
        <v>1.643</v>
      </c>
      <c r="C45" s="1">
        <v>4.4059999999999997</v>
      </c>
      <c r="D45" s="1">
        <v>6.23</v>
      </c>
      <c r="E45" s="1">
        <v>5.1950000000000003</v>
      </c>
      <c r="F45" s="1">
        <v>10.829000000000001</v>
      </c>
      <c r="G45" s="1">
        <v>0</v>
      </c>
      <c r="H45" s="1">
        <v>0</v>
      </c>
      <c r="I45" s="185">
        <v>41319</v>
      </c>
    </row>
    <row r="46" spans="1:9">
      <c r="A46" s="9">
        <v>41320</v>
      </c>
      <c r="B46" s="1">
        <v>1.6520000000000001</v>
      </c>
      <c r="C46" s="1">
        <v>4.3819999999999997</v>
      </c>
      <c r="D46" s="1">
        <v>6.1890000000000001</v>
      </c>
      <c r="E46" s="1">
        <v>5.1929999999999996</v>
      </c>
      <c r="F46" s="1">
        <v>10.912000000000001</v>
      </c>
      <c r="G46" s="1">
        <v>0</v>
      </c>
      <c r="H46" s="1">
        <v>0</v>
      </c>
      <c r="I46" s="185">
        <v>41320</v>
      </c>
    </row>
    <row r="47" spans="1:9">
      <c r="A47" s="9">
        <v>41323</v>
      </c>
      <c r="B47" s="1">
        <v>1.629</v>
      </c>
      <c r="C47" s="1">
        <v>4.4039999999999999</v>
      </c>
      <c r="D47" s="1">
        <v>6.26</v>
      </c>
      <c r="E47" s="1">
        <v>5.2320000000000002</v>
      </c>
      <c r="F47" s="1">
        <v>11.013999999999999</v>
      </c>
      <c r="G47" s="1">
        <v>0</v>
      </c>
      <c r="H47" s="1">
        <v>0</v>
      </c>
      <c r="I47" s="185">
        <v>41323</v>
      </c>
    </row>
    <row r="48" spans="1:9">
      <c r="A48" s="9">
        <v>41324</v>
      </c>
      <c r="B48" s="1">
        <v>1.6219999999999999</v>
      </c>
      <c r="C48" s="1">
        <v>4.3970000000000002</v>
      </c>
      <c r="D48" s="1">
        <v>6.21</v>
      </c>
      <c r="E48" s="1">
        <v>5.2009999999999996</v>
      </c>
      <c r="F48" s="1">
        <v>11.114000000000001</v>
      </c>
      <c r="G48" s="1">
        <v>0</v>
      </c>
      <c r="H48" s="1">
        <v>0</v>
      </c>
      <c r="I48" s="185">
        <v>41324</v>
      </c>
    </row>
    <row r="49" spans="1:9">
      <c r="A49" s="9">
        <v>41325</v>
      </c>
      <c r="B49" s="1">
        <v>1.6539999999999999</v>
      </c>
      <c r="C49" s="1">
        <v>4.4279999999999999</v>
      </c>
      <c r="D49" s="1">
        <v>6.1890000000000001</v>
      </c>
      <c r="E49" s="1">
        <v>5.1829999999999998</v>
      </c>
      <c r="F49" s="1">
        <v>11.061</v>
      </c>
      <c r="G49" s="1">
        <v>0</v>
      </c>
      <c r="H49" s="1">
        <v>0</v>
      </c>
      <c r="I49" s="185">
        <v>41325</v>
      </c>
    </row>
    <row r="50" spans="1:9">
      <c r="A50" s="9">
        <v>41326</v>
      </c>
      <c r="B50" s="1">
        <v>1.573</v>
      </c>
      <c r="C50" s="1">
        <v>4.4950000000000001</v>
      </c>
      <c r="D50" s="1">
        <v>6.306</v>
      </c>
      <c r="E50" s="1">
        <v>5.1970000000000001</v>
      </c>
      <c r="F50" s="1">
        <v>11.127000000000001</v>
      </c>
      <c r="G50" s="1">
        <v>0</v>
      </c>
      <c r="H50" s="1">
        <v>0</v>
      </c>
      <c r="I50" s="185">
        <v>41326</v>
      </c>
    </row>
    <row r="51" spans="1:9">
      <c r="A51" s="9">
        <v>41327</v>
      </c>
      <c r="B51" s="1">
        <v>1.5680000000000001</v>
      </c>
      <c r="C51" s="1">
        <v>4.4459999999999997</v>
      </c>
      <c r="D51" s="1">
        <v>6.2830000000000004</v>
      </c>
      <c r="E51" s="1">
        <v>5.1449999999999996</v>
      </c>
      <c r="F51" s="1">
        <v>11.068</v>
      </c>
      <c r="G51" s="1">
        <v>0</v>
      </c>
      <c r="H51" s="1">
        <v>0</v>
      </c>
      <c r="I51" s="185">
        <v>41327</v>
      </c>
    </row>
    <row r="52" spans="1:9">
      <c r="A52" s="9">
        <v>41330</v>
      </c>
      <c r="B52" s="1">
        <v>1.556</v>
      </c>
      <c r="C52" s="1">
        <v>4.49</v>
      </c>
      <c r="D52" s="1">
        <v>6.17</v>
      </c>
      <c r="E52" s="1">
        <v>5.1680000000000001</v>
      </c>
      <c r="F52" s="1">
        <v>10.862</v>
      </c>
      <c r="G52" s="1">
        <v>0</v>
      </c>
      <c r="H52" s="1">
        <v>0</v>
      </c>
      <c r="I52" s="185">
        <v>41330</v>
      </c>
    </row>
    <row r="53" spans="1:9">
      <c r="A53" s="9">
        <v>41331</v>
      </c>
      <c r="B53" s="1">
        <v>1.4530000000000001</v>
      </c>
      <c r="C53" s="1">
        <v>4.8970000000000002</v>
      </c>
      <c r="D53" s="1">
        <v>6.5590000000000002</v>
      </c>
      <c r="E53" s="1">
        <v>5.3650000000000002</v>
      </c>
      <c r="F53" s="1">
        <v>11.125</v>
      </c>
      <c r="G53" s="1">
        <v>0</v>
      </c>
      <c r="H53" s="1">
        <v>0</v>
      </c>
      <c r="I53" s="185">
        <v>41331</v>
      </c>
    </row>
    <row r="54" spans="1:9">
      <c r="A54" s="9">
        <v>41332</v>
      </c>
      <c r="B54" s="1">
        <v>1.4510000000000001</v>
      </c>
      <c r="C54" s="1">
        <v>4.8109999999999999</v>
      </c>
      <c r="D54" s="1">
        <v>6.4859999999999998</v>
      </c>
      <c r="E54" s="1">
        <v>5.2320000000000002</v>
      </c>
      <c r="F54" s="1">
        <v>11.311</v>
      </c>
      <c r="G54" s="1">
        <v>0</v>
      </c>
      <c r="H54" s="1">
        <v>0</v>
      </c>
      <c r="I54" s="185">
        <v>41332</v>
      </c>
    </row>
    <row r="55" spans="1:9">
      <c r="A55" s="9">
        <v>41333</v>
      </c>
      <c r="B55" s="1">
        <v>1.454</v>
      </c>
      <c r="C55" s="1">
        <v>4.734</v>
      </c>
      <c r="D55" s="1">
        <v>6.3239999999999998</v>
      </c>
      <c r="E55" s="1">
        <v>5.0970000000000004</v>
      </c>
      <c r="F55" s="1">
        <v>10.983000000000001</v>
      </c>
      <c r="G55" s="1">
        <v>0</v>
      </c>
      <c r="H55" s="1">
        <v>0</v>
      </c>
      <c r="I55" s="185">
        <v>41333</v>
      </c>
    </row>
    <row r="56" spans="1:9">
      <c r="A56" s="9">
        <v>41334</v>
      </c>
      <c r="B56" s="1">
        <v>1.41</v>
      </c>
      <c r="C56" s="1">
        <v>4.79</v>
      </c>
      <c r="D56" s="1">
        <v>6.3789999999999996</v>
      </c>
      <c r="E56" s="1">
        <v>5.0960000000000001</v>
      </c>
      <c r="F56" s="1">
        <v>11.042999999999999</v>
      </c>
      <c r="G56" s="1">
        <v>0</v>
      </c>
      <c r="H56" s="1">
        <v>0</v>
      </c>
      <c r="I56" s="185">
        <v>41334</v>
      </c>
    </row>
    <row r="57" spans="1:9">
      <c r="A57" s="9">
        <v>41337</v>
      </c>
      <c r="B57" s="1">
        <v>1.4179999999999999</v>
      </c>
      <c r="C57" s="1">
        <v>4.88</v>
      </c>
      <c r="D57" s="1">
        <v>6.3860000000000001</v>
      </c>
      <c r="E57" s="1">
        <v>5.093</v>
      </c>
      <c r="F57" s="1">
        <v>11.119</v>
      </c>
      <c r="G57" s="1">
        <v>0</v>
      </c>
      <c r="H57" s="1">
        <v>0</v>
      </c>
      <c r="I57" s="185">
        <v>41337</v>
      </c>
    </row>
    <row r="58" spans="1:9">
      <c r="A58" s="9">
        <v>41338</v>
      </c>
      <c r="B58" s="1">
        <v>1.45</v>
      </c>
      <c r="C58" s="1">
        <v>4.7379999999999995</v>
      </c>
      <c r="D58" s="1">
        <v>6.1559999999999997</v>
      </c>
      <c r="E58" s="1">
        <v>5.04</v>
      </c>
      <c r="F58" s="1">
        <v>11.012</v>
      </c>
      <c r="G58" s="1">
        <v>0</v>
      </c>
      <c r="H58" s="1">
        <v>0</v>
      </c>
      <c r="I58" s="185">
        <v>41338</v>
      </c>
    </row>
    <row r="59" spans="1:9">
      <c r="A59" s="9">
        <v>41339</v>
      </c>
      <c r="B59" s="1">
        <v>1.4570000000000001</v>
      </c>
      <c r="C59" s="1">
        <v>4.6580000000000004</v>
      </c>
      <c r="D59" s="1">
        <v>6.1459999999999999</v>
      </c>
      <c r="E59" s="1">
        <v>5.0049999999999999</v>
      </c>
      <c r="F59" s="1">
        <v>10.872999999999999</v>
      </c>
      <c r="G59" s="1">
        <v>0</v>
      </c>
      <c r="H59" s="1">
        <v>0</v>
      </c>
      <c r="I59" s="185">
        <v>41339</v>
      </c>
    </row>
    <row r="60" spans="1:9">
      <c r="A60" s="9">
        <v>41340</v>
      </c>
      <c r="B60" s="1">
        <v>1.492</v>
      </c>
      <c r="C60" s="1">
        <v>4.5960000000000001</v>
      </c>
      <c r="D60" s="1">
        <v>5.931</v>
      </c>
      <c r="E60" s="1">
        <v>4.8920000000000003</v>
      </c>
      <c r="F60" s="1">
        <v>10.837999999999999</v>
      </c>
      <c r="G60" s="1">
        <v>0</v>
      </c>
      <c r="H60" s="1">
        <v>0</v>
      </c>
      <c r="I60" s="185">
        <v>41340</v>
      </c>
    </row>
    <row r="61" spans="1:9">
      <c r="A61" s="9">
        <v>41341</v>
      </c>
      <c r="B61" s="1">
        <v>1.5249999999999999</v>
      </c>
      <c r="C61" s="1">
        <v>4.5990000000000002</v>
      </c>
      <c r="D61" s="1">
        <v>5.9350000000000005</v>
      </c>
      <c r="E61" s="1">
        <v>4.7620000000000005</v>
      </c>
      <c r="F61" s="1">
        <v>10.554</v>
      </c>
      <c r="G61" s="1">
        <v>0</v>
      </c>
      <c r="H61" s="1">
        <v>0</v>
      </c>
      <c r="I61" s="185">
        <v>41341</v>
      </c>
    </row>
    <row r="62" spans="1:9">
      <c r="A62" s="9">
        <v>41344</v>
      </c>
      <c r="B62" s="1">
        <v>1.516</v>
      </c>
      <c r="C62" s="1">
        <v>4.6390000000000002</v>
      </c>
      <c r="D62" s="1">
        <v>5.97</v>
      </c>
      <c r="E62" s="1">
        <v>4.76</v>
      </c>
      <c r="F62" s="1">
        <v>10.605</v>
      </c>
      <c r="G62" s="1">
        <v>0</v>
      </c>
      <c r="H62" s="1">
        <v>0</v>
      </c>
      <c r="I62" s="185">
        <v>41344</v>
      </c>
    </row>
    <row r="63" spans="1:9">
      <c r="A63" s="9">
        <v>41345</v>
      </c>
      <c r="B63" s="1">
        <v>1.4809999999999999</v>
      </c>
      <c r="C63" s="1">
        <v>4.6070000000000002</v>
      </c>
      <c r="D63" s="1">
        <v>5.9269999999999996</v>
      </c>
      <c r="E63" s="1">
        <v>4.726</v>
      </c>
      <c r="F63" s="1">
        <v>10.631</v>
      </c>
      <c r="G63" s="1">
        <v>0</v>
      </c>
      <c r="H63" s="1">
        <v>0</v>
      </c>
      <c r="I63" s="185">
        <v>41345</v>
      </c>
    </row>
    <row r="64" spans="1:9">
      <c r="A64" s="9">
        <v>41346</v>
      </c>
      <c r="B64" s="1">
        <v>1.4809999999999999</v>
      </c>
      <c r="C64" s="1">
        <v>4.6669999999999998</v>
      </c>
      <c r="D64" s="1">
        <v>5.931</v>
      </c>
      <c r="E64" s="1">
        <v>4.766</v>
      </c>
      <c r="F64" s="1">
        <v>10.695</v>
      </c>
      <c r="G64" s="1">
        <v>0</v>
      </c>
      <c r="H64" s="1">
        <v>0</v>
      </c>
      <c r="I64" s="185">
        <v>41346</v>
      </c>
    </row>
    <row r="65" spans="1:9">
      <c r="A65" s="9">
        <v>41347</v>
      </c>
      <c r="B65" s="1">
        <v>1.4729999999999999</v>
      </c>
      <c r="C65" s="1">
        <v>4.6470000000000002</v>
      </c>
      <c r="D65" s="1">
        <v>5.9190000000000005</v>
      </c>
      <c r="E65" s="1">
        <v>4.8600000000000003</v>
      </c>
      <c r="F65" s="1">
        <v>10.738</v>
      </c>
      <c r="G65" s="1">
        <v>0</v>
      </c>
      <c r="H65" s="1">
        <v>0</v>
      </c>
      <c r="I65" s="185">
        <v>41347</v>
      </c>
    </row>
    <row r="66" spans="1:9">
      <c r="A66" s="9">
        <v>41348</v>
      </c>
      <c r="B66" s="1">
        <v>1.4550000000000001</v>
      </c>
      <c r="C66" s="1">
        <v>4.5990000000000002</v>
      </c>
      <c r="D66" s="1">
        <v>5.9559999999999995</v>
      </c>
      <c r="E66" s="1">
        <v>4.92</v>
      </c>
      <c r="F66" s="1">
        <v>10.816000000000001</v>
      </c>
      <c r="G66" s="1">
        <v>0</v>
      </c>
      <c r="H66" s="1">
        <v>0</v>
      </c>
      <c r="I66" s="185">
        <v>41348</v>
      </c>
    </row>
    <row r="67" spans="1:9">
      <c r="A67" s="9">
        <v>41351</v>
      </c>
      <c r="B67" s="1">
        <v>1.407</v>
      </c>
      <c r="C67" s="1">
        <v>4.6340000000000003</v>
      </c>
      <c r="D67" s="1">
        <v>6.0439999999999996</v>
      </c>
      <c r="E67" s="1">
        <v>4.9619999999999997</v>
      </c>
      <c r="F67" s="1">
        <v>11.272</v>
      </c>
      <c r="G67" s="1">
        <v>0</v>
      </c>
      <c r="H67" s="1">
        <v>0</v>
      </c>
      <c r="I67" s="185">
        <v>41351</v>
      </c>
    </row>
    <row r="68" spans="1:9">
      <c r="A68" s="9">
        <v>41352</v>
      </c>
      <c r="B68" s="1">
        <v>1.3460000000000001</v>
      </c>
      <c r="C68" s="1">
        <v>4.7249999999999996</v>
      </c>
      <c r="D68" s="1">
        <v>6.2539999999999996</v>
      </c>
      <c r="E68" s="1">
        <v>5.04</v>
      </c>
      <c r="F68" s="1">
        <v>12.009</v>
      </c>
      <c r="G68" s="1">
        <v>0</v>
      </c>
      <c r="H68" s="1">
        <v>0</v>
      </c>
      <c r="I68" s="185">
        <v>41352</v>
      </c>
    </row>
    <row r="69" spans="1:9">
      <c r="A69" s="9">
        <v>41353</v>
      </c>
      <c r="B69" s="1">
        <v>1.387</v>
      </c>
      <c r="C69" s="1">
        <v>4.6360000000000001</v>
      </c>
      <c r="D69" s="1">
        <v>6.0140000000000002</v>
      </c>
      <c r="E69" s="1">
        <v>4.9749999999999996</v>
      </c>
      <c r="F69" s="1">
        <v>11.785</v>
      </c>
      <c r="G69" s="1">
        <v>0</v>
      </c>
      <c r="H69" s="1">
        <v>0</v>
      </c>
      <c r="I69" s="185">
        <v>41353</v>
      </c>
    </row>
    <row r="70" spans="1:9">
      <c r="A70" s="9">
        <v>41354</v>
      </c>
      <c r="B70" s="1">
        <v>1.365</v>
      </c>
      <c r="C70" s="1">
        <v>4.5880000000000001</v>
      </c>
      <c r="D70" s="1">
        <v>6.0170000000000003</v>
      </c>
      <c r="E70" s="1">
        <v>4.8810000000000002</v>
      </c>
      <c r="F70" s="1">
        <v>11.926</v>
      </c>
      <c r="G70" s="1">
        <v>0</v>
      </c>
      <c r="H70" s="1">
        <v>0</v>
      </c>
      <c r="I70" s="185">
        <v>41354</v>
      </c>
    </row>
    <row r="71" spans="1:9">
      <c r="A71" s="9">
        <v>41355</v>
      </c>
      <c r="B71" s="1">
        <v>1.379</v>
      </c>
      <c r="C71" s="1">
        <v>4.5149999999999997</v>
      </c>
      <c r="D71" s="1">
        <v>6.0220000000000002</v>
      </c>
      <c r="E71" s="1">
        <v>4.8550000000000004</v>
      </c>
      <c r="F71" s="1">
        <v>11.882</v>
      </c>
      <c r="G71" s="1">
        <v>0</v>
      </c>
      <c r="H71" s="1">
        <v>0</v>
      </c>
      <c r="I71" s="185">
        <v>41355</v>
      </c>
    </row>
    <row r="72" spans="1:9">
      <c r="A72" s="9">
        <v>41358</v>
      </c>
      <c r="B72" s="1">
        <v>1.327</v>
      </c>
      <c r="C72" s="1">
        <v>4.6120000000000001</v>
      </c>
      <c r="D72" s="1">
        <v>6.0709999999999997</v>
      </c>
      <c r="E72" s="1">
        <v>4.9589999999999996</v>
      </c>
      <c r="F72" s="1">
        <v>11.753</v>
      </c>
      <c r="G72" s="1">
        <v>0</v>
      </c>
      <c r="H72" s="1">
        <v>0</v>
      </c>
      <c r="I72" s="185">
        <v>41358</v>
      </c>
    </row>
    <row r="73" spans="1:9">
      <c r="A73" s="9">
        <v>41359</v>
      </c>
      <c r="B73" s="1">
        <v>1.345</v>
      </c>
      <c r="C73" s="1">
        <v>4.5709999999999997</v>
      </c>
      <c r="D73" s="1">
        <v>6.1920000000000002</v>
      </c>
      <c r="E73" s="1">
        <v>4.9329999999999998</v>
      </c>
      <c r="F73" s="1">
        <v>12.132999999999999</v>
      </c>
      <c r="G73" s="1">
        <v>0</v>
      </c>
      <c r="H73" s="1">
        <v>0</v>
      </c>
      <c r="I73" s="185">
        <v>41359</v>
      </c>
    </row>
    <row r="74" spans="1:9">
      <c r="A74" s="9">
        <v>41360</v>
      </c>
      <c r="B74" s="1">
        <v>1.27</v>
      </c>
      <c r="C74" s="1">
        <v>4.7789999999999999</v>
      </c>
      <c r="D74" s="1">
        <v>6.3719999999999999</v>
      </c>
      <c r="E74" s="1">
        <v>5.077</v>
      </c>
      <c r="F74" s="1">
        <v>12.842000000000001</v>
      </c>
      <c r="G74" s="1">
        <v>0</v>
      </c>
      <c r="H74" s="1">
        <v>0</v>
      </c>
      <c r="I74" s="185">
        <v>41360</v>
      </c>
    </row>
    <row r="75" spans="1:9">
      <c r="A75" s="9">
        <v>41361</v>
      </c>
      <c r="B75" s="1">
        <v>1.2889999999999999</v>
      </c>
      <c r="C75" s="1">
        <v>4.7629999999999999</v>
      </c>
      <c r="D75" s="1">
        <v>6.3680000000000003</v>
      </c>
      <c r="E75" s="1">
        <v>5.0599999999999996</v>
      </c>
      <c r="F75" s="1">
        <v>12.439</v>
      </c>
      <c r="G75" s="1">
        <v>0</v>
      </c>
      <c r="H75" s="1">
        <v>0</v>
      </c>
      <c r="I75" s="185">
        <v>41361</v>
      </c>
    </row>
    <row r="76" spans="1:9">
      <c r="A76" s="9">
        <v>41362</v>
      </c>
      <c r="B76" s="1">
        <v>1.2889999999999999</v>
      </c>
      <c r="C76" s="1">
        <v>4.7629999999999999</v>
      </c>
      <c r="D76" s="1">
        <v>6.3680000000000003</v>
      </c>
      <c r="E76" s="1">
        <v>5.0599999999999996</v>
      </c>
      <c r="F76" s="1">
        <v>12.439</v>
      </c>
      <c r="G76" s="1">
        <v>0</v>
      </c>
      <c r="H76" s="1">
        <v>0</v>
      </c>
      <c r="I76" s="185">
        <v>41366</v>
      </c>
    </row>
    <row r="77" spans="1:9">
      <c r="A77" s="9">
        <v>41365</v>
      </c>
      <c r="B77" s="1">
        <v>1.2889999999999999</v>
      </c>
      <c r="C77" s="1">
        <v>4.7629999999999999</v>
      </c>
      <c r="D77" s="1">
        <v>6.3680000000000003</v>
      </c>
      <c r="E77" s="1">
        <v>5.0599999999999996</v>
      </c>
      <c r="F77" s="1">
        <v>12.439</v>
      </c>
      <c r="G77" s="1">
        <v>0</v>
      </c>
      <c r="H77" s="1">
        <v>0</v>
      </c>
      <c r="I77" s="185">
        <v>41367</v>
      </c>
    </row>
    <row r="78" spans="1:9">
      <c r="A78" s="9">
        <v>41366</v>
      </c>
      <c r="B78" s="1">
        <v>1.3069999999999999</v>
      </c>
      <c r="C78" s="1">
        <v>4.6210000000000004</v>
      </c>
      <c r="D78" s="1">
        <v>6.4219999999999997</v>
      </c>
      <c r="E78" s="1">
        <v>4.9420000000000002</v>
      </c>
      <c r="F78" s="1">
        <v>12.211</v>
      </c>
      <c r="G78" s="1">
        <v>0</v>
      </c>
      <c r="H78" s="1">
        <v>0</v>
      </c>
      <c r="I78" s="185">
        <v>41368</v>
      </c>
    </row>
    <row r="79" spans="1:9">
      <c r="A79" s="9">
        <v>41367</v>
      </c>
      <c r="B79" s="1">
        <v>1.288</v>
      </c>
      <c r="C79" s="1">
        <v>4.5890000000000004</v>
      </c>
      <c r="D79" s="1">
        <v>6.3250000000000002</v>
      </c>
      <c r="E79" s="1">
        <v>4.9109999999999996</v>
      </c>
      <c r="F79" s="1">
        <v>12.03</v>
      </c>
      <c r="G79" s="1">
        <v>0</v>
      </c>
      <c r="H79" s="1">
        <v>0</v>
      </c>
      <c r="I79" s="185">
        <v>41369</v>
      </c>
    </row>
    <row r="80" spans="1:9">
      <c r="A80" s="9">
        <v>41368</v>
      </c>
      <c r="B80" s="1">
        <v>1.2389999999999999</v>
      </c>
      <c r="C80" s="1">
        <v>4.556</v>
      </c>
      <c r="D80" s="1">
        <v>6.4030000000000005</v>
      </c>
      <c r="E80" s="1">
        <v>4.91</v>
      </c>
      <c r="F80" s="1">
        <v>12.018000000000001</v>
      </c>
      <c r="G80" s="1">
        <v>0</v>
      </c>
      <c r="H80" s="1">
        <v>0</v>
      </c>
      <c r="I80" s="185">
        <v>41372</v>
      </c>
    </row>
    <row r="81" spans="1:9">
      <c r="A81" s="9">
        <v>41369</v>
      </c>
      <c r="B81" s="1">
        <v>1.212</v>
      </c>
      <c r="C81" s="1">
        <v>4.3780000000000001</v>
      </c>
      <c r="D81" s="1">
        <v>6.359</v>
      </c>
      <c r="E81" s="1">
        <v>4.7489999999999997</v>
      </c>
      <c r="F81" s="1">
        <v>12.151</v>
      </c>
      <c r="G81" s="1">
        <v>0</v>
      </c>
      <c r="H81" s="1">
        <v>0</v>
      </c>
      <c r="I81" s="185">
        <v>41373</v>
      </c>
    </row>
    <row r="82" spans="1:9">
      <c r="A82" s="9">
        <v>41372</v>
      </c>
      <c r="B82" s="1">
        <v>1.2370000000000001</v>
      </c>
      <c r="C82" s="1">
        <v>4.3410000000000002</v>
      </c>
      <c r="D82" s="1">
        <v>6.415</v>
      </c>
      <c r="E82" s="1">
        <v>4.7469999999999999</v>
      </c>
      <c r="F82" s="1">
        <v>11.711</v>
      </c>
      <c r="G82" s="1">
        <v>0</v>
      </c>
      <c r="H82" s="1">
        <v>0</v>
      </c>
      <c r="I82" s="185">
        <v>41374</v>
      </c>
    </row>
    <row r="83" spans="1:9">
      <c r="A83" s="9">
        <v>41373</v>
      </c>
      <c r="B83" s="1">
        <v>1.26</v>
      </c>
      <c r="C83" s="1">
        <v>4.3520000000000003</v>
      </c>
      <c r="D83" s="1">
        <v>6.4530000000000003</v>
      </c>
      <c r="E83" s="1">
        <v>4.7210000000000001</v>
      </c>
      <c r="F83" s="1">
        <v>11.568999999999999</v>
      </c>
      <c r="G83" s="1">
        <v>0</v>
      </c>
      <c r="H83" s="1">
        <v>0</v>
      </c>
      <c r="I83" s="185">
        <v>41375</v>
      </c>
    </row>
    <row r="84" spans="1:9">
      <c r="A84" s="9">
        <v>41374</v>
      </c>
      <c r="B84" s="1">
        <v>1.304</v>
      </c>
      <c r="C84" s="1">
        <v>4.3120000000000003</v>
      </c>
      <c r="D84" s="1">
        <v>6.399</v>
      </c>
      <c r="E84" s="1">
        <v>4.6390000000000002</v>
      </c>
      <c r="F84" s="1">
        <v>11.276</v>
      </c>
      <c r="G84" s="1">
        <v>0</v>
      </c>
      <c r="H84" s="1">
        <v>0</v>
      </c>
      <c r="I84" s="185">
        <v>41376</v>
      </c>
    </row>
    <row r="85" spans="1:9">
      <c r="A85" s="9">
        <v>41375</v>
      </c>
      <c r="B85" s="1">
        <v>1.3009999999999999</v>
      </c>
      <c r="C85" s="1">
        <v>4.3319999999999999</v>
      </c>
      <c r="D85" s="1">
        <v>6.3579999999999997</v>
      </c>
      <c r="E85" s="1">
        <v>4.6690000000000005</v>
      </c>
      <c r="F85" s="1">
        <v>11.349</v>
      </c>
      <c r="G85" s="1">
        <v>0</v>
      </c>
      <c r="H85" s="1">
        <v>0</v>
      </c>
      <c r="I85" s="185">
        <v>41379</v>
      </c>
    </row>
    <row r="86" spans="1:9">
      <c r="A86" s="9">
        <v>41376</v>
      </c>
      <c r="B86" s="1">
        <v>1.26</v>
      </c>
      <c r="C86" s="1">
        <v>4.3250000000000002</v>
      </c>
      <c r="D86" s="1">
        <v>6.306</v>
      </c>
      <c r="E86" s="1">
        <v>4.6899999999999995</v>
      </c>
      <c r="F86" s="1">
        <v>11.375999999999999</v>
      </c>
      <c r="G86" s="1">
        <v>0</v>
      </c>
      <c r="H86" s="1">
        <v>0</v>
      </c>
      <c r="I86" s="185">
        <v>41380</v>
      </c>
    </row>
    <row r="87" spans="1:9">
      <c r="A87" s="9">
        <v>41379</v>
      </c>
      <c r="B87" s="1">
        <v>1.2450000000000001</v>
      </c>
      <c r="C87" s="1">
        <v>4.3390000000000004</v>
      </c>
      <c r="D87" s="1">
        <v>6.2480000000000002</v>
      </c>
      <c r="E87" s="1">
        <v>4.7300000000000004</v>
      </c>
      <c r="F87" s="1">
        <v>11.385999999999999</v>
      </c>
      <c r="G87" s="1">
        <v>0</v>
      </c>
      <c r="H87" s="1">
        <v>0</v>
      </c>
      <c r="I87" s="185">
        <v>41381</v>
      </c>
    </row>
    <row r="88" spans="1:9">
      <c r="A88" s="9">
        <v>41380</v>
      </c>
      <c r="B88" s="1">
        <v>1.2770000000000001</v>
      </c>
      <c r="C88" s="1">
        <v>4.3120000000000003</v>
      </c>
      <c r="D88" s="1">
        <v>6.0970000000000004</v>
      </c>
      <c r="E88" s="1">
        <v>4.7300000000000004</v>
      </c>
      <c r="F88" s="1">
        <v>11.353999999999999</v>
      </c>
      <c r="G88" s="1">
        <v>0</v>
      </c>
      <c r="H88" s="1">
        <v>0</v>
      </c>
      <c r="I88" s="185">
        <v>41382</v>
      </c>
    </row>
    <row r="89" spans="1:9">
      <c r="A89" s="9">
        <v>41381</v>
      </c>
      <c r="B89" s="1">
        <v>1.228</v>
      </c>
      <c r="C89" s="1">
        <v>4.2480000000000002</v>
      </c>
      <c r="D89" s="1">
        <v>6.1219999999999999</v>
      </c>
      <c r="E89" s="1">
        <v>4.681</v>
      </c>
      <c r="F89" s="1">
        <v>11.339</v>
      </c>
      <c r="G89" s="1">
        <v>0</v>
      </c>
      <c r="H89" s="1">
        <v>0</v>
      </c>
      <c r="I89" s="185">
        <v>41383</v>
      </c>
    </row>
    <row r="90" spans="1:9">
      <c r="A90" s="9">
        <v>41382</v>
      </c>
      <c r="B90" s="1">
        <v>1.226</v>
      </c>
      <c r="C90" s="1">
        <v>4.258</v>
      </c>
      <c r="D90" s="1">
        <v>6.1109999999999998</v>
      </c>
      <c r="E90" s="1">
        <v>4.6669999999999998</v>
      </c>
      <c r="F90" s="1">
        <v>11.445</v>
      </c>
      <c r="G90" s="1">
        <v>0</v>
      </c>
      <c r="H90" s="1">
        <v>0</v>
      </c>
      <c r="I90" s="185">
        <v>41386</v>
      </c>
    </row>
    <row r="91" spans="1:9">
      <c r="A91" s="9">
        <v>41383</v>
      </c>
      <c r="B91" s="1">
        <v>1.2509999999999999</v>
      </c>
      <c r="C91" s="1">
        <v>4.2229999999999999</v>
      </c>
      <c r="D91" s="1">
        <v>6.0620000000000003</v>
      </c>
      <c r="E91" s="1">
        <v>4.62</v>
      </c>
      <c r="F91" s="1">
        <v>11.497</v>
      </c>
      <c r="G91" s="1">
        <v>0</v>
      </c>
      <c r="H91" s="1">
        <v>0</v>
      </c>
      <c r="I91" s="185">
        <v>41387</v>
      </c>
    </row>
    <row r="92" spans="1:9">
      <c r="A92" s="9">
        <v>41386</v>
      </c>
      <c r="B92" s="1">
        <v>1.232</v>
      </c>
      <c r="C92" s="1">
        <v>4.0579999999999998</v>
      </c>
      <c r="D92" s="1">
        <v>5.88</v>
      </c>
      <c r="E92" s="1">
        <v>4.4889999999999999</v>
      </c>
      <c r="F92" s="1">
        <v>11.475</v>
      </c>
      <c r="G92" s="1">
        <v>0</v>
      </c>
      <c r="H92" s="1">
        <v>0</v>
      </c>
      <c r="I92" s="185">
        <v>41388</v>
      </c>
    </row>
    <row r="93" spans="1:9">
      <c r="A93" s="9">
        <v>41387</v>
      </c>
      <c r="B93" s="1">
        <v>1.26</v>
      </c>
      <c r="C93" s="1">
        <v>3.944</v>
      </c>
      <c r="D93" s="1">
        <v>5.74</v>
      </c>
      <c r="E93" s="1">
        <v>4.28</v>
      </c>
      <c r="F93" s="1">
        <v>11.327</v>
      </c>
      <c r="G93" s="1">
        <v>0</v>
      </c>
      <c r="H93" s="1">
        <v>0</v>
      </c>
      <c r="I93" s="185">
        <v>41389</v>
      </c>
    </row>
    <row r="94" spans="1:9">
      <c r="A94" s="9">
        <v>41388</v>
      </c>
      <c r="B94" s="1">
        <v>1.238</v>
      </c>
      <c r="C94" s="1">
        <v>4.0069999999999997</v>
      </c>
      <c r="D94" s="1">
        <v>5.7729999999999997</v>
      </c>
      <c r="E94" s="1">
        <v>4.2859999999999996</v>
      </c>
      <c r="F94" s="1">
        <v>11.301</v>
      </c>
      <c r="G94" s="1">
        <v>0</v>
      </c>
      <c r="H94" s="1">
        <v>0</v>
      </c>
      <c r="I94" s="185">
        <v>41390</v>
      </c>
    </row>
    <row r="95" spans="1:9">
      <c r="A95" s="9">
        <v>41389</v>
      </c>
      <c r="B95" s="1">
        <v>1.238</v>
      </c>
      <c r="C95" s="1">
        <v>4.0579999999999998</v>
      </c>
      <c r="D95" s="1">
        <v>5.8230000000000004</v>
      </c>
      <c r="E95" s="1">
        <v>4.2859999999999996</v>
      </c>
      <c r="F95" s="1">
        <v>11.404</v>
      </c>
      <c r="G95" s="1">
        <v>0</v>
      </c>
      <c r="H95" s="1">
        <v>0</v>
      </c>
      <c r="I95" s="185">
        <v>41393</v>
      </c>
    </row>
    <row r="96" spans="1:9">
      <c r="A96" s="9">
        <v>41390</v>
      </c>
      <c r="B96" s="1">
        <v>1.206</v>
      </c>
      <c r="C96" s="1">
        <v>4.0590000000000002</v>
      </c>
      <c r="D96" s="1">
        <v>5.8739999999999997</v>
      </c>
      <c r="E96" s="1">
        <v>4.28</v>
      </c>
      <c r="F96" s="1">
        <v>11.419</v>
      </c>
      <c r="G96" s="1">
        <v>0</v>
      </c>
      <c r="H96" s="1">
        <v>0</v>
      </c>
      <c r="I96" s="185">
        <v>41394</v>
      </c>
    </row>
    <row r="97" spans="1:9">
      <c r="A97" s="9">
        <v>41393</v>
      </c>
      <c r="B97" s="1">
        <v>1.204</v>
      </c>
      <c r="C97" s="1">
        <v>3.9119999999999999</v>
      </c>
      <c r="D97" s="1">
        <v>5.8319999999999999</v>
      </c>
      <c r="E97" s="1">
        <v>4.1550000000000002</v>
      </c>
      <c r="F97" s="1">
        <v>11.196</v>
      </c>
      <c r="G97" s="1">
        <v>0</v>
      </c>
      <c r="H97" s="1">
        <v>0</v>
      </c>
      <c r="I97" s="185">
        <v>41395</v>
      </c>
    </row>
    <row r="98" spans="1:9">
      <c r="A98" s="9">
        <v>41394</v>
      </c>
      <c r="B98" s="1">
        <v>1.216</v>
      </c>
      <c r="C98" s="1">
        <v>3.891</v>
      </c>
      <c r="D98" s="1">
        <v>5.7119999999999997</v>
      </c>
      <c r="E98" s="1">
        <v>4.1349999999999998</v>
      </c>
      <c r="F98" s="1">
        <v>11.018000000000001</v>
      </c>
      <c r="G98" s="1">
        <v>0</v>
      </c>
      <c r="H98" s="1">
        <v>0</v>
      </c>
      <c r="I98" s="185">
        <v>41396</v>
      </c>
    </row>
    <row r="99" spans="1:9">
      <c r="A99" s="9">
        <v>41395</v>
      </c>
      <c r="B99" s="1">
        <v>1.208</v>
      </c>
      <c r="C99" s="1">
        <v>3.9060000000000001</v>
      </c>
      <c r="D99" s="1">
        <v>5.7190000000000003</v>
      </c>
      <c r="E99" s="1">
        <v>4.1440000000000001</v>
      </c>
      <c r="F99" s="1">
        <v>10.994</v>
      </c>
      <c r="G99" s="1">
        <v>0</v>
      </c>
      <c r="H99" s="1">
        <v>0</v>
      </c>
      <c r="I99" s="185">
        <v>41397</v>
      </c>
    </row>
    <row r="100" spans="1:9">
      <c r="A100" s="9">
        <v>41396</v>
      </c>
      <c r="B100" s="1">
        <v>1.165</v>
      </c>
      <c r="C100" s="1">
        <v>3.7629999999999999</v>
      </c>
      <c r="D100" s="1">
        <v>5.6550000000000002</v>
      </c>
      <c r="E100" s="1">
        <v>4.0410000000000004</v>
      </c>
      <c r="F100" s="1">
        <v>10.282</v>
      </c>
      <c r="G100" s="1">
        <v>0</v>
      </c>
      <c r="H100" s="1">
        <v>0</v>
      </c>
      <c r="I100" s="185">
        <v>41400</v>
      </c>
    </row>
    <row r="101" spans="1:9">
      <c r="A101" s="9">
        <v>41397</v>
      </c>
      <c r="B101" s="1">
        <v>1.24</v>
      </c>
      <c r="C101" s="1">
        <v>3.8220000000000001</v>
      </c>
      <c r="D101" s="1">
        <v>5.5019999999999998</v>
      </c>
      <c r="E101" s="1">
        <v>4.0389999999999997</v>
      </c>
      <c r="F101" s="1">
        <v>9.7949999999999999</v>
      </c>
      <c r="G101" s="1">
        <v>0</v>
      </c>
      <c r="H101" s="1">
        <v>0</v>
      </c>
      <c r="I101" s="185">
        <v>41401</v>
      </c>
    </row>
    <row r="102" spans="1:9">
      <c r="A102" s="9">
        <v>41400</v>
      </c>
      <c r="B102" s="1">
        <v>1.2429999999999999</v>
      </c>
      <c r="C102" s="1">
        <v>3.919</v>
      </c>
      <c r="D102" s="1">
        <v>5.5129999999999999</v>
      </c>
      <c r="E102" s="1">
        <v>4.1059999999999999</v>
      </c>
      <c r="F102" s="1">
        <v>10.01</v>
      </c>
      <c r="G102" s="1">
        <v>0</v>
      </c>
      <c r="H102" s="1">
        <v>0</v>
      </c>
      <c r="I102" s="185">
        <v>41402</v>
      </c>
    </row>
    <row r="103" spans="1:9">
      <c r="A103" s="9">
        <v>41401</v>
      </c>
      <c r="B103" s="1">
        <v>1.298</v>
      </c>
      <c r="C103" s="1">
        <v>3.8660000000000001</v>
      </c>
      <c r="D103" s="1">
        <v>5.5179999999999998</v>
      </c>
      <c r="E103" s="1">
        <v>4.1070000000000002</v>
      </c>
      <c r="F103" s="1">
        <v>9.6929999999999996</v>
      </c>
      <c r="G103" s="1">
        <v>0</v>
      </c>
      <c r="H103" s="1">
        <v>0</v>
      </c>
      <c r="I103" s="185">
        <v>41403</v>
      </c>
    </row>
    <row r="104" spans="1:9">
      <c r="A104" s="9">
        <v>41402</v>
      </c>
      <c r="B104" s="1">
        <v>1.2690000000000001</v>
      </c>
      <c r="C104" s="1">
        <v>3.835</v>
      </c>
      <c r="D104" s="1">
        <v>5.4329999999999998</v>
      </c>
      <c r="E104" s="1">
        <v>4.0960000000000001</v>
      </c>
      <c r="F104" s="1">
        <v>9.5609999999999999</v>
      </c>
      <c r="G104" s="1">
        <v>0</v>
      </c>
      <c r="H104" s="1">
        <v>0</v>
      </c>
      <c r="I104" s="185">
        <v>41404</v>
      </c>
    </row>
    <row r="105" spans="1:9">
      <c r="A105" s="9">
        <v>41403</v>
      </c>
      <c r="B105" s="1">
        <v>1.27</v>
      </c>
      <c r="C105" s="1">
        <v>3.883</v>
      </c>
      <c r="D105" s="1">
        <v>5.4420000000000002</v>
      </c>
      <c r="E105" s="1">
        <v>4.1859999999999999</v>
      </c>
      <c r="F105" s="1">
        <v>9.6240000000000006</v>
      </c>
      <c r="G105" s="1">
        <v>0</v>
      </c>
      <c r="H105" s="1">
        <v>0</v>
      </c>
      <c r="I105" s="185">
        <v>41407</v>
      </c>
    </row>
    <row r="106" spans="1:9">
      <c r="A106" s="9">
        <v>41404</v>
      </c>
      <c r="B106" s="1">
        <v>1.38</v>
      </c>
      <c r="C106" s="1">
        <v>3.8929999999999998</v>
      </c>
      <c r="D106" s="1">
        <v>5.45</v>
      </c>
      <c r="E106" s="1">
        <v>4.202</v>
      </c>
      <c r="F106" s="1">
        <v>9.6120000000000001</v>
      </c>
      <c r="G106" s="1">
        <v>0</v>
      </c>
      <c r="H106" s="1">
        <v>0</v>
      </c>
      <c r="I106" s="185">
        <v>41408</v>
      </c>
    </row>
    <row r="107" spans="1:9">
      <c r="A107" s="9">
        <v>41407</v>
      </c>
      <c r="B107" s="1">
        <v>1.3559999999999999</v>
      </c>
      <c r="C107" s="1">
        <v>3.9790000000000001</v>
      </c>
      <c r="D107" s="1">
        <v>5.4610000000000003</v>
      </c>
      <c r="E107" s="1">
        <v>4.2880000000000003</v>
      </c>
      <c r="F107" s="1">
        <v>9.6939999999999991</v>
      </c>
      <c r="G107" s="1">
        <v>0</v>
      </c>
      <c r="H107" s="1">
        <v>0</v>
      </c>
      <c r="I107" s="185">
        <v>41409</v>
      </c>
    </row>
    <row r="108" spans="1:9">
      <c r="A108" s="9">
        <v>41408</v>
      </c>
      <c r="B108" s="1">
        <v>1.3740000000000001</v>
      </c>
      <c r="C108" s="1">
        <v>4.0140000000000002</v>
      </c>
      <c r="D108" s="1">
        <v>5.4359999999999999</v>
      </c>
      <c r="E108" s="1">
        <v>4.343</v>
      </c>
      <c r="F108" s="1">
        <v>9.3149999999999995</v>
      </c>
      <c r="G108" s="1">
        <v>0</v>
      </c>
      <c r="H108" s="1">
        <v>0</v>
      </c>
      <c r="I108" s="185">
        <v>41410</v>
      </c>
    </row>
    <row r="109" spans="1:9">
      <c r="A109" s="9">
        <v>41409</v>
      </c>
      <c r="B109" s="1">
        <v>1.3820000000000001</v>
      </c>
      <c r="C109" s="1">
        <v>4.01</v>
      </c>
      <c r="D109" s="1">
        <v>5.3780000000000001</v>
      </c>
      <c r="E109" s="1">
        <v>4.3410000000000002</v>
      </c>
      <c r="F109" s="1">
        <v>8.7870000000000008</v>
      </c>
      <c r="G109" s="1">
        <v>0</v>
      </c>
      <c r="H109" s="1">
        <v>0</v>
      </c>
      <c r="I109" s="185">
        <v>41411</v>
      </c>
    </row>
    <row r="110" spans="1:9">
      <c r="A110" s="9">
        <v>41410</v>
      </c>
      <c r="B110" s="1">
        <v>1.331</v>
      </c>
      <c r="C110" s="1">
        <v>3.976</v>
      </c>
      <c r="D110" s="1">
        <v>5.28</v>
      </c>
      <c r="E110" s="1">
        <v>4.3070000000000004</v>
      </c>
      <c r="F110" s="1">
        <v>8.5530000000000008</v>
      </c>
      <c r="G110" s="1">
        <v>0</v>
      </c>
      <c r="H110" s="1">
        <v>0</v>
      </c>
      <c r="I110" s="185">
        <v>41414</v>
      </c>
    </row>
    <row r="111" spans="1:9">
      <c r="A111" s="9">
        <v>41411</v>
      </c>
      <c r="B111" s="1">
        <v>1.3260000000000001</v>
      </c>
      <c r="C111" s="1">
        <v>3.895</v>
      </c>
      <c r="D111" s="1">
        <v>5.2439999999999998</v>
      </c>
      <c r="E111" s="1">
        <v>4.2060000000000004</v>
      </c>
      <c r="F111" s="1">
        <v>8.2889999999999997</v>
      </c>
      <c r="G111" s="1">
        <v>0</v>
      </c>
      <c r="H111" s="1">
        <v>0</v>
      </c>
      <c r="I111" s="185">
        <v>41415</v>
      </c>
    </row>
    <row r="112" spans="1:9">
      <c r="A112" s="9">
        <v>41414</v>
      </c>
      <c r="B112" s="1">
        <v>1.3759999999999999</v>
      </c>
      <c r="C112" s="1">
        <v>3.8970000000000002</v>
      </c>
      <c r="D112" s="1">
        <v>5.2350000000000003</v>
      </c>
      <c r="E112" s="1">
        <v>4.2030000000000003</v>
      </c>
      <c r="F112" s="1">
        <v>8.18</v>
      </c>
      <c r="G112" s="1">
        <v>0</v>
      </c>
      <c r="H112" s="1">
        <v>0</v>
      </c>
      <c r="I112" s="185">
        <v>41416</v>
      </c>
    </row>
    <row r="113" spans="1:9">
      <c r="A113" s="9">
        <v>41415</v>
      </c>
      <c r="B113" s="1">
        <v>1.391</v>
      </c>
      <c r="C113" s="1">
        <v>3.9239999999999999</v>
      </c>
      <c r="D113" s="1">
        <v>5.2320000000000002</v>
      </c>
      <c r="E113" s="1">
        <v>4.1870000000000003</v>
      </c>
      <c r="F113" s="1">
        <v>8.2129999999999992</v>
      </c>
      <c r="G113" s="1">
        <v>0</v>
      </c>
      <c r="H113" s="1">
        <v>0</v>
      </c>
      <c r="I113" s="185">
        <v>41417</v>
      </c>
    </row>
    <row r="114" spans="1:9">
      <c r="A114" s="9">
        <v>41416</v>
      </c>
      <c r="B114" s="1">
        <v>1.427</v>
      </c>
      <c r="C114" s="1">
        <v>3.9119999999999999</v>
      </c>
      <c r="D114" s="1">
        <v>5.2409999999999997</v>
      </c>
      <c r="E114" s="1">
        <v>4.18</v>
      </c>
      <c r="F114" s="1">
        <v>8.1319999999999997</v>
      </c>
      <c r="G114" s="1">
        <v>0</v>
      </c>
      <c r="H114" s="1">
        <v>0</v>
      </c>
      <c r="I114" s="185">
        <v>41418</v>
      </c>
    </row>
    <row r="115" spans="1:9">
      <c r="A115" s="9">
        <v>41417</v>
      </c>
      <c r="B115" s="1">
        <v>1.444</v>
      </c>
      <c r="C115" s="1">
        <v>4.03</v>
      </c>
      <c r="D115" s="1">
        <v>5.4359999999999999</v>
      </c>
      <c r="E115" s="1">
        <v>4.2930000000000001</v>
      </c>
      <c r="F115" s="1">
        <v>8.8309999999999995</v>
      </c>
      <c r="G115" s="1">
        <v>0</v>
      </c>
      <c r="H115" s="1">
        <v>0</v>
      </c>
      <c r="I115" s="185">
        <v>41421</v>
      </c>
    </row>
    <row r="116" spans="1:9">
      <c r="A116" s="9">
        <v>41418</v>
      </c>
      <c r="B116" s="1">
        <v>1.431</v>
      </c>
      <c r="C116" s="1">
        <v>4.1379999999999999</v>
      </c>
      <c r="D116" s="1">
        <v>5.5280000000000005</v>
      </c>
      <c r="E116" s="1">
        <v>4.4180000000000001</v>
      </c>
      <c r="F116" s="1">
        <v>8.8550000000000004</v>
      </c>
      <c r="G116" s="1">
        <v>0</v>
      </c>
      <c r="H116" s="1">
        <v>0</v>
      </c>
      <c r="I116" s="185">
        <v>41422</v>
      </c>
    </row>
    <row r="117" spans="1:9">
      <c r="A117" s="9">
        <v>41421</v>
      </c>
      <c r="B117" s="1">
        <v>1.4570000000000001</v>
      </c>
      <c r="C117" s="1">
        <v>4.05</v>
      </c>
      <c r="D117" s="1">
        <v>5.52</v>
      </c>
      <c r="E117" s="1">
        <v>4.3330000000000002</v>
      </c>
      <c r="F117" s="1">
        <v>8.9239999999999995</v>
      </c>
      <c r="G117" s="1">
        <v>0</v>
      </c>
      <c r="H117" s="1">
        <v>0</v>
      </c>
      <c r="I117" s="185">
        <v>41423</v>
      </c>
    </row>
    <row r="118" spans="1:9">
      <c r="A118" s="9">
        <v>41422</v>
      </c>
      <c r="B118" s="1">
        <v>1.498</v>
      </c>
      <c r="C118" s="1">
        <v>4.0339999999999998</v>
      </c>
      <c r="D118" s="1">
        <v>5.4219999999999997</v>
      </c>
      <c r="E118" s="1">
        <v>4.2930000000000001</v>
      </c>
      <c r="F118" s="1">
        <v>8.65</v>
      </c>
      <c r="G118" s="1">
        <v>0</v>
      </c>
      <c r="H118" s="1">
        <v>0</v>
      </c>
      <c r="I118" s="185">
        <v>41424</v>
      </c>
    </row>
    <row r="119" spans="1:9">
      <c r="A119" s="9">
        <v>41423</v>
      </c>
      <c r="B119" s="1">
        <v>1.5329999999999999</v>
      </c>
      <c r="C119" s="1">
        <v>4.1879999999999997</v>
      </c>
      <c r="D119" s="1">
        <v>5.5280000000000005</v>
      </c>
      <c r="E119" s="1">
        <v>4.4160000000000004</v>
      </c>
      <c r="F119" s="1">
        <v>8.8079999999999998</v>
      </c>
      <c r="G119" s="1">
        <v>0</v>
      </c>
      <c r="H119" s="1">
        <v>0</v>
      </c>
      <c r="I119" s="185">
        <v>41425</v>
      </c>
    </row>
    <row r="120" spans="1:9">
      <c r="A120" s="9">
        <v>41424</v>
      </c>
      <c r="B120" s="1">
        <v>1.5169999999999999</v>
      </c>
      <c r="C120" s="1">
        <v>4.1150000000000002</v>
      </c>
      <c r="D120" s="1">
        <v>5.5250000000000004</v>
      </c>
      <c r="E120" s="1">
        <v>4.3659999999999997</v>
      </c>
      <c r="F120" s="1">
        <v>9.0839999999999996</v>
      </c>
      <c r="G120" s="1">
        <v>0</v>
      </c>
      <c r="H120" s="1">
        <v>0</v>
      </c>
      <c r="I120" s="185">
        <v>41428</v>
      </c>
    </row>
    <row r="121" spans="1:9">
      <c r="A121" s="9">
        <v>41425</v>
      </c>
      <c r="B121" s="1">
        <v>1.5049999999999999</v>
      </c>
      <c r="C121" s="1">
        <v>4.157</v>
      </c>
      <c r="D121" s="1">
        <v>5.6079999999999997</v>
      </c>
      <c r="E121" s="1">
        <v>4.4400000000000004</v>
      </c>
      <c r="F121" s="1">
        <v>9.3849999999999998</v>
      </c>
      <c r="G121" s="1">
        <v>0</v>
      </c>
      <c r="H121" s="1">
        <v>0</v>
      </c>
      <c r="I121" s="185">
        <v>41429</v>
      </c>
    </row>
    <row r="122" spans="1:9">
      <c r="A122" s="9">
        <v>41428</v>
      </c>
      <c r="B122" s="1">
        <v>1.522</v>
      </c>
      <c r="C122" s="1">
        <v>4.1589999999999998</v>
      </c>
      <c r="D122" s="1">
        <v>5.8040000000000003</v>
      </c>
      <c r="E122" s="1">
        <v>4.4729999999999999</v>
      </c>
      <c r="F122" s="1">
        <v>9.3480000000000008</v>
      </c>
      <c r="G122" s="1">
        <v>0</v>
      </c>
      <c r="H122" s="1">
        <v>0</v>
      </c>
      <c r="I122" s="185">
        <v>41430</v>
      </c>
    </row>
    <row r="123" spans="1:9">
      <c r="A123" s="9">
        <v>41429</v>
      </c>
      <c r="B123" s="1">
        <v>1.5430000000000001</v>
      </c>
      <c r="C123" s="1">
        <v>4.0979999999999999</v>
      </c>
      <c r="D123" s="1">
        <v>5.7050000000000001</v>
      </c>
      <c r="E123" s="1">
        <v>4.4240000000000004</v>
      </c>
      <c r="F123" s="1">
        <v>9.0630000000000006</v>
      </c>
      <c r="G123" s="1">
        <v>0</v>
      </c>
      <c r="H123" s="1">
        <v>0</v>
      </c>
      <c r="I123" s="185">
        <v>41431</v>
      </c>
    </row>
    <row r="124" spans="1:9">
      <c r="A124" s="9">
        <v>41430</v>
      </c>
      <c r="B124" s="1">
        <v>1.5110000000000001</v>
      </c>
      <c r="C124" s="1">
        <v>4.1370000000000005</v>
      </c>
      <c r="D124" s="1">
        <v>5.7949999999999999</v>
      </c>
      <c r="E124" s="1">
        <v>4.4429999999999996</v>
      </c>
      <c r="F124" s="1">
        <v>9.2639999999999993</v>
      </c>
      <c r="G124" s="1">
        <v>0</v>
      </c>
      <c r="H124" s="1">
        <v>0</v>
      </c>
      <c r="I124" s="185">
        <v>41432</v>
      </c>
    </row>
    <row r="125" spans="1:9">
      <c r="A125" s="9">
        <v>41431</v>
      </c>
      <c r="B125" s="1">
        <v>1.5209999999999999</v>
      </c>
      <c r="C125" s="1">
        <v>4.3639999999999999</v>
      </c>
      <c r="D125" s="1">
        <v>6.0670000000000002</v>
      </c>
      <c r="E125" s="1">
        <v>4.6909999999999998</v>
      </c>
      <c r="F125" s="1">
        <v>9.4030000000000005</v>
      </c>
      <c r="G125" s="1">
        <v>0</v>
      </c>
      <c r="H125" s="1">
        <v>0</v>
      </c>
      <c r="I125" s="185">
        <v>41435</v>
      </c>
    </row>
    <row r="126" spans="1:9">
      <c r="A126" s="9">
        <v>41432</v>
      </c>
      <c r="B126" s="1">
        <v>1.546</v>
      </c>
      <c r="C126" s="1">
        <v>4.1909999999999998</v>
      </c>
      <c r="D126" s="1">
        <v>6.1379999999999999</v>
      </c>
      <c r="E126" s="1">
        <v>4.548</v>
      </c>
      <c r="F126" s="1">
        <v>9.4689999999999994</v>
      </c>
      <c r="G126" s="1">
        <v>0</v>
      </c>
      <c r="H126" s="1">
        <v>0</v>
      </c>
      <c r="I126" s="185">
        <v>41436</v>
      </c>
    </row>
    <row r="127" spans="1:9">
      <c r="A127" s="9">
        <v>41435</v>
      </c>
      <c r="B127" s="1">
        <v>1.601</v>
      </c>
      <c r="C127" s="1">
        <v>4.2930000000000001</v>
      </c>
      <c r="D127" s="1">
        <v>6.2190000000000003</v>
      </c>
      <c r="E127" s="1">
        <v>4.5960000000000001</v>
      </c>
      <c r="F127" s="1">
        <v>9.5579999999999998</v>
      </c>
      <c r="G127" s="1">
        <v>0</v>
      </c>
      <c r="H127" s="1">
        <v>0</v>
      </c>
      <c r="I127" s="185">
        <v>41437</v>
      </c>
    </row>
    <row r="128" spans="1:9">
      <c r="A128" s="9">
        <v>41436</v>
      </c>
      <c r="B128" s="1">
        <v>1.6</v>
      </c>
      <c r="C128" s="1">
        <v>4.367</v>
      </c>
      <c r="D128" s="1">
        <v>6.4569999999999999</v>
      </c>
      <c r="E128" s="1">
        <v>4.66</v>
      </c>
      <c r="F128" s="1">
        <v>10.018000000000001</v>
      </c>
      <c r="G128" s="1">
        <v>0</v>
      </c>
      <c r="H128" s="1">
        <v>0</v>
      </c>
      <c r="I128" s="185">
        <v>41438</v>
      </c>
    </row>
    <row r="129" spans="1:9">
      <c r="A129" s="9">
        <v>41437</v>
      </c>
      <c r="B129" s="1">
        <v>1.585</v>
      </c>
      <c r="C129" s="1">
        <v>4.3849999999999998</v>
      </c>
      <c r="D129" s="1">
        <v>6.4180000000000001</v>
      </c>
      <c r="E129" s="1">
        <v>4.6269999999999998</v>
      </c>
      <c r="F129" s="1">
        <v>10.367000000000001</v>
      </c>
      <c r="G129" s="1">
        <v>0</v>
      </c>
      <c r="H129" s="1">
        <v>0</v>
      </c>
      <c r="I129" s="185">
        <v>41439</v>
      </c>
    </row>
    <row r="130" spans="1:9">
      <c r="A130" s="9">
        <v>41438</v>
      </c>
      <c r="B130" s="1">
        <v>1.5609999999999999</v>
      </c>
      <c r="C130" s="1">
        <v>4.3600000000000003</v>
      </c>
      <c r="D130" s="1">
        <v>6.5209999999999999</v>
      </c>
      <c r="E130" s="1">
        <v>4.6180000000000003</v>
      </c>
      <c r="F130" s="1">
        <v>10.053000000000001</v>
      </c>
      <c r="G130" s="1">
        <v>0</v>
      </c>
      <c r="H130" s="1">
        <v>0</v>
      </c>
      <c r="I130" s="185">
        <v>41442</v>
      </c>
    </row>
    <row r="131" spans="1:9">
      <c r="A131" s="9">
        <v>41439</v>
      </c>
      <c r="B131" s="1">
        <v>1.514</v>
      </c>
      <c r="C131" s="1">
        <v>4.2789999999999999</v>
      </c>
      <c r="D131" s="1">
        <v>6.3029999999999999</v>
      </c>
      <c r="E131" s="1">
        <v>4.585</v>
      </c>
      <c r="F131" s="1">
        <v>9.9339999999999993</v>
      </c>
      <c r="G131" s="1">
        <v>0</v>
      </c>
      <c r="H131" s="1">
        <v>0</v>
      </c>
      <c r="I131" s="185">
        <v>41443</v>
      </c>
    </row>
    <row r="132" spans="1:9">
      <c r="A132" s="9">
        <v>41442</v>
      </c>
      <c r="B132" s="1">
        <v>1.5209999999999999</v>
      </c>
      <c r="C132" s="1">
        <v>4.266</v>
      </c>
      <c r="D132" s="1">
        <v>6.2489999999999997</v>
      </c>
      <c r="E132" s="1">
        <v>4.5830000000000002</v>
      </c>
      <c r="F132" s="1">
        <v>10.095000000000001</v>
      </c>
      <c r="G132" s="1">
        <v>0</v>
      </c>
      <c r="H132" s="1">
        <v>0</v>
      </c>
      <c r="I132" s="185">
        <v>41444</v>
      </c>
    </row>
    <row r="133" spans="1:9">
      <c r="A133" s="9">
        <v>41443</v>
      </c>
      <c r="B133" s="1">
        <v>1.5699999999999998</v>
      </c>
      <c r="C133" s="1">
        <v>4.2880000000000003</v>
      </c>
      <c r="D133" s="1">
        <v>6.1070000000000002</v>
      </c>
      <c r="E133" s="1">
        <v>4.5519999999999996</v>
      </c>
      <c r="F133" s="1">
        <v>10.076000000000001</v>
      </c>
      <c r="G133" s="1">
        <v>0</v>
      </c>
      <c r="H133" s="1">
        <v>0</v>
      </c>
      <c r="I133" s="185">
        <v>41445</v>
      </c>
    </row>
    <row r="134" spans="1:9">
      <c r="A134" s="9">
        <v>41444</v>
      </c>
      <c r="B134" s="1">
        <v>1.5580000000000001</v>
      </c>
      <c r="C134" s="1">
        <v>4.2569999999999997</v>
      </c>
      <c r="D134" s="1">
        <v>6.069</v>
      </c>
      <c r="E134" s="1">
        <v>4.532</v>
      </c>
      <c r="F134" s="1">
        <v>10.170999999999999</v>
      </c>
      <c r="G134" s="1">
        <v>0</v>
      </c>
      <c r="H134" s="1">
        <v>0</v>
      </c>
      <c r="I134" s="185">
        <v>41446</v>
      </c>
    </row>
    <row r="135" spans="1:9">
      <c r="A135" s="9">
        <v>41445</v>
      </c>
      <c r="B135" s="1">
        <v>1.665</v>
      </c>
      <c r="C135" s="1">
        <v>4.5449999999999999</v>
      </c>
      <c r="D135" s="1">
        <v>6.4089999999999998</v>
      </c>
      <c r="E135" s="1">
        <v>4.8540000000000001</v>
      </c>
      <c r="F135" s="1">
        <v>10.66</v>
      </c>
      <c r="G135" s="1">
        <v>0</v>
      </c>
      <c r="H135" s="1">
        <v>0</v>
      </c>
      <c r="I135" s="185">
        <v>41449</v>
      </c>
    </row>
    <row r="136" spans="1:9">
      <c r="A136" s="9">
        <v>41446</v>
      </c>
      <c r="B136" s="1">
        <v>1.7250000000000001</v>
      </c>
      <c r="C136" s="1">
        <v>4.6189999999999998</v>
      </c>
      <c r="D136" s="1">
        <v>6.4290000000000003</v>
      </c>
      <c r="E136" s="1">
        <v>4.9119999999999999</v>
      </c>
      <c r="F136" s="1">
        <v>11.3</v>
      </c>
      <c r="G136" s="1">
        <v>0</v>
      </c>
      <c r="H136" s="1">
        <v>0</v>
      </c>
      <c r="I136" s="185">
        <v>41450</v>
      </c>
    </row>
    <row r="137" spans="1:9">
      <c r="A137" s="9">
        <v>41449</v>
      </c>
      <c r="B137" s="1">
        <v>1.8109999999999999</v>
      </c>
      <c r="C137" s="1">
        <v>4.8319999999999999</v>
      </c>
      <c r="D137" s="1">
        <v>6.8029999999999999</v>
      </c>
      <c r="E137" s="1">
        <v>5.1159999999999997</v>
      </c>
      <c r="F137" s="1">
        <v>11.595000000000001</v>
      </c>
      <c r="G137" s="1">
        <v>0</v>
      </c>
      <c r="H137" s="1">
        <v>0</v>
      </c>
      <c r="I137" s="185">
        <v>41451</v>
      </c>
    </row>
    <row r="138" spans="1:9">
      <c r="A138" s="9">
        <v>41450</v>
      </c>
      <c r="B138" s="1">
        <v>1.804</v>
      </c>
      <c r="C138" s="1">
        <v>4.8559999999999999</v>
      </c>
      <c r="D138" s="1">
        <v>6.9020000000000001</v>
      </c>
      <c r="E138" s="1">
        <v>5.0730000000000004</v>
      </c>
      <c r="F138" s="1">
        <v>11.432</v>
      </c>
      <c r="G138" s="1">
        <v>0</v>
      </c>
      <c r="H138" s="1">
        <v>0</v>
      </c>
      <c r="I138" s="185">
        <v>41452</v>
      </c>
    </row>
    <row r="139" spans="1:9">
      <c r="A139" s="9">
        <v>41451</v>
      </c>
      <c r="B139" s="1">
        <v>1.7669999999999999</v>
      </c>
      <c r="C139" s="1">
        <v>4.7009999999999996</v>
      </c>
      <c r="D139" s="1">
        <v>6.6790000000000003</v>
      </c>
      <c r="E139" s="1">
        <v>4.8449999999999998</v>
      </c>
      <c r="F139" s="1">
        <v>10.994</v>
      </c>
      <c r="G139" s="1">
        <v>0</v>
      </c>
      <c r="H139" s="1">
        <v>0</v>
      </c>
      <c r="I139" s="185">
        <v>41453</v>
      </c>
    </row>
    <row r="140" spans="1:9">
      <c r="A140" s="9">
        <v>41452</v>
      </c>
      <c r="B140" s="1">
        <v>1.7250000000000001</v>
      </c>
      <c r="C140" s="1">
        <v>4.5659999999999998</v>
      </c>
      <c r="D140" s="1">
        <v>6.5140000000000002</v>
      </c>
      <c r="E140" s="1">
        <v>4.78</v>
      </c>
      <c r="F140" s="1">
        <v>10.677</v>
      </c>
      <c r="G140" s="1">
        <v>0</v>
      </c>
      <c r="H140" s="1">
        <v>0</v>
      </c>
      <c r="I140" s="185">
        <v>41456</v>
      </c>
    </row>
    <row r="141" spans="1:9">
      <c r="A141" s="9">
        <v>41453</v>
      </c>
      <c r="B141" s="1">
        <v>1.728</v>
      </c>
      <c r="C141" s="1">
        <v>4.5449999999999999</v>
      </c>
      <c r="D141" s="1">
        <v>6.4480000000000004</v>
      </c>
      <c r="E141" s="1">
        <v>4.7670000000000003</v>
      </c>
      <c r="F141" s="1">
        <v>10.978</v>
      </c>
      <c r="G141" s="1">
        <v>0</v>
      </c>
      <c r="H141" s="1">
        <v>0</v>
      </c>
      <c r="I141" s="185">
        <v>41457</v>
      </c>
    </row>
    <row r="142" spans="1:9">
      <c r="A142" s="9">
        <v>41456</v>
      </c>
      <c r="B142" s="1">
        <v>1.72</v>
      </c>
      <c r="C142" s="1">
        <v>4.415</v>
      </c>
      <c r="D142" s="1">
        <v>6.3940000000000001</v>
      </c>
      <c r="E142" s="1">
        <v>4.6040000000000001</v>
      </c>
      <c r="F142" s="1">
        <v>10.95</v>
      </c>
      <c r="G142" s="1">
        <v>0</v>
      </c>
      <c r="H142" s="1">
        <v>0</v>
      </c>
      <c r="I142" s="185">
        <v>41458</v>
      </c>
    </row>
    <row r="143" spans="1:9">
      <c r="A143" s="9">
        <v>41457</v>
      </c>
      <c r="B143" s="1">
        <v>1.704</v>
      </c>
      <c r="C143" s="1">
        <v>4.4390000000000001</v>
      </c>
      <c r="D143" s="1">
        <v>6.72</v>
      </c>
      <c r="E143" s="1">
        <v>4.6239999999999997</v>
      </c>
      <c r="F143" s="1">
        <v>11.099</v>
      </c>
      <c r="G143" s="1">
        <v>0</v>
      </c>
      <c r="H143" s="1">
        <v>0</v>
      </c>
      <c r="I143" s="185">
        <v>41459</v>
      </c>
    </row>
    <row r="144" spans="1:9">
      <c r="A144" s="9">
        <v>41458</v>
      </c>
      <c r="B144" s="1">
        <v>1.6600000000000001</v>
      </c>
      <c r="C144" s="1">
        <v>4.5</v>
      </c>
      <c r="D144" s="1">
        <v>7.4649999999999999</v>
      </c>
      <c r="E144" s="1">
        <v>4.7679999999999998</v>
      </c>
      <c r="F144" s="1">
        <v>11.586</v>
      </c>
      <c r="G144" s="1">
        <v>0</v>
      </c>
      <c r="H144" s="1">
        <v>0</v>
      </c>
      <c r="I144" s="185">
        <v>41460</v>
      </c>
    </row>
    <row r="145" spans="1:9">
      <c r="A145" s="9">
        <v>41459</v>
      </c>
      <c r="B145" s="1">
        <v>1.6480000000000001</v>
      </c>
      <c r="C145" s="1">
        <v>4.3949999999999996</v>
      </c>
      <c r="D145" s="1">
        <v>7.2720000000000002</v>
      </c>
      <c r="E145" s="1">
        <v>4.6459999999999999</v>
      </c>
      <c r="F145" s="1">
        <v>11.686999999999999</v>
      </c>
      <c r="G145" s="1">
        <v>0</v>
      </c>
      <c r="H145" s="1">
        <v>0</v>
      </c>
      <c r="I145" s="185">
        <v>41463</v>
      </c>
    </row>
    <row r="146" spans="1:9">
      <c r="A146" s="9">
        <v>41460</v>
      </c>
      <c r="B146" s="1">
        <v>1.7189999999999999</v>
      </c>
      <c r="C146" s="1">
        <v>4.4219999999999997</v>
      </c>
      <c r="D146" s="1">
        <v>7.1289999999999996</v>
      </c>
      <c r="E146" s="1">
        <v>4.6550000000000002</v>
      </c>
      <c r="F146" s="1">
        <v>11.314</v>
      </c>
      <c r="G146" s="1">
        <v>0</v>
      </c>
      <c r="H146" s="1">
        <v>0</v>
      </c>
      <c r="I146" s="185">
        <v>41464</v>
      </c>
    </row>
    <row r="147" spans="1:9">
      <c r="A147" s="9">
        <v>41463</v>
      </c>
      <c r="B147" s="1">
        <v>1.698</v>
      </c>
      <c r="C147" s="1">
        <v>4.3769999999999998</v>
      </c>
      <c r="D147" s="1">
        <v>6.9260000000000002</v>
      </c>
      <c r="E147" s="1">
        <v>4.6779999999999999</v>
      </c>
      <c r="F147" s="1">
        <v>10.927</v>
      </c>
      <c r="G147" s="1">
        <v>0</v>
      </c>
      <c r="H147" s="1">
        <v>0</v>
      </c>
      <c r="I147" s="185">
        <v>41465</v>
      </c>
    </row>
    <row r="148" spans="1:9">
      <c r="A148" s="9">
        <v>41464</v>
      </c>
      <c r="B148" s="1">
        <v>1.653</v>
      </c>
      <c r="C148" s="1">
        <v>4.4089999999999998</v>
      </c>
      <c r="D148" s="1">
        <v>6.726</v>
      </c>
      <c r="E148" s="1">
        <v>4.734</v>
      </c>
      <c r="F148" s="1">
        <v>10.984999999999999</v>
      </c>
      <c r="G148" s="1">
        <v>0</v>
      </c>
      <c r="H148" s="1">
        <v>0</v>
      </c>
      <c r="I148" s="185">
        <v>41466</v>
      </c>
    </row>
    <row r="149" spans="1:9">
      <c r="A149" s="9">
        <v>41465</v>
      </c>
      <c r="B149" s="1">
        <v>1.6579999999999999</v>
      </c>
      <c r="C149" s="1">
        <v>4.45</v>
      </c>
      <c r="D149" s="1">
        <v>6.7670000000000003</v>
      </c>
      <c r="E149" s="1">
        <v>4.8079999999999998</v>
      </c>
      <c r="F149" s="1">
        <v>11.096</v>
      </c>
      <c r="G149" s="1">
        <v>0</v>
      </c>
      <c r="H149" s="1">
        <v>0</v>
      </c>
      <c r="I149" s="185">
        <v>41467</v>
      </c>
    </row>
    <row r="150" spans="1:9">
      <c r="A150" s="9">
        <v>41466</v>
      </c>
      <c r="B150" s="1">
        <v>1.623</v>
      </c>
      <c r="C150" s="1">
        <v>4.4669999999999996</v>
      </c>
      <c r="D150" s="1">
        <v>6.9009999999999998</v>
      </c>
      <c r="E150" s="1">
        <v>4.819</v>
      </c>
      <c r="F150" s="1">
        <v>10.862</v>
      </c>
      <c r="G150" s="1">
        <v>0</v>
      </c>
      <c r="H150" s="1">
        <v>0</v>
      </c>
      <c r="I150" s="185">
        <v>41470</v>
      </c>
    </row>
    <row r="151" spans="1:9">
      <c r="A151" s="9">
        <v>41467</v>
      </c>
      <c r="B151" s="1">
        <v>1.56</v>
      </c>
      <c r="C151" s="1">
        <v>4.4829999999999997</v>
      </c>
      <c r="D151" s="1">
        <v>7.508</v>
      </c>
      <c r="E151" s="1">
        <v>4.78</v>
      </c>
      <c r="F151" s="1">
        <v>10.789</v>
      </c>
      <c r="G151" s="1">
        <v>0</v>
      </c>
      <c r="H151" s="1">
        <v>0</v>
      </c>
      <c r="I151" s="185">
        <v>41471</v>
      </c>
    </row>
    <row r="152" spans="1:9">
      <c r="A152" s="9">
        <v>41470</v>
      </c>
      <c r="B152" s="1">
        <v>1.5779999999999998</v>
      </c>
      <c r="C152" s="1">
        <v>4.468</v>
      </c>
      <c r="D152" s="1">
        <v>7.2960000000000003</v>
      </c>
      <c r="E152" s="1">
        <v>4.7300000000000004</v>
      </c>
      <c r="F152" s="1">
        <v>10.542</v>
      </c>
      <c r="G152" s="1">
        <v>0</v>
      </c>
      <c r="H152" s="1">
        <v>0</v>
      </c>
      <c r="I152" s="185">
        <v>41472</v>
      </c>
    </row>
    <row r="153" spans="1:9">
      <c r="A153" s="9">
        <v>41471</v>
      </c>
      <c r="B153" s="1">
        <v>1.55</v>
      </c>
      <c r="C153" s="1">
        <v>4.4630000000000001</v>
      </c>
      <c r="D153" s="1">
        <v>7.1479999999999997</v>
      </c>
      <c r="E153" s="1">
        <v>4.6879999999999997</v>
      </c>
      <c r="F153" s="1">
        <v>10.423999999999999</v>
      </c>
      <c r="G153" s="1">
        <v>0</v>
      </c>
      <c r="H153" s="1">
        <v>0</v>
      </c>
      <c r="I153" s="185">
        <v>41473</v>
      </c>
    </row>
    <row r="154" spans="1:9">
      <c r="A154" s="9">
        <v>41472</v>
      </c>
      <c r="B154" s="1">
        <v>1.542</v>
      </c>
      <c r="C154" s="1">
        <v>4.4950000000000001</v>
      </c>
      <c r="D154" s="1">
        <v>7.2119999999999997</v>
      </c>
      <c r="E154" s="1">
        <v>4.7320000000000002</v>
      </c>
      <c r="F154" s="1">
        <v>10.391999999999999</v>
      </c>
      <c r="G154" s="1">
        <v>0</v>
      </c>
      <c r="H154" s="1">
        <v>0</v>
      </c>
      <c r="I154" s="185">
        <v>41474</v>
      </c>
    </row>
    <row r="155" spans="1:9">
      <c r="A155" s="9">
        <v>41473</v>
      </c>
      <c r="B155" s="1">
        <v>1.5190000000000001</v>
      </c>
      <c r="C155" s="1">
        <v>4.4109999999999996</v>
      </c>
      <c r="D155" s="1">
        <v>7.024</v>
      </c>
      <c r="E155" s="1">
        <v>4.6589999999999998</v>
      </c>
      <c r="F155" s="1">
        <v>10.244</v>
      </c>
      <c r="G155" s="1">
        <v>0</v>
      </c>
      <c r="H155" s="1">
        <v>0</v>
      </c>
      <c r="I155" s="185">
        <v>41477</v>
      </c>
    </row>
    <row r="156" spans="1:9">
      <c r="A156" s="9">
        <v>41474</v>
      </c>
      <c r="B156" s="1">
        <v>1.5190000000000001</v>
      </c>
      <c r="C156" s="1">
        <v>4.4059999999999997</v>
      </c>
      <c r="D156" s="1">
        <v>6.7990000000000004</v>
      </c>
      <c r="E156" s="1">
        <v>4.6760000000000002</v>
      </c>
      <c r="F156" s="1">
        <v>10.191000000000001</v>
      </c>
      <c r="G156" s="1">
        <v>0</v>
      </c>
      <c r="H156" s="1">
        <v>0</v>
      </c>
      <c r="I156" s="185">
        <v>41478</v>
      </c>
    </row>
    <row r="157" spans="1:9">
      <c r="A157" s="186">
        <v>41477</v>
      </c>
      <c r="B157" s="1">
        <v>1.5150000000000001</v>
      </c>
      <c r="C157" s="1">
        <v>4.3120000000000003</v>
      </c>
      <c r="D157" s="1">
        <v>6.3890000000000002</v>
      </c>
      <c r="E157" s="1">
        <v>4.609</v>
      </c>
      <c r="F157" s="1">
        <v>10.195</v>
      </c>
      <c r="G157" s="1">
        <v>0</v>
      </c>
      <c r="H157" s="1">
        <v>0</v>
      </c>
      <c r="I157" s="187">
        <v>41479</v>
      </c>
    </row>
    <row r="158" spans="1:9">
      <c r="A158" s="186">
        <v>41478</v>
      </c>
      <c r="B158" s="1">
        <v>1.5510000000000002</v>
      </c>
      <c r="C158" s="1">
        <v>4.3680000000000003</v>
      </c>
      <c r="D158" s="1">
        <v>6.41</v>
      </c>
      <c r="E158" s="1">
        <v>4.6870000000000003</v>
      </c>
      <c r="F158" s="1">
        <v>10.225</v>
      </c>
      <c r="G158" s="1">
        <v>0</v>
      </c>
      <c r="H158" s="1">
        <v>0</v>
      </c>
      <c r="I158" s="187">
        <v>41480</v>
      </c>
    </row>
    <row r="159" spans="1:9">
      <c r="A159" s="186">
        <v>41479</v>
      </c>
      <c r="B159" s="1">
        <v>1.6459999999999999</v>
      </c>
      <c r="C159" s="1">
        <v>4.37</v>
      </c>
      <c r="D159" s="1">
        <v>6.4669999999999996</v>
      </c>
      <c r="E159" s="1">
        <v>4.6769999999999996</v>
      </c>
      <c r="F159" s="1">
        <v>10.249000000000001</v>
      </c>
      <c r="G159" s="1">
        <v>0</v>
      </c>
      <c r="H159" s="1">
        <v>0</v>
      </c>
      <c r="I159" s="187">
        <v>41481</v>
      </c>
    </row>
    <row r="160" spans="1:9">
      <c r="A160" s="186">
        <v>41480</v>
      </c>
      <c r="B160" s="1">
        <v>1.671</v>
      </c>
      <c r="C160" s="1">
        <v>4.3970000000000002</v>
      </c>
      <c r="D160" s="1">
        <v>6.4640000000000004</v>
      </c>
      <c r="E160" s="1">
        <v>4.6420000000000003</v>
      </c>
      <c r="F160" s="1">
        <v>10.215</v>
      </c>
      <c r="G160" s="1">
        <v>0</v>
      </c>
      <c r="H160" s="1">
        <v>0</v>
      </c>
      <c r="I160" s="187">
        <v>41484</v>
      </c>
    </row>
    <row r="161" spans="1:9">
      <c r="A161" s="186">
        <v>41481</v>
      </c>
      <c r="B161" s="1">
        <v>1.665</v>
      </c>
      <c r="C161" s="1">
        <v>4.4009999999999998</v>
      </c>
      <c r="D161" s="1">
        <v>6.46</v>
      </c>
      <c r="E161" s="1">
        <v>4.6219999999999999</v>
      </c>
      <c r="F161" s="1">
        <v>10.067</v>
      </c>
      <c r="G161" s="1">
        <v>0</v>
      </c>
      <c r="H161" s="1">
        <v>0</v>
      </c>
      <c r="I161" s="187">
        <v>41485</v>
      </c>
    </row>
    <row r="162" spans="1:9">
      <c r="A162" s="186">
        <v>41484</v>
      </c>
      <c r="B162" s="1">
        <v>1.6640000000000001</v>
      </c>
      <c r="C162" s="1">
        <v>4.4550000000000001</v>
      </c>
      <c r="D162" s="1">
        <v>6.4640000000000004</v>
      </c>
      <c r="E162" s="1">
        <v>4.681</v>
      </c>
      <c r="F162" s="1">
        <v>10.051</v>
      </c>
      <c r="G162" s="1">
        <v>0</v>
      </c>
      <c r="H162" s="1">
        <v>0</v>
      </c>
      <c r="I162" s="187">
        <v>41486</v>
      </c>
    </row>
    <row r="163" spans="1:9">
      <c r="A163" s="186">
        <v>41485</v>
      </c>
      <c r="B163" s="1">
        <v>1.6680000000000001</v>
      </c>
      <c r="C163" s="1">
        <v>4.4020000000000001</v>
      </c>
      <c r="D163" s="1">
        <v>6.3849999999999998</v>
      </c>
      <c r="E163" s="1">
        <v>4.66</v>
      </c>
      <c r="F163" s="1">
        <v>10.048999999999999</v>
      </c>
      <c r="G163" s="1">
        <v>0</v>
      </c>
      <c r="H163" s="1">
        <v>0</v>
      </c>
      <c r="I163" s="187">
        <v>41487</v>
      </c>
    </row>
    <row r="164" spans="1:9">
      <c r="A164" s="186">
        <v>41486</v>
      </c>
      <c r="B164" s="1">
        <v>1.67</v>
      </c>
      <c r="C164" s="1">
        <v>4.4059999999999997</v>
      </c>
      <c r="D164" s="1">
        <v>6.39</v>
      </c>
      <c r="E164" s="1">
        <v>4.6539999999999999</v>
      </c>
      <c r="F164" s="1">
        <v>10.06</v>
      </c>
      <c r="G164" s="1">
        <v>0</v>
      </c>
      <c r="H164" s="1">
        <v>0</v>
      </c>
      <c r="I164" s="187">
        <v>41488</v>
      </c>
    </row>
    <row r="165" spans="1:9">
      <c r="A165" s="186">
        <v>41487</v>
      </c>
      <c r="B165" s="1">
        <v>1.667</v>
      </c>
      <c r="C165" s="1">
        <v>4.3629999999999995</v>
      </c>
      <c r="D165" s="1">
        <v>6.391</v>
      </c>
      <c r="E165" s="1">
        <v>4.6230000000000002</v>
      </c>
      <c r="F165" s="1">
        <v>9.9469999999999992</v>
      </c>
      <c r="G165" s="1">
        <v>0</v>
      </c>
      <c r="H165" s="1">
        <v>0</v>
      </c>
      <c r="I165" s="187">
        <v>41491</v>
      </c>
    </row>
    <row r="166" spans="1:9">
      <c r="A166" s="186">
        <v>41488</v>
      </c>
      <c r="B166" s="1">
        <v>1.651</v>
      </c>
      <c r="C166" s="1">
        <v>4.2530000000000001</v>
      </c>
      <c r="D166" s="1">
        <v>6.5649999999999995</v>
      </c>
      <c r="E166" s="1">
        <v>4.5679999999999996</v>
      </c>
      <c r="F166" s="1">
        <v>9.9390000000000001</v>
      </c>
      <c r="G166" s="1">
        <v>0</v>
      </c>
      <c r="H166" s="1">
        <v>0</v>
      </c>
      <c r="I166" s="187">
        <v>41492</v>
      </c>
    </row>
    <row r="167" spans="1:9">
      <c r="A167" s="186">
        <v>41491</v>
      </c>
      <c r="B167" s="1">
        <v>1.6870000000000001</v>
      </c>
      <c r="C167" s="1">
        <v>4.2759999999999998</v>
      </c>
      <c r="D167" s="1">
        <v>6.5359999999999996</v>
      </c>
      <c r="E167" s="1">
        <v>4.59</v>
      </c>
      <c r="F167" s="1">
        <v>9.89</v>
      </c>
      <c r="G167" s="1">
        <v>0</v>
      </c>
      <c r="H167" s="1">
        <v>0</v>
      </c>
      <c r="I167" s="187">
        <v>41493</v>
      </c>
    </row>
    <row r="168" spans="1:9">
      <c r="A168" s="186">
        <v>41492</v>
      </c>
      <c r="B168" s="1">
        <v>1.702</v>
      </c>
      <c r="C168" s="1">
        <v>4.2549999999999999</v>
      </c>
      <c r="D168" s="1">
        <v>6.532</v>
      </c>
      <c r="E168" s="1">
        <v>4.5670000000000002</v>
      </c>
      <c r="F168" s="1">
        <v>9.8339999999999996</v>
      </c>
      <c r="G168" s="1">
        <v>0</v>
      </c>
      <c r="H168" s="1">
        <v>0</v>
      </c>
      <c r="I168" s="187">
        <v>41494</v>
      </c>
    </row>
    <row r="169" spans="1:9">
      <c r="A169" s="186">
        <v>41493</v>
      </c>
      <c r="B169" s="1">
        <v>1.6870000000000001</v>
      </c>
      <c r="C169" s="1">
        <v>4.2539999999999996</v>
      </c>
      <c r="D169" s="1">
        <v>6.5309999999999997</v>
      </c>
      <c r="E169" s="1">
        <v>4.5659999999999998</v>
      </c>
      <c r="F169" s="1">
        <v>9.8729999999999993</v>
      </c>
      <c r="G169" s="1">
        <v>0</v>
      </c>
      <c r="H169" s="1">
        <v>0</v>
      </c>
      <c r="I169" s="187">
        <v>41495</v>
      </c>
    </row>
    <row r="170" spans="1:9">
      <c r="A170" s="186">
        <v>41494</v>
      </c>
      <c r="B170" s="1">
        <v>1.6859999999999999</v>
      </c>
      <c r="C170" s="1">
        <v>4.1929999999999996</v>
      </c>
      <c r="D170" s="1">
        <v>6.5640000000000001</v>
      </c>
      <c r="E170" s="1">
        <v>4.5170000000000003</v>
      </c>
      <c r="F170" s="1">
        <v>9.7579999999999991</v>
      </c>
      <c r="G170" s="1">
        <v>0</v>
      </c>
      <c r="H170" s="1">
        <v>0</v>
      </c>
      <c r="I170" s="187">
        <v>41498</v>
      </c>
    </row>
    <row r="171" spans="1:9">
      <c r="A171" s="186">
        <v>41495</v>
      </c>
      <c r="B171" s="1">
        <v>1.6800000000000002</v>
      </c>
      <c r="C171" s="1">
        <v>4.1879999999999997</v>
      </c>
      <c r="D171" s="1">
        <v>6.5709999999999997</v>
      </c>
      <c r="E171" s="1">
        <v>4.4950000000000001</v>
      </c>
      <c r="F171" s="1">
        <v>9.7219999999999995</v>
      </c>
      <c r="G171" s="1">
        <v>0</v>
      </c>
      <c r="H171" s="1">
        <v>0</v>
      </c>
      <c r="I171" s="187">
        <v>41499</v>
      </c>
    </row>
    <row r="172" spans="1:9">
      <c r="A172" s="186">
        <v>41498</v>
      </c>
      <c r="B172" s="1">
        <v>1.702</v>
      </c>
      <c r="C172" s="1">
        <v>4.1630000000000003</v>
      </c>
      <c r="D172" s="1">
        <v>6.5670000000000002</v>
      </c>
      <c r="E172" s="1">
        <v>4.4820000000000002</v>
      </c>
      <c r="F172" s="1">
        <v>9.7780000000000005</v>
      </c>
      <c r="G172" s="1">
        <v>0</v>
      </c>
      <c r="H172" s="1">
        <v>0</v>
      </c>
      <c r="I172" s="187">
        <v>41500</v>
      </c>
    </row>
    <row r="173" spans="1:9">
      <c r="A173" s="186">
        <v>41499</v>
      </c>
      <c r="B173" s="1">
        <v>1.8080000000000001</v>
      </c>
      <c r="C173" s="1">
        <v>4.2300000000000004</v>
      </c>
      <c r="D173" s="1">
        <v>6.5309999999999997</v>
      </c>
      <c r="E173" s="1">
        <v>4.4930000000000003</v>
      </c>
      <c r="F173" s="1">
        <v>9.6859999999999999</v>
      </c>
      <c r="G173" s="1">
        <v>0</v>
      </c>
      <c r="H173" s="1">
        <v>0</v>
      </c>
      <c r="I173" s="187">
        <v>41501</v>
      </c>
    </row>
    <row r="174" spans="1:9">
      <c r="A174" s="186">
        <v>41500</v>
      </c>
      <c r="B174" s="1">
        <v>1.8220000000000001</v>
      </c>
      <c r="C174" s="1">
        <v>4.1840000000000002</v>
      </c>
      <c r="D174" s="1">
        <v>6.4969999999999999</v>
      </c>
      <c r="E174" s="1">
        <v>4.4210000000000003</v>
      </c>
      <c r="F174" s="1">
        <v>9.6720000000000006</v>
      </c>
      <c r="G174" s="1">
        <v>0</v>
      </c>
      <c r="H174" s="1">
        <v>0</v>
      </c>
      <c r="I174" s="187">
        <v>41502</v>
      </c>
    </row>
    <row r="175" spans="1:9">
      <c r="A175" s="186">
        <v>41501</v>
      </c>
      <c r="B175" s="1">
        <v>1.883</v>
      </c>
      <c r="C175" s="1">
        <v>4.2480000000000002</v>
      </c>
      <c r="D175" s="1">
        <v>6.42</v>
      </c>
      <c r="E175" s="1">
        <v>4.45</v>
      </c>
      <c r="F175" s="1">
        <v>9.6910000000000007</v>
      </c>
      <c r="G175" s="1">
        <v>0</v>
      </c>
      <c r="H175" s="1">
        <v>0</v>
      </c>
      <c r="I175" s="187">
        <v>41505</v>
      </c>
    </row>
    <row r="176" spans="1:9">
      <c r="A176" s="186">
        <v>41502</v>
      </c>
      <c r="B176" s="1">
        <v>1.881</v>
      </c>
      <c r="C176" s="1">
        <v>4.1849999999999996</v>
      </c>
      <c r="D176" s="1">
        <v>6.3689999999999998</v>
      </c>
      <c r="E176" s="1">
        <v>4.3600000000000003</v>
      </c>
      <c r="F176" s="1">
        <v>9.6199999999999992</v>
      </c>
      <c r="G176" s="1">
        <v>0</v>
      </c>
      <c r="H176" s="1">
        <v>0</v>
      </c>
      <c r="I176" s="187">
        <v>41506</v>
      </c>
    </row>
    <row r="177" spans="1:9">
      <c r="A177" s="186">
        <v>41505</v>
      </c>
      <c r="B177" s="1">
        <v>1.897</v>
      </c>
      <c r="C177" s="1">
        <v>4.2809999999999997</v>
      </c>
      <c r="D177" s="1">
        <v>6.3570000000000002</v>
      </c>
      <c r="E177" s="1">
        <v>4.4119999999999999</v>
      </c>
      <c r="F177" s="1">
        <v>9.7259999999999991</v>
      </c>
      <c r="G177" s="1">
        <v>0</v>
      </c>
      <c r="H177" s="1">
        <v>0</v>
      </c>
      <c r="I177" s="187">
        <v>41507</v>
      </c>
    </row>
    <row r="178" spans="1:9">
      <c r="A178" s="186">
        <v>41506</v>
      </c>
      <c r="B178" s="1">
        <v>1.841</v>
      </c>
      <c r="C178" s="1">
        <v>4.3079999999999998</v>
      </c>
      <c r="D178" s="1">
        <v>6.3380000000000001</v>
      </c>
      <c r="E178" s="1">
        <v>4.4690000000000003</v>
      </c>
      <c r="F178" s="1">
        <v>10.003</v>
      </c>
      <c r="G178" s="1">
        <v>0</v>
      </c>
      <c r="H178" s="1">
        <v>0</v>
      </c>
      <c r="I178" s="187">
        <v>41508</v>
      </c>
    </row>
    <row r="179" spans="1:9">
      <c r="A179" s="186">
        <v>41507</v>
      </c>
      <c r="B179" s="1">
        <v>1.871</v>
      </c>
      <c r="C179" s="2">
        <v>4.3680000000000003</v>
      </c>
      <c r="D179" s="1">
        <v>6.4349999999999996</v>
      </c>
      <c r="E179" s="1">
        <v>4.532</v>
      </c>
      <c r="F179" s="1">
        <v>10.146000000000001</v>
      </c>
      <c r="G179" s="1">
        <v>0</v>
      </c>
      <c r="H179" s="1">
        <v>0</v>
      </c>
      <c r="I179" s="187">
        <v>41509</v>
      </c>
    </row>
    <row r="180" spans="1:9">
      <c r="A180" s="186">
        <v>41508</v>
      </c>
      <c r="B180" s="1">
        <v>1.92</v>
      </c>
      <c r="C180" s="2">
        <v>4.3129999999999997</v>
      </c>
      <c r="D180" s="1">
        <v>6.5649999999999995</v>
      </c>
      <c r="E180" s="1">
        <v>4.4820000000000002</v>
      </c>
      <c r="F180" s="1">
        <v>10.032</v>
      </c>
      <c r="G180" s="1">
        <v>0</v>
      </c>
      <c r="H180" s="1">
        <v>0</v>
      </c>
      <c r="I180" s="187">
        <v>41512</v>
      </c>
    </row>
    <row r="181" spans="1:9">
      <c r="A181" s="186">
        <v>41509</v>
      </c>
      <c r="B181" s="1">
        <v>1.9350000000000001</v>
      </c>
      <c r="C181" s="2">
        <v>4.3259999999999996</v>
      </c>
      <c r="D181" s="1">
        <v>6.5579999999999998</v>
      </c>
      <c r="E181" s="1">
        <v>4.4569999999999999</v>
      </c>
      <c r="F181" s="1">
        <v>10.039999999999999</v>
      </c>
      <c r="G181" s="1">
        <v>0</v>
      </c>
      <c r="H181" s="1">
        <v>0</v>
      </c>
      <c r="I181" s="187">
        <v>41513</v>
      </c>
    </row>
    <row r="182" spans="1:9">
      <c r="A182" s="186">
        <v>41512</v>
      </c>
      <c r="B182" s="1">
        <v>1.8940000000000001</v>
      </c>
      <c r="C182" s="1">
        <v>4.3789999999999996</v>
      </c>
      <c r="D182" s="1">
        <v>6.5529999999999999</v>
      </c>
      <c r="E182" s="1">
        <v>4.46</v>
      </c>
      <c r="F182" s="1">
        <v>10.028</v>
      </c>
      <c r="G182" s="1">
        <v>0</v>
      </c>
      <c r="H182" s="1">
        <v>0</v>
      </c>
      <c r="I182" s="187">
        <v>41514</v>
      </c>
    </row>
    <row r="183" spans="1:9">
      <c r="A183" s="186">
        <v>41513</v>
      </c>
      <c r="B183" s="1">
        <v>1.847</v>
      </c>
      <c r="C183" s="1">
        <v>4.452</v>
      </c>
      <c r="D183" s="1">
        <v>6.5510000000000002</v>
      </c>
      <c r="E183" s="1">
        <v>4.4989999999999997</v>
      </c>
      <c r="F183" s="1">
        <v>10.282999999999999</v>
      </c>
      <c r="G183" s="1">
        <v>0</v>
      </c>
      <c r="H183" s="1">
        <v>0</v>
      </c>
      <c r="I183" s="187">
        <v>41515</v>
      </c>
    </row>
    <row r="184" spans="1:9">
      <c r="A184" s="186">
        <v>41514</v>
      </c>
      <c r="B184" s="1">
        <v>1.8759999999999999</v>
      </c>
      <c r="C184" s="1">
        <v>4.41</v>
      </c>
      <c r="D184" s="1">
        <v>6.5910000000000002</v>
      </c>
      <c r="E184" s="1">
        <v>4.5350000000000001</v>
      </c>
      <c r="F184" s="1">
        <v>10.336</v>
      </c>
      <c r="G184" s="1">
        <v>0</v>
      </c>
      <c r="H184" s="1">
        <v>0</v>
      </c>
      <c r="I184" s="187">
        <v>41516</v>
      </c>
    </row>
    <row r="185" spans="1:9">
      <c r="A185" s="186">
        <v>41515</v>
      </c>
      <c r="B185" s="1">
        <v>1.855</v>
      </c>
      <c r="C185" s="1">
        <v>4.3719999999999999</v>
      </c>
      <c r="D185" s="1">
        <v>6.5739999999999998</v>
      </c>
      <c r="E185" s="1">
        <v>4.5339999999999998</v>
      </c>
      <c r="F185" s="1">
        <v>10.294</v>
      </c>
      <c r="G185" s="1">
        <v>0</v>
      </c>
      <c r="H185" s="1">
        <v>0</v>
      </c>
      <c r="I185" s="187">
        <v>41519</v>
      </c>
    </row>
    <row r="186" spans="1:9">
      <c r="A186" s="186">
        <v>41516</v>
      </c>
      <c r="B186" s="1">
        <v>1.8559999999999999</v>
      </c>
      <c r="C186" s="1">
        <v>4.4009999999999998</v>
      </c>
      <c r="D186" s="1">
        <v>6.7320000000000002</v>
      </c>
      <c r="E186" s="1">
        <v>4.5369999999999999</v>
      </c>
      <c r="F186" s="1">
        <v>10.298999999999999</v>
      </c>
      <c r="G186" s="1">
        <v>0</v>
      </c>
      <c r="H186" s="1">
        <v>0</v>
      </c>
      <c r="I186" s="187">
        <v>41520</v>
      </c>
    </row>
    <row r="187" spans="1:9">
      <c r="A187" s="186">
        <v>41519</v>
      </c>
      <c r="B187" s="1">
        <v>1.9039999999999999</v>
      </c>
      <c r="C187" s="1">
        <v>4.351</v>
      </c>
      <c r="D187" s="1">
        <v>6.6740000000000004</v>
      </c>
      <c r="E187" s="1">
        <v>4.4279999999999999</v>
      </c>
      <c r="F187" s="1">
        <v>10.301</v>
      </c>
      <c r="G187" s="1">
        <v>0</v>
      </c>
      <c r="H187" s="1">
        <v>0</v>
      </c>
      <c r="I187" s="187">
        <v>41521</v>
      </c>
    </row>
    <row r="188" spans="1:9">
      <c r="A188" s="186">
        <v>41520</v>
      </c>
      <c r="B188" s="1">
        <v>1.9409999999999998</v>
      </c>
      <c r="C188" s="1">
        <v>4.3479999999999999</v>
      </c>
      <c r="D188" s="1">
        <v>6.6980000000000004</v>
      </c>
      <c r="E188" s="1">
        <v>4.4740000000000002</v>
      </c>
      <c r="F188" s="1">
        <v>10.303000000000001</v>
      </c>
      <c r="G188" s="1">
        <v>0</v>
      </c>
      <c r="H188" s="1">
        <v>0</v>
      </c>
      <c r="I188" s="187">
        <v>41522</v>
      </c>
    </row>
    <row r="189" spans="1:9">
      <c r="A189" s="186">
        <v>41521</v>
      </c>
      <c r="B189" s="1">
        <v>1.9409999999999998</v>
      </c>
      <c r="C189" s="1">
        <v>4.423</v>
      </c>
      <c r="D189" s="1">
        <v>6.7709999999999999</v>
      </c>
      <c r="E189" s="1">
        <v>4.5140000000000002</v>
      </c>
      <c r="F189" s="1">
        <v>10.423</v>
      </c>
      <c r="G189" s="1">
        <v>0</v>
      </c>
      <c r="H189" s="1">
        <v>0</v>
      </c>
      <c r="I189" s="187">
        <v>41523</v>
      </c>
    </row>
    <row r="190" spans="1:9">
      <c r="A190" s="186">
        <v>41522</v>
      </c>
      <c r="B190" s="1">
        <v>2.0419999999999998</v>
      </c>
      <c r="C190" s="1">
        <v>4.55</v>
      </c>
      <c r="D190" s="1">
        <v>6.9930000000000003</v>
      </c>
      <c r="E190" s="1">
        <v>4.617</v>
      </c>
      <c r="F190" s="1">
        <v>10.478</v>
      </c>
      <c r="G190" s="1">
        <v>0</v>
      </c>
      <c r="H190" s="1">
        <v>0</v>
      </c>
      <c r="I190" s="187">
        <v>41526</v>
      </c>
    </row>
    <row r="191" spans="1:9">
      <c r="A191" s="186">
        <v>41523</v>
      </c>
      <c r="B191" s="1">
        <v>1.95</v>
      </c>
      <c r="C191" s="1">
        <v>4.5030000000000001</v>
      </c>
      <c r="D191" s="1">
        <v>7.1059999999999999</v>
      </c>
      <c r="E191" s="1">
        <v>4.5270000000000001</v>
      </c>
      <c r="F191" s="1">
        <v>10.461</v>
      </c>
      <c r="G191" s="1">
        <v>0</v>
      </c>
      <c r="H191" s="1">
        <v>0</v>
      </c>
      <c r="I191" s="187">
        <v>41527</v>
      </c>
    </row>
    <row r="192" spans="1:9">
      <c r="A192" s="186">
        <v>41526</v>
      </c>
      <c r="B192" s="1">
        <v>1.96</v>
      </c>
      <c r="C192" s="1">
        <v>4.5220000000000002</v>
      </c>
      <c r="D192" s="1">
        <v>7.0140000000000002</v>
      </c>
      <c r="E192" s="1">
        <v>4.5419999999999998</v>
      </c>
      <c r="F192" s="1">
        <v>10.502000000000001</v>
      </c>
      <c r="G192" s="1">
        <v>0</v>
      </c>
      <c r="H192" s="1">
        <v>0</v>
      </c>
      <c r="I192" s="187">
        <v>41528</v>
      </c>
    </row>
    <row r="193" spans="1:9">
      <c r="A193" s="186">
        <v>41527</v>
      </c>
      <c r="B193" s="1">
        <v>2.0270000000000001</v>
      </c>
      <c r="C193" s="1">
        <v>4.5330000000000004</v>
      </c>
      <c r="D193" s="1">
        <v>7.1059999999999999</v>
      </c>
      <c r="E193" s="1">
        <v>4.5140000000000002</v>
      </c>
      <c r="F193" s="1">
        <v>10.24</v>
      </c>
      <c r="G193" s="1">
        <v>0</v>
      </c>
      <c r="H193" s="1">
        <v>0</v>
      </c>
      <c r="I193" s="187">
        <v>41529</v>
      </c>
    </row>
    <row r="194" spans="1:9">
      <c r="A194" s="186">
        <v>41528</v>
      </c>
      <c r="B194" s="1">
        <v>2.0449999999999999</v>
      </c>
      <c r="C194" s="1">
        <v>4.5289999999999999</v>
      </c>
      <c r="D194" s="1">
        <v>7.1379999999999999</v>
      </c>
      <c r="E194" s="1">
        <v>4.4870000000000001</v>
      </c>
      <c r="F194" s="1">
        <v>10.239000000000001</v>
      </c>
      <c r="G194" s="1">
        <v>0</v>
      </c>
      <c r="H194" s="1">
        <v>0</v>
      </c>
      <c r="I194" s="187">
        <v>41530</v>
      </c>
    </row>
    <row r="195" spans="1:9">
      <c r="A195" s="186">
        <v>41529</v>
      </c>
      <c r="B195" s="1">
        <v>2</v>
      </c>
      <c r="C195" s="1">
        <v>4.5289999999999999</v>
      </c>
      <c r="D195" s="1">
        <v>7.2320000000000002</v>
      </c>
      <c r="E195" s="1">
        <v>4.4640000000000004</v>
      </c>
      <c r="F195" s="1">
        <v>10.298</v>
      </c>
      <c r="G195" s="1">
        <v>0</v>
      </c>
      <c r="H195" s="1">
        <v>0</v>
      </c>
      <c r="I195" s="187">
        <v>41533</v>
      </c>
    </row>
    <row r="196" spans="1:9">
      <c r="A196" s="186">
        <v>41530</v>
      </c>
      <c r="B196" s="1">
        <v>1.976</v>
      </c>
      <c r="C196" s="1">
        <v>4.5780000000000003</v>
      </c>
      <c r="D196" s="1">
        <v>7.42</v>
      </c>
      <c r="E196" s="1">
        <v>4.4939999999999998</v>
      </c>
      <c r="F196" s="1">
        <v>10.348000000000001</v>
      </c>
      <c r="G196" s="1">
        <v>0</v>
      </c>
      <c r="H196" s="1">
        <v>0</v>
      </c>
      <c r="I196" s="187">
        <v>41534</v>
      </c>
    </row>
    <row r="197" spans="1:9">
      <c r="A197" s="186">
        <v>41533</v>
      </c>
      <c r="B197" s="1">
        <v>1.9370000000000001</v>
      </c>
      <c r="C197" s="1">
        <v>4.4539999999999997</v>
      </c>
      <c r="D197" s="1">
        <v>7.2590000000000003</v>
      </c>
      <c r="E197" s="1">
        <v>4.4160000000000004</v>
      </c>
      <c r="F197" s="1">
        <v>10.339</v>
      </c>
      <c r="G197" s="1">
        <v>0</v>
      </c>
      <c r="H197" s="1">
        <v>0</v>
      </c>
      <c r="I197" s="187">
        <v>41535</v>
      </c>
    </row>
    <row r="198" spans="1:9">
      <c r="A198" s="186">
        <v>41534</v>
      </c>
      <c r="B198" s="1">
        <v>1.9630000000000001</v>
      </c>
      <c r="C198" s="1">
        <v>4.4009999999999998</v>
      </c>
      <c r="D198" s="1">
        <v>7.157</v>
      </c>
      <c r="E198" s="1">
        <v>4.4050000000000002</v>
      </c>
      <c r="F198" s="1">
        <v>10.292999999999999</v>
      </c>
      <c r="G198" s="1">
        <v>0</v>
      </c>
      <c r="H198" s="1">
        <v>0</v>
      </c>
      <c r="I198" s="187">
        <v>41536</v>
      </c>
    </row>
    <row r="199" spans="1:9">
      <c r="A199" s="186">
        <v>41535</v>
      </c>
      <c r="B199" s="1">
        <v>2</v>
      </c>
      <c r="C199" s="1">
        <v>4.399</v>
      </c>
      <c r="D199" s="1">
        <v>7.1779999999999999</v>
      </c>
      <c r="E199" s="1">
        <v>4.4030000000000005</v>
      </c>
      <c r="F199" s="1">
        <v>10.339</v>
      </c>
      <c r="G199" s="1">
        <v>0</v>
      </c>
      <c r="H199" s="1">
        <v>0</v>
      </c>
      <c r="I199" s="187">
        <v>41537</v>
      </c>
    </row>
    <row r="200" spans="1:9">
      <c r="A200" s="186">
        <v>41536</v>
      </c>
      <c r="B200" s="1">
        <v>1.921</v>
      </c>
      <c r="C200" s="1">
        <v>4.2869999999999999</v>
      </c>
      <c r="D200" s="1">
        <v>7.173</v>
      </c>
      <c r="E200" s="1">
        <v>4.3230000000000004</v>
      </c>
      <c r="F200" s="1">
        <v>10.076000000000001</v>
      </c>
      <c r="G200" s="1">
        <v>0</v>
      </c>
      <c r="H200" s="1">
        <v>0</v>
      </c>
      <c r="I200" s="187">
        <v>41540</v>
      </c>
    </row>
    <row r="201" spans="1:9">
      <c r="A201" s="186">
        <v>41537</v>
      </c>
      <c r="B201" s="1">
        <v>1.9430000000000001</v>
      </c>
      <c r="C201" s="1">
        <v>4.2869999999999999</v>
      </c>
      <c r="D201" s="1">
        <v>7.1420000000000003</v>
      </c>
      <c r="E201" s="1">
        <v>4.3010000000000002</v>
      </c>
      <c r="F201" s="1">
        <v>9.8490000000000002</v>
      </c>
      <c r="G201" s="1">
        <v>0</v>
      </c>
      <c r="H201" s="1">
        <v>0</v>
      </c>
      <c r="I201" s="187">
        <v>41541</v>
      </c>
    </row>
    <row r="202" spans="1:9">
      <c r="A202" s="186">
        <v>41540</v>
      </c>
      <c r="B202" s="1">
        <v>1.917</v>
      </c>
      <c r="C202" s="1">
        <v>4.2649999999999997</v>
      </c>
      <c r="D202" s="1">
        <v>7.1580000000000004</v>
      </c>
      <c r="E202" s="1">
        <v>4.2770000000000001</v>
      </c>
      <c r="F202" s="1">
        <v>9.8979999999999997</v>
      </c>
      <c r="G202" s="1">
        <v>0</v>
      </c>
      <c r="H202" s="1">
        <v>0</v>
      </c>
      <c r="I202" s="187">
        <v>41542</v>
      </c>
    </row>
    <row r="203" spans="1:9">
      <c r="A203" s="186">
        <v>41541</v>
      </c>
      <c r="B203" s="1">
        <v>1.845</v>
      </c>
      <c r="C203" s="1">
        <v>4.2439999999999998</v>
      </c>
      <c r="D203" s="1">
        <v>7.032</v>
      </c>
      <c r="E203" s="1">
        <v>4.2759999999999998</v>
      </c>
      <c r="F203" s="1">
        <v>9.8149999999999995</v>
      </c>
      <c r="G203" s="1">
        <v>0</v>
      </c>
      <c r="H203" s="1">
        <v>0</v>
      </c>
      <c r="I203" s="187">
        <v>41543</v>
      </c>
    </row>
    <row r="204" spans="1:9">
      <c r="A204" s="186">
        <v>41542</v>
      </c>
      <c r="B204" s="1">
        <v>1.8220000000000001</v>
      </c>
      <c r="C204" s="1">
        <v>4.2389999999999999</v>
      </c>
      <c r="D204" s="1">
        <v>7.0590000000000002</v>
      </c>
      <c r="E204" s="1">
        <v>4.282</v>
      </c>
      <c r="F204" s="1">
        <v>9.6470000000000002</v>
      </c>
      <c r="G204" s="1">
        <v>0</v>
      </c>
      <c r="H204" s="1">
        <v>0</v>
      </c>
      <c r="I204" s="187">
        <v>41544</v>
      </c>
    </row>
    <row r="205" spans="1:9">
      <c r="A205" s="186">
        <v>41543</v>
      </c>
      <c r="B205" s="1">
        <v>1.83</v>
      </c>
      <c r="C205" s="1">
        <v>4.3369999999999997</v>
      </c>
      <c r="D205" s="1">
        <v>6.9850000000000003</v>
      </c>
      <c r="E205" s="1">
        <v>4.3419999999999996</v>
      </c>
      <c r="F205" s="1">
        <v>9.6690000000000005</v>
      </c>
      <c r="G205" s="1">
        <v>0</v>
      </c>
      <c r="H205" s="1">
        <v>0</v>
      </c>
      <c r="I205" s="187">
        <v>41547</v>
      </c>
    </row>
    <row r="206" spans="1:9">
      <c r="A206" s="186">
        <v>41544</v>
      </c>
      <c r="B206" s="1">
        <v>1.778</v>
      </c>
      <c r="C206" s="1">
        <v>4.4160000000000004</v>
      </c>
      <c r="D206" s="1">
        <v>6.8369999999999997</v>
      </c>
      <c r="E206" s="1">
        <v>4.3620000000000001</v>
      </c>
      <c r="F206" s="1">
        <v>9.4719999999999995</v>
      </c>
      <c r="G206" s="1">
        <v>0</v>
      </c>
      <c r="H206" s="1">
        <v>0</v>
      </c>
      <c r="I206" s="187">
        <v>41548</v>
      </c>
    </row>
    <row r="207" spans="1:9">
      <c r="A207" s="186">
        <v>41547</v>
      </c>
      <c r="B207" s="1">
        <v>1.7789999999999999</v>
      </c>
      <c r="C207" s="1">
        <v>4.431</v>
      </c>
      <c r="D207" s="1">
        <v>6.6760000000000002</v>
      </c>
      <c r="E207" s="1">
        <v>4.298</v>
      </c>
      <c r="F207" s="1">
        <v>9.3239999999999998</v>
      </c>
      <c r="G207" s="1">
        <v>0</v>
      </c>
      <c r="H207" s="1">
        <v>0</v>
      </c>
      <c r="I207" s="187">
        <v>41549</v>
      </c>
    </row>
    <row r="208" spans="1:9">
      <c r="A208" s="186">
        <v>41548</v>
      </c>
      <c r="B208" s="1">
        <v>1.804</v>
      </c>
      <c r="C208" s="1">
        <v>4.4169999999999998</v>
      </c>
      <c r="D208" s="1">
        <v>6.59</v>
      </c>
      <c r="E208" s="1">
        <v>4.1680000000000001</v>
      </c>
      <c r="F208" s="1">
        <v>9.1720000000000006</v>
      </c>
      <c r="G208" s="1">
        <v>0</v>
      </c>
      <c r="H208" s="1">
        <v>0</v>
      </c>
      <c r="I208" s="187">
        <v>41550</v>
      </c>
    </row>
    <row r="209" spans="1:9">
      <c r="A209" s="186">
        <v>41549</v>
      </c>
      <c r="B209" s="1">
        <v>1.8109999999999999</v>
      </c>
      <c r="C209" s="1">
        <v>4.3650000000000002</v>
      </c>
      <c r="D209" s="1">
        <v>6.7670000000000003</v>
      </c>
      <c r="E209" s="1">
        <v>4.2489999999999997</v>
      </c>
      <c r="F209" s="1">
        <v>9.3000000000000007</v>
      </c>
      <c r="G209" s="1">
        <v>0</v>
      </c>
      <c r="H209" s="1">
        <v>0</v>
      </c>
      <c r="I209" s="187">
        <v>41551</v>
      </c>
    </row>
    <row r="210" spans="1:9">
      <c r="A210" s="186">
        <v>41550</v>
      </c>
      <c r="B210" s="1">
        <v>1.7930000000000001</v>
      </c>
      <c r="C210" s="1">
        <v>4.3730000000000002</v>
      </c>
      <c r="D210" s="1">
        <v>6.6059999999999999</v>
      </c>
      <c r="E210" s="1">
        <v>4.2439999999999998</v>
      </c>
      <c r="F210" s="1">
        <v>9.2520000000000007</v>
      </c>
      <c r="G210" s="1">
        <v>0</v>
      </c>
      <c r="H210" s="1">
        <v>0</v>
      </c>
      <c r="I210" s="187">
        <v>41554</v>
      </c>
    </row>
    <row r="211" spans="1:9">
      <c r="A211" s="186">
        <v>41551</v>
      </c>
      <c r="B211" s="1">
        <v>1.841</v>
      </c>
      <c r="C211" s="1">
        <v>4.3</v>
      </c>
      <c r="D211" s="1">
        <v>6.4</v>
      </c>
      <c r="E211" s="1">
        <v>4.2060000000000004</v>
      </c>
      <c r="F211" s="1">
        <v>9.1839999999999993</v>
      </c>
      <c r="G211" s="1">
        <v>0</v>
      </c>
      <c r="H211" s="1">
        <v>0</v>
      </c>
      <c r="I211" s="187">
        <v>41555</v>
      </c>
    </row>
    <row r="212" spans="1:9">
      <c r="A212" s="186">
        <v>41554</v>
      </c>
      <c r="B212" s="1">
        <v>1.8029999999999999</v>
      </c>
      <c r="C212" s="1">
        <v>4.2939999999999996</v>
      </c>
      <c r="D212" s="1">
        <v>6.3789999999999996</v>
      </c>
      <c r="E212" s="1">
        <v>4.21</v>
      </c>
      <c r="F212" s="1">
        <v>9.2240000000000002</v>
      </c>
      <c r="G212" s="1">
        <v>0</v>
      </c>
      <c r="H212" s="1">
        <v>0</v>
      </c>
      <c r="I212" s="187">
        <v>41556</v>
      </c>
    </row>
    <row r="213" spans="1:9">
      <c r="A213" s="186">
        <v>41555</v>
      </c>
      <c r="B213" s="1">
        <v>1.8109999999999999</v>
      </c>
      <c r="C213" s="1">
        <v>4.3479999999999999</v>
      </c>
      <c r="D213" s="1">
        <v>6.335</v>
      </c>
      <c r="E213" s="1">
        <v>4.2960000000000003</v>
      </c>
      <c r="F213" s="1">
        <v>9.234</v>
      </c>
      <c r="G213" s="1">
        <v>0</v>
      </c>
      <c r="H213" s="1">
        <v>0</v>
      </c>
      <c r="I213" s="187">
        <v>41557</v>
      </c>
    </row>
    <row r="214" spans="1:9">
      <c r="A214" s="186">
        <v>41556</v>
      </c>
      <c r="B214" s="1">
        <v>1.8120000000000001</v>
      </c>
      <c r="C214" s="1">
        <v>4.38</v>
      </c>
      <c r="D214" s="1">
        <v>6.3979999999999997</v>
      </c>
      <c r="E214" s="1">
        <v>4.3369999999999997</v>
      </c>
      <c r="F214" s="1">
        <v>9.2129999999999992</v>
      </c>
      <c r="G214" s="1">
        <v>0</v>
      </c>
      <c r="H214" s="1">
        <v>0</v>
      </c>
      <c r="I214" s="187">
        <v>41558</v>
      </c>
    </row>
    <row r="215" spans="1:9">
      <c r="A215" s="186">
        <v>41557</v>
      </c>
      <c r="B215" s="1">
        <v>1.869</v>
      </c>
      <c r="C215" s="1">
        <v>4.3419999999999996</v>
      </c>
      <c r="D215" s="1">
        <v>6.3940000000000001</v>
      </c>
      <c r="E215" s="1">
        <v>4.3410000000000002</v>
      </c>
      <c r="F215" s="1">
        <v>9.0779999999999994</v>
      </c>
      <c r="G215" s="1">
        <v>0</v>
      </c>
      <c r="H215" s="1">
        <v>0</v>
      </c>
      <c r="I215" s="187">
        <v>41561</v>
      </c>
    </row>
    <row r="216" spans="1:9">
      <c r="A216" s="186">
        <v>41558</v>
      </c>
      <c r="B216" s="1">
        <v>1.8639999999999999</v>
      </c>
      <c r="C216" s="1">
        <v>4.28</v>
      </c>
      <c r="D216" s="1">
        <v>6.2679999999999998</v>
      </c>
      <c r="E216" s="1">
        <v>4.29</v>
      </c>
      <c r="F216" s="1">
        <v>8.8610000000000007</v>
      </c>
      <c r="G216" s="1">
        <v>0</v>
      </c>
      <c r="H216" s="1">
        <v>0</v>
      </c>
      <c r="I216" s="187">
        <v>41562</v>
      </c>
    </row>
    <row r="217" spans="1:9">
      <c r="A217" s="186">
        <v>41561</v>
      </c>
      <c r="B217" s="1">
        <v>1.859</v>
      </c>
      <c r="C217" s="1">
        <v>4.2590000000000003</v>
      </c>
      <c r="D217" s="1">
        <v>6.2140000000000004</v>
      </c>
      <c r="E217" s="1">
        <v>4.2699999999999996</v>
      </c>
      <c r="F217" s="1">
        <v>8.67</v>
      </c>
      <c r="G217" s="1">
        <v>0</v>
      </c>
      <c r="H217" s="1">
        <v>0</v>
      </c>
      <c r="I217" s="187">
        <v>41563</v>
      </c>
    </row>
    <row r="218" spans="1:9">
      <c r="A218" s="186">
        <v>41562</v>
      </c>
      <c r="B218" s="1">
        <v>1.9140000000000001</v>
      </c>
      <c r="C218" s="1">
        <v>4.25</v>
      </c>
      <c r="D218" s="1">
        <v>6.2210000000000001</v>
      </c>
      <c r="E218" s="1">
        <v>4.3109999999999999</v>
      </c>
      <c r="F218" s="1">
        <v>8.3770000000000007</v>
      </c>
      <c r="G218" s="1">
        <v>0</v>
      </c>
      <c r="H218" s="1">
        <v>0</v>
      </c>
      <c r="I218" s="187">
        <v>41564</v>
      </c>
    </row>
    <row r="219" spans="1:9">
      <c r="A219" s="186">
        <v>41563</v>
      </c>
      <c r="B219" s="1">
        <v>1.929</v>
      </c>
      <c r="C219" s="1">
        <v>4.2480000000000002</v>
      </c>
      <c r="D219" s="1">
        <v>6.1859999999999999</v>
      </c>
      <c r="E219" s="1">
        <v>4.2990000000000004</v>
      </c>
      <c r="F219" s="1">
        <v>8.3849999999999998</v>
      </c>
      <c r="G219" s="1">
        <v>0</v>
      </c>
      <c r="H219" s="1">
        <v>0</v>
      </c>
      <c r="I219" s="187">
        <v>41565</v>
      </c>
    </row>
    <row r="220" spans="1:9">
      <c r="A220" s="186">
        <v>41564</v>
      </c>
      <c r="B220" s="1">
        <v>1.867</v>
      </c>
      <c r="C220" s="1">
        <v>4.1980000000000004</v>
      </c>
      <c r="D220" s="1">
        <v>6.2309999999999999</v>
      </c>
      <c r="E220" s="1">
        <v>4.2949999999999999</v>
      </c>
      <c r="F220" s="1">
        <v>8.3930000000000007</v>
      </c>
      <c r="G220" s="1">
        <v>0</v>
      </c>
      <c r="H220" s="1">
        <v>0</v>
      </c>
      <c r="I220" s="187">
        <v>41568</v>
      </c>
    </row>
    <row r="221" spans="1:9">
      <c r="A221" s="186">
        <v>41565</v>
      </c>
      <c r="B221" s="1">
        <v>1.831</v>
      </c>
      <c r="C221" s="1">
        <v>4.1660000000000004</v>
      </c>
      <c r="D221" s="1">
        <v>6.274</v>
      </c>
      <c r="E221" s="1">
        <v>4.2590000000000003</v>
      </c>
      <c r="F221" s="1">
        <v>8.3490000000000002</v>
      </c>
      <c r="G221" s="1">
        <v>0</v>
      </c>
      <c r="H221" s="1">
        <v>0</v>
      </c>
      <c r="I221" s="187">
        <v>41569</v>
      </c>
    </row>
    <row r="222" spans="1:9">
      <c r="A222" s="186">
        <v>41568</v>
      </c>
      <c r="B222" s="1">
        <v>1.8479999999999999</v>
      </c>
      <c r="C222" s="1">
        <v>4.1920000000000002</v>
      </c>
      <c r="D222" s="1">
        <v>6.1559999999999997</v>
      </c>
      <c r="E222" s="1">
        <v>4.2780000000000005</v>
      </c>
      <c r="F222" s="1">
        <v>8.3870000000000005</v>
      </c>
      <c r="G222" s="1">
        <v>0</v>
      </c>
      <c r="H222" s="1">
        <v>0</v>
      </c>
      <c r="I222" s="187">
        <v>41570</v>
      </c>
    </row>
    <row r="223" spans="1:9">
      <c r="A223" s="186">
        <v>41569</v>
      </c>
      <c r="B223" s="1">
        <v>1.796</v>
      </c>
      <c r="C223" s="1">
        <v>4.0999999999999996</v>
      </c>
      <c r="D223" s="1">
        <v>6.1849999999999996</v>
      </c>
      <c r="E223" s="1">
        <v>4.1989999999999998</v>
      </c>
      <c r="F223" s="1">
        <v>8.484</v>
      </c>
      <c r="G223" s="1">
        <v>0</v>
      </c>
      <c r="H223" s="1">
        <v>0</v>
      </c>
      <c r="I223" s="187">
        <v>41571</v>
      </c>
    </row>
    <row r="224" spans="1:9">
      <c r="A224" s="186">
        <v>41570</v>
      </c>
      <c r="B224" s="1">
        <v>1.766</v>
      </c>
      <c r="C224" s="1">
        <v>4.117</v>
      </c>
      <c r="D224" s="1">
        <v>6.1909999999999998</v>
      </c>
      <c r="E224" s="1">
        <v>4.133</v>
      </c>
      <c r="F224" s="1">
        <v>8.5440000000000005</v>
      </c>
      <c r="G224" s="1">
        <v>0</v>
      </c>
      <c r="H224" s="1">
        <v>0</v>
      </c>
      <c r="I224" s="187">
        <v>41572</v>
      </c>
    </row>
    <row r="225" spans="1:9">
      <c r="A225" s="186">
        <v>41571</v>
      </c>
      <c r="B225" s="1">
        <v>1.7650000000000001</v>
      </c>
      <c r="C225" s="1">
        <v>4.1520000000000001</v>
      </c>
      <c r="D225" s="1">
        <v>6.17</v>
      </c>
      <c r="E225" s="1">
        <v>4.1360000000000001</v>
      </c>
      <c r="F225" s="1">
        <v>8.5969999999999995</v>
      </c>
      <c r="G225" s="1">
        <v>0</v>
      </c>
      <c r="H225" s="1">
        <v>0</v>
      </c>
      <c r="I225" s="187">
        <v>41575</v>
      </c>
    </row>
    <row r="226" spans="1:9">
      <c r="A226" s="186">
        <v>41572</v>
      </c>
      <c r="B226" s="1">
        <v>1.7549999999999999</v>
      </c>
      <c r="C226" s="1">
        <v>4.2240000000000002</v>
      </c>
      <c r="D226" s="1">
        <v>6.1669999999999998</v>
      </c>
      <c r="E226" s="1">
        <v>4.16</v>
      </c>
      <c r="F226" s="1">
        <v>8.6240000000000006</v>
      </c>
      <c r="G226" s="1">
        <v>0</v>
      </c>
      <c r="H226" s="1">
        <v>0</v>
      </c>
      <c r="I226" s="187">
        <v>41576</v>
      </c>
    </row>
    <row r="227" spans="1:9">
      <c r="A227" s="186">
        <v>41575</v>
      </c>
      <c r="B227" s="1">
        <v>1.7490000000000001</v>
      </c>
      <c r="C227" s="1">
        <v>4.1970000000000001</v>
      </c>
      <c r="D227" s="1">
        <v>6.1589999999999998</v>
      </c>
      <c r="E227" s="1">
        <v>4.0979999999999999</v>
      </c>
      <c r="F227" s="1">
        <v>8.6649999999999991</v>
      </c>
      <c r="G227" s="1">
        <v>0</v>
      </c>
      <c r="H227" s="1">
        <v>0</v>
      </c>
      <c r="I227" s="187">
        <v>41577</v>
      </c>
    </row>
    <row r="228" spans="1:9">
      <c r="A228" s="186">
        <v>41576</v>
      </c>
      <c r="B228" s="1">
        <v>1.7410000000000001</v>
      </c>
      <c r="C228" s="1">
        <v>4.141</v>
      </c>
      <c r="D228" s="1">
        <v>6.173</v>
      </c>
      <c r="E228" s="1">
        <v>4.0449999999999999</v>
      </c>
      <c r="F228" s="1">
        <v>8.4979999999999993</v>
      </c>
      <c r="G228" s="1">
        <v>0</v>
      </c>
      <c r="H228" s="1">
        <v>0</v>
      </c>
      <c r="I228" s="187">
        <v>41578</v>
      </c>
    </row>
    <row r="229" spans="1:9">
      <c r="A229" s="186">
        <v>41577</v>
      </c>
      <c r="B229" s="1">
        <v>1.6879999999999999</v>
      </c>
      <c r="C229" s="1">
        <v>4.1900000000000004</v>
      </c>
      <c r="D229" s="1">
        <v>6.21</v>
      </c>
      <c r="E229" s="1">
        <v>4.0629999999999997</v>
      </c>
      <c r="F229" s="1">
        <v>8.41</v>
      </c>
      <c r="G229" s="1">
        <v>0</v>
      </c>
      <c r="H229" s="1">
        <v>0</v>
      </c>
      <c r="I229" s="187">
        <v>41579</v>
      </c>
    </row>
    <row r="230" spans="1:9">
      <c r="A230" s="186">
        <v>41578</v>
      </c>
      <c r="B230" s="1">
        <v>1.6739999999999999</v>
      </c>
      <c r="C230" s="1">
        <v>4.1310000000000002</v>
      </c>
      <c r="D230" s="1">
        <v>6.2149999999999999</v>
      </c>
      <c r="E230" s="1">
        <v>4.032</v>
      </c>
      <c r="F230" s="1">
        <v>8.0860000000000003</v>
      </c>
      <c r="G230" s="1">
        <v>0</v>
      </c>
      <c r="H230" s="1">
        <v>0</v>
      </c>
      <c r="I230" s="187">
        <v>41582</v>
      </c>
    </row>
    <row r="231" spans="1:9">
      <c r="A231" s="186">
        <v>41579</v>
      </c>
      <c r="B231" s="1">
        <v>1.6909999999999998</v>
      </c>
      <c r="C231" s="1">
        <v>4.0789999999999997</v>
      </c>
      <c r="D231" s="1">
        <v>6.1070000000000002</v>
      </c>
      <c r="E231" s="1">
        <v>3.9710000000000001</v>
      </c>
      <c r="F231" s="1">
        <v>7.9909999999999997</v>
      </c>
      <c r="G231" s="1">
        <v>0</v>
      </c>
      <c r="H231" s="1">
        <v>0</v>
      </c>
      <c r="I231" s="187">
        <v>41583</v>
      </c>
    </row>
    <row r="232" spans="1:9">
      <c r="A232" s="186">
        <v>41582</v>
      </c>
      <c r="B232" s="1">
        <v>1.677</v>
      </c>
      <c r="C232" s="1">
        <v>4.1150000000000002</v>
      </c>
      <c r="D232" s="1">
        <v>6.1150000000000002</v>
      </c>
      <c r="E232" s="1">
        <v>4.0119999999999996</v>
      </c>
      <c r="F232" s="1">
        <v>7.9669999999999996</v>
      </c>
      <c r="G232" s="1">
        <v>0</v>
      </c>
      <c r="H232" s="1">
        <v>0</v>
      </c>
      <c r="I232" s="187">
        <v>41584</v>
      </c>
    </row>
    <row r="233" spans="1:9">
      <c r="A233" s="186">
        <v>41583</v>
      </c>
      <c r="B233" s="1">
        <v>1.7429999999999999</v>
      </c>
      <c r="C233" s="1">
        <v>4.173</v>
      </c>
      <c r="D233" s="1">
        <v>6.09</v>
      </c>
      <c r="E233" s="1">
        <v>4.1040000000000001</v>
      </c>
      <c r="F233" s="1">
        <v>8.0690000000000008</v>
      </c>
      <c r="G233" s="1">
        <v>0</v>
      </c>
      <c r="H233" s="1">
        <v>0</v>
      </c>
      <c r="I233" s="187">
        <v>41585</v>
      </c>
    </row>
    <row r="234" spans="1:9">
      <c r="A234" s="186">
        <v>41584</v>
      </c>
      <c r="B234" s="1">
        <v>1.7410000000000001</v>
      </c>
      <c r="C234" s="1">
        <v>4.21</v>
      </c>
      <c r="D234" s="1">
        <v>5.891</v>
      </c>
      <c r="E234" s="1">
        <v>4.149</v>
      </c>
      <c r="F234" s="1">
        <v>8.016</v>
      </c>
      <c r="G234" s="1">
        <v>0</v>
      </c>
      <c r="H234" s="1">
        <v>0</v>
      </c>
      <c r="I234" s="187">
        <v>41586</v>
      </c>
    </row>
    <row r="235" spans="1:9">
      <c r="A235" s="186">
        <v>41585</v>
      </c>
      <c r="B235" s="1">
        <v>1.6840000000000002</v>
      </c>
      <c r="C235" s="1">
        <v>4.0949999999999998</v>
      </c>
      <c r="D235" s="1">
        <v>5.819</v>
      </c>
      <c r="E235" s="1">
        <v>4.0529999999999999</v>
      </c>
      <c r="F235" s="1">
        <v>7.9660000000000002</v>
      </c>
      <c r="G235" s="1">
        <v>0</v>
      </c>
      <c r="H235" s="1">
        <v>0</v>
      </c>
      <c r="I235" s="187">
        <v>41589</v>
      </c>
    </row>
    <row r="236" spans="1:9">
      <c r="A236" s="186">
        <v>41586</v>
      </c>
      <c r="B236" s="1">
        <v>1.7570000000000001</v>
      </c>
      <c r="C236" s="1">
        <v>4.1399999999999997</v>
      </c>
      <c r="D236" s="1">
        <v>5.9550000000000001</v>
      </c>
      <c r="E236" s="1">
        <v>4.1100000000000003</v>
      </c>
      <c r="F236" s="1">
        <v>8.1989999999999998</v>
      </c>
      <c r="G236" s="1">
        <v>0</v>
      </c>
      <c r="H236" s="1">
        <v>0</v>
      </c>
      <c r="I236" s="187">
        <v>41590</v>
      </c>
    </row>
    <row r="237" spans="1:9">
      <c r="A237" s="186">
        <v>41589</v>
      </c>
      <c r="B237" s="1">
        <v>1.754</v>
      </c>
      <c r="C237" s="1">
        <v>4.1289999999999996</v>
      </c>
      <c r="D237" s="1">
        <v>5.82</v>
      </c>
      <c r="E237" s="1">
        <v>4.0990000000000002</v>
      </c>
      <c r="F237" s="1">
        <v>8.1530000000000005</v>
      </c>
      <c r="G237" s="1">
        <v>0</v>
      </c>
      <c r="H237" s="1">
        <v>0</v>
      </c>
      <c r="I237" s="187">
        <v>41591</v>
      </c>
    </row>
    <row r="238" spans="1:9">
      <c r="A238" s="186">
        <v>41590</v>
      </c>
      <c r="B238" s="1">
        <v>1.7890000000000001</v>
      </c>
      <c r="C238" s="1">
        <v>4.1529999999999996</v>
      </c>
      <c r="D238" s="1">
        <v>5.9160000000000004</v>
      </c>
      <c r="E238" s="1">
        <v>4.1130000000000004</v>
      </c>
      <c r="F238" s="1">
        <v>8.5560000000000009</v>
      </c>
      <c r="G238" s="1">
        <v>0</v>
      </c>
      <c r="H238" s="1">
        <v>0</v>
      </c>
      <c r="I238" s="187">
        <v>41592</v>
      </c>
    </row>
    <row r="239" spans="1:9">
      <c r="A239" s="186">
        <v>41591</v>
      </c>
      <c r="B239" s="1">
        <v>1.7349999999999999</v>
      </c>
      <c r="C239" s="1">
        <v>4.1130000000000004</v>
      </c>
      <c r="D239" s="1">
        <v>5.9080000000000004</v>
      </c>
      <c r="E239" s="1">
        <v>4.0940000000000003</v>
      </c>
      <c r="F239" s="1">
        <v>8.5909999999999993</v>
      </c>
      <c r="G239" s="1">
        <v>0</v>
      </c>
      <c r="H239" s="1">
        <v>0</v>
      </c>
      <c r="I239" s="187">
        <v>41593</v>
      </c>
    </row>
    <row r="240" spans="1:9">
      <c r="A240" s="186">
        <v>41592</v>
      </c>
      <c r="B240" s="1">
        <v>1.7010000000000001</v>
      </c>
      <c r="C240" s="1">
        <v>4.0570000000000004</v>
      </c>
      <c r="D240" s="1">
        <v>5.9329999999999998</v>
      </c>
      <c r="E240" s="1">
        <v>4.0540000000000003</v>
      </c>
      <c r="F240" s="1">
        <v>8.4369999999999994</v>
      </c>
      <c r="G240" s="1">
        <v>0</v>
      </c>
      <c r="H240" s="1">
        <v>0</v>
      </c>
      <c r="I240" s="187">
        <v>41596</v>
      </c>
    </row>
    <row r="241" spans="1:9">
      <c r="A241" s="186">
        <v>41593</v>
      </c>
      <c r="B241" s="1">
        <v>1.706</v>
      </c>
      <c r="C241" s="1">
        <v>4.093</v>
      </c>
      <c r="D241" s="1">
        <v>5.9420000000000002</v>
      </c>
      <c r="E241" s="1">
        <v>4.0679999999999996</v>
      </c>
      <c r="F241" s="1">
        <v>8.4369999999999994</v>
      </c>
      <c r="G241" s="1">
        <v>0</v>
      </c>
      <c r="H241" s="1">
        <v>0</v>
      </c>
      <c r="I241" s="187">
        <v>41597</v>
      </c>
    </row>
    <row r="242" spans="1:9">
      <c r="A242" s="186">
        <v>41596</v>
      </c>
      <c r="B242" s="1">
        <v>1.681</v>
      </c>
      <c r="C242" s="1">
        <v>4.0780000000000003</v>
      </c>
      <c r="D242" s="1">
        <v>5.9420000000000002</v>
      </c>
      <c r="E242" s="1">
        <v>4.0720000000000001</v>
      </c>
      <c r="F242" s="1">
        <v>8.4320000000000004</v>
      </c>
      <c r="G242" s="1">
        <v>0</v>
      </c>
      <c r="H242" s="1">
        <v>0</v>
      </c>
      <c r="I242" s="187">
        <v>41598</v>
      </c>
    </row>
    <row r="243" spans="1:9">
      <c r="A243" s="186">
        <v>41597</v>
      </c>
      <c r="B243" s="1">
        <v>1.7189999999999999</v>
      </c>
      <c r="C243" s="1">
        <v>4.0640000000000001</v>
      </c>
      <c r="D243" s="1">
        <v>5.9710000000000001</v>
      </c>
      <c r="E243" s="1">
        <v>4.0789999999999997</v>
      </c>
      <c r="F243" s="1">
        <v>8.5169999999999995</v>
      </c>
      <c r="G243" s="1">
        <v>0</v>
      </c>
      <c r="H243" s="1">
        <v>0</v>
      </c>
      <c r="I243" s="188">
        <f t="shared" ref="I243:I306" si="0">+A243</f>
        <v>41597</v>
      </c>
    </row>
    <row r="244" spans="1:9">
      <c r="A244" s="186">
        <v>41598</v>
      </c>
      <c r="B244" s="1">
        <v>1.714</v>
      </c>
      <c r="C244" s="1">
        <v>4.0839999999999996</v>
      </c>
      <c r="D244" s="1">
        <v>6.0119999999999996</v>
      </c>
      <c r="E244" s="1">
        <v>4.09</v>
      </c>
      <c r="F244" s="1">
        <v>8.5570000000000004</v>
      </c>
      <c r="G244" s="1">
        <v>0</v>
      </c>
      <c r="H244" s="1">
        <v>0</v>
      </c>
      <c r="I244" s="188">
        <f t="shared" si="0"/>
        <v>41598</v>
      </c>
    </row>
    <row r="245" spans="1:9">
      <c r="A245" s="186">
        <v>41599</v>
      </c>
      <c r="B245" s="1">
        <v>1.7410000000000001</v>
      </c>
      <c r="C245" s="1">
        <v>4.101</v>
      </c>
      <c r="D245" s="1">
        <v>6.0170000000000003</v>
      </c>
      <c r="E245" s="1">
        <v>4.109</v>
      </c>
      <c r="F245" s="1">
        <v>8.6349999999999998</v>
      </c>
      <c r="G245" s="1">
        <v>0</v>
      </c>
      <c r="H245" s="1">
        <v>0</v>
      </c>
      <c r="I245" s="188">
        <f t="shared" si="0"/>
        <v>41599</v>
      </c>
    </row>
    <row r="246" spans="1:9">
      <c r="A246" s="186">
        <v>41600</v>
      </c>
      <c r="B246" s="1">
        <v>1.746</v>
      </c>
      <c r="C246" s="1">
        <v>4.08</v>
      </c>
      <c r="D246" s="1">
        <v>5.9550000000000001</v>
      </c>
      <c r="E246" s="1">
        <v>4.1029999999999998</v>
      </c>
      <c r="F246" s="1">
        <v>8.7680000000000007</v>
      </c>
      <c r="G246" s="1">
        <v>0</v>
      </c>
      <c r="H246" s="1">
        <v>0</v>
      </c>
      <c r="I246" s="188">
        <f t="shared" si="0"/>
        <v>41600</v>
      </c>
    </row>
    <row r="247" spans="1:9">
      <c r="A247" s="186">
        <v>41603</v>
      </c>
      <c r="B247" s="1">
        <v>1.722</v>
      </c>
      <c r="C247" s="1">
        <v>4.0869999999999997</v>
      </c>
      <c r="D247" s="1">
        <v>5.9390000000000001</v>
      </c>
      <c r="E247" s="1">
        <v>4.157</v>
      </c>
      <c r="F247" s="1">
        <v>8.7810000000000006</v>
      </c>
      <c r="G247" s="1">
        <v>0</v>
      </c>
      <c r="H247" s="1">
        <v>0</v>
      </c>
      <c r="I247" s="188">
        <f t="shared" si="0"/>
        <v>41603</v>
      </c>
    </row>
    <row r="248" spans="1:9">
      <c r="A248" s="186">
        <v>41604</v>
      </c>
      <c r="B248" s="1">
        <v>1.6870000000000001</v>
      </c>
      <c r="C248" s="1">
        <v>4.0640000000000001</v>
      </c>
      <c r="D248" s="1">
        <v>5.8780000000000001</v>
      </c>
      <c r="E248" s="1">
        <v>4.1589999999999998</v>
      </c>
      <c r="F248" s="1">
        <v>8.7970000000000006</v>
      </c>
      <c r="G248" s="1">
        <v>0</v>
      </c>
      <c r="H248" s="1">
        <v>0</v>
      </c>
      <c r="I248" s="188">
        <f t="shared" si="0"/>
        <v>41604</v>
      </c>
    </row>
    <row r="249" spans="1:9">
      <c r="A249" s="186">
        <v>41605</v>
      </c>
      <c r="B249" s="1">
        <v>1.7170000000000001</v>
      </c>
      <c r="C249" s="1">
        <v>4.0609999999999999</v>
      </c>
      <c r="D249" s="1">
        <v>5.8520000000000003</v>
      </c>
      <c r="E249" s="1">
        <v>4.1449999999999996</v>
      </c>
      <c r="F249" s="1">
        <v>8.83</v>
      </c>
      <c r="G249" s="1">
        <v>0</v>
      </c>
      <c r="H249" s="1">
        <v>0</v>
      </c>
      <c r="I249" s="188">
        <f t="shared" si="0"/>
        <v>41605</v>
      </c>
    </row>
    <row r="250" spans="1:9">
      <c r="A250" s="186">
        <v>41606</v>
      </c>
      <c r="B250" s="1">
        <v>1.6949999999999998</v>
      </c>
      <c r="C250" s="1">
        <v>4.05</v>
      </c>
      <c r="D250" s="1">
        <v>5.8680000000000003</v>
      </c>
      <c r="E250" s="1">
        <v>4.1509999999999998</v>
      </c>
      <c r="F250" s="1">
        <v>8.7929999999999993</v>
      </c>
      <c r="G250" s="1">
        <v>0</v>
      </c>
      <c r="H250" s="1">
        <v>0</v>
      </c>
      <c r="I250" s="188">
        <f t="shared" si="0"/>
        <v>41606</v>
      </c>
    </row>
    <row r="251" spans="1:9">
      <c r="A251" s="186">
        <v>41607</v>
      </c>
      <c r="B251" s="1">
        <v>1.6930000000000001</v>
      </c>
      <c r="C251" s="1">
        <v>4.0570000000000004</v>
      </c>
      <c r="D251" s="1">
        <v>5.8620000000000001</v>
      </c>
      <c r="E251" s="1">
        <v>4.12</v>
      </c>
      <c r="F251" s="1">
        <v>8.7789999999999999</v>
      </c>
      <c r="G251" s="1">
        <v>0</v>
      </c>
      <c r="H251" s="1">
        <v>0</v>
      </c>
      <c r="I251" s="188">
        <f t="shared" si="0"/>
        <v>41607</v>
      </c>
    </row>
    <row r="252" spans="1:9">
      <c r="A252" s="186">
        <v>41610</v>
      </c>
      <c r="B252" s="1">
        <v>1.744</v>
      </c>
      <c r="C252" s="1">
        <v>4.0789999999999997</v>
      </c>
      <c r="D252" s="1">
        <v>5.9379999999999997</v>
      </c>
      <c r="E252" s="1">
        <v>4.157</v>
      </c>
      <c r="F252" s="1">
        <v>8.7420000000000009</v>
      </c>
      <c r="G252" s="1">
        <v>0</v>
      </c>
      <c r="H252" s="1">
        <v>0</v>
      </c>
      <c r="I252" s="188">
        <f t="shared" si="0"/>
        <v>41610</v>
      </c>
    </row>
    <row r="253" spans="1:9">
      <c r="A253" s="186">
        <v>41611</v>
      </c>
      <c r="B253" s="1">
        <v>1.7250000000000001</v>
      </c>
      <c r="C253" s="1">
        <v>4.093</v>
      </c>
      <c r="D253" s="1">
        <v>5.859</v>
      </c>
      <c r="E253" s="1">
        <v>4.1440000000000001</v>
      </c>
      <c r="F253" s="1">
        <v>8.7740000000000009</v>
      </c>
      <c r="G253" s="1">
        <v>0</v>
      </c>
      <c r="H253" s="1">
        <v>0</v>
      </c>
      <c r="I253" s="188">
        <f t="shared" si="0"/>
        <v>41611</v>
      </c>
    </row>
    <row r="254" spans="1:9">
      <c r="A254" s="186">
        <v>41612</v>
      </c>
      <c r="B254" s="1">
        <v>1.8140000000000001</v>
      </c>
      <c r="C254" s="1">
        <v>4.1539999999999999</v>
      </c>
      <c r="D254" s="1">
        <v>5.9180000000000001</v>
      </c>
      <c r="E254" s="1">
        <v>4.1840000000000002</v>
      </c>
      <c r="F254" s="1">
        <v>8.7970000000000006</v>
      </c>
      <c r="G254" s="1">
        <v>0</v>
      </c>
      <c r="H254" s="1">
        <v>0</v>
      </c>
      <c r="I254" s="188">
        <f t="shared" si="0"/>
        <v>41612</v>
      </c>
    </row>
    <row r="255" spans="1:9">
      <c r="A255" s="186">
        <v>41613</v>
      </c>
      <c r="B255" s="1">
        <v>1.861</v>
      </c>
      <c r="C255" s="1">
        <v>4.22</v>
      </c>
      <c r="D255" s="1">
        <v>5.9809999999999999</v>
      </c>
      <c r="E255" s="1">
        <v>4.2370000000000001</v>
      </c>
      <c r="F255" s="1">
        <v>8.8979999999999997</v>
      </c>
      <c r="G255" s="1">
        <v>0</v>
      </c>
      <c r="H255" s="1">
        <v>0</v>
      </c>
      <c r="I255" s="188">
        <f t="shared" si="0"/>
        <v>41613</v>
      </c>
    </row>
    <row r="256" spans="1:9">
      <c r="A256" s="186">
        <v>41614</v>
      </c>
      <c r="B256" s="1">
        <v>1.8420000000000001</v>
      </c>
      <c r="C256" s="1">
        <v>4.1749999999999998</v>
      </c>
      <c r="D256" s="1">
        <v>6.0110000000000001</v>
      </c>
      <c r="E256" s="1">
        <v>4.173</v>
      </c>
      <c r="F256" s="1">
        <v>8.8719999999999999</v>
      </c>
      <c r="G256" s="1">
        <v>0</v>
      </c>
      <c r="H256" s="1">
        <v>0</v>
      </c>
      <c r="I256" s="188">
        <f t="shared" si="0"/>
        <v>41614</v>
      </c>
    </row>
    <row r="257" spans="1:9">
      <c r="A257" s="186">
        <v>41617</v>
      </c>
      <c r="B257" s="1">
        <v>1.839</v>
      </c>
      <c r="C257" s="1">
        <v>4.1260000000000003</v>
      </c>
      <c r="D257" s="1">
        <v>6.0430000000000001</v>
      </c>
      <c r="E257" s="1">
        <v>4.1070000000000002</v>
      </c>
      <c r="F257" s="1">
        <v>8.8699999999999992</v>
      </c>
      <c r="G257" s="1">
        <v>0</v>
      </c>
      <c r="H257" s="1">
        <v>0</v>
      </c>
      <c r="I257" s="188">
        <f t="shared" si="0"/>
        <v>41617</v>
      </c>
    </row>
    <row r="258" spans="1:9">
      <c r="A258" s="186">
        <v>41618</v>
      </c>
      <c r="B258" s="1">
        <v>1.835</v>
      </c>
      <c r="C258" s="1">
        <v>4.0609999999999999</v>
      </c>
      <c r="D258" s="1">
        <v>6.0410000000000004</v>
      </c>
      <c r="E258" s="1">
        <v>4.0350000000000001</v>
      </c>
      <c r="F258" s="1">
        <v>8.7870000000000008</v>
      </c>
      <c r="G258" s="1">
        <v>0</v>
      </c>
      <c r="H258" s="1">
        <v>0</v>
      </c>
      <c r="I258" s="188">
        <f t="shared" si="0"/>
        <v>41618</v>
      </c>
    </row>
    <row r="259" spans="1:9">
      <c r="A259" s="186">
        <v>41619</v>
      </c>
      <c r="B259" s="1">
        <v>1.8140000000000001</v>
      </c>
      <c r="C259" s="1">
        <v>4.0590000000000002</v>
      </c>
      <c r="D259" s="1">
        <v>5.9969999999999999</v>
      </c>
      <c r="E259" s="1">
        <v>4.0339999999999998</v>
      </c>
      <c r="F259" s="1">
        <v>8.7080000000000002</v>
      </c>
      <c r="G259" s="1">
        <v>0</v>
      </c>
      <c r="H259" s="1">
        <v>0</v>
      </c>
      <c r="I259" s="188">
        <f t="shared" si="0"/>
        <v>41619</v>
      </c>
    </row>
    <row r="260" spans="1:9">
      <c r="A260" s="186">
        <v>41620</v>
      </c>
      <c r="B260" s="1">
        <v>1.839</v>
      </c>
      <c r="C260" s="1">
        <v>4.1029999999999998</v>
      </c>
      <c r="D260" s="1">
        <v>6.0519999999999996</v>
      </c>
      <c r="E260" s="1">
        <v>4.0949999999999998</v>
      </c>
      <c r="F260" s="1">
        <v>8.7319999999999993</v>
      </c>
      <c r="G260" s="1">
        <v>0</v>
      </c>
      <c r="H260" s="1">
        <v>0</v>
      </c>
      <c r="I260" s="188">
        <f t="shared" si="0"/>
        <v>41620</v>
      </c>
    </row>
    <row r="261" spans="1:9">
      <c r="A261" s="186">
        <v>41621</v>
      </c>
      <c r="B261" s="1">
        <v>1.8279999999999998</v>
      </c>
      <c r="C261" s="1">
        <v>4.09</v>
      </c>
      <c r="D261" s="1">
        <v>6.0469999999999997</v>
      </c>
      <c r="E261" s="1">
        <v>4.1020000000000003</v>
      </c>
      <c r="F261" s="1">
        <v>8.7590000000000003</v>
      </c>
      <c r="G261" s="1">
        <v>0</v>
      </c>
      <c r="H261" s="1">
        <v>0</v>
      </c>
      <c r="I261" s="188">
        <f t="shared" si="0"/>
        <v>41621</v>
      </c>
    </row>
    <row r="262" spans="1:9">
      <c r="A262" s="186">
        <v>41624</v>
      </c>
      <c r="B262" s="1">
        <v>1.835</v>
      </c>
      <c r="C262" s="1">
        <v>4.0430000000000001</v>
      </c>
      <c r="D262" s="1">
        <v>6.0330000000000004</v>
      </c>
      <c r="E262" s="1">
        <v>4.07</v>
      </c>
      <c r="F262" s="1">
        <v>8.8239999999999998</v>
      </c>
      <c r="G262" s="1">
        <v>0</v>
      </c>
      <c r="H262" s="1">
        <v>0</v>
      </c>
      <c r="I262" s="188">
        <f t="shared" si="0"/>
        <v>41624</v>
      </c>
    </row>
    <row r="263" spans="1:9">
      <c r="A263" s="186">
        <v>41625</v>
      </c>
      <c r="B263" s="1">
        <v>1.827</v>
      </c>
      <c r="C263" s="1">
        <v>4.0430000000000001</v>
      </c>
      <c r="D263" s="1">
        <v>6.0389999999999997</v>
      </c>
      <c r="E263" s="1">
        <v>4.0910000000000002</v>
      </c>
      <c r="F263" s="1">
        <v>8.7330000000000005</v>
      </c>
      <c r="G263" s="1">
        <v>0</v>
      </c>
      <c r="H263" s="1">
        <v>0</v>
      </c>
      <c r="I263" s="188">
        <f t="shared" si="0"/>
        <v>41625</v>
      </c>
    </row>
    <row r="264" spans="1:9">
      <c r="A264" s="186">
        <v>41626</v>
      </c>
      <c r="B264" s="1">
        <v>1.847</v>
      </c>
      <c r="C264" s="1">
        <v>4.07</v>
      </c>
      <c r="D264" s="1">
        <v>6.0490000000000004</v>
      </c>
      <c r="E264" s="1">
        <v>4.1479999999999997</v>
      </c>
      <c r="F264" s="1">
        <v>8.7639999999999993</v>
      </c>
      <c r="G264" s="1">
        <v>0</v>
      </c>
      <c r="H264" s="1">
        <v>0</v>
      </c>
      <c r="I264" s="188">
        <f t="shared" si="0"/>
        <v>41626</v>
      </c>
    </row>
    <row r="265" spans="1:9">
      <c r="A265" s="186">
        <v>41627</v>
      </c>
      <c r="B265" s="1">
        <v>1.871</v>
      </c>
      <c r="C265" s="1">
        <v>4.0789999999999997</v>
      </c>
      <c r="D265" s="1">
        <v>6.0330000000000004</v>
      </c>
      <c r="E265" s="1">
        <v>4.1239999999999997</v>
      </c>
      <c r="F265" s="1">
        <v>8.6470000000000002</v>
      </c>
      <c r="G265" s="1">
        <v>0</v>
      </c>
      <c r="H265" s="1">
        <v>0</v>
      </c>
      <c r="I265" s="188">
        <f t="shared" si="0"/>
        <v>41627</v>
      </c>
    </row>
    <row r="266" spans="1:9">
      <c r="A266" s="186">
        <v>41628</v>
      </c>
      <c r="B266" s="1">
        <v>1.87</v>
      </c>
      <c r="C266" s="1">
        <v>4.1219999999999999</v>
      </c>
      <c r="D266" s="1">
        <v>6.0229999999999997</v>
      </c>
      <c r="E266" s="1">
        <v>4.1429999999999998</v>
      </c>
      <c r="F266" s="1">
        <v>8.5429999999999993</v>
      </c>
      <c r="G266" s="1">
        <v>0</v>
      </c>
      <c r="H266" s="1">
        <v>0</v>
      </c>
      <c r="I266" s="188">
        <f t="shared" si="0"/>
        <v>41628</v>
      </c>
    </row>
    <row r="267" spans="1:9">
      <c r="A267" s="186">
        <v>41631</v>
      </c>
      <c r="B267" s="1">
        <v>1.8820000000000001</v>
      </c>
      <c r="C267" s="1">
        <v>4.1760000000000002</v>
      </c>
      <c r="D267" s="1">
        <v>6.0229999999999997</v>
      </c>
      <c r="E267" s="1">
        <v>4.2060000000000004</v>
      </c>
      <c r="F267" s="1">
        <v>8.4719999999999995</v>
      </c>
      <c r="G267" s="1">
        <v>0</v>
      </c>
      <c r="H267" s="1">
        <v>0</v>
      </c>
      <c r="I267" s="188">
        <f t="shared" si="0"/>
        <v>41631</v>
      </c>
    </row>
    <row r="268" spans="1:9">
      <c r="A268" s="186">
        <v>41632</v>
      </c>
      <c r="B268" s="1">
        <v>1.8919999999999999</v>
      </c>
      <c r="C268" s="1">
        <v>4.2009999999999996</v>
      </c>
      <c r="D268" s="1">
        <v>6.0220000000000002</v>
      </c>
      <c r="E268" s="1">
        <v>4.2130000000000001</v>
      </c>
      <c r="F268" s="1">
        <v>8.2829999999999995</v>
      </c>
      <c r="G268" s="1">
        <v>0</v>
      </c>
      <c r="H268" s="1">
        <v>0</v>
      </c>
      <c r="I268" s="188">
        <f t="shared" si="0"/>
        <v>41632</v>
      </c>
    </row>
    <row r="269" spans="1:9">
      <c r="A269" s="186">
        <v>41633</v>
      </c>
      <c r="B269" s="1">
        <v>1.8919999999999999</v>
      </c>
      <c r="C269" s="1">
        <v>4.2009999999999996</v>
      </c>
      <c r="D269" s="1">
        <v>6.0220000000000002</v>
      </c>
      <c r="E269" s="1">
        <v>4.2130000000000001</v>
      </c>
      <c r="F269" s="1">
        <v>8.2829999999999995</v>
      </c>
      <c r="G269" s="1">
        <v>0</v>
      </c>
      <c r="H269" s="1">
        <v>0</v>
      </c>
      <c r="I269" s="188">
        <f t="shared" si="0"/>
        <v>41633</v>
      </c>
    </row>
    <row r="270" spans="1:9">
      <c r="A270" s="186">
        <v>41634</v>
      </c>
      <c r="B270" s="1">
        <v>1.8919999999999999</v>
      </c>
      <c r="C270" s="1">
        <v>4.2009999999999996</v>
      </c>
      <c r="D270" s="1">
        <v>6.0220000000000002</v>
      </c>
      <c r="E270" s="1">
        <v>4.2130000000000001</v>
      </c>
      <c r="F270" s="1">
        <v>8.2829999999999995</v>
      </c>
      <c r="G270" s="1">
        <v>0</v>
      </c>
      <c r="H270" s="1">
        <v>0</v>
      </c>
      <c r="I270" s="188">
        <f t="shared" si="0"/>
        <v>41634</v>
      </c>
    </row>
    <row r="271" spans="1:9">
      <c r="A271" s="186">
        <v>41635</v>
      </c>
      <c r="B271" s="1">
        <v>1.956</v>
      </c>
      <c r="C271" s="1">
        <v>4.2140000000000004</v>
      </c>
      <c r="D271" s="1">
        <v>6.0229999999999997</v>
      </c>
      <c r="E271" s="1">
        <v>4.226</v>
      </c>
      <c r="F271" s="1">
        <v>8.4610000000000003</v>
      </c>
      <c r="G271" s="1">
        <v>0</v>
      </c>
      <c r="H271" s="1">
        <v>0</v>
      </c>
      <c r="I271" s="188">
        <f t="shared" si="0"/>
        <v>41635</v>
      </c>
    </row>
    <row r="272" spans="1:9">
      <c r="A272" s="186">
        <v>41638</v>
      </c>
      <c r="B272" s="1">
        <v>1.9300000000000002</v>
      </c>
      <c r="C272" s="1">
        <v>4.09</v>
      </c>
      <c r="D272" s="1">
        <v>6.0309999999999997</v>
      </c>
      <c r="E272" s="1">
        <v>4.1440000000000001</v>
      </c>
      <c r="F272" s="1">
        <v>8.4090000000000007</v>
      </c>
      <c r="G272" s="1">
        <v>0</v>
      </c>
      <c r="H272" s="1">
        <v>0</v>
      </c>
      <c r="I272" s="188">
        <f t="shared" si="0"/>
        <v>41638</v>
      </c>
    </row>
    <row r="273" spans="1:9">
      <c r="A273" s="186">
        <v>41639</v>
      </c>
      <c r="B273" s="1">
        <v>1.929</v>
      </c>
      <c r="C273" s="1">
        <v>4.125</v>
      </c>
      <c r="D273" s="1">
        <v>6.13</v>
      </c>
      <c r="E273" s="1">
        <v>4.1509999999999998</v>
      </c>
      <c r="F273" s="1">
        <v>8.4190000000000005</v>
      </c>
      <c r="G273" s="1">
        <v>0</v>
      </c>
      <c r="H273" s="1">
        <v>0</v>
      </c>
      <c r="I273" s="188">
        <f t="shared" si="0"/>
        <v>41639</v>
      </c>
    </row>
    <row r="274" spans="1:9">
      <c r="A274" s="186">
        <v>41640</v>
      </c>
      <c r="B274" s="1">
        <v>1.929</v>
      </c>
      <c r="C274" s="1">
        <v>4.125</v>
      </c>
      <c r="D274" s="1">
        <v>6.13</v>
      </c>
      <c r="E274" s="1">
        <v>4.1509999999999998</v>
      </c>
      <c r="F274" s="1">
        <v>8.4190000000000005</v>
      </c>
      <c r="G274" s="1">
        <v>0</v>
      </c>
      <c r="H274" s="1">
        <v>0</v>
      </c>
      <c r="I274" s="188">
        <f t="shared" si="0"/>
        <v>41640</v>
      </c>
    </row>
    <row r="275" spans="1:9">
      <c r="A275" s="186">
        <v>41641</v>
      </c>
      <c r="B275" s="1">
        <v>1.9409999999999998</v>
      </c>
      <c r="C275" s="1">
        <v>3.9699999999999998</v>
      </c>
      <c r="D275" s="1">
        <v>5.835</v>
      </c>
      <c r="E275" s="1">
        <v>3.9710000000000001</v>
      </c>
      <c r="F275" s="1">
        <v>8.2360000000000007</v>
      </c>
      <c r="G275" s="1">
        <v>0</v>
      </c>
      <c r="H275" s="1">
        <v>0</v>
      </c>
      <c r="I275" s="188">
        <f t="shared" si="0"/>
        <v>41641</v>
      </c>
    </row>
    <row r="276" spans="1:9">
      <c r="A276" s="186">
        <v>41642</v>
      </c>
      <c r="B276" s="1">
        <v>1.944</v>
      </c>
      <c r="C276" s="1">
        <v>3.9159999999999999</v>
      </c>
      <c r="D276" s="1">
        <v>5.6509999999999998</v>
      </c>
      <c r="E276" s="1">
        <v>3.8740000000000001</v>
      </c>
      <c r="F276" s="1">
        <v>8.1880000000000006</v>
      </c>
      <c r="G276" s="1">
        <v>0</v>
      </c>
      <c r="H276" s="1">
        <v>0</v>
      </c>
      <c r="I276" s="188">
        <f t="shared" si="0"/>
        <v>41642</v>
      </c>
    </row>
    <row r="277" spans="1:9">
      <c r="A277" s="186">
        <v>41645</v>
      </c>
      <c r="B277" s="1">
        <v>1.907</v>
      </c>
      <c r="C277" s="1">
        <v>3.94</v>
      </c>
      <c r="D277" s="1">
        <v>5.5659999999999998</v>
      </c>
      <c r="E277" s="1">
        <v>3.9050000000000002</v>
      </c>
      <c r="F277" s="1">
        <v>8.1929999999999996</v>
      </c>
      <c r="G277" s="1">
        <v>0</v>
      </c>
      <c r="H277" s="1">
        <v>0</v>
      </c>
      <c r="I277" s="188">
        <f t="shared" si="0"/>
        <v>41645</v>
      </c>
    </row>
    <row r="278" spans="1:9">
      <c r="A278" s="186">
        <v>41646</v>
      </c>
      <c r="B278" s="1">
        <v>1.8860000000000001</v>
      </c>
      <c r="C278" s="1">
        <v>3.8719999999999999</v>
      </c>
      <c r="D278" s="1">
        <v>5.3769999999999998</v>
      </c>
      <c r="E278" s="1">
        <v>3.8040000000000003</v>
      </c>
      <c r="F278" s="1">
        <v>7.8390000000000004</v>
      </c>
      <c r="G278" s="1">
        <v>0</v>
      </c>
      <c r="H278" s="1">
        <v>0</v>
      </c>
      <c r="I278" s="188">
        <f t="shared" si="0"/>
        <v>41646</v>
      </c>
    </row>
    <row r="279" spans="1:9">
      <c r="A279" s="186">
        <v>41647</v>
      </c>
      <c r="B279" s="1">
        <v>1.9039999999999999</v>
      </c>
      <c r="C279" s="1">
        <v>3.8839999999999999</v>
      </c>
      <c r="D279" s="1">
        <v>5.4119999999999999</v>
      </c>
      <c r="E279" s="1">
        <v>3.7869999999999999</v>
      </c>
      <c r="F279" s="1">
        <v>7.71</v>
      </c>
      <c r="G279" s="1">
        <v>0</v>
      </c>
      <c r="H279" s="1">
        <v>0</v>
      </c>
      <c r="I279" s="188">
        <f t="shared" si="0"/>
        <v>41647</v>
      </c>
    </row>
    <row r="280" spans="1:9">
      <c r="A280" s="186">
        <v>41648</v>
      </c>
      <c r="B280" s="1">
        <v>1.915</v>
      </c>
      <c r="C280" s="1">
        <v>3.9249999999999998</v>
      </c>
      <c r="D280" s="1">
        <v>5.3890000000000002</v>
      </c>
      <c r="E280" s="1">
        <v>3.802</v>
      </c>
      <c r="F280" s="1">
        <v>7.7080000000000002</v>
      </c>
      <c r="G280" s="1">
        <v>0</v>
      </c>
      <c r="H280" s="1">
        <v>0</v>
      </c>
      <c r="I280" s="188">
        <f t="shared" si="0"/>
        <v>41648</v>
      </c>
    </row>
    <row r="281" spans="1:9">
      <c r="A281" s="186">
        <v>41649</v>
      </c>
      <c r="B281" s="1">
        <v>1.843</v>
      </c>
      <c r="C281" s="1">
        <v>3.9169999999999998</v>
      </c>
      <c r="D281" s="1">
        <v>5.367</v>
      </c>
      <c r="E281" s="1">
        <v>3.8140000000000001</v>
      </c>
      <c r="F281" s="1">
        <v>7.7080000000000002</v>
      </c>
      <c r="G281" s="1">
        <v>0</v>
      </c>
      <c r="H281" s="1">
        <v>0</v>
      </c>
      <c r="I281" s="188">
        <f t="shared" si="0"/>
        <v>41649</v>
      </c>
    </row>
    <row r="282" spans="1:9">
      <c r="A282" s="186">
        <v>41652</v>
      </c>
      <c r="B282" s="1">
        <v>1.8169999999999999</v>
      </c>
      <c r="C282" s="1">
        <v>3.8839999999999999</v>
      </c>
      <c r="D282" s="1">
        <v>5.3230000000000004</v>
      </c>
      <c r="E282" s="1">
        <v>3.8209999999999997</v>
      </c>
      <c r="F282" s="1">
        <v>7.7460000000000004</v>
      </c>
      <c r="G282" s="1">
        <v>0</v>
      </c>
      <c r="H282" s="1">
        <v>0</v>
      </c>
      <c r="I282" s="188">
        <f t="shared" si="0"/>
        <v>41652</v>
      </c>
    </row>
    <row r="283" spans="1:9">
      <c r="A283" s="186">
        <v>41653</v>
      </c>
      <c r="B283" s="1">
        <v>1.8140000000000001</v>
      </c>
      <c r="C283" s="1">
        <v>3.8780000000000001</v>
      </c>
      <c r="D283" s="1">
        <v>5.2930000000000001</v>
      </c>
      <c r="E283" s="1">
        <v>3.8159999999999998</v>
      </c>
      <c r="F283" s="1">
        <v>7.8129999999999997</v>
      </c>
      <c r="G283" s="1">
        <v>0</v>
      </c>
      <c r="H283" s="1">
        <v>0</v>
      </c>
      <c r="I283" s="188">
        <f t="shared" si="0"/>
        <v>41653</v>
      </c>
    </row>
    <row r="284" spans="1:9">
      <c r="A284" s="186">
        <v>41654</v>
      </c>
      <c r="B284" s="1">
        <v>1.825</v>
      </c>
      <c r="C284" s="1">
        <v>3.86</v>
      </c>
      <c r="D284" s="1">
        <v>5.1660000000000004</v>
      </c>
      <c r="E284" s="1">
        <v>3.76</v>
      </c>
      <c r="F284" s="1">
        <v>7.7460000000000004</v>
      </c>
      <c r="G284" s="1">
        <v>0</v>
      </c>
      <c r="H284" s="1">
        <v>0</v>
      </c>
      <c r="I284" s="188">
        <f t="shared" si="0"/>
        <v>41654</v>
      </c>
    </row>
    <row r="285" spans="1:9">
      <c r="A285" s="186">
        <v>41655</v>
      </c>
      <c r="B285" s="1">
        <v>1.7789999999999999</v>
      </c>
      <c r="C285" s="1">
        <v>3.8410000000000002</v>
      </c>
      <c r="D285" s="1">
        <v>5.298</v>
      </c>
      <c r="E285" s="1">
        <v>3.7330000000000001</v>
      </c>
      <c r="F285" s="1">
        <v>7.8239999999999998</v>
      </c>
      <c r="G285" s="1">
        <v>0</v>
      </c>
      <c r="H285" s="1">
        <v>0</v>
      </c>
      <c r="I285" s="188">
        <f t="shared" si="0"/>
        <v>41655</v>
      </c>
    </row>
    <row r="286" spans="1:9">
      <c r="A286" s="186">
        <v>41656</v>
      </c>
      <c r="B286" s="1">
        <v>1.7530000000000001</v>
      </c>
      <c r="C286" s="1">
        <v>3.8220000000000001</v>
      </c>
      <c r="D286" s="1">
        <v>5.2309999999999999</v>
      </c>
      <c r="E286" s="1">
        <v>3.71</v>
      </c>
      <c r="F286" s="1">
        <v>7.85</v>
      </c>
      <c r="G286" s="1">
        <v>0</v>
      </c>
      <c r="H286" s="1">
        <v>0</v>
      </c>
      <c r="I286" s="188">
        <f t="shared" si="0"/>
        <v>41656</v>
      </c>
    </row>
    <row r="287" spans="1:9">
      <c r="A287" s="186">
        <v>41659</v>
      </c>
      <c r="B287" s="1">
        <v>1.7410000000000001</v>
      </c>
      <c r="C287" s="1">
        <v>3.7960000000000003</v>
      </c>
      <c r="D287" s="1">
        <v>5.1100000000000003</v>
      </c>
      <c r="E287" s="1">
        <v>3.6859999999999999</v>
      </c>
      <c r="F287" s="1">
        <v>7.9740000000000002</v>
      </c>
      <c r="G287" s="1">
        <v>0</v>
      </c>
      <c r="H287" s="1">
        <v>0</v>
      </c>
      <c r="I287" s="188">
        <f t="shared" si="0"/>
        <v>41659</v>
      </c>
    </row>
    <row r="288" spans="1:9">
      <c r="A288" s="186">
        <v>41660</v>
      </c>
      <c r="B288" s="1">
        <v>1.738</v>
      </c>
      <c r="C288" s="1">
        <v>3.8319999999999999</v>
      </c>
      <c r="D288" s="1">
        <v>5.0670000000000002</v>
      </c>
      <c r="E288" s="1">
        <v>3.734</v>
      </c>
      <c r="F288" s="1">
        <v>8.0139999999999993</v>
      </c>
      <c r="G288" s="1">
        <v>0</v>
      </c>
      <c r="H288" s="1">
        <v>0</v>
      </c>
      <c r="I288" s="188">
        <f t="shared" si="0"/>
        <v>41660</v>
      </c>
    </row>
    <row r="289" spans="1:9">
      <c r="A289" s="186">
        <v>41661</v>
      </c>
      <c r="B289" s="1">
        <v>1.7570000000000001</v>
      </c>
      <c r="C289" s="1">
        <v>3.8319999999999999</v>
      </c>
      <c r="D289" s="1">
        <v>5.0540000000000003</v>
      </c>
      <c r="E289" s="1">
        <v>3.7359999999999998</v>
      </c>
      <c r="F289" s="1">
        <v>8.1890000000000001</v>
      </c>
      <c r="G289" s="1">
        <v>0</v>
      </c>
      <c r="H289" s="1">
        <v>0</v>
      </c>
      <c r="I289" s="188">
        <f t="shared" si="0"/>
        <v>41661</v>
      </c>
    </row>
    <row r="290" spans="1:9">
      <c r="A290" s="186">
        <v>41662</v>
      </c>
      <c r="B290" s="1">
        <v>1.7090000000000001</v>
      </c>
      <c r="C290" s="1">
        <v>3.8609999999999998</v>
      </c>
      <c r="D290" s="1">
        <v>5.1559999999999997</v>
      </c>
      <c r="E290" s="1">
        <v>3.7519999999999998</v>
      </c>
      <c r="F290" s="1">
        <v>8.2110000000000003</v>
      </c>
      <c r="G290" s="1">
        <v>0</v>
      </c>
      <c r="H290" s="1">
        <v>0</v>
      </c>
      <c r="I290" s="188">
        <f t="shared" si="0"/>
        <v>41662</v>
      </c>
    </row>
    <row r="291" spans="1:9">
      <c r="A291" s="186">
        <v>41663</v>
      </c>
      <c r="B291" s="1">
        <v>1.6579999999999999</v>
      </c>
      <c r="C291" s="1">
        <v>3.9130000000000003</v>
      </c>
      <c r="D291" s="1">
        <v>5.2759999999999998</v>
      </c>
      <c r="E291" s="1">
        <v>3.7960000000000003</v>
      </c>
      <c r="F291" s="1">
        <v>8.452</v>
      </c>
      <c r="G291" s="1">
        <v>0</v>
      </c>
      <c r="H291" s="1">
        <v>0</v>
      </c>
      <c r="I291" s="188">
        <f t="shared" si="0"/>
        <v>41663</v>
      </c>
    </row>
    <row r="292" spans="1:9">
      <c r="A292" s="186">
        <v>41666</v>
      </c>
      <c r="B292" s="1">
        <v>1.665</v>
      </c>
      <c r="C292" s="1">
        <v>3.8970000000000002</v>
      </c>
      <c r="D292" s="1">
        <v>5.1749999999999998</v>
      </c>
      <c r="E292" s="1">
        <v>3.7530000000000001</v>
      </c>
      <c r="F292" s="1">
        <v>8.5570000000000004</v>
      </c>
      <c r="G292" s="1">
        <v>0</v>
      </c>
      <c r="H292" s="1">
        <v>0</v>
      </c>
      <c r="I292" s="188">
        <f t="shared" si="0"/>
        <v>41666</v>
      </c>
    </row>
    <row r="293" spans="1:9">
      <c r="A293" s="186">
        <v>41667</v>
      </c>
      <c r="B293" s="1">
        <v>1.677</v>
      </c>
      <c r="C293" s="1">
        <v>3.8490000000000002</v>
      </c>
      <c r="D293" s="1">
        <v>5.1059999999999999</v>
      </c>
      <c r="E293" s="1">
        <v>3.7010000000000001</v>
      </c>
      <c r="F293" s="1">
        <v>8.5329999999999995</v>
      </c>
      <c r="G293" s="1">
        <v>0</v>
      </c>
      <c r="H293" s="1">
        <v>0</v>
      </c>
      <c r="I293" s="188">
        <f t="shared" si="0"/>
        <v>41667</v>
      </c>
    </row>
    <row r="294" spans="1:9">
      <c r="A294" s="186">
        <v>41668</v>
      </c>
      <c r="B294" s="1">
        <v>1.742</v>
      </c>
      <c r="C294" s="1">
        <v>3.8540000000000001</v>
      </c>
      <c r="D294" s="1">
        <v>5.1159999999999997</v>
      </c>
      <c r="E294" s="1">
        <v>3.7080000000000002</v>
      </c>
      <c r="F294" s="1">
        <v>8.5879999999999992</v>
      </c>
      <c r="G294" s="1">
        <v>0</v>
      </c>
      <c r="H294" s="1">
        <v>0</v>
      </c>
      <c r="I294" s="188">
        <f t="shared" si="0"/>
        <v>41668</v>
      </c>
    </row>
    <row r="295" spans="1:9">
      <c r="A295" s="186">
        <v>41669</v>
      </c>
      <c r="B295" s="1">
        <v>1.7149999999999999</v>
      </c>
      <c r="C295" s="1">
        <v>3.819</v>
      </c>
      <c r="D295" s="1">
        <v>5.1029999999999998</v>
      </c>
      <c r="E295" s="1">
        <v>3.6959999999999997</v>
      </c>
      <c r="F295" s="1">
        <v>8.5909999999999993</v>
      </c>
      <c r="G295" s="1">
        <v>0</v>
      </c>
      <c r="H295" s="1">
        <v>0</v>
      </c>
      <c r="I295" s="188">
        <f t="shared" si="0"/>
        <v>41669</v>
      </c>
    </row>
    <row r="296" spans="1:9">
      <c r="A296" s="186">
        <v>41670</v>
      </c>
      <c r="B296" s="1">
        <v>1.659</v>
      </c>
      <c r="C296" s="1">
        <v>3.7679999999999998</v>
      </c>
      <c r="D296" s="1">
        <v>5.0019999999999998</v>
      </c>
      <c r="E296" s="1">
        <v>3.6589999999999998</v>
      </c>
      <c r="F296" s="1">
        <v>8.6110000000000007</v>
      </c>
      <c r="G296" s="1">
        <v>0</v>
      </c>
      <c r="H296" s="1">
        <v>0</v>
      </c>
      <c r="I296" s="188">
        <f t="shared" si="0"/>
        <v>41670</v>
      </c>
    </row>
    <row r="297" spans="1:9">
      <c r="A297" s="186">
        <v>41673</v>
      </c>
      <c r="B297" s="1">
        <v>1.6440000000000001</v>
      </c>
      <c r="C297" s="1">
        <v>3.7770000000000001</v>
      </c>
      <c r="D297" s="1">
        <v>5.0149999999999997</v>
      </c>
      <c r="E297" s="1">
        <v>3.7469999999999999</v>
      </c>
      <c r="F297" s="1">
        <v>8.3569999999999993</v>
      </c>
      <c r="G297" s="1">
        <v>0</v>
      </c>
      <c r="H297" s="1">
        <v>0</v>
      </c>
      <c r="I297" s="188">
        <f t="shared" si="0"/>
        <v>41673</v>
      </c>
    </row>
    <row r="298" spans="1:9">
      <c r="A298" s="186">
        <v>41674</v>
      </c>
      <c r="B298" s="1">
        <v>1.65</v>
      </c>
      <c r="C298" s="1">
        <v>3.7829999999999999</v>
      </c>
      <c r="D298" s="1">
        <v>5.0519999999999996</v>
      </c>
      <c r="E298" s="1">
        <v>3.7530000000000001</v>
      </c>
      <c r="F298" s="1">
        <v>8.2889999999999997</v>
      </c>
      <c r="G298" s="1">
        <v>0</v>
      </c>
      <c r="H298" s="1">
        <v>0</v>
      </c>
      <c r="I298" s="188">
        <f t="shared" si="0"/>
        <v>41674</v>
      </c>
    </row>
    <row r="299" spans="1:9">
      <c r="A299" s="186">
        <v>41675</v>
      </c>
      <c r="B299" s="1">
        <v>1.6360000000000001</v>
      </c>
      <c r="C299" s="1">
        <v>3.7610000000000001</v>
      </c>
      <c r="D299" s="1">
        <v>4.9950000000000001</v>
      </c>
      <c r="E299" s="1">
        <v>3.718</v>
      </c>
      <c r="F299" s="1">
        <v>7.9969999999999999</v>
      </c>
      <c r="G299" s="1">
        <v>0</v>
      </c>
      <c r="H299" s="1">
        <v>0</v>
      </c>
      <c r="I299" s="188">
        <f t="shared" si="0"/>
        <v>41675</v>
      </c>
    </row>
    <row r="300" spans="1:9">
      <c r="A300" s="186">
        <v>41676</v>
      </c>
      <c r="B300" s="1">
        <v>1.696</v>
      </c>
      <c r="C300" s="1">
        <v>3.76</v>
      </c>
      <c r="D300" s="1">
        <v>4.9669999999999996</v>
      </c>
      <c r="E300" s="1">
        <v>3.657</v>
      </c>
      <c r="F300" s="1">
        <v>7.8120000000000003</v>
      </c>
      <c r="G300" s="1">
        <v>0</v>
      </c>
      <c r="H300" s="1">
        <v>0</v>
      </c>
      <c r="I300" s="188">
        <f t="shared" si="0"/>
        <v>41676</v>
      </c>
    </row>
    <row r="301" spans="1:9">
      <c r="A301" s="186">
        <v>41677</v>
      </c>
      <c r="B301" s="1">
        <v>1.661</v>
      </c>
      <c r="C301" s="1">
        <v>3.6879999999999997</v>
      </c>
      <c r="D301" s="1">
        <v>4.931</v>
      </c>
      <c r="E301" s="1">
        <v>3.585</v>
      </c>
      <c r="F301" s="1">
        <v>7.7569999999999997</v>
      </c>
      <c r="G301" s="1">
        <v>0</v>
      </c>
      <c r="H301" s="1">
        <v>0</v>
      </c>
      <c r="I301" s="188">
        <f t="shared" si="0"/>
        <v>41677</v>
      </c>
    </row>
    <row r="302" spans="1:9">
      <c r="A302" s="186">
        <v>41680</v>
      </c>
      <c r="B302" s="1">
        <v>1.6800000000000002</v>
      </c>
      <c r="C302" s="1">
        <v>3.6850000000000001</v>
      </c>
      <c r="D302" s="1">
        <v>4.992</v>
      </c>
      <c r="E302" s="1">
        <v>3.5789999999999997</v>
      </c>
      <c r="F302" s="1">
        <v>7.6050000000000004</v>
      </c>
      <c r="G302" s="1">
        <v>0</v>
      </c>
      <c r="H302" s="1">
        <v>0</v>
      </c>
      <c r="I302" s="188">
        <f t="shared" si="0"/>
        <v>41680</v>
      </c>
    </row>
    <row r="303" spans="1:9">
      <c r="A303" s="186">
        <v>41681</v>
      </c>
      <c r="B303" s="1">
        <v>1.6859999999999999</v>
      </c>
      <c r="C303" s="1">
        <v>3.6829999999999998</v>
      </c>
      <c r="D303" s="1">
        <v>5.0110000000000001</v>
      </c>
      <c r="E303" s="1">
        <v>3.6</v>
      </c>
      <c r="F303" s="1">
        <v>7.3949999999999996</v>
      </c>
      <c r="G303" s="1">
        <v>0</v>
      </c>
      <c r="H303" s="1">
        <v>0</v>
      </c>
      <c r="I303" s="188">
        <f t="shared" si="0"/>
        <v>41681</v>
      </c>
    </row>
    <row r="304" spans="1:9">
      <c r="A304" s="186">
        <v>41682</v>
      </c>
      <c r="B304" s="1">
        <v>1.7149999999999999</v>
      </c>
      <c r="C304" s="1">
        <v>3.73</v>
      </c>
      <c r="D304" s="1">
        <v>5.0229999999999997</v>
      </c>
      <c r="E304" s="1">
        <v>3.6520000000000001</v>
      </c>
      <c r="F304" s="1">
        <v>7.4109999999999996</v>
      </c>
      <c r="G304" s="1">
        <v>0</v>
      </c>
      <c r="H304" s="1">
        <v>0</v>
      </c>
      <c r="I304" s="188">
        <f t="shared" si="0"/>
        <v>41682</v>
      </c>
    </row>
    <row r="305" spans="1:9">
      <c r="A305" s="186">
        <v>41683</v>
      </c>
      <c r="B305" s="1">
        <v>1.667</v>
      </c>
      <c r="C305" s="1">
        <v>3.7090000000000001</v>
      </c>
      <c r="D305" s="1">
        <v>5.0179999999999998</v>
      </c>
      <c r="E305" s="1">
        <v>3.6219999999999999</v>
      </c>
      <c r="F305" s="1">
        <v>7.6669999999999998</v>
      </c>
      <c r="G305" s="1">
        <v>0</v>
      </c>
      <c r="H305" s="1">
        <v>0</v>
      </c>
      <c r="I305" s="188">
        <f t="shared" si="0"/>
        <v>41683</v>
      </c>
    </row>
    <row r="306" spans="1:9">
      <c r="A306" s="186">
        <v>41684</v>
      </c>
      <c r="B306" s="1">
        <v>1.679</v>
      </c>
      <c r="C306" s="1">
        <v>3.6870000000000003</v>
      </c>
      <c r="D306" s="1">
        <v>4.9409999999999998</v>
      </c>
      <c r="E306" s="1">
        <v>3.589</v>
      </c>
      <c r="F306" s="1">
        <v>7.5869999999999997</v>
      </c>
      <c r="G306" s="1">
        <v>0</v>
      </c>
      <c r="H306" s="1">
        <v>0</v>
      </c>
      <c r="I306" s="188">
        <f t="shared" si="0"/>
        <v>41684</v>
      </c>
    </row>
    <row r="307" spans="1:9">
      <c r="A307" s="186">
        <v>41687</v>
      </c>
      <c r="B307" s="1">
        <v>1.6840000000000002</v>
      </c>
      <c r="C307" s="1">
        <v>3.6160000000000001</v>
      </c>
      <c r="D307" s="1">
        <v>4.8179999999999996</v>
      </c>
      <c r="E307" s="1">
        <v>3.5390000000000001</v>
      </c>
      <c r="F307" s="1">
        <v>7.5309999999999997</v>
      </c>
      <c r="G307" s="1">
        <v>0</v>
      </c>
      <c r="H307" s="1">
        <v>0</v>
      </c>
      <c r="I307" s="188">
        <f t="shared" ref="I307:I370" si="1">+A307</f>
        <v>41687</v>
      </c>
    </row>
    <row r="308" spans="1:9">
      <c r="A308" s="186">
        <v>41688</v>
      </c>
      <c r="B308" s="1">
        <v>1.667</v>
      </c>
      <c r="C308" s="1">
        <v>3.5579999999999998</v>
      </c>
      <c r="D308" s="1">
        <v>4.8179999999999996</v>
      </c>
      <c r="E308" s="1">
        <v>3.516</v>
      </c>
      <c r="F308" s="1">
        <v>7.5389999999999997</v>
      </c>
      <c r="G308" s="1">
        <v>0</v>
      </c>
      <c r="H308" s="1">
        <v>0</v>
      </c>
      <c r="I308" s="188">
        <f t="shared" si="1"/>
        <v>41688</v>
      </c>
    </row>
    <row r="309" spans="1:9">
      <c r="A309" s="186">
        <v>41689</v>
      </c>
      <c r="B309" s="1">
        <v>1.661</v>
      </c>
      <c r="C309" s="1">
        <v>3.589</v>
      </c>
      <c r="D309" s="1">
        <v>4.8629999999999995</v>
      </c>
      <c r="E309" s="1">
        <v>3.5579999999999998</v>
      </c>
      <c r="F309" s="1">
        <v>7.5289999999999999</v>
      </c>
      <c r="G309" s="1">
        <v>0</v>
      </c>
      <c r="H309" s="1">
        <v>0</v>
      </c>
      <c r="I309" s="188">
        <f t="shared" si="1"/>
        <v>41689</v>
      </c>
    </row>
    <row r="310" spans="1:9">
      <c r="A310" s="186">
        <v>41690</v>
      </c>
      <c r="B310" s="1">
        <v>1.69</v>
      </c>
      <c r="C310" s="1">
        <v>3.65</v>
      </c>
      <c r="D310" s="1">
        <v>4.9480000000000004</v>
      </c>
      <c r="E310" s="1">
        <v>3.601</v>
      </c>
      <c r="F310" s="1">
        <v>7.5949999999999998</v>
      </c>
      <c r="G310" s="1">
        <v>0</v>
      </c>
      <c r="H310" s="1">
        <v>0</v>
      </c>
      <c r="I310" s="188">
        <f t="shared" si="1"/>
        <v>41690</v>
      </c>
    </row>
    <row r="311" spans="1:9">
      <c r="A311" s="186">
        <v>41691</v>
      </c>
      <c r="B311" s="1">
        <v>1.6619999999999999</v>
      </c>
      <c r="C311" s="1">
        <v>3.5990000000000002</v>
      </c>
      <c r="D311" s="1">
        <v>4.9260000000000002</v>
      </c>
      <c r="E311" s="1">
        <v>3.548</v>
      </c>
      <c r="F311" s="1">
        <v>7.6219999999999999</v>
      </c>
      <c r="G311" s="1">
        <v>0</v>
      </c>
      <c r="H311" s="1">
        <v>0</v>
      </c>
      <c r="I311" s="188">
        <f t="shared" si="1"/>
        <v>41691</v>
      </c>
    </row>
    <row r="312" spans="1:9">
      <c r="A312" s="186">
        <v>41694</v>
      </c>
      <c r="B312" s="1">
        <v>1.6800000000000002</v>
      </c>
      <c r="C312" s="1">
        <v>3.62</v>
      </c>
      <c r="D312" s="1">
        <v>4.8819999999999997</v>
      </c>
      <c r="E312" s="1">
        <v>3.5569999999999999</v>
      </c>
      <c r="F312" s="1">
        <v>7.4980000000000002</v>
      </c>
      <c r="G312" s="1">
        <v>0</v>
      </c>
      <c r="H312" s="1">
        <v>0</v>
      </c>
      <c r="I312" s="188">
        <f t="shared" si="1"/>
        <v>41694</v>
      </c>
    </row>
    <row r="313" spans="1:9">
      <c r="A313" s="186">
        <v>41695</v>
      </c>
      <c r="B313" s="1">
        <v>1.6459999999999999</v>
      </c>
      <c r="C313" s="1">
        <v>3.5859999999999999</v>
      </c>
      <c r="D313" s="1">
        <v>4.851</v>
      </c>
      <c r="E313" s="1">
        <v>3.5489999999999999</v>
      </c>
      <c r="F313" s="1">
        <v>7.351</v>
      </c>
      <c r="G313" s="1">
        <v>0</v>
      </c>
      <c r="H313" s="1">
        <v>0</v>
      </c>
      <c r="I313" s="188">
        <f t="shared" si="1"/>
        <v>41695</v>
      </c>
    </row>
    <row r="314" spans="1:9">
      <c r="A314" s="186">
        <v>41696</v>
      </c>
      <c r="B314" s="1">
        <v>1.617</v>
      </c>
      <c r="C314" s="1">
        <v>3.5380000000000003</v>
      </c>
      <c r="D314" s="1">
        <v>4.8460000000000001</v>
      </c>
      <c r="E314" s="1">
        <v>3.5350000000000001</v>
      </c>
      <c r="F314" s="1">
        <v>7.1840000000000002</v>
      </c>
      <c r="G314" s="1">
        <v>0</v>
      </c>
      <c r="H314" s="1">
        <v>0</v>
      </c>
      <c r="I314" s="188">
        <f t="shared" si="1"/>
        <v>41696</v>
      </c>
    </row>
    <row r="315" spans="1:9">
      <c r="A315" s="186">
        <v>41697</v>
      </c>
      <c r="B315" s="1">
        <v>1.5620000000000001</v>
      </c>
      <c r="C315" s="1">
        <v>3.46</v>
      </c>
      <c r="D315" s="1">
        <v>4.8100000000000005</v>
      </c>
      <c r="E315" s="1">
        <v>3.492</v>
      </c>
      <c r="F315" s="1">
        <v>7.02</v>
      </c>
      <c r="G315" s="1">
        <v>0</v>
      </c>
      <c r="H315" s="1">
        <v>0</v>
      </c>
      <c r="I315" s="188">
        <f t="shared" si="1"/>
        <v>41697</v>
      </c>
    </row>
    <row r="316" spans="1:9">
      <c r="A316" s="186">
        <v>41698</v>
      </c>
      <c r="B316" s="1">
        <v>1.6240000000000001</v>
      </c>
      <c r="C316" s="1">
        <v>3.4790000000000001</v>
      </c>
      <c r="D316" s="1">
        <v>4.8499999999999996</v>
      </c>
      <c r="E316" s="1">
        <v>3.5089999999999999</v>
      </c>
      <c r="F316" s="1">
        <v>6.9550000000000001</v>
      </c>
      <c r="G316" s="1">
        <v>0</v>
      </c>
      <c r="H316" s="1">
        <v>0</v>
      </c>
      <c r="I316" s="188">
        <f t="shared" si="1"/>
        <v>41698</v>
      </c>
    </row>
    <row r="317" spans="1:9">
      <c r="A317" s="186">
        <v>41701</v>
      </c>
      <c r="B317" s="1">
        <v>1.5510000000000002</v>
      </c>
      <c r="C317" s="1">
        <v>3.4540000000000002</v>
      </c>
      <c r="D317" s="1">
        <v>4.875</v>
      </c>
      <c r="E317" s="1">
        <v>3.5030000000000001</v>
      </c>
      <c r="F317" s="1">
        <v>7.0369999999999999</v>
      </c>
      <c r="G317" s="1">
        <v>0</v>
      </c>
      <c r="H317" s="1">
        <v>0</v>
      </c>
      <c r="I317" s="188">
        <f t="shared" si="1"/>
        <v>41701</v>
      </c>
    </row>
    <row r="318" spans="1:9">
      <c r="A318" s="186">
        <v>41702</v>
      </c>
      <c r="B318" s="1">
        <v>1.5979999999999999</v>
      </c>
      <c r="C318" s="1">
        <v>3.423</v>
      </c>
      <c r="D318" s="1">
        <v>4.8339999999999996</v>
      </c>
      <c r="E318" s="1">
        <v>3.44</v>
      </c>
      <c r="F318" s="1">
        <v>6.9279999999999999</v>
      </c>
      <c r="G318" s="1">
        <v>0</v>
      </c>
      <c r="H318" s="1">
        <v>0</v>
      </c>
      <c r="I318" s="188">
        <f t="shared" si="1"/>
        <v>41702</v>
      </c>
    </row>
    <row r="319" spans="1:9">
      <c r="A319" s="186">
        <v>41703</v>
      </c>
      <c r="B319" s="1">
        <v>1.605</v>
      </c>
      <c r="C319" s="1">
        <v>3.3769999999999998</v>
      </c>
      <c r="D319" s="1">
        <v>4.7050000000000001</v>
      </c>
      <c r="E319" s="1">
        <v>3.3609999999999998</v>
      </c>
      <c r="F319" s="1">
        <v>6.819</v>
      </c>
      <c r="G319" s="1">
        <v>0</v>
      </c>
      <c r="H319" s="1">
        <v>0</v>
      </c>
      <c r="I319" s="188">
        <f t="shared" si="1"/>
        <v>41703</v>
      </c>
    </row>
    <row r="320" spans="1:9">
      <c r="A320" s="186">
        <v>41704</v>
      </c>
      <c r="B320" s="1">
        <v>1.647</v>
      </c>
      <c r="C320" s="1">
        <v>3.4420000000000002</v>
      </c>
      <c r="D320" s="1">
        <v>4.6879999999999997</v>
      </c>
      <c r="E320" s="1">
        <v>3.4039999999999999</v>
      </c>
      <c r="F320" s="1">
        <v>6.65</v>
      </c>
      <c r="G320" s="1">
        <v>0</v>
      </c>
      <c r="H320" s="1">
        <v>0</v>
      </c>
      <c r="I320" s="188">
        <f t="shared" si="1"/>
        <v>41704</v>
      </c>
    </row>
    <row r="321" spans="1:9">
      <c r="A321" s="186">
        <v>41705</v>
      </c>
      <c r="B321" s="1">
        <v>1.653</v>
      </c>
      <c r="C321" s="1">
        <v>3.4220000000000002</v>
      </c>
      <c r="D321" s="1">
        <v>4.577</v>
      </c>
      <c r="E321" s="1">
        <v>3.363</v>
      </c>
      <c r="F321" s="1">
        <v>6.8259999999999996</v>
      </c>
      <c r="G321" s="1">
        <v>0</v>
      </c>
      <c r="H321" s="1">
        <v>0</v>
      </c>
      <c r="I321" s="188">
        <f t="shared" si="1"/>
        <v>41705</v>
      </c>
    </row>
    <row r="322" spans="1:9">
      <c r="A322" s="186">
        <v>41708</v>
      </c>
      <c r="B322" s="1">
        <v>1.625</v>
      </c>
      <c r="C322" s="1">
        <v>3.3689999999999998</v>
      </c>
      <c r="D322" s="1">
        <v>4.4509999999999996</v>
      </c>
      <c r="E322" s="1">
        <v>3.3039999999999998</v>
      </c>
      <c r="F322" s="1">
        <v>6.9279999999999999</v>
      </c>
      <c r="G322" s="1">
        <v>0</v>
      </c>
      <c r="H322" s="1">
        <v>0</v>
      </c>
      <c r="I322" s="188">
        <f t="shared" si="1"/>
        <v>41708</v>
      </c>
    </row>
    <row r="323" spans="1:9">
      <c r="A323" s="186">
        <v>41709</v>
      </c>
      <c r="B323" s="1">
        <v>1.6379999999999999</v>
      </c>
      <c r="C323" s="1">
        <v>3.399</v>
      </c>
      <c r="D323" s="1">
        <v>4.3940000000000001</v>
      </c>
      <c r="E323" s="1">
        <v>3.3210000000000002</v>
      </c>
      <c r="F323" s="1">
        <v>6.9950000000000001</v>
      </c>
      <c r="G323" s="1">
        <v>0</v>
      </c>
      <c r="H323" s="1">
        <v>0</v>
      </c>
      <c r="I323" s="188">
        <f t="shared" si="1"/>
        <v>41709</v>
      </c>
    </row>
    <row r="324" spans="1:9">
      <c r="A324" s="186">
        <v>41710</v>
      </c>
      <c r="B324" s="1">
        <v>1.5960000000000001</v>
      </c>
      <c r="C324" s="1">
        <v>3.4209999999999998</v>
      </c>
      <c r="D324" s="1">
        <v>4.5110000000000001</v>
      </c>
      <c r="E324" s="1">
        <v>3.347</v>
      </c>
      <c r="F324" s="1">
        <v>7.1239999999999997</v>
      </c>
      <c r="G324" s="1">
        <v>0</v>
      </c>
      <c r="H324" s="1">
        <v>0</v>
      </c>
      <c r="I324" s="188">
        <f t="shared" si="1"/>
        <v>41710</v>
      </c>
    </row>
    <row r="325" spans="1:9">
      <c r="A325" s="186">
        <v>41711</v>
      </c>
      <c r="B325" s="1">
        <v>1.5409999999999999</v>
      </c>
      <c r="C325" s="1">
        <v>3.4359999999999999</v>
      </c>
      <c r="D325" s="1">
        <v>4.6129999999999995</v>
      </c>
      <c r="E325" s="1">
        <v>3.3820000000000001</v>
      </c>
      <c r="F325" s="1">
        <v>7.202</v>
      </c>
      <c r="G325" s="1">
        <v>0</v>
      </c>
      <c r="H325" s="1">
        <v>0</v>
      </c>
      <c r="I325" s="188">
        <f t="shared" si="1"/>
        <v>41711</v>
      </c>
    </row>
    <row r="326" spans="1:9">
      <c r="A326" s="186">
        <v>41712</v>
      </c>
      <c r="B326" s="1">
        <v>1.546</v>
      </c>
      <c r="C326" s="1">
        <v>3.4050000000000002</v>
      </c>
      <c r="D326" s="1">
        <v>4.5990000000000002</v>
      </c>
      <c r="E326" s="1">
        <v>3.339</v>
      </c>
      <c r="F326" s="1">
        <v>7.226</v>
      </c>
      <c r="G326" s="1">
        <v>0</v>
      </c>
      <c r="H326" s="1">
        <v>0</v>
      </c>
      <c r="I326" s="188">
        <f t="shared" si="1"/>
        <v>41712</v>
      </c>
    </row>
    <row r="327" spans="1:9">
      <c r="A327" s="186">
        <v>41715</v>
      </c>
      <c r="B327" s="1">
        <v>1.5669999999999999</v>
      </c>
      <c r="C327" s="1">
        <v>3.3769999999999998</v>
      </c>
      <c r="D327" s="1">
        <v>4.5190000000000001</v>
      </c>
      <c r="E327" s="1">
        <v>3.3180000000000001</v>
      </c>
      <c r="F327" s="1">
        <v>7.0439999999999996</v>
      </c>
      <c r="G327" s="1">
        <v>0</v>
      </c>
      <c r="H327" s="1">
        <v>0</v>
      </c>
      <c r="I327" s="188">
        <f t="shared" si="1"/>
        <v>41715</v>
      </c>
    </row>
    <row r="328" spans="1:9">
      <c r="A328" s="186">
        <v>41716</v>
      </c>
      <c r="B328" s="1">
        <v>1.5669999999999999</v>
      </c>
      <c r="C328" s="1">
        <v>3.3650000000000002</v>
      </c>
      <c r="D328" s="1">
        <v>4.4269999999999996</v>
      </c>
      <c r="E328" s="1">
        <v>3.3039999999999998</v>
      </c>
      <c r="F328" s="1">
        <v>6.8280000000000003</v>
      </c>
      <c r="G328" s="1">
        <v>0</v>
      </c>
      <c r="H328" s="1">
        <v>0</v>
      </c>
      <c r="I328" s="188">
        <f t="shared" si="1"/>
        <v>41716</v>
      </c>
    </row>
    <row r="329" spans="1:9">
      <c r="A329" s="186">
        <v>41717</v>
      </c>
      <c r="B329" s="1">
        <v>1.599</v>
      </c>
      <c r="C329" s="1">
        <v>3.395</v>
      </c>
      <c r="D329" s="1">
        <v>4.3819999999999997</v>
      </c>
      <c r="E329" s="1">
        <v>3.34</v>
      </c>
      <c r="F329" s="1">
        <v>6.8179999999999996</v>
      </c>
      <c r="G329" s="1">
        <v>0</v>
      </c>
      <c r="H329" s="1">
        <v>0</v>
      </c>
      <c r="I329" s="188">
        <f t="shared" si="1"/>
        <v>41717</v>
      </c>
    </row>
    <row r="330" spans="1:9">
      <c r="A330" s="186">
        <v>41718</v>
      </c>
      <c r="B330" s="1">
        <v>1.6459999999999999</v>
      </c>
      <c r="C330" s="1">
        <v>3.4279999999999999</v>
      </c>
      <c r="D330" s="1">
        <v>4.3760000000000003</v>
      </c>
      <c r="E330" s="1">
        <v>3.3660000000000001</v>
      </c>
      <c r="F330" s="1">
        <v>6.9569999999999999</v>
      </c>
      <c r="G330" s="1">
        <v>0</v>
      </c>
      <c r="H330" s="1">
        <v>0</v>
      </c>
      <c r="I330" s="188">
        <f t="shared" si="1"/>
        <v>41718</v>
      </c>
    </row>
    <row r="331" spans="1:9">
      <c r="A331" s="186">
        <v>41719</v>
      </c>
      <c r="B331" s="1">
        <v>1.631</v>
      </c>
      <c r="C331" s="1">
        <v>3.4140000000000001</v>
      </c>
      <c r="D331" s="1">
        <v>4.2640000000000002</v>
      </c>
      <c r="E331" s="1">
        <v>3.355</v>
      </c>
      <c r="F331" s="1">
        <v>6.915</v>
      </c>
      <c r="G331" s="1">
        <v>0</v>
      </c>
      <c r="H331" s="1">
        <v>0</v>
      </c>
      <c r="I331" s="188">
        <f t="shared" si="1"/>
        <v>41719</v>
      </c>
    </row>
    <row r="332" spans="1:9">
      <c r="A332" s="186">
        <v>41722</v>
      </c>
      <c r="B332" s="1">
        <v>1.5779999999999998</v>
      </c>
      <c r="C332" s="1">
        <v>3.41</v>
      </c>
      <c r="D332" s="1">
        <v>4.2089999999999996</v>
      </c>
      <c r="E332" s="1">
        <v>3.35</v>
      </c>
      <c r="F332" s="1">
        <v>6.7240000000000002</v>
      </c>
      <c r="G332" s="1">
        <v>0</v>
      </c>
      <c r="H332" s="1">
        <v>0</v>
      </c>
      <c r="I332" s="188">
        <f t="shared" si="1"/>
        <v>41722</v>
      </c>
    </row>
    <row r="333" spans="1:9">
      <c r="A333" s="186">
        <v>41723</v>
      </c>
      <c r="B333" s="1">
        <v>1.577</v>
      </c>
      <c r="C333" s="1">
        <v>3.3929999999999998</v>
      </c>
      <c r="D333" s="1">
        <v>4.202</v>
      </c>
      <c r="E333" s="1">
        <v>3.33</v>
      </c>
      <c r="F333" s="1">
        <v>6.742</v>
      </c>
      <c r="G333" s="1">
        <v>0</v>
      </c>
      <c r="H333" s="1">
        <v>0</v>
      </c>
      <c r="I333" s="188">
        <f t="shared" si="1"/>
        <v>41723</v>
      </c>
    </row>
    <row r="334" spans="1:9">
      <c r="A334" s="186">
        <v>41724</v>
      </c>
      <c r="B334" s="1">
        <v>1.5680000000000001</v>
      </c>
      <c r="C334" s="1">
        <v>3.3370000000000002</v>
      </c>
      <c r="D334" s="1">
        <v>4.109</v>
      </c>
      <c r="E334" s="1">
        <v>3.282</v>
      </c>
      <c r="F334" s="1">
        <v>6.8529999999999998</v>
      </c>
      <c r="G334" s="1">
        <v>0</v>
      </c>
      <c r="H334" s="1">
        <v>0</v>
      </c>
      <c r="I334" s="188">
        <f t="shared" si="1"/>
        <v>41724</v>
      </c>
    </row>
    <row r="335" spans="1:9">
      <c r="A335" s="186">
        <v>41725</v>
      </c>
      <c r="B335" s="1">
        <v>1.536</v>
      </c>
      <c r="C335" s="1">
        <v>3.3069999999999999</v>
      </c>
      <c r="D335" s="1">
        <v>4.0599999999999996</v>
      </c>
      <c r="E335" s="1">
        <v>3.2519999999999998</v>
      </c>
      <c r="F335" s="1">
        <v>6.8879999999999999</v>
      </c>
      <c r="G335" s="1">
        <v>0</v>
      </c>
      <c r="H335" s="1">
        <v>0</v>
      </c>
      <c r="I335" s="188">
        <f t="shared" si="1"/>
        <v>41725</v>
      </c>
    </row>
    <row r="336" spans="1:9">
      <c r="A336" s="186">
        <v>41726</v>
      </c>
      <c r="B336" s="1">
        <v>1.548</v>
      </c>
      <c r="C336" s="1">
        <v>3.3029999999999999</v>
      </c>
      <c r="D336" s="1">
        <v>4.0410000000000004</v>
      </c>
      <c r="E336" s="1">
        <v>3.238</v>
      </c>
      <c r="F336" s="1">
        <v>6.6710000000000003</v>
      </c>
      <c r="G336" s="1">
        <v>0</v>
      </c>
      <c r="H336" s="1">
        <v>0</v>
      </c>
      <c r="I336" s="188">
        <f t="shared" si="1"/>
        <v>41726</v>
      </c>
    </row>
    <row r="337" spans="1:9">
      <c r="A337" s="186">
        <v>41729</v>
      </c>
      <c r="B337" s="1">
        <v>1.5659999999999998</v>
      </c>
      <c r="C337" s="1">
        <v>3.2919999999999998</v>
      </c>
      <c r="D337" s="1">
        <v>4.0730000000000004</v>
      </c>
      <c r="E337" s="1">
        <v>3.23</v>
      </c>
      <c r="F337" s="1">
        <v>6.5709999999999997</v>
      </c>
      <c r="G337" s="1">
        <v>0</v>
      </c>
      <c r="H337" s="1">
        <v>0</v>
      </c>
      <c r="I337" s="188">
        <f t="shared" si="1"/>
        <v>41729</v>
      </c>
    </row>
    <row r="338" spans="1:9">
      <c r="A338" s="186">
        <v>41730</v>
      </c>
      <c r="B338" s="1">
        <v>1.573</v>
      </c>
      <c r="C338" s="1">
        <v>3.2890000000000001</v>
      </c>
      <c r="D338" s="1">
        <v>4.05</v>
      </c>
      <c r="E338" s="1">
        <v>3.25</v>
      </c>
      <c r="F338" s="1">
        <v>6.4630000000000001</v>
      </c>
      <c r="G338" s="1">
        <v>0</v>
      </c>
      <c r="H338" s="1">
        <v>0</v>
      </c>
      <c r="I338" s="188">
        <f t="shared" si="1"/>
        <v>41730</v>
      </c>
    </row>
    <row r="339" spans="1:9">
      <c r="A339" s="186">
        <v>41731</v>
      </c>
      <c r="B339" s="1">
        <v>1.6160000000000001</v>
      </c>
      <c r="C339" s="1">
        <v>3.3079999999999998</v>
      </c>
      <c r="D339" s="1">
        <v>3.992</v>
      </c>
      <c r="E339" s="1">
        <v>3.2669999999999999</v>
      </c>
      <c r="F339" s="1">
        <v>6.1970000000000001</v>
      </c>
      <c r="G339" s="1">
        <v>0</v>
      </c>
      <c r="H339" s="1">
        <v>0</v>
      </c>
      <c r="I339" s="188">
        <f t="shared" si="1"/>
        <v>41731</v>
      </c>
    </row>
    <row r="340" spans="1:9">
      <c r="A340" s="186">
        <v>41732</v>
      </c>
      <c r="B340" s="1">
        <v>1.603</v>
      </c>
      <c r="C340" s="1">
        <v>3.2549999999999999</v>
      </c>
      <c r="D340" s="1">
        <v>3.9740000000000002</v>
      </c>
      <c r="E340" s="1">
        <v>3.226</v>
      </c>
      <c r="F340" s="1">
        <v>6.133</v>
      </c>
      <c r="G340" s="1">
        <v>0</v>
      </c>
      <c r="H340" s="1">
        <v>0</v>
      </c>
      <c r="I340" s="188">
        <f t="shared" si="1"/>
        <v>41732</v>
      </c>
    </row>
    <row r="341" spans="1:9">
      <c r="A341" s="186">
        <v>41733</v>
      </c>
      <c r="B341" s="1">
        <v>1.5529999999999999</v>
      </c>
      <c r="C341" s="1">
        <v>3.169</v>
      </c>
      <c r="D341" s="1">
        <v>3.8529999999999998</v>
      </c>
      <c r="E341" s="1">
        <v>3.15</v>
      </c>
      <c r="F341" s="1">
        <v>6.1449999999999996</v>
      </c>
      <c r="G341" s="1">
        <v>0</v>
      </c>
      <c r="H341" s="1">
        <v>0</v>
      </c>
      <c r="I341" s="188">
        <f t="shared" si="1"/>
        <v>41733</v>
      </c>
    </row>
    <row r="342" spans="1:9">
      <c r="A342" s="186">
        <v>41736</v>
      </c>
      <c r="B342" s="1">
        <v>1.5390000000000001</v>
      </c>
      <c r="C342" s="1">
        <v>3.1869999999999998</v>
      </c>
      <c r="D342" s="1">
        <v>3.8769999999999998</v>
      </c>
      <c r="E342" s="1">
        <v>3.1819999999999999</v>
      </c>
      <c r="F342" s="1">
        <v>6.1710000000000003</v>
      </c>
      <c r="G342" s="1">
        <v>0</v>
      </c>
      <c r="H342" s="1">
        <v>0</v>
      </c>
      <c r="I342" s="188">
        <f t="shared" si="1"/>
        <v>41736</v>
      </c>
    </row>
    <row r="343" spans="1:9">
      <c r="A343" s="186">
        <v>41737</v>
      </c>
      <c r="B343" s="1">
        <v>1.5569999999999999</v>
      </c>
      <c r="C343" s="1">
        <v>3.22</v>
      </c>
      <c r="D343" s="1">
        <v>3.9169999999999998</v>
      </c>
      <c r="E343" s="1">
        <v>3.206</v>
      </c>
      <c r="F343" s="1">
        <v>6.1589999999999998</v>
      </c>
      <c r="G343" s="1">
        <v>0</v>
      </c>
      <c r="H343" s="1">
        <v>0</v>
      </c>
      <c r="I343" s="188">
        <f t="shared" si="1"/>
        <v>41737</v>
      </c>
    </row>
    <row r="344" spans="1:9">
      <c r="A344" s="186">
        <v>41738</v>
      </c>
      <c r="B344" s="1">
        <v>1.575</v>
      </c>
      <c r="C344" s="1">
        <v>3.2010000000000001</v>
      </c>
      <c r="D344" s="1">
        <v>3.9020000000000001</v>
      </c>
      <c r="E344" s="1">
        <v>3.2090000000000001</v>
      </c>
      <c r="F344" s="1">
        <v>5.89</v>
      </c>
      <c r="G344" s="1">
        <v>0</v>
      </c>
      <c r="H344" s="1">
        <v>0</v>
      </c>
      <c r="I344" s="188">
        <f t="shared" si="1"/>
        <v>41738</v>
      </c>
    </row>
    <row r="345" spans="1:9">
      <c r="A345" s="186">
        <v>41739</v>
      </c>
      <c r="B345" s="1">
        <v>1.52</v>
      </c>
      <c r="C345" s="1">
        <v>3.1659999999999999</v>
      </c>
      <c r="D345" s="1">
        <v>3.8730000000000002</v>
      </c>
      <c r="E345" s="1">
        <v>3.169</v>
      </c>
      <c r="F345" s="1">
        <v>5.9409999999999998</v>
      </c>
      <c r="G345" s="1">
        <v>0</v>
      </c>
      <c r="H345" s="1">
        <v>0</v>
      </c>
      <c r="I345" s="188">
        <f t="shared" si="1"/>
        <v>41739</v>
      </c>
    </row>
    <row r="346" spans="1:9">
      <c r="A346" s="186">
        <v>41740</v>
      </c>
      <c r="B346" s="1">
        <v>1.504</v>
      </c>
      <c r="C346" s="1">
        <v>3.21</v>
      </c>
      <c r="D346" s="1">
        <v>3.964</v>
      </c>
      <c r="E346" s="1">
        <v>3.1880000000000002</v>
      </c>
      <c r="F346" s="1">
        <v>6.274</v>
      </c>
      <c r="G346" s="1">
        <v>0</v>
      </c>
      <c r="H346" s="1">
        <v>0</v>
      </c>
      <c r="I346" s="188">
        <f t="shared" si="1"/>
        <v>41740</v>
      </c>
    </row>
    <row r="347" spans="1:9">
      <c r="A347" s="186">
        <v>41743</v>
      </c>
      <c r="B347" s="1">
        <v>1.526</v>
      </c>
      <c r="C347" s="1">
        <v>3.1739999999999999</v>
      </c>
      <c r="D347" s="1">
        <v>3.9140000000000001</v>
      </c>
      <c r="E347" s="1">
        <v>3.141</v>
      </c>
      <c r="F347" s="1">
        <v>6.3870000000000005</v>
      </c>
      <c r="G347" s="1">
        <v>0</v>
      </c>
      <c r="H347" s="1">
        <v>0</v>
      </c>
      <c r="I347" s="188">
        <f t="shared" si="1"/>
        <v>41743</v>
      </c>
    </row>
    <row r="348" spans="1:9">
      <c r="A348" s="186">
        <v>41744</v>
      </c>
      <c r="B348" s="1">
        <v>1.472</v>
      </c>
      <c r="C348" s="1">
        <v>3.1070000000000002</v>
      </c>
      <c r="D348" s="1">
        <v>3.8679999999999999</v>
      </c>
      <c r="E348" s="1">
        <v>3.09</v>
      </c>
      <c r="F348" s="1">
        <v>6.26</v>
      </c>
      <c r="G348" s="1">
        <v>0</v>
      </c>
      <c r="H348" s="1">
        <v>0</v>
      </c>
      <c r="I348" s="188">
        <f t="shared" si="1"/>
        <v>41744</v>
      </c>
    </row>
    <row r="349" spans="1:9">
      <c r="A349" s="186">
        <v>41745</v>
      </c>
      <c r="B349" s="1">
        <v>1.4849999999999999</v>
      </c>
      <c r="C349" s="1">
        <v>3.0990000000000002</v>
      </c>
      <c r="D349" s="1">
        <v>3.7469999999999999</v>
      </c>
      <c r="E349" s="1">
        <v>3.0659999999999998</v>
      </c>
      <c r="F349" s="1">
        <v>6.2080000000000002</v>
      </c>
      <c r="G349" s="1">
        <v>0</v>
      </c>
      <c r="H349" s="1">
        <v>0</v>
      </c>
      <c r="I349" s="188">
        <f t="shared" si="1"/>
        <v>41745</v>
      </c>
    </row>
    <row r="350" spans="1:9">
      <c r="A350" s="186">
        <v>41746</v>
      </c>
      <c r="B350" s="1">
        <v>1.5150000000000001</v>
      </c>
      <c r="C350" s="1">
        <v>3.121</v>
      </c>
      <c r="D350" s="1">
        <v>3.7359999999999998</v>
      </c>
      <c r="E350" s="1">
        <v>3.085</v>
      </c>
      <c r="F350" s="1">
        <v>6.06</v>
      </c>
      <c r="G350" s="1">
        <v>0</v>
      </c>
      <c r="H350" s="1">
        <v>0</v>
      </c>
      <c r="I350" s="188">
        <f t="shared" si="1"/>
        <v>41746</v>
      </c>
    </row>
    <row r="351" spans="1:9">
      <c r="A351" s="186">
        <v>41747</v>
      </c>
      <c r="B351" s="1">
        <v>1.5150000000000001</v>
      </c>
      <c r="C351" s="1">
        <v>3.121</v>
      </c>
      <c r="D351" s="1">
        <v>3.7359999999999998</v>
      </c>
      <c r="E351" s="1">
        <v>3.085</v>
      </c>
      <c r="F351" s="1">
        <v>6.06</v>
      </c>
      <c r="G351" s="1">
        <v>0</v>
      </c>
      <c r="H351" s="1">
        <v>0</v>
      </c>
      <c r="I351" s="188">
        <f t="shared" si="1"/>
        <v>41747</v>
      </c>
    </row>
    <row r="352" spans="1:9">
      <c r="A352" s="186">
        <v>41750</v>
      </c>
      <c r="B352" s="1">
        <v>1.5150000000000001</v>
      </c>
      <c r="C352" s="1">
        <v>3.121</v>
      </c>
      <c r="D352" s="1">
        <v>3.7359999999999998</v>
      </c>
      <c r="E352" s="1">
        <v>3.085</v>
      </c>
      <c r="F352" s="1">
        <v>6.06</v>
      </c>
      <c r="G352" s="1">
        <v>0</v>
      </c>
      <c r="H352" s="1">
        <v>0</v>
      </c>
      <c r="I352" s="188">
        <f t="shared" si="1"/>
        <v>41750</v>
      </c>
    </row>
    <row r="353" spans="1:9">
      <c r="A353" s="186">
        <v>41751</v>
      </c>
      <c r="B353" s="1">
        <v>1.534</v>
      </c>
      <c r="C353" s="1">
        <v>3.093</v>
      </c>
      <c r="D353" s="1">
        <v>3.7010000000000001</v>
      </c>
      <c r="E353" s="1">
        <v>3.0659999999999998</v>
      </c>
      <c r="F353" s="1">
        <v>5.9669999999999996</v>
      </c>
      <c r="G353" s="1">
        <v>0</v>
      </c>
      <c r="H353" s="1">
        <v>0</v>
      </c>
      <c r="I353" s="188">
        <f t="shared" si="1"/>
        <v>41751</v>
      </c>
    </row>
    <row r="354" spans="1:9">
      <c r="A354" s="186">
        <v>41752</v>
      </c>
      <c r="B354" s="1">
        <v>1.522</v>
      </c>
      <c r="C354" s="1">
        <v>3.0870000000000002</v>
      </c>
      <c r="D354" s="1">
        <v>3.653</v>
      </c>
      <c r="E354" s="1">
        <v>3.0449999999999999</v>
      </c>
      <c r="F354" s="1">
        <v>6.09</v>
      </c>
      <c r="G354" s="1">
        <v>0</v>
      </c>
      <c r="H354" s="1">
        <v>0</v>
      </c>
      <c r="I354" s="188">
        <f t="shared" si="1"/>
        <v>41752</v>
      </c>
    </row>
    <row r="355" spans="1:9">
      <c r="A355" s="186">
        <v>41753</v>
      </c>
      <c r="B355" s="1">
        <v>1.5289999999999999</v>
      </c>
      <c r="C355" s="1">
        <v>3.1230000000000002</v>
      </c>
      <c r="D355" s="1">
        <v>3.66</v>
      </c>
      <c r="E355" s="1">
        <v>3.0840000000000001</v>
      </c>
      <c r="F355" s="1">
        <v>6.1749999999999998</v>
      </c>
      <c r="G355" s="1">
        <v>0</v>
      </c>
      <c r="H355" s="1">
        <v>0</v>
      </c>
      <c r="I355" s="188">
        <f t="shared" si="1"/>
        <v>41753</v>
      </c>
    </row>
    <row r="356" spans="1:9">
      <c r="A356" s="186">
        <v>41754</v>
      </c>
      <c r="B356" s="1">
        <v>1.484</v>
      </c>
      <c r="C356" s="1">
        <v>3.105</v>
      </c>
      <c r="D356" s="1">
        <v>3.68</v>
      </c>
      <c r="E356" s="1">
        <v>3.0640000000000001</v>
      </c>
      <c r="F356" s="1">
        <v>6.3339999999999996</v>
      </c>
      <c r="G356" s="1">
        <v>0</v>
      </c>
      <c r="H356" s="1">
        <v>0</v>
      </c>
      <c r="I356" s="188">
        <f t="shared" si="1"/>
        <v>41754</v>
      </c>
    </row>
    <row r="357" spans="1:9">
      <c r="A357" s="186">
        <v>41757</v>
      </c>
      <c r="B357" s="1">
        <v>1.4969999999999999</v>
      </c>
      <c r="C357" s="1">
        <v>3.133</v>
      </c>
      <c r="D357" s="1">
        <v>3.734</v>
      </c>
      <c r="E357" s="1">
        <v>3.0670000000000002</v>
      </c>
      <c r="F357" s="1">
        <v>6.4</v>
      </c>
      <c r="G357" s="1">
        <v>0</v>
      </c>
      <c r="H357" s="1">
        <v>0</v>
      </c>
      <c r="I357" s="188">
        <f t="shared" si="1"/>
        <v>41757</v>
      </c>
    </row>
    <row r="358" spans="1:9">
      <c r="A358" s="186">
        <v>41758</v>
      </c>
      <c r="B358" s="1">
        <v>1.4990000000000001</v>
      </c>
      <c r="C358" s="1">
        <v>3.117</v>
      </c>
      <c r="D358" s="1">
        <v>3.7290000000000001</v>
      </c>
      <c r="E358" s="1">
        <v>3.0720000000000001</v>
      </c>
      <c r="F358" s="1">
        <v>6.2850000000000001</v>
      </c>
      <c r="G358" s="1">
        <v>0</v>
      </c>
      <c r="H358" s="1">
        <v>0</v>
      </c>
      <c r="I358" s="188">
        <f t="shared" si="1"/>
        <v>41758</v>
      </c>
    </row>
    <row r="359" spans="1:9">
      <c r="A359" s="186">
        <v>41759</v>
      </c>
      <c r="B359" s="1">
        <v>1.4689999999999999</v>
      </c>
      <c r="C359" s="1">
        <v>3.0670000000000002</v>
      </c>
      <c r="D359" s="1">
        <v>3.645</v>
      </c>
      <c r="E359" s="1">
        <v>3.0150000000000001</v>
      </c>
      <c r="F359" s="1">
        <v>6.1609999999999996</v>
      </c>
      <c r="G359" s="1">
        <v>0</v>
      </c>
      <c r="H359" s="1">
        <v>0</v>
      </c>
      <c r="I359" s="188">
        <f t="shared" si="1"/>
        <v>41759</v>
      </c>
    </row>
    <row r="360" spans="1:9">
      <c r="A360" s="186">
        <v>41760</v>
      </c>
      <c r="B360" s="1">
        <v>1.4689999999999999</v>
      </c>
      <c r="C360" s="1">
        <v>3.07</v>
      </c>
      <c r="D360" s="1">
        <v>3.5760000000000001</v>
      </c>
      <c r="E360" s="1">
        <v>3</v>
      </c>
      <c r="F360" s="1">
        <v>6.1820000000000004</v>
      </c>
      <c r="G360" s="1">
        <v>0</v>
      </c>
      <c r="H360" s="1">
        <v>0</v>
      </c>
      <c r="I360" s="188">
        <f t="shared" si="1"/>
        <v>41760</v>
      </c>
    </row>
    <row r="361" spans="1:9">
      <c r="A361" s="186">
        <v>41761</v>
      </c>
      <c r="B361" s="1">
        <v>1.4490000000000001</v>
      </c>
      <c r="C361" s="1">
        <v>3.0409999999999999</v>
      </c>
      <c r="D361" s="1">
        <v>3.625</v>
      </c>
      <c r="E361" s="1">
        <v>2.976</v>
      </c>
      <c r="F361" s="1">
        <v>6.13</v>
      </c>
      <c r="G361" s="1">
        <v>0</v>
      </c>
      <c r="H361" s="1">
        <v>0</v>
      </c>
      <c r="I361" s="188">
        <f t="shared" si="1"/>
        <v>41761</v>
      </c>
    </row>
    <row r="362" spans="1:9">
      <c r="A362" s="186">
        <v>41764</v>
      </c>
      <c r="B362" s="1">
        <v>1.458</v>
      </c>
      <c r="C362" s="1">
        <v>3.0409999999999999</v>
      </c>
      <c r="D362" s="1">
        <v>3.6080000000000001</v>
      </c>
      <c r="E362" s="1">
        <v>2.9830000000000001</v>
      </c>
      <c r="F362" s="1">
        <v>6.1420000000000003</v>
      </c>
      <c r="G362" s="1">
        <v>0</v>
      </c>
      <c r="H362" s="1">
        <v>0</v>
      </c>
      <c r="I362" s="188">
        <f t="shared" si="1"/>
        <v>41764</v>
      </c>
    </row>
    <row r="363" spans="1:9">
      <c r="A363" s="186">
        <v>41765</v>
      </c>
      <c r="B363" s="1">
        <v>1.46</v>
      </c>
      <c r="C363" s="1">
        <v>3.004</v>
      </c>
      <c r="D363" s="1">
        <v>3.577</v>
      </c>
      <c r="E363" s="1">
        <v>2.9449999999999998</v>
      </c>
      <c r="F363" s="1">
        <v>6.1449999999999996</v>
      </c>
      <c r="G363" s="1">
        <v>0</v>
      </c>
      <c r="H363" s="1">
        <v>0</v>
      </c>
      <c r="I363" s="188">
        <f t="shared" si="1"/>
        <v>41765</v>
      </c>
    </row>
    <row r="364" spans="1:9">
      <c r="A364" s="186">
        <v>41766</v>
      </c>
      <c r="B364" s="1">
        <v>1.4729999999999999</v>
      </c>
      <c r="C364" s="1">
        <v>3.0150000000000001</v>
      </c>
      <c r="D364" s="1">
        <v>3.573</v>
      </c>
      <c r="E364" s="1">
        <v>2.9689999999999999</v>
      </c>
      <c r="F364" s="1">
        <v>6.1360000000000001</v>
      </c>
      <c r="G364" s="1">
        <v>0</v>
      </c>
      <c r="H364" s="1">
        <v>0</v>
      </c>
      <c r="I364" s="188">
        <f t="shared" si="1"/>
        <v>41766</v>
      </c>
    </row>
    <row r="365" spans="1:9">
      <c r="A365" s="186">
        <v>41767</v>
      </c>
      <c r="B365" s="1">
        <v>1.446</v>
      </c>
      <c r="C365" s="1">
        <v>2.919</v>
      </c>
      <c r="D365" s="1">
        <v>3.46</v>
      </c>
      <c r="E365" s="1">
        <v>2.8839999999999999</v>
      </c>
      <c r="F365" s="1">
        <v>6.0860000000000003</v>
      </c>
      <c r="G365" s="1">
        <v>0</v>
      </c>
      <c r="H365" s="1">
        <v>0</v>
      </c>
      <c r="I365" s="188">
        <f t="shared" si="1"/>
        <v>41767</v>
      </c>
    </row>
    <row r="366" spans="1:9">
      <c r="A366" s="186">
        <v>41768</v>
      </c>
      <c r="B366" s="1">
        <v>1.4550000000000001</v>
      </c>
      <c r="C366" s="1">
        <v>2.952</v>
      </c>
      <c r="D366" s="1">
        <v>3.5390000000000001</v>
      </c>
      <c r="E366" s="1">
        <v>2.9159999999999999</v>
      </c>
      <c r="F366" s="1">
        <v>6.1079999999999997</v>
      </c>
      <c r="G366" s="1">
        <v>0</v>
      </c>
      <c r="H366" s="1">
        <v>0</v>
      </c>
      <c r="I366" s="188">
        <f t="shared" si="1"/>
        <v>41768</v>
      </c>
    </row>
    <row r="367" spans="1:9">
      <c r="A367" s="186">
        <v>41771</v>
      </c>
      <c r="B367" s="1">
        <v>1.464</v>
      </c>
      <c r="C367" s="1">
        <v>2.976</v>
      </c>
      <c r="D367" s="1">
        <v>3.5789999999999997</v>
      </c>
      <c r="E367" s="1">
        <v>2.9340000000000002</v>
      </c>
      <c r="F367" s="1">
        <v>6.2389999999999999</v>
      </c>
      <c r="G367" s="1">
        <v>0</v>
      </c>
      <c r="H367" s="1">
        <v>0</v>
      </c>
      <c r="I367" s="188">
        <f t="shared" si="1"/>
        <v>41771</v>
      </c>
    </row>
    <row r="368" spans="1:9">
      <c r="A368" s="186">
        <v>41772</v>
      </c>
      <c r="B368" s="1">
        <v>1.421</v>
      </c>
      <c r="C368" s="1">
        <v>2.9430000000000001</v>
      </c>
      <c r="D368" s="1">
        <v>3.5449999999999999</v>
      </c>
      <c r="E368" s="1">
        <v>2.9020000000000001</v>
      </c>
      <c r="F368" s="1">
        <v>6.3970000000000002</v>
      </c>
      <c r="G368" s="1">
        <v>0</v>
      </c>
      <c r="H368" s="1">
        <v>0</v>
      </c>
      <c r="I368" s="188">
        <f t="shared" si="1"/>
        <v>41772</v>
      </c>
    </row>
    <row r="369" spans="1:9">
      <c r="A369" s="186">
        <v>41773</v>
      </c>
      <c r="B369" s="1">
        <v>1.369</v>
      </c>
      <c r="C369" s="1">
        <v>2.911</v>
      </c>
      <c r="D369" s="1">
        <v>3.5140000000000002</v>
      </c>
      <c r="E369" s="1">
        <v>2.8570000000000002</v>
      </c>
      <c r="F369" s="1">
        <v>6.306</v>
      </c>
      <c r="G369" s="1">
        <v>0</v>
      </c>
      <c r="H369" s="1">
        <v>0</v>
      </c>
      <c r="I369" s="188">
        <f t="shared" si="1"/>
        <v>41773</v>
      </c>
    </row>
    <row r="370" spans="1:9">
      <c r="A370" s="186">
        <v>41774</v>
      </c>
      <c r="B370" s="1">
        <v>1.306</v>
      </c>
      <c r="C370" s="1">
        <v>3.1030000000000002</v>
      </c>
      <c r="D370" s="1">
        <v>3.6989999999999998</v>
      </c>
      <c r="E370" s="1">
        <v>3.02</v>
      </c>
      <c r="F370" s="1">
        <v>6.8140000000000001</v>
      </c>
      <c r="G370" s="1">
        <v>0</v>
      </c>
      <c r="H370" s="1">
        <v>0</v>
      </c>
      <c r="I370" s="188">
        <f t="shared" si="1"/>
        <v>41774</v>
      </c>
    </row>
    <row r="371" spans="1:9">
      <c r="A371" s="186">
        <v>41775</v>
      </c>
      <c r="B371" s="1">
        <v>1.33</v>
      </c>
      <c r="C371" s="1">
        <v>3.0630000000000002</v>
      </c>
      <c r="D371" s="1">
        <v>3.7410000000000001</v>
      </c>
      <c r="E371" s="1">
        <v>2.9529999999999998</v>
      </c>
      <c r="F371" s="1">
        <v>6.86</v>
      </c>
      <c r="G371" s="1">
        <v>0</v>
      </c>
      <c r="H371" s="1">
        <v>0</v>
      </c>
      <c r="I371" s="188">
        <f t="shared" ref="I371:I434" si="2">+A371</f>
        <v>41775</v>
      </c>
    </row>
    <row r="372" spans="1:9">
      <c r="A372" s="186">
        <v>41778</v>
      </c>
      <c r="B372" s="1">
        <v>1.343</v>
      </c>
      <c r="C372" s="1">
        <v>3.1469999999999998</v>
      </c>
      <c r="D372" s="1">
        <v>3.8620000000000001</v>
      </c>
      <c r="E372" s="1">
        <v>3.01</v>
      </c>
      <c r="F372" s="1">
        <v>6.7670000000000003</v>
      </c>
      <c r="G372" s="1">
        <v>0</v>
      </c>
      <c r="H372" s="1">
        <v>0</v>
      </c>
      <c r="I372" s="188">
        <f t="shared" si="2"/>
        <v>41778</v>
      </c>
    </row>
    <row r="373" spans="1:9">
      <c r="A373" s="186">
        <v>41779</v>
      </c>
      <c r="B373" s="1">
        <v>1.351</v>
      </c>
      <c r="C373" s="1">
        <v>3.2640000000000002</v>
      </c>
      <c r="D373" s="1">
        <v>3.9689999999999999</v>
      </c>
      <c r="E373" s="1">
        <v>3.093</v>
      </c>
      <c r="F373" s="1">
        <v>6.7780000000000005</v>
      </c>
      <c r="G373" s="1">
        <v>0</v>
      </c>
      <c r="H373" s="1">
        <v>0</v>
      </c>
      <c r="I373" s="188">
        <f t="shared" si="2"/>
        <v>41779</v>
      </c>
    </row>
    <row r="374" spans="1:9">
      <c r="A374" s="186">
        <v>41780</v>
      </c>
      <c r="B374" s="1">
        <v>1.4239999999999999</v>
      </c>
      <c r="C374" s="1">
        <v>3.2029999999999998</v>
      </c>
      <c r="D374" s="1">
        <v>3.8330000000000002</v>
      </c>
      <c r="E374" s="1">
        <v>3.0139999999999998</v>
      </c>
      <c r="F374" s="1">
        <v>6.4870000000000001</v>
      </c>
      <c r="G374" s="1">
        <v>0</v>
      </c>
      <c r="H374" s="1">
        <v>0</v>
      </c>
      <c r="I374" s="188">
        <f t="shared" si="2"/>
        <v>41780</v>
      </c>
    </row>
    <row r="375" spans="1:9">
      <c r="A375" s="186">
        <v>41781</v>
      </c>
      <c r="B375" s="1">
        <v>1.4079999999999999</v>
      </c>
      <c r="C375" s="1">
        <v>3.2429999999999999</v>
      </c>
      <c r="D375" s="1">
        <v>3.831</v>
      </c>
      <c r="E375" s="1">
        <v>3.0510000000000002</v>
      </c>
      <c r="F375" s="1">
        <v>6.524</v>
      </c>
      <c r="G375" s="1">
        <v>0</v>
      </c>
      <c r="H375" s="1">
        <v>0</v>
      </c>
      <c r="I375" s="188">
        <f t="shared" si="2"/>
        <v>41781</v>
      </c>
    </row>
    <row r="376" spans="1:9">
      <c r="A376" s="186">
        <v>41782</v>
      </c>
      <c r="B376" s="1">
        <v>1.413</v>
      </c>
      <c r="C376" s="1">
        <v>3.1549999999999998</v>
      </c>
      <c r="D376" s="1">
        <v>3.7640000000000002</v>
      </c>
      <c r="E376" s="1">
        <v>2.9859999999999998</v>
      </c>
      <c r="F376" s="1">
        <v>6.492</v>
      </c>
      <c r="G376" s="1">
        <v>0</v>
      </c>
      <c r="H376" s="1">
        <v>0</v>
      </c>
      <c r="I376" s="188">
        <f t="shared" si="2"/>
        <v>41782</v>
      </c>
    </row>
    <row r="377" spans="1:9">
      <c r="A377" s="186">
        <v>41785</v>
      </c>
      <c r="B377" s="1">
        <v>1.417</v>
      </c>
      <c r="C377" s="1">
        <v>2.9820000000000002</v>
      </c>
      <c r="D377" s="1">
        <v>3.7010000000000001</v>
      </c>
      <c r="E377" s="1">
        <v>2.8940000000000001</v>
      </c>
      <c r="F377" s="1">
        <v>6.2469999999999999</v>
      </c>
      <c r="G377" s="1">
        <v>0</v>
      </c>
      <c r="H377" s="1">
        <v>0</v>
      </c>
      <c r="I377" s="188">
        <f t="shared" si="2"/>
        <v>41785</v>
      </c>
    </row>
    <row r="378" spans="1:9">
      <c r="A378" s="186">
        <v>41786</v>
      </c>
      <c r="B378" s="1">
        <v>1.389</v>
      </c>
      <c r="C378" s="1">
        <v>3.0009999999999999</v>
      </c>
      <c r="D378" s="1">
        <v>3.6710000000000003</v>
      </c>
      <c r="E378" s="1">
        <v>2.89</v>
      </c>
      <c r="F378" s="1">
        <v>6.2489999999999997</v>
      </c>
      <c r="G378" s="1">
        <v>0</v>
      </c>
      <c r="H378" s="1">
        <v>0</v>
      </c>
      <c r="I378" s="188">
        <f t="shared" si="2"/>
        <v>41786</v>
      </c>
    </row>
    <row r="379" spans="1:9">
      <c r="A379" s="186">
        <v>41787</v>
      </c>
      <c r="B379" s="1">
        <v>1.3380000000000001</v>
      </c>
      <c r="C379" s="1">
        <v>2.9340000000000002</v>
      </c>
      <c r="D379" s="1">
        <v>3.548</v>
      </c>
      <c r="E379" s="1">
        <v>2.8220000000000001</v>
      </c>
      <c r="F379" s="1">
        <v>6.2969999999999997</v>
      </c>
      <c r="G379" s="1">
        <v>0</v>
      </c>
      <c r="H379" s="1">
        <v>0</v>
      </c>
      <c r="I379" s="188">
        <f t="shared" si="2"/>
        <v>41787</v>
      </c>
    </row>
    <row r="380" spans="1:9">
      <c r="A380" s="186">
        <v>41788</v>
      </c>
      <c r="B380" s="1">
        <v>1.3540000000000001</v>
      </c>
      <c r="C380" s="1">
        <v>2.9580000000000002</v>
      </c>
      <c r="D380" s="1">
        <v>3.6040000000000001</v>
      </c>
      <c r="E380" s="1">
        <v>2.863</v>
      </c>
      <c r="F380" s="1">
        <v>6.2759999999999998</v>
      </c>
      <c r="G380" s="1">
        <v>0</v>
      </c>
      <c r="H380" s="1">
        <v>0</v>
      </c>
      <c r="I380" s="188">
        <f t="shared" si="2"/>
        <v>41788</v>
      </c>
    </row>
    <row r="381" spans="1:9">
      <c r="A381" s="186">
        <v>41789</v>
      </c>
      <c r="B381" s="1">
        <v>1.3580000000000001</v>
      </c>
      <c r="C381" s="1">
        <v>2.9630000000000001</v>
      </c>
      <c r="D381" s="1">
        <v>3.6219999999999999</v>
      </c>
      <c r="E381" s="1">
        <v>2.8540000000000001</v>
      </c>
      <c r="F381" s="1">
        <v>6.2670000000000003</v>
      </c>
      <c r="G381" s="1">
        <v>0</v>
      </c>
      <c r="H381" s="1">
        <v>0</v>
      </c>
      <c r="I381" s="188">
        <f t="shared" si="2"/>
        <v>41789</v>
      </c>
    </row>
    <row r="382" spans="1:9">
      <c r="A382" s="186">
        <v>41792</v>
      </c>
      <c r="B382" s="1">
        <v>1.369</v>
      </c>
      <c r="C382" s="1">
        <v>2.9649999999999999</v>
      </c>
      <c r="D382" s="1">
        <v>3.665</v>
      </c>
      <c r="E382" s="1">
        <v>2.8479999999999999</v>
      </c>
      <c r="F382" s="1">
        <v>6.2519999999999998</v>
      </c>
      <c r="G382" s="1">
        <v>0</v>
      </c>
      <c r="H382" s="1">
        <v>0</v>
      </c>
      <c r="I382" s="188">
        <f t="shared" si="2"/>
        <v>41792</v>
      </c>
    </row>
    <row r="383" spans="1:9">
      <c r="A383" s="186">
        <v>41793</v>
      </c>
      <c r="B383" s="1">
        <v>1.4079999999999999</v>
      </c>
      <c r="C383" s="1">
        <v>2.9990000000000001</v>
      </c>
      <c r="D383" s="1">
        <v>3.6630000000000003</v>
      </c>
      <c r="E383" s="1">
        <v>2.8540000000000001</v>
      </c>
      <c r="F383" s="1">
        <v>6.3550000000000004</v>
      </c>
      <c r="G383" s="1">
        <v>0</v>
      </c>
      <c r="H383" s="1">
        <v>0</v>
      </c>
      <c r="I383" s="188">
        <f t="shared" si="2"/>
        <v>41793</v>
      </c>
    </row>
    <row r="384" spans="1:9">
      <c r="A384" s="186">
        <v>41794</v>
      </c>
      <c r="B384" s="1">
        <v>1.4330000000000001</v>
      </c>
      <c r="C384" s="1">
        <v>3.0209999999999999</v>
      </c>
      <c r="D384" s="1">
        <v>3.67</v>
      </c>
      <c r="E384" s="1">
        <v>2.8810000000000002</v>
      </c>
      <c r="F384" s="1">
        <v>6.3860000000000001</v>
      </c>
      <c r="G384" s="1">
        <v>0</v>
      </c>
      <c r="H384" s="1">
        <v>0</v>
      </c>
      <c r="I384" s="188">
        <f t="shared" si="2"/>
        <v>41794</v>
      </c>
    </row>
    <row r="385" spans="1:9">
      <c r="A385" s="186">
        <v>41795</v>
      </c>
      <c r="B385" s="1">
        <v>1.405</v>
      </c>
      <c r="C385" s="1">
        <v>2.9329999999999998</v>
      </c>
      <c r="D385" s="1">
        <v>3.6440000000000001</v>
      </c>
      <c r="E385" s="1">
        <v>2.8239999999999998</v>
      </c>
      <c r="F385" s="1">
        <v>6.2249999999999996</v>
      </c>
      <c r="G385" s="1">
        <v>0</v>
      </c>
      <c r="H385" s="1">
        <v>0</v>
      </c>
      <c r="I385" s="188">
        <f t="shared" si="2"/>
        <v>41795</v>
      </c>
    </row>
    <row r="386" spans="1:9">
      <c r="A386" s="186">
        <v>41796</v>
      </c>
      <c r="B386" s="1">
        <v>1.353</v>
      </c>
      <c r="C386" s="1">
        <v>2.7589999999999999</v>
      </c>
      <c r="D386" s="1">
        <v>3.5150000000000001</v>
      </c>
      <c r="E386" s="1">
        <v>2.6390000000000002</v>
      </c>
      <c r="F386" s="1">
        <v>5.774</v>
      </c>
      <c r="G386" s="1">
        <v>0</v>
      </c>
      <c r="H386" s="1">
        <v>0</v>
      </c>
      <c r="I386" s="188">
        <f t="shared" si="2"/>
        <v>41796</v>
      </c>
    </row>
    <row r="387" spans="1:9">
      <c r="A387" s="186">
        <v>41799</v>
      </c>
      <c r="B387" s="1">
        <v>1.379</v>
      </c>
      <c r="C387" s="1">
        <v>2.7039999999999997</v>
      </c>
      <c r="D387" s="1">
        <v>3.3679999999999999</v>
      </c>
      <c r="E387" s="1">
        <v>2.5750000000000002</v>
      </c>
      <c r="F387" s="1">
        <v>5.72</v>
      </c>
      <c r="G387" s="1">
        <v>0</v>
      </c>
      <c r="H387" s="1">
        <v>0</v>
      </c>
      <c r="I387" s="188">
        <f t="shared" si="2"/>
        <v>41799</v>
      </c>
    </row>
    <row r="388" spans="1:9">
      <c r="A388" s="186">
        <v>41800</v>
      </c>
      <c r="B388" s="1">
        <v>1.4039999999999999</v>
      </c>
      <c r="C388" s="1">
        <v>2.8069999999999999</v>
      </c>
      <c r="D388" s="1">
        <v>3.335</v>
      </c>
      <c r="E388" s="1">
        <v>2.6440000000000001</v>
      </c>
      <c r="F388" s="1">
        <v>5.585</v>
      </c>
      <c r="G388" s="1">
        <v>0</v>
      </c>
      <c r="H388" s="1">
        <v>0</v>
      </c>
      <c r="I388" s="188">
        <f t="shared" si="2"/>
        <v>41800</v>
      </c>
    </row>
    <row r="389" spans="1:9">
      <c r="A389" s="186">
        <v>41801</v>
      </c>
      <c r="B389" s="1">
        <v>1.397</v>
      </c>
      <c r="C389" s="1">
        <v>2.7930000000000001</v>
      </c>
      <c r="D389" s="1">
        <v>3.323</v>
      </c>
      <c r="E389" s="1">
        <v>2.6379999999999999</v>
      </c>
      <c r="F389" s="1">
        <v>5.7219999999999995</v>
      </c>
      <c r="G389" s="1">
        <v>0</v>
      </c>
      <c r="H389" s="1">
        <v>0</v>
      </c>
      <c r="I389" s="188">
        <f t="shared" si="2"/>
        <v>41801</v>
      </c>
    </row>
    <row r="390" spans="1:9">
      <c r="A390" s="186">
        <v>41802</v>
      </c>
      <c r="B390" s="1">
        <v>1.387</v>
      </c>
      <c r="C390" s="1">
        <v>2.8209999999999997</v>
      </c>
      <c r="D390" s="1">
        <v>3.3479999999999999</v>
      </c>
      <c r="E390" s="1">
        <v>2.7039999999999997</v>
      </c>
      <c r="F390" s="1">
        <v>5.7530000000000001</v>
      </c>
      <c r="G390" s="1">
        <v>0</v>
      </c>
      <c r="H390" s="1">
        <v>0</v>
      </c>
      <c r="I390" s="188">
        <f t="shared" si="2"/>
        <v>41802</v>
      </c>
    </row>
    <row r="391" spans="1:9">
      <c r="A391" s="186">
        <v>41803</v>
      </c>
      <c r="B391" s="1">
        <v>1.363</v>
      </c>
      <c r="C391" s="1">
        <v>2.7730000000000001</v>
      </c>
      <c r="D391" s="1">
        <v>3.3810000000000002</v>
      </c>
      <c r="E391" s="1">
        <v>2.6550000000000002</v>
      </c>
      <c r="F391" s="1">
        <v>5.798</v>
      </c>
      <c r="G391" s="1">
        <v>0</v>
      </c>
      <c r="H391" s="1">
        <v>0</v>
      </c>
      <c r="I391" s="188">
        <f t="shared" si="2"/>
        <v>41803</v>
      </c>
    </row>
    <row r="392" spans="1:9">
      <c r="A392" s="186">
        <v>41806</v>
      </c>
      <c r="B392" s="1">
        <v>1.3540000000000001</v>
      </c>
      <c r="C392" s="1">
        <v>2.7869999999999999</v>
      </c>
      <c r="D392" s="1">
        <v>3.4180000000000001</v>
      </c>
      <c r="E392" s="1">
        <v>2.6720000000000002</v>
      </c>
      <c r="F392" s="1">
        <v>5.867</v>
      </c>
      <c r="G392" s="1">
        <v>0</v>
      </c>
      <c r="H392" s="1">
        <v>0</v>
      </c>
      <c r="I392" s="188">
        <f t="shared" si="2"/>
        <v>41806</v>
      </c>
    </row>
    <row r="393" spans="1:9">
      <c r="A393" s="186">
        <v>41807</v>
      </c>
      <c r="B393" s="1">
        <v>1.4</v>
      </c>
      <c r="C393" s="1">
        <v>2.8239999999999998</v>
      </c>
      <c r="D393" s="1">
        <v>3.464</v>
      </c>
      <c r="E393" s="1">
        <v>2.706</v>
      </c>
      <c r="F393" s="1">
        <v>5.9749999999999996</v>
      </c>
      <c r="G393" s="1">
        <v>0</v>
      </c>
      <c r="H393" s="1">
        <v>0</v>
      </c>
      <c r="I393" s="188">
        <f t="shared" si="2"/>
        <v>41807</v>
      </c>
    </row>
    <row r="394" spans="1:9">
      <c r="A394" s="186">
        <v>41808</v>
      </c>
      <c r="B394" s="1">
        <v>1.375</v>
      </c>
      <c r="C394" s="1">
        <v>2.8570000000000002</v>
      </c>
      <c r="D394" s="1">
        <v>3.5249999999999999</v>
      </c>
      <c r="E394" s="1">
        <v>2.7610000000000001</v>
      </c>
      <c r="F394" s="1">
        <v>5.9169999999999998</v>
      </c>
      <c r="G394" s="1">
        <v>0</v>
      </c>
      <c r="H394" s="1">
        <v>0</v>
      </c>
      <c r="I394" s="188">
        <f t="shared" si="2"/>
        <v>41808</v>
      </c>
    </row>
    <row r="395" spans="1:9">
      <c r="A395" s="186">
        <v>41809</v>
      </c>
      <c r="B395" s="1">
        <v>1.321</v>
      </c>
      <c r="C395" s="1">
        <v>2.9130000000000003</v>
      </c>
      <c r="D395" s="1">
        <v>3.4820000000000002</v>
      </c>
      <c r="E395" s="1">
        <v>2.7170000000000001</v>
      </c>
      <c r="F395" s="1">
        <v>5.8769999999999998</v>
      </c>
      <c r="G395" s="1">
        <v>0</v>
      </c>
      <c r="H395" s="1">
        <v>0</v>
      </c>
      <c r="I395" s="188">
        <f t="shared" si="2"/>
        <v>41809</v>
      </c>
    </row>
    <row r="396" spans="1:9">
      <c r="A396" s="186">
        <v>41810</v>
      </c>
      <c r="B396" s="1">
        <v>1.343</v>
      </c>
      <c r="C396" s="1">
        <v>2.9449999999999998</v>
      </c>
      <c r="D396" s="1">
        <v>3.5310000000000001</v>
      </c>
      <c r="E396" s="1">
        <v>2.7250000000000001</v>
      </c>
      <c r="F396" s="1">
        <v>5.9889999999999999</v>
      </c>
      <c r="G396" s="1">
        <v>0</v>
      </c>
      <c r="H396" s="1">
        <v>0</v>
      </c>
      <c r="I396" s="188">
        <f t="shared" si="2"/>
        <v>41810</v>
      </c>
    </row>
    <row r="397" spans="1:9">
      <c r="A397" s="186">
        <v>41813</v>
      </c>
      <c r="B397" s="1">
        <v>1.3220000000000001</v>
      </c>
      <c r="C397" s="1">
        <v>2.9009999999999998</v>
      </c>
      <c r="D397" s="1">
        <v>3.508</v>
      </c>
      <c r="E397" s="1">
        <v>2.6890000000000001</v>
      </c>
      <c r="F397" s="1">
        <v>5.9719999999999995</v>
      </c>
      <c r="G397" s="1">
        <v>0</v>
      </c>
      <c r="H397" s="1">
        <v>0</v>
      </c>
      <c r="I397" s="188">
        <f t="shared" si="2"/>
        <v>41813</v>
      </c>
    </row>
    <row r="398" spans="1:9">
      <c r="A398" s="186">
        <v>41814</v>
      </c>
      <c r="B398" s="1">
        <v>1.32</v>
      </c>
      <c r="C398" s="1">
        <v>2.88</v>
      </c>
      <c r="D398" s="1">
        <v>3.46</v>
      </c>
      <c r="E398" s="1">
        <v>2.6560000000000001</v>
      </c>
      <c r="F398" s="1">
        <v>5.827</v>
      </c>
      <c r="G398" s="1">
        <v>0</v>
      </c>
      <c r="H398" s="1">
        <v>0</v>
      </c>
      <c r="I398" s="188">
        <f t="shared" si="2"/>
        <v>41814</v>
      </c>
    </row>
    <row r="399" spans="1:9">
      <c r="A399" s="186">
        <v>41815</v>
      </c>
      <c r="B399" s="1">
        <v>1.2610000000000001</v>
      </c>
      <c r="C399" s="1">
        <v>2.85</v>
      </c>
      <c r="D399" s="1">
        <v>3.4590000000000001</v>
      </c>
      <c r="E399" s="1">
        <v>2.641</v>
      </c>
      <c r="F399" s="1">
        <v>5.8440000000000003</v>
      </c>
      <c r="G399" s="1">
        <v>0</v>
      </c>
      <c r="H399" s="1">
        <v>0</v>
      </c>
      <c r="I399" s="188">
        <f t="shared" si="2"/>
        <v>41815</v>
      </c>
    </row>
    <row r="400" spans="1:9">
      <c r="A400" s="186">
        <v>41816</v>
      </c>
      <c r="B400" s="1">
        <v>1.2450000000000001</v>
      </c>
      <c r="C400" s="1">
        <v>2.8449999999999998</v>
      </c>
      <c r="D400" s="1">
        <v>3.4910000000000001</v>
      </c>
      <c r="E400" s="1">
        <v>2.6419999999999999</v>
      </c>
      <c r="F400" s="1">
        <v>5.8529999999999998</v>
      </c>
      <c r="G400" s="1">
        <v>0</v>
      </c>
      <c r="H400" s="1">
        <v>0</v>
      </c>
      <c r="I400" s="188">
        <f t="shared" si="2"/>
        <v>41816</v>
      </c>
    </row>
    <row r="401" spans="1:9">
      <c r="A401" s="186">
        <v>41817</v>
      </c>
      <c r="B401" s="1">
        <v>1.262</v>
      </c>
      <c r="C401" s="1">
        <v>2.8330000000000002</v>
      </c>
      <c r="D401" s="1">
        <v>3.5659999999999998</v>
      </c>
      <c r="E401" s="1">
        <v>2.641</v>
      </c>
      <c r="F401" s="1">
        <v>5.9219999999999997</v>
      </c>
      <c r="G401" s="1">
        <v>0</v>
      </c>
      <c r="H401" s="1">
        <v>0</v>
      </c>
      <c r="I401" s="188">
        <f t="shared" si="2"/>
        <v>41817</v>
      </c>
    </row>
    <row r="402" spans="1:9">
      <c r="A402" s="186">
        <v>41820</v>
      </c>
      <c r="B402" s="1">
        <v>1.2450000000000001</v>
      </c>
      <c r="C402" s="1">
        <v>2.8460000000000001</v>
      </c>
      <c r="D402" s="1">
        <v>3.6470000000000002</v>
      </c>
      <c r="E402" s="1">
        <v>2.661</v>
      </c>
      <c r="F402" s="1">
        <v>5.9569999999999999</v>
      </c>
      <c r="G402" s="1">
        <v>0</v>
      </c>
      <c r="H402" s="1">
        <v>0</v>
      </c>
      <c r="I402" s="188">
        <f t="shared" si="2"/>
        <v>41820</v>
      </c>
    </row>
    <row r="403" spans="1:9">
      <c r="A403" s="186">
        <v>41821</v>
      </c>
      <c r="B403" s="1">
        <v>1.2469999999999999</v>
      </c>
      <c r="C403" s="1">
        <v>2.83</v>
      </c>
      <c r="D403" s="1">
        <v>3.5939999999999999</v>
      </c>
      <c r="E403" s="1">
        <v>2.6379999999999999</v>
      </c>
      <c r="F403" s="1">
        <v>5.9399999999999995</v>
      </c>
      <c r="G403" s="1">
        <v>0</v>
      </c>
      <c r="H403" s="1">
        <v>0</v>
      </c>
      <c r="I403" s="188">
        <f t="shared" si="2"/>
        <v>41821</v>
      </c>
    </row>
    <row r="404" spans="1:9">
      <c r="A404" s="186">
        <v>41822</v>
      </c>
      <c r="B404" s="1">
        <v>1.2869999999999999</v>
      </c>
      <c r="C404" s="1">
        <v>2.9089999999999998</v>
      </c>
      <c r="D404" s="1">
        <v>3.6269999999999998</v>
      </c>
      <c r="E404" s="1">
        <v>2.7290000000000001</v>
      </c>
      <c r="F404" s="1">
        <v>5.9630000000000001</v>
      </c>
      <c r="G404" s="1">
        <v>0</v>
      </c>
      <c r="H404" s="1">
        <v>0</v>
      </c>
      <c r="I404" s="188">
        <f t="shared" si="2"/>
        <v>41822</v>
      </c>
    </row>
    <row r="405" spans="1:9">
      <c r="A405" s="186">
        <v>41823</v>
      </c>
      <c r="B405" s="1">
        <v>1.2889999999999999</v>
      </c>
      <c r="C405" s="1">
        <v>2.8439999999999999</v>
      </c>
      <c r="D405" s="1">
        <v>3.5869999999999997</v>
      </c>
      <c r="E405" s="1">
        <v>2.677</v>
      </c>
      <c r="F405" s="1">
        <v>5.9630000000000001</v>
      </c>
      <c r="G405" s="1">
        <v>0</v>
      </c>
      <c r="H405" s="1">
        <v>0</v>
      </c>
      <c r="I405" s="188">
        <f t="shared" si="2"/>
        <v>41823</v>
      </c>
    </row>
    <row r="406" spans="1:9">
      <c r="A406" s="186">
        <v>41824</v>
      </c>
      <c r="B406" s="1">
        <v>1.2650000000000001</v>
      </c>
      <c r="C406" s="1">
        <v>2.8340000000000001</v>
      </c>
      <c r="D406" s="1">
        <v>3.5840000000000001</v>
      </c>
      <c r="E406" s="1">
        <v>2.681</v>
      </c>
      <c r="F406" s="1">
        <v>5.931</v>
      </c>
      <c r="G406" s="1">
        <v>0</v>
      </c>
      <c r="H406" s="1">
        <v>0</v>
      </c>
      <c r="I406" s="188">
        <f t="shared" si="2"/>
        <v>41824</v>
      </c>
    </row>
    <row r="407" spans="1:9">
      <c r="A407" s="186">
        <v>41827</v>
      </c>
      <c r="B407" s="1">
        <v>1.256</v>
      </c>
      <c r="C407" s="1">
        <v>2.8120000000000003</v>
      </c>
      <c r="D407" s="1">
        <v>3.5910000000000002</v>
      </c>
      <c r="E407" s="1">
        <v>2.6760000000000002</v>
      </c>
      <c r="F407" s="1">
        <v>5.93</v>
      </c>
      <c r="G407" s="1">
        <v>0</v>
      </c>
      <c r="H407" s="1">
        <v>0</v>
      </c>
      <c r="I407" s="188">
        <f t="shared" si="2"/>
        <v>41827</v>
      </c>
    </row>
    <row r="408" spans="1:9">
      <c r="A408" s="186">
        <v>41828</v>
      </c>
      <c r="B408" s="1">
        <v>1.2190000000000001</v>
      </c>
      <c r="C408" s="1">
        <v>2.8410000000000002</v>
      </c>
      <c r="D408" s="1">
        <v>3.6480000000000001</v>
      </c>
      <c r="E408" s="1">
        <v>2.7189999999999999</v>
      </c>
      <c r="F408" s="1">
        <v>6.0209999999999999</v>
      </c>
      <c r="G408" s="1">
        <v>0</v>
      </c>
      <c r="H408" s="1">
        <v>0</v>
      </c>
      <c r="I408" s="188">
        <f t="shared" si="2"/>
        <v>41828</v>
      </c>
    </row>
    <row r="409" spans="1:9">
      <c r="A409" s="186">
        <v>41829</v>
      </c>
      <c r="B409" s="1">
        <v>1.228</v>
      </c>
      <c r="C409" s="1">
        <v>2.8810000000000002</v>
      </c>
      <c r="D409" s="1">
        <v>3.7709999999999999</v>
      </c>
      <c r="E409" s="1">
        <v>2.7549999999999999</v>
      </c>
      <c r="F409" s="1">
        <v>6.0919999999999996</v>
      </c>
      <c r="G409" s="1">
        <v>0</v>
      </c>
      <c r="H409" s="1">
        <v>0</v>
      </c>
      <c r="I409" s="188">
        <f t="shared" si="2"/>
        <v>41829</v>
      </c>
    </row>
    <row r="410" spans="1:9">
      <c r="A410" s="186">
        <v>41830</v>
      </c>
      <c r="B410" s="1">
        <v>1.198</v>
      </c>
      <c r="C410" s="1">
        <v>2.9449999999999998</v>
      </c>
      <c r="D410" s="1">
        <v>3.9849999999999999</v>
      </c>
      <c r="E410" s="1">
        <v>2.8250000000000002</v>
      </c>
      <c r="F410" s="1">
        <v>6.298</v>
      </c>
      <c r="G410" s="1">
        <v>0</v>
      </c>
      <c r="H410" s="1">
        <v>0</v>
      </c>
      <c r="I410" s="188">
        <f t="shared" si="2"/>
        <v>41830</v>
      </c>
    </row>
    <row r="411" spans="1:9">
      <c r="A411" s="186">
        <v>41831</v>
      </c>
      <c r="B411" s="1">
        <v>1.2030000000000001</v>
      </c>
      <c r="C411" s="1">
        <v>2.8879999999999999</v>
      </c>
      <c r="D411" s="1">
        <v>3.8660000000000001</v>
      </c>
      <c r="E411" s="1">
        <v>2.7709999999999999</v>
      </c>
      <c r="F411" s="1">
        <v>6.2629999999999999</v>
      </c>
      <c r="G411" s="1">
        <v>0</v>
      </c>
      <c r="H411" s="1">
        <v>0</v>
      </c>
      <c r="I411" s="188">
        <f t="shared" si="2"/>
        <v>41831</v>
      </c>
    </row>
    <row r="412" spans="1:9">
      <c r="A412" s="186">
        <v>41834</v>
      </c>
      <c r="B412" s="1">
        <v>1.2090000000000001</v>
      </c>
      <c r="C412" s="1">
        <v>2.8769999999999998</v>
      </c>
      <c r="D412" s="1">
        <v>3.8079999999999998</v>
      </c>
      <c r="E412" s="1">
        <v>2.7730000000000001</v>
      </c>
      <c r="F412" s="1">
        <v>6.2450000000000001</v>
      </c>
      <c r="G412" s="1">
        <v>0</v>
      </c>
      <c r="H412" s="1">
        <v>0</v>
      </c>
      <c r="I412" s="188">
        <f t="shared" si="2"/>
        <v>41834</v>
      </c>
    </row>
    <row r="413" spans="1:9">
      <c r="A413" s="186">
        <v>41835</v>
      </c>
      <c r="B413" s="1">
        <v>1.204</v>
      </c>
      <c r="C413" s="1">
        <v>2.847</v>
      </c>
      <c r="D413" s="1">
        <v>3.8129999999999997</v>
      </c>
      <c r="E413" s="1">
        <v>2.7119999999999997</v>
      </c>
      <c r="F413" s="1">
        <v>6.274</v>
      </c>
      <c r="G413" s="1">
        <v>0</v>
      </c>
      <c r="H413" s="1">
        <v>0</v>
      </c>
      <c r="I413" s="188">
        <f t="shared" si="2"/>
        <v>41835</v>
      </c>
    </row>
    <row r="414" spans="1:9">
      <c r="A414" s="186">
        <v>41836</v>
      </c>
      <c r="B414" s="1">
        <v>1.1910000000000001</v>
      </c>
      <c r="C414" s="1">
        <v>2.82</v>
      </c>
      <c r="D414" s="1">
        <v>3.726</v>
      </c>
      <c r="E414" s="1">
        <v>2.6630000000000003</v>
      </c>
      <c r="F414" s="1">
        <v>6.2389999999999999</v>
      </c>
      <c r="G414" s="1">
        <v>0</v>
      </c>
      <c r="H414" s="1">
        <v>0</v>
      </c>
      <c r="I414" s="188">
        <f t="shared" si="2"/>
        <v>41836</v>
      </c>
    </row>
    <row r="415" spans="1:9">
      <c r="A415" s="186">
        <v>41837</v>
      </c>
      <c r="B415" s="1">
        <v>1.149</v>
      </c>
      <c r="C415" s="1">
        <v>2.7880000000000003</v>
      </c>
      <c r="D415" s="1">
        <v>3.6909999999999998</v>
      </c>
      <c r="E415" s="1">
        <v>2.63</v>
      </c>
      <c r="F415" s="1">
        <v>6.2240000000000002</v>
      </c>
      <c r="G415" s="1">
        <v>0</v>
      </c>
      <c r="H415" s="1">
        <v>0</v>
      </c>
      <c r="I415" s="188">
        <f t="shared" si="2"/>
        <v>41837</v>
      </c>
    </row>
    <row r="416" spans="1:9">
      <c r="A416" s="186">
        <v>41838</v>
      </c>
      <c r="B416" s="1">
        <v>1.155</v>
      </c>
      <c r="C416" s="1">
        <v>2.7789999999999999</v>
      </c>
      <c r="D416" s="1">
        <v>3.665</v>
      </c>
      <c r="E416" s="1">
        <v>2.597</v>
      </c>
      <c r="F416" s="1">
        <v>6.23</v>
      </c>
      <c r="G416" s="1">
        <v>0</v>
      </c>
      <c r="H416" s="1">
        <v>0</v>
      </c>
      <c r="I416" s="188">
        <f t="shared" si="2"/>
        <v>41838</v>
      </c>
    </row>
    <row r="417" spans="1:9">
      <c r="A417" s="186">
        <v>41841</v>
      </c>
      <c r="B417" s="1">
        <v>1.1479999999999999</v>
      </c>
      <c r="C417" s="1">
        <v>2.774</v>
      </c>
      <c r="D417" s="1">
        <v>3.6739999999999999</v>
      </c>
      <c r="E417" s="1">
        <v>2.5709999999999997</v>
      </c>
      <c r="F417" s="1">
        <v>6.24</v>
      </c>
      <c r="G417" s="1">
        <v>0</v>
      </c>
      <c r="H417" s="1">
        <v>0</v>
      </c>
      <c r="I417" s="188">
        <f t="shared" si="2"/>
        <v>41841</v>
      </c>
    </row>
    <row r="418" spans="1:9">
      <c r="A418" s="186">
        <v>41842</v>
      </c>
      <c r="B418" s="1">
        <v>1.1659999999999999</v>
      </c>
      <c r="C418" s="1">
        <v>2.7730000000000001</v>
      </c>
      <c r="D418" s="1">
        <v>3.7149999999999999</v>
      </c>
      <c r="E418" s="1">
        <v>2.5779999999999998</v>
      </c>
      <c r="F418" s="1">
        <v>6.258</v>
      </c>
      <c r="G418" s="1">
        <v>0</v>
      </c>
      <c r="H418" s="1">
        <v>0</v>
      </c>
      <c r="I418" s="188">
        <f t="shared" si="2"/>
        <v>41842</v>
      </c>
    </row>
    <row r="419" spans="1:9">
      <c r="A419" s="186">
        <v>41843</v>
      </c>
      <c r="B419" s="1">
        <v>1.1459999999999999</v>
      </c>
      <c r="C419" s="1">
        <v>2.7410000000000001</v>
      </c>
      <c r="D419" s="1">
        <v>3.6930000000000001</v>
      </c>
      <c r="E419" s="1">
        <v>2.556</v>
      </c>
      <c r="F419" s="1">
        <v>6.2649999999999997</v>
      </c>
      <c r="G419" s="1">
        <v>0</v>
      </c>
      <c r="H419" s="1">
        <v>0</v>
      </c>
      <c r="I419" s="188">
        <f t="shared" si="2"/>
        <v>41843</v>
      </c>
    </row>
    <row r="420" spans="1:9">
      <c r="A420" s="186">
        <v>41844</v>
      </c>
      <c r="B420" s="1">
        <v>1.177</v>
      </c>
      <c r="C420" s="1">
        <v>2.7269999999999999</v>
      </c>
      <c r="D420" s="1">
        <v>3.69</v>
      </c>
      <c r="E420" s="1">
        <v>2.5590000000000002</v>
      </c>
      <c r="F420" s="1">
        <v>6.1420000000000003</v>
      </c>
      <c r="G420" s="1">
        <v>0</v>
      </c>
      <c r="H420" s="1">
        <v>0</v>
      </c>
      <c r="I420" s="188">
        <f t="shared" si="2"/>
        <v>41844</v>
      </c>
    </row>
    <row r="421" spans="1:9">
      <c r="A421" s="186">
        <v>41845</v>
      </c>
      <c r="B421" s="1">
        <v>1.147</v>
      </c>
      <c r="C421" s="1">
        <v>2.714</v>
      </c>
      <c r="D421" s="1">
        <v>3.64</v>
      </c>
      <c r="E421" s="1">
        <v>2.5409999999999999</v>
      </c>
      <c r="F421" s="1">
        <v>5.923</v>
      </c>
      <c r="G421" s="1">
        <v>0</v>
      </c>
      <c r="H421" s="1">
        <v>0</v>
      </c>
      <c r="I421" s="188">
        <f t="shared" si="2"/>
        <v>41845</v>
      </c>
    </row>
    <row r="422" spans="1:9">
      <c r="A422" s="186">
        <v>41848</v>
      </c>
      <c r="B422" s="1">
        <v>1.1479999999999999</v>
      </c>
      <c r="C422" s="1">
        <v>2.6739999999999999</v>
      </c>
      <c r="D422" s="1">
        <v>3.57</v>
      </c>
      <c r="E422" s="1">
        <v>2.4939999999999998</v>
      </c>
      <c r="F422" s="1">
        <v>5.8529999999999998</v>
      </c>
      <c r="G422" s="1">
        <v>0</v>
      </c>
      <c r="H422" s="1">
        <v>0</v>
      </c>
      <c r="I422" s="188">
        <f t="shared" si="2"/>
        <v>41848</v>
      </c>
    </row>
    <row r="423" spans="1:9">
      <c r="A423" s="186">
        <v>41849</v>
      </c>
      <c r="B423" s="1">
        <v>1.1200000000000001</v>
      </c>
      <c r="C423" s="1">
        <v>2.64</v>
      </c>
      <c r="D423" s="1">
        <v>3.5819999999999999</v>
      </c>
      <c r="E423" s="1">
        <v>2.4710000000000001</v>
      </c>
      <c r="F423" s="1">
        <v>5.8609999999999998</v>
      </c>
      <c r="G423" s="1">
        <v>0</v>
      </c>
      <c r="H423" s="1">
        <v>0</v>
      </c>
      <c r="I423" s="188">
        <f t="shared" si="2"/>
        <v>41849</v>
      </c>
    </row>
    <row r="424" spans="1:9">
      <c r="A424" s="186">
        <v>41850</v>
      </c>
      <c r="B424" s="1">
        <v>1.17</v>
      </c>
      <c r="C424" s="1">
        <v>2.6989999999999998</v>
      </c>
      <c r="D424" s="1">
        <v>3.57</v>
      </c>
      <c r="E424" s="1">
        <v>2.5230000000000001</v>
      </c>
      <c r="F424" s="1">
        <v>5.9119999999999999</v>
      </c>
      <c r="G424" s="1">
        <v>0</v>
      </c>
      <c r="H424" s="1">
        <v>0</v>
      </c>
      <c r="I424" s="188">
        <f t="shared" si="2"/>
        <v>41850</v>
      </c>
    </row>
    <row r="425" spans="1:9">
      <c r="A425" s="186">
        <v>41851</v>
      </c>
      <c r="B425" s="1">
        <v>1.155</v>
      </c>
      <c r="C425" s="1">
        <v>2.6949999999999998</v>
      </c>
      <c r="D425" s="1">
        <v>3.6109999999999998</v>
      </c>
      <c r="E425" s="1">
        <v>2.5049999999999999</v>
      </c>
      <c r="F425" s="1">
        <v>6.0259999999999998</v>
      </c>
      <c r="G425" s="1">
        <v>0</v>
      </c>
      <c r="H425" s="1">
        <v>0</v>
      </c>
      <c r="I425" s="188">
        <f t="shared" si="2"/>
        <v>41851</v>
      </c>
    </row>
    <row r="426" spans="1:9">
      <c r="A426" s="186">
        <v>41852</v>
      </c>
      <c r="B426" s="1">
        <v>1.131</v>
      </c>
      <c r="C426" s="1">
        <v>2.758</v>
      </c>
      <c r="D426" s="1">
        <v>3.7010000000000001</v>
      </c>
      <c r="E426" s="1">
        <v>2.56</v>
      </c>
      <c r="F426" s="1">
        <v>6.1059999999999999</v>
      </c>
      <c r="G426" s="1">
        <v>0</v>
      </c>
      <c r="H426" s="1">
        <v>0</v>
      </c>
      <c r="I426" s="188">
        <f t="shared" si="2"/>
        <v>41852</v>
      </c>
    </row>
    <row r="427" spans="1:9">
      <c r="A427" s="186">
        <v>41855</v>
      </c>
      <c r="B427" s="1">
        <v>1.135</v>
      </c>
      <c r="C427" s="1">
        <v>2.6949999999999998</v>
      </c>
      <c r="D427" s="1">
        <v>3.6230000000000002</v>
      </c>
      <c r="E427" s="1">
        <v>2.496</v>
      </c>
      <c r="F427" s="1">
        <v>6.1840000000000002</v>
      </c>
      <c r="G427" s="1">
        <v>0</v>
      </c>
      <c r="H427" s="1">
        <v>0</v>
      </c>
      <c r="I427" s="188">
        <f t="shared" si="2"/>
        <v>41855</v>
      </c>
    </row>
    <row r="428" spans="1:9">
      <c r="A428" s="186">
        <v>41856</v>
      </c>
      <c r="B428" s="1">
        <v>1.167</v>
      </c>
      <c r="C428" s="1">
        <v>2.7480000000000002</v>
      </c>
      <c r="D428" s="1">
        <v>3.7050000000000001</v>
      </c>
      <c r="E428" s="1">
        <v>2.5489999999999999</v>
      </c>
      <c r="F428" s="1">
        <v>6.444</v>
      </c>
      <c r="G428" s="1">
        <v>0</v>
      </c>
      <c r="H428" s="1">
        <v>0</v>
      </c>
      <c r="I428" s="188">
        <f t="shared" si="2"/>
        <v>41856</v>
      </c>
    </row>
    <row r="429" spans="1:9">
      <c r="A429" s="186">
        <v>41857</v>
      </c>
      <c r="B429" s="1">
        <v>1.101</v>
      </c>
      <c r="C429" s="1">
        <v>2.8090000000000002</v>
      </c>
      <c r="D429" s="1">
        <v>3.7909999999999999</v>
      </c>
      <c r="E429" s="1">
        <v>2.5859999999999999</v>
      </c>
      <c r="F429" s="1">
        <v>6.5350000000000001</v>
      </c>
      <c r="G429" s="1">
        <v>0</v>
      </c>
      <c r="H429" s="1">
        <v>0</v>
      </c>
      <c r="I429" s="188">
        <f t="shared" si="2"/>
        <v>41857</v>
      </c>
    </row>
    <row r="430" spans="1:9">
      <c r="A430" s="186">
        <v>41858</v>
      </c>
      <c r="B430" s="1">
        <v>1.0620000000000001</v>
      </c>
      <c r="C430" s="1">
        <v>2.8719999999999999</v>
      </c>
      <c r="D430" s="1">
        <v>3.85</v>
      </c>
      <c r="E430" s="1">
        <v>2.6259999999999999</v>
      </c>
      <c r="F430" s="1">
        <v>6.5090000000000003</v>
      </c>
      <c r="G430" s="1">
        <v>0</v>
      </c>
      <c r="H430" s="1">
        <v>0</v>
      </c>
      <c r="I430" s="188">
        <f t="shared" si="2"/>
        <v>41858</v>
      </c>
    </row>
    <row r="431" spans="1:9">
      <c r="A431" s="186">
        <v>41859</v>
      </c>
      <c r="B431" s="1">
        <v>1.0529999999999999</v>
      </c>
      <c r="C431" s="1">
        <v>2.8149999999999999</v>
      </c>
      <c r="D431" s="1">
        <v>3.8420000000000001</v>
      </c>
      <c r="E431" s="1">
        <v>2.56</v>
      </c>
      <c r="F431" s="1">
        <v>6.4790000000000001</v>
      </c>
      <c r="G431" s="1">
        <v>0</v>
      </c>
      <c r="H431" s="1">
        <v>0</v>
      </c>
      <c r="I431" s="188">
        <f t="shared" si="2"/>
        <v>41859</v>
      </c>
    </row>
    <row r="432" spans="1:9">
      <c r="A432" s="186">
        <v>41862</v>
      </c>
      <c r="B432" s="1">
        <v>1.0589999999999999</v>
      </c>
      <c r="C432" s="1">
        <v>2.7880000000000003</v>
      </c>
      <c r="D432" s="1">
        <v>3.786</v>
      </c>
      <c r="E432" s="1">
        <v>2.5409999999999999</v>
      </c>
      <c r="F432" s="1">
        <v>6.3380000000000001</v>
      </c>
      <c r="G432" s="1">
        <v>0</v>
      </c>
      <c r="H432" s="1">
        <v>0</v>
      </c>
      <c r="I432" s="188">
        <f t="shared" si="2"/>
        <v>41862</v>
      </c>
    </row>
    <row r="433" spans="1:9">
      <c r="A433" s="186">
        <v>41863</v>
      </c>
      <c r="B433" s="1">
        <v>1.0589999999999999</v>
      </c>
      <c r="C433" s="1">
        <v>2.7410000000000001</v>
      </c>
      <c r="D433" s="1">
        <v>3.7439999999999998</v>
      </c>
      <c r="E433" s="1">
        <v>2.6040000000000001</v>
      </c>
      <c r="F433" s="1">
        <v>6.3040000000000003</v>
      </c>
      <c r="G433" s="1">
        <v>0</v>
      </c>
      <c r="H433" s="1">
        <v>0</v>
      </c>
      <c r="I433" s="188">
        <f t="shared" si="2"/>
        <v>41863</v>
      </c>
    </row>
    <row r="434" spans="1:9">
      <c r="A434" s="186">
        <v>41864</v>
      </c>
      <c r="B434" s="1">
        <v>1.0269999999999999</v>
      </c>
      <c r="C434" s="1">
        <v>2.7109999999999999</v>
      </c>
      <c r="D434" s="1">
        <v>3.6749999999999998</v>
      </c>
      <c r="E434" s="1">
        <v>2.5709999999999997</v>
      </c>
      <c r="F434" s="1">
        <v>6.27</v>
      </c>
      <c r="G434" s="1">
        <v>0</v>
      </c>
      <c r="H434" s="1">
        <v>0</v>
      </c>
      <c r="I434" s="188">
        <f t="shared" si="2"/>
        <v>41864</v>
      </c>
    </row>
    <row r="435" spans="1:9">
      <c r="A435" s="186">
        <v>41865</v>
      </c>
      <c r="B435" s="1">
        <v>1.0169999999999999</v>
      </c>
      <c r="C435" s="1">
        <v>2.657</v>
      </c>
      <c r="D435" s="1">
        <v>3.5419999999999998</v>
      </c>
      <c r="E435" s="1">
        <v>2.4859999999999998</v>
      </c>
      <c r="F435" s="1">
        <v>6.0279999999999996</v>
      </c>
      <c r="G435" s="1">
        <v>0</v>
      </c>
      <c r="H435" s="1">
        <v>0</v>
      </c>
      <c r="I435" s="188">
        <f t="shared" ref="I435:I498" si="3">+A435</f>
        <v>41865</v>
      </c>
    </row>
    <row r="436" spans="1:9">
      <c r="A436" s="186">
        <v>41866</v>
      </c>
      <c r="B436" s="1">
        <v>0.95299999999999996</v>
      </c>
      <c r="C436" s="1">
        <v>2.585</v>
      </c>
      <c r="D436" s="1">
        <v>3.5070000000000001</v>
      </c>
      <c r="E436" s="1">
        <v>2.4009999999999998</v>
      </c>
      <c r="F436" s="1">
        <v>5.8959999999999999</v>
      </c>
      <c r="G436" s="1">
        <v>0</v>
      </c>
      <c r="H436" s="1">
        <v>0</v>
      </c>
      <c r="I436" s="188">
        <f t="shared" si="3"/>
        <v>41866</v>
      </c>
    </row>
    <row r="437" spans="1:9">
      <c r="A437" s="186">
        <v>41869</v>
      </c>
      <c r="B437" s="1">
        <v>1.014</v>
      </c>
      <c r="C437" s="1">
        <v>2.6339999999999999</v>
      </c>
      <c r="D437" s="1">
        <v>3.488</v>
      </c>
      <c r="E437" s="1">
        <v>2.4540000000000002</v>
      </c>
      <c r="F437" s="1">
        <v>5.9039999999999999</v>
      </c>
      <c r="G437" s="1">
        <v>0</v>
      </c>
      <c r="H437" s="1">
        <v>0</v>
      </c>
      <c r="I437" s="188">
        <f t="shared" si="3"/>
        <v>41869</v>
      </c>
    </row>
    <row r="438" spans="1:9">
      <c r="A438" s="186">
        <v>41870</v>
      </c>
      <c r="B438" s="1">
        <v>1.0009999999999999</v>
      </c>
      <c r="C438" s="1">
        <v>2.5949999999999998</v>
      </c>
      <c r="D438" s="1">
        <v>3.4089999999999998</v>
      </c>
      <c r="E438" s="1">
        <v>2.4249999999999998</v>
      </c>
      <c r="F438" s="1">
        <v>5.87</v>
      </c>
      <c r="G438" s="1">
        <v>0</v>
      </c>
      <c r="H438" s="1">
        <v>0</v>
      </c>
      <c r="I438" s="188">
        <f t="shared" si="3"/>
        <v>41870</v>
      </c>
    </row>
    <row r="439" spans="1:9">
      <c r="A439" s="186">
        <v>41871</v>
      </c>
      <c r="B439" s="1">
        <v>0.99</v>
      </c>
      <c r="C439" s="1">
        <v>2.5990000000000002</v>
      </c>
      <c r="D439" s="1">
        <v>3.3079999999999998</v>
      </c>
      <c r="E439" s="1">
        <v>2.4020000000000001</v>
      </c>
      <c r="F439" s="1">
        <v>5.7750000000000004</v>
      </c>
      <c r="G439" s="1">
        <v>0</v>
      </c>
      <c r="H439" s="1">
        <v>0</v>
      </c>
      <c r="I439" s="188">
        <f t="shared" si="3"/>
        <v>41871</v>
      </c>
    </row>
    <row r="440" spans="1:9">
      <c r="A440" s="186">
        <v>41872</v>
      </c>
      <c r="B440" s="1">
        <v>0.99299999999999999</v>
      </c>
      <c r="C440" s="1">
        <v>2.5939999999999999</v>
      </c>
      <c r="D440" s="1">
        <v>3.2210000000000001</v>
      </c>
      <c r="E440" s="1">
        <v>2.4009999999999998</v>
      </c>
      <c r="F440" s="1">
        <v>5.7539999999999996</v>
      </c>
      <c r="G440" s="1">
        <v>0</v>
      </c>
      <c r="H440" s="1">
        <v>0</v>
      </c>
      <c r="I440" s="188">
        <f t="shared" si="3"/>
        <v>41872</v>
      </c>
    </row>
    <row r="441" spans="1:9">
      <c r="A441" s="186">
        <v>41873</v>
      </c>
      <c r="B441" s="1">
        <v>0.98199999999999998</v>
      </c>
      <c r="C441" s="1">
        <v>2.5760000000000001</v>
      </c>
      <c r="D441" s="1">
        <v>3.2370000000000001</v>
      </c>
      <c r="E441" s="1">
        <v>2.3820000000000001</v>
      </c>
      <c r="F441" s="1">
        <v>5.8520000000000003</v>
      </c>
      <c r="G441" s="1">
        <v>0</v>
      </c>
      <c r="H441" s="1">
        <v>0</v>
      </c>
      <c r="I441" s="188">
        <f t="shared" si="3"/>
        <v>41873</v>
      </c>
    </row>
    <row r="442" spans="1:9">
      <c r="A442" s="186">
        <v>41876</v>
      </c>
      <c r="B442" s="1">
        <v>0.94799999999999995</v>
      </c>
      <c r="C442" s="1">
        <v>2.4790000000000001</v>
      </c>
      <c r="D442" s="1">
        <v>3.0369999999999999</v>
      </c>
      <c r="E442" s="1">
        <v>2.2599999999999998</v>
      </c>
      <c r="F442" s="1">
        <v>5.702</v>
      </c>
      <c r="G442" s="1">
        <v>0</v>
      </c>
      <c r="H442" s="1">
        <v>0</v>
      </c>
      <c r="I442" s="188">
        <f t="shared" si="3"/>
        <v>41876</v>
      </c>
    </row>
    <row r="443" spans="1:9">
      <c r="A443" s="186">
        <v>41877</v>
      </c>
      <c r="B443" s="1">
        <v>0.93899999999999995</v>
      </c>
      <c r="C443" s="1">
        <v>2.4129999999999998</v>
      </c>
      <c r="D443" s="1">
        <v>3.0419999999999998</v>
      </c>
      <c r="E443" s="1">
        <v>2.1720000000000002</v>
      </c>
      <c r="F443" s="1">
        <v>5.6719999999999997</v>
      </c>
      <c r="G443" s="1">
        <v>0</v>
      </c>
      <c r="H443" s="1">
        <v>0</v>
      </c>
      <c r="I443" s="188">
        <f t="shared" si="3"/>
        <v>41877</v>
      </c>
    </row>
    <row r="444" spans="1:9">
      <c r="A444" s="186">
        <v>41878</v>
      </c>
      <c r="B444" s="1">
        <v>0.91</v>
      </c>
      <c r="C444" s="1">
        <v>2.39</v>
      </c>
      <c r="D444" s="1">
        <v>3.02</v>
      </c>
      <c r="E444" s="1">
        <v>2.1469999999999998</v>
      </c>
      <c r="F444" s="1">
        <v>5.6269999999999998</v>
      </c>
      <c r="G444" s="1">
        <v>0</v>
      </c>
      <c r="H444" s="1">
        <v>0</v>
      </c>
      <c r="I444" s="188">
        <f t="shared" si="3"/>
        <v>41878</v>
      </c>
    </row>
    <row r="445" spans="1:9">
      <c r="A445" s="186">
        <v>41879</v>
      </c>
      <c r="B445" s="1">
        <v>0.88300000000000001</v>
      </c>
      <c r="C445" s="1">
        <v>2.4430000000000001</v>
      </c>
      <c r="D445" s="1">
        <v>3.1659999999999999</v>
      </c>
      <c r="E445" s="1">
        <v>2.2320000000000002</v>
      </c>
      <c r="F445" s="1">
        <v>5.7560000000000002</v>
      </c>
      <c r="G445" s="1">
        <v>0</v>
      </c>
      <c r="H445" s="1">
        <v>0</v>
      </c>
      <c r="I445" s="188">
        <f t="shared" si="3"/>
        <v>41879</v>
      </c>
    </row>
    <row r="446" spans="1:9">
      <c r="A446" s="186">
        <v>41880</v>
      </c>
      <c r="B446" s="1">
        <v>0.89</v>
      </c>
      <c r="C446" s="1">
        <v>2.4359999999999999</v>
      </c>
      <c r="D446" s="1">
        <v>3.2229999999999999</v>
      </c>
      <c r="E446" s="1">
        <v>2.2290000000000001</v>
      </c>
      <c r="F446" s="1">
        <v>5.819</v>
      </c>
      <c r="G446" s="1">
        <v>0</v>
      </c>
      <c r="H446" s="1">
        <v>0</v>
      </c>
      <c r="I446" s="188">
        <f t="shared" si="3"/>
        <v>41880</v>
      </c>
    </row>
    <row r="447" spans="1:9">
      <c r="A447" s="186">
        <v>41883</v>
      </c>
      <c r="B447" s="1">
        <v>0.88200000000000001</v>
      </c>
      <c r="C447" s="1">
        <v>2.4220000000000002</v>
      </c>
      <c r="D447" s="1">
        <v>3.19</v>
      </c>
      <c r="E447" s="1">
        <v>2.2530000000000001</v>
      </c>
      <c r="F447" s="1">
        <v>5.74</v>
      </c>
      <c r="G447" s="1">
        <v>0</v>
      </c>
      <c r="H447" s="1">
        <v>0</v>
      </c>
      <c r="I447" s="188">
        <f t="shared" si="3"/>
        <v>41883</v>
      </c>
    </row>
    <row r="448" spans="1:9">
      <c r="A448" s="186">
        <v>41884</v>
      </c>
      <c r="B448" s="1">
        <v>0.93100000000000005</v>
      </c>
      <c r="C448" s="1">
        <v>2.456</v>
      </c>
      <c r="D448" s="1">
        <v>3.2450000000000001</v>
      </c>
      <c r="E448" s="1">
        <v>2.2730000000000001</v>
      </c>
      <c r="F448" s="1">
        <v>5.8419999999999996</v>
      </c>
      <c r="G448" s="1">
        <v>0</v>
      </c>
      <c r="H448" s="1">
        <v>0</v>
      </c>
      <c r="I448" s="188">
        <f t="shared" si="3"/>
        <v>41884</v>
      </c>
    </row>
    <row r="449" spans="1:9">
      <c r="A449" s="186">
        <v>41885</v>
      </c>
      <c r="B449" s="1">
        <v>0.95499999999999996</v>
      </c>
      <c r="C449" s="1">
        <v>2.4590000000000001</v>
      </c>
      <c r="D449" s="1">
        <v>3.234</v>
      </c>
      <c r="E449" s="1">
        <v>2.2709999999999999</v>
      </c>
      <c r="F449" s="1">
        <v>5.8559999999999999</v>
      </c>
      <c r="G449" s="1">
        <v>0</v>
      </c>
      <c r="H449" s="1">
        <v>0</v>
      </c>
      <c r="I449" s="188">
        <f t="shared" si="3"/>
        <v>41885</v>
      </c>
    </row>
    <row r="450" spans="1:9">
      <c r="A450" s="186">
        <v>41886</v>
      </c>
      <c r="B450" s="1">
        <v>0.97</v>
      </c>
      <c r="C450" s="1">
        <v>2.35</v>
      </c>
      <c r="D450" s="1">
        <v>3.1509999999999998</v>
      </c>
      <c r="E450" s="1">
        <v>2.1589999999999998</v>
      </c>
      <c r="F450" s="1">
        <v>5.665</v>
      </c>
      <c r="G450" s="1">
        <v>0</v>
      </c>
      <c r="H450" s="1">
        <v>0</v>
      </c>
      <c r="I450" s="188">
        <f t="shared" si="3"/>
        <v>41886</v>
      </c>
    </row>
    <row r="451" spans="1:9">
      <c r="A451" s="186">
        <v>41887</v>
      </c>
      <c r="B451" s="1">
        <v>0.92800000000000005</v>
      </c>
      <c r="C451" s="1">
        <v>2.254</v>
      </c>
      <c r="D451" s="1">
        <v>3.0579999999999998</v>
      </c>
      <c r="E451" s="1">
        <v>2.0430000000000001</v>
      </c>
      <c r="F451" s="1">
        <v>5.5720000000000001</v>
      </c>
      <c r="G451" s="1">
        <v>0</v>
      </c>
      <c r="H451" s="1">
        <v>0</v>
      </c>
      <c r="I451" s="188">
        <f t="shared" si="3"/>
        <v>41887</v>
      </c>
    </row>
    <row r="452" spans="1:9">
      <c r="A452" s="186">
        <v>41890</v>
      </c>
      <c r="B452" s="1">
        <v>0.95299999999999996</v>
      </c>
      <c r="C452" s="1">
        <v>2.298</v>
      </c>
      <c r="D452" s="1">
        <v>3.08</v>
      </c>
      <c r="E452" s="1">
        <v>2.0880000000000001</v>
      </c>
      <c r="F452" s="1">
        <v>5.5649999999999995</v>
      </c>
      <c r="G452" s="1">
        <v>0</v>
      </c>
      <c r="H452" s="1">
        <v>0</v>
      </c>
      <c r="I452" s="188">
        <f t="shared" si="3"/>
        <v>41890</v>
      </c>
    </row>
    <row r="453" spans="1:9">
      <c r="A453" s="186">
        <v>41891</v>
      </c>
      <c r="B453" s="1">
        <v>0.996</v>
      </c>
      <c r="C453" s="1">
        <v>2.367</v>
      </c>
      <c r="D453" s="1">
        <v>3.1640000000000001</v>
      </c>
      <c r="E453" s="1">
        <v>2.2000000000000002</v>
      </c>
      <c r="F453" s="1">
        <v>5.5919999999999996</v>
      </c>
      <c r="G453" s="1">
        <v>0</v>
      </c>
      <c r="H453" s="1">
        <v>0</v>
      </c>
      <c r="I453" s="188">
        <f t="shared" si="3"/>
        <v>41891</v>
      </c>
    </row>
    <row r="454" spans="1:9">
      <c r="A454" s="186">
        <v>41892</v>
      </c>
      <c r="B454" s="1">
        <v>1.0469999999999999</v>
      </c>
      <c r="C454" s="1">
        <v>2.399</v>
      </c>
      <c r="D454" s="1">
        <v>3.2040000000000002</v>
      </c>
      <c r="E454" s="1">
        <v>2.2629999999999999</v>
      </c>
      <c r="F454" s="1">
        <v>5.63</v>
      </c>
      <c r="G454" s="1">
        <v>0</v>
      </c>
      <c r="H454" s="1">
        <v>0</v>
      </c>
      <c r="I454" s="188">
        <f t="shared" si="3"/>
        <v>41892</v>
      </c>
    </row>
    <row r="455" spans="1:9">
      <c r="A455" s="186">
        <v>41893</v>
      </c>
      <c r="B455" s="1">
        <v>1.0409999999999999</v>
      </c>
      <c r="C455" s="1">
        <v>2.464</v>
      </c>
      <c r="D455" s="1">
        <v>3.2410000000000001</v>
      </c>
      <c r="E455" s="1">
        <v>2.327</v>
      </c>
      <c r="F455" s="1">
        <v>5.6230000000000002</v>
      </c>
      <c r="G455" s="1">
        <v>0</v>
      </c>
      <c r="H455" s="1">
        <v>0</v>
      </c>
      <c r="I455" s="188">
        <f t="shared" si="3"/>
        <v>41893</v>
      </c>
    </row>
    <row r="456" spans="1:9">
      <c r="A456" s="186">
        <v>41894</v>
      </c>
      <c r="B456" s="1">
        <v>1.0820000000000001</v>
      </c>
      <c r="C456" s="1">
        <v>2.4580000000000002</v>
      </c>
      <c r="D456" s="1">
        <v>3.2349999999999999</v>
      </c>
      <c r="E456" s="1">
        <v>2.3460000000000001</v>
      </c>
      <c r="F456" s="1">
        <v>5.7089999999999996</v>
      </c>
      <c r="G456" s="1">
        <v>0</v>
      </c>
      <c r="H456" s="1">
        <v>0</v>
      </c>
      <c r="I456" s="188">
        <f t="shared" si="3"/>
        <v>41894</v>
      </c>
    </row>
    <row r="457" spans="1:9">
      <c r="A457" s="186">
        <v>41897</v>
      </c>
      <c r="B457" s="1">
        <v>1.0669999999999999</v>
      </c>
      <c r="C457" s="1">
        <v>2.4620000000000002</v>
      </c>
      <c r="D457" s="1">
        <v>3.2170000000000001</v>
      </c>
      <c r="E457" s="1">
        <v>2.343</v>
      </c>
      <c r="F457" s="1">
        <v>5.7059999999999995</v>
      </c>
      <c r="G457" s="1">
        <v>0</v>
      </c>
      <c r="H457" s="1">
        <v>0</v>
      </c>
      <c r="I457" s="188">
        <f t="shared" si="3"/>
        <v>41897</v>
      </c>
    </row>
    <row r="458" spans="1:9">
      <c r="A458" s="186">
        <v>41898</v>
      </c>
      <c r="B458" s="1">
        <v>1.0609999999999999</v>
      </c>
      <c r="C458" s="1">
        <v>2.4620000000000002</v>
      </c>
      <c r="D458" s="1">
        <v>3.2170000000000001</v>
      </c>
      <c r="E458" s="1">
        <v>2.3420000000000001</v>
      </c>
      <c r="F458" s="1">
        <v>5.7850000000000001</v>
      </c>
      <c r="G458" s="1">
        <v>0</v>
      </c>
      <c r="H458" s="1">
        <v>0</v>
      </c>
      <c r="I458" s="188">
        <f t="shared" si="3"/>
        <v>41898</v>
      </c>
    </row>
    <row r="459" spans="1:9">
      <c r="A459" s="186">
        <v>41899</v>
      </c>
      <c r="B459" s="1">
        <v>1.05</v>
      </c>
      <c r="C459" s="1">
        <v>2.4169999999999998</v>
      </c>
      <c r="D459" s="1">
        <v>3.18</v>
      </c>
      <c r="E459" s="1">
        <v>2.2850000000000001</v>
      </c>
      <c r="F459" s="1">
        <v>5.7649999999999997</v>
      </c>
      <c r="G459" s="1">
        <v>0</v>
      </c>
      <c r="H459" s="1">
        <v>0</v>
      </c>
      <c r="I459" s="188">
        <f t="shared" si="3"/>
        <v>41899</v>
      </c>
    </row>
    <row r="460" spans="1:9">
      <c r="A460" s="186">
        <v>41900</v>
      </c>
      <c r="B460" s="1">
        <v>1.081</v>
      </c>
      <c r="C460" s="1">
        <v>2.4380000000000002</v>
      </c>
      <c r="D460" s="1">
        <v>3.2170000000000001</v>
      </c>
      <c r="E460" s="1">
        <v>2.2770000000000001</v>
      </c>
      <c r="F460" s="1">
        <v>5.8100000000000005</v>
      </c>
      <c r="G460" s="1">
        <v>0</v>
      </c>
      <c r="H460" s="1">
        <v>0</v>
      </c>
      <c r="I460" s="188">
        <f t="shared" si="3"/>
        <v>41900</v>
      </c>
    </row>
    <row r="461" spans="1:9">
      <c r="A461" s="186">
        <v>41901</v>
      </c>
      <c r="B461" s="1">
        <v>1.0429999999999999</v>
      </c>
      <c r="C461" s="1">
        <v>2.37</v>
      </c>
      <c r="D461" s="1">
        <v>3.173</v>
      </c>
      <c r="E461" s="1">
        <v>2.202</v>
      </c>
      <c r="F461" s="1">
        <v>5.7770000000000001</v>
      </c>
      <c r="G461" s="1">
        <v>0</v>
      </c>
      <c r="H461" s="1">
        <v>0</v>
      </c>
      <c r="I461" s="188">
        <f t="shared" si="3"/>
        <v>41901</v>
      </c>
    </row>
    <row r="462" spans="1:9">
      <c r="A462" s="186">
        <v>41904</v>
      </c>
      <c r="B462" s="1">
        <v>1.01</v>
      </c>
      <c r="C462" s="1">
        <v>2.3759999999999999</v>
      </c>
      <c r="D462" s="1">
        <v>3.1760000000000002</v>
      </c>
      <c r="E462" s="1">
        <v>2.21</v>
      </c>
      <c r="F462" s="1">
        <v>5.8860000000000001</v>
      </c>
      <c r="G462" s="1">
        <v>0</v>
      </c>
      <c r="H462" s="1">
        <v>0</v>
      </c>
      <c r="I462" s="188">
        <f t="shared" si="3"/>
        <v>41904</v>
      </c>
    </row>
    <row r="463" spans="1:9">
      <c r="A463" s="186">
        <v>41905</v>
      </c>
      <c r="B463" s="1">
        <v>1.0129999999999999</v>
      </c>
      <c r="C463" s="1">
        <v>2.4</v>
      </c>
      <c r="D463" s="1">
        <v>3.1840000000000002</v>
      </c>
      <c r="E463" s="1">
        <v>2.2010000000000001</v>
      </c>
      <c r="F463" s="1">
        <v>6.0609999999999999</v>
      </c>
      <c r="G463" s="1">
        <v>0</v>
      </c>
      <c r="H463" s="1">
        <v>0</v>
      </c>
      <c r="I463" s="188">
        <f t="shared" si="3"/>
        <v>41905</v>
      </c>
    </row>
    <row r="464" spans="1:9">
      <c r="A464" s="186">
        <v>41906</v>
      </c>
      <c r="B464" s="1">
        <v>1.004</v>
      </c>
      <c r="C464" s="1">
        <v>2.3740000000000001</v>
      </c>
      <c r="D464" s="1">
        <v>3.1640000000000001</v>
      </c>
      <c r="E464" s="1">
        <v>2.15</v>
      </c>
      <c r="F464" s="1">
        <v>6.226</v>
      </c>
      <c r="G464" s="1">
        <v>0</v>
      </c>
      <c r="H464" s="1">
        <v>0</v>
      </c>
      <c r="I464" s="188">
        <f t="shared" si="3"/>
        <v>41906</v>
      </c>
    </row>
    <row r="465" spans="1:9">
      <c r="A465" s="186">
        <v>41907</v>
      </c>
      <c r="B465" s="1">
        <v>0.97299999999999998</v>
      </c>
      <c r="C465" s="1">
        <v>2.36</v>
      </c>
      <c r="D465" s="1">
        <v>3.1280000000000001</v>
      </c>
      <c r="E465" s="1">
        <v>2.153</v>
      </c>
      <c r="F465" s="1">
        <v>6.1559999999999997</v>
      </c>
      <c r="G465" s="1">
        <v>0</v>
      </c>
      <c r="H465" s="1">
        <v>0</v>
      </c>
      <c r="I465" s="188">
        <f t="shared" si="3"/>
        <v>41907</v>
      </c>
    </row>
    <row r="466" spans="1:9">
      <c r="A466" s="186">
        <v>41908</v>
      </c>
      <c r="B466" s="1">
        <v>0.97199999999999998</v>
      </c>
      <c r="C466" s="1">
        <v>2.3860000000000001</v>
      </c>
      <c r="D466" s="1">
        <v>3.097</v>
      </c>
      <c r="E466" s="1">
        <v>2.1970000000000001</v>
      </c>
      <c r="F466" s="1">
        <v>6.1619999999999999</v>
      </c>
      <c r="G466" s="1">
        <v>0</v>
      </c>
      <c r="H466" s="1">
        <v>0</v>
      </c>
      <c r="I466" s="188">
        <f t="shared" si="3"/>
        <v>41908</v>
      </c>
    </row>
    <row r="467" spans="1:9">
      <c r="A467" s="186">
        <v>41911</v>
      </c>
      <c r="B467" s="1">
        <v>0.96399999999999997</v>
      </c>
      <c r="C467" s="1">
        <v>2.4039999999999999</v>
      </c>
      <c r="D467" s="1">
        <v>3.1459999999999999</v>
      </c>
      <c r="E467" s="1">
        <v>2.2229999999999999</v>
      </c>
      <c r="F467" s="1">
        <v>6.5309999999999997</v>
      </c>
      <c r="G467" s="1">
        <v>0</v>
      </c>
      <c r="H467" s="1">
        <v>0</v>
      </c>
      <c r="I467" s="188">
        <f t="shared" si="3"/>
        <v>41911</v>
      </c>
    </row>
    <row r="468" spans="1:9">
      <c r="A468" s="186">
        <v>41912</v>
      </c>
      <c r="B468" s="1">
        <v>0.94699999999999995</v>
      </c>
      <c r="C468" s="1">
        <v>2.3330000000000002</v>
      </c>
      <c r="D468" s="1">
        <v>3.1640000000000001</v>
      </c>
      <c r="E468" s="1">
        <v>2.14</v>
      </c>
      <c r="F468" s="1">
        <v>6.633</v>
      </c>
      <c r="G468" s="1">
        <v>0</v>
      </c>
      <c r="H468" s="1">
        <v>0</v>
      </c>
      <c r="I468" s="188">
        <f t="shared" si="3"/>
        <v>41912</v>
      </c>
    </row>
    <row r="469" spans="1:9">
      <c r="A469" s="186">
        <v>41913</v>
      </c>
      <c r="B469" s="1">
        <v>0.90100000000000002</v>
      </c>
      <c r="C469" s="1">
        <v>2.2839999999999998</v>
      </c>
      <c r="D469" s="1">
        <v>3.0790000000000002</v>
      </c>
      <c r="E469" s="1">
        <v>2.069</v>
      </c>
      <c r="F469" s="1">
        <v>6.4950000000000001</v>
      </c>
      <c r="G469" s="1">
        <v>0</v>
      </c>
      <c r="H469" s="1">
        <v>0</v>
      </c>
      <c r="I469" s="188">
        <f t="shared" si="3"/>
        <v>41913</v>
      </c>
    </row>
    <row r="470" spans="1:9">
      <c r="A470" s="186">
        <v>41914</v>
      </c>
      <c r="B470" s="1">
        <v>0.90200000000000002</v>
      </c>
      <c r="C470" s="1">
        <v>2.3250000000000002</v>
      </c>
      <c r="D470" s="1">
        <v>3.07</v>
      </c>
      <c r="E470" s="1">
        <v>2.1120000000000001</v>
      </c>
      <c r="F470" s="1">
        <v>6.4719999999999995</v>
      </c>
      <c r="G470" s="1">
        <v>0</v>
      </c>
      <c r="H470" s="1">
        <v>0</v>
      </c>
      <c r="I470" s="188">
        <f t="shared" si="3"/>
        <v>41914</v>
      </c>
    </row>
    <row r="471" spans="1:9">
      <c r="A471" s="186">
        <v>41915</v>
      </c>
      <c r="B471" s="1">
        <v>0.92500000000000004</v>
      </c>
      <c r="C471" s="1">
        <v>2.3079999999999998</v>
      </c>
      <c r="D471" s="1">
        <v>3.044</v>
      </c>
      <c r="E471" s="1">
        <v>2.1030000000000002</v>
      </c>
      <c r="F471" s="1">
        <v>6.3460000000000001</v>
      </c>
      <c r="G471" s="1">
        <v>0</v>
      </c>
      <c r="H471" s="1">
        <v>0</v>
      </c>
      <c r="I471" s="188">
        <f t="shared" si="3"/>
        <v>41915</v>
      </c>
    </row>
    <row r="472" spans="1:9">
      <c r="A472" s="186">
        <v>41918</v>
      </c>
      <c r="B472" s="1">
        <v>0.90600000000000003</v>
      </c>
      <c r="C472" s="1">
        <v>2.3319999999999999</v>
      </c>
      <c r="D472" s="1">
        <v>3.0310000000000001</v>
      </c>
      <c r="E472" s="1">
        <v>2.1459999999999999</v>
      </c>
      <c r="F472" s="1">
        <v>6.4409999999999998</v>
      </c>
      <c r="G472" s="1">
        <v>0</v>
      </c>
      <c r="H472" s="1">
        <v>0</v>
      </c>
      <c r="I472" s="188">
        <f t="shared" si="3"/>
        <v>41918</v>
      </c>
    </row>
    <row r="473" spans="1:9">
      <c r="A473" s="186">
        <v>41919</v>
      </c>
      <c r="B473" s="1">
        <v>0.90600000000000003</v>
      </c>
      <c r="C473" s="1">
        <v>2.3449999999999998</v>
      </c>
      <c r="D473" s="1">
        <v>3.0249999999999999</v>
      </c>
      <c r="E473" s="1">
        <v>2.1419999999999999</v>
      </c>
      <c r="F473" s="1">
        <v>6.6559999999999997</v>
      </c>
      <c r="G473" s="1">
        <v>0</v>
      </c>
      <c r="H473" s="1">
        <v>0</v>
      </c>
      <c r="I473" s="188">
        <f t="shared" si="3"/>
        <v>41919</v>
      </c>
    </row>
    <row r="474" spans="1:9">
      <c r="A474" s="186">
        <v>41920</v>
      </c>
      <c r="B474" s="1">
        <v>0.90700000000000003</v>
      </c>
      <c r="C474" s="1">
        <v>2.3340000000000001</v>
      </c>
      <c r="D474" s="1">
        <v>3.0219999999999998</v>
      </c>
      <c r="E474" s="1">
        <v>2.1</v>
      </c>
      <c r="F474" s="1">
        <v>6.6870000000000003</v>
      </c>
      <c r="G474" s="1">
        <v>0</v>
      </c>
      <c r="H474" s="1">
        <v>0</v>
      </c>
      <c r="I474" s="188">
        <f t="shared" si="3"/>
        <v>41920</v>
      </c>
    </row>
    <row r="475" spans="1:9">
      <c r="A475" s="186">
        <v>41921</v>
      </c>
      <c r="B475" s="1">
        <v>0.90600000000000003</v>
      </c>
      <c r="C475" s="1">
        <v>2.3119999999999998</v>
      </c>
      <c r="D475" s="1">
        <v>2.9590000000000001</v>
      </c>
      <c r="E475" s="1">
        <v>2.0750000000000002</v>
      </c>
      <c r="F475" s="1">
        <v>6.6310000000000002</v>
      </c>
      <c r="G475" s="1">
        <v>0</v>
      </c>
      <c r="H475" s="1">
        <v>0</v>
      </c>
      <c r="I475" s="188">
        <f t="shared" si="3"/>
        <v>41921</v>
      </c>
    </row>
    <row r="476" spans="1:9">
      <c r="A476" s="186">
        <v>41922</v>
      </c>
      <c r="B476" s="1">
        <v>0.88700000000000001</v>
      </c>
      <c r="C476" s="1">
        <v>2.323</v>
      </c>
      <c r="D476" s="1">
        <v>2.9569999999999999</v>
      </c>
      <c r="E476" s="1">
        <v>2.0680000000000001</v>
      </c>
      <c r="F476" s="1">
        <v>6.601</v>
      </c>
      <c r="G476" s="1">
        <v>0</v>
      </c>
      <c r="H476" s="1">
        <v>0</v>
      </c>
      <c r="I476" s="188">
        <f t="shared" si="3"/>
        <v>41922</v>
      </c>
    </row>
    <row r="477" spans="1:9">
      <c r="A477" s="186">
        <v>41925</v>
      </c>
      <c r="B477" s="1">
        <v>0.89500000000000002</v>
      </c>
      <c r="C477" s="1">
        <v>2.3330000000000002</v>
      </c>
      <c r="D477" s="1">
        <v>3.0379999999999998</v>
      </c>
      <c r="E477" s="1">
        <v>2.0840000000000001</v>
      </c>
      <c r="F477" s="1">
        <v>6.6989999999999998</v>
      </c>
      <c r="G477" s="1">
        <v>0</v>
      </c>
      <c r="H477" s="1">
        <v>0</v>
      </c>
      <c r="I477" s="188">
        <f t="shared" si="3"/>
        <v>41925</v>
      </c>
    </row>
    <row r="478" spans="1:9">
      <c r="A478" s="186">
        <v>41926</v>
      </c>
      <c r="B478" s="1">
        <v>0.83799999999999997</v>
      </c>
      <c r="C478" s="1">
        <v>2.2970000000000002</v>
      </c>
      <c r="D478" s="1">
        <v>3.0670000000000002</v>
      </c>
      <c r="E478" s="1">
        <v>2.0470000000000002</v>
      </c>
      <c r="F478" s="1">
        <v>7.0060000000000002</v>
      </c>
      <c r="G478" s="1">
        <v>0</v>
      </c>
      <c r="H478" s="1">
        <v>0</v>
      </c>
      <c r="I478" s="188">
        <f t="shared" si="3"/>
        <v>41926</v>
      </c>
    </row>
    <row r="479" spans="1:9">
      <c r="A479" s="186">
        <v>41927</v>
      </c>
      <c r="B479" s="1">
        <v>0.75600000000000001</v>
      </c>
      <c r="C479" s="1">
        <v>2.4220000000000002</v>
      </c>
      <c r="D479" s="1">
        <v>3.286</v>
      </c>
      <c r="E479" s="1">
        <v>2.1160000000000001</v>
      </c>
      <c r="F479" s="1">
        <v>7.8540000000000001</v>
      </c>
      <c r="G479" s="1">
        <v>0</v>
      </c>
      <c r="H479" s="1">
        <v>0</v>
      </c>
      <c r="I479" s="188">
        <f t="shared" si="3"/>
        <v>41927</v>
      </c>
    </row>
    <row r="480" spans="1:9">
      <c r="A480" s="186">
        <v>41928</v>
      </c>
      <c r="B480" s="1">
        <v>0.82</v>
      </c>
      <c r="C480" s="1">
        <v>2.5789999999999997</v>
      </c>
      <c r="D480" s="1">
        <v>3.476</v>
      </c>
      <c r="E480" s="1">
        <v>2.2149999999999999</v>
      </c>
      <c r="F480" s="1">
        <v>8.9619999999999997</v>
      </c>
      <c r="G480" s="1">
        <v>0</v>
      </c>
      <c r="H480" s="1">
        <v>0</v>
      </c>
      <c r="I480" s="188">
        <f t="shared" si="3"/>
        <v>41928</v>
      </c>
    </row>
    <row r="481" spans="1:9">
      <c r="A481" s="186">
        <v>41929</v>
      </c>
      <c r="B481" s="1">
        <v>0.85899999999999999</v>
      </c>
      <c r="C481" s="1">
        <v>2.4969999999999999</v>
      </c>
      <c r="D481" s="1">
        <v>3.3029999999999999</v>
      </c>
      <c r="E481" s="1">
        <v>2.1709999999999998</v>
      </c>
      <c r="F481" s="1">
        <v>8.0670000000000002</v>
      </c>
      <c r="G481" s="1">
        <v>0</v>
      </c>
      <c r="H481" s="1">
        <v>0</v>
      </c>
      <c r="I481" s="188">
        <f t="shared" si="3"/>
        <v>41929</v>
      </c>
    </row>
    <row r="482" spans="1:9">
      <c r="A482" s="186">
        <v>41932</v>
      </c>
      <c r="B482" s="1">
        <v>0.84899999999999998</v>
      </c>
      <c r="C482" s="1">
        <v>2.5949999999999998</v>
      </c>
      <c r="D482" s="1">
        <v>3.476</v>
      </c>
      <c r="E482" s="1">
        <v>2.2640000000000002</v>
      </c>
      <c r="F482" s="1">
        <v>8.0760000000000005</v>
      </c>
      <c r="G482" s="1">
        <v>0</v>
      </c>
      <c r="H482" s="1">
        <v>0</v>
      </c>
      <c r="I482" s="188">
        <f t="shared" si="3"/>
        <v>41932</v>
      </c>
    </row>
    <row r="483" spans="1:9">
      <c r="A483" s="186">
        <v>41933</v>
      </c>
      <c r="B483" s="1">
        <v>0.871</v>
      </c>
      <c r="C483" s="1">
        <v>2.512</v>
      </c>
      <c r="D483" s="1">
        <v>3.4050000000000002</v>
      </c>
      <c r="E483" s="1">
        <v>2.2080000000000002</v>
      </c>
      <c r="F483" s="1">
        <v>7.7119999999999997</v>
      </c>
      <c r="G483" s="1">
        <v>0</v>
      </c>
      <c r="H483" s="1">
        <v>0</v>
      </c>
      <c r="I483" s="188">
        <f t="shared" si="3"/>
        <v>41933</v>
      </c>
    </row>
    <row r="484" spans="1:9">
      <c r="A484" s="186">
        <v>41934</v>
      </c>
      <c r="B484" s="1">
        <v>0.871</v>
      </c>
      <c r="C484" s="1">
        <v>2.5110000000000001</v>
      </c>
      <c r="D484" s="1">
        <v>3.327</v>
      </c>
      <c r="E484" s="1">
        <v>2.206</v>
      </c>
      <c r="F484" s="1">
        <v>7.3540000000000001</v>
      </c>
      <c r="G484" s="1">
        <v>0</v>
      </c>
      <c r="H484" s="1">
        <v>0</v>
      </c>
      <c r="I484" s="188">
        <f t="shared" si="3"/>
        <v>41934</v>
      </c>
    </row>
    <row r="485" spans="1:9">
      <c r="A485" s="186">
        <v>41935</v>
      </c>
      <c r="B485" s="1">
        <v>0.90200000000000002</v>
      </c>
      <c r="C485" s="1">
        <v>2.5030000000000001</v>
      </c>
      <c r="D485" s="1">
        <v>3.2829999999999999</v>
      </c>
      <c r="E485" s="1">
        <v>2.1859999999999999</v>
      </c>
      <c r="F485" s="1">
        <v>7.41</v>
      </c>
      <c r="G485" s="1">
        <v>0</v>
      </c>
      <c r="H485" s="1">
        <v>0</v>
      </c>
      <c r="I485" s="188">
        <f t="shared" si="3"/>
        <v>41935</v>
      </c>
    </row>
    <row r="486" spans="1:9">
      <c r="A486" s="186">
        <v>41936</v>
      </c>
      <c r="B486" s="1">
        <v>0.89200000000000002</v>
      </c>
      <c r="C486" s="1">
        <v>2.516</v>
      </c>
      <c r="D486" s="1">
        <v>3.2629999999999999</v>
      </c>
      <c r="E486" s="1">
        <v>2.1720000000000002</v>
      </c>
      <c r="F486" s="1">
        <v>7.327</v>
      </c>
      <c r="G486" s="1">
        <v>0</v>
      </c>
      <c r="H486" s="1">
        <v>0</v>
      </c>
      <c r="I486" s="188">
        <f t="shared" si="3"/>
        <v>41936</v>
      </c>
    </row>
    <row r="487" spans="1:9">
      <c r="A487" s="186">
        <v>41939</v>
      </c>
      <c r="B487" s="1">
        <v>0.86799999999999999</v>
      </c>
      <c r="C487" s="1">
        <v>2.552</v>
      </c>
      <c r="D487" s="1">
        <v>3.4</v>
      </c>
      <c r="E487" s="1">
        <v>2.14</v>
      </c>
      <c r="F487" s="1">
        <v>7.5120000000000005</v>
      </c>
      <c r="G487" s="1">
        <v>0</v>
      </c>
      <c r="H487" s="1">
        <v>0</v>
      </c>
      <c r="I487" s="188">
        <f t="shared" si="3"/>
        <v>41939</v>
      </c>
    </row>
    <row r="488" spans="1:9">
      <c r="A488" s="186">
        <v>41940</v>
      </c>
      <c r="B488" s="1">
        <v>0.877</v>
      </c>
      <c r="C488" s="1">
        <v>2.536</v>
      </c>
      <c r="D488" s="1">
        <v>3.3479999999999999</v>
      </c>
      <c r="E488" s="1">
        <v>2.1419999999999999</v>
      </c>
      <c r="F488" s="1">
        <v>7.4489999999999998</v>
      </c>
      <c r="G488" s="1">
        <v>0</v>
      </c>
      <c r="H488" s="1">
        <v>0</v>
      </c>
      <c r="I488" s="188">
        <f t="shared" si="3"/>
        <v>41940</v>
      </c>
    </row>
    <row r="489" spans="1:9">
      <c r="A489" s="186">
        <v>41941</v>
      </c>
      <c r="B489" s="1">
        <v>0.89800000000000002</v>
      </c>
      <c r="C489" s="1">
        <v>2.5049999999999999</v>
      </c>
      <c r="D489" s="1">
        <v>3.335</v>
      </c>
      <c r="E489" s="1">
        <v>2.1419999999999999</v>
      </c>
      <c r="F489" s="1">
        <v>7.5750000000000002</v>
      </c>
      <c r="G489" s="1">
        <v>0</v>
      </c>
      <c r="H489" s="1">
        <v>0</v>
      </c>
      <c r="I489" s="188">
        <f t="shared" si="3"/>
        <v>41941</v>
      </c>
    </row>
    <row r="490" spans="1:9">
      <c r="A490" s="186">
        <v>41942</v>
      </c>
      <c r="B490" s="1">
        <v>0.84499999999999997</v>
      </c>
      <c r="C490" s="1">
        <v>2.4699999999999998</v>
      </c>
      <c r="D490" s="1">
        <v>3.335</v>
      </c>
      <c r="E490" s="1">
        <v>2.161</v>
      </c>
      <c r="F490" s="1">
        <v>8.0809999999999995</v>
      </c>
      <c r="G490" s="1">
        <v>0</v>
      </c>
      <c r="H490" s="1">
        <v>0</v>
      </c>
      <c r="I490" s="188">
        <f t="shared" si="3"/>
        <v>41942</v>
      </c>
    </row>
    <row r="491" spans="1:9">
      <c r="A491" s="186">
        <v>41943</v>
      </c>
      <c r="B491" s="1">
        <v>0.84099999999999997</v>
      </c>
      <c r="C491" s="1">
        <v>2.3479999999999999</v>
      </c>
      <c r="D491" s="1">
        <v>3.2170000000000001</v>
      </c>
      <c r="E491" s="1">
        <v>2.0760000000000001</v>
      </c>
      <c r="F491" s="1">
        <v>8.0540000000000003</v>
      </c>
      <c r="G491" s="1">
        <v>0</v>
      </c>
      <c r="H491" s="1">
        <v>0</v>
      </c>
      <c r="I491" s="188">
        <f t="shared" si="3"/>
        <v>41943</v>
      </c>
    </row>
    <row r="492" spans="1:9">
      <c r="A492" s="186">
        <v>41946</v>
      </c>
      <c r="B492" s="1">
        <v>0.85299999999999998</v>
      </c>
      <c r="C492" s="1">
        <v>2.4140000000000001</v>
      </c>
      <c r="D492" s="1">
        <v>3.3340000000000001</v>
      </c>
      <c r="E492" s="1">
        <v>2.1429999999999998</v>
      </c>
      <c r="F492" s="1">
        <v>8.1519999999999992</v>
      </c>
      <c r="G492" s="1">
        <v>0</v>
      </c>
      <c r="H492" s="1">
        <v>0</v>
      </c>
      <c r="I492" s="188">
        <f t="shared" si="3"/>
        <v>41946</v>
      </c>
    </row>
    <row r="493" spans="1:9">
      <c r="A493" s="186">
        <v>41947</v>
      </c>
      <c r="B493" s="1">
        <v>0.80700000000000005</v>
      </c>
      <c r="C493" s="1">
        <v>2.4350000000000001</v>
      </c>
      <c r="D493" s="1">
        <v>3.3210000000000002</v>
      </c>
      <c r="E493" s="1">
        <v>2.1850000000000001</v>
      </c>
      <c r="F493" s="1">
        <v>8.0259999999999998</v>
      </c>
      <c r="G493" s="1">
        <v>0</v>
      </c>
      <c r="H493" s="1">
        <v>0</v>
      </c>
      <c r="I493" s="188">
        <f t="shared" si="3"/>
        <v>41947</v>
      </c>
    </row>
    <row r="494" spans="1:9">
      <c r="A494" s="186">
        <v>41948</v>
      </c>
      <c r="B494" s="1">
        <v>0.82699999999999996</v>
      </c>
      <c r="C494" s="1">
        <v>2.431</v>
      </c>
      <c r="D494" s="1">
        <v>3.2879999999999998</v>
      </c>
      <c r="E494" s="1">
        <v>2.1909999999999998</v>
      </c>
      <c r="F494" s="1">
        <v>8.0129999999999999</v>
      </c>
      <c r="G494" s="1">
        <v>0</v>
      </c>
      <c r="H494" s="1">
        <v>0</v>
      </c>
      <c r="I494" s="188">
        <f t="shared" si="3"/>
        <v>41948</v>
      </c>
    </row>
    <row r="495" spans="1:9">
      <c r="A495" s="186">
        <v>41949</v>
      </c>
      <c r="B495" s="1">
        <v>0.82799999999999996</v>
      </c>
      <c r="C495" s="1">
        <v>2.3820000000000001</v>
      </c>
      <c r="D495" s="1">
        <v>3.2320000000000002</v>
      </c>
      <c r="E495" s="1">
        <v>2.1589999999999998</v>
      </c>
      <c r="F495" s="1">
        <v>7.9660000000000002</v>
      </c>
      <c r="G495" s="1">
        <v>0</v>
      </c>
      <c r="H495" s="1">
        <v>0</v>
      </c>
      <c r="I495" s="188">
        <f t="shared" si="3"/>
        <v>41949</v>
      </c>
    </row>
    <row r="496" spans="1:9">
      <c r="A496" s="186">
        <v>41950</v>
      </c>
      <c r="B496" s="1">
        <v>0.81699999999999995</v>
      </c>
      <c r="C496" s="1">
        <v>2.3759999999999999</v>
      </c>
      <c r="D496" s="1">
        <v>3.2800000000000002</v>
      </c>
      <c r="E496" s="1">
        <v>2.1560000000000001</v>
      </c>
      <c r="F496" s="1">
        <v>8.0709999999999997</v>
      </c>
      <c r="G496" s="1">
        <v>0</v>
      </c>
      <c r="H496" s="1">
        <v>0</v>
      </c>
      <c r="I496" s="188">
        <f t="shared" si="3"/>
        <v>41950</v>
      </c>
    </row>
    <row r="497" spans="1:9">
      <c r="A497" s="186">
        <v>41953</v>
      </c>
      <c r="B497" s="1">
        <v>0.83399999999999996</v>
      </c>
      <c r="C497" s="1">
        <v>2.35</v>
      </c>
      <c r="D497" s="1">
        <v>3.238</v>
      </c>
      <c r="E497" s="1">
        <v>2.1219999999999999</v>
      </c>
      <c r="F497" s="1">
        <v>8.06</v>
      </c>
      <c r="G497" s="1">
        <v>0</v>
      </c>
      <c r="H497" s="1">
        <v>0</v>
      </c>
      <c r="I497" s="188">
        <f t="shared" si="3"/>
        <v>41953</v>
      </c>
    </row>
    <row r="498" spans="1:9">
      <c r="A498" s="186">
        <v>41954</v>
      </c>
      <c r="B498" s="1">
        <v>0.82599999999999996</v>
      </c>
      <c r="C498" s="1">
        <v>2.335</v>
      </c>
      <c r="D498" s="1">
        <v>3.2010000000000001</v>
      </c>
      <c r="E498" s="1">
        <v>2.097</v>
      </c>
      <c r="F498" s="1">
        <v>8.1630000000000003</v>
      </c>
      <c r="G498" s="1">
        <v>0</v>
      </c>
      <c r="H498" s="1">
        <v>0</v>
      </c>
      <c r="I498" s="188">
        <f t="shared" si="3"/>
        <v>41954</v>
      </c>
    </row>
    <row r="499" spans="1:9">
      <c r="A499" s="186">
        <v>41955</v>
      </c>
      <c r="B499" s="1">
        <v>0.81</v>
      </c>
      <c r="C499" s="1">
        <v>2.36</v>
      </c>
      <c r="D499" s="1">
        <v>3.222</v>
      </c>
      <c r="E499" s="1">
        <v>2.109</v>
      </c>
      <c r="F499" s="1">
        <v>8.0299999999999994</v>
      </c>
      <c r="G499" s="1">
        <v>0</v>
      </c>
      <c r="H499" s="1">
        <v>0</v>
      </c>
      <c r="I499" s="188">
        <f t="shared" ref="I499:I562" si="4">+A499</f>
        <v>41955</v>
      </c>
    </row>
    <row r="500" spans="1:9">
      <c r="A500" s="186">
        <v>41956</v>
      </c>
      <c r="B500" s="1">
        <v>0.79900000000000004</v>
      </c>
      <c r="C500" s="1">
        <v>2.3769999999999998</v>
      </c>
      <c r="D500" s="1">
        <v>3.21</v>
      </c>
      <c r="E500" s="1">
        <v>2.1390000000000002</v>
      </c>
      <c r="F500" s="1">
        <v>8.1509999999999998</v>
      </c>
      <c r="G500" s="1">
        <v>0</v>
      </c>
      <c r="H500" s="1">
        <v>0</v>
      </c>
      <c r="I500" s="188">
        <f t="shared" si="4"/>
        <v>41956</v>
      </c>
    </row>
    <row r="501" spans="1:9">
      <c r="A501" s="186">
        <v>41957</v>
      </c>
      <c r="B501" s="1">
        <v>0.78500000000000003</v>
      </c>
      <c r="C501" s="1">
        <v>2.3460000000000001</v>
      </c>
      <c r="D501" s="1">
        <v>3.1909999999999998</v>
      </c>
      <c r="E501" s="1">
        <v>2.1259999999999999</v>
      </c>
      <c r="F501" s="1">
        <v>8.1020000000000003</v>
      </c>
      <c r="G501" s="1">
        <v>0</v>
      </c>
      <c r="H501" s="1">
        <v>0</v>
      </c>
      <c r="I501" s="188">
        <f t="shared" si="4"/>
        <v>41957</v>
      </c>
    </row>
    <row r="502" spans="1:9">
      <c r="A502" s="186">
        <v>41960</v>
      </c>
      <c r="B502" s="1">
        <v>0.80200000000000005</v>
      </c>
      <c r="C502" s="1">
        <v>2.3109999999999999</v>
      </c>
      <c r="D502" s="1">
        <v>3.145</v>
      </c>
      <c r="E502" s="1">
        <v>2.11</v>
      </c>
      <c r="F502" s="1">
        <v>8.0640000000000001</v>
      </c>
      <c r="G502" s="1">
        <v>0</v>
      </c>
      <c r="H502" s="1">
        <v>0</v>
      </c>
      <c r="I502" s="188">
        <f t="shared" si="4"/>
        <v>41960</v>
      </c>
    </row>
    <row r="503" spans="1:9">
      <c r="A503" s="186">
        <v>41961</v>
      </c>
      <c r="B503" s="1">
        <v>0.79700000000000004</v>
      </c>
      <c r="C503" s="1">
        <v>2.3250000000000002</v>
      </c>
      <c r="D503" s="1">
        <v>3.1339999999999999</v>
      </c>
      <c r="E503" s="1">
        <v>2.121</v>
      </c>
      <c r="F503" s="1">
        <v>8.2829999999999995</v>
      </c>
      <c r="G503" s="1">
        <v>0</v>
      </c>
      <c r="H503" s="1">
        <v>0</v>
      </c>
      <c r="I503" s="188">
        <f t="shared" si="4"/>
        <v>41961</v>
      </c>
    </row>
    <row r="504" spans="1:9">
      <c r="A504" s="186">
        <v>41962</v>
      </c>
      <c r="B504" s="1">
        <v>0.84799999999999998</v>
      </c>
      <c r="C504" s="1">
        <v>2.331</v>
      </c>
      <c r="D504" s="1">
        <v>3.1480000000000001</v>
      </c>
      <c r="E504" s="1">
        <v>2.1310000000000002</v>
      </c>
      <c r="F504" s="1">
        <v>8.2420000000000009</v>
      </c>
      <c r="G504" s="1">
        <v>0</v>
      </c>
      <c r="H504" s="1">
        <v>0</v>
      </c>
      <c r="I504" s="188">
        <f t="shared" si="4"/>
        <v>41962</v>
      </c>
    </row>
    <row r="505" spans="1:9">
      <c r="A505" s="186">
        <v>41963</v>
      </c>
      <c r="B505" s="1">
        <v>0.79900000000000004</v>
      </c>
      <c r="C505" s="1">
        <v>2.3050000000000002</v>
      </c>
      <c r="D505" s="1">
        <v>3.129</v>
      </c>
      <c r="E505" s="1">
        <v>2.1</v>
      </c>
      <c r="F505" s="1">
        <v>8.2569999999999997</v>
      </c>
      <c r="G505" s="1">
        <v>0</v>
      </c>
      <c r="H505" s="1">
        <v>0</v>
      </c>
      <c r="I505" s="188">
        <f t="shared" si="4"/>
        <v>41963</v>
      </c>
    </row>
    <row r="506" spans="1:9">
      <c r="A506" s="186">
        <v>41964</v>
      </c>
      <c r="B506" s="1">
        <v>0.77</v>
      </c>
      <c r="C506" s="1">
        <v>2.2130000000000001</v>
      </c>
      <c r="D506" s="1">
        <v>3.0009999999999999</v>
      </c>
      <c r="E506" s="1">
        <v>2.0129999999999999</v>
      </c>
      <c r="F506" s="1">
        <v>7.9290000000000003</v>
      </c>
      <c r="G506" s="1">
        <v>0</v>
      </c>
      <c r="H506" s="1">
        <v>0</v>
      </c>
      <c r="I506" s="188">
        <f t="shared" si="4"/>
        <v>41964</v>
      </c>
    </row>
    <row r="507" spans="1:9">
      <c r="A507" s="186">
        <v>41967</v>
      </c>
      <c r="B507" s="1">
        <v>0.78100000000000003</v>
      </c>
      <c r="C507" s="1">
        <v>2.1800000000000002</v>
      </c>
      <c r="D507" s="1">
        <v>2.968</v>
      </c>
      <c r="E507" s="1">
        <v>1.974</v>
      </c>
      <c r="F507" s="1">
        <v>7.9190000000000005</v>
      </c>
      <c r="G507" s="1">
        <v>0</v>
      </c>
      <c r="H507" s="1">
        <v>0</v>
      </c>
      <c r="I507" s="188">
        <f t="shared" si="4"/>
        <v>41967</v>
      </c>
    </row>
    <row r="508" spans="1:9">
      <c r="A508" s="186">
        <v>41968</v>
      </c>
      <c r="B508" s="1">
        <v>0.748</v>
      </c>
      <c r="C508" s="1">
        <v>2.14</v>
      </c>
      <c r="D508" s="1">
        <v>2.9239999999999999</v>
      </c>
      <c r="E508" s="1">
        <v>1.923</v>
      </c>
      <c r="F508" s="1">
        <v>7.9770000000000003</v>
      </c>
      <c r="G508" s="1">
        <v>0</v>
      </c>
      <c r="H508" s="1">
        <v>0</v>
      </c>
      <c r="I508" s="188">
        <f t="shared" si="4"/>
        <v>41968</v>
      </c>
    </row>
    <row r="509" spans="1:9">
      <c r="A509" s="186">
        <v>41969</v>
      </c>
      <c r="B509" s="1">
        <v>0.73499999999999999</v>
      </c>
      <c r="C509" s="1">
        <v>2.16</v>
      </c>
      <c r="D509" s="1">
        <v>2.9180000000000001</v>
      </c>
      <c r="E509" s="1">
        <v>1.9769999999999999</v>
      </c>
      <c r="F509" s="1">
        <v>8.2750000000000004</v>
      </c>
      <c r="G509" s="1">
        <v>0</v>
      </c>
      <c r="H509" s="1">
        <v>0</v>
      </c>
      <c r="I509" s="188">
        <f t="shared" si="4"/>
        <v>41969</v>
      </c>
    </row>
    <row r="510" spans="1:9">
      <c r="A510" s="186">
        <v>41970</v>
      </c>
      <c r="B510" s="1">
        <v>0.7</v>
      </c>
      <c r="C510" s="1">
        <v>2.0590000000000002</v>
      </c>
      <c r="D510" s="1">
        <v>2.8180000000000001</v>
      </c>
      <c r="E510" s="1">
        <v>1.8900000000000001</v>
      </c>
      <c r="F510" s="1">
        <v>8.3940000000000001</v>
      </c>
      <c r="G510" s="1">
        <v>0</v>
      </c>
      <c r="H510" s="1">
        <v>0</v>
      </c>
      <c r="I510" s="188">
        <f t="shared" si="4"/>
        <v>41970</v>
      </c>
    </row>
    <row r="511" spans="1:9">
      <c r="A511" s="186">
        <v>41971</v>
      </c>
      <c r="B511" s="1">
        <v>0.7</v>
      </c>
      <c r="C511" s="1">
        <v>2.0339999999999998</v>
      </c>
      <c r="D511" s="1">
        <v>2.8439999999999999</v>
      </c>
      <c r="E511" s="1">
        <v>1.895</v>
      </c>
      <c r="F511" s="1">
        <v>8.3469999999999995</v>
      </c>
      <c r="G511" s="1">
        <v>0</v>
      </c>
      <c r="H511" s="1">
        <v>0</v>
      </c>
      <c r="I511" s="188">
        <f t="shared" si="4"/>
        <v>41971</v>
      </c>
    </row>
    <row r="512" spans="1:9">
      <c r="A512" s="186">
        <v>41974</v>
      </c>
      <c r="B512" s="1">
        <v>0.72799999999999998</v>
      </c>
      <c r="C512" s="1">
        <v>2.0150000000000001</v>
      </c>
      <c r="D512" s="1">
        <v>2.8239999999999998</v>
      </c>
      <c r="E512" s="1">
        <v>1.839</v>
      </c>
      <c r="F512" s="1">
        <v>8.02</v>
      </c>
      <c r="G512" s="1">
        <v>0</v>
      </c>
      <c r="H512" s="1">
        <v>0</v>
      </c>
      <c r="I512" s="188">
        <f t="shared" si="4"/>
        <v>41974</v>
      </c>
    </row>
    <row r="513" spans="1:9">
      <c r="A513" s="186">
        <v>41975</v>
      </c>
      <c r="B513" s="1">
        <v>0.74099999999999999</v>
      </c>
      <c r="C513" s="1">
        <v>2.0110000000000001</v>
      </c>
      <c r="D513" s="1">
        <v>2.8120000000000003</v>
      </c>
      <c r="E513" s="1">
        <v>1.851</v>
      </c>
      <c r="F513" s="1">
        <v>7.8019999999999996</v>
      </c>
      <c r="G513" s="1">
        <v>0</v>
      </c>
      <c r="H513" s="1">
        <v>0</v>
      </c>
      <c r="I513" s="188">
        <f t="shared" si="4"/>
        <v>41975</v>
      </c>
    </row>
    <row r="514" spans="1:9">
      <c r="A514" s="186">
        <v>41976</v>
      </c>
      <c r="B514" s="1">
        <v>0.748</v>
      </c>
      <c r="C514" s="1">
        <v>1.9830000000000001</v>
      </c>
      <c r="D514" s="1">
        <v>2.7810000000000001</v>
      </c>
      <c r="E514" s="1">
        <v>1.833</v>
      </c>
      <c r="F514" s="1">
        <v>7.6660000000000004</v>
      </c>
      <c r="G514" s="1">
        <v>0</v>
      </c>
      <c r="H514" s="1">
        <v>0</v>
      </c>
      <c r="I514" s="188">
        <f t="shared" si="4"/>
        <v>41976</v>
      </c>
    </row>
    <row r="515" spans="1:9">
      <c r="A515" s="186">
        <v>41977</v>
      </c>
      <c r="B515" s="1">
        <v>0.77300000000000002</v>
      </c>
      <c r="C515" s="1">
        <v>2.036</v>
      </c>
      <c r="D515" s="1">
        <v>2.802</v>
      </c>
      <c r="E515" s="1">
        <v>1.889</v>
      </c>
      <c r="F515" s="1">
        <v>7.5910000000000002</v>
      </c>
      <c r="G515" s="1">
        <v>0</v>
      </c>
      <c r="H515" s="1">
        <v>0</v>
      </c>
      <c r="I515" s="188">
        <f t="shared" si="4"/>
        <v>41977</v>
      </c>
    </row>
    <row r="516" spans="1:9">
      <c r="A516" s="186">
        <v>41978</v>
      </c>
      <c r="B516" s="1">
        <v>0.78</v>
      </c>
      <c r="C516" s="1">
        <v>1.9769999999999999</v>
      </c>
      <c r="D516" s="1">
        <v>2.7469999999999999</v>
      </c>
      <c r="E516" s="1">
        <v>1.833</v>
      </c>
      <c r="F516" s="1">
        <v>7.2270000000000003</v>
      </c>
      <c r="G516" s="1">
        <v>0</v>
      </c>
      <c r="H516" s="1">
        <v>0</v>
      </c>
      <c r="I516" s="188">
        <f t="shared" si="4"/>
        <v>41978</v>
      </c>
    </row>
    <row r="517" spans="1:9">
      <c r="A517" s="186">
        <v>41981</v>
      </c>
      <c r="B517" s="1">
        <v>0.71299999999999997</v>
      </c>
      <c r="C517" s="1">
        <v>1.9430000000000001</v>
      </c>
      <c r="D517" s="1">
        <v>2.7189999999999999</v>
      </c>
      <c r="E517" s="1">
        <v>1.7850000000000001</v>
      </c>
      <c r="F517" s="1">
        <v>7.2450000000000001</v>
      </c>
      <c r="G517" s="1">
        <v>0</v>
      </c>
      <c r="H517" s="1">
        <v>0</v>
      </c>
      <c r="I517" s="188">
        <f t="shared" si="4"/>
        <v>41981</v>
      </c>
    </row>
    <row r="518" spans="1:9">
      <c r="A518" s="186">
        <v>41982</v>
      </c>
      <c r="B518" s="1">
        <v>0.68500000000000005</v>
      </c>
      <c r="C518" s="1">
        <v>2.036</v>
      </c>
      <c r="D518" s="1">
        <v>2.8180000000000001</v>
      </c>
      <c r="E518" s="1">
        <v>1.827</v>
      </c>
      <c r="F518" s="1">
        <v>8.1809999999999992</v>
      </c>
      <c r="G518" s="1">
        <v>0</v>
      </c>
      <c r="H518" s="1">
        <v>0</v>
      </c>
      <c r="I518" s="188">
        <f t="shared" si="4"/>
        <v>41982</v>
      </c>
    </row>
    <row r="519" spans="1:9">
      <c r="A519" s="186">
        <v>41983</v>
      </c>
      <c r="B519" s="1">
        <v>0.68100000000000005</v>
      </c>
      <c r="C519" s="1">
        <v>2.0670000000000002</v>
      </c>
      <c r="D519" s="1">
        <v>2.96</v>
      </c>
      <c r="E519" s="1">
        <v>1.873</v>
      </c>
      <c r="F519" s="1">
        <v>8.5730000000000004</v>
      </c>
      <c r="G519" s="1">
        <v>0</v>
      </c>
      <c r="H519" s="1">
        <v>0</v>
      </c>
      <c r="I519" s="188">
        <f t="shared" si="4"/>
        <v>41983</v>
      </c>
    </row>
    <row r="520" spans="1:9">
      <c r="A520" s="186">
        <v>41984</v>
      </c>
      <c r="B520" s="1">
        <v>0.67700000000000005</v>
      </c>
      <c r="C520" s="1">
        <v>2.056</v>
      </c>
      <c r="D520" s="1">
        <v>2.9689999999999999</v>
      </c>
      <c r="E520" s="1">
        <v>1.877</v>
      </c>
      <c r="F520" s="1">
        <v>9.0830000000000002</v>
      </c>
      <c r="G520" s="1">
        <v>0</v>
      </c>
      <c r="H520" s="1">
        <v>0</v>
      </c>
      <c r="I520" s="188">
        <f t="shared" si="4"/>
        <v>41984</v>
      </c>
    </row>
    <row r="521" spans="1:9">
      <c r="A521" s="186">
        <v>41985</v>
      </c>
      <c r="B521" s="1">
        <v>0.624</v>
      </c>
      <c r="C521" s="1">
        <v>2.0640000000000001</v>
      </c>
      <c r="D521" s="1">
        <v>2.9710000000000001</v>
      </c>
      <c r="E521" s="1">
        <v>1.88</v>
      </c>
      <c r="F521" s="1">
        <v>9.1470000000000002</v>
      </c>
      <c r="G521" s="1">
        <v>0</v>
      </c>
      <c r="H521" s="1">
        <v>0</v>
      </c>
      <c r="I521" s="188">
        <f t="shared" si="4"/>
        <v>41985</v>
      </c>
    </row>
    <row r="522" spans="1:9">
      <c r="A522" s="186">
        <v>41988</v>
      </c>
      <c r="B522" s="1">
        <v>0.623</v>
      </c>
      <c r="C522" s="1">
        <v>1.996</v>
      </c>
      <c r="D522" s="1">
        <v>2.9159999999999999</v>
      </c>
      <c r="E522" s="1">
        <v>1.7890000000000001</v>
      </c>
      <c r="F522" s="1">
        <v>8.8109999999999999</v>
      </c>
      <c r="G522" s="1">
        <v>0</v>
      </c>
      <c r="H522" s="1">
        <v>0</v>
      </c>
      <c r="I522" s="188">
        <f t="shared" si="4"/>
        <v>41988</v>
      </c>
    </row>
    <row r="523" spans="1:9">
      <c r="A523" s="186">
        <v>41989</v>
      </c>
      <c r="B523" s="1">
        <v>0.59599999999999997</v>
      </c>
      <c r="C523" s="1">
        <v>2.012</v>
      </c>
      <c r="D523" s="1">
        <v>2.9239999999999999</v>
      </c>
      <c r="E523" s="1">
        <v>1.8</v>
      </c>
      <c r="F523" s="1">
        <v>9.0619999999999994</v>
      </c>
      <c r="G523" s="1">
        <v>0</v>
      </c>
      <c r="H523" s="1">
        <v>0</v>
      </c>
      <c r="I523" s="188">
        <f t="shared" si="4"/>
        <v>41989</v>
      </c>
    </row>
    <row r="524" spans="1:9">
      <c r="A524" s="186">
        <v>41990</v>
      </c>
      <c r="B524" s="1">
        <v>0.59199999999999997</v>
      </c>
      <c r="C524" s="1">
        <v>1.962</v>
      </c>
      <c r="D524" s="1">
        <v>2.8559999999999999</v>
      </c>
      <c r="E524" s="1">
        <v>1.7709999999999999</v>
      </c>
      <c r="F524" s="1">
        <v>8.7579999999999991</v>
      </c>
      <c r="G524" s="1">
        <v>0</v>
      </c>
      <c r="H524" s="1">
        <v>0</v>
      </c>
      <c r="I524" s="188">
        <f t="shared" si="4"/>
        <v>41990</v>
      </c>
    </row>
    <row r="525" spans="1:9">
      <c r="A525" s="186">
        <v>41991</v>
      </c>
      <c r="B525" s="1">
        <v>0.61699999999999999</v>
      </c>
      <c r="C525" s="1">
        <v>1.96</v>
      </c>
      <c r="D525" s="1">
        <v>2.7690000000000001</v>
      </c>
      <c r="E525" s="1">
        <v>1.74</v>
      </c>
      <c r="F525" s="1">
        <v>8.6059999999999999</v>
      </c>
      <c r="G525" s="1">
        <v>0</v>
      </c>
      <c r="H525" s="1">
        <v>0</v>
      </c>
      <c r="I525" s="188">
        <f t="shared" si="4"/>
        <v>41991</v>
      </c>
    </row>
    <row r="526" spans="1:9">
      <c r="A526" s="186">
        <v>41992</v>
      </c>
      <c r="B526" s="1">
        <v>0.59199999999999997</v>
      </c>
      <c r="C526" s="1">
        <v>1.954</v>
      </c>
      <c r="D526" s="1">
        <v>2.7250000000000001</v>
      </c>
      <c r="E526" s="1">
        <v>1.7029999999999998</v>
      </c>
      <c r="F526" s="1">
        <v>8.4329999999999998</v>
      </c>
      <c r="G526" s="1">
        <v>0</v>
      </c>
      <c r="H526" s="1">
        <v>0</v>
      </c>
      <c r="I526" s="188">
        <f t="shared" si="4"/>
        <v>41992</v>
      </c>
    </row>
    <row r="527" spans="1:9">
      <c r="A527" s="186">
        <v>41995</v>
      </c>
      <c r="B527" s="1">
        <v>0.60099999999999998</v>
      </c>
      <c r="C527" s="1">
        <v>1.9319999999999999</v>
      </c>
      <c r="D527" s="1">
        <v>2.7</v>
      </c>
      <c r="E527" s="1">
        <v>1.669</v>
      </c>
      <c r="F527" s="1">
        <v>8.3190000000000008</v>
      </c>
      <c r="G527" s="1">
        <v>0</v>
      </c>
      <c r="H527" s="1">
        <v>0</v>
      </c>
      <c r="I527" s="188">
        <f t="shared" si="4"/>
        <v>41995</v>
      </c>
    </row>
    <row r="528" spans="1:9">
      <c r="A528" s="186">
        <v>41996</v>
      </c>
      <c r="B528" s="1">
        <v>0.59199999999999997</v>
      </c>
      <c r="C528" s="1">
        <v>1.944</v>
      </c>
      <c r="D528" s="1">
        <v>2.7010000000000001</v>
      </c>
      <c r="E528" s="1">
        <v>1.67</v>
      </c>
      <c r="F528" s="1">
        <v>8.4719999999999995</v>
      </c>
      <c r="G528" s="1">
        <v>0</v>
      </c>
      <c r="H528" s="1">
        <v>0</v>
      </c>
      <c r="I528" s="188">
        <f t="shared" si="4"/>
        <v>41996</v>
      </c>
    </row>
    <row r="529" spans="1:9">
      <c r="A529" s="186">
        <v>41997</v>
      </c>
      <c r="B529" s="1">
        <v>0.58899999999999997</v>
      </c>
      <c r="C529" s="1">
        <v>1.9849999999999999</v>
      </c>
      <c r="D529" s="1">
        <v>2.714</v>
      </c>
      <c r="E529" s="1">
        <v>1.728</v>
      </c>
      <c r="F529" s="1">
        <v>8.5009999999999994</v>
      </c>
      <c r="G529" s="1">
        <v>0</v>
      </c>
      <c r="H529" s="1">
        <v>0</v>
      </c>
      <c r="I529" s="188">
        <f t="shared" si="4"/>
        <v>41997</v>
      </c>
    </row>
    <row r="530" spans="1:9">
      <c r="A530" s="186">
        <v>41998</v>
      </c>
      <c r="B530" s="1">
        <v>0.58899999999999997</v>
      </c>
      <c r="C530" s="1">
        <v>1.9849999999999999</v>
      </c>
      <c r="D530" s="1">
        <v>2.714</v>
      </c>
      <c r="E530" s="1">
        <v>1.728</v>
      </c>
      <c r="F530" s="1">
        <v>8.5009999999999994</v>
      </c>
      <c r="G530" s="1">
        <v>0</v>
      </c>
      <c r="H530" s="1">
        <v>0</v>
      </c>
      <c r="I530" s="188">
        <f t="shared" si="4"/>
        <v>41998</v>
      </c>
    </row>
    <row r="531" spans="1:9">
      <c r="A531" s="186">
        <v>41999</v>
      </c>
      <c r="B531" s="1">
        <v>0.58899999999999997</v>
      </c>
      <c r="C531" s="1">
        <v>1.9849999999999999</v>
      </c>
      <c r="D531" s="1">
        <v>2.714</v>
      </c>
      <c r="E531" s="1">
        <v>1.728</v>
      </c>
      <c r="F531" s="1">
        <v>8.5009999999999994</v>
      </c>
      <c r="G531" s="1">
        <v>0</v>
      </c>
      <c r="H531" s="1">
        <v>0</v>
      </c>
      <c r="I531" s="188">
        <f t="shared" si="4"/>
        <v>41999</v>
      </c>
    </row>
    <row r="532" spans="1:9">
      <c r="A532" s="186">
        <v>42002</v>
      </c>
      <c r="B532" s="1">
        <v>0.54400000000000004</v>
      </c>
      <c r="C532" s="1">
        <v>1.982</v>
      </c>
      <c r="D532" s="1">
        <v>2.7530000000000001</v>
      </c>
      <c r="E532" s="1">
        <v>1.673</v>
      </c>
      <c r="F532" s="1">
        <v>9.532</v>
      </c>
      <c r="G532" s="1">
        <v>0</v>
      </c>
      <c r="H532" s="1">
        <v>0</v>
      </c>
      <c r="I532" s="188">
        <f t="shared" si="4"/>
        <v>42002</v>
      </c>
    </row>
    <row r="533" spans="1:9">
      <c r="A533" s="186">
        <v>42003</v>
      </c>
      <c r="B533" s="1">
        <v>0.54</v>
      </c>
      <c r="C533" s="1">
        <v>1.883</v>
      </c>
      <c r="D533" s="1">
        <v>2.6840000000000002</v>
      </c>
      <c r="E533" s="1">
        <v>1.6059999999999999</v>
      </c>
      <c r="F533" s="1">
        <v>9.5909999999999993</v>
      </c>
      <c r="G533" s="1">
        <v>0</v>
      </c>
      <c r="H533" s="1">
        <v>0</v>
      </c>
      <c r="I533" s="188">
        <f t="shared" si="4"/>
        <v>42003</v>
      </c>
    </row>
    <row r="534" spans="1:9">
      <c r="A534" s="186">
        <v>42004</v>
      </c>
      <c r="B534" s="1">
        <v>0.54100000000000004</v>
      </c>
      <c r="C534" s="1">
        <v>1.8900000000000001</v>
      </c>
      <c r="D534" s="1">
        <v>2.6870000000000003</v>
      </c>
      <c r="E534" s="1">
        <v>1.611</v>
      </c>
      <c r="F534" s="1">
        <v>9.7449999999999992</v>
      </c>
      <c r="G534" s="1">
        <v>0</v>
      </c>
      <c r="H534" s="1">
        <v>0</v>
      </c>
      <c r="I534" s="188">
        <f t="shared" si="4"/>
        <v>42004</v>
      </c>
    </row>
    <row r="535" spans="1:9">
      <c r="A535" s="186">
        <v>42005</v>
      </c>
      <c r="B535" s="1">
        <v>0.54100000000000004</v>
      </c>
      <c r="C535" s="1">
        <v>1.8900000000000001</v>
      </c>
      <c r="D535" s="1">
        <v>2.6870000000000003</v>
      </c>
      <c r="E535" s="1">
        <v>1.611</v>
      </c>
      <c r="F535" s="1">
        <v>9.7449999999999992</v>
      </c>
      <c r="G535" s="1">
        <v>0</v>
      </c>
      <c r="H535" s="1">
        <v>0</v>
      </c>
      <c r="I535" s="188">
        <f t="shared" si="4"/>
        <v>42005</v>
      </c>
    </row>
    <row r="536" spans="1:9">
      <c r="A536" s="186">
        <v>42006</v>
      </c>
      <c r="B536" s="1">
        <v>0.498</v>
      </c>
      <c r="C536" s="1">
        <v>1.742</v>
      </c>
      <c r="D536" s="1">
        <v>2.4180000000000001</v>
      </c>
      <c r="E536" s="1">
        <v>1.4969999999999999</v>
      </c>
      <c r="F536" s="1">
        <v>9.25</v>
      </c>
      <c r="G536" s="1">
        <v>0</v>
      </c>
      <c r="H536" s="1">
        <v>0</v>
      </c>
      <c r="I536" s="188">
        <f t="shared" si="4"/>
        <v>42006</v>
      </c>
    </row>
    <row r="537" spans="1:9">
      <c r="A537" s="186">
        <v>42009</v>
      </c>
      <c r="B537" s="1">
        <v>0.51700000000000002</v>
      </c>
      <c r="C537" s="1">
        <v>1.839</v>
      </c>
      <c r="D537" s="1">
        <v>2.5249999999999999</v>
      </c>
      <c r="E537" s="1">
        <v>1.609</v>
      </c>
      <c r="F537" s="1">
        <v>9.6560000000000006</v>
      </c>
      <c r="G537" s="1">
        <v>0</v>
      </c>
      <c r="H537" s="1">
        <v>0</v>
      </c>
      <c r="I537" s="188">
        <f t="shared" si="4"/>
        <v>42009</v>
      </c>
    </row>
    <row r="538" spans="1:9">
      <c r="A538" s="186">
        <v>42010</v>
      </c>
      <c r="B538" s="1">
        <v>0.44600000000000001</v>
      </c>
      <c r="C538" s="1">
        <v>1.8639999999999999</v>
      </c>
      <c r="D538" s="1">
        <v>2.5779999999999998</v>
      </c>
      <c r="E538" s="1">
        <v>1.6440000000000001</v>
      </c>
      <c r="F538" s="1">
        <v>9.7460000000000004</v>
      </c>
      <c r="G538" s="1">
        <v>0</v>
      </c>
      <c r="H538" s="1">
        <v>0</v>
      </c>
      <c r="I538" s="188">
        <f t="shared" si="4"/>
        <v>42010</v>
      </c>
    </row>
    <row r="539" spans="1:9">
      <c r="A539" s="186">
        <v>42011</v>
      </c>
      <c r="B539" s="1">
        <v>0.48399999999999999</v>
      </c>
      <c r="C539" s="1">
        <v>1.9039999999999999</v>
      </c>
      <c r="D539" s="1">
        <v>2.726</v>
      </c>
      <c r="E539" s="1">
        <v>1.6879999999999999</v>
      </c>
      <c r="F539" s="1">
        <v>10.676</v>
      </c>
      <c r="G539" s="1">
        <v>0</v>
      </c>
      <c r="H539" s="1">
        <v>0</v>
      </c>
      <c r="I539" s="188">
        <f t="shared" si="4"/>
        <v>42011</v>
      </c>
    </row>
    <row r="540" spans="1:9">
      <c r="A540" s="186">
        <v>42012</v>
      </c>
      <c r="B540" s="1">
        <v>0.51</v>
      </c>
      <c r="C540" s="1">
        <v>1.845</v>
      </c>
      <c r="D540" s="1">
        <v>2.59</v>
      </c>
      <c r="E540" s="1">
        <v>1.669</v>
      </c>
      <c r="F540" s="1">
        <v>10.125999999999999</v>
      </c>
      <c r="G540" s="1">
        <v>0</v>
      </c>
      <c r="H540" s="1">
        <v>0</v>
      </c>
      <c r="I540" s="188">
        <f t="shared" si="4"/>
        <v>42012</v>
      </c>
    </row>
    <row r="541" spans="1:9">
      <c r="A541" s="186">
        <v>42013</v>
      </c>
      <c r="B541" s="1">
        <v>0.49199999999999999</v>
      </c>
      <c r="C541" s="1">
        <v>1.879</v>
      </c>
      <c r="D541" s="1">
        <v>2.6429999999999998</v>
      </c>
      <c r="E541" s="1">
        <v>1.7229999999999999</v>
      </c>
      <c r="F541" s="1">
        <v>10.141999999999999</v>
      </c>
      <c r="G541" s="1">
        <v>0</v>
      </c>
      <c r="H541" s="1">
        <v>0</v>
      </c>
      <c r="I541" s="188">
        <f t="shared" si="4"/>
        <v>42013</v>
      </c>
    </row>
    <row r="542" spans="1:9">
      <c r="A542" s="186">
        <v>42016</v>
      </c>
      <c r="B542" s="1">
        <v>0.47799999999999998</v>
      </c>
      <c r="C542" s="1">
        <v>1.8120000000000001</v>
      </c>
      <c r="D542" s="1">
        <v>2.6029999999999998</v>
      </c>
      <c r="E542" s="1">
        <v>1.6440000000000001</v>
      </c>
      <c r="F542" s="1">
        <v>9.4740000000000002</v>
      </c>
      <c r="G542" s="1">
        <v>0</v>
      </c>
      <c r="H542" s="1">
        <v>0</v>
      </c>
      <c r="I542" s="188">
        <f t="shared" si="4"/>
        <v>42016</v>
      </c>
    </row>
    <row r="543" spans="1:9">
      <c r="A543" s="186">
        <v>42017</v>
      </c>
      <c r="B543" s="1">
        <v>0.47699999999999998</v>
      </c>
      <c r="C543" s="1">
        <v>1.8169999999999999</v>
      </c>
      <c r="D543" s="1">
        <v>2.6560000000000001</v>
      </c>
      <c r="E543" s="1">
        <v>1.643</v>
      </c>
      <c r="F543" s="1">
        <v>9.0950000000000006</v>
      </c>
      <c r="G543" s="1">
        <v>0</v>
      </c>
      <c r="H543" s="1">
        <v>0</v>
      </c>
      <c r="I543" s="188">
        <f t="shared" si="4"/>
        <v>42017</v>
      </c>
    </row>
    <row r="544" spans="1:9">
      <c r="A544" s="186">
        <v>42018</v>
      </c>
      <c r="B544" s="1">
        <v>0.42399999999999999</v>
      </c>
      <c r="C544" s="1">
        <v>1.7250000000000001</v>
      </c>
      <c r="D544" s="1">
        <v>2.6550000000000002</v>
      </c>
      <c r="E544" s="1">
        <v>1.546</v>
      </c>
      <c r="F544" s="1">
        <v>8.9339999999999993</v>
      </c>
      <c r="G544" s="1">
        <v>0</v>
      </c>
      <c r="H544" s="1">
        <v>0</v>
      </c>
      <c r="I544" s="188">
        <f t="shared" si="4"/>
        <v>42018</v>
      </c>
    </row>
    <row r="545" spans="1:9">
      <c r="A545" s="186">
        <v>42019</v>
      </c>
      <c r="B545" s="1">
        <v>0.47399999999999998</v>
      </c>
      <c r="C545" s="1">
        <v>1.7389999999999999</v>
      </c>
      <c r="D545" s="1">
        <v>2.6219999999999999</v>
      </c>
      <c r="E545" s="1">
        <v>1.587</v>
      </c>
      <c r="F545" s="1">
        <v>9.0730000000000004</v>
      </c>
      <c r="G545" s="1">
        <v>0</v>
      </c>
      <c r="H545" s="1">
        <v>0</v>
      </c>
      <c r="I545" s="188">
        <f t="shared" si="4"/>
        <v>42019</v>
      </c>
    </row>
    <row r="546" spans="1:9">
      <c r="A546" s="186">
        <v>42020</v>
      </c>
      <c r="B546" s="1">
        <v>0.45400000000000001</v>
      </c>
      <c r="C546" s="1">
        <v>1.6579999999999999</v>
      </c>
      <c r="D546" s="1">
        <v>2.5300000000000002</v>
      </c>
      <c r="E546" s="1">
        <v>1.502</v>
      </c>
      <c r="F546" s="1">
        <v>9.3559999999999999</v>
      </c>
      <c r="G546" s="1">
        <v>0</v>
      </c>
      <c r="H546" s="1">
        <v>0</v>
      </c>
      <c r="I546" s="188">
        <f t="shared" si="4"/>
        <v>42020</v>
      </c>
    </row>
    <row r="547" spans="1:9">
      <c r="A547" s="186">
        <v>42023</v>
      </c>
      <c r="B547" s="1">
        <v>0.439</v>
      </c>
      <c r="C547" s="1">
        <v>1.6640000000000001</v>
      </c>
      <c r="D547" s="1">
        <v>2.4779999999999998</v>
      </c>
      <c r="E547" s="1">
        <v>1.5129999999999999</v>
      </c>
      <c r="F547" s="1">
        <v>9.39</v>
      </c>
      <c r="G547" s="1">
        <v>0</v>
      </c>
      <c r="H547" s="1">
        <v>0</v>
      </c>
      <c r="I547" s="188">
        <f t="shared" si="4"/>
        <v>42023</v>
      </c>
    </row>
    <row r="548" spans="1:9">
      <c r="A548" s="186">
        <v>42024</v>
      </c>
      <c r="B548" s="1">
        <v>0.44900000000000001</v>
      </c>
      <c r="C548" s="1">
        <v>1.671</v>
      </c>
      <c r="D548" s="1">
        <v>2.7839999999999998</v>
      </c>
      <c r="E548" s="1">
        <v>1.522</v>
      </c>
      <c r="F548" s="1">
        <v>9.7219999999999995</v>
      </c>
      <c r="G548" s="1">
        <v>0</v>
      </c>
      <c r="H548" s="1">
        <v>0</v>
      </c>
      <c r="I548" s="188">
        <f t="shared" si="4"/>
        <v>42024</v>
      </c>
    </row>
    <row r="549" spans="1:9">
      <c r="A549" s="186">
        <v>42025</v>
      </c>
      <c r="B549" s="1">
        <v>0.52400000000000002</v>
      </c>
      <c r="C549" s="1">
        <v>1.6909999999999998</v>
      </c>
      <c r="D549" s="1">
        <v>2.7730000000000001</v>
      </c>
      <c r="E549" s="1">
        <v>1.53</v>
      </c>
      <c r="F549" s="1">
        <v>9.3640000000000008</v>
      </c>
      <c r="G549" s="1">
        <v>0</v>
      </c>
      <c r="H549" s="1">
        <v>0</v>
      </c>
      <c r="I549" s="188">
        <f t="shared" si="4"/>
        <v>42025</v>
      </c>
    </row>
    <row r="550" spans="1:9">
      <c r="A550" s="186">
        <v>42026</v>
      </c>
      <c r="B550" s="1">
        <v>0.44700000000000001</v>
      </c>
      <c r="C550" s="1">
        <v>1.5489999999999999</v>
      </c>
      <c r="D550" s="1">
        <v>2.589</v>
      </c>
      <c r="E550" s="1">
        <v>1.405</v>
      </c>
      <c r="F550" s="1">
        <v>8.9670000000000005</v>
      </c>
      <c r="G550" s="1">
        <v>0</v>
      </c>
      <c r="H550" s="1">
        <v>0</v>
      </c>
      <c r="I550" s="188">
        <f t="shared" si="4"/>
        <v>42026</v>
      </c>
    </row>
    <row r="551" spans="1:9">
      <c r="A551" s="186">
        <v>42027</v>
      </c>
      <c r="B551" s="1">
        <v>0.36199999999999999</v>
      </c>
      <c r="C551" s="1">
        <v>1.5270000000000001</v>
      </c>
      <c r="D551" s="1">
        <v>2.4500000000000002</v>
      </c>
      <c r="E551" s="1">
        <v>1.375</v>
      </c>
      <c r="F551" s="1">
        <v>8.41</v>
      </c>
      <c r="G551" s="1">
        <v>0</v>
      </c>
      <c r="H551" s="1">
        <v>0</v>
      </c>
      <c r="I551" s="188">
        <f t="shared" si="4"/>
        <v>42027</v>
      </c>
    </row>
    <row r="552" spans="1:9">
      <c r="A552" s="186">
        <v>42030</v>
      </c>
      <c r="B552" s="1">
        <v>0.39500000000000002</v>
      </c>
      <c r="C552" s="1">
        <v>1.498</v>
      </c>
      <c r="D552" s="1">
        <v>2.3740000000000001</v>
      </c>
      <c r="E552" s="1">
        <v>1.377</v>
      </c>
      <c r="F552" s="1">
        <v>9.0939999999999994</v>
      </c>
      <c r="G552" s="1">
        <v>0</v>
      </c>
      <c r="H552" s="1">
        <v>0</v>
      </c>
      <c r="I552" s="188">
        <f t="shared" si="4"/>
        <v>42030</v>
      </c>
    </row>
    <row r="553" spans="1:9">
      <c r="A553" s="186">
        <v>42031</v>
      </c>
      <c r="B553" s="1">
        <v>0.38300000000000001</v>
      </c>
      <c r="C553" s="1">
        <v>1.5310000000000001</v>
      </c>
      <c r="D553" s="1">
        <v>2.4430000000000001</v>
      </c>
      <c r="E553" s="1">
        <v>1.3900000000000001</v>
      </c>
      <c r="F553" s="1">
        <v>9.4759999999999991</v>
      </c>
      <c r="G553" s="1">
        <v>0</v>
      </c>
      <c r="H553" s="1">
        <v>0</v>
      </c>
      <c r="I553" s="188">
        <f t="shared" si="4"/>
        <v>42031</v>
      </c>
    </row>
    <row r="554" spans="1:9">
      <c r="A554" s="186">
        <v>42032</v>
      </c>
      <c r="B554" s="1">
        <v>0.35299999999999998</v>
      </c>
      <c r="C554" s="1">
        <v>1.5920000000000001</v>
      </c>
      <c r="D554" s="1">
        <v>2.5869999999999997</v>
      </c>
      <c r="E554" s="1">
        <v>1.4359999999999999</v>
      </c>
      <c r="F554" s="1">
        <v>10.34</v>
      </c>
      <c r="G554" s="1">
        <v>0</v>
      </c>
      <c r="H554" s="1">
        <v>0</v>
      </c>
      <c r="I554" s="188">
        <f t="shared" si="4"/>
        <v>42032</v>
      </c>
    </row>
    <row r="555" spans="1:9">
      <c r="A555" s="186">
        <v>42033</v>
      </c>
      <c r="B555" s="1">
        <v>0.35899999999999999</v>
      </c>
      <c r="C555" s="1">
        <v>1.603</v>
      </c>
      <c r="D555" s="1">
        <v>2.609</v>
      </c>
      <c r="E555" s="1">
        <v>1.456</v>
      </c>
      <c r="F555" s="1">
        <v>10.170999999999999</v>
      </c>
      <c r="G555" s="1">
        <v>0</v>
      </c>
      <c r="H555" s="1">
        <v>0</v>
      </c>
      <c r="I555" s="188">
        <f t="shared" si="4"/>
        <v>42033</v>
      </c>
    </row>
    <row r="556" spans="1:9">
      <c r="A556" s="186">
        <v>42034</v>
      </c>
      <c r="B556" s="1">
        <v>0.30199999999999999</v>
      </c>
      <c r="C556" s="1">
        <v>1.5939999999999999</v>
      </c>
      <c r="D556" s="1">
        <v>2.64</v>
      </c>
      <c r="E556" s="1">
        <v>1.423</v>
      </c>
      <c r="F556" s="1">
        <v>11.172000000000001</v>
      </c>
      <c r="G556" s="1">
        <v>0</v>
      </c>
      <c r="H556" s="1">
        <v>0</v>
      </c>
      <c r="I556" s="188">
        <f t="shared" si="4"/>
        <v>42034</v>
      </c>
    </row>
    <row r="557" spans="1:9">
      <c r="A557" s="186">
        <v>42037</v>
      </c>
      <c r="B557" s="1">
        <v>0.313</v>
      </c>
      <c r="C557" s="1">
        <v>1.627</v>
      </c>
      <c r="D557" s="1">
        <v>2.6760000000000002</v>
      </c>
      <c r="E557" s="1">
        <v>1.4889999999999999</v>
      </c>
      <c r="F557" s="1">
        <v>10.949</v>
      </c>
      <c r="G557" s="1">
        <v>0</v>
      </c>
      <c r="H557" s="1">
        <v>0</v>
      </c>
      <c r="I557" s="188">
        <f t="shared" si="4"/>
        <v>42037</v>
      </c>
    </row>
    <row r="558" spans="1:9">
      <c r="A558" s="186">
        <v>42038</v>
      </c>
      <c r="B558" s="1">
        <v>0.34599999999999997</v>
      </c>
      <c r="C558" s="1">
        <v>1.5859999999999999</v>
      </c>
      <c r="D558" s="1">
        <v>2.5869999999999997</v>
      </c>
      <c r="E558" s="1">
        <v>1.4769999999999999</v>
      </c>
      <c r="F558" s="1">
        <v>9.516</v>
      </c>
      <c r="G558" s="1">
        <v>0</v>
      </c>
      <c r="H558" s="1">
        <v>0</v>
      </c>
      <c r="I558" s="188">
        <f t="shared" si="4"/>
        <v>42038</v>
      </c>
    </row>
    <row r="559" spans="1:9">
      <c r="A559" s="186">
        <v>42039</v>
      </c>
      <c r="B559" s="1">
        <v>0.36699999999999999</v>
      </c>
      <c r="C559" s="1">
        <v>1.548</v>
      </c>
      <c r="D559" s="1">
        <v>2.4870000000000001</v>
      </c>
      <c r="E559" s="1">
        <v>1.431</v>
      </c>
      <c r="F559" s="1">
        <v>9.6780000000000008</v>
      </c>
      <c r="G559" s="1">
        <v>0</v>
      </c>
      <c r="H559" s="1">
        <v>0</v>
      </c>
      <c r="I559" s="188">
        <f t="shared" si="4"/>
        <v>42039</v>
      </c>
    </row>
    <row r="560" spans="1:9">
      <c r="A560" s="186">
        <v>42040</v>
      </c>
      <c r="B560" s="1">
        <v>0.36599999999999999</v>
      </c>
      <c r="C560" s="1">
        <v>1.54</v>
      </c>
      <c r="D560" s="1">
        <v>2.4500000000000002</v>
      </c>
      <c r="E560" s="1">
        <v>1.452</v>
      </c>
      <c r="F560" s="1">
        <v>9.6910000000000007</v>
      </c>
      <c r="G560" s="1">
        <v>0</v>
      </c>
      <c r="H560" s="1">
        <v>0</v>
      </c>
      <c r="I560" s="188">
        <f t="shared" si="4"/>
        <v>42040</v>
      </c>
    </row>
    <row r="561" spans="1:9">
      <c r="A561" s="186">
        <v>42041</v>
      </c>
      <c r="B561" s="1">
        <v>0.375</v>
      </c>
      <c r="C561" s="1">
        <v>1.5779999999999998</v>
      </c>
      <c r="D561" s="1">
        <v>2.4140000000000001</v>
      </c>
      <c r="E561" s="1">
        <v>1.4889999999999999</v>
      </c>
      <c r="F561" s="1">
        <v>10.106</v>
      </c>
      <c r="G561" s="1">
        <v>0</v>
      </c>
      <c r="H561" s="1">
        <v>0</v>
      </c>
      <c r="I561" s="188">
        <f t="shared" si="4"/>
        <v>42041</v>
      </c>
    </row>
    <row r="562" spans="1:9">
      <c r="A562" s="186">
        <v>42044</v>
      </c>
      <c r="B562" s="1">
        <v>0.35499999999999998</v>
      </c>
      <c r="C562" s="1">
        <v>1.6600000000000001</v>
      </c>
      <c r="D562" s="1">
        <v>2.5190000000000001</v>
      </c>
      <c r="E562" s="1">
        <v>1.5680000000000001</v>
      </c>
      <c r="F562" s="1">
        <v>10.744999999999999</v>
      </c>
      <c r="G562" s="1">
        <v>0</v>
      </c>
      <c r="H562" s="1">
        <v>0</v>
      </c>
      <c r="I562" s="188">
        <f t="shared" si="4"/>
        <v>42044</v>
      </c>
    </row>
    <row r="563" spans="1:9">
      <c r="A563" s="186">
        <v>42045</v>
      </c>
      <c r="B563" s="1">
        <v>0.37</v>
      </c>
      <c r="C563" s="1">
        <v>1.6739999999999999</v>
      </c>
      <c r="D563" s="1">
        <v>2.58</v>
      </c>
      <c r="E563" s="1">
        <v>1.617</v>
      </c>
      <c r="F563" s="1">
        <v>10.241</v>
      </c>
      <c r="G563" s="1">
        <v>0</v>
      </c>
      <c r="H563" s="1">
        <v>0</v>
      </c>
      <c r="I563" s="188">
        <f t="shared" ref="I563:I576" si="5">+A563</f>
        <v>42045</v>
      </c>
    </row>
    <row r="564" spans="1:9">
      <c r="A564" s="186">
        <v>42046</v>
      </c>
      <c r="B564" s="1">
        <v>0.35499999999999998</v>
      </c>
      <c r="C564" s="1">
        <v>1.698</v>
      </c>
      <c r="D564" s="1">
        <v>2.5649999999999999</v>
      </c>
      <c r="E564" s="1">
        <v>1.6480000000000001</v>
      </c>
      <c r="F564" s="1">
        <v>10.593999999999999</v>
      </c>
      <c r="G564" s="1">
        <v>0</v>
      </c>
      <c r="H564" s="1">
        <v>0</v>
      </c>
      <c r="I564" s="188">
        <f t="shared" si="5"/>
        <v>42046</v>
      </c>
    </row>
    <row r="565" spans="1:9">
      <c r="A565" s="186">
        <v>42047</v>
      </c>
      <c r="B565" s="1">
        <v>0.31900000000000001</v>
      </c>
      <c r="C565" s="1">
        <v>1.6520000000000001</v>
      </c>
      <c r="D565" s="1">
        <v>2.4670000000000001</v>
      </c>
      <c r="E565" s="1">
        <v>1.6219999999999999</v>
      </c>
      <c r="F565" s="1">
        <v>10.016999999999999</v>
      </c>
      <c r="G565" s="1">
        <v>0</v>
      </c>
      <c r="H565" s="1">
        <v>0</v>
      </c>
      <c r="I565" s="188">
        <f t="shared" si="5"/>
        <v>42047</v>
      </c>
    </row>
    <row r="566" spans="1:9">
      <c r="A566" s="186">
        <v>42048</v>
      </c>
      <c r="B566" s="1">
        <v>0.34200000000000003</v>
      </c>
      <c r="C566" s="1">
        <v>1.607</v>
      </c>
      <c r="D566" s="1">
        <v>2.3860000000000001</v>
      </c>
      <c r="E566" s="1">
        <v>1.5510000000000002</v>
      </c>
      <c r="F566" s="1">
        <v>9.2609999999999992</v>
      </c>
      <c r="G566" s="1">
        <v>0</v>
      </c>
      <c r="H566" s="1">
        <v>0</v>
      </c>
      <c r="I566" s="188">
        <f t="shared" si="5"/>
        <v>42048</v>
      </c>
    </row>
    <row r="567" spans="1:9">
      <c r="A567" s="186">
        <v>42051</v>
      </c>
      <c r="B567" s="1">
        <v>0.33400000000000002</v>
      </c>
      <c r="C567" s="1">
        <v>1.6659999999999999</v>
      </c>
      <c r="D567" s="1">
        <v>2.3839999999999999</v>
      </c>
      <c r="E567" s="1">
        <v>1.5840000000000001</v>
      </c>
      <c r="F567" s="1">
        <v>9.6530000000000005</v>
      </c>
      <c r="G567" s="1">
        <v>0</v>
      </c>
      <c r="H567" s="1">
        <v>0</v>
      </c>
      <c r="I567" s="188">
        <f t="shared" si="5"/>
        <v>42051</v>
      </c>
    </row>
    <row r="568" spans="1:9">
      <c r="A568" s="186">
        <v>42052</v>
      </c>
      <c r="B568" s="1">
        <v>0.372</v>
      </c>
      <c r="C568" s="1">
        <v>1.665</v>
      </c>
      <c r="D568" s="1">
        <v>2.3609999999999998</v>
      </c>
      <c r="E568" s="1">
        <v>1.605</v>
      </c>
      <c r="F568" s="1">
        <v>10.24</v>
      </c>
      <c r="G568" s="1">
        <v>0</v>
      </c>
      <c r="H568" s="1">
        <v>0</v>
      </c>
      <c r="I568" s="188">
        <f t="shared" si="5"/>
        <v>42052</v>
      </c>
    </row>
    <row r="569" spans="1:9">
      <c r="A569" s="186">
        <v>42053</v>
      </c>
      <c r="B569" s="1">
        <v>0.38100000000000001</v>
      </c>
      <c r="C569" s="1">
        <v>1.6240000000000001</v>
      </c>
      <c r="D569" s="1">
        <v>2.3159999999999998</v>
      </c>
      <c r="E569" s="1">
        <v>1.5779999999999998</v>
      </c>
      <c r="F569" s="1">
        <v>10.004</v>
      </c>
      <c r="G569" s="1">
        <v>0</v>
      </c>
      <c r="H569" s="1">
        <v>0</v>
      </c>
      <c r="I569" s="188">
        <f t="shared" si="5"/>
        <v>42053</v>
      </c>
    </row>
    <row r="570" spans="1:9">
      <c r="A570" s="186">
        <v>42054</v>
      </c>
      <c r="B570" s="1">
        <v>0.38</v>
      </c>
      <c r="C570" s="1">
        <v>1.603</v>
      </c>
      <c r="D570" s="1">
        <v>2.258</v>
      </c>
      <c r="E570" s="1">
        <v>1.5510000000000002</v>
      </c>
      <c r="F570" s="1">
        <v>9.923</v>
      </c>
      <c r="G570" s="1">
        <v>0</v>
      </c>
      <c r="H570" s="1">
        <v>0</v>
      </c>
      <c r="I570" s="188">
        <f t="shared" si="5"/>
        <v>42054</v>
      </c>
    </row>
    <row r="571" spans="1:9">
      <c r="A571" s="186">
        <v>42055</v>
      </c>
      <c r="B571" s="1">
        <v>0.36699999999999999</v>
      </c>
      <c r="C571" s="1">
        <v>1.577</v>
      </c>
      <c r="D571" s="1">
        <v>2.2269999999999999</v>
      </c>
      <c r="E571" s="1">
        <v>1.502</v>
      </c>
      <c r="F571" s="1">
        <v>9.8889999999999993</v>
      </c>
      <c r="G571" s="1">
        <v>0</v>
      </c>
      <c r="H571" s="1">
        <v>0</v>
      </c>
      <c r="I571" s="188">
        <f t="shared" si="5"/>
        <v>42055</v>
      </c>
    </row>
    <row r="572" spans="1:9">
      <c r="A572" s="186">
        <v>42058</v>
      </c>
      <c r="B572" s="1">
        <v>0.36499999999999999</v>
      </c>
      <c r="C572" s="1">
        <v>1.496</v>
      </c>
      <c r="D572" s="1">
        <v>2.1360000000000001</v>
      </c>
      <c r="E572" s="1">
        <v>1.419</v>
      </c>
      <c r="F572" s="1">
        <v>9.2970000000000006</v>
      </c>
      <c r="G572" s="1">
        <v>0</v>
      </c>
      <c r="H572" s="1">
        <v>0</v>
      </c>
      <c r="I572" s="188">
        <f t="shared" si="5"/>
        <v>42058</v>
      </c>
    </row>
    <row r="573" spans="1:9">
      <c r="A573" s="186">
        <v>42059</v>
      </c>
      <c r="B573" s="1">
        <v>0.375</v>
      </c>
      <c r="C573" s="1">
        <v>1.4610000000000001</v>
      </c>
      <c r="D573" s="1">
        <v>2.1120000000000001</v>
      </c>
      <c r="E573" s="1">
        <v>1.385</v>
      </c>
      <c r="F573" s="1">
        <v>8.6150000000000002</v>
      </c>
      <c r="G573" s="1">
        <v>0</v>
      </c>
      <c r="H573" s="1">
        <v>0</v>
      </c>
      <c r="I573" s="188">
        <f t="shared" si="5"/>
        <v>42059</v>
      </c>
    </row>
    <row r="574" spans="1:9">
      <c r="A574" s="186">
        <v>42060</v>
      </c>
      <c r="B574" s="1">
        <v>0.32500000000000001</v>
      </c>
      <c r="C574" s="1">
        <v>1.4610000000000001</v>
      </c>
      <c r="D574" s="1">
        <v>2.0190000000000001</v>
      </c>
      <c r="E574" s="1">
        <v>1.387</v>
      </c>
      <c r="F574" s="1">
        <v>8.8620000000000001</v>
      </c>
      <c r="G574" s="1">
        <v>0</v>
      </c>
      <c r="H574" s="1">
        <v>0</v>
      </c>
      <c r="I574" s="188">
        <f t="shared" si="5"/>
        <v>42060</v>
      </c>
    </row>
    <row r="575" spans="1:9">
      <c r="A575" s="186">
        <v>42061</v>
      </c>
      <c r="B575" s="1">
        <v>0.29799999999999999</v>
      </c>
      <c r="C575" s="1">
        <v>1.345</v>
      </c>
      <c r="D575" s="1">
        <v>1.873</v>
      </c>
      <c r="E575" s="1">
        <v>1.282</v>
      </c>
      <c r="F575" s="1">
        <v>9.2430000000000003</v>
      </c>
      <c r="G575" s="1">
        <v>0</v>
      </c>
      <c r="H575" s="1">
        <v>0</v>
      </c>
      <c r="I575" s="188">
        <f t="shared" si="5"/>
        <v>42061</v>
      </c>
    </row>
    <row r="576" spans="1:9">
      <c r="A576" s="186">
        <v>42062</v>
      </c>
      <c r="B576" s="1">
        <v>0.32800000000000001</v>
      </c>
      <c r="C576" s="1">
        <v>1.331</v>
      </c>
      <c r="D576" s="1">
        <v>1.8279999999999998</v>
      </c>
      <c r="E576" s="1">
        <v>1.26</v>
      </c>
      <c r="F576" s="1">
        <v>9.4290000000000003</v>
      </c>
      <c r="G576" s="1">
        <v>0</v>
      </c>
      <c r="H576" s="1">
        <v>0</v>
      </c>
      <c r="I576" s="188">
        <f t="shared" si="5"/>
        <v>42062</v>
      </c>
    </row>
    <row r="577" spans="1:9">
      <c r="A577" s="9">
        <v>42065</v>
      </c>
      <c r="B577" s="1">
        <v>0.35599999999999998</v>
      </c>
      <c r="C577" s="1">
        <v>1.349</v>
      </c>
      <c r="D577" s="1">
        <v>1.863</v>
      </c>
      <c r="E577" s="1">
        <v>1.349</v>
      </c>
      <c r="F577" s="1">
        <v>9.5540000000000003</v>
      </c>
      <c r="G577" s="1">
        <v>0</v>
      </c>
      <c r="H577" s="1">
        <v>0</v>
      </c>
      <c r="I577" s="188">
        <f t="shared" ref="I577:I582" si="6">+A577</f>
        <v>42065</v>
      </c>
    </row>
    <row r="578" spans="1:9">
      <c r="A578" s="9">
        <v>42066</v>
      </c>
      <c r="B578" s="1">
        <v>0.36199999999999999</v>
      </c>
      <c r="C578" s="1">
        <v>1.401</v>
      </c>
      <c r="D578" s="1">
        <v>1.929</v>
      </c>
      <c r="E578" s="1">
        <v>1.3900000000000001</v>
      </c>
      <c r="F578" s="1">
        <v>9.4949999999999992</v>
      </c>
      <c r="G578" s="1">
        <v>0</v>
      </c>
      <c r="H578" s="1">
        <v>0</v>
      </c>
      <c r="I578" s="188">
        <f t="shared" si="6"/>
        <v>42066</v>
      </c>
    </row>
    <row r="579" spans="1:9">
      <c r="A579" s="9">
        <v>42067</v>
      </c>
      <c r="B579" s="1">
        <v>0.38300000000000001</v>
      </c>
      <c r="C579" s="1">
        <v>1.3919999999999999</v>
      </c>
      <c r="D579" s="1">
        <v>1.887</v>
      </c>
      <c r="E579" s="1">
        <v>1.3599999999999999</v>
      </c>
      <c r="F579" s="1">
        <v>9.6389999999999993</v>
      </c>
      <c r="G579" s="1">
        <v>0</v>
      </c>
      <c r="H579" s="1">
        <v>0</v>
      </c>
      <c r="I579" s="188">
        <f t="shared" si="6"/>
        <v>42067</v>
      </c>
    </row>
    <row r="580" spans="1:9">
      <c r="A580" s="9">
        <v>42068</v>
      </c>
      <c r="B580" s="1">
        <v>0.34799999999999998</v>
      </c>
      <c r="C580" s="1">
        <v>1.3049999999999999</v>
      </c>
      <c r="D580" s="1">
        <v>1.794</v>
      </c>
      <c r="E580" s="1">
        <v>1.2810000000000001</v>
      </c>
      <c r="F580" s="1">
        <v>9.5139999999999993</v>
      </c>
      <c r="G580" s="1">
        <v>0</v>
      </c>
      <c r="H580" s="1">
        <v>0</v>
      </c>
      <c r="I580" s="188">
        <f t="shared" si="6"/>
        <v>42068</v>
      </c>
    </row>
    <row r="581" spans="1:9">
      <c r="A581" s="9">
        <v>42069</v>
      </c>
      <c r="B581" s="1">
        <v>0.39300000000000002</v>
      </c>
      <c r="C581" s="1">
        <v>1.3169999999999999</v>
      </c>
      <c r="D581" s="1">
        <v>1.76</v>
      </c>
      <c r="E581" s="1">
        <v>1.2949999999999999</v>
      </c>
      <c r="F581" s="1">
        <v>9.407</v>
      </c>
      <c r="G581" s="1">
        <v>0</v>
      </c>
      <c r="H581" s="1">
        <v>0</v>
      </c>
      <c r="I581" s="188">
        <f t="shared" si="6"/>
        <v>42069</v>
      </c>
    </row>
    <row r="582" spans="1:9">
      <c r="A582" s="9">
        <v>42072</v>
      </c>
      <c r="B582" s="1">
        <v>0.312</v>
      </c>
      <c r="C582" s="1">
        <v>1.28</v>
      </c>
      <c r="D582" s="1">
        <v>1.758</v>
      </c>
      <c r="E582" s="1">
        <v>1.2749999999999999</v>
      </c>
      <c r="F582" s="1">
        <v>10.036</v>
      </c>
      <c r="G582" s="1">
        <v>0</v>
      </c>
      <c r="H582" s="1">
        <v>0</v>
      </c>
      <c r="I582" s="188">
        <f t="shared" si="6"/>
        <v>42072</v>
      </c>
    </row>
    <row r="583" spans="1:9">
      <c r="A583" s="9">
        <v>42073</v>
      </c>
      <c r="B583" s="1">
        <v>0.23400000000000001</v>
      </c>
      <c r="C583" s="1">
        <v>1.2190000000000001</v>
      </c>
      <c r="D583" s="1">
        <v>1.7050000000000001</v>
      </c>
      <c r="E583" s="1">
        <v>1.242</v>
      </c>
      <c r="F583" s="1">
        <v>10.388</v>
      </c>
      <c r="G583" s="1">
        <v>0</v>
      </c>
      <c r="H583" s="1">
        <v>0</v>
      </c>
      <c r="I583" s="188">
        <f t="shared" ref="I583:I590" si="7">+A583</f>
        <v>42073</v>
      </c>
    </row>
    <row r="584" spans="1:9">
      <c r="A584" s="9">
        <v>42074</v>
      </c>
      <c r="B584" s="1">
        <v>0.20899999999999999</v>
      </c>
      <c r="C584" s="1">
        <v>1.1280000000000001</v>
      </c>
      <c r="D584" s="1">
        <v>1.617</v>
      </c>
      <c r="E584" s="1">
        <v>1.1539999999999999</v>
      </c>
      <c r="F584" s="1">
        <v>10.673999999999999</v>
      </c>
      <c r="G584" s="1">
        <v>0</v>
      </c>
      <c r="H584" s="1">
        <v>0</v>
      </c>
      <c r="I584" s="188">
        <f t="shared" si="7"/>
        <v>42074</v>
      </c>
    </row>
    <row r="585" spans="1:9">
      <c r="A585" s="9">
        <v>42075</v>
      </c>
      <c r="B585" s="1">
        <v>0.248</v>
      </c>
      <c r="C585" s="1">
        <v>1.1280000000000001</v>
      </c>
      <c r="D585" s="1">
        <v>1.577</v>
      </c>
      <c r="E585" s="1">
        <v>1.145</v>
      </c>
      <c r="F585" s="1">
        <v>10.449</v>
      </c>
      <c r="G585" s="1">
        <v>0</v>
      </c>
      <c r="H585" s="1">
        <v>0</v>
      </c>
      <c r="I585" s="188">
        <f t="shared" si="7"/>
        <v>42075</v>
      </c>
    </row>
    <row r="586" spans="1:9">
      <c r="A586" s="9">
        <v>42076</v>
      </c>
      <c r="B586" s="1">
        <v>0.25700000000000001</v>
      </c>
      <c r="C586" s="1">
        <v>1.149</v>
      </c>
      <c r="D586" s="1">
        <v>1.56</v>
      </c>
      <c r="E586" s="1">
        <v>1.1499999999999999</v>
      </c>
      <c r="F586" s="1">
        <v>10.775</v>
      </c>
      <c r="G586" s="1">
        <v>0</v>
      </c>
      <c r="H586" s="1">
        <v>0</v>
      </c>
      <c r="I586" s="188">
        <f t="shared" si="7"/>
        <v>42076</v>
      </c>
    </row>
    <row r="587" spans="1:9">
      <c r="A587" s="9">
        <v>42079</v>
      </c>
      <c r="B587" s="1">
        <v>0.27900000000000003</v>
      </c>
      <c r="C587" s="1">
        <v>1.181</v>
      </c>
      <c r="D587" s="1">
        <v>1.56</v>
      </c>
      <c r="E587" s="1">
        <v>1.1759999999999999</v>
      </c>
      <c r="F587" s="1">
        <v>10.788</v>
      </c>
      <c r="G587" s="1">
        <v>0</v>
      </c>
      <c r="H587" s="1">
        <v>0</v>
      </c>
      <c r="I587" s="188">
        <f t="shared" si="7"/>
        <v>42079</v>
      </c>
    </row>
    <row r="588" spans="1:9">
      <c r="A588" s="9">
        <v>42080</v>
      </c>
      <c r="B588" s="1">
        <v>0.28199999999999997</v>
      </c>
      <c r="C588" s="1">
        <v>1.268</v>
      </c>
      <c r="D588" s="1">
        <v>1.631</v>
      </c>
      <c r="E588" s="1">
        <v>1.2509999999999999</v>
      </c>
      <c r="F588" s="1">
        <v>10.811999999999999</v>
      </c>
      <c r="G588" s="1">
        <v>0</v>
      </c>
      <c r="H588" s="1">
        <v>0</v>
      </c>
      <c r="I588" s="188">
        <f t="shared" si="7"/>
        <v>42080</v>
      </c>
    </row>
    <row r="589" spans="1:9">
      <c r="A589" s="9">
        <v>42081</v>
      </c>
      <c r="B589" s="1">
        <v>0.19700000000000001</v>
      </c>
      <c r="C589" s="1">
        <v>1.3080000000000001</v>
      </c>
      <c r="D589" s="1">
        <v>1.732</v>
      </c>
      <c r="E589" s="1">
        <v>1.2730000000000001</v>
      </c>
      <c r="F589" s="1">
        <v>11.27</v>
      </c>
      <c r="G589" s="1">
        <v>0</v>
      </c>
      <c r="H589" s="1">
        <v>0</v>
      </c>
      <c r="I589" s="188">
        <f t="shared" si="7"/>
        <v>42081</v>
      </c>
    </row>
    <row r="590" spans="1:9">
      <c r="A590" s="9">
        <v>42082</v>
      </c>
      <c r="B590" s="265">
        <v>0.187</v>
      </c>
      <c r="C590" s="1">
        <v>1.2530000000000001</v>
      </c>
      <c r="D590" s="1">
        <v>1.675</v>
      </c>
      <c r="E590" s="1">
        <v>1.214</v>
      </c>
      <c r="F590" s="1">
        <v>11.478</v>
      </c>
      <c r="G590" s="1">
        <v>0</v>
      </c>
      <c r="H590" s="1">
        <v>0</v>
      </c>
      <c r="I590" s="188">
        <f t="shared" si="7"/>
        <v>42082</v>
      </c>
    </row>
    <row r="591" spans="1:9">
      <c r="A591" s="266">
        <v>42083</v>
      </c>
      <c r="B591" s="265">
        <v>0.184</v>
      </c>
      <c r="C591" s="1">
        <v>1.204</v>
      </c>
      <c r="D591" s="1">
        <v>1.633</v>
      </c>
      <c r="E591" s="1">
        <v>1.181</v>
      </c>
      <c r="F591" s="1">
        <v>11.345000000000001</v>
      </c>
      <c r="G591" s="1">
        <v>0</v>
      </c>
      <c r="H591" s="1">
        <v>0</v>
      </c>
      <c r="I591" s="188">
        <f t="shared" ref="I591:I642" si="8">+A591</f>
        <v>42083</v>
      </c>
    </row>
    <row r="592" spans="1:9">
      <c r="A592" s="266">
        <v>42086</v>
      </c>
      <c r="B592" s="265">
        <v>0.224</v>
      </c>
      <c r="C592" s="1">
        <v>1.2949999999999999</v>
      </c>
      <c r="D592" s="1">
        <v>1.7469999999999999</v>
      </c>
      <c r="E592" s="1">
        <v>1.2570000000000001</v>
      </c>
      <c r="F592" s="1">
        <v>11.493</v>
      </c>
      <c r="G592" s="1">
        <v>0</v>
      </c>
      <c r="H592" s="1">
        <v>0</v>
      </c>
      <c r="I592" s="188">
        <f t="shared" si="8"/>
        <v>42086</v>
      </c>
    </row>
    <row r="593" spans="1:9">
      <c r="A593" s="266">
        <v>42087</v>
      </c>
      <c r="B593" s="265">
        <v>0.23499999999999999</v>
      </c>
      <c r="C593" s="1">
        <v>1.3280000000000001</v>
      </c>
      <c r="D593" s="1">
        <v>1.794</v>
      </c>
      <c r="E593" s="1">
        <v>1.292</v>
      </c>
      <c r="F593" s="1">
        <v>10.802</v>
      </c>
      <c r="G593" s="1">
        <v>0</v>
      </c>
      <c r="H593" s="1">
        <v>0</v>
      </c>
      <c r="I593" s="188">
        <f t="shared" si="8"/>
        <v>42087</v>
      </c>
    </row>
    <row r="594" spans="1:9">
      <c r="A594" s="266">
        <v>42088</v>
      </c>
      <c r="B594" s="265">
        <v>0.22</v>
      </c>
      <c r="C594" s="1">
        <v>1.3360000000000001</v>
      </c>
      <c r="D594" s="1">
        <v>1.8149999999999999</v>
      </c>
      <c r="E594" s="1">
        <v>1.2889999999999999</v>
      </c>
      <c r="F594" s="1">
        <v>10.935</v>
      </c>
      <c r="G594" s="1">
        <v>0</v>
      </c>
      <c r="H594" s="1">
        <v>0</v>
      </c>
      <c r="I594" s="188">
        <f t="shared" si="8"/>
        <v>42088</v>
      </c>
    </row>
    <row r="595" spans="1:9">
      <c r="A595" s="266">
        <v>42089</v>
      </c>
      <c r="B595" s="265">
        <v>0.215</v>
      </c>
      <c r="C595" s="1">
        <v>1.3120000000000001</v>
      </c>
      <c r="D595" s="1">
        <v>1.7829999999999999</v>
      </c>
      <c r="E595" s="1">
        <v>1.266</v>
      </c>
      <c r="F595" s="1">
        <v>11.089</v>
      </c>
      <c r="G595" s="1">
        <v>0</v>
      </c>
      <c r="H595" s="1">
        <v>0</v>
      </c>
      <c r="I595" s="188">
        <f t="shared" si="8"/>
        <v>42089</v>
      </c>
    </row>
    <row r="596" spans="1:9">
      <c r="A596" s="266">
        <v>42090</v>
      </c>
      <c r="B596" s="265">
        <v>0.20699999999999999</v>
      </c>
      <c r="C596" s="1">
        <v>1.3540000000000001</v>
      </c>
      <c r="D596" s="1">
        <v>1.758</v>
      </c>
      <c r="E596" s="1">
        <v>1.323</v>
      </c>
      <c r="F596" s="1">
        <v>11.005000000000001</v>
      </c>
      <c r="G596" s="1">
        <v>0</v>
      </c>
      <c r="H596" s="1">
        <v>0</v>
      </c>
      <c r="I596" s="188">
        <f t="shared" si="8"/>
        <v>42090</v>
      </c>
    </row>
    <row r="597" spans="1:9">
      <c r="A597" s="266">
        <v>42093</v>
      </c>
      <c r="B597" s="265">
        <v>0.20599999999999999</v>
      </c>
      <c r="C597" s="1">
        <v>1.3109999999999999</v>
      </c>
      <c r="D597" s="1">
        <v>1.764</v>
      </c>
      <c r="E597" s="1">
        <v>1.2709999999999999</v>
      </c>
      <c r="F597" s="1">
        <v>11.141</v>
      </c>
      <c r="G597" s="1">
        <v>0</v>
      </c>
      <c r="H597" s="1">
        <v>0</v>
      </c>
      <c r="I597" s="188">
        <f t="shared" si="8"/>
        <v>42093</v>
      </c>
    </row>
    <row r="598" spans="1:9">
      <c r="A598" s="266">
        <v>42094</v>
      </c>
      <c r="B598" s="265">
        <v>0.18</v>
      </c>
      <c r="C598" s="1">
        <v>1.242</v>
      </c>
      <c r="D598" s="1">
        <v>1.6870000000000001</v>
      </c>
      <c r="E598" s="1">
        <v>1.212</v>
      </c>
      <c r="F598" s="1">
        <v>11.632</v>
      </c>
      <c r="G598" s="1">
        <v>0</v>
      </c>
      <c r="H598" s="1">
        <v>0</v>
      </c>
      <c r="I598" s="188">
        <f t="shared" si="8"/>
        <v>42094</v>
      </c>
    </row>
    <row r="599" spans="1:9">
      <c r="A599" s="266">
        <v>42095</v>
      </c>
      <c r="B599" s="265">
        <v>0.16700000000000001</v>
      </c>
      <c r="C599" s="1">
        <v>1.2789999999999999</v>
      </c>
      <c r="D599" s="1">
        <v>1.696</v>
      </c>
      <c r="E599" s="1">
        <v>1.2070000000000001</v>
      </c>
      <c r="F599" s="1">
        <v>11.808</v>
      </c>
      <c r="G599" s="1">
        <v>0</v>
      </c>
      <c r="H599" s="1">
        <v>0</v>
      </c>
      <c r="I599" s="188">
        <f t="shared" si="8"/>
        <v>42095</v>
      </c>
    </row>
    <row r="600" spans="1:9">
      <c r="A600" s="266">
        <v>42096</v>
      </c>
      <c r="B600" s="265">
        <v>0.19400000000000001</v>
      </c>
      <c r="C600" s="1">
        <v>1.3009999999999999</v>
      </c>
      <c r="D600" s="1">
        <v>1.7090000000000001</v>
      </c>
      <c r="E600" s="1">
        <v>1.2210000000000001</v>
      </c>
      <c r="F600" s="1">
        <v>12.061999999999999</v>
      </c>
      <c r="G600" s="1">
        <v>0</v>
      </c>
      <c r="H600" s="1">
        <v>0</v>
      </c>
      <c r="I600" s="188">
        <f t="shared" si="8"/>
        <v>42096</v>
      </c>
    </row>
    <row r="601" spans="1:9">
      <c r="A601" s="266">
        <v>42101</v>
      </c>
      <c r="B601" s="265">
        <v>0.186</v>
      </c>
      <c r="C601" s="1">
        <v>1.2410000000000001</v>
      </c>
      <c r="D601" s="1">
        <v>1.631</v>
      </c>
      <c r="E601" s="1">
        <v>1.179</v>
      </c>
      <c r="F601" s="1">
        <v>11.507999999999999</v>
      </c>
      <c r="G601" s="1">
        <v>0</v>
      </c>
      <c r="H601" s="1">
        <v>0</v>
      </c>
      <c r="I601" s="188">
        <f t="shared" si="8"/>
        <v>42101</v>
      </c>
    </row>
    <row r="602" spans="1:9">
      <c r="A602" s="266">
        <v>42102</v>
      </c>
      <c r="B602" s="265">
        <v>0.16300000000000001</v>
      </c>
      <c r="C602" s="1">
        <v>1.248</v>
      </c>
      <c r="D602" s="1">
        <v>1.623</v>
      </c>
      <c r="E602" s="1">
        <v>1.196</v>
      </c>
      <c r="F602" s="1">
        <v>11.542</v>
      </c>
      <c r="G602" s="1">
        <v>0</v>
      </c>
      <c r="H602" s="1">
        <v>0</v>
      </c>
      <c r="I602" s="188">
        <f t="shared" si="8"/>
        <v>42102</v>
      </c>
    </row>
    <row r="603" spans="1:9">
      <c r="A603" s="266">
        <v>42103</v>
      </c>
      <c r="B603" s="265">
        <v>0.16</v>
      </c>
      <c r="C603" s="1">
        <v>1.3009999999999999</v>
      </c>
      <c r="D603" s="1">
        <v>1.643</v>
      </c>
      <c r="E603" s="1">
        <v>1.242</v>
      </c>
      <c r="F603" s="1">
        <v>11.260999999999999</v>
      </c>
      <c r="G603" s="1">
        <v>0</v>
      </c>
      <c r="H603" s="1">
        <v>0</v>
      </c>
      <c r="I603" s="188">
        <f t="shared" si="8"/>
        <v>42103</v>
      </c>
    </row>
    <row r="604" spans="1:9">
      <c r="A604" s="266">
        <v>42104</v>
      </c>
      <c r="B604" s="265">
        <v>0.155</v>
      </c>
      <c r="C604" s="1">
        <v>1.266</v>
      </c>
      <c r="D604" s="1">
        <v>1.611</v>
      </c>
      <c r="E604" s="1">
        <v>1.232</v>
      </c>
      <c r="F604" s="1">
        <v>11.242000000000001</v>
      </c>
      <c r="G604" s="1">
        <v>0</v>
      </c>
      <c r="H604" s="1">
        <v>0</v>
      </c>
      <c r="I604" s="188">
        <f t="shared" si="8"/>
        <v>42104</v>
      </c>
    </row>
    <row r="605" spans="1:9">
      <c r="A605" s="266">
        <v>42107</v>
      </c>
      <c r="B605" s="265">
        <v>0.157</v>
      </c>
      <c r="C605" s="1">
        <v>1.2849999999999999</v>
      </c>
      <c r="D605" s="1">
        <v>1.6840000000000002</v>
      </c>
      <c r="E605" s="1">
        <v>1.254</v>
      </c>
      <c r="F605" s="1">
        <v>11.576000000000001</v>
      </c>
      <c r="G605" s="1">
        <v>0</v>
      </c>
      <c r="H605" s="1">
        <v>0</v>
      </c>
      <c r="I605" s="188">
        <f t="shared" si="8"/>
        <v>42107</v>
      </c>
    </row>
    <row r="606" spans="1:9">
      <c r="A606" s="266">
        <v>42108</v>
      </c>
      <c r="B606" s="265">
        <v>0.13800000000000001</v>
      </c>
      <c r="C606" s="1">
        <v>1.31</v>
      </c>
      <c r="D606" s="1">
        <v>1.758</v>
      </c>
      <c r="E606" s="1">
        <v>1.2949999999999999</v>
      </c>
      <c r="F606" s="1">
        <v>11.83</v>
      </c>
      <c r="G606" s="1">
        <v>0</v>
      </c>
      <c r="H606" s="1">
        <v>0</v>
      </c>
      <c r="I606" s="188">
        <f t="shared" si="8"/>
        <v>42108</v>
      </c>
    </row>
    <row r="607" spans="1:9">
      <c r="A607" s="266">
        <v>42109</v>
      </c>
      <c r="B607" s="265">
        <v>0.107</v>
      </c>
      <c r="C607" s="1">
        <v>1.2629999999999999</v>
      </c>
      <c r="D607" s="1">
        <v>1.7069999999999999</v>
      </c>
      <c r="E607" s="1">
        <v>1.264</v>
      </c>
      <c r="F607" s="1">
        <v>12.101000000000001</v>
      </c>
      <c r="G607" s="1">
        <v>0</v>
      </c>
      <c r="H607" s="1">
        <v>0</v>
      </c>
      <c r="I607" s="188">
        <f t="shared" si="8"/>
        <v>42109</v>
      </c>
    </row>
    <row r="608" spans="1:9">
      <c r="A608" s="266">
        <v>42110</v>
      </c>
      <c r="B608" s="265">
        <v>8.5000000000000006E-2</v>
      </c>
      <c r="C608" s="1">
        <v>1.379</v>
      </c>
      <c r="D608" s="1">
        <v>1.8860000000000001</v>
      </c>
      <c r="E608" s="1">
        <v>1.351</v>
      </c>
      <c r="F608" s="1">
        <v>12.725999999999999</v>
      </c>
      <c r="G608" s="1">
        <v>0</v>
      </c>
      <c r="H608" s="1">
        <v>0</v>
      </c>
      <c r="I608" s="188">
        <f t="shared" si="8"/>
        <v>42110</v>
      </c>
    </row>
    <row r="609" spans="1:9">
      <c r="A609" s="266">
        <v>42111</v>
      </c>
      <c r="B609" s="265">
        <v>7.8E-2</v>
      </c>
      <c r="C609" s="1">
        <v>1.478</v>
      </c>
      <c r="D609" s="1">
        <v>2.016</v>
      </c>
      <c r="E609" s="1">
        <v>1.454</v>
      </c>
      <c r="F609" s="1">
        <v>12.897</v>
      </c>
      <c r="G609" s="1">
        <v>0</v>
      </c>
      <c r="H609" s="1">
        <v>0</v>
      </c>
      <c r="I609" s="188">
        <f t="shared" si="8"/>
        <v>42111</v>
      </c>
    </row>
    <row r="610" spans="1:9">
      <c r="A610" s="266">
        <v>42114</v>
      </c>
      <c r="B610" s="265">
        <v>7.4999999999999997E-2</v>
      </c>
      <c r="C610" s="1">
        <v>1.4849999999999999</v>
      </c>
      <c r="D610" s="1">
        <v>2.0070000000000001</v>
      </c>
      <c r="E610" s="1">
        <v>1.464</v>
      </c>
      <c r="F610" s="1">
        <v>13.287000000000001</v>
      </c>
      <c r="G610" s="1">
        <v>0</v>
      </c>
      <c r="H610" s="1">
        <v>0</v>
      </c>
      <c r="I610" s="188">
        <f t="shared" si="8"/>
        <v>42114</v>
      </c>
    </row>
    <row r="611" spans="1:9">
      <c r="A611" s="266">
        <v>42115</v>
      </c>
      <c r="B611" s="265">
        <v>0.10100000000000001</v>
      </c>
      <c r="C611" s="1">
        <v>1.452</v>
      </c>
      <c r="D611" s="1">
        <v>2.0920000000000001</v>
      </c>
      <c r="E611" s="1">
        <v>1.45</v>
      </c>
      <c r="F611" s="1">
        <v>13.641</v>
      </c>
      <c r="G611" s="1">
        <v>0</v>
      </c>
      <c r="H611" s="1">
        <v>0</v>
      </c>
      <c r="I611" s="188">
        <f t="shared" si="8"/>
        <v>42115</v>
      </c>
    </row>
    <row r="612" spans="1:9">
      <c r="A612" s="266">
        <v>42116</v>
      </c>
      <c r="B612" s="265">
        <v>0.16500000000000001</v>
      </c>
      <c r="C612" s="1">
        <v>1.3919999999999999</v>
      </c>
      <c r="D612" s="1">
        <v>2.0059999999999998</v>
      </c>
      <c r="E612" s="1">
        <v>1.3719999999999999</v>
      </c>
      <c r="F612" s="1">
        <v>12.849</v>
      </c>
      <c r="G612" s="1">
        <v>0</v>
      </c>
      <c r="H612" s="1">
        <v>0</v>
      </c>
      <c r="I612" s="188">
        <f t="shared" si="8"/>
        <v>42116</v>
      </c>
    </row>
    <row r="613" spans="1:9">
      <c r="A613" s="266">
        <v>42117</v>
      </c>
      <c r="B613" s="265">
        <v>0.16500000000000001</v>
      </c>
      <c r="C613" s="1">
        <v>1.407</v>
      </c>
      <c r="D613" s="1">
        <v>1.978</v>
      </c>
      <c r="E613" s="1">
        <v>1.3660000000000001</v>
      </c>
      <c r="F613" s="1">
        <v>12.304</v>
      </c>
      <c r="G613" s="1">
        <v>0</v>
      </c>
      <c r="H613" s="1">
        <v>0</v>
      </c>
      <c r="I613" s="188">
        <f t="shared" si="8"/>
        <v>42117</v>
      </c>
    </row>
    <row r="614" spans="1:9">
      <c r="A614" s="266">
        <v>42118</v>
      </c>
      <c r="B614" s="265">
        <v>0.155</v>
      </c>
      <c r="C614" s="1">
        <v>1.4430000000000001</v>
      </c>
      <c r="D614" s="1">
        <v>1.986</v>
      </c>
      <c r="E614" s="1">
        <v>1.391</v>
      </c>
      <c r="F614" s="1">
        <v>12.712</v>
      </c>
      <c r="G614" s="1">
        <v>0</v>
      </c>
      <c r="H614" s="1">
        <v>0</v>
      </c>
      <c r="I614" s="188">
        <f t="shared" si="8"/>
        <v>42118</v>
      </c>
    </row>
    <row r="615" spans="1:9">
      <c r="A615" s="266">
        <v>42121</v>
      </c>
      <c r="B615" s="265">
        <v>0.16200000000000001</v>
      </c>
      <c r="C615" s="1">
        <v>1.359</v>
      </c>
      <c r="D615" s="1">
        <v>1.9</v>
      </c>
      <c r="E615" s="1">
        <v>1.3009999999999999</v>
      </c>
      <c r="F615" s="1">
        <v>11.718</v>
      </c>
      <c r="G615" s="1">
        <v>0</v>
      </c>
      <c r="H615" s="1">
        <v>0</v>
      </c>
      <c r="I615" s="188">
        <f t="shared" si="8"/>
        <v>42121</v>
      </c>
    </row>
    <row r="616" spans="1:9">
      <c r="A616" s="266">
        <v>42122</v>
      </c>
      <c r="B616" s="265">
        <v>0.16300000000000001</v>
      </c>
      <c r="C616" s="1">
        <v>1.379</v>
      </c>
      <c r="D616" s="1">
        <v>1.97</v>
      </c>
      <c r="E616" s="1">
        <v>1.3240000000000001</v>
      </c>
      <c r="F616" s="1">
        <v>10.993</v>
      </c>
      <c r="G616" s="1">
        <v>0</v>
      </c>
      <c r="H616" s="1">
        <v>0</v>
      </c>
      <c r="I616" s="188">
        <f t="shared" si="8"/>
        <v>42122</v>
      </c>
    </row>
    <row r="617" spans="1:9">
      <c r="A617" s="266">
        <v>42123</v>
      </c>
      <c r="B617" s="265">
        <v>0.28499999999999998</v>
      </c>
      <c r="C617" s="1">
        <v>1.5070000000000001</v>
      </c>
      <c r="D617" s="1">
        <v>2.1219999999999999</v>
      </c>
      <c r="E617" s="1">
        <v>1.468</v>
      </c>
      <c r="F617" s="1">
        <v>11.417</v>
      </c>
      <c r="G617" s="1">
        <v>0</v>
      </c>
      <c r="H617" s="1">
        <v>0</v>
      </c>
      <c r="I617" s="188">
        <f t="shared" si="8"/>
        <v>42123</v>
      </c>
    </row>
    <row r="618" spans="1:9">
      <c r="A618" s="266">
        <v>42124</v>
      </c>
      <c r="B618" s="265">
        <v>0.36599999999999999</v>
      </c>
      <c r="C618" s="1">
        <v>1.4990000000000001</v>
      </c>
      <c r="D618" s="1">
        <v>2.1059999999999999</v>
      </c>
      <c r="E618" s="1">
        <v>1.468</v>
      </c>
      <c r="F618" s="1">
        <v>10.465</v>
      </c>
      <c r="G618" s="1">
        <v>0</v>
      </c>
      <c r="H618" s="1">
        <v>0</v>
      </c>
      <c r="I618" s="188">
        <f t="shared" si="8"/>
        <v>42124</v>
      </c>
    </row>
    <row r="619" spans="1:9">
      <c r="A619" s="266">
        <v>42125</v>
      </c>
      <c r="B619" s="265">
        <v>0.373</v>
      </c>
      <c r="C619" s="1">
        <v>1.496</v>
      </c>
      <c r="D619" s="1">
        <v>2.0939999999999999</v>
      </c>
      <c r="E619" s="1">
        <v>1.4729999999999999</v>
      </c>
      <c r="F619" s="1">
        <v>10.465</v>
      </c>
      <c r="G619" s="1">
        <v>0</v>
      </c>
      <c r="H619" s="1">
        <v>0</v>
      </c>
      <c r="I619" s="188">
        <f t="shared" si="8"/>
        <v>42125</v>
      </c>
    </row>
    <row r="620" spans="1:9">
      <c r="A620" s="266">
        <v>42128</v>
      </c>
      <c r="B620" s="265">
        <v>0.45300000000000001</v>
      </c>
      <c r="C620" s="1">
        <v>1.5329999999999999</v>
      </c>
      <c r="D620" s="1">
        <v>2.097</v>
      </c>
      <c r="E620" s="1">
        <v>1.504</v>
      </c>
      <c r="F620" s="1">
        <v>10.553000000000001</v>
      </c>
      <c r="G620" s="1">
        <v>0</v>
      </c>
      <c r="H620" s="1">
        <v>0</v>
      </c>
      <c r="I620" s="188">
        <f t="shared" si="8"/>
        <v>42128</v>
      </c>
    </row>
    <row r="621" spans="1:9">
      <c r="A621" s="266">
        <v>42129</v>
      </c>
      <c r="B621" s="265">
        <v>0.51600000000000001</v>
      </c>
      <c r="C621" s="1">
        <v>1.8069999999999999</v>
      </c>
      <c r="D621" s="1">
        <v>2.3919999999999999</v>
      </c>
      <c r="E621" s="1">
        <v>1.78</v>
      </c>
      <c r="F621" s="1">
        <v>11.125</v>
      </c>
      <c r="G621" s="1">
        <v>0</v>
      </c>
      <c r="H621" s="1">
        <v>0</v>
      </c>
      <c r="I621" s="188">
        <f t="shared" si="8"/>
        <v>42129</v>
      </c>
    </row>
    <row r="622" spans="1:9">
      <c r="A622" s="266">
        <v>42130</v>
      </c>
      <c r="B622" s="265">
        <v>0.58599999999999997</v>
      </c>
      <c r="C622" s="1">
        <v>1.917</v>
      </c>
      <c r="D622" s="1">
        <v>2.5449999999999999</v>
      </c>
      <c r="E622" s="1">
        <v>1.895</v>
      </c>
      <c r="F622" s="1">
        <v>11.242000000000001</v>
      </c>
      <c r="G622" s="1">
        <v>0</v>
      </c>
      <c r="H622" s="1">
        <v>0</v>
      </c>
      <c r="I622" s="188">
        <f t="shared" si="8"/>
        <v>42130</v>
      </c>
    </row>
    <row r="623" spans="1:9">
      <c r="A623" s="266">
        <v>42131</v>
      </c>
      <c r="B623" s="265">
        <v>0.59</v>
      </c>
      <c r="C623" s="1">
        <v>1.7749999999999999</v>
      </c>
      <c r="D623" s="1">
        <v>2.4039999999999999</v>
      </c>
      <c r="E623" s="1">
        <v>1.7490000000000001</v>
      </c>
      <c r="F623" s="1">
        <v>10.891</v>
      </c>
      <c r="G623" s="1">
        <v>0</v>
      </c>
      <c r="H623" s="1">
        <v>0</v>
      </c>
      <c r="I623" s="188">
        <f t="shared" si="8"/>
        <v>42131</v>
      </c>
    </row>
    <row r="624" spans="1:9">
      <c r="A624" s="266">
        <v>42132</v>
      </c>
      <c r="B624" s="265">
        <v>0.54700000000000004</v>
      </c>
      <c r="C624" s="1">
        <v>1.6760000000000002</v>
      </c>
      <c r="D624" s="1">
        <v>2.2829999999999999</v>
      </c>
      <c r="E624" s="1">
        <v>1.665</v>
      </c>
      <c r="F624" s="1">
        <v>10.669</v>
      </c>
      <c r="G624" s="1">
        <v>0</v>
      </c>
      <c r="H624" s="1">
        <v>0</v>
      </c>
      <c r="I624" s="188">
        <f t="shared" si="8"/>
        <v>42132</v>
      </c>
    </row>
    <row r="625" spans="1:9">
      <c r="A625" s="266">
        <v>42135</v>
      </c>
      <c r="B625" s="265">
        <v>0.61</v>
      </c>
      <c r="C625" s="1">
        <v>1.768</v>
      </c>
      <c r="D625" s="1">
        <v>2.36</v>
      </c>
      <c r="E625" s="1">
        <v>1.748</v>
      </c>
      <c r="F625" s="1">
        <v>10.957000000000001</v>
      </c>
      <c r="G625" s="1">
        <v>0</v>
      </c>
      <c r="H625" s="1">
        <v>0</v>
      </c>
      <c r="I625" s="188">
        <f t="shared" si="8"/>
        <v>42135</v>
      </c>
    </row>
    <row r="626" spans="1:9">
      <c r="A626" s="266">
        <v>42136</v>
      </c>
      <c r="B626" s="265">
        <v>0.67500000000000004</v>
      </c>
      <c r="C626" s="1">
        <v>1.849</v>
      </c>
      <c r="D626" s="1">
        <v>2.4119999999999999</v>
      </c>
      <c r="E626" s="1">
        <v>1.83</v>
      </c>
      <c r="F626" s="1">
        <v>10.898</v>
      </c>
      <c r="G626" s="1">
        <v>0</v>
      </c>
      <c r="H626" s="1">
        <v>0</v>
      </c>
      <c r="I626" s="188">
        <f t="shared" si="8"/>
        <v>42136</v>
      </c>
    </row>
    <row r="627" spans="1:9">
      <c r="A627" s="266">
        <v>42137</v>
      </c>
      <c r="B627" s="265">
        <v>0.72399999999999998</v>
      </c>
      <c r="C627" s="1">
        <v>1.8919999999999999</v>
      </c>
      <c r="D627" s="1">
        <v>2.4460000000000002</v>
      </c>
      <c r="E627" s="1">
        <v>1.8839999999999999</v>
      </c>
      <c r="F627" s="1">
        <v>10.542999999999999</v>
      </c>
      <c r="G627" s="1">
        <v>0</v>
      </c>
      <c r="H627" s="1">
        <v>0</v>
      </c>
      <c r="I627" s="188">
        <f t="shared" si="8"/>
        <v>42137</v>
      </c>
    </row>
    <row r="628" spans="1:9">
      <c r="A628" s="266">
        <v>42138</v>
      </c>
      <c r="B628" s="265">
        <v>0.70199999999999996</v>
      </c>
      <c r="C628" s="1">
        <v>1.8559999999999999</v>
      </c>
      <c r="D628" s="1">
        <v>2.403</v>
      </c>
      <c r="E628" s="1">
        <v>1.839</v>
      </c>
      <c r="F628" s="1">
        <v>10.55</v>
      </c>
      <c r="G628" s="1">
        <v>0</v>
      </c>
      <c r="H628" s="1">
        <v>0</v>
      </c>
      <c r="I628" s="188">
        <f t="shared" si="8"/>
        <v>42138</v>
      </c>
    </row>
    <row r="629" spans="1:9">
      <c r="A629" s="266">
        <v>42139</v>
      </c>
      <c r="B629" s="265">
        <v>0.624</v>
      </c>
      <c r="C629" s="1">
        <v>1.7709999999999999</v>
      </c>
      <c r="D629" s="1">
        <v>2.2869999999999999</v>
      </c>
      <c r="E629" s="1">
        <v>1.732</v>
      </c>
      <c r="F629" s="1">
        <v>10.759</v>
      </c>
      <c r="G629" s="1">
        <v>0</v>
      </c>
      <c r="H629" s="1">
        <v>0</v>
      </c>
      <c r="I629" s="188">
        <f t="shared" si="8"/>
        <v>42139</v>
      </c>
    </row>
    <row r="630" spans="1:9">
      <c r="A630" s="266">
        <v>42142</v>
      </c>
      <c r="B630" s="265">
        <v>0.64900000000000002</v>
      </c>
      <c r="C630" s="1">
        <v>1.8919999999999999</v>
      </c>
      <c r="D630" s="1">
        <v>2.415</v>
      </c>
      <c r="E630" s="1">
        <v>1.8319999999999999</v>
      </c>
      <c r="F630" s="1">
        <v>11.326000000000001</v>
      </c>
      <c r="G630" s="1">
        <v>0</v>
      </c>
      <c r="H630" s="1">
        <v>0</v>
      </c>
      <c r="I630" s="188">
        <f t="shared" si="8"/>
        <v>42142</v>
      </c>
    </row>
    <row r="631" spans="1:9">
      <c r="A631" s="266">
        <v>42143</v>
      </c>
      <c r="B631" s="265">
        <v>0.59499999999999997</v>
      </c>
      <c r="C631" s="1">
        <v>1.8069999999999999</v>
      </c>
      <c r="D631" s="1">
        <v>2.351</v>
      </c>
      <c r="E631" s="1">
        <v>1.7509999999999999</v>
      </c>
      <c r="F631" s="1">
        <v>11.083</v>
      </c>
      <c r="G631" s="1">
        <v>0</v>
      </c>
      <c r="H631" s="1">
        <v>0</v>
      </c>
      <c r="I631" s="188">
        <f t="shared" si="8"/>
        <v>42143</v>
      </c>
    </row>
    <row r="632" spans="1:9">
      <c r="A632" s="266">
        <v>42144</v>
      </c>
      <c r="B632" s="265">
        <v>0.63200000000000001</v>
      </c>
      <c r="C632" s="1">
        <v>1.8639999999999999</v>
      </c>
      <c r="D632" s="1">
        <v>2.4239999999999999</v>
      </c>
      <c r="E632" s="1">
        <v>1.8029999999999999</v>
      </c>
      <c r="F632" s="1">
        <v>11.179</v>
      </c>
      <c r="G632" s="1">
        <v>0</v>
      </c>
      <c r="H632" s="1">
        <v>0</v>
      </c>
      <c r="I632" s="188">
        <f t="shared" si="8"/>
        <v>42144</v>
      </c>
    </row>
    <row r="633" spans="1:9">
      <c r="A633" s="266">
        <v>42145</v>
      </c>
      <c r="B633" s="265">
        <v>0.64</v>
      </c>
      <c r="C633" s="1">
        <v>1.843</v>
      </c>
      <c r="D633" s="1">
        <v>2.4009999999999998</v>
      </c>
      <c r="E633" s="1">
        <v>1.7669999999999999</v>
      </c>
      <c r="F633" s="1">
        <v>11.25</v>
      </c>
      <c r="G633" s="1">
        <v>0</v>
      </c>
      <c r="H633" s="1">
        <v>0</v>
      </c>
      <c r="I633" s="188">
        <f t="shared" si="8"/>
        <v>42145</v>
      </c>
    </row>
    <row r="634" spans="1:9">
      <c r="A634" s="266">
        <v>42146</v>
      </c>
      <c r="B634" s="265">
        <v>0.60399999999999998</v>
      </c>
      <c r="C634" s="1">
        <v>1.857</v>
      </c>
      <c r="D634" s="1">
        <v>2.4289999999999998</v>
      </c>
      <c r="E634" s="1">
        <v>1.782</v>
      </c>
      <c r="F634" s="1">
        <v>11.436</v>
      </c>
      <c r="G634" s="1">
        <v>0</v>
      </c>
      <c r="H634" s="1">
        <v>0</v>
      </c>
      <c r="I634" s="188">
        <f t="shared" si="8"/>
        <v>42146</v>
      </c>
    </row>
    <row r="635" spans="1:9">
      <c r="A635" s="266">
        <v>42149</v>
      </c>
      <c r="B635" s="265">
        <v>0.60599999999999998</v>
      </c>
      <c r="C635" s="1">
        <v>1.8559999999999999</v>
      </c>
      <c r="D635" s="1">
        <v>2.4289999999999998</v>
      </c>
      <c r="E635" s="1">
        <v>1.837</v>
      </c>
      <c r="F635" s="1">
        <v>11.372999999999999</v>
      </c>
      <c r="G635" s="1">
        <v>0</v>
      </c>
      <c r="H635" s="1">
        <v>0</v>
      </c>
      <c r="I635" s="188">
        <f t="shared" si="8"/>
        <v>42149</v>
      </c>
    </row>
    <row r="636" spans="1:9">
      <c r="A636" s="266">
        <v>42150</v>
      </c>
      <c r="B636" s="265">
        <v>0.54700000000000004</v>
      </c>
      <c r="C636" s="1">
        <v>1.9379999999999999</v>
      </c>
      <c r="D636" s="1">
        <v>2.536</v>
      </c>
      <c r="E636" s="1">
        <v>1.867</v>
      </c>
      <c r="F636" s="1">
        <v>11.882</v>
      </c>
      <c r="G636" s="1">
        <v>0</v>
      </c>
      <c r="H636" s="1">
        <v>0</v>
      </c>
      <c r="I636" s="188">
        <f t="shared" si="8"/>
        <v>42150</v>
      </c>
    </row>
    <row r="637" spans="1:9">
      <c r="A637" s="266">
        <v>42151</v>
      </c>
      <c r="B637" s="265">
        <v>0.55400000000000005</v>
      </c>
      <c r="C637" s="1">
        <v>1.8580000000000001</v>
      </c>
      <c r="D637" s="1">
        <v>2.4849999999999999</v>
      </c>
      <c r="E637" s="1">
        <v>1.8029999999999999</v>
      </c>
      <c r="F637" s="1">
        <v>11.095000000000001</v>
      </c>
      <c r="G637" s="1">
        <v>0</v>
      </c>
      <c r="H637" s="1">
        <v>0</v>
      </c>
      <c r="I637" s="188">
        <f t="shared" si="8"/>
        <v>42151</v>
      </c>
    </row>
    <row r="638" spans="1:9">
      <c r="A638" s="266">
        <v>42152</v>
      </c>
      <c r="B638" s="265">
        <v>0.53</v>
      </c>
      <c r="C638" s="1">
        <v>1.8660000000000001</v>
      </c>
      <c r="D638" s="1">
        <v>2.5380000000000003</v>
      </c>
      <c r="E638" s="1">
        <v>1.837</v>
      </c>
      <c r="F638" s="1">
        <v>11.122</v>
      </c>
      <c r="G638" s="1">
        <v>0</v>
      </c>
      <c r="H638" s="1">
        <v>0</v>
      </c>
      <c r="I638" s="188">
        <f t="shared" si="8"/>
        <v>42152</v>
      </c>
    </row>
    <row r="639" spans="1:9">
      <c r="A639" s="266">
        <v>42153</v>
      </c>
      <c r="B639" s="265">
        <v>0.48699999999999999</v>
      </c>
      <c r="C639" s="1">
        <v>1.8479999999999999</v>
      </c>
      <c r="D639" s="1">
        <v>2.5670000000000002</v>
      </c>
      <c r="E639" s="1">
        <v>1.8380000000000001</v>
      </c>
      <c r="F639" s="1">
        <v>11.254</v>
      </c>
      <c r="G639" s="1">
        <v>0</v>
      </c>
      <c r="H639" s="1">
        <v>0</v>
      </c>
      <c r="I639" s="188">
        <f t="shared" si="8"/>
        <v>42153</v>
      </c>
    </row>
    <row r="640" spans="1:9">
      <c r="A640" s="266">
        <v>42156</v>
      </c>
      <c r="B640" s="265">
        <v>0.54100000000000004</v>
      </c>
      <c r="C640" s="1">
        <v>1.98</v>
      </c>
      <c r="D640" s="1">
        <v>2.7389999999999999</v>
      </c>
      <c r="E640" s="1">
        <v>1.9630000000000001</v>
      </c>
      <c r="F640" s="1">
        <v>11.497</v>
      </c>
      <c r="G640" s="1">
        <v>0</v>
      </c>
      <c r="H640" s="1">
        <v>0</v>
      </c>
      <c r="I640" s="188">
        <f t="shared" si="8"/>
        <v>42156</v>
      </c>
    </row>
    <row r="641" spans="1:9">
      <c r="A641" s="266">
        <v>42157</v>
      </c>
      <c r="B641" s="265">
        <v>0.71399999999999997</v>
      </c>
      <c r="C641" s="1">
        <v>2.1269999999999998</v>
      </c>
      <c r="D641" s="1">
        <v>2.843</v>
      </c>
      <c r="E641" s="1">
        <v>2.0880000000000001</v>
      </c>
      <c r="F641" s="1">
        <v>11.356999999999999</v>
      </c>
      <c r="G641" s="1">
        <v>0</v>
      </c>
      <c r="H641" s="1">
        <v>0</v>
      </c>
      <c r="I641" s="188">
        <f t="shared" si="8"/>
        <v>42157</v>
      </c>
    </row>
    <row r="642" spans="1:9">
      <c r="A642" s="266">
        <v>42158</v>
      </c>
      <c r="B642" s="265">
        <v>0.88200000000000001</v>
      </c>
      <c r="C642" s="1">
        <v>2.181</v>
      </c>
      <c r="D642" s="1">
        <v>2.875</v>
      </c>
      <c r="E642" s="1">
        <v>2.1360000000000001</v>
      </c>
      <c r="F642" s="1">
        <v>10.715</v>
      </c>
      <c r="G642" s="1">
        <v>0</v>
      </c>
      <c r="H642" s="1">
        <v>0</v>
      </c>
      <c r="I642" s="188">
        <f t="shared" si="8"/>
        <v>42158</v>
      </c>
    </row>
    <row r="643" spans="1:9">
      <c r="A643" s="266">
        <v>42159</v>
      </c>
      <c r="B643" s="1">
        <v>0.83799999999999997</v>
      </c>
      <c r="C643" s="1">
        <v>2.145</v>
      </c>
      <c r="D643" s="1">
        <v>2.8519999999999999</v>
      </c>
      <c r="E643" s="1">
        <v>2.109</v>
      </c>
      <c r="F643" s="1">
        <v>10.911</v>
      </c>
      <c r="G643" s="1">
        <v>0</v>
      </c>
      <c r="H643" s="1">
        <v>0</v>
      </c>
      <c r="I643" s="188">
        <f t="shared" ref="I643:I646" si="9">+A643</f>
        <v>42159</v>
      </c>
    </row>
    <row r="644" spans="1:9">
      <c r="A644" s="9">
        <v>42160</v>
      </c>
      <c r="B644" s="1">
        <v>0.84399999999999997</v>
      </c>
      <c r="C644" s="1">
        <v>2.242</v>
      </c>
      <c r="D644" s="1">
        <v>2.9489999999999998</v>
      </c>
      <c r="E644" s="1">
        <v>2.2240000000000002</v>
      </c>
      <c r="F644" s="1">
        <v>11.218</v>
      </c>
      <c r="G644" s="1">
        <v>0</v>
      </c>
      <c r="H644" s="1">
        <v>0</v>
      </c>
      <c r="I644" s="188">
        <f t="shared" si="9"/>
        <v>42160</v>
      </c>
    </row>
    <row r="645" spans="1:9">
      <c r="A645" s="9">
        <v>42163</v>
      </c>
      <c r="B645" s="1">
        <v>0.879</v>
      </c>
      <c r="C645" s="1">
        <v>2.2599999999999998</v>
      </c>
      <c r="D645" s="1">
        <v>2.9849999999999999</v>
      </c>
      <c r="E645" s="1">
        <v>2.254</v>
      </c>
      <c r="F645" s="1">
        <v>11.301</v>
      </c>
      <c r="G645" s="1">
        <v>0</v>
      </c>
      <c r="H645" s="1">
        <v>0</v>
      </c>
      <c r="I645" s="188">
        <f t="shared" si="9"/>
        <v>42163</v>
      </c>
    </row>
    <row r="646" spans="1:9">
      <c r="A646" s="9">
        <v>42164</v>
      </c>
      <c r="B646" s="1">
        <v>0.95</v>
      </c>
      <c r="C646" s="1">
        <v>2.2890000000000001</v>
      </c>
      <c r="D646" s="1">
        <v>2.9969999999999999</v>
      </c>
      <c r="E646" s="1">
        <v>2.2749999999999999</v>
      </c>
      <c r="F646" s="1">
        <v>11.657</v>
      </c>
      <c r="G646" s="1">
        <v>0</v>
      </c>
      <c r="H646" s="1">
        <v>0</v>
      </c>
      <c r="I646" s="188">
        <f t="shared" si="9"/>
        <v>42164</v>
      </c>
    </row>
    <row r="647" spans="1:9">
      <c r="A647" s="9">
        <v>42165</v>
      </c>
      <c r="B647" s="1">
        <v>0.98099999999999998</v>
      </c>
      <c r="C647" s="1">
        <v>2.2469999999999999</v>
      </c>
      <c r="D647" s="1">
        <v>2.9750000000000001</v>
      </c>
      <c r="E647" s="1">
        <v>2.2389999999999999</v>
      </c>
      <c r="F647" s="1">
        <v>11.621</v>
      </c>
      <c r="G647" s="1">
        <v>0</v>
      </c>
      <c r="H647" s="1">
        <v>0</v>
      </c>
      <c r="I647" s="188">
        <f t="shared" ref="I647:I653" si="10">+A647</f>
        <v>42165</v>
      </c>
    </row>
    <row r="648" spans="1:9">
      <c r="A648" s="9">
        <v>42166</v>
      </c>
      <c r="B648" s="1">
        <v>0.88400000000000001</v>
      </c>
      <c r="C648" s="1">
        <v>2.1429999999999998</v>
      </c>
      <c r="D648" s="1">
        <v>2.895</v>
      </c>
      <c r="E648" s="1">
        <v>2.129</v>
      </c>
      <c r="F648" s="1">
        <v>11.233000000000001</v>
      </c>
      <c r="G648" s="1">
        <v>0</v>
      </c>
      <c r="H648" s="1">
        <v>0</v>
      </c>
      <c r="I648" s="188">
        <f t="shared" si="10"/>
        <v>42166</v>
      </c>
    </row>
    <row r="649" spans="1:9">
      <c r="A649" s="9">
        <v>42167</v>
      </c>
      <c r="B649" s="1">
        <v>0.83399999999999996</v>
      </c>
      <c r="C649" s="1">
        <v>2.214</v>
      </c>
      <c r="D649" s="1">
        <v>3.0369999999999999</v>
      </c>
      <c r="E649" s="1">
        <v>2.25</v>
      </c>
      <c r="F649" s="1">
        <v>11.755000000000001</v>
      </c>
      <c r="G649" s="1">
        <v>0</v>
      </c>
      <c r="H649" s="1">
        <v>0</v>
      </c>
      <c r="I649" s="188">
        <f t="shared" si="10"/>
        <v>42167</v>
      </c>
    </row>
    <row r="650" spans="1:9">
      <c r="A650" s="9">
        <v>42170</v>
      </c>
      <c r="B650" s="1">
        <v>0.82499999999999996</v>
      </c>
      <c r="C650" s="1">
        <v>2.3570000000000002</v>
      </c>
      <c r="D650" s="1">
        <v>3.2530000000000001</v>
      </c>
      <c r="E650" s="1">
        <v>2.41</v>
      </c>
      <c r="F650" s="1">
        <v>12.315</v>
      </c>
      <c r="G650" s="1">
        <v>0</v>
      </c>
      <c r="H650" s="1">
        <v>0</v>
      </c>
      <c r="I650" s="188">
        <f t="shared" si="10"/>
        <v>42170</v>
      </c>
    </row>
    <row r="651" spans="1:9">
      <c r="A651" s="9">
        <v>42171</v>
      </c>
      <c r="B651" s="1">
        <v>0.79800000000000004</v>
      </c>
      <c r="C651" s="1">
        <v>2.331</v>
      </c>
      <c r="D651" s="1">
        <v>3.2130000000000001</v>
      </c>
      <c r="E651" s="1">
        <v>2.3540000000000001</v>
      </c>
      <c r="F651" s="1">
        <v>12.943999999999999</v>
      </c>
      <c r="G651" s="1">
        <v>0</v>
      </c>
      <c r="H651" s="1">
        <v>0</v>
      </c>
      <c r="I651" s="188">
        <f t="shared" si="10"/>
        <v>42171</v>
      </c>
    </row>
    <row r="652" spans="1:9">
      <c r="A652" s="9">
        <v>42172</v>
      </c>
      <c r="B652" s="1">
        <v>0.80800000000000005</v>
      </c>
      <c r="C652" s="1">
        <v>2.3130000000000002</v>
      </c>
      <c r="D652" s="1">
        <v>3.165</v>
      </c>
      <c r="E652" s="1">
        <v>2.3290000000000002</v>
      </c>
      <c r="F652" s="1">
        <v>13.125999999999999</v>
      </c>
      <c r="G652" s="1">
        <v>0</v>
      </c>
      <c r="H652" s="1">
        <v>0</v>
      </c>
      <c r="I652" s="188">
        <f t="shared" si="10"/>
        <v>42172</v>
      </c>
    </row>
    <row r="653" spans="1:9">
      <c r="A653" s="9">
        <v>42173</v>
      </c>
      <c r="B653" s="1">
        <v>0.77100000000000002</v>
      </c>
      <c r="C653" s="1">
        <v>2.2930000000000001</v>
      </c>
      <c r="D653" s="1">
        <v>3.1390000000000002</v>
      </c>
      <c r="E653" s="1">
        <v>2.2959999999999998</v>
      </c>
      <c r="F653" s="1">
        <v>13.103</v>
      </c>
      <c r="G653" s="1">
        <v>0</v>
      </c>
      <c r="H653" s="1">
        <v>0</v>
      </c>
      <c r="I653" s="188">
        <f t="shared" si="10"/>
        <v>42173</v>
      </c>
    </row>
    <row r="654" spans="1:9">
      <c r="I654" s="188"/>
    </row>
    <row r="655" spans="1:9">
      <c r="I655" s="188"/>
    </row>
    <row r="656" spans="1:9">
      <c r="I656" s="188"/>
    </row>
    <row r="657" spans="9:9">
      <c r="I657" s="188"/>
    </row>
    <row r="658" spans="9:9">
      <c r="I658" s="188"/>
    </row>
    <row r="659" spans="9:9">
      <c r="I659" s="188"/>
    </row>
    <row r="660" spans="9:9">
      <c r="I660" s="188"/>
    </row>
    <row r="661" spans="9:9">
      <c r="I661" s="188"/>
    </row>
    <row r="662" spans="9:9">
      <c r="I662" s="188"/>
    </row>
    <row r="663" spans="9:9">
      <c r="I663" s="188"/>
    </row>
    <row r="664" spans="9:9">
      <c r="I664" s="188"/>
    </row>
    <row r="665" spans="9:9">
      <c r="I665" s="188"/>
    </row>
    <row r="666" spans="9:9">
      <c r="I666" s="188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46"/>
  <dimension ref="A1:AD117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/>
    </sheetView>
  </sheetViews>
  <sheetFormatPr defaultRowHeight="12"/>
  <cols>
    <col min="1" max="1" width="14.28515625" style="41" bestFit="1" customWidth="1"/>
    <col min="2" max="2" width="12.5703125" style="41" customWidth="1"/>
    <col min="3" max="3" width="11.140625" style="41" bestFit="1" customWidth="1"/>
    <col min="4" max="4" width="10.7109375" style="41" bestFit="1" customWidth="1"/>
    <col min="5" max="19" width="9.140625" style="41"/>
    <col min="20" max="20" width="11.5703125" style="41" customWidth="1"/>
    <col min="21" max="275" width="9.140625" style="41"/>
    <col min="276" max="276" width="11.5703125" style="41" customWidth="1"/>
    <col min="277" max="531" width="9.140625" style="41"/>
    <col min="532" max="532" width="11.5703125" style="41" customWidth="1"/>
    <col min="533" max="787" width="9.140625" style="41"/>
    <col min="788" max="788" width="11.5703125" style="41" customWidth="1"/>
    <col min="789" max="1043" width="9.140625" style="41"/>
    <col min="1044" max="1044" width="11.5703125" style="41" customWidth="1"/>
    <col min="1045" max="1299" width="9.140625" style="41"/>
    <col min="1300" max="1300" width="11.5703125" style="41" customWidth="1"/>
    <col min="1301" max="1555" width="9.140625" style="41"/>
    <col min="1556" max="1556" width="11.5703125" style="41" customWidth="1"/>
    <col min="1557" max="1811" width="9.140625" style="41"/>
    <col min="1812" max="1812" width="11.5703125" style="41" customWidth="1"/>
    <col min="1813" max="2067" width="9.140625" style="41"/>
    <col min="2068" max="2068" width="11.5703125" style="41" customWidth="1"/>
    <col min="2069" max="2323" width="9.140625" style="41"/>
    <col min="2324" max="2324" width="11.5703125" style="41" customWidth="1"/>
    <col min="2325" max="2579" width="9.140625" style="41"/>
    <col min="2580" max="2580" width="11.5703125" style="41" customWidth="1"/>
    <col min="2581" max="2835" width="9.140625" style="41"/>
    <col min="2836" max="2836" width="11.5703125" style="41" customWidth="1"/>
    <col min="2837" max="3091" width="9.140625" style="41"/>
    <col min="3092" max="3092" width="11.5703125" style="41" customWidth="1"/>
    <col min="3093" max="3347" width="9.140625" style="41"/>
    <col min="3348" max="3348" width="11.5703125" style="41" customWidth="1"/>
    <col min="3349" max="3603" width="9.140625" style="41"/>
    <col min="3604" max="3604" width="11.5703125" style="41" customWidth="1"/>
    <col min="3605" max="3859" width="9.140625" style="41"/>
    <col min="3860" max="3860" width="11.5703125" style="41" customWidth="1"/>
    <col min="3861" max="4115" width="9.140625" style="41"/>
    <col min="4116" max="4116" width="11.5703125" style="41" customWidth="1"/>
    <col min="4117" max="4371" width="9.140625" style="41"/>
    <col min="4372" max="4372" width="11.5703125" style="41" customWidth="1"/>
    <col min="4373" max="4627" width="9.140625" style="41"/>
    <col min="4628" max="4628" width="11.5703125" style="41" customWidth="1"/>
    <col min="4629" max="4883" width="9.140625" style="41"/>
    <col min="4884" max="4884" width="11.5703125" style="41" customWidth="1"/>
    <col min="4885" max="5139" width="9.140625" style="41"/>
    <col min="5140" max="5140" width="11.5703125" style="41" customWidth="1"/>
    <col min="5141" max="5395" width="9.140625" style="41"/>
    <col min="5396" max="5396" width="11.5703125" style="41" customWidth="1"/>
    <col min="5397" max="5651" width="9.140625" style="41"/>
    <col min="5652" max="5652" width="11.5703125" style="41" customWidth="1"/>
    <col min="5653" max="5907" width="9.140625" style="41"/>
    <col min="5908" max="5908" width="11.5703125" style="41" customWidth="1"/>
    <col min="5909" max="6163" width="9.140625" style="41"/>
    <col min="6164" max="6164" width="11.5703125" style="41" customWidth="1"/>
    <col min="6165" max="6419" width="9.140625" style="41"/>
    <col min="6420" max="6420" width="11.5703125" style="41" customWidth="1"/>
    <col min="6421" max="6675" width="9.140625" style="41"/>
    <col min="6676" max="6676" width="11.5703125" style="41" customWidth="1"/>
    <col min="6677" max="6931" width="9.140625" style="41"/>
    <col min="6932" max="6932" width="11.5703125" style="41" customWidth="1"/>
    <col min="6933" max="7187" width="9.140625" style="41"/>
    <col min="7188" max="7188" width="11.5703125" style="41" customWidth="1"/>
    <col min="7189" max="7443" width="9.140625" style="41"/>
    <col min="7444" max="7444" width="11.5703125" style="41" customWidth="1"/>
    <col min="7445" max="7699" width="9.140625" style="41"/>
    <col min="7700" max="7700" width="11.5703125" style="41" customWidth="1"/>
    <col min="7701" max="7955" width="9.140625" style="41"/>
    <col min="7956" max="7956" width="11.5703125" style="41" customWidth="1"/>
    <col min="7957" max="8211" width="9.140625" style="41"/>
    <col min="8212" max="8212" width="11.5703125" style="41" customWidth="1"/>
    <col min="8213" max="8467" width="9.140625" style="41"/>
    <col min="8468" max="8468" width="11.5703125" style="41" customWidth="1"/>
    <col min="8469" max="8723" width="9.140625" style="41"/>
    <col min="8724" max="8724" width="11.5703125" style="41" customWidth="1"/>
    <col min="8725" max="8979" width="9.140625" style="41"/>
    <col min="8980" max="8980" width="11.5703125" style="41" customWidth="1"/>
    <col min="8981" max="9235" width="9.140625" style="41"/>
    <col min="9236" max="9236" width="11.5703125" style="41" customWidth="1"/>
    <col min="9237" max="9491" width="9.140625" style="41"/>
    <col min="9492" max="9492" width="11.5703125" style="41" customWidth="1"/>
    <col min="9493" max="9747" width="9.140625" style="41"/>
    <col min="9748" max="9748" width="11.5703125" style="41" customWidth="1"/>
    <col min="9749" max="10003" width="9.140625" style="41"/>
    <col min="10004" max="10004" width="11.5703125" style="41" customWidth="1"/>
    <col min="10005" max="10259" width="9.140625" style="41"/>
    <col min="10260" max="10260" width="11.5703125" style="41" customWidth="1"/>
    <col min="10261" max="10515" width="9.140625" style="41"/>
    <col min="10516" max="10516" width="11.5703125" style="41" customWidth="1"/>
    <col min="10517" max="10771" width="9.140625" style="41"/>
    <col min="10772" max="10772" width="11.5703125" style="41" customWidth="1"/>
    <col min="10773" max="11027" width="9.140625" style="41"/>
    <col min="11028" max="11028" width="11.5703125" style="41" customWidth="1"/>
    <col min="11029" max="11283" width="9.140625" style="41"/>
    <col min="11284" max="11284" width="11.5703125" style="41" customWidth="1"/>
    <col min="11285" max="11539" width="9.140625" style="41"/>
    <col min="11540" max="11540" width="11.5703125" style="41" customWidth="1"/>
    <col min="11541" max="11795" width="9.140625" style="41"/>
    <col min="11796" max="11796" width="11.5703125" style="41" customWidth="1"/>
    <col min="11797" max="12051" width="9.140625" style="41"/>
    <col min="12052" max="12052" width="11.5703125" style="41" customWidth="1"/>
    <col min="12053" max="12307" width="9.140625" style="41"/>
    <col min="12308" max="12308" width="11.5703125" style="41" customWidth="1"/>
    <col min="12309" max="12563" width="9.140625" style="41"/>
    <col min="12564" max="12564" width="11.5703125" style="41" customWidth="1"/>
    <col min="12565" max="12819" width="9.140625" style="41"/>
    <col min="12820" max="12820" width="11.5703125" style="41" customWidth="1"/>
    <col min="12821" max="13075" width="9.140625" style="41"/>
    <col min="13076" max="13076" width="11.5703125" style="41" customWidth="1"/>
    <col min="13077" max="13331" width="9.140625" style="41"/>
    <col min="13332" max="13332" width="11.5703125" style="41" customWidth="1"/>
    <col min="13333" max="13587" width="9.140625" style="41"/>
    <col min="13588" max="13588" width="11.5703125" style="41" customWidth="1"/>
    <col min="13589" max="13843" width="9.140625" style="41"/>
    <col min="13844" max="13844" width="11.5703125" style="41" customWidth="1"/>
    <col min="13845" max="14099" width="9.140625" style="41"/>
    <col min="14100" max="14100" width="11.5703125" style="41" customWidth="1"/>
    <col min="14101" max="14355" width="9.140625" style="41"/>
    <col min="14356" max="14356" width="11.5703125" style="41" customWidth="1"/>
    <col min="14357" max="14611" width="9.140625" style="41"/>
    <col min="14612" max="14612" width="11.5703125" style="41" customWidth="1"/>
    <col min="14613" max="14867" width="9.140625" style="41"/>
    <col min="14868" max="14868" width="11.5703125" style="41" customWidth="1"/>
    <col min="14869" max="15123" width="9.140625" style="41"/>
    <col min="15124" max="15124" width="11.5703125" style="41" customWidth="1"/>
    <col min="15125" max="15379" width="9.140625" style="41"/>
    <col min="15380" max="15380" width="11.5703125" style="41" customWidth="1"/>
    <col min="15381" max="15635" width="9.140625" style="41"/>
    <col min="15636" max="15636" width="11.5703125" style="41" customWidth="1"/>
    <col min="15637" max="15891" width="9.140625" style="41"/>
    <col min="15892" max="15892" width="11.5703125" style="41" customWidth="1"/>
    <col min="15893" max="16147" width="9.140625" style="41"/>
    <col min="16148" max="16148" width="11.5703125" style="41" customWidth="1"/>
    <col min="16149" max="16384" width="9.140625" style="41"/>
  </cols>
  <sheetData>
    <row r="1" spans="1:30">
      <c r="A1" s="108"/>
      <c r="B1" s="38"/>
    </row>
    <row r="2" spans="1:30">
      <c r="A2" s="108" t="s">
        <v>0</v>
      </c>
      <c r="B2" s="41" t="s">
        <v>317</v>
      </c>
    </row>
    <row r="3" spans="1:30">
      <c r="A3" s="108" t="s">
        <v>17</v>
      </c>
      <c r="B3" s="41" t="s">
        <v>631</v>
      </c>
    </row>
    <row r="4" spans="1:30">
      <c r="A4" s="108" t="s">
        <v>21</v>
      </c>
    </row>
    <row r="5" spans="1:30">
      <c r="A5" s="108" t="s">
        <v>93</v>
      </c>
      <c r="C5" s="42"/>
    </row>
    <row r="6" spans="1:30">
      <c r="A6" s="108" t="s">
        <v>15</v>
      </c>
      <c r="B6" s="39" t="s">
        <v>109</v>
      </c>
    </row>
    <row r="7" spans="1:30">
      <c r="A7" s="108" t="s">
        <v>43</v>
      </c>
      <c r="B7" s="39" t="s">
        <v>265</v>
      </c>
    </row>
    <row r="8" spans="1:30">
      <c r="A8" s="108"/>
      <c r="B8" s="124" t="s">
        <v>126</v>
      </c>
    </row>
    <row r="9" spans="1:30">
      <c r="A9" s="40"/>
      <c r="B9" s="138"/>
    </row>
    <row r="10" spans="1:30">
      <c r="A10" s="39"/>
      <c r="B10" s="39"/>
    </row>
    <row r="11" spans="1:30">
      <c r="B11" s="41" t="s">
        <v>49</v>
      </c>
      <c r="C11" s="41" t="s">
        <v>59</v>
      </c>
      <c r="D11" s="41" t="s">
        <v>72</v>
      </c>
    </row>
    <row r="12" spans="1:30">
      <c r="B12" s="41" t="s">
        <v>61</v>
      </c>
      <c r="C12" s="41" t="s">
        <v>62</v>
      </c>
      <c r="D12" s="41" t="s">
        <v>348</v>
      </c>
      <c r="T12" s="43"/>
      <c r="U12" s="44"/>
      <c r="V12" s="44"/>
      <c r="W12" s="44"/>
      <c r="X12" s="44"/>
      <c r="Y12" s="44"/>
      <c r="Z12" s="44"/>
      <c r="AA12" s="44"/>
      <c r="AB12" s="44"/>
      <c r="AC12" s="44"/>
      <c r="AD12" s="44"/>
    </row>
    <row r="13" spans="1:30">
      <c r="A13" s="48">
        <v>39083</v>
      </c>
      <c r="B13" s="46">
        <v>5374.593610596783</v>
      </c>
      <c r="C13" s="46">
        <v>5638.1144352756792</v>
      </c>
      <c r="D13" s="46">
        <v>-205.75449514924131</v>
      </c>
      <c r="T13" s="45"/>
      <c r="U13" s="47"/>
      <c r="V13" s="47"/>
      <c r="W13" s="47"/>
      <c r="X13" s="47"/>
      <c r="Y13" s="47"/>
      <c r="Z13" s="47"/>
      <c r="AA13" s="47"/>
      <c r="AB13" s="47"/>
      <c r="AC13" s="47"/>
      <c r="AD13" s="47"/>
    </row>
    <row r="14" spans="1:30">
      <c r="A14" s="48">
        <v>39114</v>
      </c>
      <c r="B14" s="46">
        <v>5542.3461884310027</v>
      </c>
      <c r="C14" s="46">
        <v>5673.3128609177966</v>
      </c>
      <c r="D14" s="46">
        <v>-174.91680840317841</v>
      </c>
      <c r="T14" s="45"/>
      <c r="U14" s="47"/>
      <c r="V14" s="47"/>
      <c r="W14" s="47"/>
      <c r="X14" s="47"/>
      <c r="Y14" s="47"/>
      <c r="Z14" s="47"/>
      <c r="AA14" s="47"/>
      <c r="AB14" s="47"/>
      <c r="AC14" s="47"/>
      <c r="AD14" s="47"/>
    </row>
    <row r="15" spans="1:30">
      <c r="A15" s="48">
        <v>39142</v>
      </c>
      <c r="B15" s="46">
        <v>5427.6464461194864</v>
      </c>
      <c r="C15" s="46">
        <v>5620.6313695601984</v>
      </c>
      <c r="D15" s="46">
        <v>-143.86237479577221</v>
      </c>
      <c r="T15" s="45"/>
      <c r="U15" s="47"/>
      <c r="V15" s="47"/>
      <c r="W15" s="47"/>
      <c r="X15" s="47"/>
      <c r="Y15" s="47"/>
      <c r="Z15" s="47"/>
      <c r="AA15" s="47"/>
      <c r="AB15" s="47"/>
      <c r="AC15" s="47"/>
      <c r="AD15" s="47"/>
    </row>
    <row r="16" spans="1:30">
      <c r="A16" s="48">
        <v>39173</v>
      </c>
      <c r="B16" s="46">
        <v>5428.7316533871663</v>
      </c>
      <c r="C16" s="46">
        <v>5610.8971485774109</v>
      </c>
      <c r="D16" s="46">
        <v>-174.10336780558134</v>
      </c>
      <c r="T16" s="45"/>
      <c r="U16" s="47"/>
      <c r="V16" s="47"/>
      <c r="W16" s="47"/>
      <c r="X16" s="47"/>
      <c r="Y16" s="47"/>
      <c r="Z16" s="47"/>
      <c r="AA16" s="47"/>
      <c r="AB16" s="47"/>
      <c r="AC16" s="47"/>
      <c r="AD16" s="47"/>
    </row>
    <row r="17" spans="1:30">
      <c r="A17" s="48">
        <v>39203</v>
      </c>
      <c r="B17" s="46">
        <v>5530.4858506685032</v>
      </c>
      <c r="C17" s="46">
        <v>5692.0196194090768</v>
      </c>
      <c r="D17" s="46">
        <v>-140.35710073757934</v>
      </c>
      <c r="T17" s="45"/>
      <c r="U17" s="47"/>
      <c r="V17" s="47"/>
      <c r="W17" s="47"/>
      <c r="X17" s="47"/>
      <c r="Y17" s="47"/>
      <c r="Z17" s="47"/>
      <c r="AA17" s="47"/>
      <c r="AB17" s="47"/>
      <c r="AC17" s="47"/>
      <c r="AD17" s="47"/>
    </row>
    <row r="18" spans="1:30">
      <c r="A18" s="48">
        <v>39234</v>
      </c>
      <c r="B18" s="46">
        <v>5734.3366753254122</v>
      </c>
      <c r="C18" s="46">
        <v>5806.5091980366979</v>
      </c>
      <c r="D18" s="46">
        <v>-78.960262375960738</v>
      </c>
      <c r="T18" s="45"/>
      <c r="U18" s="47"/>
      <c r="V18" s="47"/>
      <c r="W18" s="47"/>
      <c r="X18" s="47"/>
      <c r="Y18" s="47"/>
      <c r="Z18" s="47"/>
      <c r="AA18" s="47"/>
      <c r="AB18" s="47"/>
      <c r="AC18" s="47"/>
      <c r="AD18" s="47"/>
    </row>
    <row r="19" spans="1:30">
      <c r="A19" s="48">
        <v>39264</v>
      </c>
      <c r="B19" s="46">
        <v>5780.0078380400355</v>
      </c>
      <c r="C19" s="46">
        <v>5812.3823899020372</v>
      </c>
      <c r="D19" s="46">
        <v>-47.57222918185613</v>
      </c>
      <c r="T19" s="45"/>
      <c r="U19" s="47"/>
      <c r="V19" s="47"/>
      <c r="W19" s="47"/>
      <c r="X19" s="47"/>
      <c r="Y19" s="47"/>
      <c r="Z19" s="47"/>
      <c r="AA19" s="47"/>
      <c r="AB19" s="47"/>
      <c r="AC19" s="47"/>
      <c r="AD19" s="47"/>
    </row>
    <row r="20" spans="1:30">
      <c r="A20" s="48">
        <v>39295</v>
      </c>
      <c r="B20" s="46">
        <v>5849.3241621930292</v>
      </c>
      <c r="C20" s="46">
        <v>5887.0038152968937</v>
      </c>
      <c r="D20" s="46">
        <v>-50.767968133939377</v>
      </c>
      <c r="T20" s="45"/>
      <c r="U20" s="47"/>
      <c r="V20" s="47"/>
      <c r="W20" s="47"/>
      <c r="X20" s="47"/>
      <c r="Y20" s="47"/>
      <c r="Z20" s="47"/>
      <c r="AA20" s="47"/>
      <c r="AB20" s="47"/>
      <c r="AC20" s="47"/>
      <c r="AD20" s="47"/>
    </row>
    <row r="21" spans="1:30">
      <c r="A21" s="48">
        <v>39326</v>
      </c>
      <c r="B21" s="46">
        <v>5848.9022891785989</v>
      </c>
      <c r="C21" s="46">
        <v>5907.2036458203693</v>
      </c>
      <c r="D21" s="46">
        <v>-31.454992754980424</v>
      </c>
      <c r="T21" s="45"/>
      <c r="U21" s="47"/>
      <c r="V21" s="47"/>
      <c r="W21" s="47"/>
      <c r="X21" s="47"/>
      <c r="Y21" s="47"/>
      <c r="Z21" s="47"/>
      <c r="AA21" s="47"/>
      <c r="AB21" s="47"/>
      <c r="AC21" s="47"/>
      <c r="AD21" s="47"/>
    </row>
    <row r="22" spans="1:30">
      <c r="A22" s="48">
        <v>39356</v>
      </c>
      <c r="B22" s="46">
        <v>5873.6113059421541</v>
      </c>
      <c r="C22" s="46">
        <v>5866.0460309450118</v>
      </c>
      <c r="D22" s="46">
        <v>-82.8830862965428</v>
      </c>
      <c r="T22" s="45"/>
      <c r="U22" s="47"/>
      <c r="V22" s="47"/>
      <c r="W22" s="47"/>
      <c r="X22" s="47"/>
      <c r="Y22" s="47"/>
      <c r="Z22" s="47"/>
      <c r="AA22" s="47"/>
      <c r="AB22" s="47"/>
      <c r="AC22" s="47"/>
      <c r="AD22" s="47"/>
    </row>
    <row r="23" spans="1:30">
      <c r="A23" s="48">
        <v>39387</v>
      </c>
      <c r="B23" s="46">
        <v>5727.6251050046167</v>
      </c>
      <c r="C23" s="46">
        <v>5868.6526135769018</v>
      </c>
      <c r="D23" s="46">
        <v>-172.96821401856175</v>
      </c>
      <c r="T23" s="45"/>
      <c r="U23" s="47"/>
      <c r="V23" s="47"/>
      <c r="W23" s="47"/>
      <c r="X23" s="47"/>
      <c r="Y23" s="47"/>
      <c r="Z23" s="47"/>
      <c r="AA23" s="47"/>
      <c r="AB23" s="47"/>
      <c r="AC23" s="47"/>
      <c r="AD23" s="47"/>
    </row>
    <row r="24" spans="1:30">
      <c r="A24" s="48">
        <v>39417</v>
      </c>
      <c r="B24" s="46">
        <v>5742.9636849042035</v>
      </c>
      <c r="C24" s="46">
        <v>5931.2948119160765</v>
      </c>
      <c r="D24" s="46">
        <v>-210.09868202996569</v>
      </c>
      <c r="T24" s="45"/>
      <c r="U24" s="47"/>
      <c r="V24" s="47"/>
      <c r="W24" s="47"/>
      <c r="X24" s="47"/>
      <c r="Y24" s="47"/>
      <c r="Z24" s="47"/>
      <c r="AA24" s="47"/>
      <c r="AB24" s="47"/>
      <c r="AC24" s="47"/>
      <c r="AD24" s="47"/>
    </row>
    <row r="25" spans="1:30">
      <c r="A25" s="48">
        <v>39448</v>
      </c>
      <c r="B25" s="46">
        <v>6319.132167903882</v>
      </c>
      <c r="C25" s="46">
        <v>6636.2223431966631</v>
      </c>
      <c r="D25" s="46">
        <v>-225.9300813449469</v>
      </c>
      <c r="T25" s="45"/>
      <c r="U25" s="47"/>
      <c r="V25" s="47"/>
      <c r="W25" s="47"/>
      <c r="X25" s="47"/>
      <c r="Y25" s="47"/>
      <c r="Z25" s="47"/>
      <c r="AA25" s="47"/>
      <c r="AB25" s="47"/>
      <c r="AC25" s="47"/>
      <c r="AD25" s="47"/>
    </row>
    <row r="26" spans="1:30">
      <c r="A26" s="48">
        <v>39479</v>
      </c>
      <c r="B26" s="46">
        <v>6266.0268654224556</v>
      </c>
      <c r="C26" s="46">
        <v>6458.4411887938932</v>
      </c>
      <c r="D26" s="46">
        <v>-140.6026649321208</v>
      </c>
      <c r="T26" s="45"/>
      <c r="U26" s="47"/>
      <c r="V26" s="47"/>
      <c r="W26" s="47"/>
      <c r="X26" s="47"/>
      <c r="Y26" s="47"/>
      <c r="Z26" s="47"/>
      <c r="AA26" s="47"/>
      <c r="AB26" s="47"/>
      <c r="AC26" s="47"/>
      <c r="AD26" s="47"/>
    </row>
    <row r="27" spans="1:30">
      <c r="A27" s="48">
        <v>39508</v>
      </c>
      <c r="B27" s="46">
        <v>6203.6368354608394</v>
      </c>
      <c r="C27" s="46">
        <v>6302.8965783196109</v>
      </c>
      <c r="D27" s="46">
        <v>-115.93871565258701</v>
      </c>
      <c r="T27" s="45"/>
      <c r="U27" s="47"/>
      <c r="V27" s="47"/>
      <c r="W27" s="47"/>
      <c r="X27" s="47"/>
      <c r="Y27" s="47"/>
      <c r="Z27" s="47"/>
      <c r="AA27" s="47"/>
      <c r="AB27" s="47"/>
      <c r="AC27" s="47"/>
      <c r="AD27" s="47"/>
    </row>
    <row r="28" spans="1:30">
      <c r="A28" s="48">
        <v>39539</v>
      </c>
      <c r="B28" s="46">
        <v>6277.7827393014913</v>
      </c>
      <c r="C28" s="46">
        <v>6496.3526870800297</v>
      </c>
      <c r="D28" s="46">
        <v>-125.15822018727637</v>
      </c>
      <c r="T28" s="45"/>
      <c r="U28" s="47"/>
      <c r="V28" s="47"/>
      <c r="W28" s="47"/>
      <c r="X28" s="47"/>
      <c r="Y28" s="47"/>
      <c r="Z28" s="47"/>
      <c r="AA28" s="47"/>
      <c r="AB28" s="47"/>
      <c r="AC28" s="47"/>
      <c r="AD28" s="47"/>
    </row>
    <row r="29" spans="1:30">
      <c r="A29" s="48">
        <v>39569</v>
      </c>
      <c r="B29" s="46">
        <v>6021.6255485145621</v>
      </c>
      <c r="C29" s="46">
        <v>6294.6646669884758</v>
      </c>
      <c r="D29" s="46">
        <v>-214.15062851200554</v>
      </c>
      <c r="T29" s="45"/>
      <c r="U29" s="47"/>
      <c r="V29" s="47"/>
      <c r="W29" s="47"/>
      <c r="X29" s="47"/>
      <c r="Y29" s="47"/>
      <c r="Z29" s="47"/>
      <c r="AA29" s="47"/>
      <c r="AB29" s="47"/>
      <c r="AC29" s="47"/>
      <c r="AD29" s="47"/>
    </row>
    <row r="30" spans="1:30">
      <c r="A30" s="48">
        <v>39600</v>
      </c>
      <c r="B30" s="46">
        <v>6227.9842197999697</v>
      </c>
      <c r="C30" s="46">
        <v>6424.4118595510454</v>
      </c>
      <c r="D30" s="46">
        <v>-235.10893357800356</v>
      </c>
      <c r="T30" s="45"/>
      <c r="U30" s="47"/>
      <c r="V30" s="47"/>
      <c r="W30" s="47"/>
      <c r="X30" s="47"/>
      <c r="Y30" s="47"/>
      <c r="Z30" s="47"/>
      <c r="AA30" s="47"/>
      <c r="AB30" s="47"/>
      <c r="AC30" s="47"/>
      <c r="AD30" s="47"/>
    </row>
    <row r="31" spans="1:30">
      <c r="A31" s="48">
        <v>39630</v>
      </c>
      <c r="B31" s="46">
        <v>6077.8502758215409</v>
      </c>
      <c r="C31" s="46">
        <v>6445.3483026502336</v>
      </c>
      <c r="D31" s="46">
        <v>-328.48832800150598</v>
      </c>
      <c r="T31" s="45"/>
      <c r="U31" s="47"/>
      <c r="V31" s="47"/>
      <c r="W31" s="47"/>
      <c r="X31" s="47"/>
      <c r="Y31" s="47"/>
      <c r="Z31" s="47"/>
      <c r="AA31" s="47"/>
      <c r="AB31" s="47"/>
      <c r="AC31" s="47"/>
      <c r="AD31" s="47"/>
    </row>
    <row r="32" spans="1:30">
      <c r="A32" s="48">
        <v>39661</v>
      </c>
      <c r="B32" s="46">
        <v>6063.1915251234377</v>
      </c>
      <c r="C32" s="46">
        <v>6257.3002778869004</v>
      </c>
      <c r="D32" s="46">
        <v>-206.55120869426409</v>
      </c>
      <c r="U32" s="47"/>
      <c r="V32" s="47"/>
      <c r="W32" s="47"/>
      <c r="X32" s="47"/>
      <c r="Y32" s="47"/>
      <c r="Z32" s="47"/>
      <c r="AA32" s="47"/>
      <c r="AB32" s="47"/>
      <c r="AC32" s="47"/>
      <c r="AD32" s="47"/>
    </row>
    <row r="33" spans="1:30">
      <c r="A33" s="48">
        <v>39692</v>
      </c>
      <c r="B33" s="46">
        <v>6071.1621332804234</v>
      </c>
      <c r="C33" s="46">
        <v>6289.1671061943207</v>
      </c>
      <c r="D33" s="46">
        <v>-220.98554441685221</v>
      </c>
      <c r="U33" s="47"/>
      <c r="V33" s="47"/>
      <c r="W33" s="47"/>
      <c r="X33" s="47"/>
      <c r="Y33" s="47"/>
      <c r="Z33" s="47"/>
      <c r="AA33" s="47"/>
      <c r="AB33" s="47"/>
      <c r="AC33" s="47"/>
      <c r="AD33" s="47"/>
    </row>
    <row r="34" spans="1:30">
      <c r="A34" s="48">
        <v>39722</v>
      </c>
      <c r="B34" s="46">
        <v>5754.9480997263299</v>
      </c>
      <c r="C34" s="46">
        <v>5930.7573834804098</v>
      </c>
      <c r="D34" s="46">
        <v>-239.78594212430755</v>
      </c>
      <c r="U34" s="47"/>
      <c r="V34" s="47"/>
      <c r="W34" s="47"/>
      <c r="X34" s="47"/>
      <c r="Y34" s="47"/>
      <c r="Z34" s="47"/>
      <c r="AA34" s="47"/>
      <c r="AB34" s="47"/>
      <c r="AC34" s="47"/>
      <c r="AD34" s="47"/>
    </row>
    <row r="35" spans="1:30">
      <c r="A35" s="48">
        <v>39753</v>
      </c>
      <c r="B35" s="46">
        <v>5621.091497934769</v>
      </c>
      <c r="C35" s="46">
        <v>5750.4632767850371</v>
      </c>
      <c r="D35" s="46">
        <v>-170.40548353571546</v>
      </c>
      <c r="U35" s="47"/>
      <c r="V35" s="47"/>
      <c r="W35" s="47"/>
      <c r="X35" s="47"/>
      <c r="Y35" s="47"/>
      <c r="Z35" s="47"/>
      <c r="AA35" s="47"/>
      <c r="AB35" s="47"/>
      <c r="AC35" s="47"/>
      <c r="AD35" s="47"/>
    </row>
    <row r="36" spans="1:30">
      <c r="A36" s="48">
        <v>39783</v>
      </c>
      <c r="B36" s="46">
        <v>4807.1098818526552</v>
      </c>
      <c r="C36" s="46">
        <v>4845.4143784692678</v>
      </c>
      <c r="D36" s="46">
        <v>-113.37804408033824</v>
      </c>
      <c r="U36" s="47"/>
      <c r="V36" s="47"/>
      <c r="W36" s="47"/>
      <c r="X36" s="47"/>
      <c r="Y36" s="47"/>
      <c r="Z36" s="47"/>
      <c r="AA36" s="47"/>
      <c r="AB36" s="47"/>
      <c r="AC36" s="47"/>
      <c r="AD36" s="47"/>
    </row>
    <row r="37" spans="1:30">
      <c r="A37" s="48">
        <v>39814</v>
      </c>
      <c r="B37" s="46">
        <v>4432.0603917033141</v>
      </c>
      <c r="C37" s="46">
        <v>4785.7811233462899</v>
      </c>
      <c r="D37" s="46">
        <v>-187.62947690138401</v>
      </c>
      <c r="U37" s="47"/>
      <c r="V37" s="47"/>
      <c r="W37" s="47"/>
      <c r="X37" s="47"/>
      <c r="Y37" s="47"/>
      <c r="Z37" s="47"/>
      <c r="AA37" s="47"/>
      <c r="AB37" s="47"/>
      <c r="AC37" s="47"/>
      <c r="AD37" s="47"/>
    </row>
    <row r="38" spans="1:30">
      <c r="A38" s="48">
        <v>39845</v>
      </c>
      <c r="B38" s="46">
        <v>4480.3077141975737</v>
      </c>
      <c r="C38" s="46">
        <v>4439.3900519842709</v>
      </c>
      <c r="D38" s="46">
        <v>-108.00103052476894</v>
      </c>
      <c r="U38" s="47"/>
      <c r="V38" s="47"/>
      <c r="W38" s="47"/>
      <c r="X38" s="47"/>
      <c r="Y38" s="47"/>
      <c r="Z38" s="47"/>
      <c r="AA38" s="47"/>
      <c r="AB38" s="47"/>
      <c r="AC38" s="47"/>
      <c r="AD38" s="47"/>
    </row>
    <row r="39" spans="1:30">
      <c r="A39" s="48">
        <v>39873</v>
      </c>
      <c r="B39" s="46">
        <v>4692.2467666187695</v>
      </c>
      <c r="C39" s="46">
        <v>4575.1699317962903</v>
      </c>
      <c r="D39" s="46">
        <v>181.94195071223103</v>
      </c>
      <c r="U39" s="47"/>
      <c r="V39" s="47"/>
      <c r="W39" s="47"/>
      <c r="X39" s="47"/>
      <c r="Y39" s="47"/>
      <c r="Z39" s="47"/>
      <c r="AA39" s="47"/>
      <c r="AB39" s="47"/>
      <c r="AC39" s="47"/>
      <c r="AD39" s="47"/>
    </row>
    <row r="40" spans="1:30">
      <c r="A40" s="48">
        <v>39904</v>
      </c>
      <c r="B40" s="46">
        <v>4572.3570462836169</v>
      </c>
      <c r="C40" s="46">
        <v>4372.9989141643546</v>
      </c>
      <c r="D40" s="46">
        <v>190.15938329666588</v>
      </c>
      <c r="U40" s="47"/>
      <c r="V40" s="47"/>
      <c r="W40" s="47"/>
      <c r="X40" s="47"/>
      <c r="Y40" s="47"/>
      <c r="Z40" s="47"/>
      <c r="AA40" s="47"/>
      <c r="AB40" s="47"/>
      <c r="AC40" s="47"/>
      <c r="AD40" s="47"/>
    </row>
    <row r="41" spans="1:30">
      <c r="A41" s="48">
        <v>39934</v>
      </c>
      <c r="B41" s="46">
        <v>4589.4356186583245</v>
      </c>
      <c r="C41" s="46">
        <v>4422.8444728309614</v>
      </c>
      <c r="D41" s="46">
        <v>181.79110804898292</v>
      </c>
      <c r="U41" s="47"/>
      <c r="V41" s="47"/>
      <c r="W41" s="47"/>
      <c r="X41" s="47"/>
      <c r="Y41" s="47"/>
      <c r="Z41" s="47"/>
      <c r="AA41" s="47"/>
      <c r="AB41" s="47"/>
      <c r="AC41" s="47"/>
      <c r="AD41" s="47"/>
    </row>
    <row r="42" spans="1:30">
      <c r="A42" s="48">
        <v>39965</v>
      </c>
      <c r="B42" s="46">
        <v>4671.6700972399185</v>
      </c>
      <c r="C42" s="46">
        <v>4566.6835395261887</v>
      </c>
      <c r="D42" s="46">
        <v>128.46306557559546</v>
      </c>
      <c r="U42" s="47"/>
      <c r="V42" s="47"/>
      <c r="W42" s="47"/>
      <c r="X42" s="47"/>
      <c r="Y42" s="47"/>
      <c r="Z42" s="47"/>
      <c r="AA42" s="47"/>
      <c r="AB42" s="47"/>
      <c r="AC42" s="47"/>
      <c r="AD42" s="47"/>
    </row>
    <row r="43" spans="1:30">
      <c r="A43" s="48">
        <v>39995</v>
      </c>
      <c r="B43" s="46">
        <v>4804.3958773259983</v>
      </c>
      <c r="C43" s="46">
        <v>4548.4420722252171</v>
      </c>
      <c r="D43" s="46">
        <v>217.06526879674692</v>
      </c>
      <c r="U43" s="47"/>
      <c r="V43" s="47"/>
      <c r="W43" s="47"/>
      <c r="X43" s="47"/>
      <c r="Y43" s="47"/>
      <c r="Z43" s="47"/>
      <c r="AA43" s="47"/>
      <c r="AB43" s="47"/>
      <c r="AC43" s="47"/>
      <c r="AD43" s="47"/>
    </row>
    <row r="44" spans="1:30">
      <c r="A44" s="48">
        <v>40026</v>
      </c>
      <c r="B44" s="46">
        <v>4664.8370466916567</v>
      </c>
      <c r="C44" s="46">
        <v>4613.5148337875844</v>
      </c>
      <c r="D44" s="46">
        <v>129.59652655985303</v>
      </c>
      <c r="U44" s="47"/>
      <c r="V44" s="47"/>
      <c r="W44" s="47"/>
      <c r="X44" s="47"/>
      <c r="Y44" s="47"/>
      <c r="Z44" s="47"/>
      <c r="AA44" s="47"/>
      <c r="AB44" s="47"/>
      <c r="AC44" s="47"/>
      <c r="AD44" s="47"/>
    </row>
    <row r="45" spans="1:30">
      <c r="A45" s="48">
        <v>40057</v>
      </c>
      <c r="B45" s="46">
        <v>4925.6464611800757</v>
      </c>
      <c r="C45" s="46">
        <v>4812.5655759931187</v>
      </c>
      <c r="D45" s="46">
        <v>139.72078187791931</v>
      </c>
      <c r="U45" s="47"/>
      <c r="V45" s="47"/>
      <c r="W45" s="47"/>
      <c r="X45" s="47"/>
      <c r="Y45" s="47"/>
      <c r="Z45" s="47"/>
      <c r="AA45" s="47"/>
      <c r="AB45" s="47"/>
      <c r="AC45" s="47"/>
      <c r="AD45" s="47"/>
    </row>
    <row r="46" spans="1:30">
      <c r="A46" s="48">
        <v>40087</v>
      </c>
      <c r="B46" s="46">
        <v>5064.8816232881072</v>
      </c>
      <c r="C46" s="46">
        <v>4794.1713232402699</v>
      </c>
      <c r="D46" s="46">
        <v>188.99815118785978</v>
      </c>
      <c r="U46" s="47"/>
      <c r="V46" s="47"/>
      <c r="W46" s="47"/>
      <c r="X46" s="47"/>
      <c r="Y46" s="47"/>
      <c r="Z46" s="47"/>
      <c r="AA46" s="47"/>
      <c r="AB46" s="47"/>
      <c r="AC46" s="47"/>
      <c r="AD46" s="47"/>
    </row>
    <row r="47" spans="1:30">
      <c r="A47" s="48">
        <v>40118</v>
      </c>
      <c r="B47" s="46">
        <v>5207.5356641544968</v>
      </c>
      <c r="C47" s="46">
        <v>5055.5361974373263</v>
      </c>
      <c r="D47" s="46">
        <v>172.99904944562675</v>
      </c>
      <c r="U47" s="47"/>
      <c r="V47" s="47"/>
      <c r="W47" s="47"/>
      <c r="X47" s="47"/>
      <c r="Y47" s="47"/>
      <c r="Z47" s="47"/>
      <c r="AA47" s="47"/>
      <c r="AB47" s="47"/>
      <c r="AC47" s="47"/>
      <c r="AD47" s="47"/>
    </row>
    <row r="48" spans="1:30">
      <c r="A48" s="48">
        <v>40148</v>
      </c>
      <c r="B48" s="46">
        <v>5092.0615754630217</v>
      </c>
      <c r="C48" s="46">
        <v>4859.9089089190011</v>
      </c>
      <c r="D48" s="46">
        <v>206.20707163094568</v>
      </c>
      <c r="U48" s="47"/>
      <c r="V48" s="47"/>
      <c r="W48" s="47"/>
      <c r="X48" s="47"/>
      <c r="Y48" s="47"/>
      <c r="Z48" s="47"/>
      <c r="AA48" s="47"/>
      <c r="AB48" s="47"/>
      <c r="AC48" s="47"/>
      <c r="AD48" s="47"/>
    </row>
    <row r="49" spans="1:30">
      <c r="A49" s="48">
        <v>40179</v>
      </c>
      <c r="B49" s="46">
        <v>5021.7793420823627</v>
      </c>
      <c r="C49" s="46">
        <v>4792.0954455045203</v>
      </c>
      <c r="D49" s="46">
        <v>205.38359175240163</v>
      </c>
      <c r="U49" s="47"/>
      <c r="V49" s="47"/>
      <c r="W49" s="47"/>
      <c r="X49" s="47"/>
      <c r="Y49" s="47"/>
      <c r="Z49" s="47"/>
      <c r="AA49" s="47"/>
      <c r="AB49" s="47"/>
      <c r="AC49" s="47"/>
      <c r="AD49" s="47"/>
    </row>
    <row r="50" spans="1:30">
      <c r="A50" s="48">
        <v>40210</v>
      </c>
      <c r="B50" s="46">
        <v>5117.0303199207838</v>
      </c>
      <c r="C50" s="46">
        <v>5073.3196909935341</v>
      </c>
      <c r="D50" s="46">
        <v>46.682031470899268</v>
      </c>
      <c r="U50" s="47"/>
      <c r="V50" s="47"/>
      <c r="W50" s="47"/>
      <c r="X50" s="47"/>
      <c r="Y50" s="47"/>
      <c r="Z50" s="47"/>
      <c r="AA50" s="47"/>
      <c r="AB50" s="47"/>
      <c r="AC50" s="47"/>
      <c r="AD50" s="47"/>
    </row>
    <row r="51" spans="1:30">
      <c r="A51" s="48">
        <v>40238</v>
      </c>
      <c r="B51" s="46">
        <v>5257.6175534983486</v>
      </c>
      <c r="C51" s="46">
        <v>5124.5917863149889</v>
      </c>
      <c r="D51" s="46">
        <v>94.371008889660175</v>
      </c>
      <c r="U51" s="47"/>
      <c r="V51" s="47"/>
      <c r="W51" s="47"/>
      <c r="X51" s="47"/>
      <c r="Y51" s="47"/>
      <c r="Z51" s="47"/>
      <c r="AA51" s="47"/>
      <c r="AB51" s="47"/>
      <c r="AC51" s="47"/>
      <c r="AD51" s="47"/>
    </row>
    <row r="52" spans="1:30">
      <c r="A52" s="48">
        <v>40269</v>
      </c>
      <c r="B52" s="46">
        <v>5197.325260702115</v>
      </c>
      <c r="C52" s="46">
        <v>5074.5708730288225</v>
      </c>
      <c r="D52" s="46">
        <v>148.11671460734726</v>
      </c>
      <c r="U52" s="47"/>
      <c r="V52" s="47"/>
      <c r="W52" s="47"/>
      <c r="X52" s="47"/>
      <c r="Y52" s="47"/>
      <c r="Z52" s="47"/>
      <c r="AA52" s="47"/>
      <c r="AB52" s="47"/>
      <c r="AC52" s="47"/>
      <c r="AD52" s="47"/>
    </row>
    <row r="53" spans="1:30">
      <c r="A53" s="48">
        <v>40299</v>
      </c>
      <c r="B53" s="46">
        <v>5445.713240189003</v>
      </c>
      <c r="C53" s="46">
        <v>5407.8015718008701</v>
      </c>
      <c r="D53" s="46">
        <v>117.84145069569828</v>
      </c>
      <c r="U53" s="47"/>
      <c r="V53" s="47"/>
      <c r="W53" s="47"/>
      <c r="X53" s="47"/>
      <c r="Y53" s="47"/>
      <c r="Z53" s="47"/>
      <c r="AA53" s="47"/>
      <c r="AB53" s="47"/>
      <c r="AC53" s="47"/>
      <c r="AD53" s="47"/>
    </row>
    <row r="54" spans="1:30">
      <c r="A54" s="48">
        <v>40330</v>
      </c>
      <c r="B54" s="46">
        <v>5645.6361924742823</v>
      </c>
      <c r="C54" s="46">
        <v>5373.15544109438</v>
      </c>
      <c r="D54" s="46">
        <v>177.1077311887733</v>
      </c>
      <c r="U54" s="47"/>
      <c r="V54" s="47"/>
      <c r="W54" s="47"/>
      <c r="X54" s="47"/>
      <c r="Y54" s="47"/>
      <c r="Z54" s="47"/>
      <c r="AA54" s="47"/>
      <c r="AB54" s="47"/>
      <c r="AC54" s="47"/>
      <c r="AD54" s="47"/>
    </row>
    <row r="55" spans="1:30">
      <c r="A55" s="48">
        <v>40360</v>
      </c>
      <c r="B55" s="46">
        <v>5600.2508405505369</v>
      </c>
      <c r="C55" s="46">
        <v>5594.9282801750314</v>
      </c>
      <c r="D55" s="46">
        <v>88.178141556940375</v>
      </c>
      <c r="U55" s="47"/>
      <c r="V55" s="47"/>
      <c r="W55" s="47"/>
      <c r="X55" s="47"/>
      <c r="Y55" s="47"/>
      <c r="Z55" s="47"/>
      <c r="AA55" s="47"/>
      <c r="AB55" s="47"/>
      <c r="AC55" s="47"/>
      <c r="AD55" s="47"/>
    </row>
    <row r="56" spans="1:30">
      <c r="A56" s="48">
        <v>40391</v>
      </c>
      <c r="B56" s="46">
        <v>5801.909220260196</v>
      </c>
      <c r="C56" s="46">
        <v>5606.1445868060928</v>
      </c>
      <c r="D56" s="46">
        <v>138.59492172447318</v>
      </c>
      <c r="U56" s="47"/>
      <c r="V56" s="47"/>
      <c r="W56" s="47"/>
      <c r="X56" s="47"/>
      <c r="Y56" s="47"/>
      <c r="Z56" s="47"/>
      <c r="AA56" s="47"/>
      <c r="AB56" s="47"/>
      <c r="AC56" s="47"/>
      <c r="AD56" s="47"/>
    </row>
    <row r="57" spans="1:30">
      <c r="A57" s="48">
        <v>40422</v>
      </c>
      <c r="B57" s="46">
        <v>5681.1641546730862</v>
      </c>
      <c r="C57" s="46">
        <v>5648.1608838189823</v>
      </c>
      <c r="D57" s="46">
        <v>71.675100918230214</v>
      </c>
      <c r="U57" s="47"/>
      <c r="V57" s="47"/>
      <c r="W57" s="47"/>
      <c r="X57" s="47"/>
      <c r="Y57" s="47"/>
      <c r="Z57" s="47"/>
      <c r="AA57" s="47"/>
      <c r="AB57" s="47"/>
      <c r="AC57" s="47"/>
      <c r="AD57" s="47"/>
    </row>
    <row r="58" spans="1:30">
      <c r="A58" s="48">
        <v>40452</v>
      </c>
      <c r="B58" s="46">
        <v>5913.7222602475076</v>
      </c>
      <c r="C58" s="46">
        <v>5812.8616649887199</v>
      </c>
      <c r="D58" s="46">
        <v>104.97066766850938</v>
      </c>
      <c r="U58" s="47"/>
      <c r="V58" s="47"/>
      <c r="W58" s="47"/>
      <c r="X58" s="47"/>
      <c r="Y58" s="47"/>
      <c r="Z58" s="47"/>
      <c r="AA58" s="47"/>
      <c r="AB58" s="47"/>
      <c r="AC58" s="47"/>
      <c r="AD58" s="47"/>
    </row>
    <row r="59" spans="1:30">
      <c r="A59" s="48">
        <v>40483</v>
      </c>
      <c r="B59" s="46">
        <v>5940.9244151050152</v>
      </c>
      <c r="C59" s="46">
        <v>5678.1806519761994</v>
      </c>
      <c r="D59" s="46">
        <v>202.96424054685741</v>
      </c>
      <c r="U59" s="47"/>
      <c r="V59" s="47"/>
      <c r="W59" s="47"/>
      <c r="X59" s="47"/>
      <c r="Y59" s="47"/>
      <c r="Z59" s="47"/>
      <c r="AA59" s="47"/>
      <c r="AB59" s="47"/>
      <c r="AC59" s="47"/>
      <c r="AD59" s="47"/>
    </row>
    <row r="60" spans="1:30">
      <c r="A60" s="48">
        <v>40513</v>
      </c>
      <c r="B60" s="46">
        <v>6028.4296518749234</v>
      </c>
      <c r="C60" s="46">
        <v>5822.5279628752542</v>
      </c>
      <c r="D60" s="46">
        <v>196.15074406874666</v>
      </c>
      <c r="U60" s="47"/>
      <c r="V60" s="47"/>
      <c r="W60" s="47"/>
      <c r="X60" s="47"/>
      <c r="Y60" s="47"/>
      <c r="Z60" s="47"/>
      <c r="AA60" s="47"/>
      <c r="AB60" s="47"/>
      <c r="AC60" s="47"/>
      <c r="AD60" s="47"/>
    </row>
    <row r="61" spans="1:30">
      <c r="A61" s="48">
        <v>40544</v>
      </c>
      <c r="B61" s="46">
        <v>6328.9149096615411</v>
      </c>
      <c r="C61" s="46">
        <v>6211.9307105736434</v>
      </c>
      <c r="D61" s="46">
        <v>186.69013579475703</v>
      </c>
      <c r="U61" s="47"/>
      <c r="V61" s="47"/>
      <c r="W61" s="47"/>
      <c r="X61" s="47"/>
      <c r="Y61" s="47"/>
      <c r="Z61" s="47"/>
      <c r="AA61" s="47"/>
      <c r="AB61" s="47"/>
      <c r="AC61" s="47"/>
      <c r="AD61" s="47"/>
    </row>
    <row r="62" spans="1:30">
      <c r="A62" s="48">
        <v>40575</v>
      </c>
      <c r="B62" s="46">
        <v>6394.2603560488242</v>
      </c>
      <c r="C62" s="46">
        <v>6024.3233616252783</v>
      </c>
      <c r="D62" s="46">
        <v>246.91812196144343</v>
      </c>
      <c r="U62" s="47"/>
      <c r="V62" s="47"/>
      <c r="W62" s="47"/>
      <c r="X62" s="47"/>
      <c r="Y62" s="47"/>
      <c r="Z62" s="47"/>
      <c r="AA62" s="47"/>
      <c r="AB62" s="47"/>
      <c r="AC62" s="47"/>
      <c r="AD62" s="47"/>
    </row>
    <row r="63" spans="1:30">
      <c r="A63" s="48">
        <v>40603</v>
      </c>
      <c r="B63" s="46">
        <v>6086.2186428181303</v>
      </c>
      <c r="C63" s="46">
        <v>5931.8561865279225</v>
      </c>
      <c r="D63" s="46">
        <v>209.01255838971511</v>
      </c>
      <c r="U63" s="47"/>
      <c r="V63" s="47"/>
      <c r="W63" s="47"/>
      <c r="X63" s="47"/>
      <c r="Y63" s="47"/>
      <c r="Z63" s="47"/>
      <c r="AA63" s="47"/>
      <c r="AB63" s="47"/>
      <c r="AC63" s="47"/>
      <c r="AD63" s="47"/>
    </row>
    <row r="64" spans="1:30">
      <c r="A64" s="48">
        <v>40634</v>
      </c>
      <c r="B64" s="46">
        <v>6214.2983735312109</v>
      </c>
      <c r="C64" s="46">
        <v>6146.6705140689392</v>
      </c>
      <c r="D64" s="46">
        <v>142.70982714658095</v>
      </c>
      <c r="U64" s="47"/>
      <c r="V64" s="47"/>
      <c r="W64" s="47"/>
      <c r="X64" s="47"/>
      <c r="Y64" s="47"/>
      <c r="Z64" s="47"/>
      <c r="AA64" s="47"/>
      <c r="AB64" s="47"/>
      <c r="AC64" s="47"/>
      <c r="AD64" s="47"/>
    </row>
    <row r="65" spans="1:30">
      <c r="A65" s="48">
        <v>40664</v>
      </c>
      <c r="B65" s="46">
        <v>6371.3137316363463</v>
      </c>
      <c r="C65" s="46">
        <v>6099.8582371396633</v>
      </c>
      <c r="D65" s="46">
        <v>235.47705069810141</v>
      </c>
      <c r="U65" s="47"/>
      <c r="V65" s="47"/>
      <c r="W65" s="47"/>
      <c r="X65" s="47"/>
      <c r="Y65" s="47"/>
      <c r="Z65" s="47"/>
      <c r="AA65" s="47"/>
      <c r="AB65" s="47"/>
      <c r="AC65" s="47"/>
      <c r="AD65" s="47"/>
    </row>
    <row r="66" spans="1:30">
      <c r="A66" s="48">
        <v>40695</v>
      </c>
      <c r="B66" s="46">
        <v>5869.3815704013814</v>
      </c>
      <c r="C66" s="46">
        <v>5619.3086891484272</v>
      </c>
      <c r="D66" s="46">
        <v>196.68097877534453</v>
      </c>
      <c r="U66" s="47"/>
      <c r="V66" s="47"/>
      <c r="W66" s="47"/>
      <c r="X66" s="47"/>
      <c r="Y66" s="47"/>
      <c r="Z66" s="47"/>
      <c r="AA66" s="47"/>
      <c r="AB66" s="47"/>
      <c r="AC66" s="47"/>
      <c r="AD66" s="47"/>
    </row>
    <row r="67" spans="1:30">
      <c r="A67" s="48">
        <v>40725</v>
      </c>
      <c r="B67" s="46">
        <v>6122.4787804094904</v>
      </c>
      <c r="C67" s="46">
        <v>5953.4302704255515</v>
      </c>
      <c r="D67" s="46">
        <v>190.08354389630657</v>
      </c>
      <c r="U67" s="47"/>
      <c r="V67" s="47"/>
      <c r="W67" s="47"/>
      <c r="X67" s="47"/>
      <c r="Y67" s="47"/>
      <c r="Z67" s="47"/>
      <c r="AA67" s="47"/>
      <c r="AB67" s="47"/>
      <c r="AC67" s="47"/>
      <c r="AD67" s="47"/>
    </row>
    <row r="68" spans="1:30">
      <c r="A68" s="48">
        <v>40756</v>
      </c>
      <c r="B68" s="46">
        <v>6298.0998431157095</v>
      </c>
      <c r="C68" s="46">
        <v>6188.6932859334147</v>
      </c>
      <c r="D68" s="46">
        <v>113.43747235019481</v>
      </c>
      <c r="U68" s="47"/>
      <c r="V68" s="47"/>
      <c r="W68" s="47"/>
      <c r="X68" s="47"/>
      <c r="Y68" s="47"/>
      <c r="Z68" s="47"/>
      <c r="AA68" s="47"/>
      <c r="AB68" s="47"/>
      <c r="AC68" s="47"/>
      <c r="AD68" s="47"/>
    </row>
    <row r="69" spans="1:30">
      <c r="A69" s="48">
        <v>40787</v>
      </c>
      <c r="B69" s="46">
        <v>6099.2476501548072</v>
      </c>
      <c r="C69" s="46">
        <v>5961.892192981727</v>
      </c>
      <c r="D69" s="46">
        <v>157.6991181992112</v>
      </c>
      <c r="U69" s="47"/>
      <c r="V69" s="47"/>
      <c r="W69" s="47"/>
      <c r="X69" s="47"/>
      <c r="Y69" s="47"/>
      <c r="Z69" s="47"/>
      <c r="AA69" s="47"/>
      <c r="AB69" s="47"/>
      <c r="AC69" s="47"/>
      <c r="AD69" s="47"/>
    </row>
    <row r="70" spans="1:30">
      <c r="A70" s="48">
        <v>40817</v>
      </c>
      <c r="B70" s="46">
        <v>6225.7631462049821</v>
      </c>
      <c r="C70" s="46">
        <v>6005.4456289881864</v>
      </c>
      <c r="D70" s="46">
        <v>181.03174957850712</v>
      </c>
      <c r="U70" s="47"/>
      <c r="V70" s="47"/>
      <c r="W70" s="47"/>
      <c r="X70" s="47"/>
      <c r="Y70" s="47"/>
      <c r="Z70" s="47"/>
      <c r="AA70" s="47"/>
      <c r="AB70" s="47"/>
      <c r="AC70" s="47"/>
      <c r="AD70" s="47"/>
    </row>
    <row r="71" spans="1:30">
      <c r="A71" s="48">
        <v>40848</v>
      </c>
      <c r="B71" s="46">
        <v>6194.0719356199716</v>
      </c>
      <c r="C71" s="46">
        <v>6074.3363220611318</v>
      </c>
      <c r="D71" s="46">
        <v>131.49744104586978</v>
      </c>
      <c r="U71" s="47"/>
      <c r="V71" s="47"/>
      <c r="W71" s="47"/>
      <c r="X71" s="47"/>
      <c r="Y71" s="47"/>
      <c r="Z71" s="47"/>
      <c r="AA71" s="47"/>
      <c r="AB71" s="47"/>
      <c r="AC71" s="47"/>
      <c r="AD71" s="47"/>
    </row>
    <row r="72" spans="1:30">
      <c r="A72" s="48">
        <v>40878</v>
      </c>
      <c r="B72" s="46">
        <v>6292.5591640168868</v>
      </c>
      <c r="C72" s="46">
        <v>6163.7381885822842</v>
      </c>
      <c r="D72" s="46">
        <v>120.44033780766884</v>
      </c>
      <c r="U72" s="47"/>
      <c r="V72" s="47"/>
      <c r="W72" s="47"/>
      <c r="X72" s="47"/>
      <c r="Y72" s="47"/>
      <c r="Z72" s="47"/>
      <c r="AA72" s="47"/>
      <c r="AB72" s="47"/>
      <c r="AC72" s="47"/>
      <c r="AD72" s="47"/>
    </row>
    <row r="73" spans="1:30">
      <c r="A73" s="48">
        <v>40909</v>
      </c>
      <c r="B73" s="46">
        <v>6171.0103455149774</v>
      </c>
      <c r="C73" s="46">
        <v>6186.7284690527031</v>
      </c>
      <c r="D73" s="46">
        <v>46.53069160683205</v>
      </c>
      <c r="U73" s="47"/>
      <c r="V73" s="47"/>
      <c r="W73" s="47"/>
      <c r="X73" s="47"/>
      <c r="Y73" s="47"/>
      <c r="Z73" s="47"/>
      <c r="AA73" s="47"/>
      <c r="AB73" s="47"/>
      <c r="AC73" s="47"/>
      <c r="AD73" s="47"/>
    </row>
    <row r="74" spans="1:30">
      <c r="A74" s="48">
        <v>40940</v>
      </c>
      <c r="B74" s="46">
        <v>6106.8015611036881</v>
      </c>
      <c r="C74" s="46">
        <v>5995.0298810910963</v>
      </c>
      <c r="D74" s="46">
        <v>145.92189528191818</v>
      </c>
      <c r="U74" s="47"/>
      <c r="V74" s="47"/>
      <c r="W74" s="47"/>
      <c r="X74" s="47"/>
      <c r="Y74" s="47"/>
      <c r="Z74" s="47"/>
      <c r="AA74" s="47"/>
      <c r="AB74" s="47"/>
      <c r="AC74" s="47"/>
      <c r="AD74" s="47"/>
    </row>
    <row r="75" spans="1:30">
      <c r="A75" s="48">
        <v>40969</v>
      </c>
      <c r="B75" s="46">
        <v>6158.0357295992471</v>
      </c>
      <c r="C75" s="46">
        <v>6045.9379273546438</v>
      </c>
      <c r="D75" s="46">
        <v>180.36398589167743</v>
      </c>
      <c r="U75" s="47"/>
      <c r="V75" s="47"/>
      <c r="W75" s="47"/>
      <c r="X75" s="47"/>
      <c r="Y75" s="47"/>
      <c r="Z75" s="47"/>
      <c r="AA75" s="47"/>
      <c r="AB75" s="47"/>
      <c r="AC75" s="47"/>
      <c r="AD75" s="47"/>
    </row>
    <row r="76" spans="1:30">
      <c r="A76" s="48">
        <v>41000</v>
      </c>
      <c r="B76" s="46">
        <v>6150.4572548954447</v>
      </c>
      <c r="C76" s="46">
        <v>5911.6171140885599</v>
      </c>
      <c r="D76" s="46">
        <v>263.44812005157468</v>
      </c>
      <c r="U76" s="47"/>
      <c r="V76" s="47"/>
      <c r="W76" s="47"/>
      <c r="X76" s="47"/>
      <c r="Y76" s="47"/>
      <c r="Z76" s="47"/>
      <c r="AA76" s="47"/>
      <c r="AB76" s="47"/>
      <c r="AC76" s="47"/>
      <c r="AD76" s="47"/>
    </row>
    <row r="77" spans="1:30">
      <c r="A77" s="48">
        <v>41030</v>
      </c>
      <c r="B77" s="46">
        <v>6345.3121578456776</v>
      </c>
      <c r="C77" s="46">
        <v>5954.8906491193411</v>
      </c>
      <c r="D77" s="46">
        <v>363.20379186071034</v>
      </c>
      <c r="U77" s="47"/>
      <c r="V77" s="47"/>
      <c r="W77" s="47"/>
      <c r="X77" s="47"/>
      <c r="Y77" s="47"/>
      <c r="Z77" s="47"/>
      <c r="AA77" s="47"/>
      <c r="AB77" s="47"/>
      <c r="AC77" s="47"/>
      <c r="AD77" s="47"/>
    </row>
    <row r="78" spans="1:30">
      <c r="A78" s="48">
        <v>41061</v>
      </c>
      <c r="B78" s="46">
        <v>6434.2559019113842</v>
      </c>
      <c r="C78" s="46">
        <v>6044.200812886681</v>
      </c>
      <c r="D78" s="46">
        <v>344.65386566031884</v>
      </c>
      <c r="U78" s="47"/>
      <c r="V78" s="47"/>
      <c r="W78" s="47"/>
      <c r="X78" s="47"/>
      <c r="Y78" s="47"/>
      <c r="Z78" s="47"/>
      <c r="AA78" s="47"/>
      <c r="AB78" s="47"/>
      <c r="AC78" s="47"/>
      <c r="AD78" s="47"/>
    </row>
    <row r="79" spans="1:30">
      <c r="A79" s="48">
        <v>41091</v>
      </c>
      <c r="B79" s="46">
        <v>6299.9867729373645</v>
      </c>
      <c r="C79" s="46">
        <v>6058.2420574738226</v>
      </c>
      <c r="D79" s="46">
        <v>289.44287902293428</v>
      </c>
      <c r="U79" s="47"/>
      <c r="V79" s="47"/>
      <c r="W79" s="47"/>
      <c r="X79" s="47"/>
      <c r="Y79" s="47"/>
      <c r="Z79" s="47"/>
      <c r="AA79" s="47"/>
      <c r="AB79" s="47"/>
      <c r="AC79" s="47"/>
      <c r="AD79" s="47"/>
    </row>
    <row r="80" spans="1:30">
      <c r="A80" s="48">
        <v>41122</v>
      </c>
      <c r="B80" s="46">
        <v>6557.2674307114912</v>
      </c>
      <c r="C80" s="46">
        <v>6223.3691820116119</v>
      </c>
      <c r="D80" s="46">
        <v>281.444761698712</v>
      </c>
      <c r="U80" s="47"/>
      <c r="V80" s="47"/>
      <c r="W80" s="47"/>
      <c r="X80" s="47"/>
      <c r="Y80" s="47"/>
      <c r="Z80" s="47"/>
      <c r="AA80" s="47"/>
      <c r="AB80" s="47"/>
      <c r="AC80" s="47"/>
      <c r="AD80" s="47"/>
    </row>
    <row r="81" spans="1:30">
      <c r="A81" s="48">
        <v>41153</v>
      </c>
      <c r="B81" s="46">
        <v>6353.0462042379067</v>
      </c>
      <c r="C81" s="46">
        <v>6133.4143703459085</v>
      </c>
      <c r="D81" s="46">
        <v>254.05102500142056</v>
      </c>
      <c r="U81" s="47"/>
      <c r="V81" s="47"/>
      <c r="W81" s="47"/>
      <c r="X81" s="47"/>
      <c r="Y81" s="47"/>
      <c r="Z81" s="47"/>
      <c r="AA81" s="47"/>
      <c r="AB81" s="47"/>
      <c r="AC81" s="47"/>
      <c r="AD81" s="47"/>
    </row>
    <row r="82" spans="1:30">
      <c r="A82" s="48">
        <v>41183</v>
      </c>
      <c r="B82" s="46">
        <v>6326.6130071745019</v>
      </c>
      <c r="C82" s="46">
        <v>6052.304824513415</v>
      </c>
      <c r="D82" s="46">
        <v>207.12835902407409</v>
      </c>
      <c r="U82" s="47"/>
      <c r="V82" s="47"/>
      <c r="W82" s="47"/>
      <c r="X82" s="47"/>
      <c r="Y82" s="47"/>
      <c r="Z82" s="47"/>
      <c r="AA82" s="47"/>
      <c r="AB82" s="47"/>
      <c r="AC82" s="47"/>
      <c r="AD82" s="47"/>
    </row>
    <row r="83" spans="1:30">
      <c r="A83" s="48">
        <v>41214</v>
      </c>
      <c r="B83" s="46">
        <v>6230.9027955722522</v>
      </c>
      <c r="C83" s="46">
        <v>6096.5913251558777</v>
      </c>
      <c r="D83" s="46">
        <v>137.98425139809768</v>
      </c>
      <c r="U83" s="47"/>
      <c r="V83" s="47"/>
      <c r="W83" s="47"/>
      <c r="X83" s="47"/>
      <c r="Y83" s="47"/>
      <c r="Z83" s="47"/>
      <c r="AA83" s="47"/>
      <c r="AB83" s="47"/>
      <c r="AC83" s="47"/>
      <c r="AD83" s="47"/>
    </row>
    <row r="84" spans="1:30">
      <c r="A84" s="48">
        <v>41244</v>
      </c>
      <c r="B84" s="46">
        <v>6066.9977043510453</v>
      </c>
      <c r="C84" s="46">
        <v>6046.02955403947</v>
      </c>
      <c r="D84" s="46">
        <v>108.71880596247183</v>
      </c>
      <c r="U84" s="47"/>
      <c r="V84" s="47"/>
      <c r="W84" s="47"/>
      <c r="X84" s="47"/>
      <c r="Y84" s="47"/>
      <c r="Z84" s="47"/>
      <c r="AA84" s="47"/>
      <c r="AB84" s="47"/>
      <c r="AC84" s="47"/>
      <c r="AD84" s="47"/>
    </row>
    <row r="85" spans="1:30">
      <c r="A85" s="48">
        <v>41275</v>
      </c>
      <c r="B85" s="46">
        <v>6411.4774667003539</v>
      </c>
      <c r="C85" s="46">
        <v>6252.581067967707</v>
      </c>
      <c r="D85" s="46">
        <v>128.90397822894383</v>
      </c>
      <c r="U85" s="47"/>
      <c r="V85" s="47"/>
      <c r="W85" s="47"/>
      <c r="X85" s="47"/>
      <c r="Y85" s="47"/>
      <c r="Z85" s="47"/>
      <c r="AA85" s="47"/>
      <c r="AB85" s="47"/>
      <c r="AC85" s="47"/>
      <c r="AD85" s="47"/>
    </row>
    <row r="86" spans="1:30">
      <c r="A86" s="48">
        <v>41306</v>
      </c>
      <c r="B86" s="46">
        <v>6383.6125646195724</v>
      </c>
      <c r="C86" s="46">
        <v>6196.4615588725555</v>
      </c>
      <c r="D86" s="46">
        <v>166.00010085649564</v>
      </c>
      <c r="U86" s="47"/>
      <c r="V86" s="47"/>
      <c r="W86" s="47"/>
      <c r="X86" s="47"/>
      <c r="Y86" s="47"/>
      <c r="Z86" s="47"/>
      <c r="AA86" s="47"/>
      <c r="AB86" s="47"/>
      <c r="AC86" s="47"/>
      <c r="AD86" s="47"/>
    </row>
    <row r="87" spans="1:30">
      <c r="A87" s="48">
        <v>41334</v>
      </c>
      <c r="B87" s="46">
        <v>6420.0330002961273</v>
      </c>
      <c r="C87" s="46">
        <v>6115.830730633591</v>
      </c>
      <c r="D87" s="46">
        <v>227.62878273351458</v>
      </c>
      <c r="U87" s="47"/>
      <c r="V87" s="47"/>
      <c r="W87" s="47"/>
      <c r="X87" s="47"/>
      <c r="Y87" s="47"/>
      <c r="Z87" s="47"/>
      <c r="AA87" s="47"/>
      <c r="AB87" s="47"/>
      <c r="AC87" s="47"/>
      <c r="AD87" s="47"/>
    </row>
    <row r="88" spans="1:30">
      <c r="A88" s="48">
        <v>41365</v>
      </c>
      <c r="B88" s="46">
        <v>6327.2665731124225</v>
      </c>
      <c r="C88" s="46">
        <v>6100.5245484584311</v>
      </c>
      <c r="D88" s="46">
        <v>270.50808020086521</v>
      </c>
      <c r="U88" s="47"/>
      <c r="V88" s="47"/>
      <c r="W88" s="47"/>
      <c r="X88" s="47"/>
      <c r="Y88" s="47"/>
      <c r="Z88" s="47"/>
      <c r="AA88" s="47"/>
      <c r="AB88" s="47"/>
      <c r="AC88" s="47"/>
      <c r="AD88" s="47"/>
    </row>
    <row r="89" spans="1:30">
      <c r="A89" s="48">
        <v>41395</v>
      </c>
      <c r="B89" s="46">
        <v>6227.077476652662</v>
      </c>
      <c r="C89" s="46">
        <v>6119.7945413266752</v>
      </c>
      <c r="D89" s="46">
        <v>159.04680585190118</v>
      </c>
      <c r="U89" s="47"/>
      <c r="V89" s="47"/>
      <c r="W89" s="47"/>
      <c r="X89" s="47"/>
      <c r="Y89" s="47"/>
      <c r="Z89" s="47"/>
      <c r="AA89" s="47"/>
      <c r="AB89" s="47"/>
      <c r="AC89" s="47"/>
      <c r="AD89" s="47"/>
    </row>
    <row r="90" spans="1:30">
      <c r="A90" s="48">
        <v>41426</v>
      </c>
      <c r="B90" s="46">
        <v>6408.8831213965723</v>
      </c>
      <c r="C90" s="46">
        <v>6211.1826858019986</v>
      </c>
      <c r="D90" s="46">
        <v>184.73833184853262</v>
      </c>
    </row>
    <row r="91" spans="1:30">
      <c r="A91" s="48">
        <v>41456</v>
      </c>
      <c r="B91" s="46">
        <v>6314.1312908224691</v>
      </c>
      <c r="C91" s="46">
        <v>6035.4361748963902</v>
      </c>
      <c r="D91" s="46">
        <v>262.02365044380491</v>
      </c>
    </row>
    <row r="92" spans="1:30">
      <c r="A92" s="48">
        <v>41487</v>
      </c>
      <c r="B92" s="46">
        <v>6507.1838700528233</v>
      </c>
      <c r="C92" s="46">
        <v>6206.5455627499487</v>
      </c>
      <c r="D92" s="46">
        <v>311.23544687061633</v>
      </c>
    </row>
    <row r="93" spans="1:30">
      <c r="A93" s="48">
        <v>41518</v>
      </c>
      <c r="B93" s="46">
        <v>6627.3592194998955</v>
      </c>
      <c r="C93" s="46">
        <v>6279.397902960126</v>
      </c>
      <c r="D93" s="46">
        <v>373.82686626800762</v>
      </c>
    </row>
    <row r="94" spans="1:30">
      <c r="A94" s="48">
        <v>41548</v>
      </c>
      <c r="B94" s="46">
        <v>6687.9941867200987</v>
      </c>
      <c r="C94" s="46">
        <v>6289.0220105562994</v>
      </c>
      <c r="D94" s="46">
        <v>328.45882455948953</v>
      </c>
    </row>
    <row r="95" spans="1:30">
      <c r="A95" s="48">
        <v>41579</v>
      </c>
      <c r="B95" s="46">
        <v>6525.6408222331975</v>
      </c>
      <c r="C95" s="46">
        <v>6222.7884747287371</v>
      </c>
      <c r="D95" s="46">
        <v>291.98461079892536</v>
      </c>
    </row>
    <row r="96" spans="1:30">
      <c r="A96" s="48">
        <v>41609</v>
      </c>
      <c r="B96" s="46">
        <v>6359.8437463183673</v>
      </c>
      <c r="C96" s="46">
        <v>6300.3678872168221</v>
      </c>
      <c r="D96" s="46">
        <v>187.03288111529719</v>
      </c>
    </row>
    <row r="97" spans="1:4">
      <c r="A97" s="48">
        <v>41640</v>
      </c>
      <c r="B97" s="46">
        <v>6578.4759377962791</v>
      </c>
      <c r="C97" s="46">
        <v>6249.3290564699391</v>
      </c>
      <c r="D97" s="46">
        <v>286.46727432139755</v>
      </c>
    </row>
    <row r="98" spans="1:4">
      <c r="A98" s="48">
        <v>41671</v>
      </c>
      <c r="B98" s="46">
        <v>6665.8983050525321</v>
      </c>
      <c r="C98" s="46">
        <v>6303.3384645142551</v>
      </c>
      <c r="D98" s="46">
        <v>314.09538049028447</v>
      </c>
    </row>
    <row r="99" spans="1:4">
      <c r="A99" s="48">
        <v>41699</v>
      </c>
      <c r="B99" s="46">
        <v>6637.1953881804811</v>
      </c>
      <c r="C99" s="46">
        <v>6411.9231856440401</v>
      </c>
      <c r="D99" s="46">
        <v>288.78633623623898</v>
      </c>
    </row>
    <row r="100" spans="1:4">
      <c r="A100" s="48">
        <v>41730</v>
      </c>
      <c r="B100" s="46">
        <v>6786.4565543208728</v>
      </c>
      <c r="C100" s="46">
        <v>6448.4142940306574</v>
      </c>
      <c r="D100" s="46">
        <v>255.34653175748576</v>
      </c>
    </row>
    <row r="101" spans="1:4">
      <c r="A101" s="48">
        <v>41760</v>
      </c>
      <c r="B101" s="46">
        <v>6692.0089680712317</v>
      </c>
      <c r="C101" s="46">
        <v>6541.239995525123</v>
      </c>
      <c r="D101" s="46">
        <v>189.8293688569907</v>
      </c>
    </row>
    <row r="102" spans="1:4">
      <c r="A102" s="48">
        <v>41791</v>
      </c>
      <c r="B102" s="46">
        <v>6670.0989364858406</v>
      </c>
      <c r="C102" s="46">
        <v>6411.9729936330041</v>
      </c>
      <c r="D102" s="46">
        <v>238.37434797487322</v>
      </c>
    </row>
    <row r="103" spans="1:4">
      <c r="A103" s="48">
        <v>41821</v>
      </c>
      <c r="B103" s="46">
        <v>6953.2346579626292</v>
      </c>
      <c r="C103" s="46">
        <v>6612.4525859478044</v>
      </c>
      <c r="D103" s="46">
        <v>303.55303639299825</v>
      </c>
    </row>
    <row r="104" spans="1:4">
      <c r="A104" s="48">
        <v>41852</v>
      </c>
      <c r="B104" s="46">
        <v>6610.6076656322111</v>
      </c>
      <c r="C104" s="46">
        <v>6325.346996578457</v>
      </c>
      <c r="D104" s="46">
        <v>324.60075086690586</v>
      </c>
    </row>
    <row r="105" spans="1:4">
      <c r="A105" s="48">
        <v>41883</v>
      </c>
      <c r="B105" s="46">
        <v>6696.3924019378919</v>
      </c>
      <c r="C105" s="46">
        <v>6387.932042849684</v>
      </c>
      <c r="D105" s="46">
        <v>354.03415518131982</v>
      </c>
    </row>
    <row r="106" spans="1:4">
      <c r="A106" s="48">
        <v>41913</v>
      </c>
      <c r="B106" s="46">
        <v>6554.8359828769426</v>
      </c>
      <c r="C106" s="46">
        <v>6449.4992727022018</v>
      </c>
      <c r="D106" s="46">
        <v>388.55807304295581</v>
      </c>
    </row>
    <row r="107" spans="1:4">
      <c r="A107" s="48">
        <v>41944</v>
      </c>
      <c r="B107" s="46">
        <v>6970.9586448966038</v>
      </c>
      <c r="C107" s="46">
        <v>6586.0827245864875</v>
      </c>
      <c r="D107" s="46">
        <v>423.08199090459175</v>
      </c>
    </row>
    <row r="108" spans="1:4">
      <c r="A108" s="48">
        <v>41974</v>
      </c>
      <c r="B108" s="46">
        <v>6968.3467440837358</v>
      </c>
      <c r="C108" s="46">
        <v>6504.4853692679426</v>
      </c>
      <c r="D108" s="46">
        <v>467.11636037518144</v>
      </c>
    </row>
    <row r="109" spans="1:4">
      <c r="A109" s="48">
        <v>42005</v>
      </c>
      <c r="B109" s="46">
        <v>7021.9233080125887</v>
      </c>
      <c r="C109" s="46">
        <v>6505.1910743379649</v>
      </c>
      <c r="D109" s="46">
        <v>499.11840050639341</v>
      </c>
    </row>
    <row r="110" spans="1:4">
      <c r="A110" s="48">
        <v>42036</v>
      </c>
      <c r="B110" s="46">
        <v>7116.7200326787251</v>
      </c>
      <c r="C110" s="46">
        <v>6642.464657667987</v>
      </c>
      <c r="D110" s="46">
        <v>451.98061639808969</v>
      </c>
    </row>
    <row r="111" spans="1:4">
      <c r="A111" s="48">
        <v>42064</v>
      </c>
      <c r="B111" s="46">
        <v>7210.928947393727</v>
      </c>
      <c r="C111" s="46">
        <v>6798.2747838842606</v>
      </c>
      <c r="D111" s="46">
        <v>398.30940929677774</v>
      </c>
    </row>
    <row r="112" spans="1:4">
      <c r="A112" s="48">
        <v>42095</v>
      </c>
      <c r="B112" s="46">
        <v>7231.0690772021626</v>
      </c>
      <c r="C112" s="46">
        <v>6898.5828855141326</v>
      </c>
      <c r="D112" s="46">
        <v>327.57269301597967</v>
      </c>
    </row>
    <row r="113" spans="2:4">
      <c r="B113" s="46"/>
      <c r="C113" s="46"/>
      <c r="D113" s="46"/>
    </row>
    <row r="114" spans="2:4">
      <c r="B114" s="46"/>
      <c r="C114" s="46"/>
      <c r="D114" s="46"/>
    </row>
    <row r="115" spans="2:4">
      <c r="B115" s="46"/>
      <c r="C115" s="46"/>
      <c r="D115" s="46"/>
    </row>
    <row r="116" spans="2:4">
      <c r="B116" s="46"/>
      <c r="C116" s="46"/>
      <c r="D116" s="46"/>
    </row>
    <row r="117" spans="2:4">
      <c r="B117" s="46"/>
      <c r="C117" s="46"/>
      <c r="D117" s="46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25"/>
  <dimension ref="A1:F147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28515625" style="143" bestFit="1" customWidth="1"/>
    <col min="2" max="16384" width="9.140625" style="143"/>
  </cols>
  <sheetData>
    <row r="1" spans="1:6">
      <c r="B1" s="144"/>
    </row>
    <row r="2" spans="1:6">
      <c r="A2" s="143" t="s">
        <v>0</v>
      </c>
      <c r="B2" s="143" t="s">
        <v>287</v>
      </c>
    </row>
    <row r="3" spans="1:6">
      <c r="A3" s="143" t="s">
        <v>17</v>
      </c>
      <c r="B3" s="143" t="s">
        <v>288</v>
      </c>
    </row>
    <row r="4" spans="1:6">
      <c r="A4" s="143" t="s">
        <v>21</v>
      </c>
      <c r="B4" s="143" t="s">
        <v>297</v>
      </c>
    </row>
    <row r="5" spans="1:6">
      <c r="A5" s="143" t="s">
        <v>93</v>
      </c>
      <c r="B5" s="143" t="s">
        <v>298</v>
      </c>
    </row>
    <row r="6" spans="1:6">
      <c r="A6" s="143" t="s">
        <v>15</v>
      </c>
      <c r="B6" s="145" t="s">
        <v>318</v>
      </c>
    </row>
    <row r="7" spans="1:6">
      <c r="A7" s="143" t="s">
        <v>43</v>
      </c>
      <c r="B7" s="145" t="s">
        <v>319</v>
      </c>
    </row>
    <row r="8" spans="1:6">
      <c r="B8" s="146" t="s">
        <v>126</v>
      </c>
    </row>
    <row r="9" spans="1:6">
      <c r="A9" s="143" t="s">
        <v>123</v>
      </c>
      <c r="B9" s="147" t="s">
        <v>91</v>
      </c>
      <c r="C9" s="147" t="s">
        <v>91</v>
      </c>
    </row>
    <row r="10" spans="1:6">
      <c r="B10" s="143" t="s">
        <v>289</v>
      </c>
      <c r="C10" s="143" t="s">
        <v>289</v>
      </c>
    </row>
    <row r="11" spans="1:6">
      <c r="A11" s="145"/>
      <c r="B11" s="145"/>
    </row>
    <row r="12" spans="1:6">
      <c r="B12" s="148" t="s">
        <v>284</v>
      </c>
      <c r="C12" s="148" t="s">
        <v>285</v>
      </c>
      <c r="D12" s="148" t="s">
        <v>286</v>
      </c>
      <c r="E12" s="148" t="s">
        <v>283</v>
      </c>
      <c r="F12" s="148"/>
    </row>
    <row r="13" spans="1:6">
      <c r="B13" s="143" t="s">
        <v>290</v>
      </c>
      <c r="C13" s="143" t="s">
        <v>291</v>
      </c>
      <c r="D13" s="143" t="s">
        <v>132</v>
      </c>
      <c r="E13" s="143" t="s">
        <v>296</v>
      </c>
    </row>
    <row r="14" spans="1:6">
      <c r="A14" s="150">
        <v>38353</v>
      </c>
      <c r="B14" s="149">
        <v>8.3744966131235526E-2</v>
      </c>
      <c r="C14" s="149">
        <v>-1.0212449661312355</v>
      </c>
      <c r="D14" s="149">
        <v>-0.9375</v>
      </c>
      <c r="E14" s="149">
        <v>42.01411161000641</v>
      </c>
    </row>
    <row r="15" spans="1:6">
      <c r="A15" s="150">
        <v>38384</v>
      </c>
      <c r="B15" s="149">
        <v>-0.95923801210575554</v>
      </c>
      <c r="C15" s="149">
        <v>-0.59355701895013802</v>
      </c>
      <c r="D15" s="149">
        <v>-1.5527950310558936</v>
      </c>
      <c r="E15" s="149">
        <v>47.586653709102677</v>
      </c>
    </row>
    <row r="16" spans="1:6">
      <c r="A16" s="150">
        <v>38412</v>
      </c>
      <c r="B16" s="149">
        <v>-0.94989911538045124</v>
      </c>
      <c r="C16" s="149">
        <v>0.14263372688397613</v>
      </c>
      <c r="D16" s="149">
        <v>-0.80726538849647511</v>
      </c>
      <c r="E16" s="149">
        <v>57.041420118343211</v>
      </c>
    </row>
    <row r="17" spans="1:6">
      <c r="A17" s="150">
        <v>38443</v>
      </c>
      <c r="B17" s="149">
        <v>-1.0576810149413081</v>
      </c>
      <c r="C17" s="149">
        <v>0.36254695337228671</v>
      </c>
      <c r="D17" s="149">
        <v>-0.69513406156902136</v>
      </c>
      <c r="E17" s="149">
        <v>55.455635491606728</v>
      </c>
    </row>
    <row r="18" spans="1:6">
      <c r="A18" s="150">
        <v>38473</v>
      </c>
      <c r="B18" s="149">
        <v>-1.1306032544461662</v>
      </c>
      <c r="C18" s="149">
        <v>0.23597104768672672</v>
      </c>
      <c r="D18" s="149">
        <v>-0.89463220675943944</v>
      </c>
      <c r="E18" s="149">
        <v>28.349156118143469</v>
      </c>
    </row>
    <row r="19" spans="1:6">
      <c r="A19" s="150">
        <v>38504</v>
      </c>
      <c r="B19" s="149">
        <v>-0.97700134586618959</v>
      </c>
      <c r="C19" s="149">
        <v>-0.91542893301828598</v>
      </c>
      <c r="D19" s="149">
        <v>-1.8924302788844756</v>
      </c>
      <c r="E19" s="149">
        <v>54.333617504973034</v>
      </c>
    </row>
    <row r="20" spans="1:6">
      <c r="A20" s="150">
        <v>38534</v>
      </c>
      <c r="B20" s="149">
        <v>-2.0893841949362688</v>
      </c>
      <c r="C20" s="149">
        <v>-0.2774797103891764</v>
      </c>
      <c r="D20" s="149">
        <v>-2.3668639053254452</v>
      </c>
      <c r="E20" s="149">
        <v>50.06515506906436</v>
      </c>
    </row>
    <row r="21" spans="1:6">
      <c r="A21" s="150">
        <v>38565</v>
      </c>
      <c r="B21" s="149">
        <v>-2.3683185615328615</v>
      </c>
      <c r="C21" s="149">
        <v>-0.97156356027460156</v>
      </c>
      <c r="D21" s="149">
        <v>-3.339882121807463</v>
      </c>
      <c r="E21" s="149">
        <v>48.942598187311205</v>
      </c>
    </row>
    <row r="22" spans="1:6">
      <c r="A22" s="150">
        <v>38596</v>
      </c>
      <c r="B22" s="149">
        <v>-2.2309935720766738</v>
      </c>
      <c r="C22" s="149">
        <v>-1.1703669721410215</v>
      </c>
      <c r="D22" s="149">
        <v>-3.4013605442176953</v>
      </c>
      <c r="E22" s="149">
        <v>45.182111572153048</v>
      </c>
    </row>
    <row r="23" spans="1:6">
      <c r="A23" s="150">
        <v>38626</v>
      </c>
      <c r="B23" s="149">
        <v>-1.9217301415155015</v>
      </c>
      <c r="C23" s="149">
        <v>-0.37492057618785624</v>
      </c>
      <c r="D23" s="149">
        <v>-2.2966507177033577</v>
      </c>
      <c r="E23" s="149">
        <v>17.580872011251756</v>
      </c>
    </row>
    <row r="24" spans="1:6">
      <c r="A24" s="150">
        <v>38657</v>
      </c>
      <c r="B24" s="149">
        <v>-2.0950571321567391</v>
      </c>
      <c r="C24" s="149">
        <v>-1.7692218499356192</v>
      </c>
      <c r="D24" s="149">
        <v>-3.8642789820923582</v>
      </c>
      <c r="E24" s="149">
        <v>28.989547038327544</v>
      </c>
    </row>
    <row r="25" spans="1:6">
      <c r="A25" s="150">
        <v>38687</v>
      </c>
      <c r="B25" s="149">
        <v>-3.1981845628101193</v>
      </c>
      <c r="C25" s="149">
        <v>0.10249975980824599</v>
      </c>
      <c r="D25" s="149">
        <v>-3.0956848030018733</v>
      </c>
      <c r="E25" s="149">
        <v>43.127364438839834</v>
      </c>
    </row>
    <row r="26" spans="1:6">
      <c r="A26" s="150">
        <v>38718</v>
      </c>
      <c r="B26" s="149">
        <v>-3.8695544576746563</v>
      </c>
      <c r="C26" s="149">
        <v>0.93949774689960819</v>
      </c>
      <c r="D26" s="149">
        <v>-2.9300567107750481</v>
      </c>
      <c r="E26" s="149">
        <v>43.563685636856377</v>
      </c>
      <c r="F26" s="149"/>
    </row>
    <row r="27" spans="1:6">
      <c r="A27" s="150">
        <v>38749</v>
      </c>
      <c r="B27" s="149">
        <v>-3.950175047426693</v>
      </c>
      <c r="C27" s="149">
        <v>1.7925765483647882</v>
      </c>
      <c r="D27" s="149">
        <v>-2.1575984990619048</v>
      </c>
      <c r="E27" s="149">
        <v>31.518876207199298</v>
      </c>
      <c r="F27" s="149"/>
    </row>
    <row r="28" spans="1:6">
      <c r="A28" s="150">
        <v>38777</v>
      </c>
      <c r="B28" s="149">
        <v>-3.1508379509520843</v>
      </c>
      <c r="C28" s="149">
        <v>1.119443675790496</v>
      </c>
      <c r="D28" s="149">
        <v>-2.0313942751615883</v>
      </c>
      <c r="E28" s="149">
        <v>17.275810097965348</v>
      </c>
      <c r="F28" s="149"/>
    </row>
    <row r="29" spans="1:6">
      <c r="A29" s="150">
        <v>38808</v>
      </c>
      <c r="B29" s="149">
        <v>-2.9294142730820911</v>
      </c>
      <c r="C29" s="149">
        <v>0.53750994925504214</v>
      </c>
      <c r="D29" s="149">
        <v>-2.391904323827049</v>
      </c>
      <c r="E29" s="149">
        <v>35.827227150019269</v>
      </c>
      <c r="F29" s="149"/>
    </row>
    <row r="30" spans="1:6">
      <c r="A30" s="150">
        <v>38838</v>
      </c>
      <c r="B30" s="149">
        <v>-2.3588769021123666</v>
      </c>
      <c r="C30" s="149">
        <v>-5.9727749050414225E-2</v>
      </c>
      <c r="D30" s="149">
        <v>-2.4186046511627808</v>
      </c>
      <c r="E30" s="149">
        <v>44.21614957879595</v>
      </c>
      <c r="F30" s="149"/>
    </row>
    <row r="31" spans="1:6">
      <c r="A31" s="150">
        <v>38869</v>
      </c>
      <c r="B31" s="149">
        <v>-3.0365215673302299</v>
      </c>
      <c r="C31" s="149">
        <v>1.6753600428293152</v>
      </c>
      <c r="D31" s="149">
        <v>-1.3611615245009148</v>
      </c>
      <c r="E31" s="149">
        <v>26.790646289817715</v>
      </c>
      <c r="F31" s="149"/>
    </row>
    <row r="32" spans="1:6">
      <c r="A32" s="150">
        <v>38899</v>
      </c>
      <c r="B32" s="149">
        <v>-3.1829446904768042</v>
      </c>
      <c r="C32" s="149">
        <v>1.7670154869369861</v>
      </c>
      <c r="D32" s="149">
        <v>-1.4159292035398181</v>
      </c>
      <c r="E32" s="149">
        <v>28.343174713442181</v>
      </c>
      <c r="F32" s="149"/>
    </row>
    <row r="33" spans="1:6">
      <c r="A33" s="150">
        <v>38930</v>
      </c>
      <c r="B33" s="149">
        <v>-3.0955301563241306</v>
      </c>
      <c r="C33" s="149">
        <v>2.2948184125518907</v>
      </c>
      <c r="D33" s="149">
        <v>-0.80071174377223997</v>
      </c>
      <c r="E33" s="149">
        <v>14.854111405835539</v>
      </c>
      <c r="F33" s="149"/>
    </row>
    <row r="34" spans="1:6">
      <c r="A34" s="150">
        <v>38961</v>
      </c>
      <c r="B34" s="149">
        <v>-2.2340012372202649</v>
      </c>
      <c r="C34" s="149">
        <v>1.7835507867698182</v>
      </c>
      <c r="D34" s="149">
        <v>-0.45045045045044674</v>
      </c>
      <c r="E34" s="149">
        <v>-0.33343918704349562</v>
      </c>
      <c r="F34" s="149"/>
    </row>
    <row r="35" spans="1:6">
      <c r="A35" s="150">
        <v>38991</v>
      </c>
      <c r="B35" s="149">
        <v>-1.5913839641063923</v>
      </c>
      <c r="C35" s="149">
        <v>0.84372041270452125</v>
      </c>
      <c r="D35" s="149">
        <v>-0.74766355140187102</v>
      </c>
      <c r="E35" s="149">
        <v>-0.23923444976075814</v>
      </c>
      <c r="F35" s="149"/>
    </row>
    <row r="36" spans="1:6">
      <c r="A36" s="150">
        <v>39022</v>
      </c>
      <c r="B36" s="149">
        <v>-0.56956577899678051</v>
      </c>
      <c r="C36" s="149">
        <v>1.4416588022525951</v>
      </c>
      <c r="D36" s="149">
        <v>0.87209302325581461</v>
      </c>
      <c r="E36" s="149">
        <v>5.3124437241130806</v>
      </c>
      <c r="F36" s="149"/>
    </row>
    <row r="37" spans="1:6">
      <c r="A37" s="150">
        <v>39052</v>
      </c>
      <c r="B37" s="149">
        <v>-1.5929878170458862</v>
      </c>
      <c r="C37" s="149">
        <v>1.0018548121197794</v>
      </c>
      <c r="D37" s="149">
        <v>-0.59113300492610676</v>
      </c>
      <c r="E37" s="149">
        <v>9.797356828193827</v>
      </c>
      <c r="F37" s="149"/>
    </row>
    <row r="38" spans="1:6">
      <c r="A38" s="150">
        <v>39083</v>
      </c>
      <c r="B38" s="149">
        <v>-0.42138978713486519</v>
      </c>
      <c r="C38" s="149">
        <v>0.91400062457329934</v>
      </c>
      <c r="D38" s="149">
        <v>0.49261083743843415</v>
      </c>
      <c r="E38" s="149">
        <v>-14.582350165172258</v>
      </c>
      <c r="F38" s="149"/>
    </row>
    <row r="39" spans="1:6">
      <c r="A39" s="150">
        <v>39114</v>
      </c>
      <c r="B39" s="149">
        <v>0.7157332021704621</v>
      </c>
      <c r="C39" s="149">
        <v>0.18788125566087621</v>
      </c>
      <c r="D39" s="149">
        <v>0.90361445783133831</v>
      </c>
      <c r="E39" s="149">
        <v>-3.6048064085447322</v>
      </c>
      <c r="F39" s="149"/>
    </row>
    <row r="40" spans="1:6">
      <c r="A40" s="150">
        <v>39142</v>
      </c>
      <c r="B40" s="149">
        <v>0.52478937809728654</v>
      </c>
      <c r="C40" s="149">
        <v>-1.2486776924716358</v>
      </c>
      <c r="D40" s="149">
        <v>-0.72388831437434931</v>
      </c>
      <c r="E40" s="149">
        <v>-0.17670682730923204</v>
      </c>
      <c r="F40" s="149"/>
    </row>
    <row r="41" spans="1:6">
      <c r="A41" s="150">
        <v>39173</v>
      </c>
      <c r="B41" s="149">
        <v>0.72552591981582748</v>
      </c>
      <c r="C41" s="149">
        <v>-1.5765897496030636</v>
      </c>
      <c r="D41" s="149">
        <v>-0.85106382978723616</v>
      </c>
      <c r="E41" s="149">
        <v>-4.3157296990346339</v>
      </c>
      <c r="F41" s="149"/>
    </row>
    <row r="42" spans="1:6">
      <c r="A42" s="150">
        <v>39203</v>
      </c>
      <c r="B42" s="149">
        <v>0.97014292954494619</v>
      </c>
      <c r="C42" s="149">
        <v>-0.97014292954494619</v>
      </c>
      <c r="D42" s="149">
        <v>0</v>
      </c>
      <c r="E42" s="149">
        <v>-3.8609488531129728</v>
      </c>
      <c r="F42" s="149"/>
    </row>
    <row r="43" spans="1:6">
      <c r="A43" s="150">
        <v>39234</v>
      </c>
      <c r="B43" s="149">
        <v>0.83983218473755716</v>
      </c>
      <c r="C43" s="149">
        <v>-1.3786252881858276</v>
      </c>
      <c r="D43" s="149">
        <v>-0.53879310344827047</v>
      </c>
      <c r="E43" s="149">
        <v>3.5724658727853438</v>
      </c>
      <c r="F43" s="149"/>
    </row>
    <row r="44" spans="1:6">
      <c r="A44" s="150">
        <v>39264</v>
      </c>
      <c r="B44" s="149">
        <v>0.77149986934014891</v>
      </c>
      <c r="C44" s="149">
        <v>-0.44146686603981977</v>
      </c>
      <c r="D44" s="149">
        <v>0.33003300330032914</v>
      </c>
      <c r="E44" s="149">
        <v>4.4654939106901139</v>
      </c>
      <c r="F44" s="149"/>
    </row>
    <row r="45" spans="1:6">
      <c r="A45" s="150">
        <v>39295</v>
      </c>
      <c r="B45" s="149">
        <v>1.2184665366880321</v>
      </c>
      <c r="C45" s="149">
        <v>-2.6700556189643621E-2</v>
      </c>
      <c r="D45" s="149">
        <v>1.1917659804983884</v>
      </c>
      <c r="E45" s="149">
        <v>-3.8174161119413128</v>
      </c>
      <c r="F45" s="149"/>
    </row>
    <row r="46" spans="1:6">
      <c r="A46" s="150">
        <v>39326</v>
      </c>
      <c r="B46" s="149">
        <v>0.75620797272467977</v>
      </c>
      <c r="C46" s="149">
        <v>-0.86338910884471298</v>
      </c>
      <c r="D46" s="149">
        <v>-0.10718113612003322</v>
      </c>
      <c r="E46" s="149">
        <v>22.87717062290902</v>
      </c>
      <c r="F46" s="149"/>
    </row>
    <row r="47" spans="1:6">
      <c r="A47" s="150">
        <v>39356</v>
      </c>
      <c r="B47" s="149">
        <v>0.23374840669558072</v>
      </c>
      <c r="C47" s="149">
        <v>-0.4449416485118417</v>
      </c>
      <c r="D47" s="149">
        <v>-0.21119324181626098</v>
      </c>
      <c r="E47" s="149">
        <v>42.240493319630019</v>
      </c>
      <c r="F47" s="149"/>
    </row>
    <row r="48" spans="1:6">
      <c r="A48" s="150">
        <v>39387</v>
      </c>
      <c r="B48" s="149">
        <v>3.619054474736727E-2</v>
      </c>
      <c r="C48" s="149">
        <v>-0.95362173740791134</v>
      </c>
      <c r="D48" s="149">
        <v>-0.91743119266054407</v>
      </c>
      <c r="E48" s="149">
        <v>58.225034199726423</v>
      </c>
      <c r="F48" s="149"/>
    </row>
    <row r="49" spans="1:6">
      <c r="A49" s="150">
        <v>39417</v>
      </c>
      <c r="B49" s="149">
        <v>-0.64691950708863277</v>
      </c>
      <c r="C49" s="149">
        <v>0.24409976892147955</v>
      </c>
      <c r="D49" s="149">
        <v>-0.40281973816715322</v>
      </c>
      <c r="E49" s="149">
        <v>46.766169154228862</v>
      </c>
      <c r="F49" s="149"/>
    </row>
    <row r="50" spans="1:6">
      <c r="A50" s="150">
        <v>39448</v>
      </c>
      <c r="B50" s="149">
        <v>-1.0818145645715753</v>
      </c>
      <c r="C50" s="149">
        <v>0.28261376537078542</v>
      </c>
      <c r="D50" s="149">
        <v>-0.7992007992007899</v>
      </c>
      <c r="E50" s="149">
        <v>69.281767955801115</v>
      </c>
      <c r="F50" s="149"/>
    </row>
    <row r="51" spans="1:6">
      <c r="A51" s="150">
        <v>39479</v>
      </c>
      <c r="B51" s="149">
        <v>-2.4491648685329972</v>
      </c>
      <c r="C51" s="149">
        <v>1.2852463428298018</v>
      </c>
      <c r="D51" s="149">
        <v>-1.1639185257031954</v>
      </c>
      <c r="E51" s="149">
        <v>64.162049861495831</v>
      </c>
      <c r="F51" s="149"/>
    </row>
    <row r="52" spans="1:6">
      <c r="A52" s="150">
        <v>39508</v>
      </c>
      <c r="B52" s="149">
        <v>-1.8005318488361115</v>
      </c>
      <c r="C52" s="149">
        <v>1.4136846534782666</v>
      </c>
      <c r="D52" s="149">
        <v>-0.38684719535784495</v>
      </c>
      <c r="E52" s="149">
        <v>66.205342774380426</v>
      </c>
      <c r="F52" s="149"/>
    </row>
    <row r="53" spans="1:6">
      <c r="A53" s="150">
        <v>39539</v>
      </c>
      <c r="B53" s="149">
        <v>-1.8962768609461507</v>
      </c>
      <c r="C53" s="149">
        <v>1.7991894823053856</v>
      </c>
      <c r="D53" s="149">
        <v>-9.708737864076511E-2</v>
      </c>
      <c r="E53" s="149">
        <v>63.857566765578611</v>
      </c>
      <c r="F53" s="149"/>
    </row>
    <row r="54" spans="1:6">
      <c r="A54" s="150">
        <v>39569</v>
      </c>
      <c r="B54" s="149">
        <v>-2.2578755868497034</v>
      </c>
      <c r="C54" s="149">
        <v>1.2716822929640976</v>
      </c>
      <c r="D54" s="149">
        <v>-0.98619329388560573</v>
      </c>
      <c r="E54" s="149">
        <v>83.66923532898636</v>
      </c>
      <c r="F54" s="149"/>
    </row>
    <row r="55" spans="1:6">
      <c r="A55" s="150">
        <v>39600</v>
      </c>
      <c r="B55" s="149">
        <v>-2.7213286964093601</v>
      </c>
      <c r="C55" s="149">
        <v>1.3296785970057829</v>
      </c>
      <c r="D55" s="149">
        <v>-1.3916500994035772</v>
      </c>
      <c r="E55" s="149">
        <v>86.553561413348319</v>
      </c>
      <c r="F55" s="149"/>
    </row>
    <row r="56" spans="1:6">
      <c r="A56" s="150">
        <v>39630</v>
      </c>
      <c r="B56" s="149">
        <v>-2.1384331345290049</v>
      </c>
      <c r="C56" s="149">
        <v>0.40373925697798096</v>
      </c>
      <c r="D56" s="149">
        <v>-1.7346938775510239</v>
      </c>
      <c r="E56" s="149">
        <v>73.44559585492226</v>
      </c>
      <c r="F56" s="149"/>
    </row>
    <row r="57" spans="1:6">
      <c r="A57" s="150">
        <v>39661</v>
      </c>
      <c r="B57" s="149">
        <v>-2.652755940902046</v>
      </c>
      <c r="C57" s="149">
        <v>0.11982787605909717</v>
      </c>
      <c r="D57" s="149">
        <v>-2.5329280648429489</v>
      </c>
      <c r="E57" s="149">
        <v>60.805084745762713</v>
      </c>
      <c r="F57" s="149"/>
    </row>
    <row r="58" spans="1:6">
      <c r="A58" s="150">
        <v>39692</v>
      </c>
      <c r="B58" s="149">
        <v>-2.5608307184359189</v>
      </c>
      <c r="C58" s="149">
        <v>-0.23916928156407824</v>
      </c>
      <c r="D58" s="149">
        <v>-2.7999999999999972</v>
      </c>
      <c r="E58" s="149">
        <v>28.432516530532865</v>
      </c>
      <c r="F58" s="149"/>
    </row>
    <row r="59" spans="1:6">
      <c r="A59" s="150">
        <v>39722</v>
      </c>
      <c r="B59" s="149">
        <v>-3.2600275114535475</v>
      </c>
      <c r="C59" s="149">
        <v>0.43250630504450216</v>
      </c>
      <c r="D59" s="149">
        <v>-2.8275212064090454</v>
      </c>
      <c r="E59" s="149">
        <v>-12.283236994219664</v>
      </c>
      <c r="F59" s="149"/>
    </row>
    <row r="60" spans="1:6">
      <c r="A60" s="150">
        <v>39753</v>
      </c>
      <c r="B60" s="149">
        <v>-3.6276520044504057</v>
      </c>
      <c r="C60" s="149">
        <v>5.2863669549177317E-2</v>
      </c>
      <c r="D60" s="149">
        <v>-3.5747883349012284</v>
      </c>
      <c r="E60" s="149">
        <v>-42.461904247271157</v>
      </c>
      <c r="F60" s="149"/>
    </row>
    <row r="61" spans="1:6">
      <c r="A61" s="150">
        <v>39783</v>
      </c>
      <c r="B61" s="149">
        <v>-1.5445998003296573</v>
      </c>
      <c r="C61" s="149">
        <v>6.1382618681242729E-3</v>
      </c>
      <c r="D61" s="149">
        <v>-1.538461538461533</v>
      </c>
      <c r="E61" s="149">
        <v>-54.532531437944236</v>
      </c>
      <c r="F61" s="149"/>
    </row>
    <row r="62" spans="1:6">
      <c r="A62" s="150">
        <v>39814</v>
      </c>
      <c r="B62" s="149">
        <v>-2.0663891829836136</v>
      </c>
      <c r="C62" s="149">
        <v>0.93110063047652192</v>
      </c>
      <c r="D62" s="149">
        <v>-1.1352885525070917</v>
      </c>
      <c r="E62" s="149">
        <v>-51.196692776327239</v>
      </c>
      <c r="F62" s="149"/>
    </row>
    <row r="63" spans="1:6">
      <c r="A63" s="150">
        <v>39845</v>
      </c>
      <c r="B63" s="149">
        <v>-1.0420928674376846</v>
      </c>
      <c r="C63" s="149">
        <v>1.5093825870638646</v>
      </c>
      <c r="D63" s="149">
        <v>0.46728971962618004</v>
      </c>
      <c r="E63" s="149">
        <v>-54.395169795401813</v>
      </c>
      <c r="F63" s="149"/>
    </row>
    <row r="64" spans="1:6">
      <c r="A64" s="150">
        <v>39873</v>
      </c>
      <c r="B64" s="149">
        <v>-2.0317524091490058</v>
      </c>
      <c r="C64" s="149">
        <v>1.3948097339897729</v>
      </c>
      <c r="D64" s="149">
        <v>-0.63694267515923286</v>
      </c>
      <c r="E64" s="149">
        <v>-54.648440250686583</v>
      </c>
      <c r="F64" s="149"/>
    </row>
    <row r="65" spans="1:6">
      <c r="A65" s="150">
        <v>39904</v>
      </c>
      <c r="B65" s="149">
        <v>-0.70278780491830528</v>
      </c>
      <c r="C65" s="149">
        <v>0.51552188731530546</v>
      </c>
      <c r="D65" s="149">
        <v>-0.18726591760299982</v>
      </c>
      <c r="E65" s="149">
        <v>-53.961211431330945</v>
      </c>
      <c r="F65" s="149"/>
    </row>
    <row r="66" spans="1:6">
      <c r="A66" s="150">
        <v>39934</v>
      </c>
      <c r="B66" s="149">
        <v>8.8906769091472104E-2</v>
      </c>
      <c r="C66" s="149">
        <v>0.10321618960210166</v>
      </c>
      <c r="D66" s="149">
        <v>0.19212295869357376</v>
      </c>
      <c r="E66" s="149">
        <v>-53.253110183883166</v>
      </c>
      <c r="F66" s="149"/>
    </row>
    <row r="67" spans="1:6">
      <c r="A67" s="150">
        <v>39965</v>
      </c>
      <c r="B67" s="149">
        <v>0.93935256996111072</v>
      </c>
      <c r="C67" s="149">
        <v>-0.26692221453363096</v>
      </c>
      <c r="D67" s="149">
        <v>0.67243035542747975</v>
      </c>
      <c r="E67" s="149">
        <v>-48.445218817259374</v>
      </c>
      <c r="F67" s="149"/>
    </row>
    <row r="68" spans="1:6">
      <c r="A68" s="150">
        <v>39995</v>
      </c>
      <c r="B68" s="149">
        <v>0.72309736335001373</v>
      </c>
      <c r="C68" s="149">
        <v>0.92578721472953207</v>
      </c>
      <c r="D68" s="149">
        <v>1.6488845780795458</v>
      </c>
      <c r="E68" s="149">
        <v>-51.518654414391044</v>
      </c>
      <c r="F68" s="149"/>
    </row>
    <row r="69" spans="1:6">
      <c r="A69" s="150">
        <v>40026</v>
      </c>
      <c r="B69" s="149">
        <v>3.0451479388701856</v>
      </c>
      <c r="C69" s="149">
        <v>-0.51989541361765967</v>
      </c>
      <c r="D69" s="149">
        <v>2.525252525252526</v>
      </c>
      <c r="E69" s="149">
        <v>-36.315536315536313</v>
      </c>
      <c r="F69" s="149"/>
    </row>
    <row r="70" spans="1:6">
      <c r="A70" s="150">
        <v>40057</v>
      </c>
      <c r="B70" s="149">
        <v>2.3480121411957926</v>
      </c>
      <c r="C70" s="149">
        <v>0.40990409986651155</v>
      </c>
      <c r="D70" s="149">
        <v>2.7579162410623042</v>
      </c>
      <c r="E70" s="149">
        <v>-31.670888166951144</v>
      </c>
      <c r="F70" s="149"/>
    </row>
    <row r="71" spans="1:6">
      <c r="A71" s="150">
        <v>40087</v>
      </c>
      <c r="B71" s="149">
        <v>3.2758097119903513</v>
      </c>
      <c r="C71" s="149">
        <v>8.6446253302480347E-2</v>
      </c>
      <c r="D71" s="149">
        <v>3.3622559652928317</v>
      </c>
      <c r="E71" s="149">
        <v>0.48612151165691841</v>
      </c>
      <c r="F71" s="149"/>
    </row>
    <row r="72" spans="1:6">
      <c r="A72" s="150">
        <v>40118</v>
      </c>
      <c r="B72" s="149">
        <v>3.6732526901739031</v>
      </c>
      <c r="C72" s="149">
        <v>0.91190014825405585</v>
      </c>
      <c r="D72" s="149">
        <v>4.585152838427959</v>
      </c>
      <c r="E72" s="149">
        <v>44.696969696969575</v>
      </c>
      <c r="F72" s="149"/>
    </row>
    <row r="73" spans="1:6">
      <c r="A73" s="150">
        <v>40148</v>
      </c>
      <c r="B73" s="149">
        <v>2.4519411659004402</v>
      </c>
      <c r="C73" s="149">
        <v>0.74976641147415135</v>
      </c>
      <c r="D73" s="149">
        <v>3.2017075773745916</v>
      </c>
      <c r="E73" s="149">
        <v>79.580436398618332</v>
      </c>
      <c r="F73" s="149"/>
    </row>
    <row r="74" spans="1:6">
      <c r="A74" s="150">
        <v>40179</v>
      </c>
      <c r="B74" s="149">
        <v>1.9443303129325464</v>
      </c>
      <c r="C74" s="149">
        <v>0.53947098296379536</v>
      </c>
      <c r="D74" s="149">
        <v>2.4838012958963418</v>
      </c>
      <c r="E74" s="149">
        <v>70.24743646901473</v>
      </c>
      <c r="F74" s="149"/>
    </row>
    <row r="75" spans="1:6">
      <c r="A75" s="150">
        <v>40210</v>
      </c>
      <c r="B75" s="149">
        <v>1.0693409274458914</v>
      </c>
      <c r="C75" s="149">
        <v>-0.85100031609218107</v>
      </c>
      <c r="D75" s="149">
        <v>0.2183406113537103</v>
      </c>
      <c r="E75" s="149">
        <v>71.849453662484848</v>
      </c>
      <c r="F75" s="149"/>
    </row>
    <row r="76" spans="1:6">
      <c r="A76" s="150">
        <v>40238</v>
      </c>
      <c r="B76" s="149">
        <v>1.2762360379644773</v>
      </c>
      <c r="C76" s="149">
        <v>-1.0530217522501997</v>
      </c>
      <c r="D76" s="149">
        <v>0.22321428571427759</v>
      </c>
      <c r="E76" s="149">
        <v>69.249191370000233</v>
      </c>
      <c r="F76" s="149"/>
    </row>
    <row r="77" spans="1:6">
      <c r="A77" s="150">
        <v>40269</v>
      </c>
      <c r="B77" s="149">
        <v>0.35951485654999127</v>
      </c>
      <c r="C77" s="149">
        <v>-3.7626444532817604E-2</v>
      </c>
      <c r="D77" s="149">
        <v>0.32188841201717366</v>
      </c>
      <c r="E77" s="149">
        <v>67.033609331431848</v>
      </c>
      <c r="F77" s="149"/>
    </row>
    <row r="78" spans="1:6">
      <c r="A78" s="150">
        <v>40299</v>
      </c>
      <c r="B78" s="149">
        <v>-1.0246259821883139</v>
      </c>
      <c r="C78" s="149">
        <v>0.14053953818046483</v>
      </c>
      <c r="D78" s="149">
        <v>-0.88408644400784908</v>
      </c>
      <c r="E78" s="149">
        <v>31.607627188296306</v>
      </c>
      <c r="F78" s="149"/>
    </row>
    <row r="79" spans="1:6">
      <c r="A79" s="150">
        <v>40330</v>
      </c>
      <c r="B79" s="149">
        <v>-1.7150368962146278</v>
      </c>
      <c r="C79" s="149">
        <v>-7.2357271235972132E-2</v>
      </c>
      <c r="D79" s="149">
        <v>-1.7873941674506</v>
      </c>
      <c r="E79" s="149">
        <v>9.1036804368281707</v>
      </c>
      <c r="F79" s="149"/>
    </row>
    <row r="80" spans="1:6">
      <c r="A80" s="150">
        <v>40360</v>
      </c>
      <c r="B80" s="149">
        <v>-1.74536316146111</v>
      </c>
      <c r="C80" s="149">
        <v>1.0080359725210246</v>
      </c>
      <c r="D80" s="149">
        <v>-0.73732718894008542</v>
      </c>
      <c r="E80" s="149">
        <v>15.125475831533166</v>
      </c>
      <c r="F80" s="149"/>
    </row>
    <row r="81" spans="1:6">
      <c r="A81" s="150">
        <v>40391</v>
      </c>
      <c r="B81" s="149">
        <v>-3.5156043883849883</v>
      </c>
      <c r="C81" s="149">
        <v>2.1419780147586232</v>
      </c>
      <c r="D81" s="149">
        <v>-1.3736263736263652</v>
      </c>
      <c r="E81" s="149">
        <v>5.7767514896767409</v>
      </c>
      <c r="F81" s="149"/>
    </row>
    <row r="82" spans="1:6">
      <c r="A82" s="150">
        <v>40422</v>
      </c>
      <c r="B82" s="149">
        <v>-2.6119756054760219</v>
      </c>
      <c r="C82" s="149">
        <v>2.7040566367835797</v>
      </c>
      <c r="D82" s="149">
        <v>9.2081031307557737E-2</v>
      </c>
      <c r="E82" s="149">
        <v>14.921664618463339</v>
      </c>
      <c r="F82" s="149"/>
    </row>
    <row r="83" spans="1:6">
      <c r="A83" s="150">
        <v>40452</v>
      </c>
      <c r="B83" s="149">
        <v>-3.1298511055176124</v>
      </c>
      <c r="C83" s="149">
        <v>2.5706712359929145</v>
      </c>
      <c r="D83" s="149">
        <v>-0.55917986952469789</v>
      </c>
      <c r="E83" s="149">
        <v>13.285231373502256</v>
      </c>
      <c r="F83" s="149"/>
    </row>
    <row r="84" spans="1:6">
      <c r="A84" s="150">
        <v>40483</v>
      </c>
      <c r="B84" s="149">
        <v>-3.0127380365741567</v>
      </c>
      <c r="C84" s="149">
        <v>3.4778543156439321</v>
      </c>
      <c r="D84" s="149">
        <v>0.46511627906977537</v>
      </c>
      <c r="E84" s="149">
        <v>11.206784648003193</v>
      </c>
      <c r="F84" s="149"/>
    </row>
    <row r="85" spans="1:6">
      <c r="A85" s="150">
        <v>40513</v>
      </c>
      <c r="B85" s="149">
        <v>-4.4416172414111967</v>
      </c>
      <c r="C85" s="149">
        <v>3.4370510313655442</v>
      </c>
      <c r="D85" s="149">
        <v>-1.0045662100456525</v>
      </c>
      <c r="E85" s="149">
        <v>22.937030325182377</v>
      </c>
      <c r="F85" s="149"/>
    </row>
    <row r="86" spans="1:6">
      <c r="A86" s="150">
        <v>40544</v>
      </c>
      <c r="B86" s="149">
        <v>-3.8421439385866747</v>
      </c>
      <c r="C86" s="149">
        <v>2.2738782559298456</v>
      </c>
      <c r="D86" s="149">
        <v>-1.5682656826568291</v>
      </c>
      <c r="E86" s="149">
        <v>26.08419953947822</v>
      </c>
      <c r="F86" s="149"/>
    </row>
    <row r="87" spans="1:6">
      <c r="A87" s="150">
        <v>40575</v>
      </c>
      <c r="B87" s="149">
        <v>-2.559622560082889</v>
      </c>
      <c r="C87" s="149">
        <v>2.2763364411027029</v>
      </c>
      <c r="D87" s="149">
        <v>-0.28328611898018607</v>
      </c>
      <c r="E87" s="149">
        <v>39.890596404349196</v>
      </c>
      <c r="F87" s="149"/>
    </row>
    <row r="88" spans="1:6">
      <c r="A88" s="150">
        <v>40603</v>
      </c>
      <c r="B88" s="149">
        <v>-1.9775276965492889</v>
      </c>
      <c r="C88" s="149">
        <v>2.8289941109296146</v>
      </c>
      <c r="D88" s="149">
        <v>0.85146641438032589</v>
      </c>
      <c r="E88" s="149">
        <v>44.360287826602075</v>
      </c>
      <c r="F88" s="149"/>
    </row>
    <row r="89" spans="1:6">
      <c r="A89" s="150">
        <v>40634</v>
      </c>
      <c r="B89" s="149">
        <v>-1.9114398273380706</v>
      </c>
      <c r="C89" s="149">
        <v>0.86481756282807876</v>
      </c>
      <c r="D89" s="149">
        <v>-1.0466222645099919</v>
      </c>
      <c r="E89" s="149">
        <v>45.004655041423888</v>
      </c>
      <c r="F89" s="149"/>
    </row>
    <row r="90" spans="1:6">
      <c r="A90" s="150">
        <v>40664</v>
      </c>
      <c r="B90" s="149">
        <v>-0.93578611223815944</v>
      </c>
      <c r="C90" s="149">
        <v>0.24065205066913808</v>
      </c>
      <c r="D90" s="149">
        <v>-0.69513406156902136</v>
      </c>
      <c r="E90" s="149">
        <v>50.107216033636917</v>
      </c>
      <c r="F90" s="149"/>
    </row>
    <row r="91" spans="1:6">
      <c r="A91" s="150">
        <v>40695</v>
      </c>
      <c r="B91" s="149">
        <v>-0.67337351413505386</v>
      </c>
      <c r="C91" s="149">
        <v>0.1642085446849566</v>
      </c>
      <c r="D91" s="149">
        <v>-0.50916496945009726</v>
      </c>
      <c r="E91" s="149">
        <v>52.004931852967616</v>
      </c>
      <c r="F91" s="149"/>
    </row>
    <row r="92" spans="1:6">
      <c r="A92" s="150">
        <v>40725</v>
      </c>
      <c r="B92" s="149">
        <v>-0.59157207883848317</v>
      </c>
      <c r="C92" s="149">
        <v>-0.73225684173178107</v>
      </c>
      <c r="D92" s="149">
        <v>-1.3238289205702642</v>
      </c>
      <c r="E92" s="149">
        <v>55.829653687552451</v>
      </c>
      <c r="F92" s="149"/>
    </row>
    <row r="93" spans="1:6">
      <c r="A93" s="150">
        <v>40756</v>
      </c>
      <c r="B93" s="149">
        <v>-1.0861455452178337</v>
      </c>
      <c r="C93" s="149">
        <v>-0.813854454782172</v>
      </c>
      <c r="D93" s="149">
        <v>-1.9000000000000057</v>
      </c>
      <c r="E93" s="149">
        <v>43.534668582140995</v>
      </c>
      <c r="F93" s="149"/>
    </row>
    <row r="94" spans="1:6">
      <c r="A94" s="150">
        <v>40787</v>
      </c>
      <c r="B94" s="149">
        <v>-0.72623035991188711</v>
      </c>
      <c r="C94" s="149">
        <v>-2.3566212778530451</v>
      </c>
      <c r="D94" s="149">
        <v>-3.0828516377649322</v>
      </c>
      <c r="E94" s="149">
        <v>42.542262944761603</v>
      </c>
      <c r="F94" s="149"/>
    </row>
    <row r="95" spans="1:6">
      <c r="A95" s="150">
        <v>40817</v>
      </c>
      <c r="B95" s="149">
        <v>-2.4727187822137893</v>
      </c>
      <c r="C95" s="149">
        <v>-2.392146082651081</v>
      </c>
      <c r="D95" s="149">
        <v>-4.8648648648648702</v>
      </c>
      <c r="E95" s="149">
        <v>32.020123127814031</v>
      </c>
      <c r="F95" s="149"/>
    </row>
    <row r="96" spans="1:6">
      <c r="A96" s="150">
        <v>40848</v>
      </c>
      <c r="B96" s="149">
        <v>-1.9729620479853229</v>
      </c>
      <c r="C96" s="149">
        <v>-2.3903505076691651</v>
      </c>
      <c r="D96" s="149">
        <v>-4.3633125556544883</v>
      </c>
      <c r="E96" s="149">
        <v>28.988083236945158</v>
      </c>
      <c r="F96" s="149"/>
    </row>
    <row r="97" spans="1:6">
      <c r="A97" s="150">
        <v>40878</v>
      </c>
      <c r="B97" s="149">
        <v>-2.8349773995722991</v>
      </c>
      <c r="C97" s="149">
        <v>-2.1739671442559647</v>
      </c>
      <c r="D97" s="149">
        <v>-5.0089445438282638</v>
      </c>
      <c r="E97" s="149">
        <v>17.618835609950139</v>
      </c>
      <c r="F97" s="149"/>
    </row>
    <row r="98" spans="1:6">
      <c r="A98" s="150">
        <v>40909</v>
      </c>
      <c r="B98" s="149">
        <v>-2.9141434865074443</v>
      </c>
      <c r="C98" s="149">
        <v>-4.2845760804380184E-2</v>
      </c>
      <c r="D98" s="149">
        <v>-2.9569892473118244</v>
      </c>
      <c r="E98" s="149">
        <v>15.265029010096214</v>
      </c>
      <c r="F98" s="149"/>
    </row>
    <row r="99" spans="1:6">
      <c r="A99" s="150">
        <v>40940</v>
      </c>
      <c r="B99" s="149">
        <v>-1.6280670703592963</v>
      </c>
      <c r="C99" s="149">
        <v>-0.96212719421054915</v>
      </c>
      <c r="D99" s="149">
        <v>-2.5901942645698455</v>
      </c>
      <c r="E99" s="149">
        <v>15.147713158400421</v>
      </c>
      <c r="F99" s="149"/>
    </row>
    <row r="100" spans="1:6">
      <c r="A100" s="150">
        <v>40969</v>
      </c>
      <c r="B100" s="149">
        <v>-1.8241110304925177</v>
      </c>
      <c r="C100" s="149">
        <v>-0.94086592803282043</v>
      </c>
      <c r="D100" s="149">
        <v>-2.7649769585253381</v>
      </c>
      <c r="E100" s="149">
        <v>9.1639396069234778</v>
      </c>
      <c r="F100" s="149"/>
    </row>
    <row r="101" spans="1:6">
      <c r="A101" s="150">
        <v>41000</v>
      </c>
      <c r="B101" s="149">
        <v>-2.2175492533024146</v>
      </c>
      <c r="C101" s="149">
        <v>0.49184534776200106</v>
      </c>
      <c r="D101" s="149">
        <v>-1.7257039055404135</v>
      </c>
      <c r="E101" s="149">
        <v>-2.0783710211278503</v>
      </c>
      <c r="F101" s="149"/>
    </row>
    <row r="102" spans="1:6">
      <c r="A102" s="150">
        <v>41030</v>
      </c>
      <c r="B102" s="149">
        <v>-2.0353817375207877</v>
      </c>
      <c r="C102" s="149">
        <v>0.39752914425417263</v>
      </c>
      <c r="D102" s="149">
        <v>-1.637852593266615</v>
      </c>
      <c r="E102" s="149">
        <v>-3.4391972904131194</v>
      </c>
      <c r="F102" s="149"/>
    </row>
    <row r="103" spans="1:6">
      <c r="A103" s="150">
        <v>41061</v>
      </c>
      <c r="B103" s="149">
        <v>-2.0146278878244064</v>
      </c>
      <c r="C103" s="149">
        <v>9.5066644679977497E-2</v>
      </c>
      <c r="D103" s="149">
        <v>-1.9195612431444289</v>
      </c>
      <c r="E103" s="149">
        <v>-15.971380660692475</v>
      </c>
      <c r="F103" s="149"/>
    </row>
    <row r="104" spans="1:6">
      <c r="A104" s="150">
        <v>41091</v>
      </c>
      <c r="B104" s="149">
        <v>-1.1038706527540316</v>
      </c>
      <c r="C104" s="149">
        <v>0.44286970846696394</v>
      </c>
      <c r="D104" s="149">
        <v>-0.66100094428706768</v>
      </c>
      <c r="E104" s="149">
        <v>-11.436622796746477</v>
      </c>
      <c r="F104" s="149"/>
    </row>
    <row r="105" spans="1:6">
      <c r="A105" s="150">
        <v>41122</v>
      </c>
      <c r="B105" s="149">
        <v>-1.1619926872461144</v>
      </c>
      <c r="C105" s="149">
        <v>0.77737730263071336</v>
      </c>
      <c r="D105" s="149">
        <v>-0.38461538461540101</v>
      </c>
      <c r="E105" s="149">
        <v>2.9602625727229537</v>
      </c>
      <c r="F105" s="149"/>
    </row>
    <row r="106" spans="1:6">
      <c r="A106" s="150">
        <v>41153</v>
      </c>
      <c r="B106" s="149">
        <v>-1.2971487648284643</v>
      </c>
      <c r="C106" s="149">
        <v>0.31095547094285858</v>
      </c>
      <c r="D106" s="149">
        <v>-0.98619329388560573</v>
      </c>
      <c r="E106" s="149">
        <v>2.2577828429001698</v>
      </c>
      <c r="F106" s="149"/>
    </row>
    <row r="107" spans="1:6">
      <c r="A107" s="150">
        <v>41183</v>
      </c>
      <c r="B107" s="149">
        <v>-0.14508531616264675</v>
      </c>
      <c r="C107" s="149">
        <v>0.45596614517817768</v>
      </c>
      <c r="D107" s="149">
        <v>0.31088082901553094</v>
      </c>
      <c r="E107" s="149">
        <v>2.2882429172217797</v>
      </c>
      <c r="F107" s="149"/>
    </row>
    <row r="108" spans="1:6">
      <c r="A108" s="150">
        <v>41214</v>
      </c>
      <c r="B108" s="149">
        <v>-0.118561890764213</v>
      </c>
      <c r="C108" s="149">
        <v>-0.72710407118081766</v>
      </c>
      <c r="D108" s="149">
        <v>-0.84566596194503063</v>
      </c>
      <c r="E108" s="149">
        <v>-0.71696235022149324</v>
      </c>
      <c r="F108" s="149"/>
    </row>
    <row r="109" spans="1:6">
      <c r="A109" s="150">
        <v>41244</v>
      </c>
      <c r="B109" s="149">
        <v>8.7596086034101073E-2</v>
      </c>
      <c r="C109" s="149">
        <v>0.12426832074555272</v>
      </c>
      <c r="D109" s="149">
        <v>0.21186440677965379</v>
      </c>
      <c r="E109" s="149">
        <v>1.5467259423914186</v>
      </c>
      <c r="F109" s="149"/>
    </row>
    <row r="110" spans="1:6">
      <c r="A110" s="150">
        <v>41275</v>
      </c>
      <c r="B110" s="149">
        <v>0.55968837069466204</v>
      </c>
      <c r="C110" s="149">
        <v>0.48852965865544817</v>
      </c>
      <c r="D110" s="149">
        <v>1.0482180293501102</v>
      </c>
      <c r="E110" s="149">
        <v>1.7433966053674652</v>
      </c>
      <c r="F110" s="149"/>
    </row>
    <row r="111" spans="1:6">
      <c r="A111" s="150">
        <v>41306</v>
      </c>
      <c r="B111" s="149">
        <v>-0.34186249855815121</v>
      </c>
      <c r="C111" s="149">
        <v>0.44256743309994662</v>
      </c>
      <c r="D111" s="149">
        <v>0.10070493454179541</v>
      </c>
      <c r="E111" s="149">
        <v>-2.7128791645947246</v>
      </c>
      <c r="F111" s="149"/>
    </row>
    <row r="112" spans="1:6">
      <c r="A112" s="150">
        <v>41334</v>
      </c>
      <c r="B112" s="149">
        <v>0.34528240857141212</v>
      </c>
      <c r="C112" s="149">
        <v>0.84637598268977343</v>
      </c>
      <c r="D112" s="149">
        <v>1.1916583912611856</v>
      </c>
      <c r="E112" s="149">
        <v>-12.558078612153125</v>
      </c>
      <c r="F112" s="149"/>
    </row>
    <row r="113" spans="1:6">
      <c r="A113" s="150">
        <v>41365</v>
      </c>
      <c r="B113" s="149">
        <v>0.49703866216278869</v>
      </c>
      <c r="C113" s="149">
        <v>0.6107156177969324</v>
      </c>
      <c r="D113" s="149">
        <v>1.1077542799597211</v>
      </c>
      <c r="E113" s="149">
        <v>-14.690569637043595</v>
      </c>
      <c r="F113" s="149"/>
    </row>
    <row r="114" spans="1:6">
      <c r="A114" s="150">
        <v>41395</v>
      </c>
      <c r="B114" s="149">
        <v>0.598431672968465</v>
      </c>
      <c r="C114" s="149">
        <v>0.12247460921484221</v>
      </c>
      <c r="D114" s="149">
        <v>0.72090628218330721</v>
      </c>
      <c r="E114" s="149">
        <v>-6.7812745869393893</v>
      </c>
      <c r="F114" s="149"/>
    </row>
    <row r="115" spans="1:6">
      <c r="A115" s="150">
        <v>41426</v>
      </c>
      <c r="B115" s="149">
        <v>0.38716167311842581</v>
      </c>
      <c r="C115" s="149">
        <v>1.2538639679072094</v>
      </c>
      <c r="D115" s="149">
        <v>1.6410256410256352</v>
      </c>
      <c r="E115" s="149">
        <v>7.868006396429152</v>
      </c>
    </row>
    <row r="116" spans="1:6">
      <c r="A116" s="150">
        <v>41456</v>
      </c>
      <c r="B116" s="149">
        <v>-0.67942750626211934</v>
      </c>
      <c r="C116" s="149">
        <v>0.48022431901111817</v>
      </c>
      <c r="D116" s="149">
        <v>-0.19920318725100117</v>
      </c>
      <c r="E116" s="149">
        <v>4.4358517933752921</v>
      </c>
    </row>
    <row r="117" spans="1:6">
      <c r="A117" s="150">
        <v>41487</v>
      </c>
      <c r="B117" s="149">
        <v>-0.16615614678866938</v>
      </c>
      <c r="C117" s="149">
        <v>-0.12882910394878502</v>
      </c>
      <c r="D117" s="149">
        <v>-0.29498525073745441</v>
      </c>
      <c r="E117" s="149">
        <v>-2.0958660185764302</v>
      </c>
    </row>
    <row r="118" spans="1:6">
      <c r="A118" s="150">
        <v>41518</v>
      </c>
      <c r="B118" s="149">
        <v>3.3101931017928243E-2</v>
      </c>
      <c r="C118" s="149">
        <v>0.1649178709622664</v>
      </c>
      <c r="D118" s="149">
        <v>0.19801980198019464</v>
      </c>
      <c r="E118" s="149">
        <v>-1.5532127343915221</v>
      </c>
    </row>
    <row r="119" spans="1:6">
      <c r="A119" s="150">
        <v>41548</v>
      </c>
      <c r="B119" s="149">
        <v>0.11994872215995711</v>
      </c>
      <c r="C119" s="149">
        <v>-0.31935051677610771</v>
      </c>
      <c r="D119" s="149">
        <v>-0.1994017946161506</v>
      </c>
      <c r="E119" s="149">
        <v>-2.228012068075131</v>
      </c>
    </row>
    <row r="120" spans="1:6">
      <c r="A120" s="150">
        <v>41579</v>
      </c>
      <c r="B120" s="149">
        <v>0.35271065184109412</v>
      </c>
      <c r="C120" s="149">
        <v>4.5299298407669164E-2</v>
      </c>
      <c r="D120" s="149">
        <v>0.39800995024876329</v>
      </c>
      <c r="E120" s="149">
        <v>-1.4908400323081992</v>
      </c>
    </row>
    <row r="121" spans="1:6">
      <c r="A121" s="150">
        <v>41609</v>
      </c>
      <c r="B121" s="149">
        <v>0.64522811247617862</v>
      </c>
      <c r="C121" s="149">
        <v>0.4536729864249448</v>
      </c>
      <c r="D121" s="149">
        <v>1.0989010989011234</v>
      </c>
      <c r="E121" s="149">
        <v>0.90627176544725785</v>
      </c>
    </row>
    <row r="122" spans="1:6">
      <c r="A122" s="150">
        <v>41640</v>
      </c>
      <c r="B122" s="149">
        <v>0.74370817427464675</v>
      </c>
      <c r="C122" s="149">
        <v>-4.0190586334946543E-2</v>
      </c>
      <c r="D122" s="149">
        <v>0.70351758793970021</v>
      </c>
      <c r="E122" s="149">
        <v>-4.7448178150121834</v>
      </c>
    </row>
    <row r="123" spans="1:6">
      <c r="A123" s="150">
        <v>41671</v>
      </c>
      <c r="B123" s="149">
        <v>0.49346893886445897</v>
      </c>
      <c r="C123" s="149">
        <v>0.79877758201029636</v>
      </c>
      <c r="D123" s="149">
        <v>1.2922465208747553</v>
      </c>
      <c r="E123" s="149">
        <v>-6.5630501051908396</v>
      </c>
    </row>
    <row r="124" spans="1:6">
      <c r="A124" s="150">
        <v>41699</v>
      </c>
      <c r="B124" s="149">
        <v>5.5101217268036073E-2</v>
      </c>
      <c r="C124" s="149">
        <v>-0.55913347533254854</v>
      </c>
      <c r="D124" s="149">
        <v>-0.50403225806451246</v>
      </c>
      <c r="E124" s="149">
        <v>-1.6791337552963483</v>
      </c>
    </row>
    <row r="125" spans="1:6">
      <c r="A125" s="150">
        <v>41730</v>
      </c>
      <c r="B125" s="149">
        <v>0.39185258957088553</v>
      </c>
      <c r="C125" s="149">
        <v>1.2596348750636643E-2</v>
      </c>
      <c r="D125" s="149">
        <v>0.40444893832152218</v>
      </c>
      <c r="E125" s="149">
        <v>4.8602458400714568</v>
      </c>
    </row>
    <row r="126" spans="1:6">
      <c r="A126" s="150">
        <v>41760</v>
      </c>
      <c r="B126" s="149">
        <v>0.73250396149973229</v>
      </c>
      <c r="C126" s="149">
        <v>0.17111049633160602</v>
      </c>
      <c r="D126" s="149">
        <v>0.90361445783133831</v>
      </c>
      <c r="E126" s="149">
        <v>6.4536047590292327</v>
      </c>
    </row>
    <row r="127" spans="1:6">
      <c r="A127" s="150">
        <v>41791</v>
      </c>
      <c r="B127" s="149">
        <v>0.77003041262108474</v>
      </c>
      <c r="C127" s="149">
        <v>-0.37122682338878354</v>
      </c>
      <c r="D127" s="149">
        <v>0.39880358923230119</v>
      </c>
      <c r="E127" s="149">
        <v>8.493933893992093</v>
      </c>
    </row>
    <row r="128" spans="1:6">
      <c r="A128" s="150">
        <v>41821</v>
      </c>
      <c r="B128" s="149">
        <v>1.0422239829086097</v>
      </c>
      <c r="C128" s="149">
        <v>4.9045858361253414E-2</v>
      </c>
      <c r="D128" s="149">
        <v>1.0912698412698632</v>
      </c>
      <c r="E128" s="149">
        <v>-0.68093660064502615</v>
      </c>
    </row>
    <row r="129" spans="1:5">
      <c r="A129" s="150">
        <v>41852</v>
      </c>
      <c r="B129" s="149">
        <v>1.560012263636803</v>
      </c>
      <c r="C129" s="149">
        <v>0.435995720395145</v>
      </c>
      <c r="D129" s="149">
        <v>1.996007984031948</v>
      </c>
      <c r="E129" s="149">
        <v>-8.1486969239814186</v>
      </c>
    </row>
    <row r="130" spans="1:5">
      <c r="A130" s="150">
        <v>41883</v>
      </c>
      <c r="B130" s="149">
        <v>1.4102307550875524</v>
      </c>
      <c r="C130" s="149">
        <v>0.186575632137989</v>
      </c>
      <c r="D130" s="149">
        <v>1.5968063872255414</v>
      </c>
      <c r="E130" s="149">
        <v>-12.797780065969718</v>
      </c>
    </row>
    <row r="131" spans="1:5">
      <c r="A131" s="150">
        <v>41913</v>
      </c>
      <c r="B131" s="149">
        <v>1.391539946934373</v>
      </c>
      <c r="C131" s="149">
        <v>9.3608567917115248E-2</v>
      </c>
      <c r="D131" s="149">
        <v>1.4851485148514882</v>
      </c>
      <c r="E131" s="149">
        <v>-20.286257798817303</v>
      </c>
    </row>
    <row r="132" spans="1:5">
      <c r="A132" s="150">
        <v>41944</v>
      </c>
      <c r="B132" s="149">
        <v>1.1253602093223685</v>
      </c>
      <c r="C132" s="149">
        <v>6.8669641423907191E-2</v>
      </c>
      <c r="D132" s="149">
        <v>1.1940298507462757</v>
      </c>
      <c r="E132" s="149">
        <v>-27.423422629538237</v>
      </c>
    </row>
    <row r="133" spans="1:5">
      <c r="A133" s="150">
        <v>41974</v>
      </c>
      <c r="B133" s="149">
        <v>2.1175091961717243</v>
      </c>
      <c r="C133" s="149">
        <v>-0.61750919617173849</v>
      </c>
      <c r="D133" s="149">
        <v>1.4999999999999858</v>
      </c>
      <c r="E133" s="149">
        <v>-43.811804871042881</v>
      </c>
    </row>
    <row r="134" spans="1:5">
      <c r="A134" s="150">
        <v>42005</v>
      </c>
      <c r="B134" s="149">
        <v>2.2350875870081004</v>
      </c>
      <c r="C134" s="149">
        <v>-0.83228197578563856</v>
      </c>
      <c r="D134" s="149">
        <v>1.4028056112224618</v>
      </c>
      <c r="E134" s="149">
        <v>-54.990589858947082</v>
      </c>
    </row>
    <row r="135" spans="1:5">
      <c r="A135" s="150">
        <v>42036</v>
      </c>
      <c r="B135" s="149">
        <v>1.7031644754709463</v>
      </c>
      <c r="C135" s="149">
        <v>-1.9078727661567187</v>
      </c>
      <c r="D135" s="149">
        <v>-0.20470829068577245</v>
      </c>
      <c r="E135" s="149">
        <v>-46.760927103628269</v>
      </c>
    </row>
    <row r="136" spans="1:5">
      <c r="A136" s="150">
        <v>42064</v>
      </c>
      <c r="B136" s="149">
        <v>1.8677807020641106</v>
      </c>
      <c r="C136" s="149">
        <v>-1.2485856556244963</v>
      </c>
      <c r="D136" s="149">
        <v>0.61919504643961432</v>
      </c>
      <c r="E136" s="149">
        <v>-48.055497784828496</v>
      </c>
    </row>
    <row r="137" spans="1:5">
      <c r="A137" s="150">
        <v>42095</v>
      </c>
      <c r="B137" s="149"/>
      <c r="C137" s="149"/>
      <c r="D137" s="149"/>
      <c r="E137" s="149"/>
    </row>
    <row r="138" spans="1:5">
      <c r="A138" s="150">
        <v>42125</v>
      </c>
      <c r="B138" s="149"/>
      <c r="C138" s="149"/>
      <c r="D138" s="149"/>
      <c r="E138" s="149"/>
    </row>
    <row r="139" spans="1:5">
      <c r="A139" s="150">
        <v>42156</v>
      </c>
      <c r="B139" s="149"/>
      <c r="C139" s="149"/>
      <c r="D139" s="149"/>
      <c r="E139" s="149"/>
    </row>
    <row r="140" spans="1:5">
      <c r="A140" s="150">
        <v>42186</v>
      </c>
      <c r="B140" s="149"/>
      <c r="C140" s="149"/>
      <c r="D140" s="149"/>
      <c r="E140" s="149"/>
    </row>
    <row r="141" spans="1:5">
      <c r="A141" s="150">
        <v>42217</v>
      </c>
      <c r="B141" s="149"/>
      <c r="C141" s="149"/>
      <c r="D141" s="149"/>
      <c r="E141" s="149"/>
    </row>
    <row r="142" spans="1:5">
      <c r="A142" s="150">
        <v>42248</v>
      </c>
      <c r="B142" s="149"/>
      <c r="C142" s="149"/>
      <c r="D142" s="149"/>
      <c r="E142" s="149"/>
    </row>
    <row r="143" spans="1:5">
      <c r="A143" s="150">
        <v>42278</v>
      </c>
      <c r="B143" s="149"/>
      <c r="C143" s="149"/>
      <c r="D143" s="149"/>
      <c r="E143" s="149"/>
    </row>
    <row r="144" spans="1:5">
      <c r="A144" s="150">
        <v>42309</v>
      </c>
      <c r="B144" s="149"/>
      <c r="C144" s="149"/>
      <c r="D144" s="149"/>
      <c r="E144" s="149"/>
    </row>
    <row r="145" spans="1:5">
      <c r="A145" s="150">
        <v>42339</v>
      </c>
      <c r="B145" s="149"/>
      <c r="C145" s="149"/>
      <c r="D145" s="149"/>
      <c r="E145" s="149"/>
    </row>
    <row r="146" spans="1:5">
      <c r="B146" s="149"/>
      <c r="C146" s="149"/>
      <c r="D146" s="149"/>
      <c r="E146" s="149"/>
    </row>
    <row r="147" spans="1:5">
      <c r="B147" s="149"/>
      <c r="C147" s="149"/>
      <c r="D147" s="149"/>
      <c r="E147" s="149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F146"/>
  <sheetViews>
    <sheetView showGridLines="0" zoomScaleNormal="100" workbookViewId="0">
      <pane xSplit="1" ySplit="15" topLeftCell="B16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5.28515625" style="158" bestFit="1" customWidth="1"/>
    <col min="2" max="5" width="13.7109375" style="158" customWidth="1"/>
    <col min="6" max="16384" width="9.140625" style="158"/>
  </cols>
  <sheetData>
    <row r="1" spans="1:6">
      <c r="A1" s="108"/>
      <c r="B1" s="49"/>
    </row>
    <row r="2" spans="1:6">
      <c r="A2" s="108" t="s">
        <v>0</v>
      </c>
      <c r="B2" s="158" t="s">
        <v>74</v>
      </c>
    </row>
    <row r="3" spans="1:6">
      <c r="A3" s="108" t="s">
        <v>17</v>
      </c>
      <c r="B3" s="158" t="s">
        <v>75</v>
      </c>
    </row>
    <row r="4" spans="1:6">
      <c r="A4" s="108" t="s">
        <v>21</v>
      </c>
      <c r="B4" s="158" t="s">
        <v>557</v>
      </c>
    </row>
    <row r="5" spans="1:6">
      <c r="A5" s="108" t="s">
        <v>93</v>
      </c>
      <c r="B5" s="158" t="s">
        <v>558</v>
      </c>
    </row>
    <row r="6" spans="1:6">
      <c r="A6" s="108" t="s">
        <v>15</v>
      </c>
      <c r="B6" s="112" t="s">
        <v>140</v>
      </c>
    </row>
    <row r="7" spans="1:6">
      <c r="A7" s="108" t="s">
        <v>43</v>
      </c>
      <c r="B7" s="112" t="s">
        <v>266</v>
      </c>
    </row>
    <row r="8" spans="1:6">
      <c r="A8" s="108"/>
      <c r="B8" s="159" t="s">
        <v>126</v>
      </c>
    </row>
    <row r="9" spans="1:6">
      <c r="A9" s="160"/>
      <c r="B9" s="161"/>
    </row>
    <row r="13" spans="1:6">
      <c r="A13" s="112"/>
      <c r="B13" s="112"/>
    </row>
    <row r="14" spans="1:6">
      <c r="B14" s="162" t="s">
        <v>262</v>
      </c>
      <c r="C14" s="162" t="s">
        <v>52</v>
      </c>
      <c r="D14" s="162" t="s">
        <v>25</v>
      </c>
    </row>
    <row r="15" spans="1:6">
      <c r="B15" s="162" t="s">
        <v>263</v>
      </c>
      <c r="C15" s="162" t="s">
        <v>27</v>
      </c>
      <c r="D15" s="162" t="s">
        <v>349</v>
      </c>
    </row>
    <row r="16" spans="1:6">
      <c r="A16" s="163">
        <v>38353</v>
      </c>
      <c r="B16" s="164">
        <v>1.7999999999999972</v>
      </c>
      <c r="C16" s="164">
        <v>4.8529076723128384</v>
      </c>
      <c r="D16" s="164">
        <v>-21.7</v>
      </c>
      <c r="E16" s="165">
        <v>38353</v>
      </c>
      <c r="F16" s="166"/>
    </row>
    <row r="17" spans="1:6">
      <c r="A17" s="163">
        <v>38384</v>
      </c>
      <c r="B17" s="164">
        <v>1.2000000000000028</v>
      </c>
      <c r="C17" s="164">
        <v>4.491870292993255</v>
      </c>
      <c r="D17" s="164">
        <v>-22.5</v>
      </c>
      <c r="E17" s="165">
        <v>38384</v>
      </c>
      <c r="F17" s="166"/>
    </row>
    <row r="18" spans="1:6">
      <c r="A18" s="163">
        <v>38412</v>
      </c>
      <c r="B18" s="164">
        <v>5</v>
      </c>
      <c r="C18" s="164">
        <v>3.0621207350278041</v>
      </c>
      <c r="D18" s="164">
        <v>-26</v>
      </c>
      <c r="E18" s="165">
        <v>38412</v>
      </c>
      <c r="F18" s="166"/>
    </row>
    <row r="19" spans="1:6">
      <c r="A19" s="163">
        <v>38443</v>
      </c>
      <c r="B19" s="164">
        <v>0.49999999999998579</v>
      </c>
      <c r="C19" s="164">
        <v>2.670001072945098</v>
      </c>
      <c r="D19" s="164">
        <v>-30.9</v>
      </c>
      <c r="E19" s="165">
        <v>38443</v>
      </c>
      <c r="F19" s="166"/>
    </row>
    <row r="20" spans="1:6">
      <c r="A20" s="163">
        <v>38473</v>
      </c>
      <c r="B20" s="164">
        <v>4.7999999999999829</v>
      </c>
      <c r="C20" s="164">
        <v>5.5034631386679393</v>
      </c>
      <c r="D20" s="164">
        <v>-32.700000000000003</v>
      </c>
      <c r="E20" s="165">
        <v>38473</v>
      </c>
      <c r="F20" s="166"/>
    </row>
    <row r="21" spans="1:6">
      <c r="A21" s="163">
        <v>38504</v>
      </c>
      <c r="B21" s="164">
        <v>6.9000000000000199</v>
      </c>
      <c r="C21" s="164">
        <v>2.7624881950331712</v>
      </c>
      <c r="D21" s="164">
        <v>-35.200000000000003</v>
      </c>
      <c r="E21" s="165">
        <v>38504</v>
      </c>
      <c r="F21" s="166"/>
    </row>
    <row r="22" spans="1:6">
      <c r="A22" s="163">
        <v>38534</v>
      </c>
      <c r="B22" s="164">
        <v>3.2999999999999687</v>
      </c>
      <c r="C22" s="164">
        <v>3.6522661236887899</v>
      </c>
      <c r="D22" s="164">
        <v>-28.9</v>
      </c>
      <c r="E22" s="165">
        <v>38534</v>
      </c>
      <c r="F22" s="166"/>
    </row>
    <row r="23" spans="1:6">
      <c r="A23" s="163">
        <v>38565</v>
      </c>
      <c r="B23" s="164">
        <v>6.4000000000000057</v>
      </c>
      <c r="C23" s="164">
        <v>3.3506106734691343</v>
      </c>
      <c r="D23" s="164">
        <v>-27.8</v>
      </c>
      <c r="E23" s="165">
        <v>38565</v>
      </c>
      <c r="F23" s="166"/>
    </row>
    <row r="24" spans="1:6">
      <c r="A24" s="163">
        <v>38596</v>
      </c>
      <c r="B24" s="164">
        <v>5.6000000000000085</v>
      </c>
      <c r="C24" s="164">
        <v>3.8750227479895614</v>
      </c>
      <c r="D24" s="164">
        <v>-26.1</v>
      </c>
      <c r="E24" s="165">
        <v>38596</v>
      </c>
      <c r="F24" s="166"/>
    </row>
    <row r="25" spans="1:6">
      <c r="A25" s="163">
        <v>38626</v>
      </c>
      <c r="B25" s="164">
        <v>6.0999999999999659</v>
      </c>
      <c r="C25" s="164">
        <v>4.0404032685792828</v>
      </c>
      <c r="D25" s="164">
        <v>-27.8</v>
      </c>
      <c r="E25" s="165">
        <v>38626</v>
      </c>
      <c r="F25" s="166"/>
    </row>
    <row r="26" spans="1:6">
      <c r="A26" s="163">
        <v>38657</v>
      </c>
      <c r="B26" s="164">
        <v>7.6999999999999886</v>
      </c>
      <c r="C26" s="164">
        <v>4.580575554617667</v>
      </c>
      <c r="D26" s="164">
        <v>-23.4</v>
      </c>
      <c r="E26" s="165">
        <v>38657</v>
      </c>
      <c r="F26" s="166"/>
    </row>
    <row r="27" spans="1:6">
      <c r="A27" s="163">
        <v>38687</v>
      </c>
      <c r="B27" s="164">
        <v>3.0999999999999943</v>
      </c>
      <c r="C27" s="164">
        <v>3.0162488476111804</v>
      </c>
      <c r="D27" s="164">
        <v>-18.7</v>
      </c>
      <c r="E27" s="165">
        <v>38687</v>
      </c>
      <c r="F27" s="166"/>
    </row>
    <row r="28" spans="1:6">
      <c r="A28" s="163">
        <v>38718</v>
      </c>
      <c r="B28" s="164">
        <v>8.2999999999999972</v>
      </c>
      <c r="C28" s="164">
        <v>1.9033767214477848</v>
      </c>
      <c r="D28" s="164">
        <v>-16.3</v>
      </c>
      <c r="E28" s="165">
        <v>38718</v>
      </c>
      <c r="F28" s="166"/>
    </row>
    <row r="29" spans="1:6">
      <c r="A29" s="163">
        <v>38749</v>
      </c>
      <c r="B29" s="164">
        <v>8.4000000000000057</v>
      </c>
      <c r="C29" s="164">
        <v>2.9618869681185629</v>
      </c>
      <c r="D29" s="164">
        <v>-10.3</v>
      </c>
      <c r="E29" s="165">
        <v>38749</v>
      </c>
      <c r="F29" s="166"/>
    </row>
    <row r="30" spans="1:6">
      <c r="A30" s="163">
        <v>38777</v>
      </c>
      <c r="B30" s="164">
        <v>5.4000000000000341</v>
      </c>
      <c r="C30" s="164">
        <v>3.7609773402114399</v>
      </c>
      <c r="D30" s="164">
        <v>-11.8</v>
      </c>
      <c r="E30" s="165">
        <v>38777</v>
      </c>
      <c r="F30" s="166"/>
    </row>
    <row r="31" spans="1:6">
      <c r="A31" s="163">
        <v>38808</v>
      </c>
      <c r="B31" s="164">
        <v>5.5</v>
      </c>
      <c r="C31" s="164">
        <v>4.583445884887368</v>
      </c>
      <c r="D31" s="164">
        <v>-11.4</v>
      </c>
      <c r="E31" s="165">
        <v>38808</v>
      </c>
      <c r="F31" s="166"/>
    </row>
    <row r="32" spans="1:6">
      <c r="A32" s="163">
        <v>38838</v>
      </c>
      <c r="B32" s="164">
        <v>5.9999999999999858</v>
      </c>
      <c r="C32" s="164">
        <v>3.214944110503609</v>
      </c>
      <c r="D32" s="164">
        <v>-24.4</v>
      </c>
      <c r="E32" s="165">
        <v>38838</v>
      </c>
      <c r="F32" s="166"/>
    </row>
    <row r="33" spans="1:6">
      <c r="A33" s="163">
        <v>38869</v>
      </c>
      <c r="B33" s="164">
        <v>3.4999999999999858</v>
      </c>
      <c r="C33" s="164">
        <v>2.828966160351996</v>
      </c>
      <c r="D33" s="164">
        <v>-43.3</v>
      </c>
      <c r="E33" s="165">
        <v>38869</v>
      </c>
      <c r="F33" s="166"/>
    </row>
    <row r="34" spans="1:6">
      <c r="A34" s="163">
        <v>38899</v>
      </c>
      <c r="B34" s="164">
        <v>3.3000000000000114</v>
      </c>
      <c r="C34" s="164">
        <v>3.8579694465322234</v>
      </c>
      <c r="D34" s="164">
        <v>-48.2</v>
      </c>
      <c r="E34" s="165">
        <v>38899</v>
      </c>
      <c r="F34" s="166"/>
    </row>
    <row r="35" spans="1:6">
      <c r="A35" s="163">
        <v>38930</v>
      </c>
      <c r="B35" s="164">
        <v>5</v>
      </c>
      <c r="C35" s="164">
        <v>4.0562548399109914</v>
      </c>
      <c r="D35" s="164">
        <v>-46.9</v>
      </c>
      <c r="E35" s="165">
        <v>38930</v>
      </c>
      <c r="F35" s="166"/>
    </row>
    <row r="36" spans="1:6">
      <c r="A36" s="163">
        <v>38961</v>
      </c>
      <c r="B36" s="164">
        <v>2.6999999999999744</v>
      </c>
      <c r="C36" s="164">
        <v>0.75449767125977019</v>
      </c>
      <c r="D36" s="164">
        <v>-51.1</v>
      </c>
      <c r="E36" s="165">
        <v>38961</v>
      </c>
      <c r="F36" s="166"/>
    </row>
    <row r="37" spans="1:6">
      <c r="A37" s="163">
        <v>38991</v>
      </c>
      <c r="B37" s="164">
        <v>1.8000000000000256</v>
      </c>
      <c r="C37" s="164">
        <v>0.46220909864527471</v>
      </c>
      <c r="D37" s="164">
        <v>-49.2</v>
      </c>
      <c r="E37" s="165">
        <v>38991</v>
      </c>
      <c r="F37" s="166"/>
    </row>
    <row r="38" spans="1:6">
      <c r="A38" s="163">
        <v>39022</v>
      </c>
      <c r="B38" s="164">
        <v>1.1000000000000085</v>
      </c>
      <c r="C38" s="164">
        <v>-1.1138626087923882</v>
      </c>
      <c r="D38" s="164">
        <v>-51.8</v>
      </c>
      <c r="E38" s="165">
        <v>39022</v>
      </c>
      <c r="F38" s="166"/>
    </row>
    <row r="39" spans="1:6">
      <c r="A39" s="163">
        <v>39052</v>
      </c>
      <c r="B39" s="164">
        <v>0.70000000000001705</v>
      </c>
      <c r="C39" s="164">
        <v>-0.37383058981875195</v>
      </c>
      <c r="D39" s="164">
        <v>-53.1</v>
      </c>
      <c r="E39" s="165">
        <v>39052</v>
      </c>
      <c r="F39" s="166"/>
    </row>
    <row r="40" spans="1:6">
      <c r="A40" s="163">
        <v>39083</v>
      </c>
      <c r="B40" s="164">
        <v>2.8369328085005208</v>
      </c>
      <c r="C40" s="164">
        <v>-4.4356737099890609</v>
      </c>
      <c r="D40" s="164">
        <v>-53.8</v>
      </c>
      <c r="E40" s="165">
        <v>39083</v>
      </c>
      <c r="F40" s="166"/>
    </row>
    <row r="41" spans="1:6">
      <c r="A41" s="163">
        <v>39114</v>
      </c>
      <c r="B41" s="164">
        <v>-0.82661010622412334</v>
      </c>
      <c r="C41" s="164">
        <v>-6.6585473449155614</v>
      </c>
      <c r="D41" s="164">
        <v>-53.7</v>
      </c>
      <c r="E41" s="165">
        <v>39114</v>
      </c>
      <c r="F41" s="166"/>
    </row>
    <row r="42" spans="1:6">
      <c r="A42" s="163">
        <v>39142</v>
      </c>
      <c r="B42" s="164">
        <v>-1.5723136392228838</v>
      </c>
      <c r="C42" s="164">
        <v>-7.2544115241725251</v>
      </c>
      <c r="D42" s="164">
        <v>-51.9</v>
      </c>
      <c r="E42" s="165">
        <v>39142</v>
      </c>
      <c r="F42" s="166"/>
    </row>
    <row r="43" spans="1:6">
      <c r="A43" s="163">
        <v>39173</v>
      </c>
      <c r="B43" s="164">
        <v>-3.4512015187033995</v>
      </c>
      <c r="C43" s="164">
        <v>-7.8640476605414165</v>
      </c>
      <c r="D43" s="164">
        <v>-52</v>
      </c>
      <c r="E43" s="165">
        <v>39173</v>
      </c>
      <c r="F43" s="166"/>
    </row>
    <row r="44" spans="1:6">
      <c r="A44" s="163">
        <v>39203</v>
      </c>
      <c r="B44" s="164">
        <v>-3.3460950597614953</v>
      </c>
      <c r="C44" s="164">
        <v>-8.1138018286589357</v>
      </c>
      <c r="D44" s="164">
        <v>-51.3</v>
      </c>
      <c r="E44" s="165">
        <v>39203</v>
      </c>
      <c r="F44" s="166"/>
    </row>
    <row r="45" spans="1:6">
      <c r="A45" s="163">
        <v>39234</v>
      </c>
      <c r="B45" s="164">
        <v>-4.9613709736731693</v>
      </c>
      <c r="C45" s="164">
        <v>-6.2978850229881971</v>
      </c>
      <c r="D45" s="164">
        <v>-48</v>
      </c>
      <c r="E45" s="165">
        <v>39234</v>
      </c>
      <c r="F45" s="166"/>
    </row>
    <row r="46" spans="1:6">
      <c r="A46" s="163">
        <v>39264</v>
      </c>
      <c r="B46" s="164">
        <v>-2.6053976471342111</v>
      </c>
      <c r="C46" s="164">
        <v>-7.6776072856842177</v>
      </c>
      <c r="D46" s="164">
        <v>-47.7</v>
      </c>
      <c r="E46" s="165">
        <v>39264</v>
      </c>
      <c r="F46" s="166"/>
    </row>
    <row r="47" spans="1:6">
      <c r="A47" s="163">
        <v>39295</v>
      </c>
      <c r="B47" s="164">
        <v>-2.6642610797180311</v>
      </c>
      <c r="C47" s="164">
        <v>-8.4190918749983013</v>
      </c>
      <c r="D47" s="164">
        <v>-47.2</v>
      </c>
      <c r="E47" s="165">
        <v>39295</v>
      </c>
      <c r="F47" s="166"/>
    </row>
    <row r="48" spans="1:6">
      <c r="A48" s="163">
        <v>39326</v>
      </c>
      <c r="B48" s="164">
        <v>-3.2998669220847887</v>
      </c>
      <c r="C48" s="164">
        <v>-7.5835091195076245</v>
      </c>
      <c r="D48" s="164">
        <v>-49.3</v>
      </c>
      <c r="E48" s="165">
        <v>39326</v>
      </c>
      <c r="F48" s="166"/>
    </row>
    <row r="49" spans="1:6">
      <c r="A49" s="163">
        <v>39356</v>
      </c>
      <c r="B49" s="164">
        <v>-1.2990979204461155</v>
      </c>
      <c r="C49" s="164">
        <v>-6.7088681903547638</v>
      </c>
      <c r="D49" s="164">
        <v>-51</v>
      </c>
      <c r="E49" s="165">
        <v>39356</v>
      </c>
      <c r="F49" s="166"/>
    </row>
    <row r="50" spans="1:6">
      <c r="A50" s="163">
        <v>39387</v>
      </c>
      <c r="B50" s="164">
        <v>-3.3369908225104581</v>
      </c>
      <c r="C50" s="164">
        <v>-6.1178328054068345</v>
      </c>
      <c r="D50" s="164">
        <v>-53.6</v>
      </c>
      <c r="E50" s="165">
        <v>39387</v>
      </c>
      <c r="F50" s="166"/>
    </row>
    <row r="51" spans="1:6">
      <c r="A51" s="163">
        <v>39417</v>
      </c>
      <c r="B51" s="164">
        <v>-3.8600276824802791</v>
      </c>
      <c r="C51" s="164">
        <v>-7.6515014181127583</v>
      </c>
      <c r="D51" s="164">
        <v>-47.1</v>
      </c>
      <c r="E51" s="165">
        <v>39417</v>
      </c>
      <c r="F51" s="166"/>
    </row>
    <row r="52" spans="1:6">
      <c r="A52" s="163">
        <v>39448</v>
      </c>
      <c r="B52" s="164">
        <v>-2.0551638712310734</v>
      </c>
      <c r="C52" s="164">
        <v>-1.1116467210043339</v>
      </c>
      <c r="D52" s="164">
        <v>-47.8</v>
      </c>
      <c r="E52" s="165">
        <v>39448</v>
      </c>
      <c r="F52" s="166"/>
    </row>
    <row r="53" spans="1:6">
      <c r="A53" s="163">
        <v>39479</v>
      </c>
      <c r="B53" s="164">
        <v>0.49381058048116699</v>
      </c>
      <c r="C53" s="164">
        <v>0.6616290913362235</v>
      </c>
      <c r="D53" s="164">
        <v>-47.6</v>
      </c>
      <c r="E53" s="165">
        <v>39479</v>
      </c>
      <c r="F53" s="166"/>
    </row>
    <row r="54" spans="1:6">
      <c r="A54" s="163">
        <v>39508</v>
      </c>
      <c r="B54" s="164">
        <v>-1.1985206291868593</v>
      </c>
      <c r="C54" s="164">
        <v>0.48117687930613329</v>
      </c>
      <c r="D54" s="164">
        <v>-52.4</v>
      </c>
      <c r="E54" s="165">
        <v>39508</v>
      </c>
      <c r="F54" s="166"/>
    </row>
    <row r="55" spans="1:6">
      <c r="A55" s="163">
        <v>39539</v>
      </c>
      <c r="B55" s="164">
        <v>-1.4531951004053951</v>
      </c>
      <c r="C55" s="164">
        <v>1.4262316542306195</v>
      </c>
      <c r="D55" s="164">
        <v>-55.4</v>
      </c>
      <c r="E55" s="165">
        <v>39539</v>
      </c>
      <c r="F55" s="166"/>
    </row>
    <row r="56" spans="1:6">
      <c r="A56" s="163">
        <v>39569</v>
      </c>
      <c r="B56" s="164">
        <v>-2.5221106183096396</v>
      </c>
      <c r="C56" s="164">
        <v>0.33836675973815034</v>
      </c>
      <c r="D56" s="164">
        <v>-52.3</v>
      </c>
      <c r="E56" s="165">
        <v>39569</v>
      </c>
      <c r="F56" s="166"/>
    </row>
    <row r="57" spans="1:6">
      <c r="A57" s="163">
        <v>39600</v>
      </c>
      <c r="B57" s="164">
        <v>-2.4769765418016618</v>
      </c>
      <c r="C57" s="164">
        <v>-1.7760326294279594E-2</v>
      </c>
      <c r="D57" s="164">
        <v>-46.1</v>
      </c>
      <c r="E57" s="165">
        <v>39600</v>
      </c>
      <c r="F57" s="166"/>
    </row>
    <row r="58" spans="1:6">
      <c r="A58" s="163">
        <v>39630</v>
      </c>
      <c r="B58" s="164">
        <v>-1.3763209606094335</v>
      </c>
      <c r="C58" s="164">
        <v>-8.7493301509709909E-2</v>
      </c>
      <c r="D58" s="164">
        <v>-42.9</v>
      </c>
      <c r="E58" s="165">
        <v>39630</v>
      </c>
      <c r="F58" s="166"/>
    </row>
    <row r="59" spans="1:6">
      <c r="A59" s="163">
        <v>39661</v>
      </c>
      <c r="B59" s="164">
        <v>-4.4245997758295914</v>
      </c>
      <c r="C59" s="164">
        <v>-0.45287553774728906</v>
      </c>
      <c r="D59" s="164">
        <v>-43.5</v>
      </c>
      <c r="E59" s="165">
        <v>39661</v>
      </c>
      <c r="F59" s="166"/>
    </row>
    <row r="60" spans="1:6">
      <c r="A60" s="163">
        <v>39692</v>
      </c>
      <c r="B60" s="164">
        <v>-0.58059512106062527</v>
      </c>
      <c r="C60" s="164">
        <v>1.2824444775400679</v>
      </c>
      <c r="D60" s="164">
        <v>-42.5</v>
      </c>
      <c r="E60" s="165">
        <v>39692</v>
      </c>
      <c r="F60" s="166"/>
    </row>
    <row r="61" spans="1:6">
      <c r="A61" s="163">
        <v>39722</v>
      </c>
      <c r="B61" s="164">
        <v>-3.0709121388497351</v>
      </c>
      <c r="C61" s="164">
        <v>1.5868272115071846</v>
      </c>
      <c r="D61" s="164">
        <v>-54</v>
      </c>
      <c r="E61" s="165">
        <v>39722</v>
      </c>
      <c r="F61" s="166"/>
    </row>
    <row r="62" spans="1:6">
      <c r="A62" s="163">
        <v>39753</v>
      </c>
      <c r="B62" s="164">
        <v>-5.5914525382198832</v>
      </c>
      <c r="C62" s="164">
        <v>3.312021061826087</v>
      </c>
      <c r="D62" s="164">
        <v>-56.7</v>
      </c>
      <c r="E62" s="165">
        <v>39753</v>
      </c>
      <c r="F62" s="166"/>
    </row>
    <row r="63" spans="1:6">
      <c r="A63" s="163">
        <v>39783</v>
      </c>
      <c r="B63" s="164">
        <v>-4.2938849360578928</v>
      </c>
      <c r="C63" s="164">
        <v>-0.43207728733483464</v>
      </c>
      <c r="D63" s="164">
        <v>-60.8</v>
      </c>
      <c r="E63" s="165">
        <v>39783</v>
      </c>
      <c r="F63" s="166"/>
    </row>
    <row r="64" spans="1:6">
      <c r="A64" s="163">
        <v>39814</v>
      </c>
      <c r="B64" s="164">
        <v>-8.020783883936204</v>
      </c>
      <c r="C64" s="164">
        <v>-1.4914891855025161</v>
      </c>
      <c r="D64" s="164">
        <v>-66.099999999999994</v>
      </c>
      <c r="E64" s="165">
        <v>39814</v>
      </c>
      <c r="F64" s="166"/>
    </row>
    <row r="65" spans="1:6">
      <c r="A65" s="163">
        <v>39845</v>
      </c>
      <c r="B65" s="164">
        <v>-7.8587438694722209</v>
      </c>
      <c r="C65" s="164">
        <v>-2.6204076015467024</v>
      </c>
      <c r="D65" s="164">
        <v>-68.5</v>
      </c>
      <c r="E65" s="165">
        <v>39845</v>
      </c>
      <c r="F65" s="166"/>
    </row>
    <row r="66" spans="1:6">
      <c r="A66" s="163">
        <v>39873</v>
      </c>
      <c r="B66" s="164">
        <v>-7.0895951613487398</v>
      </c>
      <c r="C66" s="164">
        <v>-3.5512497462412398</v>
      </c>
      <c r="D66" s="164">
        <v>-70</v>
      </c>
      <c r="E66" s="165">
        <v>39873</v>
      </c>
      <c r="F66" s="166"/>
    </row>
    <row r="67" spans="1:6">
      <c r="A67" s="163">
        <v>39904</v>
      </c>
      <c r="B67" s="164">
        <v>-5.4851353312126605</v>
      </c>
      <c r="C67" s="164">
        <v>-5.1709104426369379</v>
      </c>
      <c r="D67" s="164">
        <v>-72.3</v>
      </c>
      <c r="E67" s="165">
        <v>39904</v>
      </c>
      <c r="F67" s="166"/>
    </row>
    <row r="68" spans="1:6">
      <c r="A68" s="163">
        <v>39934</v>
      </c>
      <c r="B68" s="164">
        <v>-9.0237940753987118</v>
      </c>
      <c r="C68" s="164">
        <v>-5.2500080053906544</v>
      </c>
      <c r="D68" s="164">
        <v>-68.3</v>
      </c>
      <c r="E68" s="165">
        <v>39934</v>
      </c>
      <c r="F68" s="166"/>
    </row>
    <row r="69" spans="1:6">
      <c r="A69" s="163">
        <v>39965</v>
      </c>
      <c r="B69" s="164">
        <v>-7.453924982629232</v>
      </c>
      <c r="C69" s="164">
        <v>-6.4506622485184977</v>
      </c>
      <c r="D69" s="164">
        <v>-64.3</v>
      </c>
      <c r="E69" s="165">
        <v>39965</v>
      </c>
      <c r="F69" s="166"/>
    </row>
    <row r="70" spans="1:6">
      <c r="A70" s="163">
        <v>39995</v>
      </c>
      <c r="B70" s="164">
        <v>-12.137586574837528</v>
      </c>
      <c r="C70" s="167">
        <v>-7.3582967965623283</v>
      </c>
      <c r="D70" s="167">
        <v>-63.1</v>
      </c>
      <c r="E70" s="165">
        <v>39995</v>
      </c>
      <c r="F70" s="166"/>
    </row>
    <row r="71" spans="1:6">
      <c r="A71" s="163">
        <v>40026</v>
      </c>
      <c r="B71" s="164">
        <v>-12.059625589053397</v>
      </c>
      <c r="C71" s="167">
        <v>-8.0049724896526442</v>
      </c>
      <c r="D71" s="167">
        <v>-59.8</v>
      </c>
      <c r="E71" s="165">
        <v>40026</v>
      </c>
      <c r="F71" s="166"/>
    </row>
    <row r="72" spans="1:6">
      <c r="A72" s="163">
        <v>40057</v>
      </c>
      <c r="B72" s="164">
        <v>-12.6012810124423</v>
      </c>
      <c r="C72" s="167">
        <v>-7.5051652690565618</v>
      </c>
      <c r="D72" s="167">
        <v>-56.9</v>
      </c>
      <c r="E72" s="165">
        <v>40057</v>
      </c>
      <c r="F72" s="166"/>
    </row>
    <row r="73" spans="1:6">
      <c r="A73" s="163">
        <v>40087</v>
      </c>
      <c r="B73" s="164">
        <v>-13.538558525449844</v>
      </c>
      <c r="C73" s="167">
        <v>-8.4215145716724749</v>
      </c>
      <c r="D73" s="167">
        <v>-50.8</v>
      </c>
      <c r="E73" s="165">
        <v>40087</v>
      </c>
      <c r="F73" s="166"/>
    </row>
    <row r="74" spans="1:6">
      <c r="A74" s="163">
        <v>40118</v>
      </c>
      <c r="B74" s="164">
        <v>-12.287454016543691</v>
      </c>
      <c r="C74" s="167">
        <v>-9.5375189299186758</v>
      </c>
      <c r="D74" s="167">
        <v>-51.9</v>
      </c>
      <c r="E74" s="165">
        <v>40118</v>
      </c>
      <c r="F74" s="166"/>
    </row>
    <row r="75" spans="1:6">
      <c r="A75" s="163">
        <v>40148</v>
      </c>
      <c r="B75" s="164">
        <v>-10.749897725174094</v>
      </c>
      <c r="C75" s="167">
        <v>-5.2717194114466679</v>
      </c>
      <c r="D75" s="167">
        <v>-50.1</v>
      </c>
      <c r="E75" s="165">
        <v>40148</v>
      </c>
      <c r="F75" s="166"/>
    </row>
    <row r="76" spans="1:6">
      <c r="A76" s="163">
        <v>40179</v>
      </c>
      <c r="B76" s="164">
        <v>-9.0154875844494455</v>
      </c>
      <c r="C76" s="167">
        <v>-0.38090474694764964</v>
      </c>
      <c r="D76" s="167">
        <v>-49.1</v>
      </c>
      <c r="E76" s="165">
        <v>40179</v>
      </c>
      <c r="F76" s="168"/>
    </row>
    <row r="77" spans="1:6">
      <c r="A77" s="163">
        <v>40210</v>
      </c>
      <c r="B77" s="164">
        <v>-7.2457241693556824</v>
      </c>
      <c r="C77" s="167">
        <v>-3.6750703480169022</v>
      </c>
      <c r="D77" s="167">
        <v>-47.5</v>
      </c>
      <c r="E77" s="165">
        <v>40210</v>
      </c>
      <c r="F77" s="168"/>
    </row>
    <row r="78" spans="1:6">
      <c r="A78" s="163">
        <v>40238</v>
      </c>
      <c r="B78" s="164">
        <v>-6.5250247548720921</v>
      </c>
      <c r="C78" s="167">
        <v>5.5421216178981325</v>
      </c>
      <c r="D78" s="167">
        <v>-41.2</v>
      </c>
      <c r="E78" s="165">
        <v>40238</v>
      </c>
      <c r="F78" s="168"/>
    </row>
    <row r="79" spans="1:6">
      <c r="A79" s="163">
        <v>40269</v>
      </c>
      <c r="B79" s="164">
        <v>-8.7317661516389364</v>
      </c>
      <c r="C79" s="167">
        <v>-1.1653425217998006</v>
      </c>
      <c r="D79" s="167">
        <v>-37</v>
      </c>
      <c r="E79" s="165">
        <v>40269</v>
      </c>
      <c r="F79" s="168"/>
    </row>
    <row r="80" spans="1:6">
      <c r="A80" s="163">
        <v>40299</v>
      </c>
      <c r="B80" s="164">
        <v>-5.7418279632234857</v>
      </c>
      <c r="C80" s="167">
        <v>-0.34260075880438023</v>
      </c>
      <c r="D80" s="167">
        <v>-28.7</v>
      </c>
      <c r="E80" s="165">
        <v>40299</v>
      </c>
      <c r="F80" s="168"/>
    </row>
    <row r="81" spans="1:6">
      <c r="A81" s="163">
        <v>40330</v>
      </c>
      <c r="B81" s="164">
        <v>-4.6605464827594432</v>
      </c>
      <c r="C81" s="167">
        <v>1.2305377117015439</v>
      </c>
      <c r="D81" s="167">
        <v>-23.4</v>
      </c>
      <c r="E81" s="165">
        <v>40330</v>
      </c>
      <c r="F81" s="168"/>
    </row>
    <row r="82" spans="1:6">
      <c r="A82" s="163">
        <v>40360</v>
      </c>
      <c r="B82" s="164">
        <v>2.7163408220800704</v>
      </c>
      <c r="C82" s="167">
        <v>1.9426270975625926</v>
      </c>
      <c r="D82" s="167">
        <v>-29.3</v>
      </c>
      <c r="E82" s="165">
        <v>40360</v>
      </c>
      <c r="F82" s="168"/>
    </row>
    <row r="83" spans="1:6">
      <c r="A83" s="163">
        <v>40391</v>
      </c>
      <c r="B83" s="164">
        <v>1.7487812329257935</v>
      </c>
      <c r="C83" s="167">
        <v>3.9458454243535641</v>
      </c>
      <c r="D83" s="167">
        <v>-23.4</v>
      </c>
      <c r="E83" s="165">
        <v>40391</v>
      </c>
      <c r="F83" s="168"/>
    </row>
    <row r="84" spans="1:6">
      <c r="A84" s="163">
        <v>40422</v>
      </c>
      <c r="B84" s="164">
        <v>1.5525346760852443</v>
      </c>
      <c r="C84" s="167">
        <v>3.7476080957413558</v>
      </c>
      <c r="D84" s="167">
        <v>-25</v>
      </c>
      <c r="E84" s="165">
        <v>40422</v>
      </c>
      <c r="F84" s="168"/>
    </row>
    <row r="85" spans="1:6">
      <c r="A85" s="163">
        <v>40452</v>
      </c>
      <c r="B85" s="164">
        <v>0.20485660610395939</v>
      </c>
      <c r="C85" s="167">
        <v>2.7805850159501091</v>
      </c>
      <c r="D85" s="167">
        <v>-20.6</v>
      </c>
      <c r="E85" s="165">
        <v>40452</v>
      </c>
      <c r="F85" s="168"/>
    </row>
    <row r="86" spans="1:6">
      <c r="A86" s="163">
        <v>40483</v>
      </c>
      <c r="B86" s="164">
        <v>0.49760110526872836</v>
      </c>
      <c r="C86" s="167">
        <v>2.2056760988451032</v>
      </c>
      <c r="D86" s="167">
        <v>-20.8</v>
      </c>
      <c r="E86" s="165">
        <v>40483</v>
      </c>
      <c r="F86" s="168"/>
    </row>
    <row r="87" spans="1:6">
      <c r="A87" s="163">
        <v>40513</v>
      </c>
      <c r="B87" s="164">
        <v>-0.5900610960026853</v>
      </c>
      <c r="C87" s="167">
        <v>1.0088528013622522</v>
      </c>
      <c r="D87" s="167">
        <v>-24.1</v>
      </c>
      <c r="E87" s="165">
        <v>40513</v>
      </c>
      <c r="F87" s="168"/>
    </row>
    <row r="88" spans="1:6">
      <c r="A88" s="163">
        <v>40544</v>
      </c>
      <c r="B88" s="164">
        <v>0.99064813471521518</v>
      </c>
      <c r="C88" s="167">
        <v>-0.39625763629757671</v>
      </c>
      <c r="D88" s="167">
        <v>-25.8</v>
      </c>
      <c r="E88" s="165">
        <v>40544</v>
      </c>
      <c r="F88" s="169"/>
    </row>
    <row r="89" spans="1:6">
      <c r="A89" s="163">
        <v>40575</v>
      </c>
      <c r="B89" s="164">
        <v>-3.0680192813733242E-2</v>
      </c>
      <c r="C89" s="167">
        <v>5.0048559117435616</v>
      </c>
      <c r="D89" s="167">
        <v>-27.7</v>
      </c>
      <c r="E89" s="165">
        <v>40575</v>
      </c>
      <c r="F89" s="169"/>
    </row>
    <row r="90" spans="1:6">
      <c r="A90" s="163">
        <v>40603</v>
      </c>
      <c r="B90" s="164">
        <v>-2.9577293949003263</v>
      </c>
      <c r="C90" s="167">
        <v>-1.6513874898204506</v>
      </c>
      <c r="D90" s="167">
        <v>-37.299999999999997</v>
      </c>
      <c r="E90" s="165">
        <v>40603</v>
      </c>
      <c r="F90" s="169"/>
    </row>
    <row r="91" spans="1:6">
      <c r="A91" s="163">
        <v>40634</v>
      </c>
      <c r="B91" s="164">
        <v>0.1600505716922811</v>
      </c>
      <c r="C91" s="167">
        <v>6.368006708128604</v>
      </c>
      <c r="D91" s="167">
        <v>-36.799999999999997</v>
      </c>
      <c r="E91" s="165">
        <v>40634</v>
      </c>
      <c r="F91" s="169"/>
    </row>
    <row r="92" spans="1:6">
      <c r="A92" s="163">
        <v>40664</v>
      </c>
      <c r="B92" s="164">
        <v>1.5432190854262444</v>
      </c>
      <c r="C92" s="167">
        <v>6.4071709908748176</v>
      </c>
      <c r="D92" s="167">
        <v>-38.5</v>
      </c>
      <c r="E92" s="165">
        <v>40664</v>
      </c>
      <c r="F92" s="169"/>
    </row>
    <row r="93" spans="1:6">
      <c r="A93" s="163">
        <v>40695</v>
      </c>
      <c r="B93" s="164">
        <v>-1.3509878589056967</v>
      </c>
      <c r="C93" s="167">
        <v>5.7244526107359519</v>
      </c>
      <c r="D93" s="167">
        <v>-41</v>
      </c>
      <c r="E93" s="165">
        <v>40695</v>
      </c>
      <c r="F93" s="169"/>
    </row>
    <row r="94" spans="1:6">
      <c r="A94" s="163">
        <v>40725</v>
      </c>
      <c r="B94" s="167">
        <v>-2.8163412589271957</v>
      </c>
      <c r="C94" s="167">
        <v>7.0132716157005603</v>
      </c>
      <c r="D94" s="167">
        <v>-42</v>
      </c>
      <c r="E94" s="165">
        <v>40725</v>
      </c>
      <c r="F94" s="169"/>
    </row>
    <row r="95" spans="1:6">
      <c r="A95" s="163">
        <v>40756</v>
      </c>
      <c r="B95" s="164">
        <v>1.2202133747197337</v>
      </c>
      <c r="C95" s="167">
        <v>6.4762955536422453</v>
      </c>
      <c r="D95" s="167">
        <v>-40.700000000000003</v>
      </c>
      <c r="E95" s="165">
        <v>40756</v>
      </c>
      <c r="F95" s="169"/>
    </row>
    <row r="96" spans="1:6">
      <c r="A96" s="163">
        <v>40787</v>
      </c>
      <c r="B96" s="164">
        <v>-9.959833755345926E-2</v>
      </c>
      <c r="C96" s="167">
        <v>5.3081616004291448</v>
      </c>
      <c r="D96" s="167">
        <v>-47.2</v>
      </c>
      <c r="E96" s="165">
        <v>40787</v>
      </c>
      <c r="F96" s="169"/>
    </row>
    <row r="97" spans="1:6">
      <c r="A97" s="163">
        <v>40817</v>
      </c>
      <c r="B97" s="164">
        <v>-0.11466069299299875</v>
      </c>
      <c r="C97" s="167">
        <v>5.5213998404476854</v>
      </c>
      <c r="D97" s="167">
        <v>-49.8</v>
      </c>
      <c r="E97" s="165">
        <v>40817</v>
      </c>
      <c r="F97" s="169"/>
    </row>
    <row r="98" spans="1:6">
      <c r="A98" s="163">
        <v>40848</v>
      </c>
      <c r="B98" s="164">
        <v>1.1823427069985115</v>
      </c>
      <c r="C98" s="167">
        <v>5.098302877497602</v>
      </c>
      <c r="D98" s="167">
        <v>-49.5</v>
      </c>
      <c r="E98" s="165">
        <v>40848</v>
      </c>
      <c r="F98" s="169"/>
    </row>
    <row r="99" spans="1:6">
      <c r="A99" s="163">
        <v>40878</v>
      </c>
      <c r="B99" s="164">
        <v>0.31663890750270696</v>
      </c>
      <c r="C99" s="167">
        <v>5.5457746067219489</v>
      </c>
      <c r="D99" s="167">
        <v>-53.3</v>
      </c>
      <c r="E99" s="165">
        <v>40878</v>
      </c>
      <c r="F99" s="169"/>
    </row>
    <row r="100" spans="1:6">
      <c r="A100" s="163">
        <v>40909</v>
      </c>
      <c r="B100" s="164">
        <v>2.0138074881620298</v>
      </c>
      <c r="C100" s="167">
        <v>-3.8542169663153203</v>
      </c>
      <c r="D100" s="167">
        <v>-56.6</v>
      </c>
      <c r="E100" s="165">
        <v>40909</v>
      </c>
    </row>
    <row r="101" spans="1:6">
      <c r="A101" s="163">
        <v>40940</v>
      </c>
      <c r="B101" s="164">
        <v>0.10107068058944435</v>
      </c>
      <c r="C101" s="167">
        <v>-3.834621683748054</v>
      </c>
      <c r="D101" s="167">
        <v>-51.2</v>
      </c>
      <c r="E101" s="165">
        <v>40940</v>
      </c>
    </row>
    <row r="102" spans="1:6">
      <c r="A102" s="163">
        <v>40969</v>
      </c>
      <c r="B102" s="164">
        <v>0.7794704289440233</v>
      </c>
      <c r="C102" s="167">
        <v>-5.2951099096771088</v>
      </c>
      <c r="D102" s="167">
        <v>-49.9</v>
      </c>
      <c r="E102" s="165">
        <v>40969</v>
      </c>
    </row>
    <row r="103" spans="1:6">
      <c r="A103" s="163">
        <v>41000</v>
      </c>
      <c r="B103" s="164">
        <v>-2.8604792809363886</v>
      </c>
      <c r="C103" s="167">
        <v>-6.489786135613457</v>
      </c>
      <c r="D103" s="167">
        <v>-48.8</v>
      </c>
      <c r="E103" s="165">
        <v>41000</v>
      </c>
    </row>
    <row r="104" spans="1:6">
      <c r="A104" s="163">
        <v>41030</v>
      </c>
      <c r="B104" s="164">
        <v>-2.4976767691255475</v>
      </c>
      <c r="C104" s="167">
        <v>-4.5153396223415854</v>
      </c>
      <c r="D104" s="167">
        <v>-55.9</v>
      </c>
      <c r="E104" s="165">
        <v>41030</v>
      </c>
    </row>
    <row r="105" spans="1:6">
      <c r="A105" s="163">
        <v>41061</v>
      </c>
      <c r="B105" s="164">
        <v>-1.4818150889224739</v>
      </c>
      <c r="C105" s="167">
        <v>-5.6828891217274702</v>
      </c>
      <c r="D105" s="167">
        <v>-52.6</v>
      </c>
      <c r="E105" s="165">
        <v>41061</v>
      </c>
    </row>
    <row r="106" spans="1:6">
      <c r="A106" s="163">
        <v>41091</v>
      </c>
      <c r="B106" s="164">
        <v>-1.9633719930521494</v>
      </c>
      <c r="C106" s="167">
        <v>-3.6544105067923596</v>
      </c>
      <c r="D106" s="167">
        <v>-51.4</v>
      </c>
      <c r="E106" s="165">
        <v>41091</v>
      </c>
    </row>
    <row r="107" spans="1:6">
      <c r="A107" s="163">
        <v>41122</v>
      </c>
      <c r="B107" s="164">
        <v>-3.1301747550850365</v>
      </c>
      <c r="C107" s="167">
        <v>-5.8862515172108942</v>
      </c>
      <c r="D107" s="167">
        <v>-52.7</v>
      </c>
      <c r="E107" s="165">
        <v>41122</v>
      </c>
    </row>
    <row r="108" spans="1:6">
      <c r="A108" s="163">
        <v>41153</v>
      </c>
      <c r="B108" s="164">
        <v>-4.3413343450629327</v>
      </c>
      <c r="C108" s="167">
        <v>-5.91732792163792</v>
      </c>
      <c r="D108" s="167">
        <v>-49.5</v>
      </c>
      <c r="E108" s="165">
        <v>41153</v>
      </c>
    </row>
    <row r="109" spans="1:6">
      <c r="A109" s="163">
        <v>41183</v>
      </c>
      <c r="B109" s="164">
        <v>-2.6652052824732664</v>
      </c>
      <c r="C109" s="167">
        <v>-5.1146113648793516</v>
      </c>
      <c r="D109" s="167">
        <v>-53</v>
      </c>
      <c r="E109" s="165">
        <v>41183</v>
      </c>
    </row>
    <row r="110" spans="1:6">
      <c r="A110" s="163">
        <v>41214</v>
      </c>
      <c r="B110" s="164">
        <v>-4.5262446653355823</v>
      </c>
      <c r="C110" s="167">
        <v>-3.6430023416487671</v>
      </c>
      <c r="D110" s="167">
        <v>-50.7</v>
      </c>
      <c r="E110" s="165">
        <v>41214</v>
      </c>
    </row>
    <row r="111" spans="1:6">
      <c r="A111" s="163">
        <v>41244</v>
      </c>
      <c r="B111" s="164">
        <v>-3.4520200056270056</v>
      </c>
      <c r="C111" s="167">
        <v>-3.3897445868991269</v>
      </c>
      <c r="D111" s="167">
        <v>-49.3</v>
      </c>
      <c r="E111" s="165">
        <v>41244</v>
      </c>
    </row>
    <row r="112" spans="1:6">
      <c r="A112" s="163">
        <v>41275</v>
      </c>
      <c r="B112" s="164">
        <v>-3.9278718787339955</v>
      </c>
      <c r="C112" s="167">
        <v>-0.74761456886237454</v>
      </c>
      <c r="D112" s="167">
        <v>-43.4</v>
      </c>
      <c r="E112" s="165">
        <v>41275</v>
      </c>
    </row>
    <row r="113" spans="1:5">
      <c r="A113" s="163">
        <v>41306</v>
      </c>
      <c r="B113" s="164">
        <v>-2.5998746480274946</v>
      </c>
      <c r="C113" s="167">
        <v>-1.3589184675950889</v>
      </c>
      <c r="D113" s="167">
        <v>-40.9</v>
      </c>
      <c r="E113" s="165">
        <v>41306</v>
      </c>
    </row>
    <row r="114" spans="1:5">
      <c r="A114" s="163">
        <v>41334</v>
      </c>
      <c r="B114" s="164">
        <v>-1.1796559181027391</v>
      </c>
      <c r="C114" s="167">
        <v>0.32068203317486166</v>
      </c>
      <c r="D114" s="167">
        <v>-37.299999999999997</v>
      </c>
      <c r="E114" s="165">
        <v>41334</v>
      </c>
    </row>
    <row r="115" spans="1:5">
      <c r="A115" s="163">
        <v>41365</v>
      </c>
      <c r="B115" s="164">
        <v>2.1525649861999341E-2</v>
      </c>
      <c r="C115" s="167">
        <v>3.8566474616004598</v>
      </c>
      <c r="D115" s="167">
        <v>-38.9</v>
      </c>
      <c r="E115" s="165">
        <v>41365</v>
      </c>
    </row>
    <row r="116" spans="1:5">
      <c r="A116" s="163">
        <v>41395</v>
      </c>
      <c r="B116" s="164">
        <v>1.9487673743147127</v>
      </c>
      <c r="C116" s="167">
        <v>2.5573944550571781</v>
      </c>
      <c r="D116" s="167">
        <v>-34.4</v>
      </c>
      <c r="E116" s="165">
        <v>41395</v>
      </c>
    </row>
    <row r="117" spans="1:5">
      <c r="A117" s="163">
        <v>41426</v>
      </c>
      <c r="B117" s="164">
        <v>-0.72263747896937502</v>
      </c>
      <c r="C117" s="167">
        <v>3.9616799978450672</v>
      </c>
      <c r="D117" s="167">
        <v>-37.299999999999997</v>
      </c>
      <c r="E117" s="165">
        <v>41426</v>
      </c>
    </row>
    <row r="118" spans="1:5">
      <c r="A118" s="163">
        <v>41456</v>
      </c>
      <c r="B118" s="164">
        <v>1.762350646313763</v>
      </c>
      <c r="C118" s="167">
        <v>2.4053792220005761</v>
      </c>
      <c r="D118" s="167">
        <v>-35.299999999999997</v>
      </c>
      <c r="E118" s="165">
        <v>41456</v>
      </c>
    </row>
    <row r="119" spans="1:5">
      <c r="A119" s="163">
        <v>41487</v>
      </c>
      <c r="B119" s="164">
        <v>1.1497005489713956</v>
      </c>
      <c r="C119" s="167">
        <v>5.495335384050847</v>
      </c>
      <c r="D119" s="167">
        <v>-36.9</v>
      </c>
      <c r="E119" s="165">
        <v>41487</v>
      </c>
    </row>
    <row r="120" spans="1:5">
      <c r="A120" s="163">
        <v>41518</v>
      </c>
      <c r="B120" s="164">
        <v>1.4778949702772763</v>
      </c>
      <c r="C120" s="167">
        <v>6.1306905536630012</v>
      </c>
      <c r="D120" s="167">
        <v>-31</v>
      </c>
      <c r="E120" s="165">
        <v>41518</v>
      </c>
    </row>
    <row r="121" spans="1:5">
      <c r="A121" s="163">
        <v>41548</v>
      </c>
      <c r="B121" s="164">
        <v>3.2333896946004046</v>
      </c>
      <c r="C121" s="167">
        <v>6.7196956128892964</v>
      </c>
      <c r="D121" s="167">
        <v>-29.4</v>
      </c>
      <c r="E121" s="165">
        <v>41548</v>
      </c>
    </row>
    <row r="122" spans="1:5">
      <c r="A122" s="163">
        <v>41579</v>
      </c>
      <c r="B122" s="164">
        <v>4.3331558112374609</v>
      </c>
      <c r="C122" s="167">
        <v>8.4409299041639798</v>
      </c>
      <c r="D122" s="167">
        <v>-23.3</v>
      </c>
      <c r="E122" s="165">
        <v>41579</v>
      </c>
    </row>
    <row r="123" spans="1:5">
      <c r="A123" s="163">
        <v>41609</v>
      </c>
      <c r="B123" s="164">
        <v>2.5347559380007851</v>
      </c>
      <c r="C123" s="167">
        <v>6.018010684695696</v>
      </c>
      <c r="D123" s="167">
        <v>-22.7</v>
      </c>
      <c r="E123" s="165">
        <v>41609</v>
      </c>
    </row>
    <row r="124" spans="1:5">
      <c r="A124" s="163">
        <v>41640</v>
      </c>
      <c r="B124" s="164">
        <v>3.63747014973967</v>
      </c>
      <c r="C124" s="167">
        <v>9.6180537891403333</v>
      </c>
      <c r="D124" s="167">
        <v>-17.2</v>
      </c>
      <c r="E124" s="165">
        <v>41640</v>
      </c>
    </row>
    <row r="125" spans="1:5">
      <c r="A125" s="163">
        <v>41671</v>
      </c>
      <c r="B125" s="164">
        <v>3.9518110946724647</v>
      </c>
      <c r="C125" s="167">
        <v>11.091933208892257</v>
      </c>
      <c r="D125" s="167">
        <v>-22</v>
      </c>
      <c r="E125" s="165">
        <v>41671</v>
      </c>
    </row>
    <row r="126" spans="1:5">
      <c r="A126" s="163">
        <v>41699</v>
      </c>
      <c r="B126" s="164">
        <v>4.2732169346592315</v>
      </c>
      <c r="C126" s="167">
        <v>10.524291005987479</v>
      </c>
      <c r="D126" s="167">
        <v>-15.9</v>
      </c>
      <c r="E126" s="165">
        <v>41699</v>
      </c>
    </row>
    <row r="127" spans="1:5">
      <c r="A127" s="163">
        <v>41730</v>
      </c>
      <c r="B127" s="164">
        <v>6.385567959377525</v>
      </c>
      <c r="C127" s="164">
        <v>9.7080497953531761</v>
      </c>
      <c r="D127" s="164">
        <v>-15.3</v>
      </c>
      <c r="E127" s="165">
        <v>41730</v>
      </c>
    </row>
    <row r="128" spans="1:5">
      <c r="A128" s="163">
        <v>41760</v>
      </c>
      <c r="B128" s="164">
        <v>1.6360441355434858</v>
      </c>
      <c r="C128" s="164">
        <v>5.6933605192907635</v>
      </c>
      <c r="D128" s="164">
        <v>-18.399999999999999</v>
      </c>
      <c r="E128" s="165">
        <v>41760</v>
      </c>
    </row>
    <row r="129" spans="1:5">
      <c r="A129" s="163">
        <v>41791</v>
      </c>
      <c r="B129" s="164">
        <v>1.3575602543423884</v>
      </c>
      <c r="C129" s="164">
        <v>7.0012357836364316</v>
      </c>
      <c r="D129" s="164">
        <v>-19.3</v>
      </c>
      <c r="E129" s="165">
        <v>41791</v>
      </c>
    </row>
    <row r="130" spans="1:5">
      <c r="A130" s="163">
        <v>41821</v>
      </c>
      <c r="B130" s="164">
        <v>2.4014222499296949</v>
      </c>
      <c r="C130" s="164">
        <v>7.5088812883777933</v>
      </c>
      <c r="D130" s="164">
        <v>-18.899999999999999</v>
      </c>
      <c r="E130" s="165">
        <v>41821</v>
      </c>
    </row>
    <row r="131" spans="1:5">
      <c r="A131" s="163">
        <v>41852</v>
      </c>
      <c r="B131" s="164">
        <v>2.2908036408644534</v>
      </c>
      <c r="C131" s="164">
        <v>6.5945391987396533</v>
      </c>
      <c r="D131" s="164">
        <v>-21.9</v>
      </c>
      <c r="E131" s="165">
        <v>41852</v>
      </c>
    </row>
    <row r="132" spans="1:5">
      <c r="A132" s="163">
        <v>41883</v>
      </c>
      <c r="B132" s="164">
        <v>5.0136709345073598</v>
      </c>
      <c r="C132" s="164">
        <v>8.1163859176860598</v>
      </c>
      <c r="D132" s="164">
        <v>-19.100000000000001</v>
      </c>
      <c r="E132" s="165">
        <v>41883</v>
      </c>
    </row>
    <row r="133" spans="1:5">
      <c r="A133" s="163">
        <v>41913</v>
      </c>
      <c r="B133" s="164">
        <v>4.9942808166941575</v>
      </c>
      <c r="C133" s="164">
        <v>8.0192738088765196</v>
      </c>
      <c r="D133" s="164">
        <v>-17.600000000000001</v>
      </c>
      <c r="E133" s="165">
        <v>41913</v>
      </c>
    </row>
    <row r="134" spans="1:5">
      <c r="A134" s="163">
        <v>41944</v>
      </c>
      <c r="B134" s="164">
        <v>4.8304558563116728</v>
      </c>
      <c r="C134" s="164">
        <v>4.3541730407974342</v>
      </c>
      <c r="D134" s="164">
        <v>-19.399999999999999</v>
      </c>
      <c r="E134" s="165">
        <v>41944</v>
      </c>
    </row>
    <row r="135" spans="1:5">
      <c r="A135" s="163">
        <v>41974</v>
      </c>
      <c r="B135" s="164">
        <v>5.9144948300229032</v>
      </c>
      <c r="C135" s="164">
        <v>8.6386996098256219</v>
      </c>
      <c r="D135" s="164">
        <v>-22.1</v>
      </c>
      <c r="E135" s="165">
        <v>41974</v>
      </c>
    </row>
    <row r="136" spans="1:5">
      <c r="A136" s="163">
        <v>42005</v>
      </c>
      <c r="B136" s="164">
        <v>7.88465326421084</v>
      </c>
      <c r="C136" s="164">
        <v>7.1776383608159762</v>
      </c>
      <c r="D136" s="164">
        <v>-23.8</v>
      </c>
      <c r="E136" s="165">
        <v>42005</v>
      </c>
    </row>
    <row r="137" spans="1:5">
      <c r="A137" s="163">
        <v>42036</v>
      </c>
      <c r="B137" s="164">
        <v>5.8985878853091975</v>
      </c>
      <c r="C137" s="164">
        <v>6.0181835894462523</v>
      </c>
      <c r="D137" s="164">
        <v>-22.4</v>
      </c>
      <c r="E137" s="165">
        <v>42036</v>
      </c>
    </row>
    <row r="138" spans="1:5">
      <c r="A138" s="163">
        <v>42064</v>
      </c>
      <c r="B138" s="164">
        <v>5.6010241172591151</v>
      </c>
      <c r="C138" s="164">
        <v>5.8347861110704287</v>
      </c>
      <c r="D138" s="164">
        <v>-25.8</v>
      </c>
      <c r="E138" s="165">
        <v>42064</v>
      </c>
    </row>
    <row r="139" spans="1:5">
      <c r="A139" s="163">
        <v>42095</v>
      </c>
      <c r="B139" s="164">
        <v>5.3</v>
      </c>
      <c r="C139" s="164"/>
      <c r="D139" s="164">
        <v>-25</v>
      </c>
      <c r="E139" s="165">
        <v>42095</v>
      </c>
    </row>
    <row r="140" spans="1:5">
      <c r="B140" s="164"/>
      <c r="C140" s="164"/>
      <c r="D140" s="164"/>
    </row>
    <row r="141" spans="1:5">
      <c r="B141" s="164"/>
      <c r="C141" s="164"/>
      <c r="D141" s="164"/>
    </row>
    <row r="142" spans="1:5">
      <c r="B142" s="164"/>
      <c r="C142" s="164"/>
      <c r="D142" s="164"/>
    </row>
    <row r="143" spans="1:5">
      <c r="B143" s="164"/>
      <c r="C143" s="164"/>
      <c r="D143" s="164"/>
    </row>
    <row r="144" spans="1:5">
      <c r="B144" s="164"/>
      <c r="C144" s="164"/>
      <c r="D144" s="164"/>
    </row>
    <row r="145" spans="2:4">
      <c r="B145" s="164"/>
      <c r="C145" s="164"/>
      <c r="D145" s="164"/>
    </row>
    <row r="146" spans="2:4">
      <c r="B146" s="164"/>
      <c r="C146" s="164"/>
      <c r="D146" s="164"/>
    </row>
  </sheetData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:E77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28515625" style="12" bestFit="1" customWidth="1"/>
    <col min="2" max="2" width="15.28515625" style="12" bestFit="1" customWidth="1"/>
    <col min="3" max="4" width="24.28515625" style="12" customWidth="1"/>
    <col min="5" max="5" width="10.7109375" style="12" bestFit="1" customWidth="1"/>
    <col min="6" max="6" width="10.5703125" style="12" bestFit="1" customWidth="1"/>
    <col min="7" max="16384" width="9.140625" style="12"/>
  </cols>
  <sheetData>
    <row r="1" spans="1:5">
      <c r="A1" s="108"/>
      <c r="B1" s="11"/>
    </row>
    <row r="2" spans="1:5">
      <c r="A2" s="108" t="s">
        <v>0</v>
      </c>
      <c r="B2" s="13" t="s">
        <v>196</v>
      </c>
    </row>
    <row r="3" spans="1:5">
      <c r="A3" s="108" t="s">
        <v>17</v>
      </c>
      <c r="B3" s="13" t="s">
        <v>314</v>
      </c>
    </row>
    <row r="4" spans="1:5">
      <c r="A4" s="108" t="s">
        <v>21</v>
      </c>
    </row>
    <row r="5" spans="1:5">
      <c r="A5" s="108" t="s">
        <v>93</v>
      </c>
    </row>
    <row r="6" spans="1:5">
      <c r="A6" s="108" t="s">
        <v>15</v>
      </c>
      <c r="B6" s="13" t="s">
        <v>145</v>
      </c>
    </row>
    <row r="7" spans="1:5">
      <c r="A7" s="108" t="s">
        <v>43</v>
      </c>
      <c r="B7" s="11" t="s">
        <v>146</v>
      </c>
    </row>
    <row r="8" spans="1:5">
      <c r="A8" s="108"/>
      <c r="B8" s="127" t="s">
        <v>125</v>
      </c>
    </row>
    <row r="9" spans="1:5">
      <c r="A9" s="6" t="s">
        <v>1</v>
      </c>
      <c r="B9" s="127" t="s">
        <v>2</v>
      </c>
      <c r="C9" s="12" t="s">
        <v>20</v>
      </c>
    </row>
    <row r="10" spans="1:5">
      <c r="A10" s="6"/>
      <c r="B10" s="11" t="s">
        <v>57</v>
      </c>
      <c r="C10" s="12" t="s">
        <v>58</v>
      </c>
    </row>
    <row r="11" spans="1:5">
      <c r="C11" s="12" t="s">
        <v>55</v>
      </c>
      <c r="D11" s="12" t="s">
        <v>90</v>
      </c>
    </row>
    <row r="12" spans="1:5">
      <c r="C12" s="12" t="s">
        <v>56</v>
      </c>
      <c r="D12" s="12" t="s">
        <v>141</v>
      </c>
    </row>
    <row r="13" spans="1:5">
      <c r="A13" s="14">
        <v>40179</v>
      </c>
      <c r="B13" s="15">
        <v>40179</v>
      </c>
      <c r="C13" s="16">
        <v>-9.1</v>
      </c>
      <c r="D13" s="16">
        <v>-0.77</v>
      </c>
      <c r="E13" s="17">
        <v>40179</v>
      </c>
    </row>
    <row r="14" spans="1:5">
      <c r="A14" s="14">
        <v>40210</v>
      </c>
      <c r="B14" s="15">
        <v>40210</v>
      </c>
      <c r="C14" s="16">
        <v>-9.1999999999999993</v>
      </c>
      <c r="D14" s="16">
        <v>-0.54</v>
      </c>
      <c r="E14" s="17">
        <v>40210</v>
      </c>
    </row>
    <row r="15" spans="1:5">
      <c r="A15" s="14">
        <v>40238</v>
      </c>
      <c r="B15" s="15">
        <v>40238</v>
      </c>
      <c r="C15" s="16">
        <v>-5</v>
      </c>
      <c r="D15" s="16">
        <v>-0.2</v>
      </c>
      <c r="E15" s="17">
        <v>40238</v>
      </c>
    </row>
    <row r="16" spans="1:5">
      <c r="A16" s="14">
        <v>40269</v>
      </c>
      <c r="B16" s="15">
        <v>40269</v>
      </c>
      <c r="C16" s="16">
        <v>2.2999999999999998</v>
      </c>
      <c r="D16" s="16">
        <v>0.26</v>
      </c>
      <c r="E16" s="17">
        <v>40269</v>
      </c>
    </row>
    <row r="17" spans="1:5">
      <c r="A17" s="14">
        <v>40299</v>
      </c>
      <c r="B17" s="15">
        <v>40299</v>
      </c>
      <c r="C17" s="16">
        <v>3.8</v>
      </c>
      <c r="D17" s="16">
        <v>0.35</v>
      </c>
      <c r="E17" s="17">
        <v>40299</v>
      </c>
    </row>
    <row r="18" spans="1:5">
      <c r="A18" s="14">
        <v>40330</v>
      </c>
      <c r="B18" s="15">
        <v>40330</v>
      </c>
      <c r="C18" s="16">
        <v>5.7</v>
      </c>
      <c r="D18" s="16">
        <v>0.36</v>
      </c>
      <c r="E18" s="17">
        <v>40330</v>
      </c>
    </row>
    <row r="19" spans="1:5">
      <c r="A19" s="14">
        <v>40360</v>
      </c>
      <c r="B19" s="15">
        <v>40360</v>
      </c>
      <c r="C19" s="16">
        <v>13.9</v>
      </c>
      <c r="D19" s="16">
        <v>0.62</v>
      </c>
      <c r="E19" s="17">
        <v>40360</v>
      </c>
    </row>
    <row r="20" spans="1:5">
      <c r="A20" s="14">
        <v>40391</v>
      </c>
      <c r="B20" s="15">
        <v>40391</v>
      </c>
      <c r="C20" s="16">
        <v>16.100000000000001</v>
      </c>
      <c r="D20" s="16">
        <v>0.69</v>
      </c>
      <c r="E20" s="17">
        <v>40391</v>
      </c>
    </row>
    <row r="21" spans="1:5">
      <c r="A21" s="14">
        <v>40422</v>
      </c>
      <c r="B21" s="15">
        <v>40422</v>
      </c>
      <c r="C21" s="16">
        <v>16.7</v>
      </c>
      <c r="D21" s="16">
        <v>0.74</v>
      </c>
      <c r="E21" s="17">
        <v>40422</v>
      </c>
    </row>
    <row r="22" spans="1:5">
      <c r="A22" s="14">
        <v>40452</v>
      </c>
      <c r="B22" s="15">
        <v>40452</v>
      </c>
      <c r="C22" s="16">
        <v>18.7</v>
      </c>
      <c r="D22" s="16">
        <v>0.98</v>
      </c>
      <c r="E22" s="17">
        <v>40452</v>
      </c>
    </row>
    <row r="23" spans="1:5">
      <c r="A23" s="14">
        <v>40483</v>
      </c>
      <c r="B23" s="15">
        <v>40483</v>
      </c>
      <c r="C23" s="16">
        <v>21.1</v>
      </c>
      <c r="D23" s="16">
        <v>1</v>
      </c>
      <c r="E23" s="17">
        <v>40483</v>
      </c>
    </row>
    <row r="24" spans="1:5">
      <c r="A24" s="14">
        <v>40513</v>
      </c>
      <c r="B24" s="15">
        <v>40513</v>
      </c>
      <c r="C24" s="16">
        <v>21.2</v>
      </c>
      <c r="D24" s="16">
        <v>1.35</v>
      </c>
      <c r="E24" s="17">
        <v>40513</v>
      </c>
    </row>
    <row r="25" spans="1:5">
      <c r="A25" s="14">
        <v>40544</v>
      </c>
      <c r="B25" s="15">
        <v>40544</v>
      </c>
      <c r="C25" s="16">
        <v>18.100000000000001</v>
      </c>
      <c r="D25" s="16">
        <v>1.49</v>
      </c>
      <c r="E25" s="17">
        <v>40544</v>
      </c>
    </row>
    <row r="26" spans="1:5">
      <c r="A26" s="14">
        <v>40575</v>
      </c>
      <c r="B26" s="15">
        <v>40575</v>
      </c>
      <c r="C26" s="16">
        <v>20.7</v>
      </c>
      <c r="D26" s="16">
        <v>1.53</v>
      </c>
      <c r="E26" s="17">
        <v>40575</v>
      </c>
    </row>
    <row r="27" spans="1:5">
      <c r="A27" s="14">
        <v>40603</v>
      </c>
      <c r="B27" s="15">
        <v>40603</v>
      </c>
      <c r="C27" s="16">
        <v>20.2</v>
      </c>
      <c r="D27" s="16">
        <v>1.49</v>
      </c>
      <c r="E27" s="17">
        <v>40603</v>
      </c>
    </row>
    <row r="28" spans="1:5">
      <c r="A28" s="14">
        <v>40634</v>
      </c>
      <c r="B28" s="15">
        <v>40634</v>
      </c>
      <c r="C28" s="16">
        <v>18.2</v>
      </c>
      <c r="D28" s="16">
        <v>1.36</v>
      </c>
      <c r="E28" s="17">
        <v>40634</v>
      </c>
    </row>
    <row r="29" spans="1:5">
      <c r="A29" s="14">
        <v>40664</v>
      </c>
      <c r="B29" s="15">
        <v>40664</v>
      </c>
      <c r="C29" s="16">
        <v>19.8</v>
      </c>
      <c r="D29" s="16">
        <v>1.07</v>
      </c>
      <c r="E29" s="17">
        <v>40664</v>
      </c>
    </row>
    <row r="30" spans="1:5">
      <c r="A30" s="14">
        <v>40695</v>
      </c>
      <c r="B30" s="15">
        <v>40695</v>
      </c>
      <c r="C30" s="16">
        <v>20</v>
      </c>
      <c r="D30" s="16">
        <v>1.03</v>
      </c>
      <c r="E30" s="17">
        <v>40695</v>
      </c>
    </row>
    <row r="31" spans="1:5">
      <c r="A31" s="14">
        <v>40725</v>
      </c>
      <c r="B31" s="15">
        <v>40725</v>
      </c>
      <c r="C31" s="16">
        <v>18.5</v>
      </c>
      <c r="D31" s="16">
        <v>0.56999999999999995</v>
      </c>
      <c r="E31" s="17">
        <v>40725</v>
      </c>
    </row>
    <row r="32" spans="1:5">
      <c r="A32" s="14">
        <v>40756</v>
      </c>
      <c r="B32" s="15">
        <v>40756</v>
      </c>
      <c r="C32" s="16">
        <v>11.7</v>
      </c>
      <c r="D32" s="16">
        <v>0.19</v>
      </c>
      <c r="E32" s="17">
        <v>40756</v>
      </c>
    </row>
    <row r="33" spans="1:5">
      <c r="A33" s="14">
        <v>40787</v>
      </c>
      <c r="B33" s="15">
        <v>40787</v>
      </c>
      <c r="C33" s="16">
        <v>9.3000000000000007</v>
      </c>
      <c r="D33" s="16">
        <v>0.02</v>
      </c>
      <c r="E33" s="17">
        <v>40787</v>
      </c>
    </row>
    <row r="34" spans="1:5">
      <c r="A34" s="14">
        <v>40817</v>
      </c>
      <c r="B34" s="15">
        <v>40817</v>
      </c>
      <c r="C34" s="16">
        <v>7.7</v>
      </c>
      <c r="D34" s="16">
        <v>-0.11</v>
      </c>
      <c r="E34" s="17">
        <v>40817</v>
      </c>
    </row>
    <row r="35" spans="1:5">
      <c r="A35" s="14">
        <v>40848</v>
      </c>
      <c r="B35" s="15">
        <v>40848</v>
      </c>
      <c r="C35" s="16">
        <v>8.1</v>
      </c>
      <c r="D35" s="16">
        <v>-0.33</v>
      </c>
      <c r="E35" s="17">
        <v>40848</v>
      </c>
    </row>
    <row r="36" spans="1:5">
      <c r="A36" s="14">
        <v>40878</v>
      </c>
      <c r="B36" s="15">
        <v>40878</v>
      </c>
      <c r="C36" s="16">
        <v>7.4</v>
      </c>
      <c r="D36" s="16">
        <v>-0.22</v>
      </c>
      <c r="E36" s="17">
        <v>40878</v>
      </c>
    </row>
    <row r="37" spans="1:5">
      <c r="A37" s="14">
        <v>40909</v>
      </c>
      <c r="B37" s="15">
        <v>40909</v>
      </c>
      <c r="C37" s="16">
        <v>8.1999999999999993</v>
      </c>
      <c r="D37" s="16">
        <v>-0.08</v>
      </c>
      <c r="E37" s="17">
        <v>40909</v>
      </c>
    </row>
    <row r="38" spans="1:5">
      <c r="A38" s="14">
        <v>40940</v>
      </c>
      <c r="B38" s="15">
        <v>40940</v>
      </c>
      <c r="C38" s="16">
        <v>9.1999999999999993</v>
      </c>
      <c r="D38" s="16">
        <v>-0.01</v>
      </c>
      <c r="E38" s="17">
        <v>40940</v>
      </c>
    </row>
    <row r="39" spans="1:5">
      <c r="A39" s="14">
        <v>40969</v>
      </c>
      <c r="B39" s="15">
        <v>40969</v>
      </c>
      <c r="C39" s="16">
        <v>9.8000000000000007</v>
      </c>
      <c r="D39" s="16">
        <v>-0.17</v>
      </c>
      <c r="E39" s="17">
        <v>40969</v>
      </c>
    </row>
    <row r="40" spans="1:5">
      <c r="A40" s="14">
        <v>41000</v>
      </c>
      <c r="B40" s="15">
        <v>41000</v>
      </c>
      <c r="C40" s="16">
        <v>10.3</v>
      </c>
      <c r="D40" s="16">
        <v>-0.37</v>
      </c>
      <c r="E40" s="17">
        <v>41000</v>
      </c>
    </row>
    <row r="41" spans="1:5">
      <c r="A41" s="14">
        <v>41030</v>
      </c>
      <c r="B41" s="15">
        <v>41030</v>
      </c>
      <c r="C41" s="16">
        <v>5.8</v>
      </c>
      <c r="D41" s="16">
        <v>-0.66</v>
      </c>
      <c r="E41" s="17">
        <v>41030</v>
      </c>
    </row>
    <row r="42" spans="1:5">
      <c r="A42" s="14">
        <v>41061</v>
      </c>
      <c r="B42" s="15">
        <v>41061</v>
      </c>
      <c r="C42" s="16">
        <v>3</v>
      </c>
      <c r="D42" s="16">
        <v>-0.83</v>
      </c>
      <c r="E42" s="17">
        <v>41061</v>
      </c>
    </row>
    <row r="43" spans="1:5">
      <c r="A43" s="14">
        <v>41091</v>
      </c>
      <c r="B43" s="15">
        <v>41091</v>
      </c>
      <c r="C43" s="16">
        <v>-0.9</v>
      </c>
      <c r="D43" s="16">
        <v>-1.17</v>
      </c>
      <c r="E43" s="17">
        <v>41091</v>
      </c>
    </row>
    <row r="44" spans="1:5">
      <c r="A44" s="14">
        <v>41122</v>
      </c>
      <c r="B44" s="15">
        <v>41122</v>
      </c>
      <c r="C44" s="16">
        <v>-1.2</v>
      </c>
      <c r="D44" s="16">
        <v>-1.1100000000000001</v>
      </c>
      <c r="E44" s="17">
        <v>41122</v>
      </c>
    </row>
    <row r="45" spans="1:5">
      <c r="A45" s="14">
        <v>41153</v>
      </c>
      <c r="B45" s="15">
        <v>41153</v>
      </c>
      <c r="C45" s="16">
        <v>-2.7</v>
      </c>
      <c r="D45" s="16">
        <v>-1.25</v>
      </c>
      <c r="E45" s="17">
        <v>41153</v>
      </c>
    </row>
    <row r="46" spans="1:5">
      <c r="A46" s="14">
        <v>41183</v>
      </c>
      <c r="B46" s="15">
        <v>41183</v>
      </c>
      <c r="C46" s="16">
        <v>-4.4000000000000004</v>
      </c>
      <c r="D46" s="16">
        <v>-1.58</v>
      </c>
      <c r="E46" s="17">
        <v>41183</v>
      </c>
    </row>
    <row r="47" spans="1:5">
      <c r="A47" s="14">
        <v>41214</v>
      </c>
      <c r="B47" s="15">
        <v>41214</v>
      </c>
      <c r="C47" s="16">
        <v>-3.3</v>
      </c>
      <c r="D47" s="16">
        <v>-1.1200000000000001</v>
      </c>
      <c r="E47" s="17">
        <v>41214</v>
      </c>
    </row>
    <row r="48" spans="1:5">
      <c r="A48" s="14">
        <v>41244</v>
      </c>
      <c r="B48" s="15">
        <v>41244</v>
      </c>
      <c r="C48" s="16">
        <v>-2.2000000000000002</v>
      </c>
      <c r="D48" s="16">
        <v>-1.04</v>
      </c>
      <c r="E48" s="17">
        <v>41244</v>
      </c>
    </row>
    <row r="49" spans="1:5">
      <c r="A49" s="14">
        <v>41275</v>
      </c>
      <c r="B49" s="15">
        <v>41275</v>
      </c>
      <c r="C49" s="16">
        <v>1.5</v>
      </c>
      <c r="D49" s="16">
        <v>-1.01</v>
      </c>
      <c r="E49" s="17">
        <v>41275</v>
      </c>
    </row>
    <row r="50" spans="1:5">
      <c r="A50" s="14">
        <v>41306</v>
      </c>
      <c r="B50" s="15">
        <v>41306</v>
      </c>
      <c r="C50" s="16">
        <v>4.5999999999999996</v>
      </c>
      <c r="D50" s="16">
        <v>-0.67</v>
      </c>
      <c r="E50" s="17">
        <v>41306</v>
      </c>
    </row>
    <row r="51" spans="1:5">
      <c r="A51" s="14">
        <v>41334</v>
      </c>
      <c r="B51" s="15">
        <v>41334</v>
      </c>
      <c r="C51" s="16">
        <v>3.7</v>
      </c>
      <c r="D51" s="16">
        <v>-0.8</v>
      </c>
      <c r="E51" s="17">
        <v>41334</v>
      </c>
    </row>
    <row r="52" spans="1:5">
      <c r="A52" s="14">
        <v>41365</v>
      </c>
      <c r="B52" s="15">
        <v>41365</v>
      </c>
      <c r="C52" s="16">
        <v>0.2</v>
      </c>
      <c r="D52" s="16">
        <v>-1.03</v>
      </c>
      <c r="E52" s="17">
        <v>41365</v>
      </c>
    </row>
    <row r="53" spans="1:5">
      <c r="A53" s="14">
        <v>41395</v>
      </c>
      <c r="B53" s="15">
        <v>41395</v>
      </c>
      <c r="C53" s="16">
        <v>2.9</v>
      </c>
      <c r="D53" s="16">
        <v>-0.75</v>
      </c>
      <c r="E53" s="17">
        <v>41395</v>
      </c>
    </row>
    <row r="54" spans="1:5">
      <c r="A54" s="14">
        <v>41426</v>
      </c>
      <c r="B54" s="15">
        <v>41426</v>
      </c>
      <c r="C54" s="16">
        <v>4.5999999999999996</v>
      </c>
      <c r="D54" s="16">
        <v>-0.65</v>
      </c>
      <c r="E54" s="17">
        <v>41426</v>
      </c>
    </row>
    <row r="55" spans="1:5">
      <c r="A55" s="14">
        <v>41456</v>
      </c>
      <c r="B55" s="15">
        <v>41456</v>
      </c>
      <c r="C55" s="16">
        <v>5.0999999999999996</v>
      </c>
      <c r="D55" s="16">
        <v>-0.5</v>
      </c>
      <c r="E55" s="17">
        <v>41456</v>
      </c>
    </row>
    <row r="56" spans="1:5">
      <c r="A56" s="14">
        <v>41487</v>
      </c>
      <c r="B56" s="15">
        <v>41487</v>
      </c>
      <c r="C56" s="16">
        <v>8.8000000000000007</v>
      </c>
      <c r="D56" s="16">
        <v>-0.19</v>
      </c>
      <c r="E56" s="17">
        <v>41487</v>
      </c>
    </row>
    <row r="57" spans="1:5">
      <c r="A57" s="14">
        <v>41518</v>
      </c>
      <c r="B57" s="15">
        <v>41518</v>
      </c>
      <c r="C57" s="16">
        <v>10</v>
      </c>
      <c r="D57" s="16">
        <v>-0.16</v>
      </c>
      <c r="E57" s="17">
        <v>41518</v>
      </c>
    </row>
    <row r="58" spans="1:5">
      <c r="A58" s="14">
        <v>41548</v>
      </c>
      <c r="B58" s="15">
        <v>41548</v>
      </c>
      <c r="C58" s="16">
        <v>9.5</v>
      </c>
      <c r="D58" s="16">
        <v>-0.01</v>
      </c>
      <c r="E58" s="17">
        <v>41548</v>
      </c>
    </row>
    <row r="59" spans="1:5">
      <c r="A59" s="14">
        <v>41579</v>
      </c>
      <c r="B59" s="15">
        <v>41579</v>
      </c>
      <c r="C59" s="16">
        <v>11.8</v>
      </c>
      <c r="D59" s="16">
        <v>0.38</v>
      </c>
      <c r="E59" s="17">
        <v>41579</v>
      </c>
    </row>
    <row r="60" spans="1:5">
      <c r="A60" s="14">
        <v>41609</v>
      </c>
      <c r="B60" s="15">
        <v>41609</v>
      </c>
      <c r="C60" s="16">
        <v>11.9</v>
      </c>
      <c r="D60" s="16">
        <v>0.33</v>
      </c>
      <c r="E60" s="17">
        <v>41609</v>
      </c>
    </row>
    <row r="61" spans="1:5">
      <c r="A61" s="14">
        <v>41640</v>
      </c>
      <c r="B61" s="15">
        <v>41640</v>
      </c>
      <c r="C61" s="16">
        <v>14.5</v>
      </c>
      <c r="D61" s="16">
        <v>0.32</v>
      </c>
      <c r="E61" s="17">
        <v>41640</v>
      </c>
    </row>
    <row r="62" spans="1:5">
      <c r="A62" s="14">
        <v>41671</v>
      </c>
      <c r="B62" s="15">
        <v>41671</v>
      </c>
      <c r="C62" s="16">
        <v>14.7</v>
      </c>
      <c r="D62" s="16">
        <v>0.42</v>
      </c>
      <c r="E62" s="17">
        <v>41671</v>
      </c>
    </row>
    <row r="63" spans="1:5">
      <c r="A63" s="14">
        <v>41699</v>
      </c>
      <c r="B63" s="15">
        <v>41699</v>
      </c>
      <c r="C63" s="16">
        <v>14.4</v>
      </c>
      <c r="D63" s="16">
        <v>0.46</v>
      </c>
      <c r="E63" s="17">
        <v>41699</v>
      </c>
    </row>
    <row r="64" spans="1:5">
      <c r="A64" s="14">
        <v>41730</v>
      </c>
      <c r="B64" s="15">
        <v>41730</v>
      </c>
      <c r="C64" s="16">
        <v>14.1</v>
      </c>
      <c r="D64" s="16">
        <v>0.34</v>
      </c>
      <c r="E64" s="17">
        <v>41730</v>
      </c>
    </row>
    <row r="65" spans="1:5">
      <c r="A65" s="14">
        <v>41760</v>
      </c>
      <c r="B65" s="15">
        <v>41760</v>
      </c>
      <c r="C65" s="16">
        <v>12.6</v>
      </c>
      <c r="D65" s="16">
        <v>0.41</v>
      </c>
      <c r="E65" s="17">
        <v>41760</v>
      </c>
    </row>
    <row r="66" spans="1:5">
      <c r="A66" s="14">
        <v>41791</v>
      </c>
      <c r="B66" s="15">
        <v>41791</v>
      </c>
      <c r="C66" s="16">
        <v>11.9</v>
      </c>
      <c r="D66" s="16">
        <v>0.25</v>
      </c>
      <c r="E66" s="17">
        <v>41791</v>
      </c>
    </row>
    <row r="67" spans="1:5">
      <c r="A67" s="14">
        <v>41821</v>
      </c>
      <c r="B67" s="15">
        <v>41821</v>
      </c>
      <c r="C67" s="16">
        <v>9.1999999999999993</v>
      </c>
      <c r="D67" s="16">
        <v>0.21</v>
      </c>
      <c r="E67" s="17">
        <v>41821</v>
      </c>
    </row>
    <row r="68" spans="1:5">
      <c r="A68" s="14">
        <v>41852</v>
      </c>
      <c r="B68" s="15">
        <v>41852</v>
      </c>
      <c r="C68" s="16">
        <v>6.1</v>
      </c>
      <c r="D68" s="16">
        <v>0.2</v>
      </c>
      <c r="E68" s="17">
        <v>41852</v>
      </c>
    </row>
    <row r="69" spans="1:5">
      <c r="A69" s="14">
        <v>41883</v>
      </c>
      <c r="B69" s="15">
        <v>41883</v>
      </c>
      <c r="C69" s="16">
        <v>4.3</v>
      </c>
      <c r="D69" s="16">
        <v>0.08</v>
      </c>
      <c r="E69" s="17">
        <v>41883</v>
      </c>
    </row>
    <row r="70" spans="1:5">
      <c r="A70" s="14">
        <v>41913</v>
      </c>
      <c r="B70" s="15">
        <v>41913</v>
      </c>
      <c r="C70" s="16">
        <v>0.5</v>
      </c>
      <c r="D70" s="16">
        <v>0.11</v>
      </c>
      <c r="E70" s="17">
        <v>41913</v>
      </c>
    </row>
    <row r="71" spans="1:5">
      <c r="A71" s="14">
        <v>41944</v>
      </c>
      <c r="B71" s="15">
        <v>41944</v>
      </c>
      <c r="C71" s="16">
        <v>2.8</v>
      </c>
      <c r="D71" s="16">
        <v>0.23</v>
      </c>
      <c r="E71" s="17">
        <v>41944</v>
      </c>
    </row>
    <row r="72" spans="1:5">
      <c r="A72" s="14">
        <v>41974</v>
      </c>
      <c r="B72" s="15">
        <v>41974</v>
      </c>
      <c r="C72" s="16">
        <v>4.3</v>
      </c>
      <c r="D72" s="16">
        <v>0.09</v>
      </c>
      <c r="E72" s="17">
        <v>41974</v>
      </c>
    </row>
    <row r="73" spans="1:5">
      <c r="A73" s="14">
        <v>42005</v>
      </c>
      <c r="B73" s="15">
        <v>42005</v>
      </c>
      <c r="C73" s="16">
        <v>6.6</v>
      </c>
      <c r="D73" s="16">
        <v>0.17</v>
      </c>
      <c r="E73" s="17">
        <v>42005</v>
      </c>
    </row>
    <row r="74" spans="1:5">
      <c r="A74" s="14">
        <v>42036</v>
      </c>
      <c r="B74" s="15">
        <v>42036</v>
      </c>
      <c r="C74" s="16">
        <v>6.8</v>
      </c>
      <c r="D74" s="16">
        <v>0.09</v>
      </c>
      <c r="E74" s="17">
        <v>42036</v>
      </c>
    </row>
    <row r="75" spans="1:5">
      <c r="A75" s="14">
        <v>42064</v>
      </c>
      <c r="B75" s="15">
        <v>42064</v>
      </c>
      <c r="C75" s="252">
        <v>8.9</v>
      </c>
      <c r="D75" s="252">
        <v>0.23</v>
      </c>
      <c r="E75" s="17">
        <v>42064</v>
      </c>
    </row>
    <row r="76" spans="1:5">
      <c r="A76" s="14">
        <v>42095</v>
      </c>
      <c r="B76" s="15">
        <v>42095</v>
      </c>
      <c r="C76" s="252">
        <v>10.199999999999999</v>
      </c>
      <c r="D76" s="252">
        <v>0.33</v>
      </c>
      <c r="E76" s="17">
        <v>42095</v>
      </c>
    </row>
    <row r="77" spans="1:5">
      <c r="A77" s="14">
        <v>42125</v>
      </c>
      <c r="B77" s="15">
        <v>42125</v>
      </c>
      <c r="C77" s="252">
        <v>10</v>
      </c>
      <c r="D77" s="252">
        <v>0.28000000000000003</v>
      </c>
      <c r="E77" s="17">
        <v>42125</v>
      </c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32"/>
  <dimension ref="A1:H90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2.7109375" style="226" customWidth="1"/>
    <col min="2" max="25" width="11.28515625" style="226" bestFit="1" customWidth="1"/>
    <col min="26" max="16384" width="9.140625" style="226"/>
  </cols>
  <sheetData>
    <row r="1" spans="1:6">
      <c r="A1" s="225"/>
      <c r="B1" s="145"/>
    </row>
    <row r="2" spans="1:6">
      <c r="A2" s="225" t="s">
        <v>0</v>
      </c>
      <c r="B2" s="226" t="s">
        <v>166</v>
      </c>
    </row>
    <row r="3" spans="1:6">
      <c r="A3" s="225" t="s">
        <v>17</v>
      </c>
      <c r="B3" s="244" t="s">
        <v>167</v>
      </c>
    </row>
    <row r="4" spans="1:6">
      <c r="A4" s="145" t="s">
        <v>21</v>
      </c>
      <c r="B4" s="244" t="s">
        <v>402</v>
      </c>
    </row>
    <row r="5" spans="1:6">
      <c r="A5" s="226" t="s">
        <v>93</v>
      </c>
      <c r="B5" s="226" t="s">
        <v>154</v>
      </c>
    </row>
    <row r="6" spans="1:6">
      <c r="A6" s="145" t="s">
        <v>15</v>
      </c>
      <c r="B6" s="145" t="s">
        <v>110</v>
      </c>
      <c r="C6" s="244"/>
      <c r="D6" s="244"/>
      <c r="E6" s="244"/>
      <c r="F6" s="244"/>
    </row>
    <row r="7" spans="1:6">
      <c r="A7" s="145" t="s">
        <v>43</v>
      </c>
      <c r="B7" s="145" t="s">
        <v>110</v>
      </c>
      <c r="C7" s="244"/>
      <c r="D7" s="244"/>
      <c r="E7" s="244"/>
      <c r="F7" s="244"/>
    </row>
    <row r="8" spans="1:6">
      <c r="A8" s="145"/>
      <c r="B8" s="159" t="s">
        <v>126</v>
      </c>
      <c r="C8" s="244"/>
      <c r="D8" s="244"/>
      <c r="E8" s="244"/>
      <c r="F8" s="244"/>
    </row>
    <row r="9" spans="1:6">
      <c r="A9" s="245" t="s">
        <v>1</v>
      </c>
      <c r="B9" s="145" t="s">
        <v>150</v>
      </c>
      <c r="C9" s="226" t="s">
        <v>151</v>
      </c>
    </row>
    <row r="10" spans="1:6">
      <c r="A10" s="245"/>
      <c r="B10" s="226" t="s">
        <v>152</v>
      </c>
      <c r="C10" s="226" t="s">
        <v>152</v>
      </c>
    </row>
    <row r="11" spans="1:6">
      <c r="A11" s="245"/>
      <c r="B11" s="244" t="s">
        <v>153</v>
      </c>
      <c r="C11" s="244" t="s">
        <v>153</v>
      </c>
    </row>
    <row r="12" spans="1:6">
      <c r="A12" s="145"/>
      <c r="B12" s="145"/>
      <c r="C12" s="244"/>
      <c r="D12" s="244"/>
      <c r="E12" s="244"/>
      <c r="F12" s="244"/>
    </row>
    <row r="13" spans="1:6">
      <c r="B13" s="226" t="s">
        <v>168</v>
      </c>
      <c r="C13" s="226" t="s">
        <v>169</v>
      </c>
      <c r="D13" s="226" t="s">
        <v>170</v>
      </c>
      <c r="E13" s="226" t="s">
        <v>171</v>
      </c>
      <c r="F13" s="226" t="s">
        <v>22</v>
      </c>
    </row>
    <row r="14" spans="1:6">
      <c r="B14" s="244" t="s">
        <v>172</v>
      </c>
      <c r="C14" s="244" t="s">
        <v>173</v>
      </c>
      <c r="D14" s="244" t="s">
        <v>174</v>
      </c>
      <c r="E14" s="244" t="s">
        <v>175</v>
      </c>
      <c r="F14" s="244" t="s">
        <v>155</v>
      </c>
    </row>
    <row r="15" spans="1:6">
      <c r="A15" s="246">
        <v>38718</v>
      </c>
      <c r="B15" s="247">
        <v>62.74</v>
      </c>
      <c r="C15" s="247">
        <v>88.900999999999996</v>
      </c>
      <c r="D15" s="247">
        <v>18.195</v>
      </c>
      <c r="E15" s="247">
        <v>-6.8440000000000003</v>
      </c>
      <c r="F15" s="247">
        <v>162.99199999999999</v>
      </c>
    </row>
    <row r="16" spans="1:6">
      <c r="A16" s="246">
        <v>38808</v>
      </c>
      <c r="B16" s="247">
        <v>114.23099999999999</v>
      </c>
      <c r="C16" s="247">
        <v>179.476</v>
      </c>
      <c r="D16" s="247">
        <v>5.4960000000000004</v>
      </c>
      <c r="E16" s="247">
        <v>33.738999999999997</v>
      </c>
      <c r="F16" s="247">
        <v>332.94199999999995</v>
      </c>
    </row>
    <row r="17" spans="1:6">
      <c r="A17" s="246">
        <v>38899</v>
      </c>
      <c r="B17" s="247">
        <v>129.904</v>
      </c>
      <c r="C17" s="247">
        <v>175.82300000000001</v>
      </c>
      <c r="D17" s="247">
        <v>17.193999999999999</v>
      </c>
      <c r="E17" s="247">
        <v>30.207999999999998</v>
      </c>
      <c r="F17" s="247">
        <v>353.12900000000002</v>
      </c>
    </row>
    <row r="18" spans="1:6">
      <c r="A18" s="246">
        <v>38991</v>
      </c>
      <c r="B18" s="247">
        <v>152.15600000000001</v>
      </c>
      <c r="C18" s="247">
        <v>137.85599999999999</v>
      </c>
      <c r="D18" s="247">
        <v>4.4589999999999996</v>
      </c>
      <c r="E18" s="247">
        <v>-13.487</v>
      </c>
      <c r="F18" s="247">
        <v>280.98399999999998</v>
      </c>
    </row>
    <row r="19" spans="1:6">
      <c r="A19" s="246">
        <v>39083</v>
      </c>
      <c r="B19" s="247">
        <v>81.465999999999994</v>
      </c>
      <c r="C19" s="247">
        <v>136.43200000000002</v>
      </c>
      <c r="D19" s="247">
        <v>12.557</v>
      </c>
      <c r="E19" s="247">
        <v>29.524000000000001</v>
      </c>
      <c r="F19" s="247">
        <v>259.97900000000004</v>
      </c>
    </row>
    <row r="20" spans="1:6">
      <c r="A20" s="246">
        <v>39173</v>
      </c>
      <c r="B20" s="247">
        <v>121.83799999999999</v>
      </c>
      <c r="C20" s="247">
        <v>213.81200000000001</v>
      </c>
      <c r="D20" s="247">
        <v>3.738</v>
      </c>
      <c r="E20" s="247">
        <v>43.764000000000003</v>
      </c>
      <c r="F20" s="247">
        <v>383.15199999999999</v>
      </c>
    </row>
    <row r="21" spans="1:6">
      <c r="A21" s="246">
        <v>39264</v>
      </c>
      <c r="B21" s="247">
        <v>133.40799999999999</v>
      </c>
      <c r="C21" s="247">
        <v>224.334</v>
      </c>
      <c r="D21" s="247">
        <v>11.343999999999999</v>
      </c>
      <c r="E21" s="247">
        <v>61.095999999999997</v>
      </c>
      <c r="F21" s="247">
        <v>430.18199999999996</v>
      </c>
    </row>
    <row r="22" spans="1:6">
      <c r="A22" s="246">
        <v>39356</v>
      </c>
      <c r="B22" s="247">
        <v>137.339</v>
      </c>
      <c r="C22" s="247">
        <v>195.24</v>
      </c>
      <c r="D22" s="247">
        <v>8.7460000000000004</v>
      </c>
      <c r="E22" s="247">
        <v>9.0809999999999995</v>
      </c>
      <c r="F22" s="247">
        <v>350.40600000000001</v>
      </c>
    </row>
    <row r="23" spans="1:6">
      <c r="A23" s="246">
        <v>39448</v>
      </c>
      <c r="B23" s="247">
        <v>88.263000000000005</v>
      </c>
      <c r="C23" s="247">
        <v>178.136</v>
      </c>
      <c r="D23" s="247">
        <v>-0.73499999999999999</v>
      </c>
      <c r="E23" s="247">
        <v>56.975000000000001</v>
      </c>
      <c r="F23" s="247">
        <v>322.63900000000001</v>
      </c>
    </row>
    <row r="24" spans="1:6">
      <c r="A24" s="246">
        <v>39539</v>
      </c>
      <c r="B24" s="247">
        <v>124.389</v>
      </c>
      <c r="C24" s="247">
        <v>212.69499999999999</v>
      </c>
      <c r="D24" s="247">
        <v>14.617000000000001</v>
      </c>
      <c r="E24" s="247">
        <v>25.763999999999999</v>
      </c>
      <c r="F24" s="247">
        <v>377.46500000000003</v>
      </c>
    </row>
    <row r="25" spans="1:6">
      <c r="A25" s="246">
        <v>39630</v>
      </c>
      <c r="B25" s="247">
        <v>132.078</v>
      </c>
      <c r="C25" s="247">
        <v>217.059</v>
      </c>
      <c r="D25" s="247">
        <v>11.507</v>
      </c>
      <c r="E25" s="247">
        <v>40.787999999999997</v>
      </c>
      <c r="F25" s="247">
        <v>401.43200000000002</v>
      </c>
    </row>
    <row r="26" spans="1:6">
      <c r="A26" s="246">
        <v>39722</v>
      </c>
      <c r="B26" s="247">
        <v>106.629</v>
      </c>
      <c r="C26" s="247">
        <v>70.287999999999997</v>
      </c>
      <c r="D26" s="247">
        <v>15.237</v>
      </c>
      <c r="E26" s="247">
        <v>-0.17499999999999999</v>
      </c>
      <c r="F26" s="247">
        <v>191.97899999999998</v>
      </c>
    </row>
    <row r="27" spans="1:6">
      <c r="A27" s="246">
        <v>39814</v>
      </c>
      <c r="B27" s="247">
        <v>10.983000000000001</v>
      </c>
      <c r="C27" s="247">
        <v>18.808</v>
      </c>
      <c r="D27" s="247">
        <v>4.5149999999999997</v>
      </c>
      <c r="E27" s="247">
        <v>-51.622999999999998</v>
      </c>
      <c r="F27" s="247">
        <v>-17.317</v>
      </c>
    </row>
    <row r="28" spans="1:6">
      <c r="A28" s="246">
        <v>39904</v>
      </c>
      <c r="B28" s="247">
        <v>11.061</v>
      </c>
      <c r="C28" s="247">
        <v>22.346000000000004</v>
      </c>
      <c r="D28" s="247">
        <v>7.06</v>
      </c>
      <c r="E28" s="247">
        <v>-36.488999999999997</v>
      </c>
      <c r="F28" s="247">
        <v>3.9780000000000086</v>
      </c>
    </row>
    <row r="29" spans="1:6">
      <c r="A29" s="246">
        <v>39995</v>
      </c>
      <c r="B29" s="247">
        <v>5.5730000000000004</v>
      </c>
      <c r="C29" s="247">
        <v>28.403999999999993</v>
      </c>
      <c r="D29" s="247">
        <v>8.19</v>
      </c>
      <c r="E29" s="247">
        <v>-52.185000000000002</v>
      </c>
      <c r="F29" s="247">
        <v>-10.018000000000015</v>
      </c>
    </row>
    <row r="30" spans="1:6">
      <c r="A30" s="246">
        <v>40087</v>
      </c>
      <c r="B30" s="247">
        <v>-14.221</v>
      </c>
      <c r="C30" s="247">
        <v>-11.113000000000003</v>
      </c>
      <c r="D30" s="247">
        <v>6.609</v>
      </c>
      <c r="E30" s="247">
        <v>-35.270000000000003</v>
      </c>
      <c r="F30" s="247">
        <v>-53.995000000000005</v>
      </c>
    </row>
    <row r="31" spans="1:6">
      <c r="A31" s="246">
        <v>40179</v>
      </c>
      <c r="B31" s="247">
        <v>-36.890999999999998</v>
      </c>
      <c r="C31" s="247">
        <v>-2.7849999999999966</v>
      </c>
      <c r="D31" s="247">
        <v>-4.7939999999999996</v>
      </c>
      <c r="E31" s="247">
        <v>-1.5860000000000001</v>
      </c>
      <c r="F31" s="247">
        <v>-46.05599999999999</v>
      </c>
    </row>
    <row r="32" spans="1:6">
      <c r="A32" s="246">
        <v>40269</v>
      </c>
      <c r="B32" s="247">
        <v>-27.207999999999998</v>
      </c>
      <c r="C32" s="247">
        <v>-4.34</v>
      </c>
      <c r="D32" s="247">
        <v>9.8019999999999996</v>
      </c>
      <c r="E32" s="247">
        <v>-47.103999999999999</v>
      </c>
      <c r="F32" s="247">
        <v>-68.849999999999994</v>
      </c>
    </row>
    <row r="33" spans="1:6">
      <c r="A33" s="246">
        <v>40360</v>
      </c>
      <c r="B33" s="247">
        <v>-16.599</v>
      </c>
      <c r="C33" s="247">
        <v>-21.521999999999998</v>
      </c>
      <c r="D33" s="247">
        <v>11.275</v>
      </c>
      <c r="E33" s="247">
        <v>-30.792999999999999</v>
      </c>
      <c r="F33" s="247">
        <v>-57.638999999999996</v>
      </c>
    </row>
    <row r="34" spans="1:6">
      <c r="A34" s="246">
        <v>40452</v>
      </c>
      <c r="B34" s="247">
        <v>-24.792000000000002</v>
      </c>
      <c r="C34" s="247">
        <v>-58.329000000000001</v>
      </c>
      <c r="D34" s="247">
        <v>3.0310000000000001</v>
      </c>
      <c r="E34" s="247">
        <v>-60.322000000000003</v>
      </c>
      <c r="F34" s="247">
        <v>-140.41200000000001</v>
      </c>
    </row>
    <row r="35" spans="1:6">
      <c r="A35" s="246">
        <v>40544</v>
      </c>
      <c r="B35" s="247">
        <v>-84.983999999999995</v>
      </c>
      <c r="C35" s="247">
        <v>3.081</v>
      </c>
      <c r="D35" s="247">
        <v>6.835</v>
      </c>
      <c r="E35" s="247">
        <v>-55.908000000000001</v>
      </c>
      <c r="F35" s="247">
        <v>-130.976</v>
      </c>
    </row>
    <row r="36" spans="1:6">
      <c r="A36" s="246">
        <v>40634</v>
      </c>
      <c r="B36" s="247">
        <v>-95.734999999999999</v>
      </c>
      <c r="C36" s="247">
        <v>38.668999999999997</v>
      </c>
      <c r="D36" s="247">
        <v>4.6609999999999996</v>
      </c>
      <c r="E36" s="247">
        <v>-35.090000000000003</v>
      </c>
      <c r="F36" s="247">
        <v>-87.495000000000005</v>
      </c>
    </row>
    <row r="37" spans="1:6">
      <c r="A37" s="246">
        <v>40725</v>
      </c>
      <c r="B37" s="247">
        <v>-103.411</v>
      </c>
      <c r="C37" s="247">
        <v>23.686</v>
      </c>
      <c r="D37" s="247">
        <v>30.062000000000001</v>
      </c>
      <c r="E37" s="247">
        <v>-52.978999999999999</v>
      </c>
      <c r="F37" s="247">
        <v>-102.642</v>
      </c>
    </row>
    <row r="38" spans="1:6">
      <c r="A38" s="246">
        <v>40817</v>
      </c>
      <c r="B38" s="247">
        <v>-445.99400000000003</v>
      </c>
      <c r="C38" s="247">
        <v>-153.89500000000001</v>
      </c>
      <c r="D38" s="247">
        <v>-4.931</v>
      </c>
      <c r="E38" s="247">
        <v>-75.867999999999995</v>
      </c>
      <c r="F38" s="247">
        <v>-680.6880000000001</v>
      </c>
    </row>
    <row r="39" spans="1:6">
      <c r="A39" s="246">
        <v>40909</v>
      </c>
      <c r="B39" s="248">
        <v>-416.90499999999997</v>
      </c>
      <c r="C39" s="248">
        <v>-141.875</v>
      </c>
      <c r="D39" s="248">
        <v>-11.61</v>
      </c>
      <c r="E39" s="248">
        <v>-31.78</v>
      </c>
      <c r="F39" s="248">
        <v>-602.16999999999996</v>
      </c>
    </row>
    <row r="40" spans="1:6">
      <c r="A40" s="246">
        <v>41000</v>
      </c>
      <c r="B40" s="248">
        <v>-45.576999999999998</v>
      </c>
      <c r="C40" s="248">
        <v>-25.721</v>
      </c>
      <c r="D40" s="248">
        <v>7.8550000000000004</v>
      </c>
      <c r="E40" s="248">
        <v>-26.795000000000002</v>
      </c>
      <c r="F40" s="248">
        <v>-90.238</v>
      </c>
    </row>
    <row r="41" spans="1:6">
      <c r="A41" s="246">
        <v>41091</v>
      </c>
      <c r="B41" s="248">
        <v>-47.084000000000003</v>
      </c>
      <c r="C41" s="248">
        <v>-45.628999999999998</v>
      </c>
      <c r="D41" s="248">
        <v>-2.4849999999999999</v>
      </c>
      <c r="E41" s="248">
        <v>-35.609000000000002</v>
      </c>
      <c r="F41" s="248">
        <v>-130.80699999999999</v>
      </c>
    </row>
    <row r="42" spans="1:6">
      <c r="A42" s="246">
        <v>41274</v>
      </c>
      <c r="B42" s="248">
        <v>-44.31</v>
      </c>
      <c r="C42" s="248">
        <v>-68.128</v>
      </c>
      <c r="D42" s="248">
        <v>-2.109</v>
      </c>
      <c r="E42" s="248">
        <v>-29.626000000000001</v>
      </c>
      <c r="F42" s="248">
        <v>-144.173</v>
      </c>
    </row>
    <row r="43" spans="1:6">
      <c r="A43" s="246">
        <v>41364</v>
      </c>
      <c r="B43" s="248">
        <v>-49.873999999999995</v>
      </c>
      <c r="C43" s="248">
        <v>-63.308</v>
      </c>
      <c r="D43" s="248">
        <v>-7.9829999999999988</v>
      </c>
      <c r="E43" s="248">
        <v>-7.5780000000000012</v>
      </c>
      <c r="F43" s="248">
        <v>-128.74299999999999</v>
      </c>
    </row>
    <row r="44" spans="1:6">
      <c r="A44" s="246">
        <v>41455</v>
      </c>
      <c r="B44" s="248">
        <v>-44.125</v>
      </c>
      <c r="C44" s="248">
        <v>-39.587000000000003</v>
      </c>
      <c r="D44" s="248">
        <v>-5.8310000000000004</v>
      </c>
      <c r="E44" s="248">
        <v>-8.5019999999999989</v>
      </c>
      <c r="F44" s="248">
        <v>-98.045000000000002</v>
      </c>
    </row>
    <row r="45" spans="1:6">
      <c r="A45" s="246">
        <v>41547</v>
      </c>
      <c r="B45" s="248">
        <v>-38.971000000000004</v>
      </c>
      <c r="C45" s="248">
        <v>-32.221999999999994</v>
      </c>
      <c r="D45" s="248">
        <v>-2.9850000000000003</v>
      </c>
      <c r="E45" s="248">
        <v>-17.946000000000002</v>
      </c>
      <c r="F45" s="248">
        <v>-92.123999999999995</v>
      </c>
    </row>
    <row r="46" spans="1:6">
      <c r="A46" s="246">
        <v>41639</v>
      </c>
      <c r="B46" s="248">
        <v>-37.600999999999999</v>
      </c>
      <c r="C46" s="248">
        <v>-77.305999999999997</v>
      </c>
      <c r="D46" s="248">
        <v>-0.84299999999999953</v>
      </c>
      <c r="E46" s="248">
        <v>-29.462999999999997</v>
      </c>
      <c r="F46" s="248">
        <v>-145.21299999999999</v>
      </c>
    </row>
    <row r="47" spans="1:6">
      <c r="A47" s="246">
        <v>41729</v>
      </c>
      <c r="B47" s="248">
        <v>-45.886000000000003</v>
      </c>
      <c r="C47" s="248">
        <v>-56.594000000000001</v>
      </c>
      <c r="D47" s="248">
        <v>-35.361000000000004</v>
      </c>
      <c r="E47" s="248">
        <v>23.443000000000001</v>
      </c>
      <c r="F47" s="248">
        <v>-114.39800000000001</v>
      </c>
    </row>
    <row r="48" spans="1:6">
      <c r="A48" s="246">
        <v>41820</v>
      </c>
      <c r="B48" s="248">
        <v>-30.507999999999996</v>
      </c>
      <c r="C48" s="248">
        <v>-31.686999999999998</v>
      </c>
      <c r="D48" s="248">
        <v>-8.4550000000000001</v>
      </c>
      <c r="E48" s="248">
        <v>-9.65</v>
      </c>
      <c r="F48" s="248">
        <v>-80.3</v>
      </c>
    </row>
    <row r="49" spans="1:8">
      <c r="A49" s="246">
        <v>41912</v>
      </c>
      <c r="B49" s="248">
        <v>-9.8490000000000002</v>
      </c>
      <c r="C49" s="248">
        <v>-17.452999999999996</v>
      </c>
      <c r="D49" s="248">
        <v>-8.3000000000000074E-2</v>
      </c>
      <c r="E49" s="248">
        <v>-14.8</v>
      </c>
      <c r="F49" s="248">
        <v>-42.184999999999995</v>
      </c>
    </row>
    <row r="50" spans="1:8">
      <c r="A50" s="246">
        <v>42004</v>
      </c>
      <c r="B50" s="248">
        <v>-20.860176187679869</v>
      </c>
      <c r="C50" s="248">
        <v>-68.607626143012098</v>
      </c>
      <c r="D50" s="248">
        <v>10.94084315947376</v>
      </c>
      <c r="E50" s="248">
        <v>-15.770565309690642</v>
      </c>
      <c r="F50" s="248">
        <v>-94.297524480908578</v>
      </c>
    </row>
    <row r="51" spans="1:8">
      <c r="A51" s="246">
        <v>42094</v>
      </c>
      <c r="B51" s="248">
        <v>-357.17200000000003</v>
      </c>
      <c r="C51" s="248">
        <v>-399.30399999999986</v>
      </c>
      <c r="D51" s="248">
        <v>-11.043999999999997</v>
      </c>
      <c r="E51" s="248">
        <v>-70.665999999999997</v>
      </c>
      <c r="F51" s="248">
        <v>-838.18599999999992</v>
      </c>
      <c r="G51" s="246"/>
    </row>
    <row r="52" spans="1:8">
      <c r="A52" s="246"/>
      <c r="B52" s="248"/>
      <c r="C52" s="248"/>
      <c r="D52" s="248"/>
      <c r="E52" s="248"/>
      <c r="F52" s="248"/>
      <c r="G52" s="246"/>
    </row>
    <row r="53" spans="1:8">
      <c r="A53" s="246"/>
      <c r="B53" s="248"/>
      <c r="C53" s="248"/>
      <c r="D53" s="248"/>
      <c r="E53" s="248"/>
      <c r="F53" s="248"/>
      <c r="G53" s="246"/>
    </row>
    <row r="54" spans="1:8">
      <c r="A54" s="246"/>
      <c r="B54" s="248"/>
      <c r="C54" s="248"/>
      <c r="D54" s="248"/>
      <c r="E54" s="248"/>
      <c r="F54" s="248"/>
      <c r="G54" s="246"/>
      <c r="H54" s="248"/>
    </row>
    <row r="55" spans="1:8">
      <c r="A55" s="246"/>
      <c r="B55" s="248"/>
      <c r="C55" s="248"/>
      <c r="D55" s="248"/>
      <c r="E55" s="248"/>
      <c r="F55" s="248"/>
      <c r="G55" s="246"/>
    </row>
    <row r="56" spans="1:8">
      <c r="A56" s="246"/>
      <c r="B56" s="248"/>
      <c r="C56" s="248"/>
      <c r="D56" s="248"/>
      <c r="E56" s="248"/>
      <c r="F56" s="248"/>
      <c r="G56" s="246"/>
    </row>
    <row r="57" spans="1:8">
      <c r="A57" s="246"/>
      <c r="B57" s="248"/>
      <c r="C57" s="248"/>
      <c r="D57" s="248"/>
      <c r="E57" s="248"/>
      <c r="F57" s="248"/>
      <c r="G57" s="246"/>
    </row>
    <row r="58" spans="1:8">
      <c r="A58" s="246"/>
      <c r="B58" s="248"/>
      <c r="C58" s="248"/>
      <c r="D58" s="248"/>
      <c r="E58" s="248"/>
      <c r="F58" s="248"/>
      <c r="G58" s="246"/>
    </row>
    <row r="59" spans="1:8">
      <c r="A59" s="246"/>
      <c r="B59" s="248"/>
      <c r="C59" s="248"/>
      <c r="D59" s="248"/>
      <c r="E59" s="248"/>
      <c r="F59" s="248"/>
      <c r="G59" s="246"/>
    </row>
    <row r="60" spans="1:8">
      <c r="A60" s="246"/>
      <c r="B60" s="248"/>
      <c r="C60" s="248"/>
      <c r="D60" s="248"/>
      <c r="E60" s="248"/>
      <c r="F60" s="248"/>
      <c r="G60" s="246"/>
    </row>
    <row r="61" spans="1:8">
      <c r="A61" s="246"/>
      <c r="B61" s="248"/>
      <c r="C61" s="248"/>
      <c r="D61" s="248"/>
      <c r="E61" s="248"/>
      <c r="F61" s="248"/>
      <c r="G61" s="246"/>
    </row>
    <row r="62" spans="1:8">
      <c r="A62" s="246"/>
      <c r="B62" s="248"/>
      <c r="C62" s="248"/>
      <c r="D62" s="248"/>
      <c r="E62" s="248"/>
      <c r="F62" s="248"/>
      <c r="G62" s="246"/>
    </row>
    <row r="63" spans="1:8">
      <c r="A63" s="246"/>
      <c r="B63" s="248"/>
      <c r="C63" s="248"/>
      <c r="D63" s="248"/>
      <c r="E63" s="248"/>
      <c r="F63" s="248"/>
      <c r="G63" s="246"/>
    </row>
    <row r="64" spans="1:8">
      <c r="A64" s="246"/>
      <c r="B64" s="248"/>
      <c r="C64" s="248"/>
      <c r="D64" s="248"/>
      <c r="E64" s="248"/>
      <c r="F64" s="248"/>
      <c r="G64" s="246"/>
    </row>
    <row r="65" spans="1:7">
      <c r="A65" s="246"/>
      <c r="B65" s="248"/>
      <c r="C65" s="248"/>
      <c r="D65" s="248"/>
      <c r="E65" s="248"/>
      <c r="F65" s="248"/>
      <c r="G65" s="246"/>
    </row>
    <row r="66" spans="1:7">
      <c r="A66" s="246"/>
      <c r="B66" s="248"/>
      <c r="C66" s="248"/>
      <c r="D66" s="248"/>
      <c r="E66" s="248"/>
      <c r="F66" s="248"/>
      <c r="G66" s="246"/>
    </row>
    <row r="67" spans="1:7">
      <c r="A67" s="246"/>
      <c r="B67" s="248"/>
      <c r="C67" s="248"/>
      <c r="D67" s="248"/>
      <c r="E67" s="248"/>
      <c r="F67" s="248"/>
      <c r="G67" s="246"/>
    </row>
    <row r="68" spans="1:7">
      <c r="A68" s="246"/>
      <c r="B68" s="248"/>
      <c r="C68" s="248"/>
      <c r="D68" s="248"/>
      <c r="E68" s="248"/>
      <c r="F68" s="248"/>
      <c r="G68" s="246"/>
    </row>
    <row r="69" spans="1:7">
      <c r="A69" s="246"/>
      <c r="B69" s="248"/>
      <c r="C69" s="248"/>
      <c r="D69" s="248"/>
      <c r="E69" s="248"/>
      <c r="F69" s="248"/>
      <c r="G69" s="246"/>
    </row>
    <row r="70" spans="1:7">
      <c r="A70" s="246"/>
      <c r="B70" s="248"/>
      <c r="C70" s="248"/>
      <c r="D70" s="248"/>
      <c r="E70" s="248"/>
      <c r="F70" s="248"/>
      <c r="G70" s="246"/>
    </row>
    <row r="71" spans="1:7">
      <c r="A71" s="246"/>
      <c r="B71" s="248"/>
      <c r="C71" s="248"/>
      <c r="D71" s="248"/>
      <c r="E71" s="248"/>
      <c r="F71" s="248"/>
      <c r="G71" s="246"/>
    </row>
    <row r="72" spans="1:7">
      <c r="A72" s="246"/>
      <c r="B72" s="248"/>
      <c r="C72" s="248"/>
      <c r="D72" s="248"/>
      <c r="E72" s="248"/>
      <c r="F72" s="248"/>
      <c r="G72" s="246"/>
    </row>
    <row r="73" spans="1:7">
      <c r="A73" s="246"/>
      <c r="B73" s="248"/>
      <c r="C73" s="248"/>
      <c r="D73" s="248"/>
      <c r="E73" s="248"/>
      <c r="F73" s="248"/>
      <c r="G73" s="246"/>
    </row>
    <row r="74" spans="1:7">
      <c r="A74" s="246"/>
      <c r="B74" s="248"/>
      <c r="C74" s="248"/>
      <c r="D74" s="248"/>
      <c r="E74" s="248"/>
      <c r="F74" s="248"/>
      <c r="G74" s="246"/>
    </row>
    <row r="75" spans="1:7">
      <c r="A75" s="246"/>
      <c r="B75" s="248"/>
      <c r="C75" s="248"/>
      <c r="D75" s="248"/>
      <c r="E75" s="248"/>
      <c r="F75" s="248"/>
      <c r="G75" s="246"/>
    </row>
    <row r="76" spans="1:7">
      <c r="A76" s="246"/>
      <c r="B76" s="248"/>
      <c r="C76" s="248"/>
      <c r="D76" s="248"/>
      <c r="E76" s="248"/>
      <c r="F76" s="248"/>
      <c r="G76" s="246"/>
    </row>
    <row r="77" spans="1:7">
      <c r="A77" s="246"/>
      <c r="B77" s="248"/>
      <c r="C77" s="248"/>
      <c r="D77" s="248"/>
      <c r="E77" s="248"/>
      <c r="F77" s="248"/>
      <c r="G77" s="246"/>
    </row>
    <row r="78" spans="1:7">
      <c r="A78" s="246"/>
      <c r="B78" s="248"/>
      <c r="C78" s="248"/>
      <c r="D78" s="248"/>
      <c r="E78" s="248"/>
      <c r="F78" s="248"/>
      <c r="G78" s="246"/>
    </row>
    <row r="79" spans="1:7">
      <c r="A79" s="246"/>
      <c r="B79" s="248"/>
      <c r="C79" s="248"/>
      <c r="D79" s="248"/>
      <c r="E79" s="248"/>
      <c r="F79" s="248"/>
      <c r="G79" s="246"/>
    </row>
    <row r="80" spans="1:7">
      <c r="A80" s="246"/>
      <c r="B80" s="248"/>
      <c r="C80" s="248"/>
      <c r="D80" s="248"/>
      <c r="E80" s="248"/>
      <c r="F80" s="248"/>
      <c r="G80" s="246"/>
    </row>
    <row r="81" spans="1:7">
      <c r="A81" s="246"/>
      <c r="B81" s="248"/>
      <c r="C81" s="248"/>
      <c r="D81" s="248"/>
      <c r="E81" s="248"/>
      <c r="F81" s="248"/>
      <c r="G81" s="246"/>
    </row>
    <row r="82" spans="1:7">
      <c r="A82" s="246"/>
      <c r="B82" s="248"/>
      <c r="C82" s="248"/>
      <c r="D82" s="248"/>
      <c r="E82" s="248"/>
      <c r="F82" s="248"/>
      <c r="G82" s="246"/>
    </row>
    <row r="83" spans="1:7">
      <c r="A83" s="246"/>
      <c r="B83" s="248"/>
      <c r="C83" s="248"/>
      <c r="D83" s="248"/>
      <c r="E83" s="248"/>
      <c r="F83" s="248"/>
      <c r="G83" s="246"/>
    </row>
    <row r="84" spans="1:7">
      <c r="A84" s="246"/>
      <c r="B84" s="248"/>
      <c r="C84" s="248"/>
      <c r="D84" s="248"/>
      <c r="E84" s="248"/>
      <c r="F84" s="248"/>
      <c r="G84" s="246"/>
    </row>
    <row r="85" spans="1:7">
      <c r="A85" s="246"/>
      <c r="B85" s="248"/>
      <c r="C85" s="248"/>
      <c r="D85" s="248"/>
      <c r="E85" s="248"/>
      <c r="F85" s="248"/>
      <c r="G85" s="246"/>
    </row>
    <row r="86" spans="1:7">
      <c r="A86" s="246"/>
      <c r="B86" s="248"/>
      <c r="C86" s="248"/>
      <c r="D86" s="248"/>
      <c r="E86" s="248"/>
      <c r="F86" s="248"/>
      <c r="G86" s="246"/>
    </row>
    <row r="87" spans="1:7">
      <c r="G87" s="246"/>
    </row>
    <row r="88" spans="1:7">
      <c r="G88" s="246"/>
    </row>
    <row r="89" spans="1:7">
      <c r="G89" s="246"/>
    </row>
    <row r="90" spans="1:7">
      <c r="G90" s="246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1"/>
  <dimension ref="A1:BC30"/>
  <sheetViews>
    <sheetView showGridLines="0" topLeftCell="D1" zoomScaleNormal="100" workbookViewId="0"/>
  </sheetViews>
  <sheetFormatPr defaultRowHeight="12"/>
  <cols>
    <col min="1" max="1" width="16.42578125" style="50" bestFit="1" customWidth="1"/>
    <col min="2" max="2" width="25" style="50" customWidth="1"/>
    <col min="3" max="4" width="6.42578125" style="50" bestFit="1" customWidth="1"/>
    <col min="5" max="13" width="6.42578125" style="50" customWidth="1"/>
    <col min="14" max="15" width="6.42578125" style="50" bestFit="1" customWidth="1"/>
    <col min="16" max="16" width="5.85546875" style="50" bestFit="1" customWidth="1"/>
    <col min="17" max="19" width="5.85546875" style="50" customWidth="1"/>
    <col min="20" max="26" width="6.42578125" style="50" customWidth="1"/>
    <col min="27" max="27" width="5.85546875" style="50" bestFit="1" customWidth="1"/>
    <col min="28" max="29" width="6.42578125" style="50" bestFit="1" customWidth="1"/>
    <col min="30" max="38" width="6.42578125" style="50" customWidth="1"/>
    <col min="39" max="40" width="6.42578125" style="50" bestFit="1" customWidth="1"/>
    <col min="41" max="41" width="5.85546875" style="50" bestFit="1" customWidth="1"/>
    <col min="42" max="42" width="6.42578125" style="50" bestFit="1" customWidth="1"/>
    <col min="43" max="49" width="6.42578125" style="50" customWidth="1"/>
    <col min="50" max="50" width="5.85546875" style="50" bestFit="1" customWidth="1"/>
    <col min="51" max="51" width="6.42578125" style="50" bestFit="1" customWidth="1"/>
    <col min="52" max="52" width="5.85546875" style="50" bestFit="1" customWidth="1"/>
    <col min="53" max="54" width="6.42578125" style="50" bestFit="1" customWidth="1"/>
    <col min="55" max="16384" width="9.140625" style="50"/>
  </cols>
  <sheetData>
    <row r="1" spans="1:55">
      <c r="A1" s="108"/>
      <c r="B1" s="112"/>
    </row>
    <row r="2" spans="1:55">
      <c r="A2" s="108" t="s">
        <v>0</v>
      </c>
      <c r="B2" s="190" t="s">
        <v>215</v>
      </c>
    </row>
    <row r="3" spans="1:55">
      <c r="A3" s="108" t="s">
        <v>17</v>
      </c>
      <c r="B3" s="51" t="s">
        <v>214</v>
      </c>
      <c r="C3" s="51"/>
      <c r="D3" s="51"/>
      <c r="E3" s="51"/>
      <c r="F3" s="51"/>
      <c r="I3" s="158"/>
      <c r="J3" s="158"/>
    </row>
    <row r="4" spans="1:55">
      <c r="A4" s="108" t="s">
        <v>21</v>
      </c>
      <c r="I4" s="158"/>
      <c r="J4" s="158"/>
    </row>
    <row r="5" spans="1:55">
      <c r="A5" s="108" t="s">
        <v>93</v>
      </c>
      <c r="I5" s="158"/>
      <c r="J5" s="158"/>
    </row>
    <row r="6" spans="1:55">
      <c r="A6" s="108" t="s">
        <v>15</v>
      </c>
      <c r="B6" s="112" t="s">
        <v>109</v>
      </c>
      <c r="H6" s="190"/>
      <c r="I6" s="190"/>
      <c r="J6" s="190"/>
    </row>
    <row r="7" spans="1:55">
      <c r="A7" s="108" t="s">
        <v>43</v>
      </c>
      <c r="B7" s="112" t="s">
        <v>265</v>
      </c>
      <c r="H7" s="190"/>
      <c r="I7" s="158"/>
      <c r="J7" s="158"/>
    </row>
    <row r="8" spans="1:55">
      <c r="A8" s="108"/>
      <c r="B8" s="159" t="s">
        <v>126</v>
      </c>
      <c r="H8" s="190"/>
      <c r="I8" s="158"/>
      <c r="J8" s="158"/>
    </row>
    <row r="9" spans="1:55">
      <c r="A9" s="170"/>
      <c r="B9" s="218"/>
      <c r="I9" s="112"/>
      <c r="J9" s="112"/>
    </row>
    <row r="11" spans="1:55" ht="60">
      <c r="B11" s="1"/>
      <c r="C11" s="217" t="s">
        <v>213</v>
      </c>
      <c r="D11" s="1"/>
      <c r="E11" s="1"/>
      <c r="F11" s="1"/>
      <c r="G11" s="1"/>
      <c r="H11" s="1"/>
      <c r="I11" s="1"/>
      <c r="J11" s="1"/>
      <c r="K11" s="1"/>
      <c r="L11" s="1"/>
      <c r="M11" s="217" t="s">
        <v>212</v>
      </c>
      <c r="N11" s="1"/>
      <c r="O11" s="1"/>
      <c r="P11" s="1"/>
      <c r="Q11" s="1"/>
      <c r="R11" s="1"/>
      <c r="S11" s="1"/>
      <c r="T11" s="1"/>
      <c r="U11" s="1"/>
      <c r="V11" s="1"/>
      <c r="W11" s="217" t="s">
        <v>379</v>
      </c>
      <c r="X11" s="1"/>
      <c r="Y11" s="1"/>
      <c r="Z11" s="1"/>
      <c r="AA11" s="1"/>
      <c r="AB11" s="1"/>
      <c r="AC11" s="1"/>
      <c r="AD11" s="1"/>
      <c r="AE11" s="1"/>
      <c r="AF11" s="1"/>
      <c r="AG11" s="217" t="s">
        <v>381</v>
      </c>
      <c r="AH11" s="1"/>
      <c r="AI11" s="1"/>
      <c r="AJ11" s="1"/>
      <c r="AK11" s="1"/>
      <c r="AQ11" s="50" t="s">
        <v>211</v>
      </c>
      <c r="AR11" s="214"/>
      <c r="AS11" s="214"/>
      <c r="AT11" s="214"/>
      <c r="AU11" s="214"/>
      <c r="AV11" s="214"/>
      <c r="AW11" s="214"/>
      <c r="AX11" s="214"/>
      <c r="AZ11" s="214"/>
      <c r="BA11" s="214"/>
      <c r="BB11" s="214"/>
      <c r="BC11" s="214"/>
    </row>
    <row r="12" spans="1:55">
      <c r="B12" s="1"/>
      <c r="C12" s="1"/>
      <c r="D12" s="216"/>
      <c r="E12" s="50" t="s">
        <v>395</v>
      </c>
      <c r="F12" s="216"/>
      <c r="G12" s="216" t="s">
        <v>396</v>
      </c>
      <c r="H12" s="216"/>
      <c r="I12" s="50" t="s">
        <v>397</v>
      </c>
      <c r="K12" s="216" t="s">
        <v>398</v>
      </c>
      <c r="L12" s="1"/>
      <c r="M12" s="1"/>
      <c r="N12" s="216"/>
      <c r="O12" s="50" t="s">
        <v>395</v>
      </c>
      <c r="P12" s="216"/>
      <c r="Q12" s="216" t="s">
        <v>396</v>
      </c>
      <c r="R12" s="216"/>
      <c r="S12" s="50" t="s">
        <v>397</v>
      </c>
      <c r="U12" s="216" t="s">
        <v>398</v>
      </c>
      <c r="V12" s="1"/>
      <c r="W12" s="1"/>
      <c r="X12" s="216"/>
      <c r="Y12" s="50" t="s">
        <v>395</v>
      </c>
      <c r="Z12" s="216"/>
      <c r="AA12" s="216" t="s">
        <v>396</v>
      </c>
      <c r="AB12" s="216"/>
      <c r="AC12" s="50" t="s">
        <v>397</v>
      </c>
      <c r="AE12" s="216" t="s">
        <v>398</v>
      </c>
      <c r="AF12" s="1"/>
      <c r="AG12" s="1"/>
      <c r="AH12" s="216"/>
      <c r="AI12" s="50" t="s">
        <v>395</v>
      </c>
      <c r="AJ12" s="216"/>
      <c r="AK12" s="216" t="s">
        <v>396</v>
      </c>
      <c r="AL12" s="216"/>
      <c r="AM12" s="50" t="s">
        <v>397</v>
      </c>
      <c r="AO12" s="216" t="s">
        <v>398</v>
      </c>
      <c r="AR12" s="216"/>
      <c r="AS12" s="50" t="s">
        <v>395</v>
      </c>
      <c r="AT12" s="216"/>
      <c r="AU12" s="216" t="s">
        <v>396</v>
      </c>
      <c r="AV12" s="216"/>
      <c r="AW12" s="50" t="s">
        <v>397</v>
      </c>
      <c r="AY12" s="216" t="s">
        <v>398</v>
      </c>
      <c r="AZ12" s="214" t="s">
        <v>341</v>
      </c>
      <c r="BA12" s="214"/>
      <c r="BB12" s="214"/>
      <c r="BC12" s="214"/>
    </row>
    <row r="13" spans="1:55">
      <c r="B13" s="1" t="s">
        <v>210</v>
      </c>
      <c r="C13" s="1"/>
      <c r="D13" s="214">
        <v>0.53827927382705354</v>
      </c>
      <c r="E13" s="214">
        <v>5.4418243421078927</v>
      </c>
      <c r="F13" s="214">
        <v>11.601900277968184</v>
      </c>
      <c r="G13" s="214">
        <v>20.600095986925716</v>
      </c>
      <c r="H13" s="50">
        <v>35.277836472183544</v>
      </c>
      <c r="I13" s="214">
        <v>13.741996516038174</v>
      </c>
      <c r="J13" s="214">
        <v>-2.1244091012920454</v>
      </c>
      <c r="K13" s="214">
        <v>-1.0981148863703556</v>
      </c>
      <c r="L13" s="1"/>
      <c r="M13" s="1"/>
      <c r="N13" s="214">
        <v>-3.9670913411082913</v>
      </c>
      <c r="O13" s="214">
        <v>11.912905223694613</v>
      </c>
      <c r="P13" s="214">
        <v>6.9211567157166343</v>
      </c>
      <c r="Q13" s="214">
        <v>7.9322884261801496</v>
      </c>
      <c r="R13" s="214">
        <v>11.644657617176284</v>
      </c>
      <c r="S13" s="214">
        <v>8.4080496343475133</v>
      </c>
      <c r="T13" s="214">
        <v>6.7816419931626877</v>
      </c>
      <c r="U13" s="214">
        <v>-9.1422848272377308</v>
      </c>
      <c r="V13" s="1"/>
      <c r="W13" s="1"/>
      <c r="X13" s="214">
        <v>22.506179966213004</v>
      </c>
      <c r="Y13" s="214">
        <v>18.908663160269732</v>
      </c>
      <c r="Z13" s="214">
        <v>37.887242251132839</v>
      </c>
      <c r="AA13" s="214">
        <v>23.633159289038609</v>
      </c>
      <c r="AB13" s="214">
        <v>14.569892840723698</v>
      </c>
      <c r="AC13" s="214">
        <v>28.604066594265387</v>
      </c>
      <c r="AD13" s="214">
        <v>-19.739790444097221</v>
      </c>
      <c r="AE13" s="214">
        <v>-22.973002488395611</v>
      </c>
      <c r="AF13" s="1"/>
      <c r="AG13" s="1"/>
      <c r="AH13" s="214">
        <v>18.044815602830617</v>
      </c>
      <c r="AI13" s="214">
        <v>15.503549046242295</v>
      </c>
      <c r="AJ13" s="214">
        <v>39.887619185639608</v>
      </c>
      <c r="AK13" s="214">
        <v>41.956331815193657</v>
      </c>
      <c r="AL13" s="214">
        <v>24.660766082651417</v>
      </c>
      <c r="AM13" s="214">
        <v>26.237677793229075</v>
      </c>
      <c r="AN13" s="214">
        <v>13.928842330440359</v>
      </c>
      <c r="AO13" s="214">
        <v>-1.9670607070742461</v>
      </c>
      <c r="AR13" s="214">
        <v>-32.762988376879022</v>
      </c>
      <c r="AS13" s="214">
        <v>-10.532933137413494</v>
      </c>
      <c r="AT13" s="214">
        <v>-12.392011406962695</v>
      </c>
      <c r="AU13" s="214">
        <v>13.124511561910495</v>
      </c>
      <c r="AV13" s="214">
        <v>42.435671463583901</v>
      </c>
      <c r="AW13" s="214">
        <v>-6.2125223578775319</v>
      </c>
      <c r="AX13" s="214">
        <v>-1.0994204219075243</v>
      </c>
      <c r="AY13" s="214">
        <v>-0.32149250632731707</v>
      </c>
      <c r="AZ13" s="214"/>
      <c r="BA13" s="214"/>
      <c r="BB13" s="214"/>
      <c r="BC13" s="214"/>
    </row>
    <row r="14" spans="1:55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214"/>
      <c r="AR14" s="214"/>
      <c r="AS14" s="214"/>
      <c r="AT14" s="214"/>
      <c r="AU14" s="214"/>
      <c r="AV14" s="214"/>
      <c r="AW14" s="214"/>
      <c r="AX14" s="214"/>
      <c r="AZ14" s="214"/>
      <c r="BA14" s="214"/>
      <c r="BB14" s="214"/>
      <c r="BC14" s="214"/>
    </row>
    <row r="15" spans="1:5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214"/>
      <c r="AR15" s="214"/>
      <c r="AS15" s="214"/>
      <c r="AT15" s="214"/>
      <c r="AU15" s="214"/>
      <c r="AV15" s="214"/>
      <c r="AW15" s="214"/>
      <c r="AX15" s="214"/>
      <c r="AZ15" s="214"/>
      <c r="BA15" s="214"/>
      <c r="BB15" s="214"/>
      <c r="BC15" s="214"/>
    </row>
    <row r="16" spans="1:55" ht="36">
      <c r="B16" s="1"/>
      <c r="C16" s="50" t="s">
        <v>209</v>
      </c>
      <c r="D16" s="1"/>
      <c r="E16" s="1"/>
      <c r="F16" s="1"/>
      <c r="G16" s="1"/>
      <c r="H16" s="1"/>
      <c r="I16" s="1"/>
      <c r="J16" s="1"/>
      <c r="K16" s="1"/>
      <c r="L16" s="1"/>
      <c r="M16" s="217" t="s">
        <v>208</v>
      </c>
      <c r="N16" s="1"/>
      <c r="O16" s="1"/>
      <c r="P16" s="1"/>
      <c r="Q16" s="1"/>
      <c r="R16" s="1"/>
      <c r="S16" s="1"/>
      <c r="T16" s="1"/>
      <c r="U16" s="1"/>
      <c r="V16" s="1"/>
      <c r="W16" s="217" t="s">
        <v>380</v>
      </c>
      <c r="X16" s="1"/>
      <c r="Y16" s="1"/>
      <c r="Z16" s="1"/>
      <c r="AA16" s="1"/>
      <c r="AB16" s="1"/>
      <c r="AC16" s="1"/>
      <c r="AD16" s="1"/>
      <c r="AE16" s="1"/>
      <c r="AF16" s="1"/>
      <c r="AG16" s="50" t="s">
        <v>218</v>
      </c>
      <c r="AH16" s="1"/>
      <c r="AI16" s="1"/>
      <c r="AJ16" s="1"/>
      <c r="AK16" s="1"/>
      <c r="AQ16" s="217" t="s">
        <v>207</v>
      </c>
    </row>
    <row r="17" spans="1:52">
      <c r="B17" s="1"/>
      <c r="C17" s="1"/>
      <c r="D17" s="216"/>
      <c r="E17" s="50" t="s">
        <v>427</v>
      </c>
      <c r="F17" s="216"/>
      <c r="G17" s="216" t="s">
        <v>416</v>
      </c>
      <c r="H17" s="216"/>
      <c r="I17" s="50" t="s">
        <v>345</v>
      </c>
      <c r="K17" s="216" t="s">
        <v>354</v>
      </c>
      <c r="L17" s="1"/>
      <c r="M17" s="1"/>
      <c r="N17" s="216"/>
      <c r="O17" s="50" t="s">
        <v>427</v>
      </c>
      <c r="P17" s="216"/>
      <c r="Q17" s="216" t="s">
        <v>416</v>
      </c>
      <c r="R17" s="216"/>
      <c r="S17" s="50" t="s">
        <v>345</v>
      </c>
      <c r="U17" s="216" t="s">
        <v>354</v>
      </c>
      <c r="V17" s="1"/>
      <c r="W17" s="1"/>
      <c r="X17" s="216"/>
      <c r="Y17" s="50" t="s">
        <v>427</v>
      </c>
      <c r="Z17" s="216"/>
      <c r="AA17" s="216" t="s">
        <v>416</v>
      </c>
      <c r="AB17" s="216"/>
      <c r="AC17" s="50" t="s">
        <v>345</v>
      </c>
      <c r="AE17" s="216" t="s">
        <v>354</v>
      </c>
      <c r="AF17" s="1"/>
      <c r="AG17" s="1"/>
      <c r="AH17" s="216"/>
      <c r="AI17" s="50" t="s">
        <v>427</v>
      </c>
      <c r="AJ17" s="216"/>
      <c r="AK17" s="216" t="s">
        <v>416</v>
      </c>
      <c r="AL17" s="216"/>
      <c r="AM17" s="50" t="s">
        <v>345</v>
      </c>
      <c r="AO17" s="216" t="s">
        <v>354</v>
      </c>
      <c r="AR17" s="216"/>
      <c r="AS17" s="50" t="s">
        <v>427</v>
      </c>
      <c r="AT17" s="216"/>
      <c r="AU17" s="216" t="s">
        <v>416</v>
      </c>
      <c r="AV17" s="216"/>
      <c r="AW17" s="50" t="s">
        <v>345</v>
      </c>
      <c r="AY17" s="216" t="s">
        <v>354</v>
      </c>
      <c r="AZ17" s="50" t="s">
        <v>341</v>
      </c>
    </row>
    <row r="18" spans="1:52">
      <c r="B18" s="1" t="s">
        <v>206</v>
      </c>
      <c r="C18" s="215"/>
      <c r="D18" s="214">
        <v>0.53827927382705354</v>
      </c>
      <c r="E18" s="214">
        <v>5.4418243421078927</v>
      </c>
      <c r="F18" s="214">
        <v>11.601900277968184</v>
      </c>
      <c r="G18" s="214">
        <v>20.600095986925716</v>
      </c>
      <c r="H18" s="50">
        <v>35.277836472183544</v>
      </c>
      <c r="I18" s="214">
        <v>13.741996516038174</v>
      </c>
      <c r="J18" s="214">
        <v>-2.1244091012920454</v>
      </c>
      <c r="K18" s="214">
        <v>-1.0981148863703556</v>
      </c>
      <c r="L18" s="1"/>
      <c r="M18" s="1"/>
      <c r="N18" s="214">
        <v>-3.9670913411082913</v>
      </c>
      <c r="O18" s="214">
        <v>11.912905223694613</v>
      </c>
      <c r="P18" s="214">
        <v>6.9211567157166343</v>
      </c>
      <c r="Q18" s="214">
        <v>7.9322884261801496</v>
      </c>
      <c r="R18" s="214">
        <v>11.644657617176284</v>
      </c>
      <c r="S18" s="214">
        <v>8.4080496343475133</v>
      </c>
      <c r="T18" s="214">
        <v>6.7816419931626877</v>
      </c>
      <c r="U18" s="214">
        <v>-9.1422848272377308</v>
      </c>
      <c r="V18" s="1"/>
      <c r="W18" s="1"/>
      <c r="X18" s="214">
        <v>22.506179966213004</v>
      </c>
      <c r="Y18" s="214">
        <v>18.908663160269732</v>
      </c>
      <c r="Z18" s="214">
        <v>37.887242251132839</v>
      </c>
      <c r="AA18" s="214">
        <v>23.633159289038609</v>
      </c>
      <c r="AB18" s="214">
        <v>14.569892840723698</v>
      </c>
      <c r="AC18" s="214">
        <v>28.604066594265387</v>
      </c>
      <c r="AD18" s="214">
        <v>-19.739790444097221</v>
      </c>
      <c r="AE18" s="214">
        <v>-22.973002488395611</v>
      </c>
      <c r="AF18" s="1"/>
      <c r="AG18" s="1"/>
      <c r="AH18" s="214">
        <v>18.044815602830617</v>
      </c>
      <c r="AI18" s="214">
        <v>15.503549046242295</v>
      </c>
      <c r="AJ18" s="214">
        <v>39.887619185639608</v>
      </c>
      <c r="AK18" s="214">
        <v>41.956331815193657</v>
      </c>
      <c r="AL18" s="214">
        <v>24.660766082651417</v>
      </c>
      <c r="AM18" s="214">
        <v>26.237677793229075</v>
      </c>
      <c r="AN18" s="214">
        <v>13.928842330440359</v>
      </c>
      <c r="AO18" s="214">
        <v>-1.9670607070742461</v>
      </c>
      <c r="AR18" s="214">
        <v>-32.762988376879022</v>
      </c>
      <c r="AS18" s="214">
        <v>-10.532933137413494</v>
      </c>
      <c r="AT18" s="214">
        <v>-12.392011406962695</v>
      </c>
      <c r="AU18" s="214">
        <v>13.124511561910495</v>
      </c>
      <c r="AV18" s="214">
        <v>42.435671463583901</v>
      </c>
      <c r="AW18" s="214">
        <v>-6.2125223578775319</v>
      </c>
      <c r="AX18" s="214">
        <v>-1.0994204219075243</v>
      </c>
      <c r="AY18" s="214">
        <v>-0.32149250632731707</v>
      </c>
    </row>
    <row r="19" spans="1:52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5" spans="1:52">
      <c r="A25" s="214"/>
      <c r="B25" s="214"/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</row>
    <row r="26" spans="1:52">
      <c r="A26" s="214"/>
      <c r="B26" s="214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</row>
    <row r="27" spans="1:52">
      <c r="A27" s="214"/>
      <c r="B27" s="214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</row>
    <row r="28" spans="1:52">
      <c r="A28" s="214"/>
      <c r="B28" s="214"/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</row>
    <row r="29" spans="1:52">
      <c r="A29" s="214"/>
      <c r="B29" s="214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</row>
    <row r="30" spans="1:52">
      <c r="P30" s="213"/>
      <c r="Q30" s="213"/>
      <c r="R30" s="213"/>
      <c r="S30" s="213"/>
      <c r="T30" s="213"/>
      <c r="U30" s="213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33"/>
  <dimension ref="A1:G90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7.5703125" style="190" bestFit="1" customWidth="1"/>
    <col min="2" max="25" width="11.28515625" style="190" bestFit="1" customWidth="1"/>
    <col min="26" max="16384" width="9.140625" style="190"/>
  </cols>
  <sheetData>
    <row r="1" spans="1:6">
      <c r="A1" s="189"/>
      <c r="B1" s="112"/>
    </row>
    <row r="2" spans="1:6">
      <c r="A2" s="189" t="s">
        <v>0</v>
      </c>
      <c r="B2" s="190" t="s">
        <v>156</v>
      </c>
    </row>
    <row r="3" spans="1:6">
      <c r="A3" s="189" t="s">
        <v>17</v>
      </c>
      <c r="B3" s="158" t="s">
        <v>157</v>
      </c>
    </row>
    <row r="4" spans="1:6">
      <c r="A4" s="112" t="s">
        <v>21</v>
      </c>
      <c r="B4" s="158" t="s">
        <v>158</v>
      </c>
    </row>
    <row r="5" spans="1:6">
      <c r="A5" s="190" t="s">
        <v>93</v>
      </c>
      <c r="B5" s="190" t="s">
        <v>159</v>
      </c>
    </row>
    <row r="6" spans="1:6">
      <c r="A6" s="112" t="s">
        <v>15</v>
      </c>
      <c r="B6" s="112" t="s">
        <v>110</v>
      </c>
    </row>
    <row r="7" spans="1:6">
      <c r="A7" s="112" t="s">
        <v>43</v>
      </c>
      <c r="B7" s="112" t="s">
        <v>110</v>
      </c>
    </row>
    <row r="8" spans="1:6">
      <c r="B8" s="159" t="s">
        <v>126</v>
      </c>
    </row>
    <row r="9" spans="1:6">
      <c r="A9" s="170" t="s">
        <v>1</v>
      </c>
      <c r="B9" s="112" t="s">
        <v>150</v>
      </c>
      <c r="C9" s="190" t="s">
        <v>151</v>
      </c>
      <c r="D9" s="158"/>
      <c r="E9" s="158"/>
      <c r="F9" s="158"/>
    </row>
    <row r="10" spans="1:6">
      <c r="A10" s="170"/>
      <c r="B10" s="190" t="s">
        <v>2</v>
      </c>
      <c r="C10" s="190" t="s">
        <v>2</v>
      </c>
      <c r="D10" s="158"/>
      <c r="E10" s="158"/>
      <c r="F10" s="158"/>
    </row>
    <row r="11" spans="1:6">
      <c r="A11" s="170"/>
      <c r="B11" s="158" t="s">
        <v>29</v>
      </c>
      <c r="C11" s="158" t="s">
        <v>29</v>
      </c>
      <c r="D11" s="158"/>
      <c r="E11" s="158"/>
      <c r="F11" s="158"/>
    </row>
    <row r="12" spans="1:6">
      <c r="A12" s="170"/>
      <c r="B12" s="158"/>
      <c r="C12" s="158"/>
      <c r="D12" s="158"/>
      <c r="E12" s="158"/>
      <c r="F12" s="158"/>
    </row>
    <row r="13" spans="1:6">
      <c r="B13" s="194" t="s">
        <v>160</v>
      </c>
      <c r="C13" s="194" t="s">
        <v>161</v>
      </c>
      <c r="D13" s="194" t="s">
        <v>162</v>
      </c>
    </row>
    <row r="14" spans="1:6">
      <c r="B14" s="162" t="s">
        <v>163</v>
      </c>
      <c r="C14" s="162" t="s">
        <v>164</v>
      </c>
      <c r="D14" s="162" t="s">
        <v>165</v>
      </c>
      <c r="E14" s="158"/>
      <c r="F14" s="158"/>
    </row>
    <row r="15" spans="1:6">
      <c r="A15" s="191">
        <v>39448</v>
      </c>
      <c r="B15" s="192">
        <v>18.338699051709298</v>
      </c>
      <c r="C15" s="192">
        <v>17.005155516599164</v>
      </c>
      <c r="D15" s="192">
        <v>21.171328363146031</v>
      </c>
      <c r="E15" s="192"/>
      <c r="F15" s="192"/>
    </row>
    <row r="16" spans="1:6">
      <c r="A16" s="191">
        <v>39539</v>
      </c>
      <c r="B16" s="192">
        <v>16.11401688025764</v>
      </c>
      <c r="C16" s="192">
        <v>14.169281741484788</v>
      </c>
      <c r="D16" s="192">
        <v>18.53142085801025</v>
      </c>
      <c r="E16" s="192"/>
      <c r="F16" s="192"/>
    </row>
    <row r="17" spans="1:6">
      <c r="A17" s="191">
        <v>39630</v>
      </c>
      <c r="B17" s="192">
        <v>16.168992681421301</v>
      </c>
      <c r="C17" s="192">
        <v>14.081925691024107</v>
      </c>
      <c r="D17" s="192">
        <v>20.384064690899663</v>
      </c>
      <c r="E17" s="192"/>
      <c r="F17" s="192"/>
    </row>
    <row r="18" spans="1:6">
      <c r="A18" s="191">
        <v>39722</v>
      </c>
      <c r="B18" s="192">
        <v>9.1508651908787808</v>
      </c>
      <c r="C18" s="192">
        <v>6.485449153093362</v>
      </c>
      <c r="D18" s="192">
        <v>11.740166570915108</v>
      </c>
      <c r="E18" s="192"/>
      <c r="F18" s="192"/>
    </row>
    <row r="19" spans="1:6">
      <c r="A19" s="191">
        <v>39814</v>
      </c>
      <c r="B19" s="192">
        <v>4.2010709842434988</v>
      </c>
      <c r="C19" s="192">
        <v>2.2873940550201608</v>
      </c>
      <c r="D19" s="192">
        <v>3.5826563092342241</v>
      </c>
      <c r="E19" s="192"/>
      <c r="F19" s="192"/>
    </row>
    <row r="20" spans="1:6">
      <c r="A20" s="191">
        <v>39904</v>
      </c>
      <c r="B20" s="192">
        <v>1.281211109996278</v>
      </c>
      <c r="C20" s="192">
        <v>0.51490188640319479</v>
      </c>
      <c r="D20" s="192">
        <v>-0.49156311088971449</v>
      </c>
      <c r="E20" s="192"/>
      <c r="F20" s="192"/>
    </row>
    <row r="21" spans="1:6">
      <c r="A21" s="191">
        <v>39995</v>
      </c>
      <c r="B21" s="192">
        <v>-5.2962925962816172</v>
      </c>
      <c r="C21" s="192">
        <v>-5.3967858237259207</v>
      </c>
      <c r="D21" s="192">
        <v>-5.3957039477856057</v>
      </c>
      <c r="E21" s="192"/>
      <c r="F21" s="192"/>
    </row>
    <row r="22" spans="1:6">
      <c r="A22" s="191">
        <v>40087</v>
      </c>
      <c r="B22" s="192">
        <v>-6.6917404235105158</v>
      </c>
      <c r="C22" s="192">
        <v>-5.266544627354973</v>
      </c>
      <c r="D22" s="192">
        <v>-7.5897172260660568</v>
      </c>
      <c r="E22" s="192"/>
      <c r="F22" s="192"/>
    </row>
    <row r="23" spans="1:6">
      <c r="A23" s="191">
        <v>40179</v>
      </c>
      <c r="B23" s="192">
        <v>-5.6816583482156169</v>
      </c>
      <c r="C23" s="192">
        <v>-4.6383642908758409</v>
      </c>
      <c r="D23" s="192">
        <v>-6.0215550335950923</v>
      </c>
      <c r="E23" s="192"/>
      <c r="F23" s="192"/>
    </row>
    <row r="24" spans="1:6">
      <c r="A24" s="191">
        <v>40269</v>
      </c>
      <c r="B24" s="192">
        <v>-7.6226661300266993</v>
      </c>
      <c r="C24" s="192">
        <v>-5.7997684611847111</v>
      </c>
      <c r="D24" s="192">
        <v>-7.2151162427270634</v>
      </c>
      <c r="E24" s="192"/>
      <c r="F24" s="192"/>
    </row>
    <row r="25" spans="1:6">
      <c r="A25" s="191">
        <v>40360</v>
      </c>
      <c r="B25" s="192">
        <v>-5.4261683662283167</v>
      </c>
      <c r="C25" s="192">
        <v>-3.7900490073080535</v>
      </c>
      <c r="D25" s="192">
        <v>-7.3101156849853339</v>
      </c>
      <c r="E25" s="192"/>
      <c r="F25" s="192"/>
    </row>
    <row r="26" spans="1:6">
      <c r="A26" s="191">
        <v>40452</v>
      </c>
      <c r="B26" s="192">
        <v>-4.6637887587657714</v>
      </c>
      <c r="C26" s="192">
        <v>-2.489843888541674</v>
      </c>
      <c r="D26" s="192">
        <v>-6.9484270985573566</v>
      </c>
      <c r="E26" s="192"/>
      <c r="F26" s="192"/>
    </row>
    <row r="27" spans="1:6">
      <c r="A27" s="191">
        <v>40544</v>
      </c>
      <c r="B27" s="192">
        <v>-5.5232004530598129</v>
      </c>
      <c r="C27" s="192">
        <v>-3.555349104977787</v>
      </c>
      <c r="D27" s="192">
        <v>-5.8633613392734247</v>
      </c>
      <c r="E27" s="192"/>
      <c r="F27" s="192"/>
    </row>
    <row r="28" spans="1:6">
      <c r="A28" s="191">
        <v>40634</v>
      </c>
      <c r="B28" s="192">
        <v>-4.0857215374016764</v>
      </c>
      <c r="C28" s="192">
        <v>-2.6144235311824868</v>
      </c>
      <c r="D28" s="192">
        <v>-4.8926251045693405</v>
      </c>
      <c r="E28" s="192"/>
      <c r="F28" s="192"/>
    </row>
    <row r="29" spans="1:6">
      <c r="A29" s="191">
        <v>40725</v>
      </c>
      <c r="B29" s="192">
        <v>-4.8329183961966855</v>
      </c>
      <c r="C29" s="192">
        <v>-3.0660391148152564</v>
      </c>
      <c r="D29" s="192">
        <v>-4.5690463596679791</v>
      </c>
      <c r="E29" s="192"/>
      <c r="F29" s="192"/>
    </row>
    <row r="30" spans="1:6">
      <c r="A30" s="191">
        <v>40817</v>
      </c>
      <c r="B30" s="192">
        <v>-5.0581607370174853</v>
      </c>
      <c r="C30" s="192">
        <v>-3.7738143436128984</v>
      </c>
      <c r="D30" s="192">
        <v>-4.8455759146690198</v>
      </c>
      <c r="E30" s="192"/>
      <c r="F30" s="192"/>
    </row>
    <row r="31" spans="1:6">
      <c r="A31" s="191">
        <v>40909</v>
      </c>
      <c r="B31" s="193">
        <v>-4.8160604093267319</v>
      </c>
      <c r="C31" s="193">
        <v>-4.1398223913642598</v>
      </c>
      <c r="D31" s="193">
        <v>-4.9377524330027001</v>
      </c>
      <c r="E31" s="193"/>
      <c r="F31" s="193"/>
    </row>
    <row r="32" spans="1:6">
      <c r="A32" s="191">
        <v>41000</v>
      </c>
      <c r="B32" s="193">
        <v>-4.6532500511660757</v>
      </c>
      <c r="C32" s="193">
        <v>-4.4842992270616184</v>
      </c>
      <c r="D32" s="193">
        <v>-4.8455759146690198</v>
      </c>
      <c r="E32" s="193"/>
      <c r="F32" s="193"/>
    </row>
    <row r="33" spans="1:6">
      <c r="A33" s="191">
        <v>41091</v>
      </c>
      <c r="B33" s="193">
        <v>-4.574428724274382</v>
      </c>
      <c r="C33" s="193">
        <v>-4.8351288558343688</v>
      </c>
      <c r="D33" s="193">
        <v>-4.3687517634245552</v>
      </c>
      <c r="E33" s="193"/>
      <c r="F33" s="193"/>
    </row>
    <row r="34" spans="1:6">
      <c r="A34" s="191">
        <v>41274</v>
      </c>
      <c r="B34" s="193">
        <v>-4.3549533676698884</v>
      </c>
      <c r="C34" s="193">
        <v>-4.7205665456144938</v>
      </c>
      <c r="D34" s="193">
        <v>-4.2263414738551717</v>
      </c>
      <c r="E34" s="193"/>
      <c r="F34" s="193"/>
    </row>
    <row r="35" spans="1:6">
      <c r="A35" s="191">
        <v>41364</v>
      </c>
      <c r="B35" s="193">
        <v>-4.6229884011890388</v>
      </c>
      <c r="C35" s="193">
        <v>-4.4162632149682244</v>
      </c>
      <c r="D35" s="193">
        <v>-5.0990248013575723</v>
      </c>
      <c r="E35" s="193"/>
      <c r="F35" s="193"/>
    </row>
    <row r="36" spans="1:6">
      <c r="A36" s="191">
        <v>41455</v>
      </c>
      <c r="B36" s="193">
        <v>-4.3247724050875318</v>
      </c>
      <c r="C36" s="193">
        <v>-4.0395517704736008</v>
      </c>
      <c r="D36" s="193">
        <v>-6.4142185564771523</v>
      </c>
      <c r="E36" s="193"/>
      <c r="F36" s="193"/>
    </row>
    <row r="37" spans="1:6">
      <c r="A37" s="191">
        <v>41547</v>
      </c>
      <c r="B37" s="193">
        <v>-0.91783152417455482</v>
      </c>
      <c r="C37" s="193">
        <v>-2.5493964687024175E-2</v>
      </c>
      <c r="D37" s="193">
        <v>0.67</v>
      </c>
      <c r="E37" s="193"/>
      <c r="F37" s="193"/>
    </row>
    <row r="38" spans="1:6">
      <c r="A38" s="191">
        <v>41639</v>
      </c>
      <c r="B38" s="193">
        <v>-1.5745514461735406</v>
      </c>
      <c r="C38" s="193">
        <v>-1.3025322635432226</v>
      </c>
      <c r="D38" s="193">
        <v>2.2604379304E-2</v>
      </c>
      <c r="E38" s="193"/>
      <c r="F38" s="193"/>
    </row>
    <row r="39" spans="1:6">
      <c r="A39" s="191">
        <v>41729</v>
      </c>
      <c r="B39" s="193">
        <v>-1.5682480415131155</v>
      </c>
      <c r="C39" s="193">
        <v>-1.4029919666283333</v>
      </c>
      <c r="D39" s="193">
        <v>0.49910182496025191</v>
      </c>
      <c r="E39" s="193"/>
      <c r="F39" s="193"/>
    </row>
    <row r="40" spans="1:6">
      <c r="A40" s="191">
        <v>41820</v>
      </c>
      <c r="B40" s="193">
        <v>3.2669024521735493E-2</v>
      </c>
      <c r="C40" s="193">
        <v>5.3445488321871557E-2</v>
      </c>
      <c r="D40" s="193">
        <v>1.2058073718786109</v>
      </c>
      <c r="E40" s="193"/>
      <c r="F40" s="193"/>
    </row>
    <row r="41" spans="1:6">
      <c r="A41" s="191">
        <v>41912</v>
      </c>
      <c r="B41" s="193">
        <v>-1.4983585042718006</v>
      </c>
      <c r="C41" s="193">
        <v>-1.9456359224553812</v>
      </c>
      <c r="D41" s="193">
        <v>-3.2405238247377253</v>
      </c>
      <c r="E41" s="193"/>
      <c r="F41" s="193"/>
    </row>
    <row r="42" spans="1:6">
      <c r="A42" s="191">
        <v>42004</v>
      </c>
      <c r="B42" s="193">
        <v>1.8554107213615718</v>
      </c>
      <c r="C42" s="193">
        <v>2.3648340815007129</v>
      </c>
      <c r="D42" s="193">
        <v>-1.5380132542280385</v>
      </c>
      <c r="E42" s="193"/>
      <c r="F42" s="193"/>
    </row>
    <row r="43" spans="1:6">
      <c r="A43" s="191">
        <v>42094</v>
      </c>
      <c r="B43" s="193">
        <v>0.91176750597534806</v>
      </c>
      <c r="C43" s="193">
        <v>0.57439386448651819</v>
      </c>
      <c r="D43" s="193">
        <v>3.2740894005308814</v>
      </c>
      <c r="E43" s="193"/>
      <c r="F43" s="193"/>
    </row>
    <row r="44" spans="1:6">
      <c r="A44" s="191"/>
      <c r="B44" s="193"/>
      <c r="C44" s="193"/>
      <c r="D44" s="193"/>
      <c r="E44" s="193"/>
      <c r="F44" s="193"/>
    </row>
    <row r="45" spans="1:6">
      <c r="A45" s="191"/>
      <c r="B45" s="193"/>
      <c r="C45" s="193"/>
      <c r="D45" s="193"/>
      <c r="E45" s="193"/>
      <c r="F45" s="193"/>
    </row>
    <row r="46" spans="1:6">
      <c r="A46" s="191"/>
      <c r="B46" s="193"/>
      <c r="C46" s="193"/>
      <c r="D46" s="193"/>
      <c r="E46" s="193"/>
      <c r="F46" s="193"/>
    </row>
    <row r="47" spans="1:6">
      <c r="A47" s="191"/>
      <c r="B47" s="193"/>
      <c r="C47" s="193"/>
      <c r="D47" s="193"/>
      <c r="E47" s="193"/>
      <c r="F47" s="193"/>
    </row>
    <row r="48" spans="1:6">
      <c r="A48" s="191"/>
      <c r="B48" s="193"/>
      <c r="C48" s="193"/>
      <c r="D48" s="193"/>
      <c r="E48" s="193"/>
      <c r="F48" s="193"/>
    </row>
    <row r="49" spans="1:7">
      <c r="A49" s="191"/>
      <c r="B49" s="193"/>
      <c r="C49" s="193"/>
      <c r="D49" s="193"/>
      <c r="E49" s="193"/>
      <c r="F49" s="193"/>
    </row>
    <row r="50" spans="1:7">
      <c r="A50" s="191"/>
      <c r="B50" s="193"/>
      <c r="C50" s="193"/>
      <c r="D50" s="193"/>
      <c r="E50" s="193"/>
      <c r="F50" s="193"/>
    </row>
    <row r="51" spans="1:7">
      <c r="A51" s="191"/>
      <c r="B51" s="193"/>
      <c r="C51" s="193"/>
      <c r="D51" s="193"/>
      <c r="E51" s="193"/>
      <c r="F51" s="193"/>
      <c r="G51" s="191"/>
    </row>
    <row r="52" spans="1:7">
      <c r="A52" s="191"/>
      <c r="B52" s="193"/>
      <c r="C52" s="193"/>
      <c r="D52" s="193"/>
      <c r="E52" s="193"/>
      <c r="F52" s="193"/>
      <c r="G52" s="191"/>
    </row>
    <row r="53" spans="1:7">
      <c r="A53" s="191"/>
      <c r="B53" s="193"/>
      <c r="C53" s="193"/>
      <c r="D53" s="193"/>
      <c r="E53" s="193"/>
      <c r="F53" s="193"/>
      <c r="G53" s="191"/>
    </row>
    <row r="54" spans="1:7">
      <c r="A54" s="191"/>
      <c r="B54" s="193"/>
      <c r="C54" s="193"/>
      <c r="D54" s="193"/>
      <c r="E54" s="193"/>
      <c r="F54" s="193"/>
      <c r="G54" s="191"/>
    </row>
    <row r="55" spans="1:7">
      <c r="A55" s="191"/>
      <c r="B55" s="193"/>
      <c r="C55" s="193"/>
      <c r="D55" s="193"/>
      <c r="E55" s="193"/>
      <c r="F55" s="193"/>
      <c r="G55" s="191"/>
    </row>
    <row r="56" spans="1:7">
      <c r="A56" s="191"/>
      <c r="B56" s="193"/>
      <c r="C56" s="193"/>
      <c r="D56" s="193"/>
      <c r="E56" s="193"/>
      <c r="F56" s="193"/>
      <c r="G56" s="191"/>
    </row>
    <row r="57" spans="1:7">
      <c r="A57" s="191"/>
      <c r="B57" s="193"/>
      <c r="C57" s="193"/>
      <c r="D57" s="193"/>
      <c r="E57" s="193"/>
      <c r="F57" s="193"/>
      <c r="G57" s="191"/>
    </row>
    <row r="58" spans="1:7">
      <c r="A58" s="191"/>
      <c r="B58" s="193"/>
      <c r="C58" s="193"/>
      <c r="D58" s="193"/>
      <c r="E58" s="193"/>
      <c r="F58" s="193"/>
      <c r="G58" s="191"/>
    </row>
    <row r="59" spans="1:7">
      <c r="A59" s="191"/>
      <c r="B59" s="193"/>
      <c r="C59" s="193"/>
      <c r="D59" s="193"/>
      <c r="E59" s="193"/>
      <c r="F59" s="193"/>
      <c r="G59" s="191"/>
    </row>
    <row r="60" spans="1:7">
      <c r="A60" s="191"/>
      <c r="B60" s="193"/>
      <c r="C60" s="193"/>
      <c r="D60" s="193"/>
      <c r="E60" s="193"/>
      <c r="F60" s="193"/>
      <c r="G60" s="191"/>
    </row>
    <row r="61" spans="1:7">
      <c r="A61" s="191"/>
      <c r="B61" s="193"/>
      <c r="C61" s="193"/>
      <c r="D61" s="193"/>
      <c r="E61" s="193"/>
      <c r="F61" s="193"/>
      <c r="G61" s="191"/>
    </row>
    <row r="62" spans="1:7">
      <c r="A62" s="191"/>
      <c r="B62" s="193"/>
      <c r="C62" s="193"/>
      <c r="D62" s="193"/>
      <c r="E62" s="193"/>
      <c r="F62" s="193"/>
      <c r="G62" s="191"/>
    </row>
    <row r="63" spans="1:7">
      <c r="A63" s="191"/>
      <c r="B63" s="193"/>
      <c r="C63" s="193"/>
      <c r="D63" s="193"/>
      <c r="E63" s="193"/>
      <c r="F63" s="193"/>
      <c r="G63" s="191"/>
    </row>
    <row r="64" spans="1:7">
      <c r="A64" s="191"/>
      <c r="B64" s="193"/>
      <c r="C64" s="193"/>
      <c r="D64" s="193"/>
      <c r="E64" s="193"/>
      <c r="F64" s="193"/>
      <c r="G64" s="191"/>
    </row>
    <row r="65" spans="1:7">
      <c r="A65" s="191"/>
      <c r="B65" s="193"/>
      <c r="C65" s="193"/>
      <c r="D65" s="193"/>
      <c r="E65" s="193"/>
      <c r="F65" s="193"/>
      <c r="G65" s="191"/>
    </row>
    <row r="66" spans="1:7">
      <c r="A66" s="191"/>
      <c r="B66" s="193"/>
      <c r="C66" s="193"/>
      <c r="D66" s="193"/>
      <c r="E66" s="193"/>
      <c r="F66" s="193"/>
      <c r="G66" s="191"/>
    </row>
    <row r="67" spans="1:7">
      <c r="A67" s="191"/>
      <c r="B67" s="193"/>
      <c r="C67" s="193"/>
      <c r="D67" s="193"/>
      <c r="E67" s="193"/>
      <c r="F67" s="193"/>
      <c r="G67" s="191"/>
    </row>
    <row r="68" spans="1:7">
      <c r="A68" s="191"/>
      <c r="B68" s="193"/>
      <c r="C68" s="193"/>
      <c r="D68" s="193"/>
      <c r="E68" s="193"/>
      <c r="F68" s="193"/>
      <c r="G68" s="191"/>
    </row>
    <row r="69" spans="1:7">
      <c r="A69" s="191"/>
      <c r="B69" s="193"/>
      <c r="C69" s="193"/>
      <c r="D69" s="193"/>
      <c r="E69" s="193"/>
      <c r="F69" s="193"/>
      <c r="G69" s="191"/>
    </row>
    <row r="70" spans="1:7">
      <c r="A70" s="191"/>
      <c r="B70" s="193"/>
      <c r="C70" s="193"/>
      <c r="D70" s="193"/>
      <c r="E70" s="193"/>
      <c r="F70" s="193"/>
      <c r="G70" s="191"/>
    </row>
    <row r="71" spans="1:7">
      <c r="A71" s="191"/>
      <c r="B71" s="193"/>
      <c r="C71" s="193"/>
      <c r="D71" s="193"/>
      <c r="E71" s="193"/>
      <c r="F71" s="193"/>
      <c r="G71" s="191"/>
    </row>
    <row r="72" spans="1:7">
      <c r="A72" s="191"/>
      <c r="B72" s="193"/>
      <c r="C72" s="193"/>
      <c r="D72" s="193"/>
      <c r="E72" s="193"/>
      <c r="F72" s="193"/>
      <c r="G72" s="191"/>
    </row>
    <row r="73" spans="1:7">
      <c r="A73" s="191"/>
      <c r="B73" s="193"/>
      <c r="C73" s="193"/>
      <c r="D73" s="193"/>
      <c r="E73" s="193"/>
      <c r="F73" s="193"/>
      <c r="G73" s="191"/>
    </row>
    <row r="74" spans="1:7">
      <c r="A74" s="191"/>
      <c r="B74" s="193"/>
      <c r="C74" s="193"/>
      <c r="D74" s="193"/>
      <c r="E74" s="193"/>
      <c r="F74" s="193"/>
      <c r="G74" s="191"/>
    </row>
    <row r="75" spans="1:7">
      <c r="A75" s="191"/>
      <c r="B75" s="193"/>
      <c r="C75" s="193"/>
      <c r="D75" s="193"/>
      <c r="E75" s="193"/>
      <c r="F75" s="193"/>
      <c r="G75" s="191"/>
    </row>
    <row r="76" spans="1:7">
      <c r="A76" s="191"/>
      <c r="B76" s="193"/>
      <c r="C76" s="193"/>
      <c r="D76" s="193"/>
      <c r="E76" s="193"/>
      <c r="F76" s="193"/>
      <c r="G76" s="191"/>
    </row>
    <row r="77" spans="1:7">
      <c r="A77" s="191"/>
      <c r="B77" s="193"/>
      <c r="C77" s="193"/>
      <c r="D77" s="193"/>
      <c r="E77" s="193"/>
      <c r="F77" s="193"/>
      <c r="G77" s="191"/>
    </row>
    <row r="78" spans="1:7">
      <c r="A78" s="191"/>
      <c r="B78" s="193"/>
      <c r="C78" s="193"/>
      <c r="D78" s="193"/>
      <c r="E78" s="193"/>
      <c r="F78" s="193"/>
      <c r="G78" s="191"/>
    </row>
    <row r="79" spans="1:7">
      <c r="G79" s="191"/>
    </row>
    <row r="80" spans="1:7">
      <c r="G80" s="191"/>
    </row>
    <row r="81" spans="7:7">
      <c r="G81" s="191"/>
    </row>
    <row r="82" spans="7:7">
      <c r="G82" s="191"/>
    </row>
    <row r="83" spans="7:7">
      <c r="G83" s="191"/>
    </row>
    <row r="84" spans="7:7">
      <c r="G84" s="191"/>
    </row>
    <row r="85" spans="7:7">
      <c r="G85" s="191"/>
    </row>
    <row r="86" spans="7:7">
      <c r="G86" s="191"/>
    </row>
    <row r="87" spans="7:7">
      <c r="G87" s="191"/>
    </row>
    <row r="88" spans="7:7">
      <c r="G88" s="191"/>
    </row>
    <row r="89" spans="7:7">
      <c r="G89" s="191"/>
    </row>
    <row r="90" spans="7:7">
      <c r="G90" s="191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3"/>
  <dimension ref="A1:Z158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15.85546875" style="280" customWidth="1"/>
    <col min="2" max="2" width="11.140625" style="280" customWidth="1"/>
    <col min="3" max="5" width="11.7109375" style="280" bestFit="1" customWidth="1"/>
    <col min="6" max="6" width="12.85546875" style="280" bestFit="1" customWidth="1"/>
    <col min="7" max="16384" width="9.140625" style="280"/>
  </cols>
  <sheetData>
    <row r="1" spans="1:25">
      <c r="A1" s="278"/>
      <c r="B1" s="279"/>
    </row>
    <row r="2" spans="1:25">
      <c r="A2" s="278" t="s">
        <v>0</v>
      </c>
      <c r="B2" s="280" t="s">
        <v>403</v>
      </c>
    </row>
    <row r="3" spans="1:25">
      <c r="A3" s="278" t="s">
        <v>17</v>
      </c>
      <c r="B3" s="281" t="s">
        <v>404</v>
      </c>
    </row>
    <row r="4" spans="1:25">
      <c r="A4" s="279" t="s">
        <v>21</v>
      </c>
      <c r="B4" s="281" t="s">
        <v>402</v>
      </c>
    </row>
    <row r="5" spans="1:25">
      <c r="A5" s="280" t="s">
        <v>93</v>
      </c>
      <c r="B5" s="280" t="s">
        <v>154</v>
      </c>
    </row>
    <row r="6" spans="1:25">
      <c r="A6" s="279" t="s">
        <v>15</v>
      </c>
      <c r="B6" s="279" t="s">
        <v>110</v>
      </c>
      <c r="C6" s="281"/>
      <c r="D6" s="281"/>
      <c r="E6" s="281"/>
      <c r="F6" s="281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</row>
    <row r="7" spans="1:25">
      <c r="A7" s="279" t="s">
        <v>43</v>
      </c>
      <c r="B7" s="279" t="s">
        <v>110</v>
      </c>
      <c r="C7" s="281"/>
      <c r="D7" s="281"/>
      <c r="E7" s="281"/>
      <c r="F7" s="281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</row>
    <row r="8" spans="1:25">
      <c r="A8" s="279"/>
      <c r="B8" s="159" t="s">
        <v>126</v>
      </c>
      <c r="C8" s="281"/>
      <c r="D8" s="281"/>
      <c r="E8" s="281"/>
      <c r="F8" s="281"/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</row>
    <row r="9" spans="1:25">
      <c r="A9" s="282" t="s">
        <v>1</v>
      </c>
      <c r="B9" s="279" t="s">
        <v>150</v>
      </c>
      <c r="C9" s="280" t="s">
        <v>151</v>
      </c>
    </row>
    <row r="10" spans="1:25">
      <c r="A10" s="282"/>
      <c r="B10" s="280" t="s">
        <v>152</v>
      </c>
      <c r="C10" s="280" t="s">
        <v>152</v>
      </c>
    </row>
    <row r="11" spans="1:25">
      <c r="A11" s="282"/>
      <c r="B11" s="281" t="s">
        <v>153</v>
      </c>
      <c r="C11" s="281" t="s">
        <v>153</v>
      </c>
    </row>
    <row r="12" spans="1:25">
      <c r="A12" s="279"/>
      <c r="B12" s="279"/>
      <c r="C12" s="281"/>
      <c r="D12" s="281"/>
      <c r="E12" s="281"/>
      <c r="F12" s="281"/>
      <c r="G12" s="283"/>
      <c r="H12" s="283"/>
      <c r="I12" s="283"/>
      <c r="J12" s="283"/>
      <c r="K12" s="283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</row>
    <row r="13" spans="1:25">
      <c r="B13" s="280" t="s">
        <v>405</v>
      </c>
      <c r="C13" s="280" t="s">
        <v>406</v>
      </c>
      <c r="D13" s="280" t="s">
        <v>407</v>
      </c>
      <c r="E13" s="280" t="s">
        <v>408</v>
      </c>
      <c r="F13" s="280" t="s">
        <v>22</v>
      </c>
      <c r="G13" s="283"/>
      <c r="H13" s="283"/>
      <c r="I13" s="283"/>
      <c r="J13" s="283"/>
      <c r="K13" s="283"/>
      <c r="L13" s="283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</row>
    <row r="14" spans="1:25">
      <c r="B14" s="281" t="s">
        <v>409</v>
      </c>
      <c r="C14" s="281" t="s">
        <v>410</v>
      </c>
      <c r="D14" s="281" t="s">
        <v>411</v>
      </c>
      <c r="E14" s="281" t="s">
        <v>412</v>
      </c>
      <c r="F14" s="281" t="s">
        <v>155</v>
      </c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</row>
    <row r="15" spans="1:25">
      <c r="A15" s="284">
        <v>38353</v>
      </c>
      <c r="B15" s="285">
        <v>10.43</v>
      </c>
      <c r="C15" s="285">
        <v>123.05</v>
      </c>
      <c r="D15" s="285">
        <v>8.8529999999999998</v>
      </c>
      <c r="E15" s="285">
        <v>5.5E-2</v>
      </c>
      <c r="F15" s="285">
        <v>142.38800000000001</v>
      </c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</row>
    <row r="16" spans="1:25">
      <c r="A16" s="284">
        <v>38443</v>
      </c>
      <c r="B16" s="285">
        <v>119.84099999999999</v>
      </c>
      <c r="C16" s="285">
        <v>-158.024</v>
      </c>
      <c r="D16" s="285">
        <v>24.916</v>
      </c>
      <c r="E16" s="285">
        <v>14.15</v>
      </c>
      <c r="F16" s="285">
        <v>0.88299999999999379</v>
      </c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85"/>
      <c r="X16" s="285"/>
      <c r="Y16" s="285"/>
    </row>
    <row r="17" spans="1:26">
      <c r="A17" s="284">
        <v>38534</v>
      </c>
      <c r="B17" s="285">
        <v>126.459</v>
      </c>
      <c r="C17" s="285">
        <v>51.362000000000002</v>
      </c>
      <c r="D17" s="285">
        <v>24.562000000000001</v>
      </c>
      <c r="E17" s="285">
        <v>16.521999999999998</v>
      </c>
      <c r="F17" s="285">
        <v>218.905</v>
      </c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  <c r="X17" s="285"/>
      <c r="Y17" s="285"/>
    </row>
    <row r="18" spans="1:26">
      <c r="A18" s="284">
        <v>38626</v>
      </c>
      <c r="B18" s="285">
        <v>130.44499999999999</v>
      </c>
      <c r="C18" s="285">
        <v>207.11500000000001</v>
      </c>
      <c r="D18" s="285">
        <v>26.193000000000001</v>
      </c>
      <c r="E18" s="285">
        <v>26.434999999999999</v>
      </c>
      <c r="F18" s="285">
        <v>390.18799999999999</v>
      </c>
      <c r="G18" s="285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</row>
    <row r="19" spans="1:26">
      <c r="A19" s="284">
        <v>38718</v>
      </c>
      <c r="B19" s="285">
        <v>32.908999999999999</v>
      </c>
      <c r="C19" s="285">
        <v>42.548999999999999</v>
      </c>
      <c r="D19" s="285">
        <v>26.13</v>
      </c>
      <c r="E19" s="285">
        <v>-13.884</v>
      </c>
      <c r="F19" s="285">
        <v>87.703999999999994</v>
      </c>
      <c r="G19" s="285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</row>
    <row r="20" spans="1:26">
      <c r="A20" s="284">
        <v>38808</v>
      </c>
      <c r="B20" s="285">
        <v>6.6</v>
      </c>
      <c r="C20" s="285">
        <v>68.009</v>
      </c>
      <c r="D20" s="285">
        <v>25.617999999999999</v>
      </c>
      <c r="E20" s="285">
        <v>14.21</v>
      </c>
      <c r="F20" s="285">
        <v>114.43699999999998</v>
      </c>
      <c r="G20" s="285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5"/>
      <c r="Y20" s="285"/>
    </row>
    <row r="21" spans="1:26">
      <c r="A21" s="284">
        <v>38899</v>
      </c>
      <c r="B21" s="285">
        <v>211.01300000000001</v>
      </c>
      <c r="C21" s="285">
        <v>130.98400000000001</v>
      </c>
      <c r="D21" s="285">
        <v>18.72</v>
      </c>
      <c r="E21" s="285">
        <v>25.957999999999998</v>
      </c>
      <c r="F21" s="285">
        <v>386.67499999999995</v>
      </c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</row>
    <row r="22" spans="1:26">
      <c r="A22" s="284">
        <v>38991</v>
      </c>
      <c r="B22" s="285">
        <v>217.83099999999999</v>
      </c>
      <c r="C22" s="285">
        <v>80.995000000000005</v>
      </c>
      <c r="D22" s="285">
        <v>75.843000000000004</v>
      </c>
      <c r="E22" s="285">
        <v>25.7</v>
      </c>
      <c r="F22" s="285">
        <v>400.36900000000003</v>
      </c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</row>
    <row r="23" spans="1:26">
      <c r="A23" s="284">
        <v>39083</v>
      </c>
      <c r="B23" s="285">
        <v>96.507000000000005</v>
      </c>
      <c r="C23" s="285">
        <v>-56.145000000000003</v>
      </c>
      <c r="D23" s="285">
        <v>3.2</v>
      </c>
      <c r="E23" s="285">
        <v>14.013999999999999</v>
      </c>
      <c r="F23" s="285">
        <v>57.576000000000008</v>
      </c>
    </row>
    <row r="24" spans="1:26">
      <c r="A24" s="284">
        <v>39173</v>
      </c>
      <c r="B24" s="285">
        <v>171.13200000000001</v>
      </c>
      <c r="C24" s="285">
        <v>49.48</v>
      </c>
      <c r="D24" s="285">
        <v>44.94</v>
      </c>
      <c r="E24" s="285">
        <v>25.56</v>
      </c>
      <c r="F24" s="285">
        <v>291.11200000000002</v>
      </c>
    </row>
    <row r="25" spans="1:26">
      <c r="A25" s="284">
        <v>39264</v>
      </c>
      <c r="B25" s="285">
        <v>163.023</v>
      </c>
      <c r="C25" s="285">
        <v>113.31100000000001</v>
      </c>
      <c r="D25" s="285">
        <v>32.707000000000001</v>
      </c>
      <c r="E25" s="285">
        <v>7.2290000000000001</v>
      </c>
      <c r="F25" s="285">
        <v>316.27</v>
      </c>
    </row>
    <row r="26" spans="1:26">
      <c r="A26" s="284">
        <v>39356</v>
      </c>
      <c r="B26" s="285">
        <v>256.29300000000001</v>
      </c>
      <c r="C26" s="285">
        <v>96.751999999999995</v>
      </c>
      <c r="D26" s="285">
        <v>76.710999999999999</v>
      </c>
      <c r="E26" s="285">
        <v>46.345999999999997</v>
      </c>
      <c r="F26" s="285">
        <v>476.10200000000003</v>
      </c>
    </row>
    <row r="27" spans="1:26">
      <c r="A27" s="284">
        <v>39448</v>
      </c>
      <c r="B27" s="285">
        <v>114.726</v>
      </c>
      <c r="C27" s="285">
        <v>129.42500000000001</v>
      </c>
      <c r="D27" s="285">
        <v>19.558</v>
      </c>
      <c r="E27" s="285">
        <v>-4.3719999999999999</v>
      </c>
      <c r="F27" s="285">
        <v>259.33699999999999</v>
      </c>
    </row>
    <row r="28" spans="1:26">
      <c r="A28" s="284">
        <v>39539</v>
      </c>
      <c r="B28" s="285">
        <v>52.494</v>
      </c>
      <c r="C28" s="285">
        <v>14.356</v>
      </c>
      <c r="D28" s="285">
        <v>79.578999999999994</v>
      </c>
      <c r="E28" s="285">
        <v>20.664000000000001</v>
      </c>
      <c r="F28" s="285">
        <v>167.09299999999996</v>
      </c>
    </row>
    <row r="29" spans="1:26">
      <c r="A29" s="284">
        <v>39630</v>
      </c>
      <c r="B29" s="285">
        <v>163.04499999999999</v>
      </c>
      <c r="C29" s="285">
        <v>152.73099999999999</v>
      </c>
      <c r="D29" s="285">
        <v>54.162999999999997</v>
      </c>
      <c r="E29" s="285">
        <v>12.525</v>
      </c>
      <c r="F29" s="285">
        <v>382.46399999999994</v>
      </c>
    </row>
    <row r="30" spans="1:26">
      <c r="A30" s="284">
        <v>39722</v>
      </c>
      <c r="B30" s="285">
        <v>87.429000000000002</v>
      </c>
      <c r="C30" s="285">
        <v>-133.53200000000001</v>
      </c>
      <c r="D30" s="285">
        <v>4.5979999999999999</v>
      </c>
      <c r="E30" s="285">
        <v>11.500999999999999</v>
      </c>
      <c r="F30" s="285">
        <v>-30.004000000000012</v>
      </c>
    </row>
    <row r="31" spans="1:26">
      <c r="A31" s="284">
        <v>39814</v>
      </c>
      <c r="B31" s="285">
        <v>-36.305</v>
      </c>
      <c r="C31" s="285">
        <v>-32.183</v>
      </c>
      <c r="D31" s="285">
        <v>-51.034999999999997</v>
      </c>
      <c r="E31" s="285">
        <v>-23.753</v>
      </c>
      <c r="F31" s="285">
        <v>-143.27600000000001</v>
      </c>
    </row>
    <row r="32" spans="1:26">
      <c r="A32" s="284">
        <v>39904</v>
      </c>
      <c r="B32" s="285">
        <v>10.768000000000001</v>
      </c>
      <c r="C32" s="285">
        <v>-95.207999999999998</v>
      </c>
      <c r="D32" s="285">
        <v>-17.890999999999998</v>
      </c>
      <c r="E32" s="285">
        <v>1.0129999999999999</v>
      </c>
      <c r="F32" s="285">
        <v>-101.31799999999998</v>
      </c>
    </row>
    <row r="33" spans="1:6">
      <c r="A33" s="284">
        <v>39995</v>
      </c>
      <c r="B33" s="285">
        <v>-101.15900000000001</v>
      </c>
      <c r="C33" s="285">
        <v>-47.75</v>
      </c>
      <c r="D33" s="285">
        <v>-47.454000000000001</v>
      </c>
      <c r="E33" s="285">
        <v>-18.199000000000002</v>
      </c>
      <c r="F33" s="285">
        <v>-214.56200000000001</v>
      </c>
    </row>
    <row r="34" spans="1:6">
      <c r="A34" s="284">
        <v>40087</v>
      </c>
      <c r="B34" s="285">
        <v>-2.9910000000000001</v>
      </c>
      <c r="C34" s="285">
        <v>-178.86799999999999</v>
      </c>
      <c r="D34" s="285">
        <v>-43.1</v>
      </c>
      <c r="E34" s="285">
        <v>8.5229999999999997</v>
      </c>
      <c r="F34" s="285">
        <v>-216.43600000000001</v>
      </c>
    </row>
    <row r="35" spans="1:6">
      <c r="A35" s="284">
        <v>40179</v>
      </c>
      <c r="B35" s="285">
        <v>-45.908999999999999</v>
      </c>
      <c r="C35" s="285">
        <v>9.7739999999999991</v>
      </c>
      <c r="D35" s="285">
        <v>-13.973000000000001</v>
      </c>
      <c r="E35" s="285">
        <v>-38.347999999999999</v>
      </c>
      <c r="F35" s="285">
        <v>-88.455999999999989</v>
      </c>
    </row>
    <row r="36" spans="1:6">
      <c r="A36" s="284">
        <v>40269</v>
      </c>
      <c r="B36" s="285">
        <v>2.6539999999999999</v>
      </c>
      <c r="C36" s="285">
        <v>-144.16499999999999</v>
      </c>
      <c r="D36" s="285">
        <v>-66.986999999999995</v>
      </c>
      <c r="E36" s="285">
        <v>-8.5009999999999994</v>
      </c>
      <c r="F36" s="285">
        <v>-216.999</v>
      </c>
    </row>
    <row r="37" spans="1:6">
      <c r="A37" s="284">
        <v>40360</v>
      </c>
      <c r="B37" s="285">
        <v>-30.628</v>
      </c>
      <c r="C37" s="285">
        <v>53.470999999999997</v>
      </c>
      <c r="D37" s="285">
        <v>-21.643000000000001</v>
      </c>
      <c r="E37" s="285">
        <v>19.018000000000001</v>
      </c>
      <c r="F37" s="285">
        <v>20.217999999999996</v>
      </c>
    </row>
    <row r="38" spans="1:6">
      <c r="A38" s="284">
        <v>40452</v>
      </c>
      <c r="B38" s="285">
        <v>-28.334</v>
      </c>
      <c r="C38" s="285">
        <v>-18.84</v>
      </c>
      <c r="D38" s="285">
        <v>-71.677999999999997</v>
      </c>
      <c r="E38" s="285">
        <v>9.2029999999999994</v>
      </c>
      <c r="F38" s="285">
        <v>-109.649</v>
      </c>
    </row>
    <row r="39" spans="1:6">
      <c r="A39" s="284">
        <v>40544</v>
      </c>
      <c r="B39" s="285">
        <v>-135.43799999999999</v>
      </c>
      <c r="C39" s="285">
        <v>26.062000000000001</v>
      </c>
      <c r="D39" s="285">
        <v>12.749000000000001</v>
      </c>
      <c r="E39" s="285">
        <v>-61.863</v>
      </c>
      <c r="F39" s="285">
        <v>-158.49</v>
      </c>
    </row>
    <row r="40" spans="1:6">
      <c r="A40" s="284">
        <v>40634</v>
      </c>
      <c r="B40" s="285">
        <v>-86.090999999999994</v>
      </c>
      <c r="C40" s="285">
        <v>14.55</v>
      </c>
      <c r="D40" s="285">
        <v>-31.31</v>
      </c>
      <c r="E40" s="285">
        <v>-9.4990000000000006</v>
      </c>
      <c r="F40" s="285">
        <v>-112.35</v>
      </c>
    </row>
    <row r="41" spans="1:6">
      <c r="A41" s="284">
        <v>40725</v>
      </c>
      <c r="B41" s="285">
        <v>-52.652999999999999</v>
      </c>
      <c r="C41" s="285">
        <v>45.231999999999999</v>
      </c>
      <c r="D41" s="285">
        <v>-72.097999999999999</v>
      </c>
      <c r="E41" s="285">
        <v>31.850999999999999</v>
      </c>
      <c r="F41" s="285">
        <v>-47.668000000000006</v>
      </c>
    </row>
    <row r="42" spans="1:6">
      <c r="A42" s="284">
        <v>40817</v>
      </c>
      <c r="B42" s="286">
        <v>-189.93199999999999</v>
      </c>
      <c r="C42" s="286">
        <v>98.656000000000006</v>
      </c>
      <c r="D42" s="286">
        <v>-26.631</v>
      </c>
      <c r="E42" s="286">
        <v>-8.4529999999999994</v>
      </c>
      <c r="F42" s="286">
        <v>-126.35999999999999</v>
      </c>
    </row>
    <row r="43" spans="1:6">
      <c r="A43" s="284">
        <v>40909</v>
      </c>
      <c r="B43" s="286">
        <v>-143.83000000000001</v>
      </c>
      <c r="C43" s="286">
        <v>22.567</v>
      </c>
      <c r="D43" s="286">
        <v>-18.414999999999999</v>
      </c>
      <c r="E43" s="286">
        <v>25.103999999999999</v>
      </c>
      <c r="F43" s="286">
        <v>-114.574</v>
      </c>
    </row>
    <row r="44" spans="1:6">
      <c r="A44" s="284">
        <v>41000</v>
      </c>
      <c r="B44" s="286">
        <v>-72.882999999999996</v>
      </c>
      <c r="C44" s="286">
        <v>-22.411999999999999</v>
      </c>
      <c r="D44" s="286">
        <v>-7.0579999999999998</v>
      </c>
      <c r="E44" s="286">
        <v>3.7029999999999998</v>
      </c>
      <c r="F44" s="286">
        <v>-98.649999999999977</v>
      </c>
    </row>
    <row r="45" spans="1:6">
      <c r="A45" s="284">
        <v>41091</v>
      </c>
      <c r="B45" s="286">
        <v>-31.832999999999998</v>
      </c>
      <c r="C45" s="286">
        <v>-13.96</v>
      </c>
      <c r="D45" s="286">
        <v>-14.83</v>
      </c>
      <c r="E45" s="286">
        <v>-0.434</v>
      </c>
      <c r="F45" s="286">
        <v>-61.056999999999995</v>
      </c>
    </row>
    <row r="46" spans="1:6">
      <c r="A46" s="284">
        <v>41274</v>
      </c>
      <c r="B46" s="286">
        <v>-82.677999999999997</v>
      </c>
      <c r="C46" s="286">
        <v>-14.494</v>
      </c>
      <c r="D46" s="286">
        <v>-10.064</v>
      </c>
      <c r="E46" s="286">
        <v>-9.0470000000000006</v>
      </c>
      <c r="F46" s="286">
        <v>-116.28299999999999</v>
      </c>
    </row>
    <row r="47" spans="1:6">
      <c r="A47" s="284">
        <v>41364</v>
      </c>
      <c r="B47" s="286">
        <v>33.260999999999996</v>
      </c>
      <c r="C47" s="286">
        <v>-116.44200000000001</v>
      </c>
      <c r="D47" s="286">
        <v>-32.256999999999998</v>
      </c>
      <c r="E47" s="286">
        <v>-4.8159999999999998</v>
      </c>
      <c r="F47" s="286">
        <v>-120.25400000000002</v>
      </c>
    </row>
    <row r="48" spans="1:6">
      <c r="A48" s="284">
        <v>41455</v>
      </c>
      <c r="B48" s="286">
        <v>-79.657000000000011</v>
      </c>
      <c r="C48" s="286">
        <v>18.176000000000002</v>
      </c>
      <c r="D48" s="286">
        <v>-13.507000000000001</v>
      </c>
      <c r="E48" s="286">
        <v>11.958</v>
      </c>
      <c r="F48" s="286">
        <v>-63.030000000000015</v>
      </c>
    </row>
    <row r="49" spans="1:6">
      <c r="A49" s="284">
        <v>41547</v>
      </c>
      <c r="B49" s="286">
        <v>387.24200000000002</v>
      </c>
      <c r="C49" s="286">
        <v>-159.49199999999999</v>
      </c>
      <c r="D49" s="286">
        <v>-4.4619999999999997</v>
      </c>
      <c r="E49" s="286">
        <v>-0.66199999999999992</v>
      </c>
      <c r="F49" s="286">
        <v>222.62600000000003</v>
      </c>
    </row>
    <row r="50" spans="1:6">
      <c r="A50" s="284">
        <v>41639</v>
      </c>
      <c r="B50" s="286">
        <v>-15.603000000000002</v>
      </c>
      <c r="C50" s="286">
        <v>-149.779</v>
      </c>
      <c r="D50" s="286">
        <v>-1.9920000000000009</v>
      </c>
      <c r="E50" s="286">
        <v>-0.10399999999999998</v>
      </c>
      <c r="F50" s="286">
        <v>-167.47800000000001</v>
      </c>
    </row>
    <row r="51" spans="1:6">
      <c r="A51" s="284">
        <v>41729</v>
      </c>
      <c r="B51" s="286">
        <v>-13.242999999999999</v>
      </c>
      <c r="C51" s="286">
        <v>-81.284999999999997</v>
      </c>
      <c r="D51" s="286">
        <v>-23.001000000000001</v>
      </c>
      <c r="E51" s="286">
        <v>-1.4040000000000017</v>
      </c>
      <c r="F51" s="286">
        <v>-118.93299999999999</v>
      </c>
    </row>
    <row r="52" spans="1:6">
      <c r="A52" s="284">
        <v>41820</v>
      </c>
      <c r="B52" s="286">
        <v>90.293000000000006</v>
      </c>
      <c r="C52" s="286">
        <v>-22.579000000000001</v>
      </c>
      <c r="D52" s="286">
        <v>-17.467000000000002</v>
      </c>
      <c r="E52" s="286">
        <v>15.788</v>
      </c>
      <c r="F52" s="286">
        <v>66.034999999999997</v>
      </c>
    </row>
    <row r="53" spans="1:6">
      <c r="A53" s="284">
        <v>41912</v>
      </c>
      <c r="B53" s="286">
        <v>103.92474534573215</v>
      </c>
      <c r="C53" s="286">
        <v>-2.0537023322664139</v>
      </c>
      <c r="D53" s="286">
        <v>6.05117084720652</v>
      </c>
      <c r="E53" s="286">
        <v>0.12450044848962055</v>
      </c>
      <c r="F53" s="286">
        <v>108.04671430916189</v>
      </c>
    </row>
    <row r="54" spans="1:6">
      <c r="A54" s="284">
        <v>42004</v>
      </c>
      <c r="B54" s="286">
        <v>120.94770568193412</v>
      </c>
      <c r="C54" s="286">
        <v>-39.745858671515677</v>
      </c>
      <c r="D54" s="286">
        <v>6.6584171831462413</v>
      </c>
      <c r="E54" s="286">
        <v>6.3837462075165767</v>
      </c>
      <c r="F54" s="286">
        <v>94.244010401079322</v>
      </c>
    </row>
    <row r="55" spans="1:6">
      <c r="A55" s="284">
        <v>42094</v>
      </c>
      <c r="B55" s="286">
        <v>-225.83657294528604</v>
      </c>
      <c r="C55" s="286">
        <v>20.205728489787951</v>
      </c>
      <c r="D55" s="286">
        <v>2.2658807510146683</v>
      </c>
      <c r="E55" s="286">
        <v>0.24691245847032828</v>
      </c>
      <c r="F55" s="286">
        <v>-203.1180512460131</v>
      </c>
    </row>
    <row r="56" spans="1:6">
      <c r="A56" s="284"/>
      <c r="B56" s="286"/>
      <c r="C56" s="286"/>
      <c r="D56" s="286"/>
      <c r="E56" s="286"/>
      <c r="F56" s="286"/>
    </row>
    <row r="57" spans="1:6">
      <c r="A57" s="284"/>
      <c r="B57" s="286"/>
      <c r="C57" s="286"/>
      <c r="D57" s="286"/>
      <c r="E57" s="286"/>
      <c r="F57" s="286"/>
    </row>
    <row r="58" spans="1:6">
      <c r="A58" s="284"/>
      <c r="B58" s="286"/>
      <c r="C58" s="286"/>
      <c r="D58" s="286"/>
      <c r="E58" s="286"/>
      <c r="F58" s="286"/>
    </row>
    <row r="59" spans="1:6">
      <c r="A59" s="284"/>
      <c r="B59" s="286"/>
      <c r="C59" s="286"/>
      <c r="D59" s="286"/>
      <c r="E59" s="286"/>
      <c r="F59" s="286"/>
    </row>
    <row r="60" spans="1:6">
      <c r="A60" s="284"/>
      <c r="B60" s="286"/>
      <c r="C60" s="286"/>
      <c r="D60" s="286"/>
      <c r="E60" s="286"/>
      <c r="F60" s="286"/>
    </row>
    <row r="61" spans="1:6">
      <c r="A61" s="284"/>
      <c r="B61" s="286"/>
      <c r="C61" s="286"/>
      <c r="D61" s="286"/>
      <c r="E61" s="286"/>
      <c r="F61" s="286"/>
    </row>
    <row r="62" spans="1:6">
      <c r="A62" s="284"/>
      <c r="B62" s="286"/>
      <c r="C62" s="286"/>
      <c r="D62" s="286"/>
      <c r="E62" s="286"/>
      <c r="F62" s="286"/>
    </row>
    <row r="63" spans="1:6">
      <c r="A63" s="284"/>
      <c r="B63" s="286"/>
      <c r="C63" s="286"/>
      <c r="D63" s="286"/>
      <c r="E63" s="286"/>
      <c r="F63" s="286"/>
    </row>
    <row r="64" spans="1:6">
      <c r="A64" s="284"/>
      <c r="B64" s="286"/>
      <c r="C64" s="286"/>
      <c r="D64" s="286"/>
      <c r="E64" s="286"/>
      <c r="F64" s="286"/>
    </row>
    <row r="65" spans="1:6">
      <c r="A65" s="284"/>
      <c r="B65" s="286"/>
      <c r="C65" s="286"/>
      <c r="D65" s="286"/>
      <c r="E65" s="286"/>
      <c r="F65" s="286"/>
    </row>
    <row r="66" spans="1:6">
      <c r="A66" s="284"/>
      <c r="B66" s="286"/>
      <c r="C66" s="286"/>
      <c r="D66" s="286"/>
      <c r="E66" s="286"/>
      <c r="F66" s="286"/>
    </row>
    <row r="67" spans="1:6">
      <c r="A67" s="284"/>
      <c r="B67" s="286"/>
      <c r="C67" s="286"/>
      <c r="D67" s="286"/>
      <c r="E67" s="286"/>
      <c r="F67" s="286"/>
    </row>
    <row r="68" spans="1:6">
      <c r="A68" s="284"/>
      <c r="B68" s="286"/>
      <c r="C68" s="286"/>
      <c r="D68" s="286"/>
      <c r="E68" s="286"/>
      <c r="F68" s="286"/>
    </row>
    <row r="69" spans="1:6">
      <c r="A69" s="284"/>
      <c r="B69" s="286"/>
      <c r="C69" s="286"/>
      <c r="D69" s="286"/>
      <c r="E69" s="286"/>
      <c r="F69" s="286"/>
    </row>
    <row r="70" spans="1:6">
      <c r="A70" s="284"/>
      <c r="B70" s="286"/>
      <c r="C70" s="286"/>
      <c r="D70" s="286"/>
      <c r="E70" s="286"/>
      <c r="F70" s="286"/>
    </row>
    <row r="71" spans="1:6">
      <c r="A71" s="284"/>
      <c r="B71" s="286"/>
      <c r="C71" s="286"/>
      <c r="D71" s="286"/>
      <c r="E71" s="286"/>
      <c r="F71" s="286"/>
    </row>
    <row r="72" spans="1:6">
      <c r="A72" s="284"/>
      <c r="B72" s="286"/>
      <c r="C72" s="286"/>
      <c r="D72" s="286"/>
      <c r="E72" s="286"/>
      <c r="F72" s="286"/>
    </row>
    <row r="73" spans="1:6">
      <c r="A73" s="284"/>
      <c r="B73" s="286"/>
      <c r="C73" s="286"/>
      <c r="D73" s="286"/>
      <c r="E73" s="286"/>
      <c r="F73" s="286"/>
    </row>
    <row r="74" spans="1:6">
      <c r="A74" s="284"/>
      <c r="B74" s="286"/>
      <c r="C74" s="286"/>
      <c r="D74" s="286"/>
      <c r="E74" s="286"/>
      <c r="F74" s="286"/>
    </row>
    <row r="75" spans="1:6">
      <c r="A75" s="284"/>
      <c r="B75" s="286"/>
      <c r="C75" s="286"/>
      <c r="D75" s="286"/>
      <c r="E75" s="286"/>
      <c r="F75" s="286"/>
    </row>
    <row r="76" spans="1:6">
      <c r="A76" s="284"/>
      <c r="B76" s="286"/>
      <c r="C76" s="286"/>
      <c r="D76" s="286"/>
      <c r="E76" s="286"/>
      <c r="F76" s="286"/>
    </row>
    <row r="77" spans="1:6">
      <c r="A77" s="284"/>
      <c r="B77" s="286"/>
      <c r="C77" s="286"/>
      <c r="D77" s="286"/>
      <c r="E77" s="286"/>
      <c r="F77" s="286"/>
    </row>
    <row r="78" spans="1:6">
      <c r="A78" s="284"/>
      <c r="B78" s="286"/>
      <c r="C78" s="286"/>
      <c r="D78" s="286"/>
      <c r="E78" s="286"/>
      <c r="F78" s="286"/>
    </row>
    <row r="79" spans="1:6">
      <c r="A79" s="284"/>
      <c r="B79" s="286"/>
      <c r="C79" s="286"/>
      <c r="D79" s="286"/>
      <c r="E79" s="286"/>
      <c r="F79" s="286"/>
    </row>
    <row r="80" spans="1:6">
      <c r="A80" s="284"/>
      <c r="B80" s="286"/>
      <c r="C80" s="286"/>
      <c r="D80" s="286"/>
      <c r="E80" s="286"/>
      <c r="F80" s="286"/>
    </row>
    <row r="81" spans="1:6">
      <c r="A81" s="284"/>
      <c r="B81" s="286"/>
      <c r="C81" s="286"/>
      <c r="D81" s="286"/>
      <c r="E81" s="286"/>
      <c r="F81" s="286"/>
    </row>
    <row r="82" spans="1:6">
      <c r="A82" s="284"/>
      <c r="B82" s="286"/>
      <c r="C82" s="286"/>
      <c r="D82" s="286"/>
      <c r="E82" s="286"/>
      <c r="F82" s="286"/>
    </row>
    <row r="83" spans="1:6">
      <c r="A83" s="284"/>
      <c r="B83" s="286"/>
      <c r="C83" s="286"/>
      <c r="D83" s="286"/>
      <c r="E83" s="286"/>
      <c r="F83" s="286"/>
    </row>
    <row r="84" spans="1:6">
      <c r="A84" s="284"/>
      <c r="B84" s="286"/>
      <c r="C84" s="286"/>
      <c r="D84" s="286"/>
      <c r="E84" s="286"/>
      <c r="F84" s="286"/>
    </row>
    <row r="85" spans="1:6">
      <c r="A85" s="284"/>
      <c r="B85" s="286"/>
      <c r="C85" s="286"/>
      <c r="D85" s="286"/>
      <c r="E85" s="286"/>
      <c r="F85" s="286"/>
    </row>
    <row r="86" spans="1:6">
      <c r="A86" s="284"/>
      <c r="B86" s="286"/>
      <c r="C86" s="286"/>
      <c r="D86" s="286"/>
      <c r="E86" s="286"/>
      <c r="F86" s="286"/>
    </row>
    <row r="87" spans="1:6">
      <c r="A87" s="284"/>
      <c r="B87" s="286"/>
      <c r="C87" s="286"/>
      <c r="D87" s="286"/>
      <c r="E87" s="286"/>
      <c r="F87" s="286"/>
    </row>
    <row r="88" spans="1:6">
      <c r="A88" s="284"/>
      <c r="B88" s="286"/>
      <c r="C88" s="286"/>
      <c r="D88" s="286"/>
      <c r="E88" s="286"/>
      <c r="F88" s="286"/>
    </row>
    <row r="89" spans="1:6">
      <c r="A89" s="284"/>
      <c r="B89" s="286"/>
      <c r="C89" s="286"/>
      <c r="D89" s="286"/>
      <c r="E89" s="286"/>
      <c r="F89" s="286"/>
    </row>
    <row r="90" spans="1:6">
      <c r="A90" s="284"/>
      <c r="B90" s="286"/>
      <c r="C90" s="286"/>
      <c r="D90" s="286"/>
      <c r="E90" s="286"/>
      <c r="F90" s="286"/>
    </row>
    <row r="91" spans="1:6">
      <c r="A91" s="284"/>
      <c r="B91" s="286"/>
      <c r="C91" s="286"/>
      <c r="D91" s="286"/>
      <c r="E91" s="286"/>
      <c r="F91" s="286"/>
    </row>
    <row r="92" spans="1:6">
      <c r="A92" s="284"/>
      <c r="B92" s="286"/>
      <c r="C92" s="286"/>
      <c r="D92" s="286"/>
      <c r="E92" s="286"/>
      <c r="F92" s="286"/>
    </row>
    <row r="93" spans="1:6">
      <c r="A93" s="284"/>
      <c r="B93" s="286"/>
      <c r="C93" s="286"/>
      <c r="D93" s="286"/>
      <c r="E93" s="286"/>
      <c r="F93" s="286"/>
    </row>
    <row r="94" spans="1:6">
      <c r="A94" s="284"/>
      <c r="B94" s="286"/>
      <c r="C94" s="286"/>
      <c r="D94" s="286"/>
      <c r="E94" s="286"/>
      <c r="F94" s="286"/>
    </row>
    <row r="95" spans="1:6">
      <c r="A95" s="284"/>
      <c r="B95" s="286"/>
      <c r="C95" s="286"/>
      <c r="D95" s="286"/>
      <c r="E95" s="286"/>
      <c r="F95" s="286"/>
    </row>
    <row r="96" spans="1:6">
      <c r="A96" s="284"/>
      <c r="B96" s="286"/>
      <c r="C96" s="286"/>
      <c r="D96" s="286"/>
      <c r="E96" s="286"/>
      <c r="F96" s="286"/>
    </row>
    <row r="97" spans="1:6">
      <c r="A97" s="284"/>
      <c r="B97" s="286"/>
      <c r="C97" s="286"/>
      <c r="D97" s="286"/>
      <c r="E97" s="286"/>
      <c r="F97" s="286"/>
    </row>
    <row r="98" spans="1:6">
      <c r="A98" s="284"/>
      <c r="B98" s="286"/>
      <c r="C98" s="286"/>
      <c r="D98" s="286"/>
      <c r="E98" s="286"/>
      <c r="F98" s="286"/>
    </row>
    <row r="99" spans="1:6">
      <c r="A99" s="284"/>
      <c r="B99" s="286"/>
      <c r="C99" s="286"/>
      <c r="D99" s="286"/>
      <c r="E99" s="286"/>
      <c r="F99" s="286"/>
    </row>
    <row r="100" spans="1:6">
      <c r="A100" s="284"/>
      <c r="B100" s="286"/>
      <c r="C100" s="286"/>
      <c r="D100" s="286"/>
      <c r="E100" s="286"/>
      <c r="F100" s="286"/>
    </row>
    <row r="101" spans="1:6">
      <c r="A101" s="284"/>
      <c r="B101" s="286"/>
      <c r="C101" s="286"/>
      <c r="D101" s="286"/>
      <c r="E101" s="286"/>
      <c r="F101" s="286"/>
    </row>
    <row r="102" spans="1:6">
      <c r="A102" s="284"/>
      <c r="B102" s="286"/>
      <c r="C102" s="286"/>
      <c r="D102" s="286"/>
      <c r="E102" s="286"/>
      <c r="F102" s="286"/>
    </row>
    <row r="103" spans="1:6">
      <c r="A103" s="284"/>
      <c r="B103" s="286"/>
      <c r="C103" s="286"/>
      <c r="D103" s="286"/>
      <c r="E103" s="286"/>
      <c r="F103" s="286"/>
    </row>
    <row r="104" spans="1:6">
      <c r="A104" s="284"/>
      <c r="B104" s="286"/>
      <c r="C104" s="286"/>
      <c r="D104" s="286"/>
      <c r="E104" s="286"/>
      <c r="F104" s="286"/>
    </row>
    <row r="105" spans="1:6">
      <c r="A105" s="284"/>
      <c r="B105" s="286"/>
      <c r="C105" s="286"/>
      <c r="D105" s="286"/>
      <c r="E105" s="286"/>
      <c r="F105" s="286"/>
    </row>
    <row r="106" spans="1:6">
      <c r="A106" s="284"/>
      <c r="B106" s="286"/>
      <c r="C106" s="286"/>
      <c r="D106" s="286"/>
      <c r="E106" s="286"/>
      <c r="F106" s="286"/>
    </row>
    <row r="107" spans="1:6">
      <c r="A107" s="284"/>
      <c r="B107" s="286"/>
      <c r="C107" s="286"/>
      <c r="D107" s="286"/>
      <c r="E107" s="286"/>
      <c r="F107" s="286"/>
    </row>
    <row r="108" spans="1:6">
      <c r="A108" s="284"/>
      <c r="B108" s="286"/>
      <c r="C108" s="286"/>
      <c r="D108" s="286"/>
      <c r="E108" s="286"/>
      <c r="F108" s="286"/>
    </row>
    <row r="109" spans="1:6">
      <c r="A109" s="284"/>
      <c r="B109" s="286"/>
      <c r="C109" s="286"/>
      <c r="D109" s="286"/>
      <c r="E109" s="286"/>
      <c r="F109" s="286"/>
    </row>
    <row r="110" spans="1:6">
      <c r="A110" s="284"/>
      <c r="B110" s="286"/>
      <c r="C110" s="286"/>
      <c r="D110" s="286"/>
      <c r="E110" s="286"/>
      <c r="F110" s="286"/>
    </row>
    <row r="111" spans="1:6">
      <c r="A111" s="284"/>
      <c r="B111" s="286"/>
      <c r="C111" s="286"/>
      <c r="D111" s="286"/>
      <c r="E111" s="286"/>
      <c r="F111" s="286"/>
    </row>
    <row r="112" spans="1:6">
      <c r="A112" s="284"/>
      <c r="B112" s="286"/>
      <c r="C112" s="286"/>
      <c r="D112" s="286"/>
      <c r="E112" s="286"/>
      <c r="F112" s="286"/>
    </row>
    <row r="113" spans="1:6">
      <c r="A113" s="284"/>
      <c r="B113" s="286"/>
      <c r="C113" s="286"/>
      <c r="D113" s="286"/>
      <c r="E113" s="286"/>
      <c r="F113" s="286"/>
    </row>
    <row r="114" spans="1:6">
      <c r="A114" s="284"/>
      <c r="B114" s="286"/>
      <c r="C114" s="286"/>
      <c r="D114" s="286"/>
      <c r="E114" s="286"/>
      <c r="F114" s="286"/>
    </row>
    <row r="115" spans="1:6">
      <c r="A115" s="284"/>
      <c r="B115" s="286"/>
      <c r="C115" s="286"/>
      <c r="D115" s="286"/>
      <c r="E115" s="286"/>
      <c r="F115" s="286"/>
    </row>
    <row r="116" spans="1:6">
      <c r="A116" s="284"/>
      <c r="B116" s="286"/>
      <c r="C116" s="286"/>
      <c r="D116" s="286"/>
      <c r="E116" s="286"/>
      <c r="F116" s="286"/>
    </row>
    <row r="117" spans="1:6">
      <c r="A117" s="284"/>
      <c r="B117" s="286"/>
      <c r="C117" s="286"/>
      <c r="D117" s="286"/>
      <c r="E117" s="286"/>
      <c r="F117" s="286"/>
    </row>
    <row r="118" spans="1:6">
      <c r="A118" s="284"/>
      <c r="B118" s="286"/>
      <c r="C118" s="286"/>
      <c r="D118" s="286"/>
      <c r="E118" s="286"/>
      <c r="F118" s="286"/>
    </row>
    <row r="119" spans="1:6">
      <c r="A119" s="284"/>
      <c r="B119" s="286"/>
      <c r="C119" s="286"/>
      <c r="D119" s="286"/>
      <c r="E119" s="286"/>
      <c r="F119" s="286"/>
    </row>
    <row r="120" spans="1:6">
      <c r="A120" s="284"/>
      <c r="B120" s="286"/>
      <c r="C120" s="286"/>
      <c r="D120" s="286"/>
      <c r="E120" s="286"/>
      <c r="F120" s="286"/>
    </row>
    <row r="121" spans="1:6">
      <c r="A121" s="284"/>
      <c r="B121" s="286"/>
      <c r="C121" s="286"/>
      <c r="D121" s="286"/>
      <c r="E121" s="286"/>
      <c r="F121" s="286"/>
    </row>
    <row r="122" spans="1:6">
      <c r="A122" s="284"/>
      <c r="B122" s="286"/>
      <c r="C122" s="286"/>
      <c r="D122" s="286"/>
      <c r="E122" s="286"/>
      <c r="F122" s="286"/>
    </row>
    <row r="123" spans="1:6">
      <c r="A123" s="284"/>
      <c r="B123" s="286"/>
      <c r="C123" s="286"/>
      <c r="D123" s="286"/>
      <c r="E123" s="286"/>
      <c r="F123" s="286"/>
    </row>
    <row r="124" spans="1:6">
      <c r="A124" s="284"/>
      <c r="B124" s="286"/>
      <c r="C124" s="286"/>
      <c r="D124" s="286"/>
      <c r="E124" s="286"/>
      <c r="F124" s="286"/>
    </row>
    <row r="125" spans="1:6">
      <c r="A125" s="284"/>
      <c r="B125" s="286"/>
      <c r="C125" s="286"/>
      <c r="D125" s="286"/>
      <c r="E125" s="286"/>
      <c r="F125" s="286"/>
    </row>
    <row r="126" spans="1:6">
      <c r="A126" s="284"/>
      <c r="B126" s="286"/>
      <c r="C126" s="286"/>
      <c r="D126" s="286"/>
      <c r="E126" s="286"/>
      <c r="F126" s="286"/>
    </row>
    <row r="127" spans="1:6">
      <c r="A127" s="284"/>
      <c r="B127" s="286"/>
      <c r="C127" s="286"/>
      <c r="D127" s="286"/>
      <c r="E127" s="286"/>
      <c r="F127" s="286"/>
    </row>
    <row r="128" spans="1:6">
      <c r="A128" s="284"/>
      <c r="B128" s="286"/>
      <c r="C128" s="286"/>
      <c r="D128" s="286"/>
      <c r="E128" s="286"/>
      <c r="F128" s="286"/>
    </row>
    <row r="129" spans="1:6">
      <c r="A129" s="284"/>
      <c r="B129" s="286"/>
      <c r="C129" s="286"/>
      <c r="D129" s="286"/>
      <c r="E129" s="286"/>
      <c r="F129" s="286"/>
    </row>
    <row r="130" spans="1:6">
      <c r="A130" s="284"/>
      <c r="B130" s="286"/>
      <c r="C130" s="286"/>
      <c r="D130" s="286"/>
      <c r="E130" s="286"/>
      <c r="F130" s="286"/>
    </row>
    <row r="131" spans="1:6">
      <c r="A131" s="284"/>
      <c r="B131" s="286"/>
      <c r="C131" s="286"/>
      <c r="D131" s="286"/>
      <c r="E131" s="286"/>
      <c r="F131" s="286"/>
    </row>
    <row r="132" spans="1:6">
      <c r="A132" s="284"/>
      <c r="B132" s="286"/>
      <c r="C132" s="286"/>
      <c r="D132" s="286"/>
      <c r="E132" s="286"/>
      <c r="F132" s="286"/>
    </row>
    <row r="133" spans="1:6">
      <c r="A133" s="284"/>
      <c r="B133" s="286"/>
      <c r="C133" s="286"/>
      <c r="D133" s="286"/>
      <c r="E133" s="286"/>
      <c r="F133" s="286"/>
    </row>
    <row r="134" spans="1:6">
      <c r="A134" s="284"/>
      <c r="B134" s="286"/>
      <c r="C134" s="286"/>
      <c r="D134" s="286"/>
      <c r="E134" s="286"/>
      <c r="F134" s="286"/>
    </row>
    <row r="135" spans="1:6">
      <c r="A135" s="284"/>
      <c r="B135" s="286"/>
      <c r="C135" s="286"/>
      <c r="D135" s="286"/>
      <c r="E135" s="286"/>
      <c r="F135" s="286"/>
    </row>
    <row r="136" spans="1:6">
      <c r="A136" s="284"/>
      <c r="B136" s="286"/>
      <c r="C136" s="286"/>
      <c r="D136" s="286"/>
      <c r="E136" s="286"/>
      <c r="F136" s="286"/>
    </row>
    <row r="137" spans="1:6">
      <c r="A137" s="284"/>
      <c r="B137" s="286"/>
      <c r="C137" s="286"/>
      <c r="D137" s="286"/>
      <c r="E137" s="286"/>
      <c r="F137" s="286"/>
    </row>
    <row r="138" spans="1:6">
      <c r="A138" s="284"/>
      <c r="B138" s="286"/>
      <c r="C138" s="286"/>
      <c r="D138" s="286"/>
      <c r="E138" s="286"/>
      <c r="F138" s="286"/>
    </row>
    <row r="139" spans="1:6">
      <c r="A139" s="284"/>
      <c r="B139" s="286"/>
      <c r="C139" s="286"/>
      <c r="D139" s="286"/>
      <c r="E139" s="286"/>
      <c r="F139" s="286"/>
    </row>
    <row r="140" spans="1:6">
      <c r="A140" s="284"/>
      <c r="B140" s="286"/>
      <c r="C140" s="286"/>
      <c r="D140" s="286"/>
      <c r="E140" s="286"/>
      <c r="F140" s="286"/>
    </row>
    <row r="141" spans="1:6">
      <c r="A141" s="284"/>
      <c r="B141" s="286"/>
      <c r="C141" s="286"/>
      <c r="D141" s="286"/>
      <c r="E141" s="286"/>
      <c r="F141" s="286"/>
    </row>
    <row r="142" spans="1:6">
      <c r="A142" s="284"/>
      <c r="B142" s="286"/>
      <c r="C142" s="286"/>
      <c r="D142" s="286"/>
      <c r="E142" s="286"/>
      <c r="F142" s="286"/>
    </row>
    <row r="143" spans="1:6">
      <c r="A143" s="284"/>
      <c r="B143" s="286"/>
      <c r="C143" s="286"/>
      <c r="D143" s="286"/>
      <c r="E143" s="286"/>
      <c r="F143" s="286"/>
    </row>
    <row r="144" spans="1:6">
      <c r="A144" s="284"/>
      <c r="B144" s="286"/>
      <c r="C144" s="286"/>
      <c r="D144" s="286"/>
      <c r="E144" s="286"/>
      <c r="F144" s="286"/>
    </row>
    <row r="145" spans="1:6">
      <c r="A145" s="284"/>
      <c r="B145" s="286"/>
      <c r="C145" s="286"/>
      <c r="D145" s="286"/>
      <c r="E145" s="286"/>
      <c r="F145" s="286"/>
    </row>
    <row r="146" spans="1:6">
      <c r="A146" s="284"/>
      <c r="B146" s="286"/>
      <c r="C146" s="286"/>
      <c r="D146" s="286"/>
      <c r="E146" s="286"/>
      <c r="F146" s="286"/>
    </row>
    <row r="147" spans="1:6">
      <c r="A147" s="284"/>
      <c r="B147" s="286"/>
      <c r="C147" s="286"/>
      <c r="D147" s="286"/>
      <c r="E147" s="286"/>
      <c r="F147" s="286"/>
    </row>
    <row r="148" spans="1:6">
      <c r="A148" s="284"/>
      <c r="B148" s="286"/>
      <c r="C148" s="286"/>
      <c r="D148" s="286"/>
      <c r="E148" s="286"/>
      <c r="F148" s="286"/>
    </row>
    <row r="149" spans="1:6">
      <c r="A149" s="284"/>
      <c r="B149" s="286"/>
      <c r="C149" s="286"/>
      <c r="D149" s="286"/>
      <c r="E149" s="286"/>
      <c r="F149" s="286"/>
    </row>
    <row r="150" spans="1:6">
      <c r="A150" s="284"/>
      <c r="B150" s="286"/>
      <c r="C150" s="286"/>
      <c r="D150" s="286"/>
      <c r="E150" s="286"/>
      <c r="F150" s="286"/>
    </row>
    <row r="151" spans="1:6">
      <c r="A151" s="284"/>
      <c r="B151" s="286"/>
      <c r="C151" s="286"/>
      <c r="D151" s="286"/>
      <c r="E151" s="286"/>
      <c r="F151" s="286"/>
    </row>
    <row r="152" spans="1:6">
      <c r="A152" s="284"/>
      <c r="B152" s="286"/>
      <c r="C152" s="286"/>
      <c r="D152" s="286"/>
      <c r="E152" s="286"/>
      <c r="F152" s="286"/>
    </row>
    <row r="153" spans="1:6">
      <c r="A153" s="284"/>
      <c r="B153" s="286"/>
      <c r="C153" s="286"/>
      <c r="D153" s="286"/>
      <c r="E153" s="286"/>
      <c r="F153" s="286"/>
    </row>
    <row r="154" spans="1:6">
      <c r="A154" s="284"/>
      <c r="B154" s="286"/>
      <c r="C154" s="286"/>
      <c r="D154" s="286"/>
      <c r="E154" s="286"/>
      <c r="F154" s="286"/>
    </row>
    <row r="155" spans="1:6">
      <c r="A155" s="284"/>
      <c r="B155" s="286"/>
      <c r="C155" s="286"/>
      <c r="D155" s="286"/>
      <c r="E155" s="286"/>
      <c r="F155" s="286"/>
    </row>
    <row r="156" spans="1:6">
      <c r="A156" s="284"/>
      <c r="B156" s="286"/>
      <c r="C156" s="286"/>
      <c r="D156" s="286"/>
      <c r="E156" s="286"/>
      <c r="F156" s="286"/>
    </row>
    <row r="157" spans="1:6">
      <c r="A157" s="284"/>
      <c r="B157" s="286"/>
      <c r="C157" s="286"/>
      <c r="D157" s="286"/>
      <c r="E157" s="286"/>
      <c r="F157" s="286"/>
    </row>
    <row r="158" spans="1:6">
      <c r="A158" s="284"/>
      <c r="B158" s="286"/>
      <c r="C158" s="286"/>
      <c r="D158" s="286"/>
      <c r="E158" s="286"/>
      <c r="F158" s="286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37"/>
  <dimension ref="A1:C59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28515625" style="268" bestFit="1" customWidth="1"/>
    <col min="2" max="2" width="9.5703125" style="268" customWidth="1"/>
    <col min="3" max="3" width="15.28515625" style="268" customWidth="1"/>
    <col min="4" max="4" width="10.85546875" style="268" customWidth="1"/>
    <col min="5" max="5" width="9.7109375" style="268" customWidth="1"/>
    <col min="6" max="6" width="11.140625" style="268" customWidth="1"/>
    <col min="7" max="7" width="9.140625" style="268"/>
    <col min="8" max="8" width="14.140625" style="268" customWidth="1"/>
    <col min="9" max="16384" width="9.140625" style="268"/>
  </cols>
  <sheetData>
    <row r="1" spans="1:3">
      <c r="A1" s="267"/>
    </row>
    <row r="2" spans="1:3">
      <c r="A2" s="268" t="s">
        <v>0</v>
      </c>
      <c r="B2" s="269" t="s">
        <v>307</v>
      </c>
    </row>
    <row r="3" spans="1:3">
      <c r="A3" s="268" t="s">
        <v>17</v>
      </c>
      <c r="B3" s="268" t="s">
        <v>308</v>
      </c>
    </row>
    <row r="4" spans="1:3">
      <c r="A4" s="112" t="s">
        <v>21</v>
      </c>
      <c r="B4" s="112" t="s">
        <v>322</v>
      </c>
    </row>
    <row r="5" spans="1:3">
      <c r="A5" s="112" t="s">
        <v>93</v>
      </c>
      <c r="B5" s="112" t="s">
        <v>323</v>
      </c>
    </row>
    <row r="6" spans="1:3">
      <c r="A6" s="268" t="s">
        <v>15</v>
      </c>
      <c r="B6" s="268" t="s">
        <v>109</v>
      </c>
    </row>
    <row r="7" spans="1:3">
      <c r="A7" s="268" t="s">
        <v>43</v>
      </c>
      <c r="B7" s="268" t="s">
        <v>265</v>
      </c>
    </row>
    <row r="8" spans="1:3">
      <c r="B8" s="270" t="s">
        <v>126</v>
      </c>
    </row>
    <row r="10" spans="1:3">
      <c r="A10" s="268" t="s">
        <v>1</v>
      </c>
      <c r="B10" s="268" t="s">
        <v>2</v>
      </c>
      <c r="C10" s="268" t="s">
        <v>311</v>
      </c>
    </row>
    <row r="11" spans="1:3">
      <c r="B11" s="268" t="s">
        <v>20</v>
      </c>
      <c r="C11" s="268" t="s">
        <v>312</v>
      </c>
    </row>
    <row r="13" spans="1:3">
      <c r="B13" s="268" t="s">
        <v>320</v>
      </c>
      <c r="C13" s="268" t="s">
        <v>309</v>
      </c>
    </row>
    <row r="14" spans="1:3">
      <c r="B14" s="268" t="s">
        <v>321</v>
      </c>
      <c r="C14" s="268" t="s">
        <v>310</v>
      </c>
    </row>
    <row r="15" spans="1:3">
      <c r="A15" s="271">
        <v>37987</v>
      </c>
      <c r="B15" s="272">
        <v>289068</v>
      </c>
      <c r="C15" s="268">
        <v>-0.2</v>
      </c>
    </row>
    <row r="16" spans="1:3">
      <c r="A16" s="271">
        <v>38078</v>
      </c>
      <c r="B16" s="272">
        <v>461674</v>
      </c>
      <c r="C16" s="268">
        <v>1.7</v>
      </c>
    </row>
    <row r="17" spans="1:3">
      <c r="A17" s="271">
        <v>38169</v>
      </c>
      <c r="B17" s="272">
        <v>43829</v>
      </c>
      <c r="C17" s="268">
        <v>0.3</v>
      </c>
    </row>
    <row r="18" spans="1:3">
      <c r="A18" s="271">
        <v>38261</v>
      </c>
      <c r="B18" s="272">
        <v>-186342</v>
      </c>
      <c r="C18" s="268">
        <v>4.9000000000000004</v>
      </c>
    </row>
    <row r="19" spans="1:3">
      <c r="A19" s="271">
        <v>38353</v>
      </c>
      <c r="B19" s="272">
        <v>21427</v>
      </c>
      <c r="C19" s="268">
        <v>-1.1000000000000001</v>
      </c>
    </row>
    <row r="20" spans="1:3">
      <c r="A20" s="271">
        <v>38443</v>
      </c>
      <c r="B20" s="272">
        <v>214609</v>
      </c>
      <c r="C20" s="268">
        <v>-4</v>
      </c>
    </row>
    <row r="21" spans="1:3">
      <c r="A21" s="271">
        <v>38534</v>
      </c>
      <c r="B21" s="272">
        <v>166543</v>
      </c>
      <c r="C21" s="268">
        <v>-0.6</v>
      </c>
    </row>
    <row r="22" spans="1:3">
      <c r="A22" s="271">
        <v>38626</v>
      </c>
      <c r="B22" s="272">
        <v>-71708</v>
      </c>
      <c r="C22" s="268">
        <v>-0.4</v>
      </c>
    </row>
    <row r="23" spans="1:3">
      <c r="A23" s="271">
        <v>38718</v>
      </c>
      <c r="B23" s="272">
        <v>5457</v>
      </c>
      <c r="C23" s="268">
        <v>-2.2000000000000002</v>
      </c>
    </row>
    <row r="24" spans="1:3">
      <c r="A24" s="271">
        <v>38808</v>
      </c>
      <c r="B24" s="272">
        <v>312476</v>
      </c>
      <c r="C24" s="268">
        <v>0</v>
      </c>
    </row>
    <row r="25" spans="1:3">
      <c r="A25" s="271">
        <v>38899</v>
      </c>
      <c r="B25" s="272">
        <v>293372</v>
      </c>
      <c r="C25" s="268">
        <v>1.6</v>
      </c>
    </row>
    <row r="26" spans="1:3">
      <c r="A26" s="271">
        <v>38991</v>
      </c>
      <c r="B26" s="272">
        <v>-109970</v>
      </c>
      <c r="C26" s="268">
        <v>2</v>
      </c>
    </row>
    <row r="27" spans="1:3">
      <c r="A27" s="271">
        <v>39083</v>
      </c>
      <c r="B27" s="272">
        <v>84542</v>
      </c>
      <c r="C27" s="268">
        <v>0.6</v>
      </c>
    </row>
    <row r="28" spans="1:3">
      <c r="A28" s="271">
        <v>39173</v>
      </c>
      <c r="B28" s="272">
        <v>178515</v>
      </c>
      <c r="C28" s="268">
        <v>-0.7</v>
      </c>
    </row>
    <row r="29" spans="1:3">
      <c r="A29" s="271">
        <v>39264</v>
      </c>
      <c r="B29" s="272">
        <v>41805</v>
      </c>
      <c r="C29" s="268">
        <v>-1.6</v>
      </c>
    </row>
    <row r="30" spans="1:3">
      <c r="A30" s="271">
        <v>39356</v>
      </c>
      <c r="B30" s="272">
        <v>-180374</v>
      </c>
      <c r="C30" s="268">
        <v>-2.2999999999999998</v>
      </c>
    </row>
    <row r="31" spans="1:3">
      <c r="A31" s="271">
        <v>39448</v>
      </c>
      <c r="B31" s="272">
        <v>228688</v>
      </c>
      <c r="C31" s="268">
        <v>-0.1</v>
      </c>
    </row>
    <row r="32" spans="1:3">
      <c r="A32" s="271">
        <v>39539</v>
      </c>
      <c r="B32" s="272">
        <v>206807</v>
      </c>
      <c r="C32" s="268">
        <v>1.5</v>
      </c>
    </row>
    <row r="33" spans="1:3">
      <c r="A33" s="271">
        <v>39630</v>
      </c>
      <c r="B33" s="272">
        <v>-14990</v>
      </c>
      <c r="C33" s="268">
        <v>-0.1</v>
      </c>
    </row>
    <row r="34" spans="1:3">
      <c r="A34" s="271">
        <v>39722</v>
      </c>
      <c r="B34" s="272">
        <v>-44992</v>
      </c>
      <c r="C34" s="268">
        <v>-1.8</v>
      </c>
    </row>
    <row r="35" spans="1:3">
      <c r="A35" s="271">
        <v>39814</v>
      </c>
      <c r="B35" s="272">
        <v>-52641</v>
      </c>
      <c r="C35" s="268">
        <v>-3.7</v>
      </c>
    </row>
    <row r="36" spans="1:3">
      <c r="A36" s="271">
        <v>39904</v>
      </c>
      <c r="B36" s="272">
        <v>-263181</v>
      </c>
      <c r="C36" s="268">
        <v>-8.1999999999999993</v>
      </c>
    </row>
    <row r="37" spans="1:3">
      <c r="A37" s="271">
        <v>39995</v>
      </c>
      <c r="B37" s="272">
        <v>-193081</v>
      </c>
      <c r="C37" s="268">
        <v>-3.6</v>
      </c>
    </row>
    <row r="38" spans="1:3">
      <c r="A38" s="271">
        <v>40087</v>
      </c>
      <c r="B38" s="272">
        <v>-165608</v>
      </c>
      <c r="C38" s="268">
        <v>0.1</v>
      </c>
    </row>
    <row r="39" spans="1:3">
      <c r="A39" s="271">
        <v>40179</v>
      </c>
      <c r="B39" s="272">
        <v>-152439</v>
      </c>
      <c r="C39" s="268">
        <v>1.3</v>
      </c>
    </row>
    <row r="40" spans="1:3">
      <c r="A40" s="271">
        <v>40269</v>
      </c>
      <c r="B40" s="272">
        <v>18564</v>
      </c>
      <c r="C40" s="268">
        <v>4</v>
      </c>
    </row>
    <row r="41" spans="1:3">
      <c r="A41" s="271">
        <v>40360</v>
      </c>
      <c r="B41" s="272">
        <v>687</v>
      </c>
      <c r="C41" s="268">
        <v>2</v>
      </c>
    </row>
    <row r="42" spans="1:3">
      <c r="A42" s="271">
        <v>40452</v>
      </c>
      <c r="B42" s="272">
        <v>202410</v>
      </c>
      <c r="C42" s="268">
        <v>5.4</v>
      </c>
    </row>
    <row r="43" spans="1:3">
      <c r="A43" s="271">
        <v>40544</v>
      </c>
      <c r="B43" s="272">
        <v>-40976</v>
      </c>
      <c r="C43" s="268">
        <v>1</v>
      </c>
    </row>
    <row r="44" spans="1:3">
      <c r="A44" s="271">
        <v>40634</v>
      </c>
      <c r="B44" s="272">
        <v>60132</v>
      </c>
      <c r="C44" s="268">
        <v>0.4</v>
      </c>
    </row>
    <row r="45" spans="1:3">
      <c r="A45" s="271">
        <v>40725</v>
      </c>
      <c r="B45" s="272">
        <v>59108</v>
      </c>
      <c r="C45" s="268">
        <v>-1</v>
      </c>
    </row>
    <row r="46" spans="1:3">
      <c r="A46" s="271">
        <v>40817</v>
      </c>
      <c r="B46" s="272">
        <v>102740</v>
      </c>
      <c r="C46" s="268">
        <v>-0.8</v>
      </c>
    </row>
    <row r="47" spans="1:3">
      <c r="A47" s="271">
        <v>40909</v>
      </c>
      <c r="B47" s="272">
        <v>5568</v>
      </c>
      <c r="C47" s="268">
        <v>-0.1</v>
      </c>
    </row>
    <row r="48" spans="1:3">
      <c r="A48" s="271">
        <v>41000</v>
      </c>
      <c r="B48" s="272">
        <v>-67915</v>
      </c>
      <c r="C48" s="268">
        <v>-2.2000000000000002</v>
      </c>
    </row>
    <row r="49" spans="1:3">
      <c r="A49" s="271">
        <v>41091</v>
      </c>
      <c r="B49" s="272">
        <v>22433</v>
      </c>
      <c r="C49" s="268">
        <v>-0.3</v>
      </c>
    </row>
    <row r="50" spans="1:3">
      <c r="A50" s="271">
        <v>41183</v>
      </c>
      <c r="B50" s="272">
        <v>65432</v>
      </c>
      <c r="C50" s="268">
        <v>-0.3</v>
      </c>
    </row>
    <row r="51" spans="1:3">
      <c r="A51" s="271">
        <v>41275</v>
      </c>
      <c r="B51" s="272">
        <v>-8470</v>
      </c>
      <c r="C51" s="268">
        <v>-0.7</v>
      </c>
    </row>
    <row r="52" spans="1:3">
      <c r="A52" s="271">
        <v>41365</v>
      </c>
      <c r="B52" s="272">
        <v>14069</v>
      </c>
      <c r="C52" s="268">
        <v>0.8</v>
      </c>
    </row>
    <row r="53" spans="1:3">
      <c r="A53" s="271">
        <v>41456</v>
      </c>
      <c r="B53" s="272">
        <v>-10211</v>
      </c>
      <c r="C53" s="268">
        <v>-0.9</v>
      </c>
    </row>
    <row r="54" spans="1:3">
      <c r="A54" s="271">
        <v>41548</v>
      </c>
      <c r="B54" s="268">
        <v>-27836</v>
      </c>
      <c r="C54" s="268">
        <v>-1.1000000000000001</v>
      </c>
    </row>
    <row r="55" spans="1:3">
      <c r="A55" s="271">
        <v>41640</v>
      </c>
      <c r="B55" s="268">
        <v>24063</v>
      </c>
      <c r="C55" s="268">
        <v>-0.2</v>
      </c>
    </row>
    <row r="56" spans="1:3">
      <c r="A56" s="271">
        <v>41730</v>
      </c>
      <c r="B56" s="268">
        <v>-39508</v>
      </c>
      <c r="C56" s="268">
        <v>-0.6</v>
      </c>
    </row>
    <row r="57" spans="1:3">
      <c r="A57" s="271">
        <v>41821</v>
      </c>
      <c r="B57" s="268">
        <v>162839</v>
      </c>
      <c r="C57" s="268">
        <v>1.4</v>
      </c>
    </row>
    <row r="58" spans="1:3">
      <c r="A58" s="271">
        <v>41913</v>
      </c>
      <c r="B58" s="268">
        <v>10647</v>
      </c>
      <c r="C58" s="268">
        <v>0.5</v>
      </c>
    </row>
    <row r="59" spans="1:3">
      <c r="A59" s="271">
        <v>42005</v>
      </c>
      <c r="B59" s="268">
        <v>84272</v>
      </c>
      <c r="C59" s="268">
        <v>0.5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L52"/>
  <sheetViews>
    <sheetView showGridLines="0" zoomScaleNormal="100" workbookViewId="0"/>
  </sheetViews>
  <sheetFormatPr defaultRowHeight="12.75"/>
  <cols>
    <col min="1" max="1" width="10.28515625" style="302" bestFit="1" customWidth="1"/>
    <col min="2" max="2" width="10.7109375" style="303" customWidth="1"/>
    <col min="3" max="3" width="38.7109375" style="303" customWidth="1"/>
    <col min="4" max="4" width="8.140625" style="302" customWidth="1"/>
    <col min="5" max="6" width="9.140625" style="302"/>
    <col min="7" max="7" width="8.140625" style="303" customWidth="1"/>
    <col min="8" max="8" width="10.7109375" style="303" customWidth="1"/>
    <col min="9" max="9" width="38.7109375" style="303" customWidth="1"/>
    <col min="10" max="10" width="8.140625" style="302" customWidth="1"/>
    <col min="11" max="16384" width="9.140625" style="302"/>
  </cols>
  <sheetData>
    <row r="1" spans="1:12">
      <c r="A1" s="301"/>
    </row>
    <row r="2" spans="1:12">
      <c r="A2" s="301" t="s">
        <v>0</v>
      </c>
      <c r="B2" s="303" t="s">
        <v>415</v>
      </c>
    </row>
    <row r="3" spans="1:12">
      <c r="A3" s="301" t="s">
        <v>17</v>
      </c>
      <c r="B3" s="303" t="s">
        <v>418</v>
      </c>
    </row>
    <row r="4" spans="1:12">
      <c r="A4" s="304" t="s">
        <v>21</v>
      </c>
    </row>
    <row r="5" spans="1:12">
      <c r="A5" s="304" t="s">
        <v>93</v>
      </c>
    </row>
    <row r="6" spans="1:12">
      <c r="A6" s="301" t="s">
        <v>15</v>
      </c>
      <c r="B6" s="303" t="s">
        <v>109</v>
      </c>
    </row>
    <row r="7" spans="1:12">
      <c r="A7" s="301" t="s">
        <v>43</v>
      </c>
      <c r="B7" s="303" t="s">
        <v>265</v>
      </c>
    </row>
    <row r="8" spans="1:12">
      <c r="A8" s="317"/>
      <c r="B8" s="303" t="s">
        <v>126</v>
      </c>
    </row>
    <row r="10" spans="1:12">
      <c r="B10" s="302"/>
      <c r="C10" s="302"/>
      <c r="G10" s="302"/>
      <c r="H10" s="302"/>
      <c r="I10" s="302"/>
    </row>
    <row r="11" spans="1:12">
      <c r="B11" s="302"/>
      <c r="C11" s="302"/>
      <c r="G11" s="302"/>
      <c r="H11" s="302"/>
      <c r="I11" s="302"/>
    </row>
    <row r="12" spans="1:12">
      <c r="A12" s="305"/>
      <c r="B12" s="318" t="s">
        <v>11</v>
      </c>
      <c r="C12" s="319"/>
      <c r="D12" s="320">
        <v>2013</v>
      </c>
      <c r="E12" s="321">
        <v>2014</v>
      </c>
      <c r="F12" s="322" t="s">
        <v>604</v>
      </c>
      <c r="G12" s="305"/>
      <c r="H12" s="318" t="s">
        <v>12</v>
      </c>
      <c r="I12" s="319"/>
      <c r="J12" s="320">
        <v>2013</v>
      </c>
      <c r="K12" s="321">
        <v>2014</v>
      </c>
      <c r="L12" s="322" t="s">
        <v>574</v>
      </c>
    </row>
    <row r="13" spans="1:12">
      <c r="A13" s="306"/>
      <c r="B13" s="340" t="s">
        <v>61</v>
      </c>
      <c r="C13" s="323" t="s">
        <v>572</v>
      </c>
      <c r="D13" s="308">
        <v>3.1</v>
      </c>
      <c r="E13" s="309">
        <v>2.5</v>
      </c>
      <c r="F13" s="310">
        <v>1.7</v>
      </c>
      <c r="G13" s="306"/>
      <c r="H13" s="340" t="s">
        <v>61</v>
      </c>
      <c r="I13" s="323" t="s">
        <v>597</v>
      </c>
      <c r="J13" s="308" t="s">
        <v>580</v>
      </c>
      <c r="K13" s="309" t="s">
        <v>581</v>
      </c>
      <c r="L13" s="310" t="s">
        <v>582</v>
      </c>
    </row>
    <row r="14" spans="1:12">
      <c r="A14" s="305"/>
      <c r="B14" s="341"/>
      <c r="C14" s="324" t="s">
        <v>152</v>
      </c>
      <c r="D14" s="325">
        <v>750</v>
      </c>
      <c r="E14" s="326">
        <v>656</v>
      </c>
      <c r="F14" s="327">
        <v>119</v>
      </c>
      <c r="G14" s="305"/>
      <c r="H14" s="341"/>
      <c r="I14" s="324" t="s">
        <v>563</v>
      </c>
      <c r="J14" s="325">
        <v>750</v>
      </c>
      <c r="K14" s="326">
        <v>656</v>
      </c>
      <c r="L14" s="327">
        <v>119</v>
      </c>
    </row>
    <row r="15" spans="1:12">
      <c r="A15" s="306"/>
      <c r="B15" s="341"/>
      <c r="C15" s="324" t="s">
        <v>599</v>
      </c>
      <c r="D15" s="311">
        <v>1.3</v>
      </c>
      <c r="E15" s="313" t="s">
        <v>605</v>
      </c>
      <c r="F15" s="315" t="s">
        <v>606</v>
      </c>
      <c r="G15" s="306"/>
      <c r="H15" s="341"/>
      <c r="I15" s="324" t="s">
        <v>601</v>
      </c>
      <c r="J15" s="311" t="s">
        <v>583</v>
      </c>
      <c r="K15" s="313" t="s">
        <v>619</v>
      </c>
      <c r="L15" s="315" t="s">
        <v>620</v>
      </c>
    </row>
    <row r="16" spans="1:12">
      <c r="A16" s="306"/>
      <c r="B16" s="342"/>
      <c r="C16" s="328" t="s">
        <v>600</v>
      </c>
      <c r="D16" s="312">
        <v>0.6</v>
      </c>
      <c r="E16" s="314" t="s">
        <v>658</v>
      </c>
      <c r="F16" s="316" t="s">
        <v>607</v>
      </c>
      <c r="G16" s="306"/>
      <c r="H16" s="342"/>
      <c r="I16" s="328" t="s">
        <v>602</v>
      </c>
      <c r="J16" s="312" t="s">
        <v>575</v>
      </c>
      <c r="K16" s="314" t="s">
        <v>621</v>
      </c>
      <c r="L16" s="316" t="s">
        <v>622</v>
      </c>
    </row>
    <row r="17" spans="1:12">
      <c r="A17" s="305"/>
      <c r="B17" s="340" t="s">
        <v>62</v>
      </c>
      <c r="C17" s="323" t="s">
        <v>573</v>
      </c>
      <c r="D17" s="308">
        <v>8.6</v>
      </c>
      <c r="E17" s="309" t="s">
        <v>659</v>
      </c>
      <c r="F17" s="310">
        <v>3.9</v>
      </c>
      <c r="G17" s="305"/>
      <c r="H17" s="340" t="s">
        <v>62</v>
      </c>
      <c r="I17" s="323" t="s">
        <v>598</v>
      </c>
      <c r="J17" s="308" t="s">
        <v>584</v>
      </c>
      <c r="K17" s="309" t="s">
        <v>577</v>
      </c>
      <c r="L17" s="310" t="s">
        <v>585</v>
      </c>
    </row>
    <row r="18" spans="1:12">
      <c r="A18" s="305"/>
      <c r="B18" s="341"/>
      <c r="C18" s="324" t="s">
        <v>152</v>
      </c>
      <c r="D18" s="325">
        <v>1895</v>
      </c>
      <c r="E18" s="326">
        <v>1680</v>
      </c>
      <c r="F18" s="327">
        <v>238</v>
      </c>
      <c r="G18" s="305"/>
      <c r="H18" s="341"/>
      <c r="I18" s="324" t="s">
        <v>563</v>
      </c>
      <c r="J18" s="325">
        <v>1895</v>
      </c>
      <c r="K18" s="326">
        <v>1680</v>
      </c>
      <c r="L18" s="327">
        <v>238</v>
      </c>
    </row>
    <row r="19" spans="1:12">
      <c r="A19" s="305"/>
      <c r="B19" s="341"/>
      <c r="C19" s="324" t="s">
        <v>599</v>
      </c>
      <c r="D19" s="311">
        <v>1.9</v>
      </c>
      <c r="E19" s="313" t="s">
        <v>608</v>
      </c>
      <c r="F19" s="315" t="s">
        <v>609</v>
      </c>
      <c r="G19" s="305"/>
      <c r="H19" s="341"/>
      <c r="I19" s="324" t="s">
        <v>601</v>
      </c>
      <c r="J19" s="311" t="s">
        <v>586</v>
      </c>
      <c r="K19" s="313" t="s">
        <v>623</v>
      </c>
      <c r="L19" s="315" t="s">
        <v>624</v>
      </c>
    </row>
    <row r="20" spans="1:12">
      <c r="A20" s="306"/>
      <c r="B20" s="342"/>
      <c r="C20" s="328" t="s">
        <v>600</v>
      </c>
      <c r="D20" s="312">
        <v>5.9</v>
      </c>
      <c r="E20" s="314" t="s">
        <v>610</v>
      </c>
      <c r="F20" s="316" t="s">
        <v>611</v>
      </c>
      <c r="G20" s="306"/>
      <c r="H20" s="342"/>
      <c r="I20" s="328" t="s">
        <v>602</v>
      </c>
      <c r="J20" s="312" t="s">
        <v>587</v>
      </c>
      <c r="K20" s="314" t="s">
        <v>625</v>
      </c>
      <c r="L20" s="316" t="s">
        <v>626</v>
      </c>
    </row>
    <row r="21" spans="1:12">
      <c r="A21" s="305"/>
      <c r="B21" s="329" t="s">
        <v>336</v>
      </c>
      <c r="C21" s="328" t="s">
        <v>152</v>
      </c>
      <c r="D21" s="330" t="s">
        <v>612</v>
      </c>
      <c r="E21" s="331" t="s">
        <v>613</v>
      </c>
      <c r="F21" s="332" t="s">
        <v>614</v>
      </c>
      <c r="G21" s="305"/>
      <c r="H21" s="329" t="s">
        <v>36</v>
      </c>
      <c r="I21" s="328" t="s">
        <v>563</v>
      </c>
      <c r="J21" s="330" t="s">
        <v>612</v>
      </c>
      <c r="K21" s="331" t="s">
        <v>613</v>
      </c>
      <c r="L21" s="332" t="s">
        <v>614</v>
      </c>
    </row>
    <row r="22" spans="1:12">
      <c r="A22" s="306"/>
      <c r="B22" s="333"/>
      <c r="C22" s="324"/>
      <c r="D22" s="326"/>
      <c r="E22" s="326"/>
      <c r="F22" s="326"/>
      <c r="G22" s="306"/>
      <c r="H22" s="333"/>
      <c r="I22" s="324"/>
      <c r="J22" s="326"/>
      <c r="K22" s="326"/>
      <c r="L22" s="326"/>
    </row>
    <row r="23" spans="1:12">
      <c r="A23" s="306"/>
      <c r="B23" s="318" t="s">
        <v>414</v>
      </c>
      <c r="C23" s="319"/>
      <c r="D23" s="334">
        <v>2013</v>
      </c>
      <c r="E23" s="335">
        <v>2014</v>
      </c>
      <c r="F23" s="336" t="s">
        <v>604</v>
      </c>
      <c r="G23" s="306"/>
      <c r="H23" s="318" t="s">
        <v>417</v>
      </c>
      <c r="I23" s="319"/>
      <c r="J23" s="334">
        <v>2013</v>
      </c>
      <c r="K23" s="335">
        <v>2014</v>
      </c>
      <c r="L23" s="336" t="s">
        <v>574</v>
      </c>
    </row>
    <row r="24" spans="1:12">
      <c r="B24" s="340" t="s">
        <v>61</v>
      </c>
      <c r="C24" s="323" t="s">
        <v>572</v>
      </c>
      <c r="D24" s="308">
        <v>2.4</v>
      </c>
      <c r="E24" s="309" t="s">
        <v>660</v>
      </c>
      <c r="F24" s="310">
        <v>1.8</v>
      </c>
      <c r="G24" s="302"/>
      <c r="H24" s="340" t="s">
        <v>61</v>
      </c>
      <c r="I24" s="323" t="s">
        <v>597</v>
      </c>
      <c r="J24" s="308" t="s">
        <v>579</v>
      </c>
      <c r="K24" s="309" t="s">
        <v>578</v>
      </c>
      <c r="L24" s="310" t="s">
        <v>588</v>
      </c>
    </row>
    <row r="25" spans="1:12">
      <c r="B25" s="341"/>
      <c r="C25" s="324" t="s">
        <v>152</v>
      </c>
      <c r="D25" s="325">
        <v>575</v>
      </c>
      <c r="E25" s="326">
        <v>524</v>
      </c>
      <c r="F25" s="327">
        <v>123</v>
      </c>
      <c r="G25" s="302"/>
      <c r="H25" s="341"/>
      <c r="I25" s="324" t="s">
        <v>563</v>
      </c>
      <c r="J25" s="325">
        <v>575</v>
      </c>
      <c r="K25" s="326">
        <v>524</v>
      </c>
      <c r="L25" s="327">
        <v>123</v>
      </c>
    </row>
    <row r="26" spans="1:12">
      <c r="B26" s="341"/>
      <c r="C26" s="324" t="s">
        <v>599</v>
      </c>
      <c r="D26" s="311">
        <v>11.8</v>
      </c>
      <c r="E26" s="313" t="s">
        <v>615</v>
      </c>
      <c r="F26" s="315" t="s">
        <v>616</v>
      </c>
      <c r="G26" s="302"/>
      <c r="H26" s="341"/>
      <c r="I26" s="324" t="s">
        <v>601</v>
      </c>
      <c r="J26" s="311" t="s">
        <v>589</v>
      </c>
      <c r="K26" s="313" t="s">
        <v>627</v>
      </c>
      <c r="L26" s="315" t="s">
        <v>628</v>
      </c>
    </row>
    <row r="27" spans="1:12">
      <c r="B27" s="342"/>
      <c r="C27" s="328" t="s">
        <v>600</v>
      </c>
      <c r="D27" s="312">
        <v>115.2</v>
      </c>
      <c r="E27" s="314">
        <v>15.4</v>
      </c>
      <c r="F27" s="316">
        <v>94.5</v>
      </c>
      <c r="G27" s="302"/>
      <c r="H27" s="342"/>
      <c r="I27" s="328" t="s">
        <v>602</v>
      </c>
      <c r="J27" s="312" t="s">
        <v>576</v>
      </c>
      <c r="K27" s="314" t="s">
        <v>590</v>
      </c>
      <c r="L27" s="316" t="s">
        <v>591</v>
      </c>
    </row>
    <row r="28" spans="1:12">
      <c r="B28" s="340" t="s">
        <v>62</v>
      </c>
      <c r="C28" s="323" t="s">
        <v>573</v>
      </c>
      <c r="D28" s="308">
        <v>1.6</v>
      </c>
      <c r="E28" s="309">
        <v>1.6</v>
      </c>
      <c r="F28" s="310">
        <v>1.1000000000000001</v>
      </c>
      <c r="G28" s="302"/>
      <c r="H28" s="340" t="s">
        <v>62</v>
      </c>
      <c r="I28" s="323" t="s">
        <v>598</v>
      </c>
      <c r="J28" s="308" t="s">
        <v>592</v>
      </c>
      <c r="K28" s="309" t="s">
        <v>592</v>
      </c>
      <c r="L28" s="310" t="s">
        <v>593</v>
      </c>
    </row>
    <row r="29" spans="1:12">
      <c r="B29" s="341"/>
      <c r="C29" s="324" t="s">
        <v>152</v>
      </c>
      <c r="D29" s="325">
        <v>366</v>
      </c>
      <c r="E29" s="326">
        <v>393</v>
      </c>
      <c r="F29" s="327">
        <v>65</v>
      </c>
      <c r="G29" s="302"/>
      <c r="H29" s="341"/>
      <c r="I29" s="324" t="s">
        <v>563</v>
      </c>
      <c r="J29" s="325">
        <v>366</v>
      </c>
      <c r="K29" s="326">
        <v>393</v>
      </c>
      <c r="L29" s="327">
        <v>65</v>
      </c>
    </row>
    <row r="30" spans="1:12">
      <c r="B30" s="341"/>
      <c r="C30" s="324" t="s">
        <v>599</v>
      </c>
      <c r="D30" s="311">
        <v>3.9</v>
      </c>
      <c r="E30" s="313">
        <v>7.4</v>
      </c>
      <c r="F30" s="315" t="s">
        <v>617</v>
      </c>
      <c r="G30" s="302"/>
      <c r="H30" s="341"/>
      <c r="I30" s="324" t="s">
        <v>601</v>
      </c>
      <c r="J30" s="311" t="s">
        <v>585</v>
      </c>
      <c r="K30" s="313" t="s">
        <v>594</v>
      </c>
      <c r="L30" s="315" t="s">
        <v>629</v>
      </c>
    </row>
    <row r="31" spans="1:12">
      <c r="B31" s="342"/>
      <c r="C31" s="328" t="s">
        <v>600</v>
      </c>
      <c r="D31" s="337">
        <v>8.9</v>
      </c>
      <c r="E31" s="338">
        <v>18.100000000000001</v>
      </c>
      <c r="F31" s="339" t="s">
        <v>618</v>
      </c>
      <c r="G31" s="302"/>
      <c r="H31" s="342"/>
      <c r="I31" s="328" t="s">
        <v>602</v>
      </c>
      <c r="J31" s="337" t="s">
        <v>595</v>
      </c>
      <c r="K31" s="338" t="s">
        <v>596</v>
      </c>
      <c r="L31" s="339" t="s">
        <v>630</v>
      </c>
    </row>
    <row r="32" spans="1:12">
      <c r="B32" s="329" t="s">
        <v>336</v>
      </c>
      <c r="C32" s="328" t="s">
        <v>152</v>
      </c>
      <c r="D32" s="330">
        <v>210</v>
      </c>
      <c r="E32" s="331">
        <v>131</v>
      </c>
      <c r="F32" s="332">
        <v>58</v>
      </c>
      <c r="G32" s="302"/>
      <c r="H32" s="329" t="s">
        <v>36</v>
      </c>
      <c r="I32" s="328" t="s">
        <v>563</v>
      </c>
      <c r="J32" s="330">
        <v>210</v>
      </c>
      <c r="K32" s="331">
        <v>131</v>
      </c>
      <c r="L32" s="332">
        <v>58</v>
      </c>
    </row>
    <row r="33" spans="2:10">
      <c r="B33" s="302"/>
      <c r="C33" s="302"/>
      <c r="G33" s="302"/>
      <c r="H33" s="302"/>
      <c r="I33" s="302"/>
    </row>
    <row r="34" spans="2:10">
      <c r="B34" s="302"/>
      <c r="C34" s="302"/>
      <c r="D34" s="307"/>
      <c r="G34" s="302"/>
      <c r="H34" s="302"/>
      <c r="I34" s="302"/>
      <c r="J34" s="307"/>
    </row>
    <row r="35" spans="2:10">
      <c r="B35" s="302"/>
      <c r="C35" s="302"/>
      <c r="G35" s="302"/>
      <c r="H35" s="302"/>
      <c r="I35" s="302"/>
    </row>
    <row r="36" spans="2:10">
      <c r="B36" s="302"/>
      <c r="C36" s="302"/>
      <c r="G36" s="302"/>
      <c r="H36" s="302"/>
      <c r="I36" s="302"/>
    </row>
    <row r="37" spans="2:10">
      <c r="B37" s="302"/>
      <c r="C37" s="302"/>
      <c r="G37" s="302"/>
      <c r="H37" s="302"/>
      <c r="I37" s="302"/>
    </row>
    <row r="38" spans="2:10">
      <c r="B38" s="302"/>
      <c r="C38" s="302"/>
      <c r="G38" s="302"/>
      <c r="H38" s="302"/>
      <c r="I38" s="302"/>
    </row>
    <row r="39" spans="2:10">
      <c r="B39" s="302"/>
      <c r="C39" s="302"/>
      <c r="G39" s="302"/>
      <c r="H39" s="302"/>
      <c r="I39" s="302"/>
    </row>
    <row r="40" spans="2:10">
      <c r="B40" s="302"/>
      <c r="C40" s="302"/>
      <c r="G40" s="302"/>
      <c r="H40" s="302"/>
      <c r="I40" s="302"/>
    </row>
    <row r="41" spans="2:10">
      <c r="B41" s="302"/>
      <c r="C41" s="302"/>
      <c r="G41" s="302"/>
      <c r="H41" s="302"/>
      <c r="I41" s="302"/>
    </row>
    <row r="42" spans="2:10">
      <c r="B42" s="302"/>
      <c r="C42" s="302"/>
      <c r="G42" s="302"/>
      <c r="H42" s="302"/>
      <c r="I42" s="302"/>
    </row>
    <row r="51" spans="4:6">
      <c r="D51" s="302">
        <f t="shared" ref="D51:F52" si="0">ROUND(D30,1)</f>
        <v>3.9</v>
      </c>
      <c r="E51" s="302">
        <f t="shared" si="0"/>
        <v>7.4</v>
      </c>
      <c r="F51" s="302" t="e">
        <f t="shared" si="0"/>
        <v>#VALUE!</v>
      </c>
    </row>
    <row r="52" spans="4:6">
      <c r="D52" s="302">
        <f t="shared" si="0"/>
        <v>8.9</v>
      </c>
      <c r="E52" s="302">
        <f t="shared" si="0"/>
        <v>18.100000000000001</v>
      </c>
      <c r="F52" s="302" t="e">
        <f t="shared" si="0"/>
        <v>#VALUE!</v>
      </c>
    </row>
  </sheetData>
  <mergeCells count="8">
    <mergeCell ref="B28:B31"/>
    <mergeCell ref="H28:H31"/>
    <mergeCell ref="B13:B16"/>
    <mergeCell ref="H13:H16"/>
    <mergeCell ref="B17:B20"/>
    <mergeCell ref="H17:H20"/>
    <mergeCell ref="B24:B27"/>
    <mergeCell ref="H24:H27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15"/>
  <dimension ref="A1:N20"/>
  <sheetViews>
    <sheetView showGridLines="0" zoomScaleNormal="100" workbookViewId="0">
      <pane xSplit="2" ySplit="14" topLeftCell="C15" activePane="bottomRight" state="frozen"/>
      <selection pane="topRight"/>
      <selection pane="bottomLeft"/>
      <selection pane="bottomRight"/>
    </sheetView>
  </sheetViews>
  <sheetFormatPr defaultRowHeight="12"/>
  <cols>
    <col min="1" max="2" width="17" style="299" customWidth="1"/>
    <col min="3" max="3" width="9.5703125" style="299" bestFit="1" customWidth="1"/>
    <col min="4" max="4" width="9.28515625" style="299" bestFit="1" customWidth="1"/>
    <col min="5" max="6" width="9.5703125" style="299" bestFit="1" customWidth="1"/>
    <col min="7" max="7" width="10.5703125" style="299" bestFit="1" customWidth="1"/>
    <col min="8" max="8" width="9.28515625" style="299" bestFit="1" customWidth="1"/>
    <col min="9" max="10" width="9.140625" style="299"/>
    <col min="11" max="11" width="9.28515625" style="299" bestFit="1" customWidth="1"/>
    <col min="12" max="13" width="9.5703125" style="299" bestFit="1" customWidth="1"/>
    <col min="14" max="15" width="10.5703125" style="299" bestFit="1" customWidth="1"/>
    <col min="16" max="17" width="9.140625" style="299"/>
    <col min="18" max="18" width="9.28515625" style="299" bestFit="1" customWidth="1"/>
    <col min="19" max="19" width="10.5703125" style="299" bestFit="1" customWidth="1"/>
    <col min="20" max="20" width="9.5703125" style="299" bestFit="1" customWidth="1"/>
    <col min="21" max="21" width="10.5703125" style="299" bestFit="1" customWidth="1"/>
    <col min="22" max="22" width="9.5703125" style="299" bestFit="1" customWidth="1"/>
    <col min="23" max="24" width="9.140625" style="299"/>
    <col min="25" max="25" width="10.5703125" style="299" bestFit="1" customWidth="1"/>
    <col min="26" max="27" width="9.5703125" style="299" bestFit="1" customWidth="1"/>
    <col min="28" max="29" width="11.5703125" style="299" bestFit="1" customWidth="1"/>
    <col min="30" max="16384" width="9.140625" style="299"/>
  </cols>
  <sheetData>
    <row r="1" spans="1:14">
      <c r="A1" s="267"/>
    </row>
    <row r="2" spans="1:14">
      <c r="A2" s="268" t="s">
        <v>0</v>
      </c>
      <c r="B2" s="299" t="s">
        <v>570</v>
      </c>
    </row>
    <row r="3" spans="1:14">
      <c r="A3" s="268" t="s">
        <v>17</v>
      </c>
      <c r="B3" s="299" t="s">
        <v>571</v>
      </c>
    </row>
    <row r="4" spans="1:14">
      <c r="A4" s="112" t="s">
        <v>21</v>
      </c>
      <c r="B4" s="299" t="s">
        <v>603</v>
      </c>
    </row>
    <row r="5" spans="1:14">
      <c r="A5" s="112" t="s">
        <v>93</v>
      </c>
      <c r="B5" s="299" t="s">
        <v>569</v>
      </c>
    </row>
    <row r="6" spans="1:14">
      <c r="A6" s="268" t="s">
        <v>15</v>
      </c>
      <c r="B6" s="299" t="s">
        <v>109</v>
      </c>
    </row>
    <row r="7" spans="1:14">
      <c r="A7" s="268" t="s">
        <v>43</v>
      </c>
      <c r="B7" s="299" t="s">
        <v>265</v>
      </c>
    </row>
    <row r="8" spans="1:14">
      <c r="B8" s="270" t="s">
        <v>126</v>
      </c>
    </row>
    <row r="13" spans="1:14">
      <c r="C13" s="299" t="s">
        <v>396</v>
      </c>
      <c r="D13" s="299" t="s">
        <v>428</v>
      </c>
      <c r="E13" s="299" t="s">
        <v>397</v>
      </c>
      <c r="F13" s="299" t="s">
        <v>429</v>
      </c>
      <c r="G13" s="299" t="s">
        <v>398</v>
      </c>
    </row>
    <row r="14" spans="1:14">
      <c r="C14" s="299" t="s">
        <v>416</v>
      </c>
      <c r="D14" s="299" t="s">
        <v>344</v>
      </c>
      <c r="E14" s="299" t="s">
        <v>345</v>
      </c>
      <c r="F14" s="299" t="s">
        <v>346</v>
      </c>
      <c r="G14" s="299" t="s">
        <v>354</v>
      </c>
    </row>
    <row r="15" spans="1:14">
      <c r="A15" s="299" t="s">
        <v>413</v>
      </c>
      <c r="B15" s="299" t="s">
        <v>424</v>
      </c>
      <c r="C15" s="300">
        <v>-9.7154267258986522</v>
      </c>
      <c r="D15" s="300">
        <v>-23.101525207026867</v>
      </c>
      <c r="E15" s="300">
        <v>-1.0731905136574227</v>
      </c>
      <c r="F15" s="300">
        <v>-15.407223488103767</v>
      </c>
      <c r="G15" s="300">
        <v>-30.39845194326783</v>
      </c>
      <c r="K15" s="343"/>
      <c r="M15" s="300"/>
      <c r="N15" s="300"/>
    </row>
    <row r="16" spans="1:14">
      <c r="A16" s="299" t="s">
        <v>564</v>
      </c>
      <c r="B16" s="299" t="s">
        <v>419</v>
      </c>
      <c r="C16" s="300">
        <v>13.884268218754187</v>
      </c>
      <c r="D16" s="300">
        <v>-23.581051239468948</v>
      </c>
      <c r="E16" s="300">
        <v>-13.9367954863976</v>
      </c>
      <c r="F16" s="300">
        <v>-3.822512664174198</v>
      </c>
      <c r="G16" s="300">
        <v>-19.805592301802932</v>
      </c>
      <c r="K16" s="343"/>
      <c r="M16" s="300"/>
      <c r="N16" s="300"/>
    </row>
    <row r="17" spans="1:14">
      <c r="A17" s="299" t="s">
        <v>565</v>
      </c>
      <c r="B17" s="299" t="s">
        <v>420</v>
      </c>
      <c r="C17" s="300">
        <v>-22.782987025669328</v>
      </c>
      <c r="D17" s="300">
        <v>-42.101298509325872</v>
      </c>
      <c r="E17" s="300">
        <v>0.53597434285448742</v>
      </c>
      <c r="F17" s="300">
        <v>-20.975346809028537</v>
      </c>
      <c r="G17" s="300">
        <v>-14.172910505753251</v>
      </c>
      <c r="K17" s="343"/>
      <c r="M17" s="300"/>
      <c r="N17" s="300"/>
    </row>
    <row r="18" spans="1:14">
      <c r="A18" s="299" t="s">
        <v>566</v>
      </c>
      <c r="B18" s="299" t="s">
        <v>421</v>
      </c>
      <c r="C18" s="300">
        <v>5.6819806788642495</v>
      </c>
      <c r="D18" s="300">
        <v>7.8625416295768957</v>
      </c>
      <c r="E18" s="300">
        <v>23.286165084478156</v>
      </c>
      <c r="F18" s="300">
        <v>-3.2233441767414064</v>
      </c>
      <c r="G18" s="300">
        <v>-8.5788242605771075</v>
      </c>
    </row>
    <row r="19" spans="1:14">
      <c r="A19" s="299" t="s">
        <v>567</v>
      </c>
      <c r="B19" s="299" t="s">
        <v>422</v>
      </c>
      <c r="C19" s="300">
        <v>-13.68244521886291</v>
      </c>
      <c r="D19" s="300">
        <v>-7.8448691918257509</v>
      </c>
      <c r="E19" s="300">
        <v>-0.2988976263287384</v>
      </c>
      <c r="F19" s="300">
        <v>-23.888703752890322</v>
      </c>
      <c r="G19" s="300">
        <v>-16.102289722012856</v>
      </c>
    </row>
    <row r="20" spans="1:14">
      <c r="A20" s="299" t="s">
        <v>568</v>
      </c>
      <c r="B20" s="299" t="s">
        <v>423</v>
      </c>
      <c r="C20" s="300">
        <v>-6.3725089662568735</v>
      </c>
      <c r="D20" s="300">
        <v>-11.744020549397334</v>
      </c>
      <c r="E20" s="300">
        <v>-4.1556025926175977</v>
      </c>
      <c r="F20" s="300">
        <v>-16.632004559501524</v>
      </c>
      <c r="G20" s="300">
        <v>-48.487515529187505</v>
      </c>
    </row>
  </sheetData>
  <mergeCells count="1">
    <mergeCell ref="K15:K17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3"/>
  <dimension ref="A1:N20"/>
  <sheetViews>
    <sheetView showGridLines="0" zoomScaleNormal="100" workbookViewId="0">
      <pane xSplit="2" ySplit="14" topLeftCell="C15" activePane="bottomRight" state="frozen"/>
      <selection pane="topRight"/>
      <selection pane="bottomLeft"/>
      <selection pane="bottomRight"/>
    </sheetView>
  </sheetViews>
  <sheetFormatPr defaultRowHeight="12"/>
  <cols>
    <col min="1" max="2" width="17" style="299" customWidth="1"/>
    <col min="3" max="3" width="9.5703125" style="299" bestFit="1" customWidth="1"/>
    <col min="4" max="4" width="9.28515625" style="299" bestFit="1" customWidth="1"/>
    <col min="5" max="6" width="9.5703125" style="299" bestFit="1" customWidth="1"/>
    <col min="7" max="7" width="10.5703125" style="299" bestFit="1" customWidth="1"/>
    <col min="8" max="8" width="9.28515625" style="299" bestFit="1" customWidth="1"/>
    <col min="9" max="10" width="9.140625" style="299"/>
    <col min="11" max="11" width="9.28515625" style="299" bestFit="1" customWidth="1"/>
    <col min="12" max="13" width="9.5703125" style="299" bestFit="1" customWidth="1"/>
    <col min="14" max="15" width="10.5703125" style="299" bestFit="1" customWidth="1"/>
    <col min="16" max="17" width="9.140625" style="299"/>
    <col min="18" max="18" width="9.28515625" style="299" bestFit="1" customWidth="1"/>
    <col min="19" max="19" width="10.5703125" style="299" bestFit="1" customWidth="1"/>
    <col min="20" max="20" width="9.5703125" style="299" bestFit="1" customWidth="1"/>
    <col min="21" max="21" width="10.5703125" style="299" bestFit="1" customWidth="1"/>
    <col min="22" max="22" width="9.5703125" style="299" bestFit="1" customWidth="1"/>
    <col min="23" max="24" width="9.140625" style="299"/>
    <col min="25" max="25" width="10.5703125" style="299" bestFit="1" customWidth="1"/>
    <col min="26" max="27" width="9.5703125" style="299" bestFit="1" customWidth="1"/>
    <col min="28" max="29" width="11.5703125" style="299" bestFit="1" customWidth="1"/>
    <col min="30" max="16384" width="9.140625" style="299"/>
  </cols>
  <sheetData>
    <row r="1" spans="1:14">
      <c r="A1" s="267"/>
    </row>
    <row r="2" spans="1:14">
      <c r="A2" s="268" t="s">
        <v>0</v>
      </c>
      <c r="B2" s="299" t="s">
        <v>647</v>
      </c>
    </row>
    <row r="3" spans="1:14">
      <c r="A3" s="268" t="s">
        <v>17</v>
      </c>
      <c r="B3" s="299" t="s">
        <v>646</v>
      </c>
    </row>
    <row r="4" spans="1:14">
      <c r="A4" s="112" t="s">
        <v>21</v>
      </c>
    </row>
    <row r="5" spans="1:14">
      <c r="A5" s="112" t="s">
        <v>93</v>
      </c>
    </row>
    <row r="6" spans="1:14">
      <c r="A6" s="268" t="s">
        <v>15</v>
      </c>
      <c r="B6" s="299" t="s">
        <v>109</v>
      </c>
    </row>
    <row r="7" spans="1:14">
      <c r="A7" s="268" t="s">
        <v>43</v>
      </c>
      <c r="B7" s="299" t="s">
        <v>265</v>
      </c>
    </row>
    <row r="8" spans="1:14">
      <c r="B8" s="270" t="s">
        <v>126</v>
      </c>
    </row>
    <row r="13" spans="1:14">
      <c r="C13" s="299" t="s">
        <v>648</v>
      </c>
      <c r="D13" s="299" t="s">
        <v>649</v>
      </c>
    </row>
    <row r="14" spans="1:14">
      <c r="C14" s="299" t="s">
        <v>650</v>
      </c>
      <c r="D14" s="299" t="s">
        <v>651</v>
      </c>
    </row>
    <row r="15" spans="1:14">
      <c r="A15" s="299" t="s">
        <v>396</v>
      </c>
      <c r="B15" s="299" t="s">
        <v>416</v>
      </c>
      <c r="C15" s="300">
        <v>-21.513282163561243</v>
      </c>
      <c r="D15" s="300">
        <v>-18.34462634468575</v>
      </c>
      <c r="E15" s="300"/>
      <c r="F15" s="300"/>
      <c r="G15" s="300"/>
      <c r="K15" s="343"/>
      <c r="M15" s="300"/>
      <c r="N15" s="300"/>
    </row>
    <row r="16" spans="1:14">
      <c r="A16" s="299" t="s">
        <v>428</v>
      </c>
      <c r="B16" s="299" t="s">
        <v>344</v>
      </c>
      <c r="C16" s="300">
        <v>4.3432405530266891</v>
      </c>
      <c r="D16" s="300">
        <v>9.714345087239721</v>
      </c>
      <c r="E16" s="300"/>
      <c r="F16" s="300"/>
      <c r="G16" s="300"/>
      <c r="K16" s="343"/>
      <c r="M16" s="300"/>
      <c r="N16" s="300"/>
    </row>
    <row r="17" spans="1:14">
      <c r="A17" s="299" t="s">
        <v>397</v>
      </c>
      <c r="B17" s="299" t="s">
        <v>345</v>
      </c>
      <c r="C17" s="300">
        <v>-6.5110605662584362</v>
      </c>
      <c r="D17" s="300">
        <v>8.6671793172222351</v>
      </c>
      <c r="E17" s="300"/>
      <c r="F17" s="300"/>
      <c r="G17" s="300"/>
      <c r="K17" s="343"/>
      <c r="M17" s="300"/>
      <c r="N17" s="300"/>
    </row>
    <row r="18" spans="1:14">
      <c r="A18" s="299" t="s">
        <v>429</v>
      </c>
      <c r="B18" s="299" t="s">
        <v>346</v>
      </c>
      <c r="C18" s="300">
        <v>-19.938265909515323</v>
      </c>
      <c r="D18" s="300">
        <v>-2.838728188235919</v>
      </c>
      <c r="E18" s="300"/>
      <c r="F18" s="300"/>
      <c r="G18" s="300"/>
    </row>
    <row r="19" spans="1:14">
      <c r="A19" s="299" t="s">
        <v>398</v>
      </c>
      <c r="B19" s="299" t="s">
        <v>354</v>
      </c>
      <c r="C19" s="300">
        <v>-49.995257891536582</v>
      </c>
      <c r="D19" s="300">
        <v>-26.339579298697188</v>
      </c>
      <c r="E19" s="300"/>
      <c r="F19" s="300"/>
      <c r="G19" s="300"/>
    </row>
    <row r="20" spans="1:14">
      <c r="C20" s="300"/>
      <c r="D20" s="300"/>
      <c r="E20" s="300"/>
      <c r="F20" s="300"/>
      <c r="G20" s="300"/>
    </row>
  </sheetData>
  <mergeCells count="1">
    <mergeCell ref="K15:K17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8"/>
  <dimension ref="A1:N20"/>
  <sheetViews>
    <sheetView showGridLines="0" zoomScaleNormal="100" workbookViewId="0">
      <pane xSplit="2" ySplit="14" topLeftCell="C15" activePane="bottomRight" state="frozen"/>
      <selection pane="topRight"/>
      <selection pane="bottomLeft"/>
      <selection pane="bottomRight"/>
    </sheetView>
  </sheetViews>
  <sheetFormatPr defaultRowHeight="12"/>
  <cols>
    <col min="1" max="2" width="17" style="299" customWidth="1"/>
    <col min="3" max="3" width="9.5703125" style="299" bestFit="1" customWidth="1"/>
    <col min="4" max="4" width="9.28515625" style="299" bestFit="1" customWidth="1"/>
    <col min="5" max="6" width="9.5703125" style="299" bestFit="1" customWidth="1"/>
    <col min="7" max="7" width="10.5703125" style="299" bestFit="1" customWidth="1"/>
    <col min="8" max="8" width="9.28515625" style="299" bestFit="1" customWidth="1"/>
    <col min="9" max="10" width="9.140625" style="299"/>
    <col min="11" max="11" width="9.28515625" style="299" bestFit="1" customWidth="1"/>
    <col min="12" max="13" width="9.5703125" style="299" bestFit="1" customWidth="1"/>
    <col min="14" max="15" width="10.5703125" style="299" bestFit="1" customWidth="1"/>
    <col min="16" max="17" width="9.140625" style="299"/>
    <col min="18" max="18" width="9.28515625" style="299" bestFit="1" customWidth="1"/>
    <col min="19" max="19" width="10.5703125" style="299" bestFit="1" customWidth="1"/>
    <col min="20" max="20" width="9.5703125" style="299" bestFit="1" customWidth="1"/>
    <col min="21" max="21" width="10.5703125" style="299" bestFit="1" customWidth="1"/>
    <col min="22" max="22" width="9.5703125" style="299" bestFit="1" customWidth="1"/>
    <col min="23" max="24" width="9.140625" style="299"/>
    <col min="25" max="25" width="10.5703125" style="299" bestFit="1" customWidth="1"/>
    <col min="26" max="27" width="9.5703125" style="299" bestFit="1" customWidth="1"/>
    <col min="28" max="29" width="11.5703125" style="299" bestFit="1" customWidth="1"/>
    <col min="30" max="16384" width="9.140625" style="299"/>
  </cols>
  <sheetData>
    <row r="1" spans="1:14">
      <c r="A1" s="267"/>
    </row>
    <row r="2" spans="1:14">
      <c r="A2" s="268" t="s">
        <v>0</v>
      </c>
      <c r="B2" s="299" t="s">
        <v>433</v>
      </c>
    </row>
    <row r="3" spans="1:14">
      <c r="A3" s="268" t="s">
        <v>17</v>
      </c>
      <c r="B3" s="299" t="s">
        <v>432</v>
      </c>
    </row>
    <row r="4" spans="1:14">
      <c r="A4" s="112" t="s">
        <v>21</v>
      </c>
    </row>
    <row r="5" spans="1:14">
      <c r="A5" s="112" t="s">
        <v>93</v>
      </c>
    </row>
    <row r="6" spans="1:14">
      <c r="A6" s="268" t="s">
        <v>15</v>
      </c>
      <c r="B6" s="299" t="s">
        <v>109</v>
      </c>
    </row>
    <row r="7" spans="1:14">
      <c r="A7" s="268" t="s">
        <v>43</v>
      </c>
      <c r="B7" s="299" t="s">
        <v>265</v>
      </c>
    </row>
    <row r="8" spans="1:14">
      <c r="B8" s="270" t="s">
        <v>126</v>
      </c>
    </row>
    <row r="13" spans="1:14">
      <c r="C13" s="299" t="s">
        <v>425</v>
      </c>
      <c r="D13" s="299" t="s">
        <v>426</v>
      </c>
    </row>
    <row r="14" spans="1:14">
      <c r="C14" s="299" t="s">
        <v>430</v>
      </c>
      <c r="D14" s="299" t="s">
        <v>431</v>
      </c>
    </row>
    <row r="15" spans="1:14">
      <c r="A15" s="299" t="s">
        <v>396</v>
      </c>
      <c r="B15" s="299" t="s">
        <v>416</v>
      </c>
      <c r="C15" s="300">
        <v>-22.782987025669328</v>
      </c>
      <c r="D15" s="300">
        <v>19.335701337037278</v>
      </c>
      <c r="E15" s="300"/>
      <c r="F15" s="300"/>
      <c r="G15" s="300"/>
      <c r="K15" s="343"/>
      <c r="M15" s="300"/>
      <c r="N15" s="300"/>
    </row>
    <row r="16" spans="1:14">
      <c r="A16" s="299" t="s">
        <v>428</v>
      </c>
      <c r="B16" s="299" t="s">
        <v>344</v>
      </c>
      <c r="C16" s="300">
        <v>-42.101298509325872</v>
      </c>
      <c r="D16" s="300">
        <v>4.1297918791571249</v>
      </c>
      <c r="E16" s="300"/>
      <c r="F16" s="300"/>
      <c r="G16" s="300"/>
      <c r="K16" s="343"/>
      <c r="M16" s="300"/>
      <c r="N16" s="300"/>
    </row>
    <row r="17" spans="1:14">
      <c r="A17" s="299" t="s">
        <v>397</v>
      </c>
      <c r="B17" s="299" t="s">
        <v>345</v>
      </c>
      <c r="C17" s="300">
        <v>0.53597434285448742</v>
      </c>
      <c r="D17" s="300">
        <v>15.187788625337674</v>
      </c>
      <c r="E17" s="300"/>
      <c r="F17" s="300"/>
      <c r="G17" s="300"/>
      <c r="K17" s="343"/>
      <c r="M17" s="300"/>
      <c r="N17" s="300"/>
    </row>
    <row r="18" spans="1:14">
      <c r="A18" s="299" t="s">
        <v>429</v>
      </c>
      <c r="B18" s="299" t="s">
        <v>346</v>
      </c>
      <c r="C18" s="300">
        <v>-20.975346809028537</v>
      </c>
      <c r="D18" s="300">
        <v>0.51762991648513434</v>
      </c>
      <c r="E18" s="300"/>
      <c r="F18" s="300"/>
      <c r="G18" s="300"/>
    </row>
    <row r="19" spans="1:14">
      <c r="A19" s="299" t="s">
        <v>398</v>
      </c>
      <c r="B19" s="299" t="s">
        <v>354</v>
      </c>
      <c r="C19" s="300">
        <v>-14.172910505753251</v>
      </c>
      <c r="D19" s="300">
        <v>-17.791411187962453</v>
      </c>
      <c r="E19" s="300"/>
      <c r="F19" s="300"/>
      <c r="G19" s="300"/>
    </row>
    <row r="20" spans="1:14">
      <c r="C20" s="300"/>
      <c r="D20" s="300"/>
      <c r="E20" s="300"/>
      <c r="F20" s="300"/>
      <c r="G20" s="300"/>
    </row>
  </sheetData>
  <mergeCells count="1">
    <mergeCell ref="K15:K17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57"/>
  <dimension ref="A1:D115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RowHeight="12"/>
  <cols>
    <col min="1" max="1" width="13.7109375" style="255" customWidth="1"/>
    <col min="2" max="2" width="15.7109375" style="254" customWidth="1"/>
    <col min="3" max="3" width="17.42578125" style="254" customWidth="1"/>
    <col min="4" max="4" width="13" style="254" customWidth="1"/>
    <col min="5" max="5" width="15.28515625" style="254" customWidth="1"/>
    <col min="6" max="16384" width="9.140625" style="254"/>
  </cols>
  <sheetData>
    <row r="1" spans="1:4">
      <c r="A1" s="190"/>
      <c r="B1" s="253"/>
    </row>
    <row r="2" spans="1:4">
      <c r="A2" s="255" t="s">
        <v>0</v>
      </c>
      <c r="B2" s="254" t="s">
        <v>394</v>
      </c>
    </row>
    <row r="3" spans="1:4">
      <c r="A3" s="255" t="s">
        <v>17</v>
      </c>
      <c r="B3" s="1" t="s">
        <v>386</v>
      </c>
    </row>
    <row r="4" spans="1:4">
      <c r="A4" s="255" t="s">
        <v>21</v>
      </c>
    </row>
    <row r="5" spans="1:4">
      <c r="A5" s="256" t="s">
        <v>93</v>
      </c>
    </row>
    <row r="6" spans="1:4">
      <c r="A6" s="256" t="s">
        <v>15</v>
      </c>
      <c r="B6" s="254" t="s">
        <v>639</v>
      </c>
    </row>
    <row r="7" spans="1:4">
      <c r="A7" s="255" t="s">
        <v>43</v>
      </c>
      <c r="B7" s="109" t="s">
        <v>261</v>
      </c>
    </row>
    <row r="8" spans="1:4">
      <c r="A8" s="256"/>
      <c r="B8" s="270" t="s">
        <v>126</v>
      </c>
    </row>
    <row r="10" spans="1:4">
      <c r="B10" s="254" t="s">
        <v>382</v>
      </c>
      <c r="C10" s="254" t="s">
        <v>387</v>
      </c>
      <c r="D10" s="254" t="s">
        <v>226</v>
      </c>
    </row>
    <row r="11" spans="1:4">
      <c r="B11" s="254" t="s">
        <v>26</v>
      </c>
      <c r="C11" s="254" t="s">
        <v>388</v>
      </c>
      <c r="D11" s="254" t="s">
        <v>227</v>
      </c>
    </row>
    <row r="12" spans="1:4">
      <c r="A12" s="275">
        <v>38533</v>
      </c>
      <c r="B12" s="258">
        <v>3.8571222773427394</v>
      </c>
      <c r="C12" s="258">
        <v>2.3790099401578004</v>
      </c>
      <c r="D12" s="258">
        <v>-1.478112337184939</v>
      </c>
    </row>
    <row r="13" spans="1:4">
      <c r="A13" s="275">
        <v>38625</v>
      </c>
      <c r="B13" s="258">
        <v>4.7232270131215586</v>
      </c>
      <c r="C13" s="258">
        <v>1.6304558770844864</v>
      </c>
      <c r="D13" s="258">
        <v>-3.0927711360370722</v>
      </c>
    </row>
    <row r="14" spans="1:4">
      <c r="A14" s="275">
        <v>38717</v>
      </c>
      <c r="B14" s="258">
        <v>5.7629987295620708</v>
      </c>
      <c r="C14" s="258">
        <v>3.3669852584502991</v>
      </c>
      <c r="D14" s="258">
        <v>-2.3960134711117718</v>
      </c>
    </row>
    <row r="15" spans="1:4">
      <c r="A15" s="275">
        <v>38807</v>
      </c>
      <c r="B15" s="258">
        <v>5.7821893815017518</v>
      </c>
      <c r="C15" s="258">
        <v>2.4385322234859075</v>
      </c>
      <c r="D15" s="258">
        <v>-3.3436571580158443</v>
      </c>
    </row>
    <row r="16" spans="1:4">
      <c r="A16" s="275">
        <v>38898</v>
      </c>
      <c r="B16" s="258">
        <v>5.0550061582811452</v>
      </c>
      <c r="C16" s="258">
        <v>1.8933315979177792</v>
      </c>
      <c r="D16" s="258">
        <v>-3.161674560363366</v>
      </c>
    </row>
    <row r="17" spans="1:4">
      <c r="A17" s="275">
        <v>38990</v>
      </c>
      <c r="B17" s="258">
        <v>3.5943940003390509</v>
      </c>
      <c r="C17" s="258">
        <v>2.012234009654577</v>
      </c>
      <c r="D17" s="258">
        <v>-1.5821599906844739</v>
      </c>
    </row>
    <row r="18" spans="1:4">
      <c r="A18" s="275">
        <v>39082</v>
      </c>
      <c r="B18" s="258">
        <v>1.5132680608043358</v>
      </c>
      <c r="C18" s="258">
        <v>0.58110777693171656</v>
      </c>
      <c r="D18" s="258">
        <v>-0.93216028387261929</v>
      </c>
    </row>
    <row r="19" spans="1:4">
      <c r="A19" s="275">
        <v>39172</v>
      </c>
      <c r="B19" s="258">
        <v>-0.30495655816535816</v>
      </c>
      <c r="C19" s="258">
        <v>1.1141142132055677</v>
      </c>
      <c r="D19" s="258">
        <v>1.4190707713709259</v>
      </c>
    </row>
    <row r="20" spans="1:4">
      <c r="A20" s="275">
        <v>39263</v>
      </c>
      <c r="B20" s="258">
        <v>-2.4375998086471782</v>
      </c>
      <c r="C20" s="258">
        <v>0.85760543097990194</v>
      </c>
      <c r="D20" s="258">
        <v>3.2952052396270801</v>
      </c>
    </row>
    <row r="21" spans="1:4">
      <c r="A21" s="275">
        <v>39355</v>
      </c>
      <c r="B21" s="258">
        <v>-2.6200462752991314</v>
      </c>
      <c r="C21" s="258">
        <v>0.7820857763160376</v>
      </c>
      <c r="D21" s="258">
        <v>3.402132051615169</v>
      </c>
    </row>
    <row r="22" spans="1:4">
      <c r="A22" s="275">
        <v>39447</v>
      </c>
      <c r="B22" s="258">
        <v>-2.7307197477529144</v>
      </c>
      <c r="C22" s="258">
        <v>1.4406786967505099</v>
      </c>
      <c r="D22" s="258">
        <v>4.1713984445034242</v>
      </c>
    </row>
    <row r="23" spans="1:4">
      <c r="A23" s="275">
        <v>39538</v>
      </c>
      <c r="B23" s="258">
        <v>-2.3149577055531694</v>
      </c>
      <c r="C23" s="258">
        <v>0.9681384546769749</v>
      </c>
      <c r="D23" s="258">
        <v>3.2830961602301443</v>
      </c>
    </row>
    <row r="24" spans="1:4">
      <c r="A24" s="275">
        <v>39629</v>
      </c>
      <c r="B24" s="258">
        <v>-1.861524826157833</v>
      </c>
      <c r="C24" s="258">
        <v>0.42893300729367922</v>
      </c>
      <c r="D24" s="258">
        <v>2.2904578334515122</v>
      </c>
    </row>
    <row r="25" spans="1:4">
      <c r="A25" s="275">
        <v>39721</v>
      </c>
      <c r="B25" s="258">
        <v>-2.6563934402758917</v>
      </c>
      <c r="C25" s="258">
        <v>-1.2377935827242226</v>
      </c>
      <c r="D25" s="258">
        <v>1.4185998575516692</v>
      </c>
    </row>
    <row r="26" spans="1:4">
      <c r="A26" s="275">
        <v>39813</v>
      </c>
      <c r="B26" s="258">
        <v>-4.0356873055646219</v>
      </c>
      <c r="C26" s="258">
        <v>-4.2526775779083437</v>
      </c>
      <c r="D26" s="258">
        <v>-0.21699027234372181</v>
      </c>
    </row>
    <row r="27" spans="1:4">
      <c r="A27" s="275">
        <v>39903</v>
      </c>
      <c r="B27" s="258">
        <v>-6.8157278873221401</v>
      </c>
      <c r="C27" s="258">
        <v>-6.6240029878940021</v>
      </c>
      <c r="D27" s="258">
        <v>0.19172489942813797</v>
      </c>
    </row>
    <row r="28" spans="1:4">
      <c r="A28" s="275">
        <v>39994</v>
      </c>
      <c r="B28" s="258">
        <v>-8.6335299196846904</v>
      </c>
      <c r="C28" s="258">
        <v>-7.2242308322607869</v>
      </c>
      <c r="D28" s="258">
        <v>1.4092990874239035</v>
      </c>
    </row>
    <row r="29" spans="1:4">
      <c r="A29" s="275">
        <v>40086</v>
      </c>
      <c r="B29" s="258">
        <v>-10.680094642766164</v>
      </c>
      <c r="C29" s="258">
        <v>-7.8797933090392007</v>
      </c>
      <c r="D29" s="258">
        <v>2.8003013337269635</v>
      </c>
    </row>
    <row r="30" spans="1:4">
      <c r="A30" s="275">
        <v>40178</v>
      </c>
      <c r="B30" s="258">
        <v>-10.501304082564346</v>
      </c>
      <c r="C30" s="258">
        <v>-5.7076886624645766</v>
      </c>
      <c r="D30" s="258">
        <v>4.7936154200997692</v>
      </c>
    </row>
    <row r="31" spans="1:4">
      <c r="A31" s="275">
        <v>40268</v>
      </c>
      <c r="B31" s="258">
        <v>-7.1485776697379464</v>
      </c>
      <c r="C31" s="258">
        <v>-4.040268071543565</v>
      </c>
      <c r="D31" s="258">
        <v>3.1083095981943814</v>
      </c>
    </row>
    <row r="32" spans="1:4">
      <c r="A32" s="275">
        <v>40359</v>
      </c>
      <c r="B32" s="258">
        <v>-5.2276727384023474</v>
      </c>
      <c r="C32" s="258">
        <v>-4.0725698971282185</v>
      </c>
      <c r="D32" s="258">
        <v>1.1551028412741289</v>
      </c>
    </row>
    <row r="33" spans="1:4">
      <c r="A33" s="275">
        <v>40451</v>
      </c>
      <c r="B33" s="258">
        <v>-1.1132561278226376</v>
      </c>
      <c r="C33" s="258">
        <v>-1.5488372429143311</v>
      </c>
      <c r="D33" s="258">
        <v>-0.4355811150916935</v>
      </c>
    </row>
    <row r="34" spans="1:4">
      <c r="A34" s="275">
        <v>40543</v>
      </c>
      <c r="B34" s="258">
        <v>-7.2805025524985467E-2</v>
      </c>
      <c r="C34" s="258">
        <v>-1.5146451543991475</v>
      </c>
      <c r="D34" s="258">
        <v>-1.441840128874162</v>
      </c>
    </row>
    <row r="35" spans="1:4">
      <c r="A35" s="275">
        <v>40633</v>
      </c>
      <c r="B35" s="258">
        <v>-0.36700179187103288</v>
      </c>
      <c r="C35" s="258">
        <v>-0.36759789767086204</v>
      </c>
      <c r="D35" s="258">
        <v>-5.9610579982916079E-4</v>
      </c>
    </row>
    <row r="36" spans="1:4">
      <c r="A36" s="275">
        <v>40724</v>
      </c>
      <c r="B36" s="258">
        <v>0.59154625231812474</v>
      </c>
      <c r="C36" s="258">
        <v>1.8397932930960508</v>
      </c>
      <c r="D36" s="258">
        <v>1.248247040777926</v>
      </c>
    </row>
    <row r="37" spans="1:4">
      <c r="A37" s="275">
        <v>40816</v>
      </c>
      <c r="B37" s="258">
        <v>-0.51126429713342247</v>
      </c>
      <c r="C37" s="258">
        <v>1.4378123055975038</v>
      </c>
      <c r="D37" s="258">
        <v>1.9490766027309263</v>
      </c>
    </row>
    <row r="38" spans="1:4">
      <c r="A38" s="275">
        <v>40908</v>
      </c>
      <c r="B38" s="258">
        <v>0.26145341171657321</v>
      </c>
      <c r="C38" s="258">
        <v>0.44249951194908022</v>
      </c>
      <c r="D38" s="258">
        <v>0.181046100232507</v>
      </c>
    </row>
    <row r="39" spans="1:4">
      <c r="A39" s="275">
        <v>40999</v>
      </c>
      <c r="B39" s="258">
        <v>-0.3421485471825747</v>
      </c>
      <c r="C39" s="258">
        <v>-0.73977339799874642</v>
      </c>
      <c r="D39" s="258">
        <v>-0.39762485081617172</v>
      </c>
    </row>
    <row r="40" spans="1:4">
      <c r="A40" s="275">
        <v>41090</v>
      </c>
      <c r="B40" s="258">
        <v>-1.937509235825317</v>
      </c>
      <c r="C40" s="258">
        <v>-2.5185694082247778</v>
      </c>
      <c r="D40" s="258">
        <v>-0.58106017239946084</v>
      </c>
    </row>
    <row r="41" spans="1:4">
      <c r="A41" s="275">
        <v>41182</v>
      </c>
      <c r="B41" s="258">
        <v>-2.020390938116094</v>
      </c>
      <c r="C41" s="258">
        <v>-3.1684546782393284</v>
      </c>
      <c r="D41" s="258">
        <v>-1.1480637401232343</v>
      </c>
    </row>
    <row r="42" spans="1:4">
      <c r="A42" s="275">
        <v>41274</v>
      </c>
      <c r="B42" s="258">
        <v>-2.7453974309471789</v>
      </c>
      <c r="C42" s="258">
        <v>-1.555468278454299</v>
      </c>
      <c r="D42" s="258">
        <v>1.1899291524928799</v>
      </c>
    </row>
    <row r="43" spans="1:4">
      <c r="A43" s="275">
        <v>41364</v>
      </c>
      <c r="B43" s="258">
        <v>-1.8182188933660655</v>
      </c>
      <c r="C43" s="258">
        <v>-1.0857114856846692</v>
      </c>
      <c r="D43" s="258">
        <v>0.73250740768139622</v>
      </c>
    </row>
    <row r="44" spans="1:4">
      <c r="A44" s="275">
        <v>41455</v>
      </c>
      <c r="B44" s="258">
        <v>0.53134405729863943</v>
      </c>
      <c r="C44" s="258">
        <v>-5.5347522222646717E-2</v>
      </c>
      <c r="D44" s="258">
        <v>-0.58669157952128614</v>
      </c>
    </row>
    <row r="45" spans="1:4">
      <c r="A45" s="275">
        <v>41547</v>
      </c>
      <c r="B45" s="258">
        <v>1.3855705603689472</v>
      </c>
      <c r="C45" s="258">
        <v>0.79793027610143952</v>
      </c>
      <c r="D45" s="258">
        <v>-0.5876402842675077</v>
      </c>
    </row>
    <row r="46" spans="1:4">
      <c r="A46" s="275">
        <v>41639</v>
      </c>
      <c r="B46" s="258">
        <v>2.9379225155899462</v>
      </c>
      <c r="C46" s="258">
        <v>0.66669318914031805</v>
      </c>
      <c r="D46" s="258">
        <v>-2.2712293264496282</v>
      </c>
    </row>
    <row r="47" spans="1:4">
      <c r="A47" s="275">
        <v>41729</v>
      </c>
      <c r="B47" s="258">
        <v>3.5485191039048374</v>
      </c>
      <c r="C47" s="258">
        <v>1.2581626556733738</v>
      </c>
      <c r="D47" s="258">
        <v>-2.2903564482314636</v>
      </c>
    </row>
    <row r="48" spans="1:4">
      <c r="A48" s="275">
        <v>41820</v>
      </c>
      <c r="B48" s="258">
        <v>3.423284174538054</v>
      </c>
      <c r="C48" s="258">
        <v>1.810631939705118</v>
      </c>
      <c r="D48" s="258">
        <v>-1.612652234832936</v>
      </c>
    </row>
    <row r="49" spans="1:4">
      <c r="A49" s="275">
        <v>41912</v>
      </c>
      <c r="B49" s="258">
        <v>4.0541949959275172</v>
      </c>
      <c r="C49" s="258">
        <v>1.7549322485389069</v>
      </c>
      <c r="D49" s="258">
        <v>-2.2992627473886103</v>
      </c>
    </row>
    <row r="50" spans="1:4">
      <c r="A50" s="275">
        <v>42004</v>
      </c>
      <c r="B50" s="258">
        <v>4.4801917775449454</v>
      </c>
      <c r="C50" s="258">
        <v>2.0307858912033794</v>
      </c>
      <c r="D50" s="258">
        <v>-2.449405886341566</v>
      </c>
    </row>
    <row r="51" spans="1:4">
      <c r="A51" s="275">
        <v>42094</v>
      </c>
      <c r="B51" s="258">
        <v>4.5600520900012498</v>
      </c>
      <c r="C51" s="258">
        <v>2.3418587807473585</v>
      </c>
      <c r="D51" s="258">
        <v>-2.2181933092538912</v>
      </c>
    </row>
    <row r="52" spans="1:4">
      <c r="A52" s="259"/>
      <c r="C52" s="260"/>
    </row>
    <row r="53" spans="1:4">
      <c r="A53" s="259"/>
      <c r="C53" s="260"/>
    </row>
    <row r="54" spans="1:4">
      <c r="A54" s="259"/>
      <c r="C54" s="260"/>
    </row>
    <row r="55" spans="1:4">
      <c r="A55" s="259"/>
      <c r="C55" s="260"/>
    </row>
    <row r="56" spans="1:4">
      <c r="A56" s="259"/>
      <c r="C56" s="260"/>
    </row>
    <row r="57" spans="1:4">
      <c r="A57" s="259"/>
      <c r="C57" s="260"/>
    </row>
    <row r="58" spans="1:4">
      <c r="A58" s="259"/>
      <c r="C58" s="260"/>
    </row>
    <row r="59" spans="1:4">
      <c r="A59" s="259"/>
      <c r="C59" s="260"/>
    </row>
    <row r="60" spans="1:4">
      <c r="A60" s="259"/>
      <c r="C60" s="260"/>
    </row>
    <row r="61" spans="1:4">
      <c r="A61" s="259"/>
      <c r="C61" s="260"/>
    </row>
    <row r="62" spans="1:4">
      <c r="A62" s="259"/>
      <c r="C62" s="260"/>
    </row>
    <row r="63" spans="1:4">
      <c r="A63" s="259"/>
      <c r="C63" s="260"/>
    </row>
    <row r="64" spans="1:4">
      <c r="A64" s="259"/>
      <c r="C64" s="260"/>
    </row>
    <row r="65" spans="1:3">
      <c r="A65" s="259"/>
      <c r="C65" s="260"/>
    </row>
    <row r="66" spans="1:3">
      <c r="A66" s="259"/>
      <c r="C66" s="260"/>
    </row>
    <row r="67" spans="1:3">
      <c r="A67" s="259"/>
      <c r="C67" s="260"/>
    </row>
    <row r="68" spans="1:3">
      <c r="A68" s="259"/>
      <c r="C68" s="260"/>
    </row>
    <row r="69" spans="1:3">
      <c r="A69" s="259"/>
      <c r="C69" s="260"/>
    </row>
    <row r="70" spans="1:3">
      <c r="A70" s="259"/>
      <c r="C70" s="260"/>
    </row>
    <row r="71" spans="1:3">
      <c r="A71" s="259"/>
      <c r="C71" s="260"/>
    </row>
    <row r="72" spans="1:3">
      <c r="A72" s="259"/>
      <c r="C72" s="260"/>
    </row>
    <row r="73" spans="1:3">
      <c r="A73" s="259"/>
      <c r="C73" s="260"/>
    </row>
    <row r="74" spans="1:3">
      <c r="A74" s="259"/>
      <c r="C74" s="260"/>
    </row>
    <row r="75" spans="1:3">
      <c r="A75" s="259"/>
      <c r="C75" s="260"/>
    </row>
    <row r="76" spans="1:3">
      <c r="A76" s="259"/>
      <c r="C76" s="260"/>
    </row>
    <row r="77" spans="1:3">
      <c r="A77" s="259"/>
      <c r="C77" s="260"/>
    </row>
    <row r="78" spans="1:3">
      <c r="A78" s="259"/>
      <c r="C78" s="260"/>
    </row>
    <row r="79" spans="1:3">
      <c r="A79" s="259"/>
      <c r="C79" s="260"/>
    </row>
    <row r="80" spans="1:3">
      <c r="A80" s="259"/>
      <c r="C80" s="260"/>
    </row>
    <row r="81" spans="1:3">
      <c r="A81" s="259"/>
      <c r="C81" s="260"/>
    </row>
    <row r="82" spans="1:3">
      <c r="A82" s="259"/>
      <c r="C82" s="260"/>
    </row>
    <row r="83" spans="1:3">
      <c r="A83" s="259"/>
      <c r="C83" s="260"/>
    </row>
    <row r="84" spans="1:3">
      <c r="A84" s="259"/>
      <c r="C84" s="260"/>
    </row>
    <row r="85" spans="1:3">
      <c r="A85" s="259"/>
      <c r="C85" s="260"/>
    </row>
    <row r="86" spans="1:3">
      <c r="A86" s="259"/>
      <c r="C86" s="260"/>
    </row>
    <row r="87" spans="1:3">
      <c r="A87" s="259"/>
      <c r="C87" s="260"/>
    </row>
    <row r="88" spans="1:3">
      <c r="A88" s="259"/>
      <c r="C88" s="260"/>
    </row>
    <row r="89" spans="1:3">
      <c r="A89" s="259"/>
      <c r="C89" s="260"/>
    </row>
    <row r="90" spans="1:3">
      <c r="A90" s="259"/>
      <c r="C90" s="260"/>
    </row>
    <row r="91" spans="1:3">
      <c r="A91" s="259"/>
      <c r="C91" s="260"/>
    </row>
    <row r="92" spans="1:3">
      <c r="A92" s="259"/>
      <c r="C92" s="260"/>
    </row>
    <row r="93" spans="1:3">
      <c r="A93" s="259"/>
      <c r="C93" s="260"/>
    </row>
    <row r="94" spans="1:3">
      <c r="A94" s="259"/>
      <c r="C94" s="260"/>
    </row>
    <row r="95" spans="1:3">
      <c r="A95" s="259"/>
      <c r="C95" s="260"/>
    </row>
    <row r="96" spans="1:3">
      <c r="A96" s="259"/>
      <c r="C96" s="260"/>
    </row>
    <row r="97" spans="1:3">
      <c r="A97" s="259"/>
      <c r="C97" s="260"/>
    </row>
    <row r="98" spans="1:3">
      <c r="A98" s="259"/>
      <c r="C98" s="260"/>
    </row>
    <row r="99" spans="1:3">
      <c r="A99" s="259"/>
      <c r="C99" s="260"/>
    </row>
    <row r="100" spans="1:3">
      <c r="A100" s="259"/>
      <c r="C100" s="260"/>
    </row>
    <row r="101" spans="1:3">
      <c r="A101" s="259"/>
      <c r="C101" s="260"/>
    </row>
    <row r="102" spans="1:3">
      <c r="A102" s="259"/>
      <c r="C102" s="260"/>
    </row>
    <row r="103" spans="1:3">
      <c r="A103" s="259"/>
      <c r="C103" s="260"/>
    </row>
    <row r="104" spans="1:3">
      <c r="A104" s="259"/>
      <c r="C104" s="260"/>
    </row>
    <row r="105" spans="1:3">
      <c r="A105" s="259"/>
      <c r="C105" s="260"/>
    </row>
    <row r="106" spans="1:3">
      <c r="A106" s="259"/>
      <c r="C106" s="260"/>
    </row>
    <row r="107" spans="1:3">
      <c r="A107" s="259"/>
      <c r="C107" s="260"/>
    </row>
    <row r="108" spans="1:3">
      <c r="A108" s="259"/>
      <c r="C108" s="260"/>
    </row>
    <row r="109" spans="1:3">
      <c r="A109" s="259"/>
      <c r="C109" s="260"/>
    </row>
    <row r="110" spans="1:3">
      <c r="A110" s="259"/>
      <c r="C110" s="260"/>
    </row>
    <row r="111" spans="1:3">
      <c r="A111" s="259"/>
      <c r="C111" s="260"/>
    </row>
    <row r="112" spans="1:3">
      <c r="A112" s="259"/>
      <c r="C112" s="260"/>
    </row>
    <row r="113" spans="1:3">
      <c r="A113" s="259"/>
      <c r="C113" s="260"/>
    </row>
    <row r="114" spans="1:3">
      <c r="A114" s="259"/>
      <c r="C114" s="260"/>
    </row>
    <row r="115" spans="1:3">
      <c r="A115" s="259"/>
      <c r="C115" s="260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6"/>
  <dimension ref="A1:H44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ColWidth="9" defaultRowHeight="12"/>
  <cols>
    <col min="1" max="1" width="13.42578125" style="5" customWidth="1"/>
    <col min="2" max="2" width="9" style="5"/>
    <col min="3" max="3" width="12.7109375" style="5" bestFit="1" customWidth="1"/>
    <col min="4" max="4" width="9" style="5"/>
    <col min="5" max="5" width="11.85546875" style="5" bestFit="1" customWidth="1"/>
    <col min="6" max="16384" width="9" style="5"/>
  </cols>
  <sheetData>
    <row r="1" spans="1:7">
      <c r="A1" s="108"/>
      <c r="B1" s="4"/>
    </row>
    <row r="2" spans="1:7">
      <c r="A2" s="108" t="s">
        <v>0</v>
      </c>
      <c r="B2" s="18" t="s">
        <v>300</v>
      </c>
      <c r="E2" s="19"/>
      <c r="F2" s="19"/>
    </row>
    <row r="3" spans="1:7">
      <c r="A3" s="108" t="s">
        <v>17</v>
      </c>
      <c r="B3" s="18" t="s">
        <v>301</v>
      </c>
      <c r="E3" s="19"/>
      <c r="F3" s="19"/>
    </row>
    <row r="4" spans="1:7">
      <c r="A4" s="108" t="s">
        <v>21</v>
      </c>
      <c r="B4" s="5" t="s">
        <v>198</v>
      </c>
    </row>
    <row r="5" spans="1:7">
      <c r="A5" s="108" t="s">
        <v>93</v>
      </c>
      <c r="B5" s="5" t="s">
        <v>199</v>
      </c>
    </row>
    <row r="6" spans="1:7">
      <c r="A6" s="108" t="s">
        <v>15</v>
      </c>
      <c r="B6" s="7" t="s">
        <v>112</v>
      </c>
    </row>
    <row r="7" spans="1:7">
      <c r="A7" s="108" t="s">
        <v>43</v>
      </c>
      <c r="B7" s="4" t="s">
        <v>112</v>
      </c>
    </row>
    <row r="8" spans="1:7">
      <c r="A8" s="6"/>
      <c r="B8" s="128" t="s">
        <v>125</v>
      </c>
    </row>
    <row r="9" spans="1:7">
      <c r="A9" s="8"/>
      <c r="B9" s="8"/>
    </row>
    <row r="10" spans="1:7">
      <c r="A10" s="8"/>
      <c r="B10" s="8"/>
      <c r="C10" s="5" t="s">
        <v>116</v>
      </c>
      <c r="D10" s="5" t="s">
        <v>115</v>
      </c>
      <c r="E10" s="19" t="s">
        <v>117</v>
      </c>
      <c r="F10" s="19" t="s">
        <v>114</v>
      </c>
    </row>
    <row r="11" spans="1:7">
      <c r="C11" s="5" t="s">
        <v>100</v>
      </c>
      <c r="D11" s="5" t="s">
        <v>101</v>
      </c>
      <c r="E11" s="19" t="s">
        <v>99</v>
      </c>
      <c r="F11" s="19" t="s">
        <v>98</v>
      </c>
    </row>
    <row r="12" spans="1:7">
      <c r="A12" s="9">
        <v>41730</v>
      </c>
      <c r="B12" s="5" t="s">
        <v>344</v>
      </c>
      <c r="C12" s="5">
        <v>0.3</v>
      </c>
      <c r="D12" s="5">
        <v>0.7</v>
      </c>
      <c r="E12" s="19">
        <v>0.6</v>
      </c>
      <c r="F12" s="175">
        <v>-0.6</v>
      </c>
      <c r="G12" s="10"/>
    </row>
    <row r="13" spans="1:7">
      <c r="A13" s="9">
        <v>41821</v>
      </c>
      <c r="B13" s="5" t="s">
        <v>345</v>
      </c>
      <c r="C13" s="176">
        <v>0.4</v>
      </c>
      <c r="D13" s="176">
        <v>0.6</v>
      </c>
      <c r="E13" s="176">
        <v>0.9</v>
      </c>
      <c r="F13" s="177">
        <v>2.2000000000000002</v>
      </c>
      <c r="G13" s="10"/>
    </row>
    <row r="14" spans="1:7">
      <c r="A14" s="9">
        <v>41913</v>
      </c>
      <c r="B14" s="5" t="s">
        <v>346</v>
      </c>
      <c r="C14" s="5">
        <v>0.4</v>
      </c>
      <c r="D14" s="5">
        <v>0.7</v>
      </c>
      <c r="E14" s="5">
        <v>0.7</v>
      </c>
      <c r="F14" s="5">
        <v>1</v>
      </c>
      <c r="G14" s="10"/>
    </row>
    <row r="15" spans="1:7">
      <c r="A15" s="251">
        <v>42005</v>
      </c>
      <c r="B15" s="5" t="s">
        <v>354</v>
      </c>
      <c r="C15" s="5">
        <v>3.1</v>
      </c>
      <c r="D15" s="5">
        <v>0.8</v>
      </c>
      <c r="E15" s="5">
        <v>1.1000000000000001</v>
      </c>
      <c r="F15" s="5">
        <v>1.6</v>
      </c>
      <c r="G15" s="10"/>
    </row>
    <row r="16" spans="1:7">
      <c r="A16" s="9"/>
      <c r="G16" s="10"/>
    </row>
    <row r="17" spans="1:7">
      <c r="A17" s="9"/>
      <c r="G17" s="10"/>
    </row>
    <row r="18" spans="1:7">
      <c r="A18" s="9"/>
      <c r="G18" s="10"/>
    </row>
    <row r="19" spans="1:7">
      <c r="A19" s="9"/>
      <c r="G19" s="10"/>
    </row>
    <row r="20" spans="1:7">
      <c r="A20" s="9"/>
      <c r="G20" s="10"/>
    </row>
    <row r="21" spans="1:7">
      <c r="A21" s="9"/>
      <c r="G21" s="10"/>
    </row>
    <row r="22" spans="1:7">
      <c r="A22" s="9"/>
      <c r="G22" s="10"/>
    </row>
    <row r="23" spans="1:7">
      <c r="A23" s="9"/>
      <c r="G23" s="10"/>
    </row>
    <row r="24" spans="1:7">
      <c r="A24" s="9"/>
      <c r="G24" s="10"/>
    </row>
    <row r="25" spans="1:7">
      <c r="A25" s="9"/>
      <c r="G25" s="10"/>
    </row>
    <row r="26" spans="1:7">
      <c r="A26" s="9"/>
      <c r="G26" s="10"/>
    </row>
    <row r="27" spans="1:7">
      <c r="A27" s="9"/>
      <c r="G27" s="10"/>
    </row>
    <row r="28" spans="1:7">
      <c r="A28" s="9"/>
      <c r="G28" s="10"/>
    </row>
    <row r="29" spans="1:7">
      <c r="A29" s="9"/>
      <c r="G29" s="10"/>
    </row>
    <row r="30" spans="1:7">
      <c r="A30" s="9"/>
      <c r="G30" s="10"/>
    </row>
    <row r="31" spans="1:7">
      <c r="A31" s="9"/>
      <c r="G31" s="10"/>
    </row>
    <row r="32" spans="1:7">
      <c r="G32" s="10"/>
    </row>
    <row r="33" spans="7:8">
      <c r="G33" s="10"/>
    </row>
    <row r="34" spans="7:8">
      <c r="G34" s="10"/>
    </row>
    <row r="35" spans="7:8">
      <c r="G35" s="10"/>
    </row>
    <row r="36" spans="7:8">
      <c r="G36" s="10"/>
    </row>
    <row r="37" spans="7:8">
      <c r="G37" s="10"/>
    </row>
    <row r="38" spans="7:8">
      <c r="G38" s="10"/>
    </row>
    <row r="39" spans="7:8">
      <c r="G39" s="10"/>
    </row>
    <row r="40" spans="7:8">
      <c r="G40" s="10"/>
    </row>
    <row r="41" spans="7:8">
      <c r="G41" s="10"/>
    </row>
    <row r="42" spans="7:8">
      <c r="G42" s="10"/>
    </row>
    <row r="43" spans="7:8">
      <c r="G43" s="10"/>
    </row>
    <row r="44" spans="7:8">
      <c r="H44" s="10"/>
    </row>
  </sheetData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58"/>
  <dimension ref="A1:M115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RowHeight="12"/>
  <cols>
    <col min="1" max="1" width="13.7109375" style="255" customWidth="1"/>
    <col min="2" max="2" width="15.7109375" style="254" customWidth="1"/>
    <col min="3" max="3" width="17.42578125" style="254" customWidth="1"/>
    <col min="4" max="4" width="13" style="254" customWidth="1"/>
    <col min="5" max="5" width="15.28515625" style="254" customWidth="1"/>
    <col min="6" max="16384" width="9.140625" style="254"/>
  </cols>
  <sheetData>
    <row r="1" spans="1:5">
      <c r="A1" s="190"/>
      <c r="B1" s="253"/>
    </row>
    <row r="2" spans="1:5">
      <c r="A2" s="255" t="s">
        <v>0</v>
      </c>
      <c r="B2" s="254" t="s">
        <v>652</v>
      </c>
    </row>
    <row r="3" spans="1:5">
      <c r="A3" s="255" t="s">
        <v>17</v>
      </c>
      <c r="B3" s="1" t="s">
        <v>653</v>
      </c>
    </row>
    <row r="4" spans="1:5">
      <c r="A4" s="255" t="s">
        <v>21</v>
      </c>
    </row>
    <row r="5" spans="1:5">
      <c r="A5" s="256" t="s">
        <v>93</v>
      </c>
    </row>
    <row r="6" spans="1:5">
      <c r="A6" s="256" t="s">
        <v>15</v>
      </c>
      <c r="B6" s="254" t="s">
        <v>639</v>
      </c>
    </row>
    <row r="7" spans="1:5">
      <c r="A7" s="255" t="s">
        <v>43</v>
      </c>
      <c r="B7" s="109" t="s">
        <v>261</v>
      </c>
    </row>
    <row r="8" spans="1:5">
      <c r="A8" s="256"/>
      <c r="B8" s="270" t="s">
        <v>126</v>
      </c>
    </row>
    <row r="10" spans="1:5">
      <c r="B10" s="254" t="s">
        <v>366</v>
      </c>
      <c r="C10" s="254" t="s">
        <v>367</v>
      </c>
      <c r="D10" s="254" t="s">
        <v>383</v>
      </c>
      <c r="E10" s="254" t="s">
        <v>368</v>
      </c>
    </row>
    <row r="11" spans="1:5">
      <c r="B11" s="1" t="s">
        <v>389</v>
      </c>
      <c r="C11" s="1" t="s">
        <v>390</v>
      </c>
      <c r="D11" s="1" t="s">
        <v>391</v>
      </c>
      <c r="E11" s="1" t="s">
        <v>392</v>
      </c>
    </row>
    <row r="12" spans="1:5">
      <c r="A12" s="276">
        <v>41275</v>
      </c>
      <c r="B12" s="258">
        <v>-0.55365254262773078</v>
      </c>
      <c r="C12" s="258">
        <v>-5.2939720211622472</v>
      </c>
      <c r="D12" s="258">
        <v>-0.69335052726454194</v>
      </c>
      <c r="E12" s="258">
        <v>-4.1911585371487092</v>
      </c>
    </row>
    <row r="13" spans="1:5">
      <c r="A13" s="277">
        <v>41306</v>
      </c>
      <c r="B13" s="258">
        <v>0.17798978554553457</v>
      </c>
      <c r="C13" s="258">
        <v>-1.7794471110342158</v>
      </c>
      <c r="D13" s="258">
        <v>2.0364678940242982</v>
      </c>
      <c r="E13" s="258">
        <v>-5.4100921265593911</v>
      </c>
    </row>
    <row r="14" spans="1:5">
      <c r="A14" s="276">
        <v>41334</v>
      </c>
      <c r="B14" s="258">
        <v>0.99570346676603094</v>
      </c>
      <c r="C14" s="258">
        <v>-2.4157599965145238</v>
      </c>
      <c r="D14" s="258">
        <v>-6.3690053013990564</v>
      </c>
      <c r="E14" s="258">
        <v>-4.0911905024579482</v>
      </c>
    </row>
    <row r="15" spans="1:5">
      <c r="A15" s="276">
        <v>41365</v>
      </c>
      <c r="B15" s="258">
        <v>4.6442488157666162</v>
      </c>
      <c r="C15" s="258">
        <v>-1.7859775205938604</v>
      </c>
      <c r="D15" s="258">
        <v>1.9640044731564501</v>
      </c>
      <c r="E15" s="258">
        <v>-5.7174186047324724</v>
      </c>
    </row>
    <row r="16" spans="1:5">
      <c r="A16" s="277">
        <v>41395</v>
      </c>
      <c r="B16" s="258">
        <v>2.0908801423056502</v>
      </c>
      <c r="C16" s="258">
        <v>-2.0956021461786491</v>
      </c>
      <c r="D16" s="258">
        <v>1.593702578631607</v>
      </c>
      <c r="E16" s="258">
        <v>-1.0654796709914081</v>
      </c>
    </row>
    <row r="17" spans="1:13">
      <c r="A17" s="276">
        <v>41426</v>
      </c>
      <c r="B17" s="258">
        <v>0.28603697558604324</v>
      </c>
      <c r="C17" s="258">
        <v>-0.87697306387538276</v>
      </c>
      <c r="D17" s="258">
        <v>0.53032504385721779</v>
      </c>
      <c r="E17" s="258">
        <v>-3.5224555771160198</v>
      </c>
    </row>
    <row r="18" spans="1:13">
      <c r="A18" s="276">
        <v>41456</v>
      </c>
      <c r="B18" s="258">
        <v>-3.4887225004318907</v>
      </c>
      <c r="C18" s="258">
        <v>-0.47846358043892678</v>
      </c>
      <c r="D18" s="258">
        <v>4.2282167234133823</v>
      </c>
      <c r="E18" s="258">
        <v>-5.0899073862920261</v>
      </c>
    </row>
    <row r="19" spans="1:13">
      <c r="A19" s="277">
        <v>41487</v>
      </c>
      <c r="B19" s="258">
        <v>-5.8207535443907261</v>
      </c>
      <c r="C19" s="258">
        <v>-2.1404949000427962</v>
      </c>
      <c r="D19" s="258">
        <v>7.1606539811601237</v>
      </c>
      <c r="E19" s="258">
        <v>-7.3163592645167483</v>
      </c>
    </row>
    <row r="20" spans="1:13">
      <c r="A20" s="276">
        <v>41518</v>
      </c>
      <c r="B20" s="258">
        <v>-7.1732810958097417</v>
      </c>
      <c r="C20" s="258">
        <v>0.9768516343838769</v>
      </c>
      <c r="D20" s="258">
        <v>6.5653565682617341</v>
      </c>
      <c r="E20" s="258">
        <v>-8.0909445075953244</v>
      </c>
    </row>
    <row r="21" spans="1:13">
      <c r="A21" s="277">
        <v>41548</v>
      </c>
      <c r="B21" s="258">
        <v>-5.401660465407403</v>
      </c>
      <c r="C21" s="258">
        <v>1.7627974784833356</v>
      </c>
      <c r="D21" s="258">
        <v>6.4692110128252978</v>
      </c>
      <c r="E21" s="258">
        <v>-6.4036654365039993</v>
      </c>
    </row>
    <row r="22" spans="1:13">
      <c r="A22" s="276">
        <v>41579</v>
      </c>
      <c r="B22" s="258">
        <v>-3.0323550307164879</v>
      </c>
      <c r="C22" s="258">
        <v>0.72729035357461669</v>
      </c>
      <c r="D22" s="258">
        <v>10.853385967764311</v>
      </c>
      <c r="E22" s="258">
        <v>-2.2560461744772198</v>
      </c>
    </row>
    <row r="23" spans="1:13">
      <c r="A23" s="276">
        <v>41609</v>
      </c>
      <c r="B23" s="258">
        <v>-5.2488794748720409</v>
      </c>
      <c r="C23" s="258">
        <v>2.9457812409812618</v>
      </c>
      <c r="D23" s="258">
        <v>12.098525729915281</v>
      </c>
      <c r="E23" s="258">
        <v>-5.4110479941361831</v>
      </c>
    </row>
    <row r="24" spans="1:13">
      <c r="A24" s="276">
        <v>41640</v>
      </c>
      <c r="B24" s="258">
        <v>-4.790818422707261</v>
      </c>
      <c r="C24" s="258">
        <v>8.3190768458472775</v>
      </c>
      <c r="D24" s="258">
        <v>9.0073940876429219</v>
      </c>
      <c r="E24" s="258">
        <v>-14.116693798494367</v>
      </c>
    </row>
    <row r="25" spans="1:13">
      <c r="A25" s="276">
        <v>41671</v>
      </c>
      <c r="B25" s="258">
        <v>-5.4561007599590852</v>
      </c>
      <c r="C25" s="258">
        <v>5.3453264287413305</v>
      </c>
      <c r="D25" s="258">
        <v>8.2583345205186021</v>
      </c>
      <c r="E25" s="258">
        <v>-9.2872500843432704</v>
      </c>
    </row>
    <row r="26" spans="1:13">
      <c r="A26" s="276">
        <v>41699</v>
      </c>
      <c r="B26" s="258">
        <v>-6.5394027651523459</v>
      </c>
      <c r="C26" s="258">
        <v>12.3068113893316</v>
      </c>
      <c r="D26" s="258">
        <v>18.506575861311077</v>
      </c>
      <c r="E26" s="258">
        <v>-8.6227653159140658</v>
      </c>
      <c r="M26" s="260"/>
    </row>
    <row r="27" spans="1:13">
      <c r="A27" s="276">
        <v>41730</v>
      </c>
      <c r="B27" s="258">
        <v>-7.0388919808155208</v>
      </c>
      <c r="C27" s="258">
        <v>7.2849454791552546</v>
      </c>
      <c r="D27" s="258">
        <v>11.465621571748912</v>
      </c>
      <c r="E27" s="258">
        <v>-5.4305939002242951</v>
      </c>
    </row>
    <row r="28" spans="1:13">
      <c r="A28" s="276">
        <v>41760</v>
      </c>
      <c r="B28" s="258">
        <v>-7.0479326232785269</v>
      </c>
      <c r="C28" s="258">
        <v>8.9162007675348747</v>
      </c>
      <c r="D28" s="258">
        <v>15.79247744941901</v>
      </c>
      <c r="E28" s="258">
        <v>-8.660734246260418</v>
      </c>
    </row>
    <row r="29" spans="1:13">
      <c r="A29" s="277">
        <v>41791</v>
      </c>
      <c r="B29" s="258">
        <v>-8.1332754811787566</v>
      </c>
      <c r="C29" s="258">
        <v>7.4674327683929391</v>
      </c>
      <c r="D29" s="258">
        <v>16.52288593477094</v>
      </c>
      <c r="E29" s="258">
        <v>-7.1813625565399946</v>
      </c>
    </row>
    <row r="30" spans="1:13">
      <c r="A30" s="276">
        <v>41821</v>
      </c>
      <c r="B30" s="258">
        <v>-3.5156303312657116</v>
      </c>
      <c r="C30" s="258">
        <v>9.0434517314880907</v>
      </c>
      <c r="D30" s="258">
        <v>10.686056448306644</v>
      </c>
      <c r="E30" s="258">
        <v>-2.963123042521957</v>
      </c>
    </row>
    <row r="31" spans="1:13">
      <c r="A31" s="277">
        <v>41852</v>
      </c>
      <c r="B31" s="258">
        <v>-0.85029167267039441</v>
      </c>
      <c r="C31" s="258">
        <v>13.21886933286747</v>
      </c>
      <c r="D31" s="258">
        <v>18.145829449543498</v>
      </c>
      <c r="E31" s="258">
        <v>0.67998218229759289</v>
      </c>
    </row>
    <row r="32" spans="1:13">
      <c r="A32" s="276">
        <v>41883</v>
      </c>
      <c r="B32" s="258">
        <v>1.3573786912106698</v>
      </c>
      <c r="C32" s="258">
        <v>10.610614458325671</v>
      </c>
      <c r="D32" s="258">
        <v>15.791394941472859</v>
      </c>
      <c r="E32" s="258">
        <v>0.20274641477062971</v>
      </c>
    </row>
    <row r="33" spans="1:6">
      <c r="A33" s="277">
        <v>41913</v>
      </c>
      <c r="B33" s="258">
        <v>1.4267659280036327</v>
      </c>
      <c r="C33" s="258">
        <v>13.268090311001089</v>
      </c>
      <c r="D33" s="258">
        <v>14.869279516248795</v>
      </c>
      <c r="E33" s="258">
        <v>1.6558570704219022</v>
      </c>
    </row>
    <row r="34" spans="1:6">
      <c r="A34" s="276">
        <v>41944</v>
      </c>
      <c r="B34" s="258">
        <v>0.87988929514668257</v>
      </c>
      <c r="C34" s="258">
        <v>13.340875039395783</v>
      </c>
      <c r="D34" s="258">
        <v>12.942410199531224</v>
      </c>
      <c r="E34" s="258">
        <v>-0.85035054952021483</v>
      </c>
    </row>
    <row r="35" spans="1:6">
      <c r="A35" s="277">
        <v>41974</v>
      </c>
      <c r="B35" s="258">
        <v>2.1175950133937533</v>
      </c>
      <c r="C35" s="258">
        <v>13.624678917239947</v>
      </c>
      <c r="D35" s="258">
        <v>15.559859251470016</v>
      </c>
      <c r="E35" s="258">
        <v>-0.58436270292989434</v>
      </c>
    </row>
    <row r="36" spans="1:6">
      <c r="A36" s="276">
        <v>42005</v>
      </c>
      <c r="B36" s="258">
        <v>4.9181251656551979</v>
      </c>
      <c r="C36" s="258">
        <v>17.33664601969059</v>
      </c>
      <c r="D36" s="258">
        <v>9.1181529651070576</v>
      </c>
      <c r="E36" s="258">
        <v>8.7309928223925652</v>
      </c>
      <c r="F36" s="260"/>
    </row>
    <row r="37" spans="1:6">
      <c r="A37" s="277">
        <v>42036</v>
      </c>
      <c r="B37" s="258">
        <v>3.3944839265412696</v>
      </c>
      <c r="C37" s="258">
        <v>13.354901654220512</v>
      </c>
      <c r="D37" s="258">
        <v>9.6474259866793659</v>
      </c>
      <c r="E37" s="258">
        <v>10.966824957898794</v>
      </c>
      <c r="F37" s="260"/>
    </row>
    <row r="38" spans="1:6">
      <c r="A38" s="276">
        <v>42064</v>
      </c>
      <c r="B38" s="258">
        <v>4.6265718209452587</v>
      </c>
      <c r="C38" s="258">
        <v>12.081748392171164</v>
      </c>
      <c r="D38" s="258">
        <v>7.1952406735312593</v>
      </c>
      <c r="E38" s="258">
        <v>11.062675863766714</v>
      </c>
      <c r="F38" s="260"/>
    </row>
    <row r="39" spans="1:6">
      <c r="A39" s="257"/>
      <c r="B39" s="258"/>
      <c r="C39" s="258"/>
      <c r="D39" s="258"/>
    </row>
    <row r="40" spans="1:6">
      <c r="A40" s="257"/>
      <c r="B40" s="258"/>
      <c r="C40" s="258"/>
      <c r="D40" s="258"/>
    </row>
    <row r="41" spans="1:6">
      <c r="A41" s="257"/>
      <c r="B41" s="258"/>
      <c r="C41" s="258"/>
      <c r="D41" s="258"/>
    </row>
    <row r="42" spans="1:6">
      <c r="A42" s="257"/>
      <c r="B42" s="258"/>
      <c r="C42" s="258"/>
      <c r="D42" s="258"/>
    </row>
    <row r="43" spans="1:6">
      <c r="A43" s="257"/>
      <c r="B43" s="258"/>
      <c r="C43" s="258"/>
      <c r="D43" s="258"/>
    </row>
    <row r="44" spans="1:6">
      <c r="A44" s="257"/>
      <c r="B44" s="258"/>
      <c r="C44" s="258"/>
      <c r="D44" s="258"/>
    </row>
    <row r="45" spans="1:6">
      <c r="A45" s="257"/>
      <c r="B45" s="258"/>
      <c r="C45" s="258"/>
      <c r="D45" s="258"/>
    </row>
    <row r="46" spans="1:6">
      <c r="A46" s="257"/>
      <c r="B46" s="258"/>
      <c r="C46" s="258"/>
      <c r="D46" s="258"/>
    </row>
    <row r="47" spans="1:6">
      <c r="A47" s="257"/>
      <c r="B47" s="258"/>
      <c r="C47" s="258"/>
      <c r="D47" s="258"/>
    </row>
    <row r="48" spans="1:6">
      <c r="A48" s="257"/>
      <c r="B48" s="258"/>
      <c r="C48" s="258"/>
      <c r="D48" s="258"/>
    </row>
    <row r="49" spans="1:11">
      <c r="A49" s="257"/>
      <c r="B49" s="258"/>
      <c r="C49" s="258"/>
      <c r="D49" s="258"/>
      <c r="K49" s="254" t="s">
        <v>148</v>
      </c>
    </row>
    <row r="50" spans="1:11">
      <c r="A50" s="257"/>
      <c r="B50" s="258"/>
      <c r="C50" s="258"/>
      <c r="D50" s="258"/>
    </row>
    <row r="51" spans="1:11">
      <c r="A51" s="257"/>
      <c r="B51" s="258"/>
      <c r="C51" s="258"/>
      <c r="D51" s="258"/>
    </row>
    <row r="52" spans="1:11">
      <c r="A52" s="259"/>
      <c r="C52" s="260"/>
    </row>
    <row r="53" spans="1:11">
      <c r="A53" s="259"/>
      <c r="C53" s="260"/>
    </row>
    <row r="54" spans="1:11">
      <c r="A54" s="259"/>
      <c r="C54" s="260"/>
    </row>
    <row r="55" spans="1:11">
      <c r="A55" s="259"/>
      <c r="C55" s="260"/>
    </row>
    <row r="56" spans="1:11">
      <c r="A56" s="259"/>
      <c r="C56" s="260"/>
    </row>
    <row r="57" spans="1:11">
      <c r="A57" s="259"/>
      <c r="C57" s="260"/>
    </row>
    <row r="58" spans="1:11">
      <c r="A58" s="259"/>
      <c r="C58" s="260"/>
    </row>
    <row r="59" spans="1:11">
      <c r="A59" s="259"/>
      <c r="C59" s="260"/>
    </row>
    <row r="60" spans="1:11">
      <c r="A60" s="259"/>
      <c r="C60" s="260"/>
    </row>
    <row r="61" spans="1:11">
      <c r="A61" s="259"/>
      <c r="C61" s="260"/>
    </row>
    <row r="62" spans="1:11">
      <c r="A62" s="259"/>
      <c r="C62" s="260"/>
    </row>
    <row r="63" spans="1:11">
      <c r="A63" s="259"/>
      <c r="C63" s="260"/>
    </row>
    <row r="64" spans="1:11">
      <c r="A64" s="259"/>
      <c r="C64" s="260"/>
    </row>
    <row r="65" spans="1:3">
      <c r="A65" s="259"/>
      <c r="C65" s="260"/>
    </row>
    <row r="66" spans="1:3">
      <c r="A66" s="259"/>
      <c r="C66" s="260"/>
    </row>
    <row r="67" spans="1:3">
      <c r="A67" s="259"/>
      <c r="C67" s="260"/>
    </row>
    <row r="68" spans="1:3">
      <c r="A68" s="259"/>
      <c r="C68" s="260"/>
    </row>
    <row r="69" spans="1:3">
      <c r="A69" s="259"/>
      <c r="C69" s="260"/>
    </row>
    <row r="70" spans="1:3">
      <c r="A70" s="259"/>
      <c r="C70" s="260"/>
    </row>
    <row r="71" spans="1:3">
      <c r="A71" s="259"/>
      <c r="C71" s="260"/>
    </row>
    <row r="72" spans="1:3">
      <c r="A72" s="259"/>
      <c r="C72" s="260"/>
    </row>
    <row r="73" spans="1:3">
      <c r="A73" s="259"/>
      <c r="C73" s="260"/>
    </row>
    <row r="74" spans="1:3">
      <c r="A74" s="259"/>
      <c r="C74" s="260"/>
    </row>
    <row r="75" spans="1:3">
      <c r="A75" s="259"/>
      <c r="C75" s="260"/>
    </row>
    <row r="76" spans="1:3">
      <c r="A76" s="259"/>
      <c r="C76" s="260"/>
    </row>
    <row r="77" spans="1:3">
      <c r="A77" s="259"/>
      <c r="C77" s="260"/>
    </row>
    <row r="78" spans="1:3">
      <c r="A78" s="259"/>
      <c r="C78" s="260"/>
    </row>
    <row r="79" spans="1:3">
      <c r="A79" s="259"/>
      <c r="C79" s="260"/>
    </row>
    <row r="80" spans="1:3">
      <c r="A80" s="259"/>
      <c r="C80" s="260"/>
    </row>
    <row r="81" spans="1:3">
      <c r="A81" s="259"/>
      <c r="C81" s="260"/>
    </row>
    <row r="82" spans="1:3">
      <c r="A82" s="259"/>
      <c r="C82" s="260"/>
    </row>
    <row r="83" spans="1:3">
      <c r="A83" s="259"/>
      <c r="C83" s="260"/>
    </row>
    <row r="84" spans="1:3">
      <c r="A84" s="259"/>
      <c r="C84" s="260"/>
    </row>
    <row r="85" spans="1:3">
      <c r="A85" s="259"/>
      <c r="C85" s="260"/>
    </row>
    <row r="86" spans="1:3">
      <c r="A86" s="259"/>
      <c r="C86" s="260"/>
    </row>
    <row r="87" spans="1:3">
      <c r="A87" s="259"/>
      <c r="C87" s="260"/>
    </row>
    <row r="88" spans="1:3">
      <c r="A88" s="259"/>
      <c r="C88" s="260"/>
    </row>
    <row r="89" spans="1:3">
      <c r="A89" s="259"/>
      <c r="C89" s="260"/>
    </row>
    <row r="90" spans="1:3">
      <c r="A90" s="259"/>
      <c r="C90" s="260"/>
    </row>
    <row r="91" spans="1:3">
      <c r="A91" s="259"/>
      <c r="C91" s="260"/>
    </row>
    <row r="92" spans="1:3">
      <c r="A92" s="259"/>
      <c r="C92" s="260"/>
    </row>
    <row r="93" spans="1:3">
      <c r="A93" s="259"/>
      <c r="C93" s="260"/>
    </row>
    <row r="94" spans="1:3">
      <c r="A94" s="259"/>
      <c r="C94" s="260"/>
    </row>
    <row r="95" spans="1:3">
      <c r="A95" s="259"/>
      <c r="C95" s="260"/>
    </row>
    <row r="96" spans="1:3">
      <c r="A96" s="259"/>
      <c r="C96" s="260"/>
    </row>
    <row r="97" spans="1:3">
      <c r="A97" s="259"/>
      <c r="C97" s="260"/>
    </row>
    <row r="98" spans="1:3">
      <c r="A98" s="259"/>
      <c r="C98" s="260"/>
    </row>
    <row r="99" spans="1:3">
      <c r="A99" s="259"/>
      <c r="C99" s="260"/>
    </row>
    <row r="100" spans="1:3">
      <c r="A100" s="259"/>
      <c r="C100" s="260"/>
    </row>
    <row r="101" spans="1:3">
      <c r="A101" s="259"/>
      <c r="C101" s="260"/>
    </row>
    <row r="102" spans="1:3">
      <c r="A102" s="259"/>
      <c r="C102" s="260"/>
    </row>
    <row r="103" spans="1:3">
      <c r="A103" s="259"/>
      <c r="C103" s="260"/>
    </row>
    <row r="104" spans="1:3">
      <c r="A104" s="259"/>
      <c r="C104" s="260"/>
    </row>
    <row r="105" spans="1:3">
      <c r="A105" s="259"/>
      <c r="C105" s="260"/>
    </row>
    <row r="106" spans="1:3">
      <c r="A106" s="259"/>
      <c r="C106" s="260"/>
    </row>
    <row r="107" spans="1:3">
      <c r="A107" s="259"/>
      <c r="C107" s="260"/>
    </row>
    <row r="108" spans="1:3">
      <c r="A108" s="259"/>
      <c r="C108" s="260"/>
    </row>
    <row r="109" spans="1:3">
      <c r="A109" s="259"/>
      <c r="C109" s="260"/>
    </row>
    <row r="110" spans="1:3">
      <c r="A110" s="259"/>
      <c r="C110" s="260"/>
    </row>
    <row r="111" spans="1:3">
      <c r="A111" s="259"/>
      <c r="C111" s="260"/>
    </row>
    <row r="112" spans="1:3">
      <c r="A112" s="259"/>
      <c r="C112" s="260"/>
    </row>
    <row r="113" spans="1:3">
      <c r="A113" s="259"/>
      <c r="C113" s="260"/>
    </row>
    <row r="114" spans="1:3">
      <c r="A114" s="259"/>
      <c r="C114" s="260"/>
    </row>
    <row r="115" spans="1:3">
      <c r="A115" s="259"/>
      <c r="C115" s="260"/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59"/>
  <dimension ref="A1:D96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RowHeight="12"/>
  <cols>
    <col min="1" max="1" width="13.7109375" style="255" customWidth="1"/>
    <col min="2" max="2" width="15.7109375" style="254" customWidth="1"/>
    <col min="3" max="3" width="17.42578125" style="254" customWidth="1"/>
    <col min="4" max="4" width="13" style="254" customWidth="1"/>
    <col min="5" max="5" width="15.28515625" style="254" customWidth="1"/>
    <col min="6" max="16384" width="9.140625" style="254"/>
  </cols>
  <sheetData>
    <row r="1" spans="1:4">
      <c r="A1" s="190"/>
      <c r="B1" s="253"/>
    </row>
    <row r="2" spans="1:4">
      <c r="A2" s="255" t="s">
        <v>0</v>
      </c>
      <c r="B2" s="254" t="s">
        <v>369</v>
      </c>
    </row>
    <row r="3" spans="1:4">
      <c r="A3" s="255" t="s">
        <v>17</v>
      </c>
      <c r="B3" s="1" t="s">
        <v>393</v>
      </c>
    </row>
    <row r="4" spans="1:4">
      <c r="A4" s="255" t="s">
        <v>21</v>
      </c>
    </row>
    <row r="5" spans="1:4">
      <c r="A5" s="256" t="s">
        <v>93</v>
      </c>
    </row>
    <row r="6" spans="1:4">
      <c r="A6" s="256" t="s">
        <v>15</v>
      </c>
      <c r="B6" s="254" t="s">
        <v>639</v>
      </c>
    </row>
    <row r="7" spans="1:4">
      <c r="A7" s="255" t="s">
        <v>43</v>
      </c>
      <c r="B7" s="109" t="s">
        <v>261</v>
      </c>
    </row>
    <row r="8" spans="1:4">
      <c r="A8" s="256"/>
      <c r="B8" s="270" t="s">
        <v>126</v>
      </c>
    </row>
    <row r="10" spans="1:4">
      <c r="B10" s="254" t="s">
        <v>382</v>
      </c>
      <c r="C10" s="254" t="s">
        <v>387</v>
      </c>
      <c r="D10" s="254" t="s">
        <v>384</v>
      </c>
    </row>
    <row r="11" spans="1:4">
      <c r="B11" s="254" t="s">
        <v>26</v>
      </c>
      <c r="C11" s="254" t="s">
        <v>388</v>
      </c>
      <c r="D11" s="254" t="s">
        <v>385</v>
      </c>
    </row>
    <row r="12" spans="1:4">
      <c r="A12" s="275">
        <v>40268</v>
      </c>
      <c r="B12" s="258">
        <v>-7.1216641214159893</v>
      </c>
      <c r="C12" s="258">
        <v>-4.0131970039234233</v>
      </c>
      <c r="D12" s="258">
        <v>-3.1106288175208903</v>
      </c>
    </row>
    <row r="13" spans="1:4">
      <c r="A13" s="275">
        <v>40359</v>
      </c>
      <c r="B13" s="258">
        <v>-5.2960408707666602</v>
      </c>
      <c r="C13" s="258">
        <v>-4.1230816271496451</v>
      </c>
      <c r="D13" s="258">
        <v>-10.555571104112602</v>
      </c>
    </row>
    <row r="14" spans="1:4">
      <c r="A14" s="275">
        <v>40451</v>
      </c>
      <c r="B14" s="258">
        <v>-0.92412991621807805</v>
      </c>
      <c r="C14" s="258">
        <v>-1.5023615353811124</v>
      </c>
      <c r="D14" s="258">
        <v>-7.0706304112194402</v>
      </c>
    </row>
    <row r="15" spans="1:4">
      <c r="A15" s="275">
        <v>40543</v>
      </c>
      <c r="B15" s="258">
        <v>-8.9201672324506376E-2</v>
      </c>
      <c r="C15" s="258">
        <v>-1.5372094766044455</v>
      </c>
      <c r="D15" s="258">
        <v>-6.8350130340452182</v>
      </c>
    </row>
    <row r="16" spans="1:4">
      <c r="A16" s="275">
        <v>40633</v>
      </c>
      <c r="B16" s="258">
        <v>-0.41250453847712265</v>
      </c>
      <c r="C16" s="258">
        <v>-0.38626973744368343</v>
      </c>
      <c r="D16" s="258">
        <v>-7.0093860141366378</v>
      </c>
    </row>
    <row r="17" spans="1:4">
      <c r="A17" s="275">
        <v>40724</v>
      </c>
      <c r="B17" s="258">
        <v>0.59581210474919999</v>
      </c>
      <c r="C17" s="258">
        <v>1.8707764222300511</v>
      </c>
      <c r="D17" s="258">
        <v>-7.4588680054329757</v>
      </c>
    </row>
    <row r="18" spans="1:4">
      <c r="A18" s="275">
        <v>40816</v>
      </c>
      <c r="B18" s="258">
        <v>-0.55463084935118445</v>
      </c>
      <c r="C18" s="258">
        <v>1.4324053783910387</v>
      </c>
      <c r="D18" s="258">
        <v>-13.254688584779217</v>
      </c>
    </row>
    <row r="19" spans="1:4">
      <c r="A19" s="275">
        <v>40908</v>
      </c>
      <c r="B19" s="258">
        <v>0.29387119046802468</v>
      </c>
      <c r="C19" s="258">
        <v>0.43614270712917858</v>
      </c>
      <c r="D19" s="258">
        <v>-8.8525430567057555</v>
      </c>
    </row>
    <row r="20" spans="1:4">
      <c r="A20" s="275">
        <v>40999</v>
      </c>
      <c r="B20" s="258">
        <v>-0.29587285503784244</v>
      </c>
      <c r="C20" s="258">
        <v>-0.72850418926481098</v>
      </c>
      <c r="D20" s="258">
        <v>-8.6882072227126912</v>
      </c>
    </row>
    <row r="21" spans="1:4">
      <c r="A21" s="275">
        <v>41090</v>
      </c>
      <c r="B21" s="258">
        <v>-1.9871186313916667</v>
      </c>
      <c r="C21" s="258">
        <v>-2.5259078387132092</v>
      </c>
      <c r="D21" s="258">
        <v>-13.472049987994922</v>
      </c>
    </row>
    <row r="22" spans="1:4">
      <c r="A22" s="275">
        <v>41182</v>
      </c>
      <c r="B22" s="258">
        <v>-2.1172371109392145</v>
      </c>
      <c r="C22" s="258">
        <v>-3.1988056345283695</v>
      </c>
      <c r="D22" s="258">
        <v>-12.466986346670708</v>
      </c>
    </row>
    <row r="23" spans="1:4">
      <c r="A23" s="275">
        <v>41274</v>
      </c>
      <c r="B23" s="258">
        <v>-2.8251173728395145</v>
      </c>
      <c r="C23" s="258">
        <v>-1.5282539919622735</v>
      </c>
      <c r="D23" s="258">
        <v>-13.240093284497007</v>
      </c>
    </row>
    <row r="24" spans="1:4">
      <c r="A24" s="275">
        <v>41364</v>
      </c>
      <c r="B24" s="258">
        <v>-1.7757754407123372</v>
      </c>
      <c r="C24" s="258">
        <v>-1.0890972388513234</v>
      </c>
      <c r="D24" s="258">
        <v>-7.1523715968833699</v>
      </c>
    </row>
    <row r="25" spans="1:4">
      <c r="A25" s="275">
        <v>41455</v>
      </c>
      <c r="B25" s="258">
        <v>0.43111909227538092</v>
      </c>
      <c r="C25" s="258">
        <v>-4.003468929623466E-2</v>
      </c>
      <c r="D25" s="258">
        <v>8.1527493280045888</v>
      </c>
    </row>
    <row r="26" spans="1:4">
      <c r="A26" s="275">
        <v>41547</v>
      </c>
      <c r="B26" s="258">
        <v>1.4536092674671579</v>
      </c>
      <c r="C26" s="258">
        <v>0.80418163988926494</v>
      </c>
      <c r="D26" s="258">
        <v>12.011327391752587</v>
      </c>
    </row>
    <row r="27" spans="1:4">
      <c r="A27" s="275">
        <v>41639</v>
      </c>
      <c r="B27" s="258">
        <v>2.9668056414923143</v>
      </c>
      <c r="C27" s="258">
        <v>0.64869354183923633</v>
      </c>
      <c r="D27" s="258">
        <v>8.7008051650667255</v>
      </c>
    </row>
    <row r="28" spans="1:4">
      <c r="A28" s="275">
        <v>41729</v>
      </c>
      <c r="B28" s="258">
        <v>3.3605904526426968</v>
      </c>
      <c r="C28" s="258">
        <v>1.4796153432155421</v>
      </c>
      <c r="D28" s="258">
        <v>9.702898088892681</v>
      </c>
    </row>
    <row r="29" spans="1:4">
      <c r="A29" s="275">
        <v>41820</v>
      </c>
      <c r="B29" s="258">
        <v>3.603582424327584</v>
      </c>
      <c r="C29" s="258">
        <v>1.8657240925368654</v>
      </c>
      <c r="D29" s="258">
        <v>8.8473291624276129</v>
      </c>
    </row>
    <row r="30" spans="1:4">
      <c r="A30" s="275">
        <v>41912</v>
      </c>
      <c r="B30" s="258">
        <v>4.1224383227741868</v>
      </c>
      <c r="C30" s="258">
        <v>1.7005220198509079</v>
      </c>
      <c r="D30" s="258">
        <v>13.993956610516875</v>
      </c>
    </row>
    <row r="31" spans="1:4">
      <c r="A31" s="275">
        <v>42004</v>
      </c>
      <c r="B31" s="258">
        <v>4.8427747201414775</v>
      </c>
      <c r="C31" s="258">
        <v>1.8106856345230398</v>
      </c>
      <c r="D31" s="258">
        <v>18.937913352890007</v>
      </c>
    </row>
    <row r="32" spans="1:4">
      <c r="A32" s="275">
        <v>42094</v>
      </c>
      <c r="B32" s="258">
        <v>5.1873225860013008</v>
      </c>
      <c r="C32" s="258">
        <v>2.1</v>
      </c>
      <c r="D32" s="258">
        <v>11.8</v>
      </c>
    </row>
    <row r="33" spans="1:3">
      <c r="A33" s="259"/>
      <c r="C33" s="260"/>
    </row>
    <row r="34" spans="1:3">
      <c r="A34" s="259"/>
      <c r="C34" s="260"/>
    </row>
    <row r="35" spans="1:3">
      <c r="A35" s="259"/>
      <c r="C35" s="260"/>
    </row>
    <row r="36" spans="1:3">
      <c r="A36" s="259"/>
      <c r="C36" s="260"/>
    </row>
    <row r="37" spans="1:3">
      <c r="A37" s="259"/>
      <c r="C37" s="260"/>
    </row>
    <row r="38" spans="1:3">
      <c r="A38" s="259"/>
      <c r="C38" s="260"/>
    </row>
    <row r="39" spans="1:3">
      <c r="A39" s="259"/>
      <c r="C39" s="260"/>
    </row>
    <row r="40" spans="1:3">
      <c r="A40" s="259"/>
      <c r="C40" s="260"/>
    </row>
    <row r="41" spans="1:3">
      <c r="A41" s="259"/>
      <c r="C41" s="260"/>
    </row>
    <row r="42" spans="1:3">
      <c r="A42" s="259"/>
      <c r="C42" s="260"/>
    </row>
    <row r="43" spans="1:3">
      <c r="A43" s="259"/>
      <c r="C43" s="260"/>
    </row>
    <row r="44" spans="1:3">
      <c r="A44" s="259"/>
      <c r="C44" s="260"/>
    </row>
    <row r="45" spans="1:3">
      <c r="A45" s="259"/>
      <c r="C45" s="260"/>
    </row>
    <row r="46" spans="1:3">
      <c r="A46" s="259"/>
      <c r="C46" s="260"/>
    </row>
    <row r="47" spans="1:3">
      <c r="A47" s="259"/>
      <c r="C47" s="260"/>
    </row>
    <row r="48" spans="1:3">
      <c r="A48" s="259"/>
      <c r="C48" s="260"/>
    </row>
    <row r="49" spans="1:3">
      <c r="A49" s="259"/>
      <c r="C49" s="260"/>
    </row>
    <row r="50" spans="1:3">
      <c r="A50" s="259"/>
      <c r="C50" s="260"/>
    </row>
    <row r="51" spans="1:3">
      <c r="A51" s="259"/>
      <c r="C51" s="260"/>
    </row>
    <row r="52" spans="1:3">
      <c r="A52" s="259"/>
      <c r="C52" s="260"/>
    </row>
    <row r="53" spans="1:3">
      <c r="A53" s="259"/>
      <c r="C53" s="260"/>
    </row>
    <row r="54" spans="1:3">
      <c r="A54" s="259"/>
      <c r="C54" s="260"/>
    </row>
    <row r="55" spans="1:3">
      <c r="A55" s="259"/>
      <c r="C55" s="260"/>
    </row>
    <row r="56" spans="1:3">
      <c r="A56" s="259"/>
      <c r="C56" s="260"/>
    </row>
    <row r="57" spans="1:3">
      <c r="A57" s="259"/>
      <c r="C57" s="260"/>
    </row>
    <row r="58" spans="1:3">
      <c r="A58" s="259"/>
      <c r="C58" s="260"/>
    </row>
    <row r="59" spans="1:3">
      <c r="A59" s="259"/>
      <c r="C59" s="260"/>
    </row>
    <row r="60" spans="1:3">
      <c r="A60" s="259"/>
      <c r="C60" s="260"/>
    </row>
    <row r="61" spans="1:3">
      <c r="A61" s="259"/>
      <c r="C61" s="260"/>
    </row>
    <row r="62" spans="1:3">
      <c r="A62" s="259"/>
      <c r="C62" s="260"/>
    </row>
    <row r="63" spans="1:3">
      <c r="A63" s="259"/>
      <c r="C63" s="260"/>
    </row>
    <row r="64" spans="1:3">
      <c r="A64" s="259"/>
      <c r="C64" s="260"/>
    </row>
    <row r="65" spans="1:3">
      <c r="A65" s="259"/>
      <c r="C65" s="260"/>
    </row>
    <row r="66" spans="1:3">
      <c r="A66" s="259"/>
      <c r="C66" s="260"/>
    </row>
    <row r="67" spans="1:3">
      <c r="A67" s="259"/>
      <c r="C67" s="260"/>
    </row>
    <row r="68" spans="1:3">
      <c r="A68" s="259"/>
      <c r="C68" s="260"/>
    </row>
    <row r="69" spans="1:3">
      <c r="A69" s="259"/>
      <c r="C69" s="260"/>
    </row>
    <row r="70" spans="1:3">
      <c r="A70" s="259"/>
      <c r="C70" s="260"/>
    </row>
    <row r="71" spans="1:3">
      <c r="A71" s="259"/>
      <c r="C71" s="260"/>
    </row>
    <row r="72" spans="1:3">
      <c r="A72" s="259"/>
      <c r="C72" s="260"/>
    </row>
    <row r="73" spans="1:3">
      <c r="A73" s="259"/>
      <c r="C73" s="260"/>
    </row>
    <row r="74" spans="1:3">
      <c r="A74" s="259"/>
      <c r="C74" s="260"/>
    </row>
    <row r="75" spans="1:3">
      <c r="A75" s="259"/>
      <c r="C75" s="260"/>
    </row>
    <row r="76" spans="1:3">
      <c r="A76" s="259"/>
      <c r="C76" s="260"/>
    </row>
    <row r="77" spans="1:3">
      <c r="A77" s="259"/>
      <c r="C77" s="260"/>
    </row>
    <row r="78" spans="1:3">
      <c r="A78" s="259"/>
      <c r="C78" s="260"/>
    </row>
    <row r="79" spans="1:3">
      <c r="A79" s="259"/>
      <c r="C79" s="260"/>
    </row>
    <row r="80" spans="1:3">
      <c r="A80" s="259"/>
      <c r="C80" s="260"/>
    </row>
    <row r="81" spans="1:3">
      <c r="A81" s="259"/>
      <c r="C81" s="260"/>
    </row>
    <row r="82" spans="1:3">
      <c r="A82" s="259"/>
      <c r="C82" s="260"/>
    </row>
    <row r="83" spans="1:3">
      <c r="A83" s="259"/>
      <c r="C83" s="260"/>
    </row>
    <row r="84" spans="1:3">
      <c r="A84" s="259"/>
      <c r="C84" s="260"/>
    </row>
    <row r="85" spans="1:3">
      <c r="A85" s="259"/>
      <c r="C85" s="260"/>
    </row>
    <row r="86" spans="1:3">
      <c r="A86" s="259"/>
      <c r="C86" s="260"/>
    </row>
    <row r="87" spans="1:3">
      <c r="A87" s="259"/>
      <c r="C87" s="260"/>
    </row>
    <row r="88" spans="1:3">
      <c r="A88" s="259"/>
      <c r="C88" s="260"/>
    </row>
    <row r="89" spans="1:3">
      <c r="A89" s="259"/>
      <c r="C89" s="260"/>
    </row>
    <row r="90" spans="1:3">
      <c r="A90" s="259"/>
      <c r="C90" s="260"/>
    </row>
    <row r="91" spans="1:3">
      <c r="A91" s="259"/>
      <c r="C91" s="260"/>
    </row>
    <row r="92" spans="1:3">
      <c r="A92" s="259"/>
      <c r="C92" s="260"/>
    </row>
    <row r="93" spans="1:3">
      <c r="A93" s="259"/>
      <c r="C93" s="260"/>
    </row>
    <row r="94" spans="1:3">
      <c r="A94" s="259"/>
      <c r="C94" s="260"/>
    </row>
    <row r="95" spans="1:3">
      <c r="A95" s="259"/>
      <c r="C95" s="260"/>
    </row>
    <row r="96" spans="1:3">
      <c r="A96" s="259"/>
      <c r="C96" s="260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54"/>
  <dimension ref="A1:Q118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8.7109375" style="55" customWidth="1"/>
    <col min="2" max="2" width="12.140625" style="54" bestFit="1" customWidth="1"/>
    <col min="3" max="8" width="9.140625" style="54"/>
    <col min="9" max="16384" width="9.140625" style="55"/>
  </cols>
  <sheetData>
    <row r="1" spans="1:17">
      <c r="A1" s="108"/>
      <c r="B1" s="53"/>
    </row>
    <row r="2" spans="1:17">
      <c r="A2" s="108" t="s">
        <v>0</v>
      </c>
      <c r="B2" s="53" t="s">
        <v>104</v>
      </c>
    </row>
    <row r="3" spans="1:17">
      <c r="A3" s="108" t="s">
        <v>17</v>
      </c>
      <c r="B3" s="53" t="s">
        <v>76</v>
      </c>
    </row>
    <row r="4" spans="1:17">
      <c r="A4" s="108" t="s">
        <v>21</v>
      </c>
      <c r="B4" s="53"/>
    </row>
    <row r="5" spans="1:17">
      <c r="A5" s="108" t="s">
        <v>93</v>
      </c>
      <c r="B5" s="53"/>
    </row>
    <row r="6" spans="1:17">
      <c r="A6" s="108" t="s">
        <v>15</v>
      </c>
      <c r="B6" s="39" t="s">
        <v>109</v>
      </c>
    </row>
    <row r="7" spans="1:17">
      <c r="A7" s="108" t="s">
        <v>43</v>
      </c>
      <c r="B7" s="39" t="s">
        <v>265</v>
      </c>
      <c r="C7" s="56"/>
      <c r="D7" s="56"/>
      <c r="E7" s="56"/>
      <c r="F7" s="56"/>
      <c r="G7" s="56"/>
      <c r="H7" s="56"/>
    </row>
    <row r="8" spans="1:17">
      <c r="A8" s="108"/>
      <c r="B8" s="137" t="s">
        <v>127</v>
      </c>
      <c r="C8" s="56"/>
      <c r="D8" s="56"/>
      <c r="E8" s="56"/>
      <c r="F8" s="56"/>
      <c r="G8" s="56"/>
      <c r="H8" s="56"/>
    </row>
    <row r="9" spans="1:17">
      <c r="A9" s="67" t="s">
        <v>123</v>
      </c>
      <c r="B9" s="136" t="s">
        <v>292</v>
      </c>
      <c r="C9" s="136" t="s">
        <v>292</v>
      </c>
      <c r="D9" s="56"/>
      <c r="E9" s="56"/>
      <c r="F9" s="56"/>
      <c r="G9" s="56"/>
      <c r="H9" s="56"/>
    </row>
    <row r="10" spans="1:17">
      <c r="A10" s="69"/>
      <c r="B10" s="69" t="s">
        <v>293</v>
      </c>
      <c r="C10" s="69" t="s">
        <v>293</v>
      </c>
      <c r="D10" s="56"/>
      <c r="E10" s="56"/>
      <c r="F10" s="56"/>
      <c r="G10" s="56"/>
      <c r="H10" s="56"/>
    </row>
    <row r="11" spans="1:17">
      <c r="B11" s="55" t="s">
        <v>42</v>
      </c>
      <c r="C11" s="56" t="s">
        <v>63</v>
      </c>
      <c r="D11" s="56" t="s">
        <v>64</v>
      </c>
      <c r="E11" s="56" t="s">
        <v>65</v>
      </c>
      <c r="F11" s="56" t="s">
        <v>66</v>
      </c>
      <c r="G11" s="56" t="s">
        <v>51</v>
      </c>
      <c r="H11" s="56" t="s">
        <v>269</v>
      </c>
    </row>
    <row r="12" spans="1:17">
      <c r="A12" s="57"/>
      <c r="B12" s="55" t="s">
        <v>38</v>
      </c>
      <c r="C12" s="55" t="s">
        <v>67</v>
      </c>
      <c r="D12" s="55" t="s">
        <v>68</v>
      </c>
      <c r="E12" s="55" t="s">
        <v>69</v>
      </c>
      <c r="F12" s="55" t="s">
        <v>124</v>
      </c>
      <c r="G12" s="55" t="s">
        <v>50</v>
      </c>
      <c r="H12" s="55" t="s">
        <v>270</v>
      </c>
    </row>
    <row r="13" spans="1:17">
      <c r="A13" s="58">
        <v>37257</v>
      </c>
      <c r="B13" s="59">
        <v>-0.1</v>
      </c>
      <c r="C13" s="59">
        <v>0.5</v>
      </c>
      <c r="D13" s="59">
        <v>0.7</v>
      </c>
      <c r="E13" s="59">
        <v>-0.1</v>
      </c>
      <c r="F13" s="59">
        <v>0.5</v>
      </c>
      <c r="G13" s="59">
        <v>2.9</v>
      </c>
      <c r="H13" s="59">
        <v>4.4000000000000057</v>
      </c>
      <c r="Q13" s="211"/>
    </row>
    <row r="14" spans="1:17">
      <c r="A14" s="58">
        <v>37347</v>
      </c>
      <c r="B14" s="59">
        <v>-0.8</v>
      </c>
      <c r="C14" s="59">
        <v>1</v>
      </c>
      <c r="D14" s="59">
        <v>0.8</v>
      </c>
      <c r="E14" s="59">
        <v>0.3</v>
      </c>
      <c r="F14" s="59">
        <v>0.4</v>
      </c>
      <c r="G14" s="59">
        <v>2.7</v>
      </c>
      <c r="H14" s="59">
        <v>4.4000000000000057</v>
      </c>
      <c r="I14" s="211"/>
      <c r="Q14" s="211"/>
    </row>
    <row r="15" spans="1:17">
      <c r="A15" s="58">
        <v>37438</v>
      </c>
      <c r="B15" s="59">
        <v>-1.4</v>
      </c>
      <c r="C15" s="59">
        <v>1.8</v>
      </c>
      <c r="D15" s="59">
        <v>0.5</v>
      </c>
      <c r="E15" s="59">
        <v>0.3</v>
      </c>
      <c r="F15" s="59">
        <v>0.8</v>
      </c>
      <c r="G15" s="59">
        <v>2.6</v>
      </c>
      <c r="H15" s="59">
        <v>4.7000000000000028</v>
      </c>
      <c r="I15" s="211"/>
      <c r="Q15" s="211"/>
    </row>
    <row r="16" spans="1:17">
      <c r="A16" s="58">
        <v>37530</v>
      </c>
      <c r="B16" s="59">
        <v>-0.8</v>
      </c>
      <c r="C16" s="59">
        <v>1.6</v>
      </c>
      <c r="D16" s="59">
        <v>0.3</v>
      </c>
      <c r="E16" s="59">
        <v>0.8</v>
      </c>
      <c r="F16" s="59">
        <v>0.6</v>
      </c>
      <c r="G16" s="59">
        <v>1.9999999999999998</v>
      </c>
      <c r="H16" s="59">
        <v>4.5</v>
      </c>
      <c r="I16" s="211"/>
      <c r="Q16" s="211"/>
    </row>
    <row r="17" spans="1:17">
      <c r="A17" s="58">
        <v>37622</v>
      </c>
      <c r="B17" s="59">
        <v>-0.1</v>
      </c>
      <c r="C17" s="59">
        <v>0.1</v>
      </c>
      <c r="D17" s="59">
        <v>-0.7</v>
      </c>
      <c r="E17" s="59">
        <v>2.1</v>
      </c>
      <c r="F17" s="59">
        <v>0.6</v>
      </c>
      <c r="G17" s="59">
        <v>0.89999999999999991</v>
      </c>
      <c r="H17" s="59">
        <v>2.9000000000000057</v>
      </c>
      <c r="I17" s="211"/>
      <c r="Q17" s="211"/>
    </row>
    <row r="18" spans="1:17">
      <c r="A18" s="58">
        <v>37712</v>
      </c>
      <c r="B18" s="59">
        <v>0.2</v>
      </c>
      <c r="C18" s="59">
        <v>0.7</v>
      </c>
      <c r="D18" s="59">
        <v>0.1</v>
      </c>
      <c r="E18" s="59">
        <v>0.9</v>
      </c>
      <c r="F18" s="59">
        <v>0.4</v>
      </c>
      <c r="G18" s="59">
        <v>1.6</v>
      </c>
      <c r="H18" s="59">
        <v>3.7999999999999972</v>
      </c>
      <c r="I18" s="211"/>
      <c r="Q18" s="211"/>
    </row>
    <row r="19" spans="1:17">
      <c r="A19" s="58">
        <v>37803</v>
      </c>
      <c r="B19" s="59">
        <v>0.3</v>
      </c>
      <c r="C19" s="59">
        <v>1.3</v>
      </c>
      <c r="D19" s="59">
        <v>0</v>
      </c>
      <c r="E19" s="59">
        <v>0.6</v>
      </c>
      <c r="F19" s="59">
        <v>0.5</v>
      </c>
      <c r="G19" s="59">
        <v>1.2999999999999998</v>
      </c>
      <c r="H19" s="59">
        <v>4</v>
      </c>
      <c r="I19" s="211"/>
      <c r="Q19" s="211"/>
    </row>
    <row r="20" spans="1:17">
      <c r="A20" s="58">
        <v>37895</v>
      </c>
      <c r="B20" s="59">
        <v>0.1</v>
      </c>
      <c r="C20" s="59">
        <v>2.1</v>
      </c>
      <c r="D20" s="59">
        <v>0.4</v>
      </c>
      <c r="E20" s="59">
        <v>-1.1000000000000001</v>
      </c>
      <c r="F20" s="59">
        <v>0.2</v>
      </c>
      <c r="G20" s="59">
        <v>2.6</v>
      </c>
      <c r="H20" s="59">
        <v>4.2999999999999972</v>
      </c>
      <c r="I20" s="211"/>
      <c r="Q20" s="211"/>
    </row>
    <row r="21" spans="1:17">
      <c r="A21" s="58">
        <v>37987</v>
      </c>
      <c r="B21" s="59">
        <v>0.8</v>
      </c>
      <c r="C21" s="59">
        <v>1.3</v>
      </c>
      <c r="D21" s="59">
        <v>0.2</v>
      </c>
      <c r="E21" s="59">
        <v>0.7</v>
      </c>
      <c r="F21" s="59">
        <v>0.8</v>
      </c>
      <c r="G21" s="59">
        <v>0.7</v>
      </c>
      <c r="H21" s="59">
        <v>4.5999999999999943</v>
      </c>
      <c r="I21" s="211"/>
      <c r="Q21" s="211"/>
    </row>
    <row r="22" spans="1:17">
      <c r="A22" s="58">
        <v>38078</v>
      </c>
      <c r="B22" s="59">
        <v>2</v>
      </c>
      <c r="C22" s="59">
        <v>1.7</v>
      </c>
      <c r="D22" s="59">
        <v>-0.2</v>
      </c>
      <c r="E22" s="59">
        <v>0.3</v>
      </c>
      <c r="F22" s="59">
        <v>0.8</v>
      </c>
      <c r="G22" s="59">
        <v>0.5</v>
      </c>
      <c r="H22" s="59">
        <v>5.0999999999999943</v>
      </c>
      <c r="I22" s="211"/>
      <c r="Q22" s="211"/>
    </row>
    <row r="23" spans="1:17">
      <c r="A23" s="58">
        <v>38169</v>
      </c>
      <c r="B23" s="59">
        <v>3</v>
      </c>
      <c r="C23" s="59">
        <v>0.6</v>
      </c>
      <c r="D23" s="59">
        <v>-0.1</v>
      </c>
      <c r="E23" s="59">
        <v>0.5</v>
      </c>
      <c r="F23" s="59">
        <v>0.6</v>
      </c>
      <c r="G23" s="59">
        <v>0.4</v>
      </c>
      <c r="H23" s="59">
        <v>4.9000000000000057</v>
      </c>
      <c r="I23" s="211"/>
      <c r="Q23" s="211"/>
    </row>
    <row r="24" spans="1:17">
      <c r="A24" s="58">
        <v>38261</v>
      </c>
      <c r="B24" s="59">
        <v>1.9</v>
      </c>
      <c r="C24" s="59">
        <v>1.2</v>
      </c>
      <c r="D24" s="59">
        <v>0</v>
      </c>
      <c r="E24" s="59">
        <v>-0.2</v>
      </c>
      <c r="F24" s="59">
        <v>0.7</v>
      </c>
      <c r="G24" s="59">
        <v>1</v>
      </c>
      <c r="H24" s="59">
        <v>4.5999999999999943</v>
      </c>
      <c r="I24" s="211"/>
      <c r="Q24" s="211"/>
    </row>
    <row r="25" spans="1:17">
      <c r="A25" s="58">
        <v>38353</v>
      </c>
      <c r="B25" s="59">
        <v>0.3</v>
      </c>
      <c r="C25" s="59">
        <v>0.3</v>
      </c>
      <c r="D25" s="59">
        <v>0.1</v>
      </c>
      <c r="E25" s="59">
        <v>0.1</v>
      </c>
      <c r="F25" s="59">
        <v>0.2</v>
      </c>
      <c r="G25" s="59">
        <v>2.1999999999999997</v>
      </c>
      <c r="H25" s="59">
        <v>3.0999999999999943</v>
      </c>
      <c r="I25" s="211"/>
      <c r="Q25" s="211"/>
    </row>
    <row r="26" spans="1:17">
      <c r="A26" s="58">
        <v>38443</v>
      </c>
      <c r="B26" s="59">
        <v>-0.3</v>
      </c>
      <c r="C26" s="59">
        <v>1</v>
      </c>
      <c r="D26" s="59">
        <v>0.3</v>
      </c>
      <c r="E26" s="59">
        <v>1</v>
      </c>
      <c r="F26" s="59">
        <v>0.8</v>
      </c>
      <c r="G26" s="59">
        <v>1.9</v>
      </c>
      <c r="H26" s="59">
        <v>4.7000000000000028</v>
      </c>
      <c r="I26" s="211"/>
      <c r="Q26" s="211"/>
    </row>
    <row r="27" spans="1:17">
      <c r="A27" s="58">
        <v>38534</v>
      </c>
      <c r="B27" s="59">
        <v>-0.8</v>
      </c>
      <c r="C27" s="59">
        <v>1</v>
      </c>
      <c r="D27" s="59">
        <v>0.7</v>
      </c>
      <c r="E27" s="59">
        <v>0.7</v>
      </c>
      <c r="F27" s="59">
        <v>0.9</v>
      </c>
      <c r="G27" s="59">
        <v>2</v>
      </c>
      <c r="H27" s="59">
        <v>4.4000000000000057</v>
      </c>
      <c r="I27" s="211"/>
      <c r="Q27" s="211"/>
    </row>
    <row r="28" spans="1:17">
      <c r="A28" s="58">
        <v>38626</v>
      </c>
      <c r="B28" s="59">
        <v>-0.1</v>
      </c>
      <c r="C28" s="59">
        <v>1.1000000000000001</v>
      </c>
      <c r="D28" s="59">
        <v>0.5</v>
      </c>
      <c r="E28" s="59">
        <v>-0.1</v>
      </c>
      <c r="F28" s="59">
        <v>0.7</v>
      </c>
      <c r="G28" s="59">
        <v>2.6</v>
      </c>
      <c r="H28" s="59">
        <v>4.7000000000000028</v>
      </c>
      <c r="I28" s="211"/>
      <c r="Q28" s="211"/>
    </row>
    <row r="29" spans="1:17">
      <c r="A29" s="58">
        <v>38718</v>
      </c>
      <c r="B29" s="59">
        <v>-0.3</v>
      </c>
      <c r="C29" s="59">
        <v>1.8</v>
      </c>
      <c r="D29" s="59">
        <v>0.2</v>
      </c>
      <c r="E29" s="59">
        <v>0.4</v>
      </c>
      <c r="F29" s="59">
        <v>0.6</v>
      </c>
      <c r="G29" s="59">
        <v>2</v>
      </c>
      <c r="H29" s="59">
        <v>4.7000000000000028</v>
      </c>
      <c r="I29" s="211"/>
      <c r="Q29" s="211"/>
    </row>
    <row r="30" spans="1:17">
      <c r="A30" s="58">
        <v>38808</v>
      </c>
      <c r="B30" s="59">
        <v>-0.2</v>
      </c>
      <c r="C30" s="59">
        <v>1.2</v>
      </c>
      <c r="D30" s="59">
        <v>-0.4</v>
      </c>
      <c r="E30" s="59">
        <v>0</v>
      </c>
      <c r="F30" s="59">
        <v>0.6</v>
      </c>
      <c r="G30" s="59">
        <v>2.2999999999999998</v>
      </c>
      <c r="H30" s="59">
        <v>3.5999999999999943</v>
      </c>
      <c r="I30" s="211"/>
      <c r="Q30" s="211"/>
    </row>
    <row r="31" spans="1:17">
      <c r="A31" s="58">
        <v>38899</v>
      </c>
      <c r="B31" s="59">
        <v>-0.1</v>
      </c>
      <c r="C31" s="59">
        <v>1.5</v>
      </c>
      <c r="D31" s="59">
        <v>-0.2</v>
      </c>
      <c r="E31" s="59">
        <v>-0.5</v>
      </c>
      <c r="F31" s="59">
        <v>0.6</v>
      </c>
      <c r="G31" s="59">
        <v>2.6</v>
      </c>
      <c r="H31" s="59">
        <v>3.9000000000000057</v>
      </c>
      <c r="I31" s="211"/>
      <c r="Q31" s="211"/>
    </row>
    <row r="32" spans="1:17">
      <c r="A32" s="58">
        <v>38991</v>
      </c>
      <c r="B32" s="59">
        <v>-0.5</v>
      </c>
      <c r="C32" s="59">
        <v>1</v>
      </c>
      <c r="D32" s="59">
        <v>-0.2</v>
      </c>
      <c r="E32" s="59">
        <v>0.5</v>
      </c>
      <c r="F32" s="59">
        <v>0.2</v>
      </c>
      <c r="G32" s="59">
        <v>2.6</v>
      </c>
      <c r="H32" s="59">
        <v>3.7000000000000028</v>
      </c>
      <c r="I32" s="211"/>
      <c r="Q32" s="211"/>
    </row>
    <row r="33" spans="1:17">
      <c r="A33" s="58">
        <v>39083</v>
      </c>
      <c r="B33" s="59">
        <v>-0.4</v>
      </c>
      <c r="C33" s="59">
        <v>1.9</v>
      </c>
      <c r="D33" s="59">
        <v>0.1</v>
      </c>
      <c r="E33" s="59">
        <v>-0.4</v>
      </c>
      <c r="F33" s="59">
        <v>0.2</v>
      </c>
      <c r="G33" s="59">
        <v>0.4</v>
      </c>
      <c r="H33" s="59">
        <v>1.7999999999999972</v>
      </c>
      <c r="I33" s="211"/>
      <c r="Q33" s="211"/>
    </row>
    <row r="34" spans="1:17">
      <c r="A34" s="58">
        <v>39173</v>
      </c>
      <c r="B34" s="59">
        <v>-0.8</v>
      </c>
      <c r="C34" s="59">
        <v>1.7</v>
      </c>
      <c r="D34" s="59">
        <v>0</v>
      </c>
      <c r="E34" s="59">
        <v>-0.8</v>
      </c>
      <c r="F34" s="59">
        <v>0.1</v>
      </c>
      <c r="G34" s="59">
        <v>0.10000000000000009</v>
      </c>
      <c r="H34" s="59">
        <v>0.20000000000000284</v>
      </c>
      <c r="I34" s="211"/>
      <c r="Q34" s="211"/>
    </row>
    <row r="35" spans="1:17">
      <c r="A35" s="58">
        <v>39264</v>
      </c>
      <c r="B35" s="59">
        <v>-1.1000000000000001</v>
      </c>
      <c r="C35" s="59">
        <v>1.9</v>
      </c>
      <c r="D35" s="59">
        <v>-0.5</v>
      </c>
      <c r="E35" s="59">
        <v>-0.4</v>
      </c>
      <c r="F35" s="59">
        <v>0.1</v>
      </c>
      <c r="G35" s="59">
        <v>0.10000000000000003</v>
      </c>
      <c r="H35" s="59">
        <v>9.9999999999994316E-2</v>
      </c>
      <c r="I35" s="211"/>
      <c r="Q35" s="211"/>
    </row>
    <row r="36" spans="1:17">
      <c r="A36" s="58">
        <v>39356</v>
      </c>
      <c r="B36" s="59">
        <v>-0.8</v>
      </c>
      <c r="C36" s="59">
        <v>1.3</v>
      </c>
      <c r="D36" s="59">
        <v>-0.7</v>
      </c>
      <c r="E36" s="59">
        <v>-0.7</v>
      </c>
      <c r="F36" s="59">
        <v>0.2</v>
      </c>
      <c r="G36" s="59">
        <v>0.7</v>
      </c>
      <c r="H36" s="59">
        <v>0</v>
      </c>
      <c r="I36" s="211"/>
      <c r="Q36" s="211"/>
    </row>
    <row r="37" spans="1:17">
      <c r="A37" s="58">
        <v>39448</v>
      </c>
      <c r="B37" s="59">
        <v>0.6</v>
      </c>
      <c r="C37" s="59">
        <v>0.5</v>
      </c>
      <c r="D37" s="59">
        <v>-0.7</v>
      </c>
      <c r="E37" s="59">
        <v>-0.2</v>
      </c>
      <c r="F37" s="59">
        <v>0.6</v>
      </c>
      <c r="G37" s="59">
        <v>1.3</v>
      </c>
      <c r="H37" s="59">
        <v>2.0999999999999943</v>
      </c>
      <c r="I37" s="211"/>
      <c r="Q37" s="211"/>
    </row>
    <row r="38" spans="1:17">
      <c r="A38" s="58">
        <v>39539</v>
      </c>
      <c r="B38" s="59">
        <v>1.7</v>
      </c>
      <c r="C38" s="59">
        <v>-0.1</v>
      </c>
      <c r="D38" s="59">
        <v>-0.4</v>
      </c>
      <c r="E38" s="59">
        <v>0</v>
      </c>
      <c r="F38" s="59">
        <v>0.5</v>
      </c>
      <c r="G38" s="59">
        <v>0.6</v>
      </c>
      <c r="H38" s="59">
        <v>2.4000000000000057</v>
      </c>
      <c r="I38" s="211"/>
      <c r="Q38" s="211"/>
    </row>
    <row r="39" spans="1:17">
      <c r="A39" s="58">
        <v>39630</v>
      </c>
      <c r="B39" s="59">
        <v>3</v>
      </c>
      <c r="C39" s="59">
        <v>-1.3</v>
      </c>
      <c r="D39" s="59">
        <v>-0.4</v>
      </c>
      <c r="E39" s="59">
        <v>0.5</v>
      </c>
      <c r="F39" s="59">
        <v>0.1</v>
      </c>
      <c r="G39" s="59">
        <v>-0.2</v>
      </c>
      <c r="H39" s="59">
        <v>1.7000000000000028</v>
      </c>
      <c r="I39" s="211"/>
      <c r="Q39" s="211"/>
    </row>
    <row r="40" spans="1:17">
      <c r="A40" s="58">
        <v>39722</v>
      </c>
      <c r="B40" s="59">
        <v>2.1</v>
      </c>
      <c r="C40" s="59">
        <v>-2.9</v>
      </c>
      <c r="D40" s="59">
        <v>-0.1</v>
      </c>
      <c r="E40" s="59">
        <v>-0.1</v>
      </c>
      <c r="F40" s="59">
        <v>-0.1</v>
      </c>
      <c r="G40" s="59">
        <v>-1.2</v>
      </c>
      <c r="H40" s="59">
        <v>-2.2999999999999972</v>
      </c>
      <c r="I40" s="211"/>
      <c r="Q40" s="211"/>
    </row>
    <row r="41" spans="1:17">
      <c r="A41" s="58">
        <v>39814</v>
      </c>
      <c r="B41" s="59">
        <v>-0.2</v>
      </c>
      <c r="C41" s="59">
        <v>-3.9</v>
      </c>
      <c r="D41" s="59">
        <v>-0.1</v>
      </c>
      <c r="E41" s="59">
        <v>-0.4</v>
      </c>
      <c r="F41" s="59">
        <v>-0.9</v>
      </c>
      <c r="G41" s="59">
        <v>-1.6</v>
      </c>
      <c r="H41" s="59">
        <v>-7</v>
      </c>
      <c r="I41" s="211"/>
      <c r="Q41" s="211"/>
    </row>
    <row r="42" spans="1:17">
      <c r="A42" s="58">
        <v>39904</v>
      </c>
      <c r="B42" s="59">
        <v>-0.5</v>
      </c>
      <c r="C42" s="59">
        <v>-4.3</v>
      </c>
      <c r="D42" s="59">
        <v>0</v>
      </c>
      <c r="E42" s="59">
        <v>0.3</v>
      </c>
      <c r="F42" s="59">
        <v>-1</v>
      </c>
      <c r="G42" s="59">
        <v>-2.2999999999999998</v>
      </c>
      <c r="H42" s="59">
        <v>-7.7999999999999972</v>
      </c>
      <c r="I42" s="211"/>
      <c r="Q42" s="211"/>
    </row>
    <row r="43" spans="1:17">
      <c r="A43" s="58">
        <v>39995</v>
      </c>
      <c r="B43" s="59">
        <v>-0.5</v>
      </c>
      <c r="C43" s="59">
        <v>-3</v>
      </c>
      <c r="D43" s="59">
        <v>-0.2</v>
      </c>
      <c r="E43" s="59">
        <v>-0.2</v>
      </c>
      <c r="F43" s="59">
        <v>-1.1000000000000001</v>
      </c>
      <c r="G43" s="59">
        <v>-2.4</v>
      </c>
      <c r="H43" s="59">
        <v>-7.4000000000000057</v>
      </c>
      <c r="I43" s="211"/>
      <c r="Q43" s="211"/>
    </row>
    <row r="44" spans="1:17">
      <c r="A44" s="58">
        <v>40087</v>
      </c>
      <c r="B44" s="59">
        <v>-0.3</v>
      </c>
      <c r="C44" s="59">
        <v>-0.9</v>
      </c>
      <c r="D44" s="59">
        <v>-0.3</v>
      </c>
      <c r="E44" s="59">
        <v>0.1</v>
      </c>
      <c r="F44" s="59">
        <v>-0.8</v>
      </c>
      <c r="G44" s="59">
        <v>-1.9000000000000001</v>
      </c>
      <c r="H44" s="59">
        <v>-4.0999999999999943</v>
      </c>
      <c r="I44" s="211"/>
      <c r="Q44" s="211"/>
    </row>
    <row r="45" spans="1:17">
      <c r="A45" s="58">
        <v>40179</v>
      </c>
      <c r="B45" s="59">
        <v>-0.4</v>
      </c>
      <c r="C45" s="59">
        <v>0.8</v>
      </c>
      <c r="D45" s="59">
        <v>-0.2</v>
      </c>
      <c r="E45" s="59">
        <v>0.5</v>
      </c>
      <c r="F45" s="59">
        <v>-0.1</v>
      </c>
      <c r="G45" s="59">
        <v>-0.9</v>
      </c>
      <c r="H45" s="59">
        <v>-0.29999999999999716</v>
      </c>
      <c r="I45" s="211"/>
      <c r="Q45" s="211"/>
    </row>
    <row r="46" spans="1:17">
      <c r="A46" s="58">
        <v>40269</v>
      </c>
      <c r="B46" s="59">
        <v>-0.6</v>
      </c>
      <c r="C46" s="59">
        <v>2.2999999999999998</v>
      </c>
      <c r="D46" s="59">
        <v>-0.7</v>
      </c>
      <c r="E46" s="59">
        <v>0.1</v>
      </c>
      <c r="F46" s="59">
        <v>-0.1</v>
      </c>
      <c r="G46" s="59">
        <v>-0.4</v>
      </c>
      <c r="H46" s="59">
        <v>0.59999999999999432</v>
      </c>
      <c r="I46" s="211"/>
      <c r="Q46" s="211"/>
    </row>
    <row r="47" spans="1:17">
      <c r="A47" s="58">
        <v>40360</v>
      </c>
      <c r="B47" s="59">
        <v>-1</v>
      </c>
      <c r="C47" s="59">
        <v>2</v>
      </c>
      <c r="D47" s="59">
        <v>-0.3</v>
      </c>
      <c r="E47" s="59">
        <v>0</v>
      </c>
      <c r="F47" s="59">
        <v>0.2</v>
      </c>
      <c r="G47" s="59">
        <v>0.3</v>
      </c>
      <c r="H47" s="59">
        <v>1.2999999999999972</v>
      </c>
      <c r="I47" s="211"/>
      <c r="Q47" s="211"/>
    </row>
    <row r="48" spans="1:17">
      <c r="A48" s="58">
        <v>40452</v>
      </c>
      <c r="B48" s="59">
        <v>-0.6</v>
      </c>
      <c r="C48" s="59">
        <v>2</v>
      </c>
      <c r="D48" s="59">
        <v>-0.4</v>
      </c>
      <c r="E48" s="59">
        <v>0.2</v>
      </c>
      <c r="F48" s="59">
        <v>0.3</v>
      </c>
      <c r="G48" s="59">
        <v>0</v>
      </c>
      <c r="H48" s="59">
        <v>1.4000000000000057</v>
      </c>
      <c r="I48" s="211"/>
      <c r="Q48" s="211"/>
    </row>
    <row r="49" spans="1:17">
      <c r="A49" s="58">
        <v>40544</v>
      </c>
      <c r="B49" s="59">
        <v>0.3</v>
      </c>
      <c r="C49" s="59">
        <v>0.9</v>
      </c>
      <c r="D49" s="59">
        <v>0.1</v>
      </c>
      <c r="E49" s="59">
        <v>0.3</v>
      </c>
      <c r="F49" s="59">
        <v>0.2</v>
      </c>
      <c r="G49" s="59">
        <v>1.0999999999999999</v>
      </c>
      <c r="H49" s="59">
        <v>2.7999999999999972</v>
      </c>
      <c r="I49" s="211"/>
      <c r="Q49" s="211"/>
    </row>
    <row r="50" spans="1:17">
      <c r="A50" s="58">
        <v>40634</v>
      </c>
      <c r="B50" s="59">
        <v>0.4</v>
      </c>
      <c r="C50" s="59">
        <v>-0.1</v>
      </c>
      <c r="D50" s="59">
        <v>0.1</v>
      </c>
      <c r="E50" s="59">
        <v>0.1</v>
      </c>
      <c r="F50" s="59">
        <v>0.1</v>
      </c>
      <c r="G50" s="59">
        <v>0.9</v>
      </c>
      <c r="H50" s="59">
        <v>1.5</v>
      </c>
      <c r="I50" s="211"/>
      <c r="Q50" s="211"/>
    </row>
    <row r="51" spans="1:17">
      <c r="A51" s="58">
        <v>40725</v>
      </c>
      <c r="B51" s="59">
        <v>0.6</v>
      </c>
      <c r="C51" s="59">
        <v>-0.5</v>
      </c>
      <c r="D51" s="59">
        <v>-0.1</v>
      </c>
      <c r="E51" s="59">
        <v>0.4</v>
      </c>
      <c r="F51" s="59">
        <v>0.2</v>
      </c>
      <c r="G51" s="59">
        <v>0.99999999999999989</v>
      </c>
      <c r="H51" s="59">
        <v>1.5</v>
      </c>
      <c r="I51" s="211"/>
      <c r="Q51" s="211"/>
    </row>
    <row r="52" spans="1:17">
      <c r="A52" s="58">
        <v>40817</v>
      </c>
      <c r="B52" s="59">
        <v>0.4</v>
      </c>
      <c r="C52" s="59">
        <v>-0.2</v>
      </c>
      <c r="D52" s="59">
        <v>0.4</v>
      </c>
      <c r="E52" s="59">
        <v>0.3</v>
      </c>
      <c r="F52" s="59">
        <v>0.1</v>
      </c>
      <c r="G52" s="59">
        <v>0.5</v>
      </c>
      <c r="H52" s="59">
        <v>1.5</v>
      </c>
      <c r="I52" s="211"/>
      <c r="Q52" s="211"/>
    </row>
    <row r="53" spans="1:17">
      <c r="A53" s="58">
        <v>40909</v>
      </c>
      <c r="B53" s="59">
        <v>-0.2</v>
      </c>
      <c r="C53" s="59">
        <v>0.1</v>
      </c>
      <c r="D53" s="59">
        <v>-0.2</v>
      </c>
      <c r="E53" s="59">
        <v>0.3</v>
      </c>
      <c r="F53" s="59">
        <v>0</v>
      </c>
      <c r="G53" s="59">
        <v>-0.3</v>
      </c>
      <c r="H53" s="59">
        <v>-0.40000000000000568</v>
      </c>
      <c r="I53" s="211"/>
      <c r="Q53" s="211"/>
    </row>
    <row r="54" spans="1:17">
      <c r="A54" s="58">
        <v>41000</v>
      </c>
      <c r="B54" s="59">
        <v>-0.7</v>
      </c>
      <c r="C54" s="59">
        <v>-0.1</v>
      </c>
      <c r="D54" s="59">
        <v>-0.3</v>
      </c>
      <c r="E54" s="59">
        <v>0.4</v>
      </c>
      <c r="F54" s="59">
        <v>-0.3</v>
      </c>
      <c r="G54" s="59">
        <v>-0.30000000000000004</v>
      </c>
      <c r="H54" s="59">
        <v>-1.4000000000000057</v>
      </c>
      <c r="I54" s="211"/>
      <c r="Q54" s="211"/>
    </row>
    <row r="55" spans="1:17">
      <c r="A55" s="58">
        <v>41091</v>
      </c>
      <c r="B55" s="59">
        <v>-1.5</v>
      </c>
      <c r="C55" s="59">
        <v>-0.2</v>
      </c>
      <c r="D55" s="59">
        <v>0</v>
      </c>
      <c r="E55" s="59">
        <v>0.5</v>
      </c>
      <c r="F55" s="59">
        <v>-0.2</v>
      </c>
      <c r="G55" s="59">
        <v>0</v>
      </c>
      <c r="H55" s="59">
        <v>-1.5</v>
      </c>
      <c r="I55" s="211"/>
      <c r="Q55" s="211"/>
    </row>
    <row r="56" spans="1:17">
      <c r="A56" s="58">
        <v>41183</v>
      </c>
      <c r="B56" s="59">
        <v>-1</v>
      </c>
      <c r="C56" s="59">
        <v>-0.7</v>
      </c>
      <c r="D56" s="59">
        <v>-0.2</v>
      </c>
      <c r="E56" s="59">
        <v>-0.1</v>
      </c>
      <c r="F56" s="59">
        <v>-0.2</v>
      </c>
      <c r="G56" s="59">
        <v>-0.30000000000000004</v>
      </c>
      <c r="H56" s="59">
        <v>-2.5</v>
      </c>
      <c r="I56" s="211"/>
      <c r="Q56" s="211"/>
    </row>
    <row r="57" spans="1:17">
      <c r="A57" s="58">
        <v>41275</v>
      </c>
      <c r="B57" s="59">
        <v>-0.1</v>
      </c>
      <c r="C57" s="59">
        <v>-1.8</v>
      </c>
      <c r="D57" s="59">
        <v>0</v>
      </c>
      <c r="E57" s="59">
        <v>0.9</v>
      </c>
      <c r="F57" s="59">
        <v>-0.4</v>
      </c>
      <c r="G57" s="59">
        <v>0.6</v>
      </c>
      <c r="H57" s="59">
        <v>-0.70000000000000284</v>
      </c>
      <c r="I57" s="211"/>
      <c r="Q57" s="211"/>
    </row>
    <row r="58" spans="1:17">
      <c r="A58" s="58">
        <v>41365</v>
      </c>
      <c r="B58" s="59">
        <v>0.6</v>
      </c>
      <c r="C58" s="59">
        <v>-0.9</v>
      </c>
      <c r="D58" s="59">
        <v>0.2</v>
      </c>
      <c r="E58" s="59">
        <v>0.8</v>
      </c>
      <c r="F58" s="59">
        <v>-0.2</v>
      </c>
      <c r="G58" s="59">
        <v>0.7</v>
      </c>
      <c r="H58" s="59">
        <v>1.2000000000000028</v>
      </c>
      <c r="I58" s="211"/>
      <c r="Q58" s="211"/>
    </row>
    <row r="59" spans="1:17">
      <c r="A59" s="58">
        <v>41456</v>
      </c>
      <c r="B59" s="59">
        <v>1.1000000000000001</v>
      </c>
      <c r="C59" s="59">
        <v>-0.6</v>
      </c>
      <c r="D59" s="59">
        <v>0.3</v>
      </c>
      <c r="E59" s="59">
        <v>0.7</v>
      </c>
      <c r="F59" s="59">
        <v>-0.3</v>
      </c>
      <c r="G59" s="59">
        <v>1</v>
      </c>
      <c r="H59" s="59">
        <v>2.2000000000000028</v>
      </c>
      <c r="I59" s="211"/>
      <c r="Q59" s="211"/>
    </row>
    <row r="60" spans="1:17">
      <c r="A60" s="58">
        <v>41548</v>
      </c>
      <c r="B60" s="59">
        <v>0.6</v>
      </c>
      <c r="C60" s="59">
        <v>0</v>
      </c>
      <c r="D60" s="59">
        <v>0.4</v>
      </c>
      <c r="E60" s="59">
        <v>0.7</v>
      </c>
      <c r="F60" s="59">
        <v>-0.1</v>
      </c>
      <c r="G60" s="59">
        <v>1.5999999999999999</v>
      </c>
      <c r="H60" s="59">
        <v>3.2000000000000028</v>
      </c>
      <c r="I60" s="211"/>
      <c r="Q60" s="211"/>
    </row>
    <row r="61" spans="1:17">
      <c r="A61" s="58">
        <v>41640</v>
      </c>
      <c r="B61" s="59">
        <v>0.2</v>
      </c>
      <c r="C61" s="59">
        <v>1.2</v>
      </c>
      <c r="D61" s="59">
        <v>0.5</v>
      </c>
      <c r="E61" s="59">
        <v>-0.2</v>
      </c>
      <c r="F61" s="59">
        <v>0.7</v>
      </c>
      <c r="G61" s="59">
        <v>1.3</v>
      </c>
      <c r="H61" s="59">
        <v>3.7000000000000028</v>
      </c>
      <c r="I61" s="211"/>
      <c r="Q61" s="211"/>
    </row>
    <row r="62" spans="1:17">
      <c r="A62" s="58">
        <v>41730</v>
      </c>
      <c r="B62" s="59">
        <v>0.5</v>
      </c>
      <c r="C62" s="59">
        <v>1.4</v>
      </c>
      <c r="D62" s="59">
        <v>0.6</v>
      </c>
      <c r="E62" s="59">
        <v>-0.1</v>
      </c>
      <c r="F62" s="59">
        <v>0.3</v>
      </c>
      <c r="G62" s="59">
        <v>1.2000000000000002</v>
      </c>
      <c r="H62" s="59">
        <v>4.0999999999999943</v>
      </c>
      <c r="I62" s="211"/>
      <c r="Q62" s="211"/>
    </row>
    <row r="63" spans="1:17">
      <c r="A63" s="58">
        <v>41821</v>
      </c>
      <c r="B63" s="59">
        <v>0.7</v>
      </c>
      <c r="C63" s="59">
        <v>1.1000000000000001</v>
      </c>
      <c r="D63" s="59">
        <v>0.4</v>
      </c>
      <c r="E63" s="59">
        <v>-0.1</v>
      </c>
      <c r="F63" s="59">
        <v>0.5</v>
      </c>
      <c r="G63" s="59">
        <v>0.79999999999999993</v>
      </c>
      <c r="H63" s="59">
        <v>3.2999999999999972</v>
      </c>
      <c r="I63" s="211"/>
      <c r="Q63" s="211"/>
    </row>
    <row r="64" spans="1:17">
      <c r="A64" s="58">
        <v>41913</v>
      </c>
      <c r="B64" s="59">
        <v>0.4</v>
      </c>
      <c r="C64" s="59">
        <v>1</v>
      </c>
      <c r="D64" s="59">
        <v>0.3</v>
      </c>
      <c r="E64" s="59">
        <v>-0.3</v>
      </c>
      <c r="F64" s="59">
        <v>0.5</v>
      </c>
      <c r="G64" s="59">
        <v>1.4000000000000001</v>
      </c>
      <c r="H64" s="59">
        <v>3.2999999999999972</v>
      </c>
      <c r="Q64" s="211"/>
    </row>
    <row r="65" spans="1:17">
      <c r="A65" s="58">
        <v>42005</v>
      </c>
      <c r="B65" s="59">
        <v>-0.3</v>
      </c>
      <c r="C65" s="59">
        <v>1.8</v>
      </c>
      <c r="D65" s="59">
        <v>0.2</v>
      </c>
      <c r="E65" s="59">
        <v>0.2</v>
      </c>
      <c r="F65" s="59">
        <v>0.5</v>
      </c>
      <c r="G65" s="59">
        <v>1.1000000000000001</v>
      </c>
      <c r="H65" s="59">
        <v>3.5</v>
      </c>
      <c r="Q65" s="211"/>
    </row>
    <row r="66" spans="1:17">
      <c r="A66" s="58"/>
      <c r="B66" s="59"/>
      <c r="C66" s="59"/>
      <c r="D66" s="59"/>
      <c r="E66" s="59"/>
      <c r="F66" s="59"/>
      <c r="G66" s="59"/>
      <c r="H66" s="59"/>
      <c r="Q66" s="211"/>
    </row>
    <row r="67" spans="1:17">
      <c r="A67" s="58"/>
      <c r="B67" s="59"/>
      <c r="C67" s="59"/>
      <c r="D67" s="59"/>
      <c r="E67" s="59"/>
      <c r="F67" s="59"/>
      <c r="G67" s="59"/>
      <c r="H67" s="59"/>
      <c r="Q67" s="211"/>
    </row>
    <row r="68" spans="1:17">
      <c r="A68" s="58"/>
      <c r="B68" s="59"/>
      <c r="C68" s="59"/>
      <c r="D68" s="59"/>
      <c r="E68" s="59"/>
      <c r="F68" s="59"/>
      <c r="G68" s="59"/>
      <c r="H68" s="59"/>
    </row>
    <row r="69" spans="1:17">
      <c r="A69" s="58"/>
      <c r="B69" s="59"/>
      <c r="C69" s="59"/>
      <c r="D69" s="59"/>
      <c r="E69" s="59"/>
      <c r="F69" s="59"/>
      <c r="G69" s="59"/>
      <c r="H69" s="59"/>
    </row>
    <row r="70" spans="1:17">
      <c r="A70" s="58"/>
      <c r="B70" s="59"/>
      <c r="C70" s="59"/>
      <c r="D70" s="59"/>
      <c r="E70" s="59"/>
      <c r="F70" s="59"/>
      <c r="G70" s="59"/>
      <c r="H70" s="59"/>
    </row>
    <row r="71" spans="1:17">
      <c r="A71" s="58"/>
      <c r="B71" s="59"/>
      <c r="C71" s="59"/>
      <c r="D71" s="59"/>
      <c r="E71" s="59"/>
      <c r="F71" s="59"/>
      <c r="G71" s="59"/>
      <c r="H71" s="59"/>
    </row>
    <row r="72" spans="1:17">
      <c r="A72" s="58"/>
      <c r="B72" s="59"/>
      <c r="C72" s="59"/>
      <c r="D72" s="59"/>
      <c r="E72" s="59"/>
      <c r="F72" s="59"/>
      <c r="G72" s="59"/>
      <c r="H72" s="59"/>
    </row>
    <row r="73" spans="1:17">
      <c r="A73" s="58"/>
      <c r="B73" s="59"/>
      <c r="C73" s="59"/>
      <c r="D73" s="59"/>
      <c r="E73" s="59"/>
      <c r="F73" s="59"/>
      <c r="G73" s="59"/>
      <c r="H73" s="59"/>
    </row>
    <row r="74" spans="1:17">
      <c r="A74" s="58"/>
      <c r="B74" s="59"/>
      <c r="C74" s="59"/>
      <c r="D74" s="59"/>
      <c r="E74" s="59"/>
      <c r="F74" s="59"/>
      <c r="G74" s="59"/>
      <c r="H74" s="59"/>
    </row>
    <row r="75" spans="1:17">
      <c r="A75" s="58"/>
      <c r="B75" s="59"/>
      <c r="C75" s="59"/>
      <c r="D75" s="59"/>
      <c r="E75" s="59"/>
      <c r="F75" s="59"/>
      <c r="G75" s="59"/>
      <c r="H75" s="59"/>
    </row>
    <row r="76" spans="1:17">
      <c r="A76" s="58"/>
      <c r="B76" s="59"/>
      <c r="C76" s="59"/>
      <c r="D76" s="59"/>
      <c r="E76" s="59"/>
      <c r="F76" s="59"/>
      <c r="G76" s="59"/>
      <c r="H76" s="59"/>
    </row>
    <row r="77" spans="1:17">
      <c r="A77" s="58"/>
      <c r="B77" s="59"/>
      <c r="C77" s="59"/>
      <c r="D77" s="59"/>
      <c r="E77" s="59"/>
      <c r="F77" s="59"/>
      <c r="G77" s="59"/>
      <c r="H77" s="59"/>
    </row>
    <row r="78" spans="1:17">
      <c r="A78" s="58"/>
      <c r="B78" s="59"/>
      <c r="C78" s="59"/>
      <c r="D78" s="59"/>
      <c r="E78" s="59"/>
      <c r="F78" s="59"/>
      <c r="G78" s="59"/>
      <c r="H78" s="59"/>
    </row>
    <row r="79" spans="1:17">
      <c r="A79" s="58"/>
      <c r="B79" s="59"/>
      <c r="C79" s="59"/>
      <c r="D79" s="59"/>
      <c r="E79" s="59"/>
      <c r="F79" s="59"/>
      <c r="G79" s="59"/>
      <c r="H79" s="59"/>
    </row>
    <row r="80" spans="1:17">
      <c r="A80" s="58"/>
      <c r="B80" s="59"/>
      <c r="C80" s="59"/>
      <c r="D80" s="59"/>
      <c r="E80" s="59"/>
      <c r="F80" s="59"/>
      <c r="G80" s="59"/>
      <c r="H80" s="59"/>
    </row>
    <row r="81" spans="1:8">
      <c r="A81" s="58"/>
      <c r="B81" s="59"/>
      <c r="C81" s="59"/>
      <c r="D81" s="59"/>
      <c r="E81" s="59"/>
      <c r="F81" s="59"/>
      <c r="G81" s="59"/>
      <c r="H81" s="59"/>
    </row>
    <row r="82" spans="1:8">
      <c r="A82" s="58"/>
      <c r="B82" s="59"/>
      <c r="C82" s="59"/>
      <c r="D82" s="59"/>
      <c r="E82" s="59"/>
      <c r="F82" s="59"/>
      <c r="G82" s="59"/>
      <c r="H82" s="59"/>
    </row>
    <row r="83" spans="1:8">
      <c r="A83" s="58"/>
      <c r="B83" s="59"/>
      <c r="C83" s="59"/>
      <c r="D83" s="59"/>
      <c r="E83" s="59"/>
      <c r="F83" s="59"/>
      <c r="G83" s="59"/>
      <c r="H83" s="59"/>
    </row>
    <row r="84" spans="1:8">
      <c r="A84" s="58"/>
      <c r="B84" s="59"/>
      <c r="C84" s="59"/>
      <c r="D84" s="59"/>
      <c r="E84" s="59"/>
      <c r="F84" s="59"/>
      <c r="G84" s="59"/>
      <c r="H84" s="59"/>
    </row>
    <row r="85" spans="1:8">
      <c r="A85" s="58"/>
      <c r="B85" s="59"/>
      <c r="C85" s="59"/>
      <c r="D85" s="59"/>
      <c r="E85" s="59"/>
      <c r="F85" s="59"/>
      <c r="G85" s="59"/>
      <c r="H85" s="59"/>
    </row>
    <row r="86" spans="1:8">
      <c r="A86" s="58"/>
      <c r="B86" s="59"/>
      <c r="C86" s="59"/>
      <c r="D86" s="59"/>
      <c r="E86" s="59"/>
      <c r="F86" s="59"/>
      <c r="G86" s="59"/>
      <c r="H86" s="59"/>
    </row>
    <row r="87" spans="1:8">
      <c r="A87" s="58"/>
      <c r="B87" s="59"/>
      <c r="C87" s="59"/>
      <c r="D87" s="59"/>
      <c r="E87" s="59"/>
      <c r="F87" s="59"/>
      <c r="G87" s="59"/>
      <c r="H87" s="59"/>
    </row>
    <row r="88" spans="1:8">
      <c r="A88" s="58"/>
      <c r="B88" s="59"/>
      <c r="C88" s="59"/>
      <c r="D88" s="59"/>
      <c r="E88" s="59"/>
      <c r="F88" s="59"/>
      <c r="G88" s="59"/>
      <c r="H88" s="59"/>
    </row>
    <row r="89" spans="1:8">
      <c r="A89" s="58"/>
      <c r="B89" s="59"/>
      <c r="C89" s="59"/>
      <c r="D89" s="59"/>
      <c r="E89" s="59"/>
      <c r="F89" s="59"/>
      <c r="G89" s="59"/>
      <c r="H89" s="59"/>
    </row>
    <row r="90" spans="1:8">
      <c r="A90" s="58"/>
      <c r="B90" s="59"/>
      <c r="C90" s="59"/>
      <c r="D90" s="59"/>
      <c r="E90" s="59"/>
      <c r="F90" s="59"/>
      <c r="G90" s="59"/>
      <c r="H90" s="59"/>
    </row>
    <row r="91" spans="1:8">
      <c r="A91" s="58"/>
      <c r="B91" s="59"/>
      <c r="C91" s="59"/>
      <c r="D91" s="59"/>
      <c r="E91" s="59"/>
      <c r="F91" s="59"/>
      <c r="G91" s="59"/>
      <c r="H91" s="59"/>
    </row>
    <row r="92" spans="1:8">
      <c r="A92" s="58"/>
      <c r="B92" s="59"/>
      <c r="C92" s="59"/>
      <c r="D92" s="59"/>
      <c r="E92" s="59"/>
      <c r="F92" s="59"/>
      <c r="G92" s="59"/>
      <c r="H92" s="59"/>
    </row>
    <row r="93" spans="1:8">
      <c r="A93" s="58"/>
      <c r="B93" s="59"/>
      <c r="C93" s="59"/>
      <c r="D93" s="59"/>
      <c r="E93" s="59"/>
      <c r="F93" s="59"/>
      <c r="G93" s="59"/>
      <c r="H93" s="59"/>
    </row>
    <row r="94" spans="1:8">
      <c r="A94" s="58"/>
      <c r="B94" s="59"/>
      <c r="C94" s="59"/>
      <c r="D94" s="59"/>
      <c r="E94" s="59"/>
      <c r="F94" s="59"/>
      <c r="G94" s="59"/>
      <c r="H94" s="59"/>
    </row>
    <row r="95" spans="1:8">
      <c r="A95" s="58"/>
      <c r="B95" s="59"/>
      <c r="C95" s="59"/>
      <c r="D95" s="59"/>
      <c r="E95" s="59"/>
      <c r="F95" s="59"/>
      <c r="G95" s="59"/>
      <c r="H95" s="59"/>
    </row>
    <row r="96" spans="1:8">
      <c r="A96" s="58"/>
      <c r="B96" s="59"/>
      <c r="C96" s="59"/>
      <c r="D96" s="59"/>
      <c r="E96" s="59"/>
      <c r="F96" s="59"/>
      <c r="G96" s="59"/>
      <c r="H96" s="59"/>
    </row>
    <row r="97" spans="1:8">
      <c r="A97" s="58"/>
      <c r="B97" s="59"/>
      <c r="C97" s="59"/>
      <c r="D97" s="59"/>
      <c r="E97" s="59"/>
      <c r="F97" s="59"/>
      <c r="G97" s="59"/>
      <c r="H97" s="59"/>
    </row>
    <row r="98" spans="1:8">
      <c r="A98" s="58"/>
      <c r="B98" s="59"/>
      <c r="C98" s="59"/>
      <c r="D98" s="59"/>
      <c r="E98" s="59"/>
      <c r="F98" s="59"/>
      <c r="G98" s="59"/>
      <c r="H98" s="59"/>
    </row>
    <row r="99" spans="1:8">
      <c r="A99" s="58"/>
      <c r="B99" s="59"/>
      <c r="C99" s="59"/>
      <c r="D99" s="59"/>
      <c r="E99" s="59"/>
      <c r="F99" s="59"/>
      <c r="G99" s="59"/>
      <c r="H99" s="59"/>
    </row>
    <row r="100" spans="1:8">
      <c r="A100" s="58"/>
      <c r="B100" s="59"/>
      <c r="C100" s="59"/>
      <c r="D100" s="59"/>
      <c r="E100" s="59"/>
      <c r="F100" s="59"/>
      <c r="G100" s="59"/>
      <c r="H100" s="59"/>
    </row>
    <row r="101" spans="1:8">
      <c r="A101" s="58"/>
      <c r="B101" s="59"/>
      <c r="C101" s="59"/>
      <c r="D101" s="59"/>
      <c r="E101" s="59"/>
      <c r="F101" s="59"/>
      <c r="G101" s="59"/>
      <c r="H101" s="59"/>
    </row>
    <row r="102" spans="1:8">
      <c r="A102" s="58"/>
      <c r="B102" s="59"/>
      <c r="C102" s="59"/>
      <c r="D102" s="59"/>
      <c r="E102" s="59"/>
      <c r="F102" s="59"/>
      <c r="G102" s="59"/>
      <c r="H102" s="59"/>
    </row>
    <row r="103" spans="1:8">
      <c r="A103" s="58"/>
      <c r="B103" s="59"/>
      <c r="C103" s="59"/>
      <c r="D103" s="59"/>
      <c r="E103" s="59"/>
      <c r="F103" s="59"/>
      <c r="G103" s="59"/>
      <c r="H103" s="59"/>
    </row>
    <row r="104" spans="1:8">
      <c r="A104" s="58"/>
      <c r="B104" s="59"/>
      <c r="C104" s="59"/>
      <c r="D104" s="59"/>
      <c r="E104" s="59"/>
      <c r="F104" s="59"/>
      <c r="G104" s="59"/>
      <c r="H104" s="59"/>
    </row>
    <row r="105" spans="1:8">
      <c r="A105" s="58"/>
      <c r="B105" s="59"/>
      <c r="C105" s="59"/>
      <c r="D105" s="59"/>
      <c r="E105" s="59"/>
      <c r="F105" s="59"/>
      <c r="G105" s="59"/>
      <c r="H105" s="59"/>
    </row>
    <row r="106" spans="1:8">
      <c r="A106" s="58"/>
      <c r="B106" s="59"/>
      <c r="C106" s="59"/>
      <c r="D106" s="59"/>
      <c r="E106" s="59"/>
      <c r="F106" s="59"/>
      <c r="G106" s="59"/>
      <c r="H106" s="59"/>
    </row>
    <row r="107" spans="1:8">
      <c r="A107" s="58"/>
      <c r="B107" s="59"/>
      <c r="C107" s="59"/>
      <c r="D107" s="59"/>
      <c r="E107" s="59"/>
      <c r="F107" s="59"/>
      <c r="G107" s="59"/>
      <c r="H107" s="59"/>
    </row>
    <row r="108" spans="1:8">
      <c r="A108" s="58"/>
      <c r="B108" s="59"/>
      <c r="C108" s="59"/>
      <c r="D108" s="59"/>
      <c r="E108" s="59"/>
      <c r="F108" s="59"/>
      <c r="G108" s="59"/>
      <c r="H108" s="59"/>
    </row>
    <row r="109" spans="1:8">
      <c r="A109" s="58"/>
      <c r="B109" s="59"/>
      <c r="C109" s="59"/>
      <c r="D109" s="59"/>
      <c r="E109" s="59"/>
      <c r="F109" s="59"/>
      <c r="G109" s="59"/>
      <c r="H109" s="59"/>
    </row>
    <row r="110" spans="1:8">
      <c r="A110" s="58"/>
      <c r="B110" s="59"/>
      <c r="C110" s="59"/>
      <c r="D110" s="59"/>
      <c r="E110" s="59"/>
      <c r="F110" s="59"/>
      <c r="G110" s="59"/>
      <c r="H110" s="59"/>
    </row>
    <row r="111" spans="1:8">
      <c r="A111" s="58"/>
      <c r="B111" s="59"/>
      <c r="C111" s="59"/>
      <c r="D111" s="59"/>
      <c r="E111" s="59"/>
      <c r="F111" s="59"/>
      <c r="G111" s="59"/>
      <c r="H111" s="59"/>
    </row>
    <row r="112" spans="1:8">
      <c r="A112" s="58"/>
      <c r="B112" s="59"/>
      <c r="C112" s="59"/>
      <c r="D112" s="59"/>
      <c r="E112" s="59"/>
      <c r="F112" s="59"/>
      <c r="G112" s="59"/>
      <c r="H112" s="59"/>
    </row>
    <row r="113" spans="1:8">
      <c r="A113" s="58"/>
      <c r="B113" s="59"/>
      <c r="C113" s="59"/>
      <c r="D113" s="59"/>
      <c r="E113" s="59"/>
      <c r="F113" s="59"/>
      <c r="G113" s="59"/>
      <c r="H113" s="59"/>
    </row>
    <row r="114" spans="1:8">
      <c r="A114" s="58"/>
      <c r="B114" s="59"/>
      <c r="C114" s="59"/>
      <c r="D114" s="59"/>
      <c r="E114" s="59"/>
      <c r="F114" s="59"/>
      <c r="G114" s="59"/>
      <c r="H114" s="59"/>
    </row>
    <row r="115" spans="1:8">
      <c r="A115" s="58"/>
      <c r="B115" s="59"/>
      <c r="C115" s="59"/>
      <c r="D115" s="59"/>
      <c r="E115" s="59"/>
      <c r="F115" s="59"/>
      <c r="G115" s="59"/>
      <c r="H115" s="59"/>
    </row>
    <row r="116" spans="1:8">
      <c r="A116" s="58"/>
      <c r="B116" s="59"/>
      <c r="C116" s="59"/>
      <c r="D116" s="59"/>
      <c r="E116" s="59"/>
      <c r="F116" s="59"/>
      <c r="G116" s="59"/>
      <c r="H116" s="59"/>
    </row>
    <row r="117" spans="1:8">
      <c r="A117" s="58"/>
      <c r="B117" s="59"/>
      <c r="C117" s="59"/>
      <c r="D117" s="59"/>
      <c r="E117" s="59"/>
      <c r="F117" s="59"/>
      <c r="G117" s="59"/>
      <c r="H117" s="59"/>
    </row>
    <row r="118" spans="1:8">
      <c r="A118" s="58"/>
      <c r="B118" s="59"/>
      <c r="C118" s="59"/>
      <c r="D118" s="59"/>
      <c r="E118" s="59"/>
      <c r="F118" s="59"/>
      <c r="G118" s="59"/>
      <c r="H118" s="59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42"/>
  <dimension ref="A1:F127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1.28515625" style="86" customWidth="1"/>
    <col min="2" max="2" width="18.85546875" style="86" customWidth="1"/>
    <col min="3" max="3" width="15.7109375" style="86" customWidth="1"/>
    <col min="4" max="4" width="13.85546875" style="86" customWidth="1"/>
    <col min="5" max="5" width="11.28515625" style="86" customWidth="1"/>
    <col min="6" max="16384" width="9.140625" style="86"/>
  </cols>
  <sheetData>
    <row r="1" spans="1:6">
      <c r="A1" s="70"/>
    </row>
    <row r="2" spans="1:6">
      <c r="A2" s="70" t="s">
        <v>0</v>
      </c>
      <c r="B2" s="219" t="s">
        <v>399</v>
      </c>
    </row>
    <row r="3" spans="1:6">
      <c r="A3" s="70" t="s">
        <v>17</v>
      </c>
      <c r="B3" s="86" t="s">
        <v>632</v>
      </c>
    </row>
    <row r="4" spans="1:6">
      <c r="A4" s="70" t="s">
        <v>21</v>
      </c>
    </row>
    <row r="5" spans="1:6">
      <c r="A5" s="70" t="s">
        <v>93</v>
      </c>
    </row>
    <row r="6" spans="1:6">
      <c r="A6" s="70" t="s">
        <v>15</v>
      </c>
      <c r="B6" s="39" t="s">
        <v>109</v>
      </c>
    </row>
    <row r="7" spans="1:6">
      <c r="A7" s="70" t="s">
        <v>43</v>
      </c>
      <c r="B7" s="39" t="s">
        <v>265</v>
      </c>
    </row>
    <row r="8" spans="1:6">
      <c r="A8" s="60"/>
      <c r="B8" s="129" t="s">
        <v>127</v>
      </c>
    </row>
    <row r="9" spans="1:6">
      <c r="A9" s="67" t="s">
        <v>123</v>
      </c>
      <c r="B9" s="86" t="s">
        <v>91</v>
      </c>
    </row>
    <row r="10" spans="1:6">
      <c r="A10" s="69"/>
      <c r="B10" s="69" t="s">
        <v>289</v>
      </c>
      <c r="C10" s="69"/>
    </row>
    <row r="11" spans="1:6">
      <c r="A11" s="27"/>
      <c r="B11" s="27" t="s">
        <v>400</v>
      </c>
      <c r="C11" s="27" t="s">
        <v>88</v>
      </c>
    </row>
    <row r="12" spans="1:6">
      <c r="A12" s="27"/>
      <c r="B12" s="27" t="s">
        <v>401</v>
      </c>
      <c r="C12" s="27" t="s">
        <v>89</v>
      </c>
    </row>
    <row r="13" spans="1:6">
      <c r="A13" s="63">
        <v>38353</v>
      </c>
      <c r="B13" s="221">
        <v>1.6003284183841515</v>
      </c>
      <c r="C13" s="221">
        <v>0.91274157873743889</v>
      </c>
      <c r="D13" s="221"/>
      <c r="E13" s="221"/>
      <c r="F13" s="221"/>
    </row>
    <row r="14" spans="1:6">
      <c r="A14" s="63">
        <v>38443</v>
      </c>
      <c r="B14" s="221">
        <v>9.2716253901076442</v>
      </c>
      <c r="C14" s="221">
        <v>4.4474091609740753</v>
      </c>
      <c r="D14" s="221"/>
      <c r="E14" s="221"/>
      <c r="F14" s="221"/>
    </row>
    <row r="15" spans="1:6">
      <c r="A15" s="63">
        <v>38534</v>
      </c>
      <c r="B15" s="221">
        <v>8.3873886507998918</v>
      </c>
      <c r="C15" s="221">
        <v>4.9162548584354511</v>
      </c>
      <c r="D15" s="221"/>
      <c r="E15" s="221"/>
      <c r="F15" s="221"/>
    </row>
    <row r="16" spans="1:6">
      <c r="A16" s="63">
        <v>38626</v>
      </c>
      <c r="B16" s="221">
        <v>7.6146427861531407</v>
      </c>
      <c r="C16" s="221">
        <v>4.9050429381714906</v>
      </c>
      <c r="D16" s="221"/>
      <c r="E16" s="221"/>
      <c r="F16" s="221"/>
    </row>
    <row r="17" spans="1:6">
      <c r="A17" s="63">
        <v>38718</v>
      </c>
      <c r="B17" s="221">
        <v>12.83022111120664</v>
      </c>
      <c r="C17" s="221">
        <v>8.0686902694773437</v>
      </c>
      <c r="D17" s="221"/>
      <c r="E17" s="221"/>
      <c r="F17" s="221"/>
    </row>
    <row r="18" spans="1:6">
      <c r="A18" s="63">
        <v>38808</v>
      </c>
      <c r="B18" s="221">
        <v>7.5174519960322925</v>
      </c>
      <c r="C18" s="221">
        <v>5.4374723888671781</v>
      </c>
      <c r="D18" s="221"/>
      <c r="E18" s="221"/>
      <c r="F18" s="221"/>
    </row>
    <row r="19" spans="1:6">
      <c r="A19" s="63">
        <v>38899</v>
      </c>
      <c r="B19" s="221">
        <v>9.8658765066780063</v>
      </c>
      <c r="C19" s="221">
        <v>6.8553997774649815</v>
      </c>
      <c r="D19" s="221"/>
      <c r="E19" s="221"/>
      <c r="F19" s="221"/>
    </row>
    <row r="20" spans="1:6">
      <c r="A20" s="63">
        <v>38991</v>
      </c>
      <c r="B20" s="221">
        <v>9.6536704704958964</v>
      </c>
      <c r="C20" s="221">
        <v>4.3235408104504103</v>
      </c>
      <c r="D20" s="221"/>
      <c r="E20" s="221"/>
      <c r="F20" s="221"/>
    </row>
    <row r="21" spans="1:6">
      <c r="A21" s="63">
        <v>39083</v>
      </c>
      <c r="B21" s="221">
        <v>8.9837799085939594</v>
      </c>
      <c r="C21" s="221">
        <v>8.3186761669487197</v>
      </c>
      <c r="D21" s="221"/>
      <c r="E21" s="221"/>
      <c r="F21" s="221"/>
    </row>
    <row r="22" spans="1:6">
      <c r="A22" s="63">
        <v>39173</v>
      </c>
      <c r="B22" s="221">
        <v>6.7078352992405428</v>
      </c>
      <c r="C22" s="221">
        <v>7.3798595302849463</v>
      </c>
      <c r="D22" s="221"/>
      <c r="E22" s="221"/>
      <c r="F22" s="221"/>
    </row>
    <row r="23" spans="1:6">
      <c r="A23" s="63">
        <v>39264</v>
      </c>
      <c r="B23" s="221">
        <v>9.0356513740408531</v>
      </c>
      <c r="C23" s="221">
        <v>8.5492132262736931</v>
      </c>
      <c r="D23" s="221"/>
      <c r="E23" s="221"/>
      <c r="F23" s="221"/>
    </row>
    <row r="24" spans="1:6">
      <c r="A24" s="63">
        <v>39356</v>
      </c>
      <c r="B24" s="221">
        <v>6.9938543083874549</v>
      </c>
      <c r="C24" s="221">
        <v>5.7310064259303886</v>
      </c>
      <c r="D24" s="222"/>
      <c r="E24" s="222"/>
    </row>
    <row r="25" spans="1:6">
      <c r="A25" s="63">
        <v>39448</v>
      </c>
      <c r="B25" s="221">
        <v>7.9743768955625995</v>
      </c>
      <c r="C25" s="221">
        <v>2.5973617367415471</v>
      </c>
      <c r="D25" s="222"/>
      <c r="E25" s="222"/>
    </row>
    <row r="26" spans="1:6">
      <c r="A26" s="63">
        <v>39539</v>
      </c>
      <c r="B26" s="221">
        <v>5.6374361757672915</v>
      </c>
      <c r="C26" s="221">
        <v>-0.10476000627711812</v>
      </c>
      <c r="D26" s="222"/>
      <c r="E26" s="222"/>
    </row>
    <row r="27" spans="1:6">
      <c r="A27" s="63">
        <v>39630</v>
      </c>
      <c r="B27" s="221">
        <v>-0.72127728321331119</v>
      </c>
      <c r="C27" s="221">
        <v>-6.3621561771076074</v>
      </c>
      <c r="D27" s="222"/>
      <c r="E27" s="222"/>
    </row>
    <row r="28" spans="1:6">
      <c r="A28" s="63">
        <v>39722</v>
      </c>
      <c r="B28" s="221">
        <v>-11.527700875493778</v>
      </c>
      <c r="C28" s="221">
        <v>-13.058979065455688</v>
      </c>
      <c r="D28" s="222"/>
      <c r="E28" s="222"/>
    </row>
    <row r="29" spans="1:6">
      <c r="A29" s="63">
        <v>39814</v>
      </c>
      <c r="B29" s="221">
        <v>-22.492640164914206</v>
      </c>
      <c r="C29" s="221">
        <v>-17.067982470902649</v>
      </c>
      <c r="D29" s="222"/>
      <c r="E29" s="222"/>
    </row>
    <row r="30" spans="1:6">
      <c r="A30" s="63">
        <v>39904</v>
      </c>
      <c r="B30" s="221">
        <v>-22.793939087396481</v>
      </c>
      <c r="C30" s="221">
        <v>-19.296480278520775</v>
      </c>
      <c r="D30" s="222"/>
      <c r="E30" s="222"/>
    </row>
    <row r="31" spans="1:6">
      <c r="A31" s="63">
        <v>39995</v>
      </c>
      <c r="B31" s="221">
        <v>-17.792978780095993</v>
      </c>
      <c r="C31" s="221">
        <v>-13.623425574040951</v>
      </c>
      <c r="D31" s="222"/>
      <c r="E31" s="222"/>
    </row>
    <row r="32" spans="1:6">
      <c r="A32" s="63">
        <v>40087</v>
      </c>
      <c r="B32" s="221">
        <v>-6.8453254471775153</v>
      </c>
      <c r="C32" s="221">
        <v>-4.5877843771785933</v>
      </c>
      <c r="D32" s="222"/>
      <c r="E32" s="222"/>
    </row>
    <row r="33" spans="1:5">
      <c r="A33" s="63">
        <v>40179</v>
      </c>
      <c r="B33" s="221">
        <v>5.1651249013210787</v>
      </c>
      <c r="C33" s="221">
        <v>3.7100169375043919</v>
      </c>
      <c r="D33" s="222"/>
      <c r="E33" s="222"/>
    </row>
    <row r="34" spans="1:5">
      <c r="A34" s="63">
        <v>40269</v>
      </c>
      <c r="B34" s="221">
        <v>13.550847428406598</v>
      </c>
      <c r="C34" s="221">
        <v>11.182776465471747</v>
      </c>
      <c r="D34" s="222"/>
      <c r="E34" s="222"/>
    </row>
    <row r="35" spans="1:5">
      <c r="A35" s="63">
        <v>40360</v>
      </c>
      <c r="B35" s="221">
        <v>12.793967065146305</v>
      </c>
      <c r="C35" s="221">
        <v>9.8983753627457531</v>
      </c>
      <c r="D35" s="222"/>
      <c r="E35" s="222"/>
    </row>
    <row r="36" spans="1:5">
      <c r="A36" s="63">
        <v>40452</v>
      </c>
      <c r="B36" s="221">
        <v>10.584543864283418</v>
      </c>
      <c r="C36" s="221">
        <v>9.3578400247598097</v>
      </c>
      <c r="D36" s="222"/>
      <c r="E36" s="222"/>
    </row>
    <row r="37" spans="1:5">
      <c r="A37" s="63">
        <v>40544</v>
      </c>
      <c r="B37" s="221">
        <v>12.600538505129009</v>
      </c>
      <c r="C37" s="221">
        <v>4.3554409966623666</v>
      </c>
      <c r="D37" s="222"/>
      <c r="E37" s="222"/>
    </row>
    <row r="38" spans="1:5">
      <c r="A38" s="63">
        <v>40634</v>
      </c>
      <c r="B38" s="221">
        <v>4.1675916885016733</v>
      </c>
      <c r="C38" s="221">
        <v>-0.22980637590455899</v>
      </c>
      <c r="D38" s="222"/>
      <c r="E38" s="222"/>
    </row>
    <row r="39" spans="1:5">
      <c r="A39" s="63">
        <v>40725</v>
      </c>
      <c r="B39" s="221">
        <v>3.1468490907795399</v>
      </c>
      <c r="C39" s="221">
        <v>-2.501176113869704</v>
      </c>
      <c r="D39" s="222"/>
      <c r="E39" s="222"/>
    </row>
    <row r="40" spans="1:5">
      <c r="A40" s="63">
        <v>40817</v>
      </c>
      <c r="B40" s="221">
        <v>3.1443367143870518</v>
      </c>
      <c r="C40" s="221">
        <v>-1.1189255980124813</v>
      </c>
      <c r="D40" s="222"/>
      <c r="E40" s="222"/>
    </row>
    <row r="41" spans="1:5">
      <c r="A41" s="63">
        <v>40909</v>
      </c>
      <c r="B41" s="221">
        <v>0.39948326944407597</v>
      </c>
      <c r="C41" s="221">
        <v>0.44358259402901012</v>
      </c>
      <c r="D41" s="222"/>
      <c r="E41" s="222"/>
    </row>
    <row r="42" spans="1:5">
      <c r="A42" s="63">
        <v>41000</v>
      </c>
      <c r="B42" s="221">
        <v>-0.79645865783599845</v>
      </c>
      <c r="C42" s="221">
        <v>-0.15887946502675732</v>
      </c>
      <c r="D42" s="222"/>
      <c r="E42" s="222"/>
    </row>
    <row r="43" spans="1:5">
      <c r="A43" s="63">
        <v>41091</v>
      </c>
      <c r="B43" s="221">
        <v>-1.0928347187902716</v>
      </c>
      <c r="C43" s="221">
        <v>-1.0911069930877062</v>
      </c>
      <c r="D43" s="222"/>
      <c r="E43" s="222"/>
    </row>
    <row r="44" spans="1:5">
      <c r="A44" s="63">
        <v>41183</v>
      </c>
      <c r="B44" s="221">
        <v>-5.4096904421292322</v>
      </c>
      <c r="C44" s="221">
        <v>-3.6730848955974409</v>
      </c>
      <c r="D44" s="222"/>
      <c r="E44" s="222"/>
    </row>
    <row r="45" spans="1:5">
      <c r="A45" s="63">
        <v>41275</v>
      </c>
      <c r="B45" s="221">
        <v>-3.8763331729213348</v>
      </c>
      <c r="C45" s="221">
        <v>-7.3215107958434373</v>
      </c>
      <c r="D45" s="222"/>
      <c r="E45" s="222"/>
    </row>
    <row r="46" spans="1:5">
      <c r="A46" s="63">
        <v>41365</v>
      </c>
      <c r="B46" s="221">
        <v>0.26700822475447694</v>
      </c>
      <c r="C46" s="221">
        <v>-4.0927875860976997</v>
      </c>
      <c r="D46" s="222"/>
      <c r="E46" s="222"/>
    </row>
    <row r="47" spans="1:5">
      <c r="A47" s="63">
        <v>41456</v>
      </c>
      <c r="B47" s="221">
        <v>2.7869970890944842</v>
      </c>
      <c r="C47" s="221">
        <v>-3.2266926198056893</v>
      </c>
      <c r="D47" s="222"/>
      <c r="E47" s="222"/>
    </row>
    <row r="48" spans="1:5">
      <c r="A48" s="63">
        <v>41548</v>
      </c>
      <c r="B48" s="221">
        <v>5.1630227358604515</v>
      </c>
      <c r="C48" s="221">
        <v>0.3436907702027554</v>
      </c>
      <c r="D48" s="222"/>
      <c r="E48" s="222"/>
    </row>
    <row r="49" spans="1:5">
      <c r="A49" s="63">
        <v>41640</v>
      </c>
      <c r="B49" s="221">
        <v>8.3325231786896836</v>
      </c>
      <c r="C49" s="221">
        <v>5.2367025728754584</v>
      </c>
      <c r="D49" s="222"/>
      <c r="E49" s="222"/>
    </row>
    <row r="50" spans="1:5">
      <c r="A50" s="63">
        <v>41730</v>
      </c>
      <c r="B50" s="221">
        <v>10.449054951066501</v>
      </c>
      <c r="C50" s="221">
        <v>6.5899567774252006</v>
      </c>
      <c r="D50" s="222"/>
      <c r="E50" s="222"/>
    </row>
    <row r="51" spans="1:5">
      <c r="A51" s="63">
        <v>41821</v>
      </c>
      <c r="B51" s="221">
        <v>7.0748887595113246</v>
      </c>
      <c r="C51" s="221">
        <v>5.6101945987317094</v>
      </c>
      <c r="D51" s="222"/>
      <c r="E51" s="222"/>
    </row>
    <row r="52" spans="1:5">
      <c r="A52" s="63">
        <v>41913</v>
      </c>
      <c r="B52" s="221">
        <v>4.5828816882005583</v>
      </c>
      <c r="C52" s="221">
        <v>4.0791780284557859</v>
      </c>
      <c r="D52" s="222"/>
      <c r="E52" s="222"/>
    </row>
    <row r="53" spans="1:5">
      <c r="A53" s="63">
        <v>42005</v>
      </c>
      <c r="B53" s="221">
        <v>8.0271994222396614</v>
      </c>
      <c r="C53" s="221">
        <v>7.7251557748335955</v>
      </c>
      <c r="D53" s="222"/>
      <c r="E53" s="222"/>
    </row>
    <row r="54" spans="1:5">
      <c r="A54" s="223"/>
      <c r="B54" s="222"/>
      <c r="C54" s="221"/>
      <c r="D54" s="222"/>
      <c r="E54" s="222"/>
    </row>
    <row r="55" spans="1:5">
      <c r="A55" s="223"/>
      <c r="B55" s="222"/>
      <c r="C55" s="221"/>
      <c r="D55" s="222"/>
      <c r="E55" s="222"/>
    </row>
    <row r="56" spans="1:5">
      <c r="A56" s="223"/>
      <c r="B56" s="222"/>
      <c r="C56" s="221"/>
      <c r="D56" s="222"/>
      <c r="E56" s="222"/>
    </row>
    <row r="57" spans="1:5">
      <c r="A57" s="223"/>
      <c r="B57" s="222"/>
      <c r="C57" s="221"/>
      <c r="D57" s="222"/>
      <c r="E57" s="222"/>
    </row>
    <row r="58" spans="1:5">
      <c r="A58" s="223"/>
      <c r="B58" s="222"/>
      <c r="C58" s="221"/>
      <c r="D58" s="222"/>
      <c r="E58" s="222"/>
    </row>
    <row r="59" spans="1:5">
      <c r="A59" s="223"/>
      <c r="B59" s="222"/>
      <c r="C59" s="221"/>
      <c r="D59" s="222"/>
      <c r="E59" s="222"/>
    </row>
    <row r="60" spans="1:5">
      <c r="A60" s="223"/>
      <c r="B60" s="222"/>
      <c r="C60" s="221"/>
      <c r="D60" s="222"/>
      <c r="E60" s="222"/>
    </row>
    <row r="61" spans="1:5">
      <c r="A61" s="223"/>
      <c r="B61" s="222"/>
      <c r="C61" s="221"/>
      <c r="D61" s="222"/>
      <c r="E61" s="222"/>
    </row>
    <row r="62" spans="1:5">
      <c r="A62" s="223"/>
      <c r="B62" s="222"/>
      <c r="C62" s="221"/>
      <c r="D62" s="222"/>
      <c r="E62" s="222"/>
    </row>
    <row r="63" spans="1:5">
      <c r="A63" s="223"/>
      <c r="B63" s="222"/>
      <c r="C63" s="221"/>
      <c r="D63" s="222"/>
      <c r="E63" s="222"/>
    </row>
    <row r="64" spans="1:5">
      <c r="A64" s="223"/>
      <c r="B64" s="222"/>
      <c r="C64" s="221"/>
      <c r="D64" s="222"/>
      <c r="E64" s="222"/>
    </row>
    <row r="65" spans="1:5">
      <c r="A65" s="223"/>
      <c r="B65" s="222"/>
      <c r="C65" s="221"/>
      <c r="D65" s="222"/>
      <c r="E65" s="222"/>
    </row>
    <row r="66" spans="1:5">
      <c r="A66" s="223"/>
      <c r="B66" s="222"/>
      <c r="C66" s="221"/>
      <c r="D66" s="222"/>
      <c r="E66" s="222"/>
    </row>
    <row r="67" spans="1:5">
      <c r="A67" s="223"/>
      <c r="B67" s="222"/>
      <c r="C67" s="221"/>
      <c r="D67" s="222"/>
      <c r="E67" s="222"/>
    </row>
    <row r="68" spans="1:5">
      <c r="A68" s="223"/>
      <c r="C68" s="221"/>
    </row>
    <row r="69" spans="1:5">
      <c r="A69" s="223"/>
      <c r="C69" s="221"/>
    </row>
    <row r="70" spans="1:5">
      <c r="A70" s="223"/>
      <c r="C70" s="221"/>
    </row>
    <row r="71" spans="1:5">
      <c r="A71" s="223"/>
      <c r="C71" s="221"/>
    </row>
    <row r="72" spans="1:5">
      <c r="A72" s="223"/>
      <c r="C72" s="221"/>
    </row>
    <row r="73" spans="1:5">
      <c r="A73" s="223"/>
      <c r="C73" s="221"/>
    </row>
    <row r="74" spans="1:5">
      <c r="A74" s="223"/>
      <c r="C74" s="221"/>
    </row>
    <row r="75" spans="1:5">
      <c r="A75" s="223"/>
      <c r="C75" s="221"/>
    </row>
    <row r="76" spans="1:5">
      <c r="A76" s="223"/>
      <c r="C76" s="221"/>
    </row>
    <row r="77" spans="1:5">
      <c r="A77" s="223"/>
      <c r="C77" s="221"/>
    </row>
    <row r="78" spans="1:5">
      <c r="A78" s="223"/>
      <c r="C78" s="221"/>
    </row>
    <row r="79" spans="1:5">
      <c r="A79" s="223"/>
      <c r="C79" s="221"/>
    </row>
    <row r="80" spans="1:5">
      <c r="A80" s="223"/>
      <c r="C80" s="221"/>
    </row>
    <row r="81" spans="1:3">
      <c r="A81" s="223"/>
      <c r="C81" s="221"/>
    </row>
    <row r="82" spans="1:3">
      <c r="A82" s="223"/>
      <c r="C82" s="221"/>
    </row>
    <row r="83" spans="1:3">
      <c r="A83" s="223"/>
      <c r="C83" s="221"/>
    </row>
    <row r="84" spans="1:3">
      <c r="A84" s="223"/>
      <c r="C84" s="221"/>
    </row>
    <row r="85" spans="1:3">
      <c r="A85" s="223"/>
      <c r="C85" s="221"/>
    </row>
    <row r="86" spans="1:3">
      <c r="A86" s="223"/>
      <c r="C86" s="221"/>
    </row>
    <row r="87" spans="1:3">
      <c r="A87" s="223"/>
      <c r="C87" s="221"/>
    </row>
    <row r="88" spans="1:3">
      <c r="A88" s="223"/>
      <c r="C88" s="221"/>
    </row>
    <row r="89" spans="1:3">
      <c r="A89" s="223"/>
      <c r="C89" s="221"/>
    </row>
    <row r="90" spans="1:3">
      <c r="A90" s="223"/>
      <c r="C90" s="221"/>
    </row>
    <row r="91" spans="1:3">
      <c r="A91" s="223"/>
      <c r="C91" s="221"/>
    </row>
    <row r="92" spans="1:3">
      <c r="A92" s="223"/>
      <c r="C92" s="221"/>
    </row>
    <row r="93" spans="1:3">
      <c r="A93" s="223"/>
      <c r="C93" s="221"/>
    </row>
    <row r="94" spans="1:3">
      <c r="A94" s="223"/>
      <c r="C94" s="221"/>
    </row>
    <row r="95" spans="1:3">
      <c r="A95" s="223"/>
      <c r="C95" s="221"/>
    </row>
    <row r="96" spans="1:3">
      <c r="A96" s="223"/>
      <c r="C96" s="221"/>
    </row>
    <row r="97" spans="1:3">
      <c r="A97" s="223"/>
      <c r="C97" s="221"/>
    </row>
    <row r="98" spans="1:3">
      <c r="A98" s="223"/>
      <c r="C98" s="221"/>
    </row>
    <row r="99" spans="1:3">
      <c r="A99" s="223"/>
      <c r="C99" s="221"/>
    </row>
    <row r="100" spans="1:3">
      <c r="A100" s="223"/>
      <c r="C100" s="221"/>
    </row>
    <row r="101" spans="1:3">
      <c r="A101" s="223"/>
      <c r="C101" s="221"/>
    </row>
    <row r="102" spans="1:3">
      <c r="A102" s="223"/>
      <c r="C102" s="221"/>
    </row>
    <row r="103" spans="1:3">
      <c r="A103" s="223"/>
      <c r="C103" s="221"/>
    </row>
    <row r="104" spans="1:3">
      <c r="A104" s="223"/>
      <c r="C104" s="221"/>
    </row>
    <row r="105" spans="1:3">
      <c r="A105" s="223"/>
      <c r="C105" s="221"/>
    </row>
    <row r="106" spans="1:3">
      <c r="A106" s="223"/>
      <c r="C106" s="221"/>
    </row>
    <row r="107" spans="1:3">
      <c r="A107" s="223"/>
      <c r="C107" s="221"/>
    </row>
    <row r="108" spans="1:3">
      <c r="A108" s="223"/>
      <c r="C108" s="221"/>
    </row>
    <row r="109" spans="1:3">
      <c r="A109" s="223"/>
      <c r="C109" s="221"/>
    </row>
    <row r="110" spans="1:3">
      <c r="A110" s="223"/>
      <c r="C110" s="221"/>
    </row>
    <row r="111" spans="1:3">
      <c r="A111" s="223"/>
      <c r="C111" s="221"/>
    </row>
    <row r="112" spans="1:3">
      <c r="A112" s="223"/>
      <c r="C112" s="221"/>
    </row>
    <row r="113" spans="1:3">
      <c r="A113" s="223"/>
      <c r="C113" s="221"/>
    </row>
    <row r="114" spans="1:3">
      <c r="A114" s="223"/>
      <c r="C114" s="221"/>
    </row>
    <row r="115" spans="1:3">
      <c r="A115" s="223"/>
      <c r="C115" s="221"/>
    </row>
    <row r="116" spans="1:3">
      <c r="A116" s="223"/>
      <c r="C116" s="221"/>
    </row>
    <row r="117" spans="1:3">
      <c r="A117" s="223"/>
      <c r="C117" s="221"/>
    </row>
    <row r="118" spans="1:3">
      <c r="A118" s="223"/>
      <c r="C118" s="221"/>
    </row>
    <row r="119" spans="1:3">
      <c r="A119" s="223"/>
      <c r="C119" s="221"/>
    </row>
    <row r="120" spans="1:3">
      <c r="A120" s="223"/>
      <c r="C120" s="221"/>
    </row>
    <row r="121" spans="1:3">
      <c r="A121" s="223"/>
      <c r="C121" s="221"/>
    </row>
    <row r="122" spans="1:3">
      <c r="A122" s="223"/>
      <c r="C122" s="221"/>
    </row>
    <row r="123" spans="1:3">
      <c r="A123" s="223"/>
      <c r="C123" s="221"/>
    </row>
    <row r="124" spans="1:3">
      <c r="A124" s="223"/>
      <c r="C124" s="221"/>
    </row>
    <row r="125" spans="1:3">
      <c r="A125" s="223"/>
      <c r="C125" s="221"/>
    </row>
    <row r="126" spans="1:3">
      <c r="C126" s="221"/>
    </row>
    <row r="127" spans="1:3">
      <c r="C127" s="221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40"/>
  <dimension ref="A1:F127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1.28515625" style="86" customWidth="1"/>
    <col min="2" max="2" width="18.85546875" style="86" customWidth="1"/>
    <col min="3" max="3" width="15.7109375" style="86" customWidth="1"/>
    <col min="4" max="4" width="13.85546875" style="86" customWidth="1"/>
    <col min="5" max="5" width="11.28515625" style="86" customWidth="1"/>
    <col min="6" max="16384" width="9.140625" style="86"/>
  </cols>
  <sheetData>
    <row r="1" spans="1:6">
      <c r="A1" s="70"/>
    </row>
    <row r="2" spans="1:6">
      <c r="A2" s="70" t="s">
        <v>0</v>
      </c>
      <c r="B2" s="219" t="s">
        <v>219</v>
      </c>
    </row>
    <row r="3" spans="1:6">
      <c r="A3" s="70" t="s">
        <v>17</v>
      </c>
      <c r="B3" s="86" t="s">
        <v>259</v>
      </c>
    </row>
    <row r="4" spans="1:6">
      <c r="A4" s="70" t="s">
        <v>21</v>
      </c>
      <c r="B4" s="86" t="s">
        <v>559</v>
      </c>
    </row>
    <row r="5" spans="1:6">
      <c r="A5" s="70" t="s">
        <v>93</v>
      </c>
      <c r="B5" s="86" t="s">
        <v>560</v>
      </c>
    </row>
    <row r="6" spans="1:6">
      <c r="A6" s="70" t="s">
        <v>15</v>
      </c>
      <c r="B6" s="39" t="s">
        <v>335</v>
      </c>
    </row>
    <row r="7" spans="1:6">
      <c r="A7" s="70" t="s">
        <v>43</v>
      </c>
      <c r="B7" s="39" t="s">
        <v>333</v>
      </c>
    </row>
    <row r="8" spans="1:6">
      <c r="A8" s="60"/>
      <c r="B8" s="129" t="s">
        <v>127</v>
      </c>
    </row>
    <row r="9" spans="1:6">
      <c r="A9" s="67" t="s">
        <v>123</v>
      </c>
      <c r="B9" s="136" t="s">
        <v>336</v>
      </c>
      <c r="C9" s="86" t="s">
        <v>91</v>
      </c>
    </row>
    <row r="10" spans="1:6">
      <c r="A10" s="69"/>
      <c r="B10" s="69" t="s">
        <v>36</v>
      </c>
      <c r="C10" s="86" t="s">
        <v>2</v>
      </c>
    </row>
    <row r="11" spans="1:6">
      <c r="A11" s="27"/>
      <c r="B11" s="27" t="s">
        <v>338</v>
      </c>
      <c r="C11" s="27" t="s">
        <v>334</v>
      </c>
    </row>
    <row r="12" spans="1:6">
      <c r="A12" s="27"/>
      <c r="B12" s="27" t="s">
        <v>337</v>
      </c>
      <c r="C12" s="27" t="s">
        <v>339</v>
      </c>
    </row>
    <row r="13" spans="1:6">
      <c r="A13" s="223">
        <v>38718</v>
      </c>
      <c r="B13" s="221">
        <v>-5.6</v>
      </c>
      <c r="C13" s="221">
        <v>20.765498846284633</v>
      </c>
      <c r="D13" s="221"/>
      <c r="E13" s="221"/>
      <c r="F13" s="221"/>
    </row>
    <row r="14" spans="1:6">
      <c r="A14" s="223">
        <v>38749</v>
      </c>
      <c r="B14" s="221">
        <v>-3.8</v>
      </c>
      <c r="C14" s="221">
        <v>12.504220721775107</v>
      </c>
      <c r="D14" s="221"/>
      <c r="E14" s="221"/>
      <c r="F14" s="221"/>
    </row>
    <row r="15" spans="1:6">
      <c r="A15" s="223">
        <v>38777</v>
      </c>
      <c r="B15" s="221">
        <v>-0.2</v>
      </c>
      <c r="C15" s="221">
        <v>31.272708468773015</v>
      </c>
      <c r="D15" s="221"/>
      <c r="E15" s="221"/>
      <c r="F15" s="221"/>
    </row>
    <row r="16" spans="1:6">
      <c r="A16" s="223">
        <v>38808</v>
      </c>
      <c r="B16" s="221">
        <v>1.4</v>
      </c>
      <c r="C16" s="221">
        <v>10.524927097605101</v>
      </c>
      <c r="D16" s="221"/>
      <c r="E16" s="221"/>
      <c r="F16" s="221"/>
    </row>
    <row r="17" spans="1:6">
      <c r="A17" s="223">
        <v>38838</v>
      </c>
      <c r="B17" s="221">
        <v>0.7</v>
      </c>
      <c r="C17" s="221">
        <v>8.497339422099353</v>
      </c>
      <c r="D17" s="221"/>
      <c r="E17" s="221"/>
      <c r="F17" s="221"/>
    </row>
    <row r="18" spans="1:6">
      <c r="A18" s="223">
        <v>38869</v>
      </c>
      <c r="B18" s="221">
        <v>-2.6</v>
      </c>
      <c r="C18" s="221">
        <v>-0.11057630179791052</v>
      </c>
      <c r="D18" s="221"/>
      <c r="E18" s="221"/>
      <c r="F18" s="221"/>
    </row>
    <row r="19" spans="1:6">
      <c r="A19" s="223">
        <v>38899</v>
      </c>
      <c r="B19" s="221">
        <v>-0.4</v>
      </c>
      <c r="C19" s="221">
        <v>10.72268976794536</v>
      </c>
      <c r="D19" s="221"/>
      <c r="E19" s="221"/>
      <c r="F19" s="221"/>
    </row>
    <row r="20" spans="1:6">
      <c r="A20" s="223">
        <v>38930</v>
      </c>
      <c r="B20" s="221">
        <v>-2.8</v>
      </c>
      <c r="C20" s="221">
        <v>10.489539835044766</v>
      </c>
      <c r="D20" s="221"/>
      <c r="E20" s="221"/>
      <c r="F20" s="221"/>
    </row>
    <row r="21" spans="1:6">
      <c r="A21" s="223">
        <v>38961</v>
      </c>
      <c r="B21" s="221">
        <v>0.3</v>
      </c>
      <c r="C21" s="221">
        <v>1.8548317350053385</v>
      </c>
      <c r="D21" s="221"/>
      <c r="E21" s="221"/>
      <c r="F21" s="221"/>
    </row>
    <row r="22" spans="1:6">
      <c r="A22" s="223">
        <v>38991</v>
      </c>
      <c r="B22" s="221">
        <v>1.9</v>
      </c>
      <c r="C22" s="221">
        <v>0.23422583294104507</v>
      </c>
      <c r="D22" s="221"/>
      <c r="E22" s="221"/>
      <c r="F22" s="221"/>
    </row>
    <row r="23" spans="1:6">
      <c r="A23" s="223">
        <v>39022</v>
      </c>
      <c r="B23" s="221">
        <v>0.7</v>
      </c>
      <c r="C23" s="221">
        <v>-2.2919356124618893</v>
      </c>
      <c r="D23" s="221"/>
      <c r="E23" s="221"/>
      <c r="F23" s="221"/>
    </row>
    <row r="24" spans="1:6">
      <c r="A24" s="223">
        <v>39052</v>
      </c>
      <c r="B24" s="222">
        <v>-1.6</v>
      </c>
      <c r="C24" s="221">
        <v>14.979309151402427</v>
      </c>
      <c r="D24" s="222"/>
      <c r="E24" s="222"/>
    </row>
    <row r="25" spans="1:6">
      <c r="A25" s="223">
        <v>39083</v>
      </c>
      <c r="B25" s="222">
        <v>1.9</v>
      </c>
      <c r="C25" s="221">
        <v>21.129230499541933</v>
      </c>
      <c r="D25" s="222"/>
      <c r="E25" s="222"/>
    </row>
    <row r="26" spans="1:6">
      <c r="A26" s="223">
        <v>39114</v>
      </c>
      <c r="B26" s="222">
        <v>2.2000000000000002</v>
      </c>
      <c r="C26" s="221">
        <v>31.397799549990754</v>
      </c>
      <c r="D26" s="222"/>
      <c r="E26" s="222"/>
    </row>
    <row r="27" spans="1:6">
      <c r="A27" s="223">
        <v>39142</v>
      </c>
      <c r="B27" s="222">
        <v>2.2999999999999998</v>
      </c>
      <c r="C27" s="221">
        <v>18.600613931061286</v>
      </c>
      <c r="D27" s="222"/>
      <c r="E27" s="222"/>
    </row>
    <row r="28" spans="1:6">
      <c r="A28" s="223">
        <v>39173</v>
      </c>
      <c r="B28" s="222">
        <v>-0.3</v>
      </c>
      <c r="C28" s="221">
        <v>16.617983977039813</v>
      </c>
      <c r="D28" s="222"/>
      <c r="E28" s="222"/>
    </row>
    <row r="29" spans="1:6">
      <c r="A29" s="223">
        <v>39203</v>
      </c>
      <c r="B29" s="222">
        <v>4</v>
      </c>
      <c r="C29" s="221">
        <v>11.433621985258887</v>
      </c>
      <c r="D29" s="222"/>
      <c r="E29" s="222"/>
    </row>
    <row r="30" spans="1:6">
      <c r="A30" s="223">
        <v>39234</v>
      </c>
      <c r="B30" s="222">
        <v>3.7</v>
      </c>
      <c r="C30" s="221">
        <v>8.1625360797161814</v>
      </c>
      <c r="D30" s="222"/>
      <c r="E30" s="222"/>
    </row>
    <row r="31" spans="1:6">
      <c r="A31" s="223">
        <v>39264</v>
      </c>
      <c r="B31" s="222">
        <v>2.1</v>
      </c>
      <c r="C31" s="221">
        <v>10.532183409559059</v>
      </c>
      <c r="D31" s="222"/>
      <c r="E31" s="222"/>
    </row>
    <row r="32" spans="1:6">
      <c r="A32" s="223">
        <v>39295</v>
      </c>
      <c r="B32" s="222">
        <v>2</v>
      </c>
      <c r="C32" s="221">
        <v>9.9909521717931966</v>
      </c>
      <c r="D32" s="222"/>
      <c r="E32" s="222"/>
    </row>
    <row r="33" spans="1:5">
      <c r="A33" s="223">
        <v>39326</v>
      </c>
      <c r="B33" s="222">
        <v>-2.7</v>
      </c>
      <c r="C33" s="221">
        <v>17.512218159133937</v>
      </c>
      <c r="D33" s="222"/>
      <c r="E33" s="222"/>
    </row>
    <row r="34" spans="1:5">
      <c r="A34" s="223">
        <v>39356</v>
      </c>
      <c r="B34" s="222">
        <v>-5.9</v>
      </c>
      <c r="C34" s="221">
        <v>18.573919377742218</v>
      </c>
      <c r="D34" s="222"/>
      <c r="E34" s="222"/>
    </row>
    <row r="35" spans="1:5">
      <c r="A35" s="223">
        <v>39387</v>
      </c>
      <c r="B35" s="222">
        <v>1.1000000000000001</v>
      </c>
      <c r="C35" s="221">
        <v>17.100414864764314</v>
      </c>
      <c r="D35" s="222"/>
      <c r="E35" s="222"/>
    </row>
    <row r="36" spans="1:5">
      <c r="A36" s="223">
        <v>39417</v>
      </c>
      <c r="B36" s="222">
        <v>-1.9</v>
      </c>
      <c r="C36" s="221">
        <v>14.878980413634659</v>
      </c>
      <c r="D36" s="222"/>
      <c r="E36" s="222"/>
    </row>
    <row r="37" spans="1:5">
      <c r="A37" s="223">
        <v>39448</v>
      </c>
      <c r="B37" s="222">
        <v>-5</v>
      </c>
      <c r="C37" s="221">
        <v>8.4209203188929962</v>
      </c>
      <c r="D37" s="222"/>
      <c r="E37" s="222"/>
    </row>
    <row r="38" spans="1:5">
      <c r="A38" s="223">
        <v>39479</v>
      </c>
      <c r="B38" s="222">
        <v>-4.3</v>
      </c>
      <c r="C38" s="221">
        <v>3.1140435366978303</v>
      </c>
      <c r="D38" s="222"/>
      <c r="E38" s="222"/>
    </row>
    <row r="39" spans="1:5">
      <c r="A39" s="223">
        <v>39508</v>
      </c>
      <c r="B39" s="222">
        <v>-4.2</v>
      </c>
      <c r="C39" s="221">
        <v>-2.3132250242255501</v>
      </c>
      <c r="D39" s="222"/>
      <c r="E39" s="222"/>
    </row>
    <row r="40" spans="1:5">
      <c r="A40" s="223">
        <v>39539</v>
      </c>
      <c r="B40" s="222">
        <v>-7.3</v>
      </c>
      <c r="C40" s="221">
        <v>0.80833900904252209</v>
      </c>
      <c r="D40" s="222"/>
      <c r="E40" s="222"/>
    </row>
    <row r="41" spans="1:5">
      <c r="A41" s="223">
        <v>39569</v>
      </c>
      <c r="B41" s="222">
        <v>-2</v>
      </c>
      <c r="C41" s="221">
        <v>-1.7663310786331199</v>
      </c>
      <c r="D41" s="222"/>
      <c r="E41" s="222"/>
    </row>
    <row r="42" spans="1:5">
      <c r="A42" s="223">
        <v>39600</v>
      </c>
      <c r="B42" s="222">
        <v>-5.9</v>
      </c>
      <c r="C42" s="221">
        <v>1.0478088784893724</v>
      </c>
      <c r="D42" s="222"/>
      <c r="E42" s="222"/>
    </row>
    <row r="43" spans="1:5">
      <c r="A43" s="223">
        <v>39630</v>
      </c>
      <c r="B43" s="222">
        <v>-4.4000000000000004</v>
      </c>
      <c r="C43" s="221">
        <v>-0.57217652051359857</v>
      </c>
      <c r="D43" s="222"/>
      <c r="E43" s="222"/>
    </row>
    <row r="44" spans="1:5">
      <c r="A44" s="223">
        <v>39661</v>
      </c>
      <c r="B44" s="222">
        <v>-6.7</v>
      </c>
      <c r="C44" s="221">
        <v>2.5640991106846038</v>
      </c>
      <c r="D44" s="222"/>
      <c r="E44" s="222"/>
    </row>
    <row r="45" spans="1:5">
      <c r="A45" s="223">
        <v>39692</v>
      </c>
      <c r="B45" s="222">
        <v>-9.5</v>
      </c>
      <c r="C45" s="221">
        <v>-0.49679631122086693</v>
      </c>
      <c r="D45" s="222"/>
      <c r="E45" s="222"/>
    </row>
    <row r="46" spans="1:5">
      <c r="A46" s="223">
        <v>39722</v>
      </c>
      <c r="B46" s="222">
        <v>-15</v>
      </c>
      <c r="C46" s="221">
        <v>-5.3844146428260444</v>
      </c>
      <c r="D46" s="222"/>
      <c r="E46" s="222"/>
    </row>
    <row r="47" spans="1:5">
      <c r="A47" s="223">
        <v>39753</v>
      </c>
      <c r="B47" s="222">
        <v>-23.3</v>
      </c>
      <c r="C47" s="221">
        <v>-12.216002926843595</v>
      </c>
      <c r="D47" s="222"/>
      <c r="E47" s="222"/>
    </row>
    <row r="48" spans="1:5">
      <c r="A48" s="223">
        <v>39783</v>
      </c>
      <c r="B48" s="222">
        <v>-27.7</v>
      </c>
      <c r="C48" s="221">
        <v>-23.404487740326601</v>
      </c>
      <c r="D48" s="222"/>
      <c r="E48" s="222"/>
    </row>
    <row r="49" spans="1:5">
      <c r="A49" s="223">
        <v>39814</v>
      </c>
      <c r="B49" s="222">
        <v>-30.4</v>
      </c>
      <c r="C49" s="221">
        <v>-29.909363264562824</v>
      </c>
      <c r="D49" s="222"/>
      <c r="E49" s="222"/>
    </row>
    <row r="50" spans="1:5">
      <c r="A50" s="223">
        <v>39845</v>
      </c>
      <c r="B50" s="222">
        <v>-31.1</v>
      </c>
      <c r="C50" s="221">
        <v>-34.441709765910737</v>
      </c>
      <c r="D50" s="222"/>
      <c r="E50" s="222"/>
    </row>
    <row r="51" spans="1:5">
      <c r="A51" s="223">
        <v>39873</v>
      </c>
      <c r="B51" s="222">
        <v>-34.700000000000003</v>
      </c>
      <c r="C51" s="221">
        <v>-27.303624026879572</v>
      </c>
      <c r="D51" s="222"/>
      <c r="E51" s="222"/>
    </row>
    <row r="52" spans="1:5">
      <c r="A52" s="223">
        <v>39904</v>
      </c>
      <c r="B52" s="222">
        <v>-32.4</v>
      </c>
      <c r="C52" s="221">
        <v>-26.789981859710156</v>
      </c>
      <c r="D52" s="222"/>
      <c r="E52" s="222"/>
    </row>
    <row r="53" spans="1:5">
      <c r="A53" s="223">
        <v>39934</v>
      </c>
      <c r="B53" s="222">
        <v>-24.6</v>
      </c>
      <c r="C53" s="221">
        <v>-23.778117494683599</v>
      </c>
      <c r="D53" s="222"/>
      <c r="E53" s="222"/>
    </row>
    <row r="54" spans="1:5">
      <c r="A54" s="223">
        <v>39965</v>
      </c>
      <c r="B54" s="222">
        <v>-24.5</v>
      </c>
      <c r="C54" s="221">
        <v>-26.209733135140734</v>
      </c>
      <c r="D54" s="222"/>
      <c r="E54" s="222"/>
    </row>
    <row r="55" spans="1:5">
      <c r="A55" s="223">
        <v>39995</v>
      </c>
      <c r="B55" s="222">
        <v>-18.7</v>
      </c>
      <c r="C55" s="221">
        <v>-25.342072627198231</v>
      </c>
      <c r="D55" s="222"/>
      <c r="E55" s="222"/>
    </row>
    <row r="56" spans="1:5">
      <c r="A56" s="223">
        <v>40026</v>
      </c>
      <c r="B56" s="222">
        <v>-16.399999999999999</v>
      </c>
      <c r="C56" s="221">
        <v>-23.642472527008973</v>
      </c>
      <c r="D56" s="222"/>
      <c r="E56" s="222"/>
    </row>
    <row r="57" spans="1:5">
      <c r="A57" s="223">
        <v>40057</v>
      </c>
      <c r="B57" s="222">
        <v>-16.899999999999999</v>
      </c>
      <c r="C57" s="221">
        <v>-21.869749506279661</v>
      </c>
      <c r="D57" s="222"/>
      <c r="E57" s="222"/>
    </row>
    <row r="58" spans="1:5">
      <c r="A58" s="223">
        <v>40087</v>
      </c>
      <c r="B58" s="222">
        <v>-14.6</v>
      </c>
      <c r="C58" s="221">
        <v>-16.207002570988617</v>
      </c>
      <c r="D58" s="222"/>
      <c r="E58" s="222"/>
    </row>
    <row r="59" spans="1:5">
      <c r="A59" s="223">
        <v>40118</v>
      </c>
      <c r="B59" s="222">
        <v>-16.100000000000001</v>
      </c>
      <c r="C59" s="221">
        <v>-9.1629637101707946</v>
      </c>
      <c r="D59" s="222"/>
      <c r="E59" s="222"/>
    </row>
    <row r="60" spans="1:5">
      <c r="A60" s="223">
        <v>40148</v>
      </c>
      <c r="B60" s="222">
        <v>-9.8000000000000007</v>
      </c>
      <c r="C60" s="221">
        <v>-0.6776015382081747</v>
      </c>
      <c r="D60" s="222"/>
      <c r="E60" s="222"/>
    </row>
    <row r="61" spans="1:5">
      <c r="A61" s="223">
        <v>40179</v>
      </c>
      <c r="B61" s="222">
        <v>-6.4</v>
      </c>
      <c r="C61" s="221">
        <v>0.97191402806367455</v>
      </c>
      <c r="D61" s="222"/>
      <c r="E61" s="222"/>
    </row>
    <row r="62" spans="1:5">
      <c r="A62" s="223">
        <v>40210</v>
      </c>
      <c r="B62" s="222">
        <v>-8.1999999999999993</v>
      </c>
      <c r="C62" s="221">
        <v>8.6117296279600222</v>
      </c>
      <c r="D62" s="222"/>
      <c r="E62" s="222"/>
    </row>
    <row r="63" spans="1:5">
      <c r="A63" s="223">
        <v>40238</v>
      </c>
      <c r="B63" s="222">
        <v>-2.5</v>
      </c>
      <c r="C63" s="221">
        <v>6.5162857871133655</v>
      </c>
      <c r="D63" s="222"/>
      <c r="E63" s="222"/>
    </row>
    <row r="64" spans="1:5">
      <c r="A64" s="223">
        <v>40269</v>
      </c>
      <c r="B64" s="222">
        <v>-6.7</v>
      </c>
      <c r="C64" s="221">
        <v>18.005453718179595</v>
      </c>
      <c r="D64" s="222"/>
      <c r="E64" s="222"/>
    </row>
    <row r="65" spans="1:5">
      <c r="A65" s="223">
        <v>40299</v>
      </c>
      <c r="B65" s="222">
        <v>-2.2999999999999998</v>
      </c>
      <c r="C65" s="221">
        <v>26.136330245849233</v>
      </c>
      <c r="D65" s="222"/>
      <c r="E65" s="222"/>
    </row>
    <row r="66" spans="1:5">
      <c r="A66" s="223">
        <v>40330</v>
      </c>
      <c r="B66" s="222">
        <v>-4.2</v>
      </c>
      <c r="C66" s="221">
        <v>35.008829571188564</v>
      </c>
      <c r="D66" s="222"/>
      <c r="E66" s="222"/>
    </row>
    <row r="67" spans="1:5">
      <c r="A67" s="223">
        <v>40360</v>
      </c>
      <c r="B67" s="222">
        <v>-2.7</v>
      </c>
      <c r="C67" s="221">
        <v>35.106408722511681</v>
      </c>
      <c r="D67" s="222"/>
      <c r="E67" s="222"/>
    </row>
    <row r="68" spans="1:5">
      <c r="A68" s="223">
        <v>40391</v>
      </c>
      <c r="B68" s="86">
        <v>1</v>
      </c>
      <c r="C68" s="221">
        <v>27.077957876684845</v>
      </c>
    </row>
    <row r="69" spans="1:5">
      <c r="A69" s="223">
        <v>40422</v>
      </c>
      <c r="B69" s="86">
        <v>0.1</v>
      </c>
      <c r="C69" s="221">
        <v>24.869893614283885</v>
      </c>
    </row>
    <row r="70" spans="1:5">
      <c r="A70" s="223">
        <v>40452</v>
      </c>
      <c r="B70" s="86">
        <v>-0.8</v>
      </c>
      <c r="C70" s="221">
        <v>15.709932797595172</v>
      </c>
    </row>
    <row r="71" spans="1:5">
      <c r="A71" s="223">
        <v>40483</v>
      </c>
      <c r="B71" s="86">
        <v>3.3</v>
      </c>
      <c r="C71" s="221">
        <v>20.812500718169677</v>
      </c>
    </row>
    <row r="72" spans="1:5">
      <c r="A72" s="223">
        <v>40513</v>
      </c>
      <c r="B72" s="86">
        <v>5.7</v>
      </c>
      <c r="C72" s="221">
        <v>19.136340024288717</v>
      </c>
    </row>
    <row r="73" spans="1:5">
      <c r="A73" s="223">
        <v>40544</v>
      </c>
      <c r="B73" s="86">
        <v>6.7</v>
      </c>
      <c r="C73" s="221">
        <v>26.838070470786974</v>
      </c>
    </row>
    <row r="74" spans="1:5">
      <c r="A74" s="223">
        <v>40575</v>
      </c>
      <c r="B74" s="86">
        <v>8.1</v>
      </c>
      <c r="C74" s="221">
        <v>24.585670906782045</v>
      </c>
    </row>
    <row r="75" spans="1:5">
      <c r="A75" s="223">
        <v>40603</v>
      </c>
      <c r="B75" s="86">
        <v>5.2</v>
      </c>
      <c r="C75" s="221">
        <v>26.975889529480369</v>
      </c>
    </row>
    <row r="76" spans="1:5">
      <c r="A76" s="223">
        <v>40634</v>
      </c>
      <c r="B76" s="86">
        <v>9.8000000000000007</v>
      </c>
      <c r="C76" s="221">
        <v>17.05730136240895</v>
      </c>
    </row>
    <row r="77" spans="1:5">
      <c r="A77" s="223">
        <v>40664</v>
      </c>
      <c r="B77" s="86">
        <v>0.4</v>
      </c>
      <c r="C77" s="221">
        <v>8.3914179093426213</v>
      </c>
    </row>
    <row r="78" spans="1:5">
      <c r="A78" s="223">
        <v>40695</v>
      </c>
      <c r="B78" s="86">
        <v>1.8</v>
      </c>
      <c r="C78" s="221">
        <v>-1.9743223307859854</v>
      </c>
    </row>
    <row r="79" spans="1:5">
      <c r="A79" s="223">
        <v>40725</v>
      </c>
      <c r="B79" s="86">
        <v>-3</v>
      </c>
      <c r="C79" s="221">
        <v>-3.3270102145002198</v>
      </c>
    </row>
    <row r="80" spans="1:5">
      <c r="A80" s="223">
        <v>40756</v>
      </c>
      <c r="B80" s="86">
        <v>-5</v>
      </c>
      <c r="C80" s="221">
        <v>0.58215363496045336</v>
      </c>
    </row>
    <row r="81" spans="1:3">
      <c r="A81" s="223">
        <v>40787</v>
      </c>
      <c r="B81" s="86">
        <v>-4.2</v>
      </c>
      <c r="C81" s="221">
        <v>6.5415389089239353</v>
      </c>
    </row>
    <row r="82" spans="1:3">
      <c r="A82" s="223">
        <v>40817</v>
      </c>
      <c r="B82" s="86">
        <v>-7.3</v>
      </c>
      <c r="C82" s="221">
        <v>12.668643473895074</v>
      </c>
    </row>
    <row r="83" spans="1:3">
      <c r="A83" s="223">
        <v>40848</v>
      </c>
      <c r="B83" s="86">
        <v>-8.4</v>
      </c>
      <c r="C83" s="221">
        <v>7.6373185341633842</v>
      </c>
    </row>
    <row r="84" spans="1:3">
      <c r="A84" s="223">
        <v>40878</v>
      </c>
      <c r="B84" s="86">
        <v>-7.2</v>
      </c>
      <c r="C84" s="221">
        <v>6.4454108977355746</v>
      </c>
    </row>
    <row r="85" spans="1:3">
      <c r="A85" s="223">
        <v>40909</v>
      </c>
      <c r="B85" s="86">
        <v>-7.3</v>
      </c>
      <c r="C85" s="221">
        <v>2.5084308785521521</v>
      </c>
    </row>
    <row r="86" spans="1:3">
      <c r="A86" s="223">
        <v>40940</v>
      </c>
      <c r="B86" s="86">
        <v>-3.7</v>
      </c>
      <c r="C86" s="221">
        <v>-0.56852843686996357</v>
      </c>
    </row>
    <row r="87" spans="1:3">
      <c r="A87" s="223">
        <v>40969</v>
      </c>
      <c r="B87" s="86">
        <v>0</v>
      </c>
      <c r="C87" s="221">
        <v>3.8985151320264415</v>
      </c>
    </row>
    <row r="88" spans="1:3">
      <c r="A88" s="223">
        <v>41000</v>
      </c>
      <c r="B88" s="86">
        <v>0</v>
      </c>
      <c r="C88" s="221">
        <v>5.8779992452355572</v>
      </c>
    </row>
    <row r="89" spans="1:3">
      <c r="A89" s="223">
        <v>41030</v>
      </c>
      <c r="B89" s="86">
        <v>-8.6</v>
      </c>
      <c r="C89" s="221">
        <v>7.0072061559939938</v>
      </c>
    </row>
    <row r="90" spans="1:3">
      <c r="A90" s="223">
        <v>41061</v>
      </c>
      <c r="B90" s="86">
        <v>-9.1</v>
      </c>
      <c r="C90" s="221">
        <v>1.0110548276978051</v>
      </c>
    </row>
    <row r="91" spans="1:3">
      <c r="A91" s="223">
        <v>41091</v>
      </c>
      <c r="B91" s="86">
        <v>-7.9</v>
      </c>
      <c r="C91" s="221">
        <v>-1.0673577871027931</v>
      </c>
    </row>
    <row r="92" spans="1:3">
      <c r="A92" s="223">
        <v>41122</v>
      </c>
      <c r="B92" s="86">
        <v>-10.9</v>
      </c>
      <c r="C92" s="221">
        <v>-4.9559315013027145</v>
      </c>
    </row>
    <row r="93" spans="1:3">
      <c r="A93" s="223">
        <v>41153</v>
      </c>
      <c r="B93" s="86">
        <v>-11.5</v>
      </c>
      <c r="C93" s="221">
        <v>-11.640426088118682</v>
      </c>
    </row>
    <row r="94" spans="1:3">
      <c r="A94" s="223">
        <v>41183</v>
      </c>
      <c r="B94" s="86">
        <v>-7.3</v>
      </c>
      <c r="C94" s="221">
        <v>-14.790545704783218</v>
      </c>
    </row>
    <row r="95" spans="1:3">
      <c r="A95" s="223">
        <v>41214</v>
      </c>
      <c r="B95" s="86">
        <v>-8.6</v>
      </c>
      <c r="C95" s="221">
        <v>8.6657188175802506</v>
      </c>
    </row>
    <row r="96" spans="1:3">
      <c r="A96" s="223">
        <v>41244</v>
      </c>
      <c r="B96" s="86">
        <v>-8.6999999999999993</v>
      </c>
      <c r="C96" s="221">
        <v>12.345717954411233</v>
      </c>
    </row>
    <row r="97" spans="1:3">
      <c r="A97" s="223">
        <v>41275</v>
      </c>
      <c r="B97" s="86">
        <v>-5.6</v>
      </c>
      <c r="C97" s="221">
        <v>14.18129880909621</v>
      </c>
    </row>
    <row r="98" spans="1:3">
      <c r="A98" s="223">
        <v>41306</v>
      </c>
      <c r="B98" s="86">
        <v>-8</v>
      </c>
      <c r="C98" s="221">
        <v>-4.3961245262492099</v>
      </c>
    </row>
    <row r="99" spans="1:3">
      <c r="A99" s="223">
        <v>41334</v>
      </c>
      <c r="B99" s="86">
        <v>-10</v>
      </c>
      <c r="C99" s="221">
        <v>-11.229650415700078</v>
      </c>
    </row>
    <row r="100" spans="1:3">
      <c r="A100" s="223">
        <v>41365</v>
      </c>
      <c r="B100" s="86">
        <v>-15.5</v>
      </c>
      <c r="C100" s="221">
        <v>-6.9090960412169125</v>
      </c>
    </row>
    <row r="101" spans="1:3">
      <c r="A101" s="223">
        <v>41395</v>
      </c>
      <c r="B101" s="86">
        <v>-7.7</v>
      </c>
      <c r="C101" s="221">
        <v>-7.9251792611493714</v>
      </c>
    </row>
    <row r="102" spans="1:3">
      <c r="A102" s="223">
        <v>41426</v>
      </c>
      <c r="B102" s="86">
        <v>-3.9</v>
      </c>
      <c r="C102" s="221">
        <v>-1.3726069994138375</v>
      </c>
    </row>
    <row r="103" spans="1:3">
      <c r="A103" s="223">
        <v>41456</v>
      </c>
      <c r="B103" s="86">
        <v>-6.3</v>
      </c>
      <c r="C103" s="221">
        <v>-2.5075557480145627</v>
      </c>
    </row>
    <row r="104" spans="1:3">
      <c r="A104" s="223">
        <v>41487</v>
      </c>
      <c r="B104" s="86">
        <v>-5.4</v>
      </c>
      <c r="C104" s="221">
        <v>2.0791477868668031</v>
      </c>
    </row>
    <row r="105" spans="1:3">
      <c r="A105" s="223">
        <v>41518</v>
      </c>
      <c r="B105" s="86">
        <v>-1.7</v>
      </c>
      <c r="C105" s="221">
        <v>13.514528758861863</v>
      </c>
    </row>
    <row r="106" spans="1:3">
      <c r="A106" s="223">
        <v>41548</v>
      </c>
      <c r="B106" s="86">
        <v>-1.3</v>
      </c>
      <c r="C106" s="221">
        <v>12.96949603983461</v>
      </c>
    </row>
    <row r="107" spans="1:3">
      <c r="A107" s="223">
        <v>41579</v>
      </c>
      <c r="B107" s="86">
        <v>2.2999999999999998</v>
      </c>
      <c r="C107" s="221">
        <v>-5.0943868672118002</v>
      </c>
    </row>
    <row r="108" spans="1:3">
      <c r="A108" s="223">
        <v>41609</v>
      </c>
      <c r="B108" s="86">
        <v>5.6</v>
      </c>
      <c r="C108" s="221">
        <v>16.922955692222335</v>
      </c>
    </row>
    <row r="109" spans="1:3">
      <c r="A109" s="223">
        <v>41640</v>
      </c>
      <c r="B109" s="86">
        <v>3.4</v>
      </c>
      <c r="C109" s="221">
        <v>14.118736449154975</v>
      </c>
    </row>
    <row r="110" spans="1:3">
      <c r="A110" s="223">
        <v>41671</v>
      </c>
      <c r="B110" s="86">
        <v>6.7</v>
      </c>
      <c r="C110" s="221">
        <v>34.584872980507619</v>
      </c>
    </row>
    <row r="111" spans="1:3">
      <c r="A111" s="223">
        <v>41699</v>
      </c>
      <c r="B111" s="86">
        <v>5.6</v>
      </c>
      <c r="C111" s="221">
        <v>13.914870367003862</v>
      </c>
    </row>
    <row r="112" spans="1:3">
      <c r="A112" s="223">
        <v>41730</v>
      </c>
      <c r="B112" s="86">
        <v>8.6999999999999993</v>
      </c>
      <c r="C112" s="221">
        <v>16.944711690889772</v>
      </c>
    </row>
    <row r="113" spans="1:3">
      <c r="A113" s="223">
        <v>41760</v>
      </c>
      <c r="B113" s="86">
        <v>6.4</v>
      </c>
      <c r="C113" s="221">
        <v>16.440120616882282</v>
      </c>
    </row>
    <row r="114" spans="1:3">
      <c r="A114" s="223">
        <v>41791</v>
      </c>
      <c r="B114" s="86">
        <v>3.3</v>
      </c>
      <c r="C114" s="221">
        <v>12.509594913492919</v>
      </c>
    </row>
    <row r="115" spans="1:3">
      <c r="A115" s="223">
        <v>41821</v>
      </c>
      <c r="B115" s="86">
        <v>0.7</v>
      </c>
      <c r="C115" s="221">
        <v>17.151897685719664</v>
      </c>
    </row>
    <row r="116" spans="1:3">
      <c r="A116" s="223">
        <v>41852</v>
      </c>
      <c r="B116" s="86">
        <v>1.6</v>
      </c>
      <c r="C116" s="221">
        <v>12.444556189527058</v>
      </c>
    </row>
    <row r="117" spans="1:3">
      <c r="A117" s="223">
        <v>41883</v>
      </c>
      <c r="B117" s="86">
        <v>2.5</v>
      </c>
      <c r="C117" s="221">
        <v>8.9370707291254465</v>
      </c>
    </row>
    <row r="118" spans="1:3">
      <c r="A118" s="223">
        <v>41913</v>
      </c>
      <c r="B118" s="86">
        <v>7.9</v>
      </c>
      <c r="C118" s="221">
        <v>3.8414704442644827</v>
      </c>
    </row>
    <row r="119" spans="1:3">
      <c r="A119" s="223">
        <v>41944</v>
      </c>
      <c r="B119" s="86">
        <v>8.3000000000000007</v>
      </c>
      <c r="C119" s="221">
        <v>12.564768353450352</v>
      </c>
    </row>
    <row r="120" spans="1:3">
      <c r="A120" s="223">
        <v>41974</v>
      </c>
      <c r="B120" s="86">
        <v>5.2</v>
      </c>
      <c r="C120" s="221">
        <v>14.855127446698797</v>
      </c>
    </row>
    <row r="121" spans="1:3">
      <c r="A121" s="223">
        <v>42005</v>
      </c>
      <c r="B121" s="86">
        <v>3.8</v>
      </c>
      <c r="C121" s="221">
        <v>24.824469543190716</v>
      </c>
    </row>
    <row r="122" spans="1:3">
      <c r="A122" s="223">
        <v>42036</v>
      </c>
      <c r="B122" s="86">
        <v>4.4000000000000004</v>
      </c>
      <c r="C122" s="221">
        <v>15.766271600252972</v>
      </c>
    </row>
    <row r="123" spans="1:3">
      <c r="A123" s="223">
        <v>42064</v>
      </c>
      <c r="B123" s="86">
        <v>6.2</v>
      </c>
      <c r="C123" s="221">
        <v>10.837015760099774</v>
      </c>
    </row>
    <row r="124" spans="1:3">
      <c r="A124" s="223">
        <v>42095</v>
      </c>
      <c r="B124" s="86">
        <v>6.8</v>
      </c>
      <c r="C124" s="221">
        <v>-0.16322219506353974</v>
      </c>
    </row>
    <row r="125" spans="1:3">
      <c r="A125" s="223">
        <v>42125</v>
      </c>
      <c r="B125" s="86">
        <v>2.8</v>
      </c>
      <c r="C125" s="221">
        <v>0.42679857994359338</v>
      </c>
    </row>
    <row r="126" spans="1:3">
      <c r="C126" s="221"/>
    </row>
    <row r="127" spans="1:3">
      <c r="C127" s="221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26"/>
  <dimension ref="A1:N60"/>
  <sheetViews>
    <sheetView showGridLines="0" zoomScaleNormal="100" workbookViewId="0">
      <pane xSplit="1" ySplit="10" topLeftCell="B26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3.140625" style="1" customWidth="1"/>
    <col min="2" max="4" width="9.7109375" style="1" bestFit="1" customWidth="1"/>
    <col min="5" max="16384" width="9.140625" style="1"/>
  </cols>
  <sheetData>
    <row r="1" spans="1:14">
      <c r="A1" s="108"/>
    </row>
    <row r="2" spans="1:14">
      <c r="A2" s="108" t="s">
        <v>0</v>
      </c>
      <c r="B2" s="1" t="s">
        <v>204</v>
      </c>
    </row>
    <row r="3" spans="1:14">
      <c r="A3" s="108" t="s">
        <v>17</v>
      </c>
      <c r="B3" s="1" t="s">
        <v>205</v>
      </c>
    </row>
    <row r="4" spans="1:14">
      <c r="A4" s="108" t="s">
        <v>21</v>
      </c>
    </row>
    <row r="5" spans="1:14">
      <c r="A5" s="108" t="s">
        <v>93</v>
      </c>
    </row>
    <row r="6" spans="1:14">
      <c r="A6" s="108" t="s">
        <v>15</v>
      </c>
      <c r="B6" s="112" t="s">
        <v>109</v>
      </c>
    </row>
    <row r="7" spans="1:14">
      <c r="A7" s="108" t="s">
        <v>43</v>
      </c>
      <c r="B7" s="112" t="s">
        <v>265</v>
      </c>
    </row>
    <row r="8" spans="1:14">
      <c r="A8" s="112"/>
      <c r="B8" s="171" t="s">
        <v>127</v>
      </c>
    </row>
    <row r="9" spans="1:14">
      <c r="A9" s="62"/>
      <c r="B9" s="1" t="s">
        <v>324</v>
      </c>
      <c r="C9" s="1" t="s">
        <v>327</v>
      </c>
      <c r="D9" s="1" t="s">
        <v>326</v>
      </c>
    </row>
    <row r="10" spans="1:14">
      <c r="B10" s="1" t="s">
        <v>325</v>
      </c>
      <c r="C10" s="1" t="s">
        <v>329</v>
      </c>
      <c r="D10" s="1" t="s">
        <v>328</v>
      </c>
    </row>
    <row r="11" spans="1:14">
      <c r="A11" s="63">
        <v>38353</v>
      </c>
      <c r="B11" s="215">
        <v>8.8666666666666742</v>
      </c>
      <c r="C11" s="215">
        <v>81.69999999999996</v>
      </c>
      <c r="D11" s="215">
        <v>12.366666666666674</v>
      </c>
      <c r="E11" s="61"/>
      <c r="N11" s="61"/>
    </row>
    <row r="12" spans="1:14">
      <c r="A12" s="63">
        <v>38443</v>
      </c>
      <c r="B12" s="215">
        <v>14.566666666666663</v>
      </c>
      <c r="C12" s="215">
        <v>37.833333333333343</v>
      </c>
      <c r="D12" s="215">
        <v>-24.066666666666663</v>
      </c>
      <c r="E12" s="61"/>
      <c r="N12" s="61"/>
    </row>
    <row r="13" spans="1:14">
      <c r="A13" s="63">
        <v>38534</v>
      </c>
      <c r="B13" s="215">
        <v>22.266666666666666</v>
      </c>
      <c r="C13" s="215">
        <v>13.200000000000003</v>
      </c>
      <c r="D13" s="215">
        <v>9.7000000000000028</v>
      </c>
      <c r="E13" s="61"/>
      <c r="N13" s="61"/>
    </row>
    <row r="14" spans="1:14">
      <c r="A14" s="63">
        <v>38626</v>
      </c>
      <c r="B14" s="215">
        <v>14.866666666666674</v>
      </c>
      <c r="C14" s="215">
        <v>1.6666666666666714</v>
      </c>
      <c r="D14" s="215">
        <v>9.8999999999999915</v>
      </c>
      <c r="E14" s="61"/>
      <c r="N14" s="61"/>
    </row>
    <row r="15" spans="1:14">
      <c r="A15" s="63">
        <v>38718</v>
      </c>
      <c r="B15" s="215">
        <v>10.366666666666674</v>
      </c>
      <c r="C15" s="215">
        <v>10.033333333333346</v>
      </c>
      <c r="D15" s="215">
        <v>49.26666666666668</v>
      </c>
      <c r="E15" s="61"/>
      <c r="N15" s="61"/>
    </row>
    <row r="16" spans="1:14">
      <c r="A16" s="63">
        <v>38808</v>
      </c>
      <c r="B16" s="215">
        <v>-7.2999999999999972</v>
      </c>
      <c r="C16" s="215">
        <v>2</v>
      </c>
      <c r="D16" s="215">
        <v>0.8333333333333286</v>
      </c>
      <c r="E16" s="61"/>
      <c r="N16" s="61"/>
    </row>
    <row r="17" spans="1:14">
      <c r="A17" s="63">
        <v>38899</v>
      </c>
      <c r="B17" s="215">
        <v>-2.4666666666666544</v>
      </c>
      <c r="C17" s="215">
        <v>-4.4000000000000199</v>
      </c>
      <c r="D17" s="215">
        <v>-13.933333333333323</v>
      </c>
      <c r="E17" s="61"/>
      <c r="N17" s="61"/>
    </row>
    <row r="18" spans="1:14">
      <c r="A18" s="63">
        <v>38991</v>
      </c>
      <c r="B18" s="215">
        <v>0.93333333333333712</v>
      </c>
      <c r="C18" s="215">
        <v>-17.366666666666674</v>
      </c>
      <c r="D18" s="215">
        <v>-13.166666666666671</v>
      </c>
      <c r="E18" s="61"/>
      <c r="N18" s="61"/>
    </row>
    <row r="19" spans="1:14">
      <c r="A19" s="63">
        <v>39083</v>
      </c>
      <c r="B19" s="215">
        <v>-0.6666666666666714</v>
      </c>
      <c r="C19" s="215">
        <v>-33.966666666666654</v>
      </c>
      <c r="D19" s="215">
        <v>-32.833333333333329</v>
      </c>
      <c r="E19" s="61"/>
      <c r="N19" s="61"/>
    </row>
    <row r="20" spans="1:14">
      <c r="A20" s="63">
        <v>39173</v>
      </c>
      <c r="B20" s="215">
        <v>-5.6666666666666714</v>
      </c>
      <c r="C20" s="215">
        <v>-36.266666666666673</v>
      </c>
      <c r="D20" s="215">
        <v>-5.2000000000000028</v>
      </c>
      <c r="E20" s="61"/>
      <c r="N20" s="61"/>
    </row>
    <row r="21" spans="1:14">
      <c r="A21" s="63">
        <v>39264</v>
      </c>
      <c r="B21" s="215">
        <v>-19.466666666666669</v>
      </c>
      <c r="C21" s="215">
        <v>-39.733333333333327</v>
      </c>
      <c r="D21" s="215">
        <v>-8.5333333333333456</v>
      </c>
      <c r="E21" s="61"/>
      <c r="N21" s="61"/>
    </row>
    <row r="22" spans="1:14">
      <c r="A22" s="63">
        <v>39356</v>
      </c>
      <c r="B22" s="215">
        <v>-21.666666666666671</v>
      </c>
      <c r="C22" s="215">
        <v>-31.63333333333334</v>
      </c>
      <c r="D22" s="215">
        <v>22.233333333333348</v>
      </c>
      <c r="E22" s="61"/>
      <c r="N22" s="61"/>
    </row>
    <row r="23" spans="1:14">
      <c r="A23" s="63">
        <v>39448</v>
      </c>
      <c r="B23" s="215">
        <v>-17.733333333333334</v>
      </c>
      <c r="C23" s="215">
        <v>-25.333333333333329</v>
      </c>
      <c r="D23" s="215">
        <v>8.8999999999999915</v>
      </c>
      <c r="E23" s="61"/>
      <c r="N23" s="61"/>
    </row>
    <row r="24" spans="1:14">
      <c r="A24" s="63">
        <v>39539</v>
      </c>
      <c r="B24" s="215">
        <v>-6</v>
      </c>
      <c r="C24" s="215">
        <v>-33.466666666666669</v>
      </c>
      <c r="D24" s="215">
        <v>-22.733333333333334</v>
      </c>
      <c r="E24" s="61"/>
      <c r="N24" s="61"/>
    </row>
    <row r="25" spans="1:14">
      <c r="A25" s="63">
        <v>39630</v>
      </c>
      <c r="B25" s="215">
        <v>-5.9666666666666544</v>
      </c>
      <c r="C25" s="215">
        <v>-10.366666666666674</v>
      </c>
      <c r="D25" s="215">
        <v>0.79999999999999716</v>
      </c>
      <c r="E25" s="61"/>
      <c r="N25" s="61"/>
    </row>
    <row r="26" spans="1:14">
      <c r="A26" s="63">
        <v>39722</v>
      </c>
      <c r="B26" s="215">
        <v>0.53333333333334565</v>
      </c>
      <c r="C26" s="215">
        <v>-18.36666666666666</v>
      </c>
      <c r="D26" s="215">
        <v>-20.399999999999991</v>
      </c>
      <c r="E26" s="61"/>
      <c r="N26" s="61"/>
    </row>
    <row r="27" spans="1:14">
      <c r="A27" s="63">
        <v>39814</v>
      </c>
      <c r="B27" s="215">
        <v>-5.7666666666666657</v>
      </c>
      <c r="C27" s="215">
        <v>-5.0666666666666629</v>
      </c>
      <c r="D27" s="215">
        <v>-13.09999999999998</v>
      </c>
      <c r="E27" s="61"/>
      <c r="N27" s="61"/>
    </row>
    <row r="28" spans="1:14">
      <c r="A28" s="63">
        <v>39904</v>
      </c>
      <c r="B28" s="215">
        <v>-0.5</v>
      </c>
      <c r="C28" s="215">
        <v>25.399999999999991</v>
      </c>
      <c r="D28" s="215">
        <v>-4.3333333333333286</v>
      </c>
      <c r="E28" s="61"/>
      <c r="N28" s="61"/>
    </row>
    <row r="29" spans="1:14">
      <c r="A29" s="63">
        <v>39995</v>
      </c>
      <c r="B29" s="215">
        <v>-4.1333333333333258</v>
      </c>
      <c r="C29" s="215">
        <v>7.0333333333333456</v>
      </c>
      <c r="D29" s="215">
        <v>-3.6666666666666714</v>
      </c>
      <c r="E29" s="61"/>
      <c r="N29" s="61"/>
    </row>
    <row r="30" spans="1:14">
      <c r="A30" s="63">
        <v>40087</v>
      </c>
      <c r="B30" s="215">
        <v>-7.6000000000000085</v>
      </c>
      <c r="C30" s="215">
        <v>19.100000000000009</v>
      </c>
      <c r="D30" s="215">
        <v>-3.7999999999999972</v>
      </c>
      <c r="E30" s="61"/>
      <c r="N30" s="61"/>
    </row>
    <row r="31" spans="1:14">
      <c r="A31" s="63">
        <v>40179</v>
      </c>
      <c r="B31" s="215">
        <v>-11.233333333333348</v>
      </c>
      <c r="C31" s="215">
        <v>15.633333333333326</v>
      </c>
      <c r="D31" s="215">
        <v>31.599999999999994</v>
      </c>
      <c r="E31" s="61"/>
      <c r="N31" s="61"/>
    </row>
    <row r="32" spans="1:14">
      <c r="A32" s="63">
        <v>40269</v>
      </c>
      <c r="B32" s="215">
        <v>-14.933333333333323</v>
      </c>
      <c r="C32" s="215">
        <v>4.2000000000000028</v>
      </c>
      <c r="D32" s="215">
        <v>-12.899999999999991</v>
      </c>
      <c r="E32" s="61"/>
      <c r="N32" s="61"/>
    </row>
    <row r="33" spans="1:14">
      <c r="A33" s="63">
        <v>40360</v>
      </c>
      <c r="B33" s="215">
        <v>-5.5666666666666629</v>
      </c>
      <c r="C33" s="215">
        <v>-0.20000000000000284</v>
      </c>
      <c r="D33" s="215">
        <v>-23.066666666666663</v>
      </c>
      <c r="E33" s="61"/>
      <c r="N33" s="61"/>
    </row>
    <row r="34" spans="1:14">
      <c r="A34" s="63">
        <v>40452</v>
      </c>
      <c r="B34" s="215">
        <v>-9.8999999999999915</v>
      </c>
      <c r="C34" s="215">
        <v>-10.866666666666674</v>
      </c>
      <c r="D34" s="215">
        <v>-28.033333333333331</v>
      </c>
      <c r="E34" s="61"/>
      <c r="N34" s="61"/>
    </row>
    <row r="35" spans="1:14">
      <c r="A35" s="63">
        <v>40544</v>
      </c>
      <c r="B35" s="215">
        <v>-6.8666666666666742</v>
      </c>
      <c r="C35" s="215">
        <v>-28.966666666666654</v>
      </c>
      <c r="D35" s="215">
        <v>-41.800000000000004</v>
      </c>
      <c r="E35" s="61"/>
      <c r="N35" s="61"/>
    </row>
    <row r="36" spans="1:14">
      <c r="A36" s="63">
        <v>40634</v>
      </c>
      <c r="B36" s="215">
        <v>-9.7000000000000028</v>
      </c>
      <c r="C36" s="215">
        <v>-35.466666666666669</v>
      </c>
      <c r="D36" s="215">
        <v>-12.333333333333329</v>
      </c>
      <c r="E36" s="61"/>
      <c r="N36" s="61"/>
    </row>
    <row r="37" spans="1:14">
      <c r="A37" s="63">
        <v>40725</v>
      </c>
      <c r="B37" s="215">
        <v>-13.866666666666674</v>
      </c>
      <c r="C37" s="215">
        <v>-37.633333333333333</v>
      </c>
      <c r="D37" s="215">
        <v>-12.799999999999997</v>
      </c>
      <c r="E37" s="61"/>
      <c r="N37" s="61"/>
    </row>
    <row r="38" spans="1:14">
      <c r="A38" s="63">
        <v>40817</v>
      </c>
      <c r="B38" s="215">
        <v>-1.3999999999999915</v>
      </c>
      <c r="C38" s="215">
        <v>-39.699999999999996</v>
      </c>
      <c r="D38" s="215">
        <v>3.5333333333333456</v>
      </c>
      <c r="E38" s="61"/>
      <c r="N38" s="61"/>
    </row>
    <row r="39" spans="1:14">
      <c r="A39" s="63">
        <v>40909</v>
      </c>
      <c r="B39" s="215">
        <v>-10.166666666666671</v>
      </c>
      <c r="C39" s="215">
        <v>-20.266666666666666</v>
      </c>
      <c r="D39" s="215">
        <v>45.799999999999983</v>
      </c>
      <c r="E39" s="61"/>
      <c r="N39" s="61"/>
    </row>
    <row r="40" spans="1:14">
      <c r="A40" s="63">
        <v>41000</v>
      </c>
      <c r="B40" s="215">
        <v>-9.8333333333333286</v>
      </c>
      <c r="C40" s="215">
        <v>-4.5666666666666629</v>
      </c>
      <c r="D40" s="215">
        <v>26.299999999999997</v>
      </c>
      <c r="E40" s="61"/>
      <c r="N40" s="61"/>
    </row>
    <row r="41" spans="1:14">
      <c r="A41" s="63">
        <v>41091</v>
      </c>
      <c r="B41" s="215">
        <v>-0.43333333333333712</v>
      </c>
      <c r="C41" s="215">
        <v>3.1000000000000085</v>
      </c>
      <c r="D41" s="215">
        <v>3.1666666666666714</v>
      </c>
      <c r="E41" s="61"/>
      <c r="N41" s="61"/>
    </row>
    <row r="42" spans="1:14">
      <c r="A42" s="63">
        <v>41183</v>
      </c>
      <c r="B42" s="215">
        <v>-6.2666666666666515</v>
      </c>
      <c r="C42" s="215">
        <v>23.09999999999998</v>
      </c>
      <c r="D42" s="215">
        <v>14.533333333333346</v>
      </c>
      <c r="E42" s="61"/>
      <c r="N42" s="61"/>
    </row>
    <row r="43" spans="1:14">
      <c r="A43" s="63">
        <v>41275</v>
      </c>
      <c r="B43" s="215">
        <v>0.70000000000000284</v>
      </c>
      <c r="C43" s="215">
        <v>19.5</v>
      </c>
      <c r="D43" s="215">
        <v>10</v>
      </c>
      <c r="E43" s="61"/>
      <c r="N43" s="61"/>
    </row>
    <row r="44" spans="1:14">
      <c r="A44" s="63">
        <v>41365</v>
      </c>
      <c r="B44" s="215">
        <v>8.9333333333333371</v>
      </c>
      <c r="C44" s="215">
        <v>13.5</v>
      </c>
      <c r="D44" s="215">
        <v>3.3333333333333286</v>
      </c>
      <c r="E44" s="61"/>
      <c r="N44" s="61"/>
    </row>
    <row r="45" spans="1:14">
      <c r="A45" s="63">
        <v>41456</v>
      </c>
      <c r="B45" s="215">
        <v>7.9000000000000199</v>
      </c>
      <c r="C45" s="215">
        <v>26.100000000000009</v>
      </c>
      <c r="D45" s="215">
        <v>42.966666666666669</v>
      </c>
      <c r="E45" s="61"/>
      <c r="N45" s="61"/>
    </row>
    <row r="46" spans="1:14">
      <c r="A46" s="63">
        <v>41548</v>
      </c>
      <c r="B46" s="215">
        <v>11.966666666666654</v>
      </c>
      <c r="C46" s="215">
        <v>53.333333333333343</v>
      </c>
      <c r="D46" s="215">
        <v>68.200000000000017</v>
      </c>
      <c r="E46" s="61"/>
      <c r="N46" s="61"/>
    </row>
    <row r="47" spans="1:14">
      <c r="A47" s="63">
        <v>41640</v>
      </c>
      <c r="B47" s="215">
        <v>24.600000000000009</v>
      </c>
      <c r="C47" s="215">
        <v>63.400000000000006</v>
      </c>
      <c r="D47" s="215">
        <v>14.100000000000009</v>
      </c>
      <c r="E47" s="61"/>
      <c r="N47" s="61"/>
    </row>
    <row r="48" spans="1:14">
      <c r="A48" s="63">
        <v>41730</v>
      </c>
      <c r="B48" s="215">
        <v>21.333333333333329</v>
      </c>
      <c r="C48" s="215">
        <v>61.266666666666652</v>
      </c>
      <c r="D48" s="215">
        <v>4.6666666666666714</v>
      </c>
      <c r="E48" s="61"/>
      <c r="N48" s="61"/>
    </row>
    <row r="49" spans="1:14">
      <c r="A49" s="63">
        <v>41821</v>
      </c>
      <c r="B49" s="215">
        <v>12.299999999999997</v>
      </c>
      <c r="C49" s="215">
        <v>37.733333333333348</v>
      </c>
      <c r="D49" s="215">
        <v>-25.833333333333329</v>
      </c>
      <c r="E49" s="61"/>
      <c r="N49" s="61"/>
    </row>
    <row r="50" spans="1:14">
      <c r="A50" s="63">
        <v>41913</v>
      </c>
      <c r="B50" s="215">
        <v>7.2333333333333343</v>
      </c>
      <c r="C50" s="215">
        <v>-4.1000000000000085</v>
      </c>
      <c r="D50" s="215">
        <v>-37.733333333333341</v>
      </c>
      <c r="N50" s="61"/>
    </row>
    <row r="51" spans="1:14">
      <c r="A51" s="63">
        <v>42005</v>
      </c>
      <c r="B51" s="215">
        <v>8.5333333333333456</v>
      </c>
      <c r="C51" s="215">
        <v>-25.966666666666669</v>
      </c>
      <c r="D51" s="215">
        <v>-33.666666666666671</v>
      </c>
    </row>
    <row r="52" spans="1:14">
      <c r="A52" s="63"/>
      <c r="B52" s="61"/>
      <c r="C52" s="61"/>
      <c r="D52" s="61"/>
    </row>
    <row r="53" spans="1:14">
      <c r="A53" s="63"/>
      <c r="B53" s="61"/>
      <c r="C53" s="61"/>
      <c r="D53" s="61"/>
    </row>
    <row r="54" spans="1:14">
      <c r="B54" s="61"/>
      <c r="C54" s="61"/>
      <c r="D54" s="61"/>
    </row>
    <row r="55" spans="1:14">
      <c r="B55" s="61"/>
      <c r="C55" s="61"/>
      <c r="D55" s="61"/>
    </row>
    <row r="56" spans="1:14">
      <c r="B56" s="61"/>
      <c r="C56" s="61"/>
      <c r="D56" s="61"/>
    </row>
    <row r="57" spans="1:14">
      <c r="B57" s="61"/>
      <c r="C57" s="61"/>
      <c r="D57" s="61"/>
    </row>
    <row r="58" spans="1:14">
      <c r="B58" s="61"/>
      <c r="C58" s="61"/>
      <c r="D58" s="61"/>
    </row>
    <row r="59" spans="1:14">
      <c r="B59" s="61"/>
      <c r="C59" s="61"/>
      <c r="D59" s="61"/>
    </row>
    <row r="60" spans="1:14">
      <c r="B60" s="61"/>
      <c r="C60" s="61"/>
      <c r="D60" s="61"/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41"/>
  <dimension ref="A1:F34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/>
    </sheetView>
  </sheetViews>
  <sheetFormatPr defaultRowHeight="12"/>
  <cols>
    <col min="1" max="1" width="13.28515625" style="70" bestFit="1" customWidth="1"/>
    <col min="2" max="16384" width="9.140625" style="70"/>
  </cols>
  <sheetData>
    <row r="1" spans="1:6">
      <c r="A1" s="108"/>
      <c r="B1" s="68"/>
      <c r="C1" s="69"/>
      <c r="D1" s="69"/>
      <c r="E1" s="69"/>
      <c r="F1" s="69"/>
    </row>
    <row r="2" spans="1:6">
      <c r="A2" s="108" t="s">
        <v>0</v>
      </c>
      <c r="B2" s="67" t="s">
        <v>342</v>
      </c>
      <c r="C2" s="69"/>
      <c r="D2" s="69"/>
      <c r="E2" s="69"/>
      <c r="F2" s="69"/>
    </row>
    <row r="3" spans="1:6">
      <c r="A3" s="108" t="s">
        <v>17</v>
      </c>
      <c r="B3" s="67" t="s">
        <v>642</v>
      </c>
      <c r="C3" s="69"/>
      <c r="D3" s="69"/>
      <c r="E3" s="69"/>
      <c r="F3" s="69"/>
    </row>
    <row r="4" spans="1:6">
      <c r="A4" s="108" t="s">
        <v>21</v>
      </c>
      <c r="B4" s="228"/>
      <c r="C4" s="69"/>
      <c r="D4" s="69"/>
      <c r="E4" s="69"/>
      <c r="F4" s="69"/>
    </row>
    <row r="5" spans="1:6">
      <c r="A5" s="108" t="s">
        <v>93</v>
      </c>
      <c r="B5" s="228"/>
      <c r="C5" s="69"/>
      <c r="D5" s="69"/>
      <c r="E5" s="69"/>
      <c r="F5" s="69"/>
    </row>
    <row r="6" spans="1:6">
      <c r="A6" s="108" t="s">
        <v>15</v>
      </c>
      <c r="B6" s="69" t="s">
        <v>110</v>
      </c>
      <c r="C6" s="69"/>
      <c r="D6" s="69"/>
      <c r="E6" s="69"/>
      <c r="F6" s="69"/>
    </row>
    <row r="7" spans="1:6">
      <c r="A7" s="108" t="s">
        <v>43</v>
      </c>
      <c r="B7" s="69" t="s">
        <v>110</v>
      </c>
      <c r="C7" s="69"/>
      <c r="D7" s="69"/>
      <c r="E7" s="69"/>
      <c r="F7" s="69"/>
    </row>
    <row r="8" spans="1:6">
      <c r="A8" s="108"/>
      <c r="B8" s="142" t="s">
        <v>127</v>
      </c>
      <c r="C8" s="69"/>
      <c r="D8" s="69"/>
      <c r="E8" s="69"/>
      <c r="F8" s="69"/>
    </row>
    <row r="9" spans="1:6">
      <c r="A9" s="67" t="s">
        <v>123</v>
      </c>
      <c r="B9" s="136" t="s">
        <v>2</v>
      </c>
      <c r="C9" s="136" t="s">
        <v>2</v>
      </c>
      <c r="D9" s="69"/>
      <c r="E9" s="69"/>
      <c r="F9" s="69"/>
    </row>
    <row r="10" spans="1:6">
      <c r="A10" s="69"/>
      <c r="B10" s="69" t="s">
        <v>2</v>
      </c>
      <c r="C10" s="69" t="s">
        <v>2</v>
      </c>
      <c r="D10" s="69"/>
      <c r="E10" s="69"/>
      <c r="F10" s="69"/>
    </row>
    <row r="11" spans="1:6">
      <c r="A11" s="71"/>
      <c r="B11" s="71" t="s">
        <v>242</v>
      </c>
      <c r="C11" s="71" t="s">
        <v>243</v>
      </c>
      <c r="D11" s="71" t="s">
        <v>244</v>
      </c>
      <c r="E11" s="71" t="s">
        <v>271</v>
      </c>
      <c r="F11" s="71" t="s">
        <v>272</v>
      </c>
    </row>
    <row r="12" spans="1:6">
      <c r="A12" s="71"/>
      <c r="B12" s="69" t="s">
        <v>102</v>
      </c>
      <c r="C12" s="69" t="s">
        <v>240</v>
      </c>
      <c r="D12" s="69" t="s">
        <v>103</v>
      </c>
      <c r="E12" s="69" t="s">
        <v>273</v>
      </c>
      <c r="F12" s="69" t="s">
        <v>274</v>
      </c>
    </row>
    <row r="13" spans="1:6">
      <c r="A13" s="69">
        <v>2003</v>
      </c>
      <c r="B13" s="72">
        <v>1.3928011550178354</v>
      </c>
      <c r="C13" s="72">
        <v>-0.30128423727444442</v>
      </c>
      <c r="D13" s="73">
        <v>2.4676326098508099</v>
      </c>
      <c r="E13" s="72">
        <v>3.5817843156330582</v>
      </c>
      <c r="F13" s="72">
        <v>3.7244959032368428</v>
      </c>
    </row>
    <row r="14" spans="1:6">
      <c r="A14" s="69">
        <v>2004</v>
      </c>
      <c r="B14" s="72">
        <v>1.6579459937383803</v>
      </c>
      <c r="C14" s="72">
        <v>-0.22458208114115052</v>
      </c>
      <c r="D14" s="73">
        <v>1.9264661428436796</v>
      </c>
      <c r="E14" s="72">
        <v>3.3836481453077596</v>
      </c>
      <c r="F14" s="72">
        <v>4.5793001197974519</v>
      </c>
    </row>
    <row r="15" spans="1:6">
      <c r="A15" s="69">
        <v>2005</v>
      </c>
      <c r="B15" s="72">
        <v>1.6638312746915886</v>
      </c>
      <c r="C15" s="72">
        <v>-6.7225936422630639E-2</v>
      </c>
      <c r="D15" s="73">
        <v>1.3340710515539485</v>
      </c>
      <c r="E15" s="72">
        <v>2.9508427913597757</v>
      </c>
      <c r="F15" s="72">
        <v>4.4107088665077185</v>
      </c>
    </row>
    <row r="16" spans="1:6">
      <c r="A16" s="69">
        <v>2006</v>
      </c>
      <c r="B16" s="72">
        <v>1.6844967159595541</v>
      </c>
      <c r="C16" s="72">
        <v>-1.0546189423436658E-2</v>
      </c>
      <c r="D16" s="73">
        <v>0.67044189524243336</v>
      </c>
      <c r="E16" s="72">
        <v>2.3554364461580803</v>
      </c>
      <c r="F16" s="72">
        <v>4.0550562585644769</v>
      </c>
    </row>
    <row r="17" spans="1:6">
      <c r="A17" s="69">
        <v>2007</v>
      </c>
      <c r="B17" s="72">
        <v>1.6358981143230267</v>
      </c>
      <c r="C17" s="72">
        <v>-0.12499334131287299</v>
      </c>
      <c r="D17" s="73">
        <v>0.12077948718327036</v>
      </c>
      <c r="E17" s="72">
        <v>1.6314618898613844</v>
      </c>
      <c r="F17" s="72">
        <v>0.53358021441891879</v>
      </c>
    </row>
    <row r="18" spans="1:6">
      <c r="A18" s="69">
        <v>2008</v>
      </c>
      <c r="B18" s="72">
        <v>1.8148889203070553</v>
      </c>
      <c r="C18" s="72">
        <v>-0.45909430028638099</v>
      </c>
      <c r="D18" s="73">
        <v>-0.39566538826470321</v>
      </c>
      <c r="E18" s="72">
        <v>0.94646573716316595</v>
      </c>
      <c r="F18" s="72">
        <v>0.6745958707461881</v>
      </c>
    </row>
    <row r="19" spans="1:6">
      <c r="A19" s="69">
        <v>2009</v>
      </c>
      <c r="B19" s="72">
        <v>1.3546543942155154</v>
      </c>
      <c r="C19" s="72">
        <v>-0.82047924629551972</v>
      </c>
      <c r="D19" s="73">
        <v>-0.17930223984777172</v>
      </c>
      <c r="E19" s="72">
        <v>0.34282039073481485</v>
      </c>
      <c r="F19" s="72">
        <v>-6.4388455033219145</v>
      </c>
    </row>
    <row r="20" spans="1:6">
      <c r="A20" s="69">
        <v>2010</v>
      </c>
      <c r="B20" s="72">
        <v>0.75356345928516077</v>
      </c>
      <c r="C20" s="72">
        <v>-0.60276917208777547</v>
      </c>
      <c r="D20" s="73">
        <v>-6.0747750109030108E-2</v>
      </c>
      <c r="E20" s="72">
        <v>8.541544404054946E-2</v>
      </c>
      <c r="F20" s="72">
        <v>0.7582617357069239</v>
      </c>
    </row>
    <row r="21" spans="1:6">
      <c r="A21" s="69">
        <v>2011</v>
      </c>
      <c r="B21" s="72">
        <v>0.69982831034880633</v>
      </c>
      <c r="C21" s="72">
        <v>-0.31825833740761311</v>
      </c>
      <c r="D21" s="73">
        <v>-8.3948315479659641E-2</v>
      </c>
      <c r="E21" s="72">
        <v>0.29507594370052459</v>
      </c>
      <c r="F21" s="72">
        <v>1.8122288538035036</v>
      </c>
    </row>
    <row r="22" spans="1:6">
      <c r="A22" s="69">
        <v>2012</v>
      </c>
      <c r="B22" s="72">
        <v>0.58798681932891839</v>
      </c>
      <c r="C22" s="72">
        <v>8.8489897241885274E-2</v>
      </c>
      <c r="D22" s="73">
        <v>0.15130695849694575</v>
      </c>
      <c r="E22" s="72">
        <v>0.82932832760833719</v>
      </c>
      <c r="F22" s="72">
        <v>-1.5158961784467522</v>
      </c>
    </row>
    <row r="23" spans="1:6">
      <c r="A23" s="69">
        <v>2013</v>
      </c>
      <c r="B23" s="72">
        <v>0.36466348053407671</v>
      </c>
      <c r="C23" s="72">
        <v>0.61212993591696829</v>
      </c>
      <c r="D23" s="73">
        <v>0.49416256795547042</v>
      </c>
      <c r="E23" s="72">
        <v>1.4780261769341507</v>
      </c>
      <c r="F23" s="72">
        <v>1.67004955320958</v>
      </c>
    </row>
    <row r="24" spans="1:6">
      <c r="A24" s="69">
        <v>2014</v>
      </c>
      <c r="B24" s="72">
        <v>0.68934093171783672</v>
      </c>
      <c r="C24" s="72">
        <v>1.1555304573994079</v>
      </c>
      <c r="D24" s="72">
        <v>9.7522901242925286E-2</v>
      </c>
      <c r="E24" s="72">
        <v>1.9521667751144918</v>
      </c>
      <c r="F24" s="72">
        <v>3.5216801202330856</v>
      </c>
    </row>
    <row r="25" spans="1:6">
      <c r="A25" s="69"/>
      <c r="B25" s="72"/>
      <c r="C25" s="72"/>
      <c r="D25" s="72"/>
      <c r="E25" s="72"/>
      <c r="F25" s="72"/>
    </row>
    <row r="26" spans="1:6">
      <c r="A26" s="69"/>
      <c r="B26" s="72"/>
      <c r="C26" s="72"/>
      <c r="D26" s="72"/>
      <c r="E26" s="73"/>
      <c r="F26" s="72"/>
    </row>
    <row r="27" spans="1:6">
      <c r="A27" s="69"/>
      <c r="B27" s="72"/>
      <c r="C27" s="72"/>
      <c r="D27" s="72"/>
      <c r="E27" s="72"/>
      <c r="F27" s="72"/>
    </row>
    <row r="28" spans="1:6">
      <c r="A28" s="69"/>
      <c r="B28" s="72"/>
      <c r="C28" s="72"/>
      <c r="D28" s="72"/>
      <c r="E28" s="72"/>
      <c r="F28" s="72"/>
    </row>
    <row r="29" spans="1:6">
      <c r="A29" s="69"/>
      <c r="B29" s="72"/>
      <c r="C29" s="72"/>
      <c r="D29" s="72"/>
      <c r="E29" s="72"/>
      <c r="F29" s="72"/>
    </row>
    <row r="30" spans="1:6">
      <c r="A30" s="72"/>
      <c r="B30" s="72"/>
      <c r="C30" s="72"/>
      <c r="D30" s="72"/>
      <c r="E30" s="72"/>
      <c r="F30" s="72"/>
    </row>
    <row r="31" spans="1:6">
      <c r="A31" s="72"/>
      <c r="B31" s="72"/>
      <c r="C31" s="72"/>
      <c r="D31" s="72"/>
      <c r="E31" s="72"/>
      <c r="F31" s="72"/>
    </row>
    <row r="32" spans="1:6">
      <c r="A32" s="72"/>
      <c r="B32" s="72"/>
      <c r="C32" s="72"/>
      <c r="D32" s="72"/>
      <c r="E32" s="72"/>
      <c r="F32" s="72"/>
    </row>
    <row r="33" spans="1:6">
      <c r="A33" s="72"/>
      <c r="B33" s="72"/>
      <c r="C33" s="72"/>
      <c r="D33" s="72"/>
      <c r="E33" s="72"/>
      <c r="F33" s="72"/>
    </row>
    <row r="34" spans="1:6">
      <c r="A34" s="72"/>
      <c r="B34" s="72"/>
      <c r="C34" s="72"/>
      <c r="D34" s="72"/>
      <c r="E34" s="72"/>
      <c r="F34" s="72"/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I128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1.28515625" style="86" customWidth="1"/>
    <col min="2" max="2" width="18.85546875" style="86" customWidth="1"/>
    <col min="3" max="6" width="15.7109375" style="86" customWidth="1"/>
    <col min="7" max="7" width="13.85546875" style="86" customWidth="1"/>
    <col min="8" max="8" width="11.28515625" style="86" customWidth="1"/>
    <col min="9" max="16384" width="9.140625" style="86"/>
  </cols>
  <sheetData>
    <row r="1" spans="1:9">
      <c r="A1" s="70"/>
    </row>
    <row r="2" spans="1:9">
      <c r="A2" s="70" t="s">
        <v>0</v>
      </c>
      <c r="B2" s="219" t="s">
        <v>465</v>
      </c>
    </row>
    <row r="3" spans="1:9">
      <c r="A3" s="70" t="s">
        <v>17</v>
      </c>
      <c r="B3" s="86" t="s">
        <v>466</v>
      </c>
    </row>
    <row r="4" spans="1:9">
      <c r="A4" s="70" t="s">
        <v>21</v>
      </c>
      <c r="B4" s="86" t="s">
        <v>470</v>
      </c>
    </row>
    <row r="5" spans="1:9">
      <c r="A5" s="70" t="s">
        <v>93</v>
      </c>
      <c r="B5" s="86" t="s">
        <v>471</v>
      </c>
    </row>
    <row r="6" spans="1:9">
      <c r="A6" s="70" t="s">
        <v>15</v>
      </c>
      <c r="B6" s="39" t="s">
        <v>109</v>
      </c>
    </row>
    <row r="7" spans="1:9">
      <c r="A7" s="70" t="s">
        <v>43</v>
      </c>
      <c r="B7" s="39" t="s">
        <v>265</v>
      </c>
    </row>
    <row r="8" spans="1:9">
      <c r="A8" s="60"/>
      <c r="B8" s="129" t="s">
        <v>127</v>
      </c>
    </row>
    <row r="9" spans="1:9">
      <c r="A9" s="67" t="s">
        <v>123</v>
      </c>
      <c r="B9" s="86" t="s">
        <v>467</v>
      </c>
    </row>
    <row r="10" spans="1:9">
      <c r="A10" s="69"/>
      <c r="B10" s="69" t="s">
        <v>551</v>
      </c>
      <c r="C10" s="69"/>
      <c r="D10" s="69"/>
      <c r="E10" s="69"/>
      <c r="F10" s="69"/>
    </row>
    <row r="11" spans="1:9">
      <c r="A11" s="69"/>
      <c r="B11" s="69"/>
      <c r="C11" s="69"/>
      <c r="D11" s="69"/>
      <c r="E11" s="69"/>
      <c r="F11" s="69"/>
    </row>
    <row r="12" spans="1:9">
      <c r="A12" s="27"/>
      <c r="B12" s="27" t="s">
        <v>475</v>
      </c>
      <c r="C12" s="27" t="s">
        <v>476</v>
      </c>
      <c r="D12" s="27"/>
      <c r="E12" s="27"/>
      <c r="F12" s="27"/>
    </row>
    <row r="13" spans="1:9">
      <c r="A13" s="27"/>
      <c r="B13" s="27" t="s">
        <v>468</v>
      </c>
      <c r="C13" s="27" t="s">
        <v>469</v>
      </c>
      <c r="D13" s="27"/>
      <c r="E13" s="27"/>
      <c r="F13" s="27"/>
    </row>
    <row r="14" spans="1:9">
      <c r="A14" s="63">
        <v>34790</v>
      </c>
      <c r="B14" s="221">
        <v>-0.29634860091637449</v>
      </c>
      <c r="C14" s="221">
        <v>-0.29999999999999716</v>
      </c>
      <c r="D14" s="221" t="s">
        <v>477</v>
      </c>
      <c r="E14" s="221"/>
      <c r="F14" s="221"/>
      <c r="G14" s="221"/>
      <c r="H14" s="221"/>
      <c r="I14" s="221"/>
    </row>
    <row r="15" spans="1:9">
      <c r="A15" s="63">
        <v>34881</v>
      </c>
      <c r="B15" s="221">
        <v>-5.3128582642088418E-2</v>
      </c>
      <c r="C15" s="221">
        <v>-9.9999999999994316E-2</v>
      </c>
      <c r="D15" s="221" t="s">
        <v>478</v>
      </c>
      <c r="E15" s="221"/>
      <c r="F15" s="221"/>
      <c r="G15" s="221"/>
      <c r="H15" s="221"/>
      <c r="I15" s="221"/>
    </row>
    <row r="16" spans="1:9">
      <c r="A16" s="63">
        <v>34973</v>
      </c>
      <c r="B16" s="221">
        <v>-0.41681173837353924</v>
      </c>
      <c r="C16" s="221">
        <v>-0.40000000000000568</v>
      </c>
      <c r="D16" s="221" t="s">
        <v>479</v>
      </c>
      <c r="E16" s="221"/>
      <c r="F16" s="221"/>
      <c r="G16" s="221"/>
      <c r="H16" s="221"/>
      <c r="I16" s="221"/>
    </row>
    <row r="17" spans="1:9">
      <c r="A17" s="63">
        <v>35065</v>
      </c>
      <c r="B17" s="221">
        <v>6.0115764469159672E-2</v>
      </c>
      <c r="C17" s="221">
        <v>9.9999999999994316E-2</v>
      </c>
      <c r="D17" s="221" t="s">
        <v>480</v>
      </c>
      <c r="E17" s="221"/>
      <c r="F17" s="221"/>
      <c r="G17" s="221"/>
      <c r="H17" s="221"/>
      <c r="I17" s="221"/>
    </row>
    <row r="18" spans="1:9">
      <c r="A18" s="63">
        <v>35156</v>
      </c>
      <c r="B18" s="221">
        <v>-9.7991005203908799E-2</v>
      </c>
      <c r="C18" s="221">
        <v>-9.9999999999994316E-2</v>
      </c>
      <c r="D18" s="221" t="s">
        <v>481</v>
      </c>
      <c r="E18" s="221"/>
      <c r="F18" s="221"/>
      <c r="G18" s="221"/>
      <c r="H18" s="221"/>
      <c r="I18" s="221"/>
    </row>
    <row r="19" spans="1:9">
      <c r="A19" s="63">
        <v>35247</v>
      </c>
      <c r="B19" s="221">
        <v>0.12296763253098675</v>
      </c>
      <c r="C19" s="221">
        <v>9.9999999999994316E-2</v>
      </c>
      <c r="D19" s="221" t="s">
        <v>482</v>
      </c>
      <c r="E19" s="221"/>
      <c r="F19" s="221"/>
      <c r="G19" s="221"/>
      <c r="H19" s="221"/>
      <c r="I19" s="221"/>
    </row>
    <row r="20" spans="1:9">
      <c r="A20" s="63">
        <v>35339</v>
      </c>
      <c r="B20" s="221">
        <v>1.0693157587092514</v>
      </c>
      <c r="C20" s="221">
        <v>1.0999999999999943</v>
      </c>
      <c r="D20" s="221" t="s">
        <v>483</v>
      </c>
      <c r="E20" s="221"/>
      <c r="F20" s="221"/>
      <c r="G20" s="221"/>
      <c r="H20" s="221"/>
      <c r="I20" s="221"/>
    </row>
    <row r="21" spans="1:9">
      <c r="A21" s="63">
        <v>35431</v>
      </c>
      <c r="B21" s="221">
        <v>0.96413609217987073</v>
      </c>
      <c r="C21" s="221">
        <v>1.0999999999999943</v>
      </c>
      <c r="D21" s="221" t="s">
        <v>484</v>
      </c>
      <c r="E21" s="221"/>
      <c r="F21" s="221"/>
      <c r="G21" s="221"/>
      <c r="H21" s="221"/>
      <c r="I21" s="221"/>
    </row>
    <row r="22" spans="1:9">
      <c r="A22" s="63">
        <v>35521</v>
      </c>
      <c r="B22" s="221">
        <v>1.053667496716443</v>
      </c>
      <c r="C22" s="221">
        <v>1.0999999999999943</v>
      </c>
      <c r="D22" s="221" t="s">
        <v>485</v>
      </c>
      <c r="E22" s="221"/>
      <c r="F22" s="221"/>
      <c r="G22" s="221"/>
      <c r="H22" s="221"/>
      <c r="I22" s="221"/>
    </row>
    <row r="23" spans="1:9">
      <c r="A23" s="63">
        <v>35612</v>
      </c>
      <c r="B23" s="221">
        <v>0.96792911168226681</v>
      </c>
      <c r="C23" s="221">
        <v>1</v>
      </c>
      <c r="D23" s="221" t="s">
        <v>486</v>
      </c>
      <c r="E23" s="221"/>
      <c r="F23" s="221"/>
      <c r="G23" s="221"/>
      <c r="H23" s="221"/>
      <c r="I23" s="221"/>
    </row>
    <row r="24" spans="1:9">
      <c r="A24" s="63">
        <v>35704</v>
      </c>
      <c r="B24" s="221">
        <v>0.98716302163666114</v>
      </c>
      <c r="C24" s="221">
        <v>1</v>
      </c>
      <c r="D24" s="221" t="s">
        <v>487</v>
      </c>
      <c r="E24" s="221"/>
      <c r="F24" s="221"/>
      <c r="G24" s="221"/>
      <c r="H24" s="221"/>
      <c r="I24" s="221"/>
    </row>
    <row r="25" spans="1:9">
      <c r="A25" s="63">
        <v>35796</v>
      </c>
      <c r="B25" s="221">
        <v>1.1884183127312724</v>
      </c>
      <c r="C25" s="221">
        <v>1.2999999999999972</v>
      </c>
      <c r="D25" s="221" t="s">
        <v>488</v>
      </c>
      <c r="E25" s="221"/>
      <c r="F25" s="221"/>
      <c r="G25" s="222"/>
      <c r="H25" s="222"/>
    </row>
    <row r="26" spans="1:9">
      <c r="A26" s="63">
        <v>35886</v>
      </c>
      <c r="B26" s="221">
        <v>1.1656329859293777</v>
      </c>
      <c r="C26" s="221">
        <v>1.2000000000000028</v>
      </c>
      <c r="D26" s="221" t="s">
        <v>489</v>
      </c>
      <c r="E26" s="221"/>
      <c r="F26" s="221"/>
      <c r="G26" s="222"/>
      <c r="H26" s="222"/>
    </row>
    <row r="27" spans="1:9">
      <c r="A27" s="63">
        <v>35977</v>
      </c>
      <c r="B27" s="221">
        <v>0.8371830040199626</v>
      </c>
      <c r="C27" s="221">
        <v>0.79999999999999716</v>
      </c>
      <c r="D27" s="221" t="s">
        <v>490</v>
      </c>
      <c r="E27" s="221"/>
      <c r="F27" s="221"/>
      <c r="G27" s="222"/>
      <c r="H27" s="222"/>
    </row>
    <row r="28" spans="1:9">
      <c r="A28" s="63">
        <v>36069</v>
      </c>
      <c r="B28" s="221">
        <v>0.33954408189991625</v>
      </c>
      <c r="C28" s="221">
        <v>0.29999999999999716</v>
      </c>
      <c r="D28" s="221" t="s">
        <v>491</v>
      </c>
      <c r="E28" s="221"/>
      <c r="F28" s="221"/>
      <c r="G28" s="222"/>
      <c r="H28" s="222"/>
    </row>
    <row r="29" spans="1:9">
      <c r="A29" s="63">
        <v>36161</v>
      </c>
      <c r="B29" s="221">
        <v>0.44308605974411819</v>
      </c>
      <c r="C29" s="221">
        <v>0.40000000000000568</v>
      </c>
      <c r="D29" s="221" t="s">
        <v>492</v>
      </c>
      <c r="E29" s="221"/>
      <c r="F29" s="221"/>
      <c r="G29" s="222"/>
      <c r="H29" s="222"/>
    </row>
    <row r="30" spans="1:9">
      <c r="A30" s="63">
        <v>36251</v>
      </c>
      <c r="B30" s="221">
        <v>0.96337684676279878</v>
      </c>
      <c r="C30" s="221">
        <v>1</v>
      </c>
      <c r="D30" s="221" t="s">
        <v>493</v>
      </c>
      <c r="E30" s="221"/>
      <c r="F30" s="221"/>
      <c r="G30" s="222"/>
      <c r="H30" s="222"/>
    </row>
    <row r="31" spans="1:9">
      <c r="A31" s="63">
        <v>36342</v>
      </c>
      <c r="B31" s="221">
        <v>1.5442322669927648</v>
      </c>
      <c r="C31" s="221">
        <v>1.5</v>
      </c>
      <c r="D31" s="221" t="s">
        <v>494</v>
      </c>
      <c r="E31" s="221"/>
      <c r="F31" s="221"/>
      <c r="G31" s="222"/>
      <c r="H31" s="222"/>
    </row>
    <row r="32" spans="1:9">
      <c r="A32" s="63">
        <v>36434</v>
      </c>
      <c r="B32" s="221">
        <v>1.2980901874075812</v>
      </c>
      <c r="C32" s="221">
        <v>1.2999999999999972</v>
      </c>
      <c r="D32" s="221" t="s">
        <v>495</v>
      </c>
      <c r="E32" s="221"/>
      <c r="F32" s="221"/>
      <c r="G32" s="222"/>
      <c r="H32" s="222"/>
    </row>
    <row r="33" spans="1:8">
      <c r="A33" s="63">
        <v>36526</v>
      </c>
      <c r="B33" s="221">
        <v>0.69940183863880634</v>
      </c>
      <c r="C33" s="221">
        <v>0.59999999999999432</v>
      </c>
      <c r="D33" s="221" t="s">
        <v>496</v>
      </c>
      <c r="E33" s="221"/>
      <c r="F33" s="221"/>
      <c r="G33" s="222"/>
      <c r="H33" s="222"/>
    </row>
    <row r="34" spans="1:8">
      <c r="A34" s="63">
        <v>36617</v>
      </c>
      <c r="B34" s="221">
        <v>1.1745684881952627</v>
      </c>
      <c r="C34" s="221">
        <v>1.2000000000000028</v>
      </c>
      <c r="D34" s="221" t="s">
        <v>497</v>
      </c>
      <c r="E34" s="221"/>
      <c r="F34" s="221"/>
      <c r="G34" s="222"/>
      <c r="H34" s="222"/>
    </row>
    <row r="35" spans="1:8">
      <c r="A35" s="63">
        <v>36708</v>
      </c>
      <c r="B35" s="221">
        <v>0.77992519599290233</v>
      </c>
      <c r="C35" s="221">
        <v>0.79999999999999716</v>
      </c>
      <c r="D35" s="221" t="s">
        <v>498</v>
      </c>
      <c r="E35" s="221"/>
      <c r="F35" s="221"/>
      <c r="G35" s="222"/>
      <c r="H35" s="222"/>
    </row>
    <row r="36" spans="1:8">
      <c r="A36" s="63">
        <v>36800</v>
      </c>
      <c r="B36" s="221">
        <v>1.3264858130874586</v>
      </c>
      <c r="C36" s="221">
        <v>1.2999999999999972</v>
      </c>
      <c r="D36" s="221" t="s">
        <v>499</v>
      </c>
      <c r="E36" s="221"/>
      <c r="F36" s="221"/>
      <c r="G36" s="222"/>
      <c r="H36" s="222"/>
    </row>
    <row r="37" spans="1:8">
      <c r="A37" s="63">
        <v>36892</v>
      </c>
      <c r="B37" s="221">
        <v>0.89374357841720098</v>
      </c>
      <c r="C37" s="221">
        <v>0.90000000000000568</v>
      </c>
      <c r="D37" s="221" t="s">
        <v>500</v>
      </c>
      <c r="E37" s="221"/>
      <c r="F37" s="221"/>
      <c r="G37" s="222"/>
      <c r="H37" s="222"/>
    </row>
    <row r="38" spans="1:8">
      <c r="A38" s="63">
        <v>36982</v>
      </c>
      <c r="B38" s="221">
        <v>0.85547989157612392</v>
      </c>
      <c r="C38" s="221">
        <v>0.90000000000000568</v>
      </c>
      <c r="D38" s="221" t="s">
        <v>501</v>
      </c>
      <c r="E38" s="221"/>
      <c r="F38" s="221"/>
      <c r="G38" s="222"/>
      <c r="H38" s="222"/>
    </row>
    <row r="39" spans="1:8">
      <c r="A39" s="63">
        <v>37073</v>
      </c>
      <c r="B39" s="221">
        <v>0.8496279592650211</v>
      </c>
      <c r="C39" s="221">
        <v>0.79999999999999716</v>
      </c>
      <c r="D39" s="221" t="s">
        <v>502</v>
      </c>
      <c r="E39" s="221"/>
      <c r="F39" s="221"/>
      <c r="G39" s="222"/>
      <c r="H39" s="222"/>
    </row>
    <row r="40" spans="1:8">
      <c r="A40" s="63">
        <v>37165</v>
      </c>
      <c r="B40" s="221">
        <v>0.7835792709353484</v>
      </c>
      <c r="C40" s="221">
        <v>0.79999999999999716</v>
      </c>
      <c r="D40" s="221" t="s">
        <v>503</v>
      </c>
      <c r="E40" s="221"/>
      <c r="F40" s="221"/>
      <c r="G40" s="222"/>
      <c r="H40" s="222"/>
    </row>
    <row r="41" spans="1:8">
      <c r="A41" s="63">
        <v>37257</v>
      </c>
      <c r="B41" s="221">
        <v>1.9015939573077105</v>
      </c>
      <c r="C41" s="221">
        <v>2</v>
      </c>
      <c r="D41" s="221" t="s">
        <v>504</v>
      </c>
      <c r="E41" s="221"/>
      <c r="F41" s="221"/>
      <c r="G41" s="222"/>
      <c r="H41" s="222"/>
    </row>
    <row r="42" spans="1:8">
      <c r="A42" s="63">
        <v>37347</v>
      </c>
      <c r="B42" s="221">
        <v>0.57352808839175395</v>
      </c>
      <c r="C42" s="221">
        <v>0.59999999999999432</v>
      </c>
      <c r="D42" s="221" t="s">
        <v>505</v>
      </c>
      <c r="E42" s="221"/>
      <c r="F42" s="221"/>
      <c r="G42" s="222"/>
      <c r="H42" s="222"/>
    </row>
    <row r="43" spans="1:8">
      <c r="A43" s="63">
        <v>37438</v>
      </c>
      <c r="B43" s="221">
        <v>1.0205801366534217</v>
      </c>
      <c r="C43" s="221">
        <v>1</v>
      </c>
      <c r="D43" s="221" t="s">
        <v>506</v>
      </c>
      <c r="E43" s="221"/>
      <c r="F43" s="221"/>
      <c r="G43" s="222"/>
      <c r="H43" s="222"/>
    </row>
    <row r="44" spans="1:8">
      <c r="A44" s="63">
        <v>37530</v>
      </c>
      <c r="B44" s="221">
        <v>0.91815844158156779</v>
      </c>
      <c r="C44" s="221">
        <v>0.90000000000000568</v>
      </c>
      <c r="D44" s="221" t="s">
        <v>507</v>
      </c>
      <c r="E44" s="221"/>
      <c r="F44" s="221"/>
      <c r="G44" s="222"/>
      <c r="H44" s="222"/>
    </row>
    <row r="45" spans="1:8">
      <c r="A45" s="63">
        <v>37622</v>
      </c>
      <c r="B45" s="221">
        <v>0.70118945520707143</v>
      </c>
      <c r="C45" s="221">
        <v>0.70000000000000284</v>
      </c>
      <c r="D45" s="221" t="s">
        <v>508</v>
      </c>
      <c r="E45" s="221"/>
      <c r="F45" s="221"/>
      <c r="G45" s="222"/>
      <c r="H45" s="222"/>
    </row>
    <row r="46" spans="1:8">
      <c r="A46" s="63">
        <v>37712</v>
      </c>
      <c r="B46" s="221">
        <v>1.0264026776967796</v>
      </c>
      <c r="C46" s="221">
        <v>1</v>
      </c>
      <c r="D46" s="221" t="s">
        <v>509</v>
      </c>
      <c r="E46" s="221"/>
      <c r="F46" s="221"/>
      <c r="G46" s="222"/>
      <c r="H46" s="222"/>
    </row>
    <row r="47" spans="1:8">
      <c r="A47" s="63">
        <v>37803</v>
      </c>
      <c r="B47" s="221">
        <v>1.0932432818373456</v>
      </c>
      <c r="C47" s="221">
        <v>1.0999999999999943</v>
      </c>
      <c r="D47" s="221" t="s">
        <v>510</v>
      </c>
      <c r="E47" s="221"/>
      <c r="F47" s="221"/>
      <c r="G47" s="222"/>
      <c r="H47" s="222"/>
    </row>
    <row r="48" spans="1:8">
      <c r="A48" s="63">
        <v>37895</v>
      </c>
      <c r="B48" s="221">
        <v>1.1885983711958943</v>
      </c>
      <c r="C48" s="221">
        <v>1.2000000000000028</v>
      </c>
      <c r="D48" s="221" t="s">
        <v>511</v>
      </c>
      <c r="E48" s="221"/>
      <c r="F48" s="221"/>
      <c r="G48" s="222"/>
      <c r="H48" s="222"/>
    </row>
    <row r="49" spans="1:8">
      <c r="A49" s="63">
        <v>37987</v>
      </c>
      <c r="B49" s="221">
        <v>1.1309483237657929</v>
      </c>
      <c r="C49" s="221">
        <v>1.2000000000000028</v>
      </c>
      <c r="D49" s="221" t="s">
        <v>512</v>
      </c>
      <c r="E49" s="221"/>
      <c r="F49" s="221"/>
      <c r="G49" s="222"/>
      <c r="H49" s="222"/>
    </row>
    <row r="50" spans="1:8">
      <c r="A50" s="63">
        <v>38078</v>
      </c>
      <c r="B50" s="221">
        <v>1.1830720118621372</v>
      </c>
      <c r="C50" s="221">
        <v>1.2000000000000028</v>
      </c>
      <c r="D50" s="221" t="s">
        <v>513</v>
      </c>
      <c r="E50" s="221"/>
      <c r="F50" s="221"/>
      <c r="G50" s="222"/>
      <c r="H50" s="222"/>
    </row>
    <row r="51" spans="1:8">
      <c r="A51" s="63">
        <v>38169</v>
      </c>
      <c r="B51" s="221">
        <v>1.1446458939930579</v>
      </c>
      <c r="C51" s="221">
        <v>1.0999999999999943</v>
      </c>
      <c r="D51" s="221" t="s">
        <v>514</v>
      </c>
      <c r="E51" s="221"/>
      <c r="F51" s="221"/>
      <c r="G51" s="222"/>
      <c r="H51" s="222"/>
    </row>
    <row r="52" spans="1:8">
      <c r="A52" s="63">
        <v>38261</v>
      </c>
      <c r="B52" s="221">
        <v>0.76226244643568464</v>
      </c>
      <c r="C52" s="221">
        <v>0.79999999999999716</v>
      </c>
      <c r="D52" s="221" t="s">
        <v>515</v>
      </c>
      <c r="E52" s="221"/>
      <c r="F52" s="221"/>
      <c r="G52" s="222"/>
      <c r="H52" s="222"/>
    </row>
    <row r="53" spans="1:8">
      <c r="A53" s="63">
        <v>38353</v>
      </c>
      <c r="B53" s="221">
        <v>1.0431867729337796</v>
      </c>
      <c r="C53" s="221">
        <v>1.0999999999999943</v>
      </c>
      <c r="D53" s="221" t="s">
        <v>516</v>
      </c>
      <c r="E53" s="221"/>
      <c r="F53" s="221"/>
      <c r="G53" s="222"/>
      <c r="H53" s="222"/>
    </row>
    <row r="54" spans="1:8">
      <c r="A54" s="63">
        <v>38443</v>
      </c>
      <c r="B54" s="221">
        <v>1.5291286528443351</v>
      </c>
      <c r="C54" s="221">
        <v>1.5</v>
      </c>
      <c r="D54" s="221" t="s">
        <v>517</v>
      </c>
      <c r="E54" s="221"/>
      <c r="F54" s="221"/>
      <c r="G54" s="222"/>
      <c r="H54" s="222"/>
    </row>
    <row r="55" spans="1:8">
      <c r="A55" s="63">
        <v>38534</v>
      </c>
      <c r="B55" s="221">
        <v>0.80714827167433612</v>
      </c>
      <c r="C55" s="221">
        <v>0.79999999999999716</v>
      </c>
      <c r="D55" s="221" t="s">
        <v>518</v>
      </c>
      <c r="E55" s="221"/>
      <c r="F55" s="221"/>
      <c r="G55" s="222"/>
      <c r="H55" s="222"/>
    </row>
    <row r="56" spans="1:8">
      <c r="A56" s="63">
        <v>38626</v>
      </c>
      <c r="B56" s="221">
        <v>1.1286793749693231</v>
      </c>
      <c r="C56" s="221">
        <v>1.0999999999999943</v>
      </c>
      <c r="D56" s="221" t="s">
        <v>519</v>
      </c>
      <c r="E56" s="221"/>
      <c r="F56" s="221"/>
      <c r="G56" s="222"/>
      <c r="H56" s="222"/>
    </row>
    <row r="57" spans="1:8">
      <c r="A57" s="63">
        <v>38718</v>
      </c>
      <c r="B57" s="221">
        <v>1.1281927977988175</v>
      </c>
      <c r="C57" s="221">
        <v>1.0999999999999943</v>
      </c>
      <c r="D57" s="221" t="s">
        <v>520</v>
      </c>
      <c r="E57" s="221"/>
      <c r="F57" s="221"/>
      <c r="G57" s="222"/>
      <c r="H57" s="222"/>
    </row>
    <row r="58" spans="1:8">
      <c r="A58" s="63">
        <v>38808</v>
      </c>
      <c r="B58" s="221">
        <v>1.0019459005773399</v>
      </c>
      <c r="C58" s="221">
        <v>1</v>
      </c>
      <c r="D58" s="221" t="s">
        <v>521</v>
      </c>
      <c r="E58" s="221"/>
      <c r="F58" s="221"/>
      <c r="G58" s="222"/>
      <c r="H58" s="222"/>
    </row>
    <row r="59" spans="1:8">
      <c r="A59" s="63">
        <v>38899</v>
      </c>
      <c r="B59" s="221">
        <v>0.64830589253193693</v>
      </c>
      <c r="C59" s="221">
        <v>0.59999999999999432</v>
      </c>
      <c r="D59" s="221" t="s">
        <v>522</v>
      </c>
      <c r="E59" s="221"/>
      <c r="F59" s="221"/>
      <c r="G59" s="222"/>
      <c r="H59" s="222"/>
    </row>
    <row r="60" spans="1:8">
      <c r="A60" s="63">
        <v>38991</v>
      </c>
      <c r="B60" s="221">
        <v>0.67002566731675017</v>
      </c>
      <c r="C60" s="221">
        <v>0.70000000000000284</v>
      </c>
      <c r="D60" s="221" t="s">
        <v>523</v>
      </c>
      <c r="E60" s="221"/>
      <c r="F60" s="221"/>
      <c r="G60" s="222"/>
      <c r="H60" s="222"/>
    </row>
    <row r="61" spans="1:8">
      <c r="A61" s="63">
        <v>39083</v>
      </c>
      <c r="B61" s="221">
        <v>-0.52517946218743816</v>
      </c>
      <c r="C61" s="221">
        <v>-0.70000000000000284</v>
      </c>
      <c r="D61" s="221" t="s">
        <v>524</v>
      </c>
      <c r="E61" s="221"/>
      <c r="F61" s="221"/>
      <c r="G61" s="222"/>
      <c r="H61" s="222"/>
    </row>
    <row r="62" spans="1:8">
      <c r="A62" s="63">
        <v>39173</v>
      </c>
      <c r="B62" s="221">
        <v>-0.19915669639955524</v>
      </c>
      <c r="C62" s="221">
        <v>-0.20000000000000284</v>
      </c>
      <c r="D62" s="221" t="s">
        <v>525</v>
      </c>
      <c r="E62" s="221"/>
      <c r="F62" s="221"/>
      <c r="G62" s="222"/>
      <c r="H62" s="222"/>
    </row>
    <row r="63" spans="1:8">
      <c r="A63" s="63">
        <v>39264</v>
      </c>
      <c r="B63" s="221">
        <v>0.51373072908388906</v>
      </c>
      <c r="C63" s="221">
        <v>0.5</v>
      </c>
      <c r="D63" s="221" t="s">
        <v>526</v>
      </c>
      <c r="E63" s="221"/>
      <c r="F63" s="221"/>
      <c r="G63" s="222"/>
      <c r="H63" s="222"/>
    </row>
    <row r="64" spans="1:8">
      <c r="A64" s="63">
        <v>39356</v>
      </c>
      <c r="B64" s="221">
        <v>0.30195522159964128</v>
      </c>
      <c r="C64" s="221">
        <v>0.29999999999999716</v>
      </c>
      <c r="D64" s="221" t="s">
        <v>527</v>
      </c>
      <c r="E64" s="221"/>
      <c r="F64" s="221"/>
      <c r="G64" s="222"/>
      <c r="H64" s="222"/>
    </row>
    <row r="65" spans="1:8">
      <c r="A65" s="63">
        <v>39448</v>
      </c>
      <c r="B65" s="221">
        <v>0.61719242380704031</v>
      </c>
      <c r="C65" s="221">
        <v>0.59999999999999432</v>
      </c>
      <c r="D65" s="221" t="s">
        <v>528</v>
      </c>
      <c r="E65" s="221"/>
      <c r="F65" s="221"/>
      <c r="G65" s="222"/>
      <c r="H65" s="222"/>
    </row>
    <row r="66" spans="1:8">
      <c r="A66" s="63">
        <v>39539</v>
      </c>
      <c r="B66" s="221">
        <v>0.70934551451348682</v>
      </c>
      <c r="C66" s="221">
        <v>0.70000000000000284</v>
      </c>
      <c r="D66" s="221" t="s">
        <v>529</v>
      </c>
      <c r="E66" s="221"/>
      <c r="F66" s="221"/>
      <c r="G66" s="222"/>
      <c r="H66" s="222"/>
    </row>
    <row r="67" spans="1:8">
      <c r="A67" s="63">
        <v>39630</v>
      </c>
      <c r="B67" s="221">
        <v>-0.13029737807431729</v>
      </c>
      <c r="C67" s="221">
        <v>-9.9999999999994316E-2</v>
      </c>
      <c r="D67" s="221" t="s">
        <v>530</v>
      </c>
      <c r="E67" s="221"/>
      <c r="F67" s="221"/>
      <c r="G67" s="222"/>
      <c r="H67" s="222"/>
    </row>
    <row r="68" spans="1:8">
      <c r="A68" s="63">
        <v>39722</v>
      </c>
      <c r="B68" s="221">
        <v>-3.3867120655627616</v>
      </c>
      <c r="C68" s="221">
        <v>-3.4000000000000057</v>
      </c>
      <c r="D68" s="221" t="s">
        <v>531</v>
      </c>
      <c r="E68" s="221"/>
      <c r="F68" s="221"/>
      <c r="G68" s="222"/>
      <c r="H68" s="222"/>
    </row>
    <row r="69" spans="1:8">
      <c r="A69" s="63">
        <v>39814</v>
      </c>
      <c r="B69" s="221">
        <v>-3.8977936070104846</v>
      </c>
      <c r="C69" s="221">
        <v>-3.9000000000000057</v>
      </c>
      <c r="D69" s="221" t="s">
        <v>532</v>
      </c>
      <c r="E69" s="221"/>
      <c r="F69" s="221"/>
    </row>
    <row r="70" spans="1:8">
      <c r="A70" s="63">
        <v>39904</v>
      </c>
      <c r="B70" s="221">
        <v>-0.33804471324695839</v>
      </c>
      <c r="C70" s="221">
        <v>-0.29999999999999716</v>
      </c>
      <c r="D70" s="221" t="s">
        <v>533</v>
      </c>
      <c r="E70" s="221"/>
      <c r="F70" s="221"/>
    </row>
    <row r="71" spans="1:8">
      <c r="A71" s="63">
        <v>39995</v>
      </c>
      <c r="B71" s="221">
        <v>2.074787347947904E-2</v>
      </c>
      <c r="C71" s="221">
        <v>0</v>
      </c>
      <c r="D71" s="221" t="s">
        <v>534</v>
      </c>
      <c r="E71" s="221"/>
      <c r="F71" s="221"/>
    </row>
    <row r="72" spans="1:8">
      <c r="A72" s="63">
        <v>40087</v>
      </c>
      <c r="B72" s="221">
        <v>8.7723464197964063E-2</v>
      </c>
      <c r="C72" s="221">
        <v>9.9999999999994316E-2</v>
      </c>
      <c r="D72" s="221" t="s">
        <v>535</v>
      </c>
      <c r="E72" s="221"/>
      <c r="F72" s="221"/>
    </row>
    <row r="73" spans="1:8">
      <c r="A73" s="63">
        <v>40179</v>
      </c>
      <c r="B73" s="221">
        <v>-0.1205526770293659</v>
      </c>
      <c r="C73" s="221">
        <v>-9.9999999999994316E-2</v>
      </c>
      <c r="D73" s="221" t="s">
        <v>536</v>
      </c>
      <c r="E73" s="221"/>
      <c r="F73" s="221"/>
    </row>
    <row r="74" spans="1:8">
      <c r="A74" s="63">
        <v>40269</v>
      </c>
      <c r="B74" s="221">
        <v>0.71062852062908632</v>
      </c>
      <c r="C74" s="221">
        <v>0.70000000000000284</v>
      </c>
      <c r="D74" s="221" t="s">
        <v>537</v>
      </c>
      <c r="E74" s="221"/>
      <c r="F74" s="221"/>
    </row>
    <row r="75" spans="1:8">
      <c r="A75" s="63">
        <v>40360</v>
      </c>
      <c r="B75" s="221">
        <v>0.52585348397136045</v>
      </c>
      <c r="C75" s="221">
        <v>0.5</v>
      </c>
      <c r="D75" s="221" t="s">
        <v>538</v>
      </c>
      <c r="E75" s="221"/>
      <c r="F75" s="221"/>
    </row>
    <row r="76" spans="1:8">
      <c r="A76" s="63">
        <v>40452</v>
      </c>
      <c r="B76" s="221">
        <v>0.27392999466920287</v>
      </c>
      <c r="C76" s="221">
        <v>0.29999999999999716</v>
      </c>
      <c r="D76" s="221" t="s">
        <v>539</v>
      </c>
      <c r="E76" s="221"/>
      <c r="F76" s="221"/>
    </row>
    <row r="77" spans="1:8">
      <c r="A77" s="63">
        <v>40544</v>
      </c>
      <c r="B77" s="221">
        <v>0.7982620797631057</v>
      </c>
      <c r="C77" s="221">
        <v>0.79999999999999716</v>
      </c>
      <c r="D77" s="221" t="s">
        <v>540</v>
      </c>
      <c r="E77" s="221"/>
      <c r="F77" s="221"/>
    </row>
    <row r="78" spans="1:8">
      <c r="A78" s="63">
        <v>40634</v>
      </c>
      <c r="B78" s="221">
        <v>7.7022115130461088E-2</v>
      </c>
      <c r="C78" s="221">
        <v>9.9999999999994316E-2</v>
      </c>
      <c r="D78" s="221" t="s">
        <v>541</v>
      </c>
      <c r="E78" s="221"/>
      <c r="F78" s="221"/>
    </row>
    <row r="79" spans="1:8">
      <c r="A79" s="63">
        <v>40725</v>
      </c>
      <c r="B79" s="221">
        <v>0.32164422480116173</v>
      </c>
      <c r="C79" s="221">
        <v>0.29999999999999716</v>
      </c>
      <c r="D79" s="221" t="s">
        <v>542</v>
      </c>
      <c r="E79" s="221"/>
      <c r="F79" s="221"/>
    </row>
    <row r="80" spans="1:8">
      <c r="A80" s="63">
        <v>40817</v>
      </c>
      <c r="B80" s="221">
        <v>0.64609825186545322</v>
      </c>
      <c r="C80" s="221">
        <v>0.59999999999999432</v>
      </c>
      <c r="D80" s="221" t="s">
        <v>543</v>
      </c>
      <c r="E80" s="221"/>
      <c r="F80" s="221"/>
    </row>
    <row r="81" spans="1:6">
      <c r="A81" s="63">
        <v>40909</v>
      </c>
      <c r="B81" s="221">
        <v>-2.1471643674893102</v>
      </c>
      <c r="C81" s="221">
        <v>-2.0999999999999943</v>
      </c>
      <c r="D81" s="221" t="s">
        <v>544</v>
      </c>
      <c r="E81" s="221"/>
      <c r="F81" s="221"/>
    </row>
    <row r="82" spans="1:6">
      <c r="A82" s="63">
        <v>41000</v>
      </c>
      <c r="B82" s="221">
        <v>-0.14044696206762808</v>
      </c>
      <c r="C82" s="221">
        <v>-9.9999999999994316E-2</v>
      </c>
      <c r="D82" s="221" t="s">
        <v>545</v>
      </c>
      <c r="E82" s="221"/>
      <c r="F82" s="221"/>
    </row>
    <row r="83" spans="1:6">
      <c r="A83" s="63">
        <v>41091</v>
      </c>
      <c r="B83" s="221">
        <v>0.21088567117797652</v>
      </c>
      <c r="C83" s="221">
        <v>0.20000000000000284</v>
      </c>
      <c r="D83" s="221" t="s">
        <v>546</v>
      </c>
      <c r="E83" s="221"/>
      <c r="F83" s="221"/>
    </row>
    <row r="84" spans="1:6">
      <c r="A84" s="63">
        <v>41183</v>
      </c>
      <c r="B84" s="221">
        <v>-0.19508929398061525</v>
      </c>
      <c r="C84" s="221">
        <v>-0.20000000000000284</v>
      </c>
      <c r="D84" s="221" t="s">
        <v>547</v>
      </c>
      <c r="E84" s="221"/>
      <c r="F84" s="221"/>
    </row>
    <row r="85" spans="1:6">
      <c r="A85" s="63">
        <v>41275</v>
      </c>
      <c r="B85" s="221">
        <v>0.38991456535433144</v>
      </c>
      <c r="C85" s="221">
        <v>0.40000000000000568</v>
      </c>
      <c r="D85" s="221" t="s">
        <v>548</v>
      </c>
      <c r="E85" s="221"/>
      <c r="F85" s="221"/>
    </row>
    <row r="86" spans="1:6">
      <c r="A86" s="63">
        <v>41365</v>
      </c>
      <c r="B86" s="221">
        <v>0.71308664622662832</v>
      </c>
      <c r="C86" s="221">
        <v>0.70000000000000284</v>
      </c>
      <c r="D86" s="221" t="s">
        <v>549</v>
      </c>
      <c r="E86" s="221"/>
      <c r="F86" s="221"/>
    </row>
    <row r="87" spans="1:6">
      <c r="A87" s="63">
        <v>41456</v>
      </c>
      <c r="B87" s="221">
        <v>1.0456396880237122</v>
      </c>
      <c r="C87" s="221">
        <v>1</v>
      </c>
      <c r="D87" s="221" t="s">
        <v>395</v>
      </c>
      <c r="E87" s="221"/>
      <c r="F87" s="221"/>
    </row>
    <row r="88" spans="1:6">
      <c r="A88" s="63">
        <v>41548</v>
      </c>
      <c r="B88" s="221">
        <v>1.0220190655120405</v>
      </c>
      <c r="C88" s="221">
        <v>1</v>
      </c>
      <c r="D88" s="221" t="s">
        <v>550</v>
      </c>
      <c r="E88" s="221"/>
      <c r="F88" s="221"/>
    </row>
    <row r="89" spans="1:6">
      <c r="A89" s="63">
        <v>41640</v>
      </c>
      <c r="B89" s="221">
        <v>0.74575302118982734</v>
      </c>
      <c r="C89" s="221">
        <v>0.70000000000000284</v>
      </c>
      <c r="D89" s="221" t="s">
        <v>396</v>
      </c>
      <c r="E89" s="221"/>
      <c r="F89" s="221"/>
    </row>
    <row r="90" spans="1:6">
      <c r="A90" s="63">
        <v>41730</v>
      </c>
      <c r="B90" s="221">
        <v>1.0022158475629936</v>
      </c>
      <c r="C90" s="221">
        <v>1</v>
      </c>
      <c r="D90" s="221" t="s">
        <v>428</v>
      </c>
      <c r="E90" s="221"/>
      <c r="F90" s="221"/>
    </row>
    <row r="91" spans="1:6">
      <c r="A91" s="63">
        <v>41821</v>
      </c>
      <c r="B91" s="221">
        <v>0.64555168272570995</v>
      </c>
      <c r="C91" s="221">
        <v>0.59999999999999432</v>
      </c>
      <c r="D91" s="221" t="s">
        <v>397</v>
      </c>
      <c r="E91" s="221"/>
      <c r="F91" s="221"/>
    </row>
    <row r="92" spans="1:6">
      <c r="A92" s="63">
        <v>41913</v>
      </c>
      <c r="B92" s="221">
        <v>0.84551806407635866</v>
      </c>
      <c r="C92" s="221">
        <v>0.79999999999999716</v>
      </c>
      <c r="D92" s="221" t="s">
        <v>429</v>
      </c>
      <c r="E92" s="221"/>
      <c r="F92" s="221"/>
    </row>
    <row r="93" spans="1:6">
      <c r="A93" s="63">
        <v>42005</v>
      </c>
      <c r="B93" s="221">
        <v>0.99523203182363318</v>
      </c>
      <c r="C93" s="221">
        <v>0.79999999999999716</v>
      </c>
      <c r="D93" s="221" t="s">
        <v>398</v>
      </c>
      <c r="E93" s="221"/>
      <c r="F93" s="221"/>
    </row>
    <row r="94" spans="1:6">
      <c r="A94" s="223"/>
      <c r="C94" s="221"/>
      <c r="D94" s="221"/>
      <c r="F94" s="221"/>
    </row>
    <row r="95" spans="1:6">
      <c r="A95" s="223"/>
      <c r="C95" s="221"/>
      <c r="D95" s="221"/>
      <c r="E95" s="221"/>
      <c r="F95" s="221"/>
    </row>
    <row r="96" spans="1:6">
      <c r="A96" s="223"/>
      <c r="C96" s="221"/>
      <c r="D96" s="221"/>
      <c r="E96" s="221"/>
      <c r="F96" s="221"/>
    </row>
    <row r="97" spans="1:6">
      <c r="A97" s="223"/>
      <c r="C97" s="221"/>
      <c r="D97" s="221"/>
      <c r="E97" s="221"/>
      <c r="F97" s="221"/>
    </row>
    <row r="98" spans="1:6">
      <c r="A98" s="223"/>
      <c r="C98" s="221"/>
      <c r="D98" s="221"/>
      <c r="E98" s="221"/>
      <c r="F98" s="221"/>
    </row>
    <row r="99" spans="1:6">
      <c r="A99" s="223"/>
      <c r="C99" s="221"/>
      <c r="D99" s="221"/>
      <c r="E99" s="221"/>
      <c r="F99" s="221"/>
    </row>
    <row r="100" spans="1:6">
      <c r="A100" s="223"/>
      <c r="C100" s="221"/>
      <c r="D100" s="221"/>
      <c r="E100" s="221"/>
      <c r="F100" s="221"/>
    </row>
    <row r="101" spans="1:6">
      <c r="A101" s="223"/>
      <c r="C101" s="221"/>
      <c r="D101" s="221"/>
      <c r="E101" s="221"/>
      <c r="F101" s="221"/>
    </row>
    <row r="102" spans="1:6">
      <c r="A102" s="223"/>
      <c r="C102" s="221"/>
      <c r="D102" s="221"/>
      <c r="E102" s="221"/>
      <c r="F102" s="221"/>
    </row>
    <row r="103" spans="1:6">
      <c r="A103" s="223"/>
      <c r="C103" s="221"/>
      <c r="D103" s="221"/>
      <c r="E103" s="221"/>
      <c r="F103" s="221"/>
    </row>
    <row r="104" spans="1:6">
      <c r="A104" s="223"/>
      <c r="C104" s="221"/>
      <c r="D104" s="221"/>
      <c r="E104" s="221"/>
      <c r="F104" s="221"/>
    </row>
    <row r="105" spans="1:6">
      <c r="A105" s="223"/>
      <c r="C105" s="221"/>
      <c r="D105" s="221"/>
      <c r="E105" s="221"/>
      <c r="F105" s="221"/>
    </row>
    <row r="106" spans="1:6">
      <c r="A106" s="223"/>
      <c r="C106" s="221"/>
      <c r="D106" s="221"/>
      <c r="E106" s="221"/>
      <c r="F106" s="221"/>
    </row>
    <row r="107" spans="1:6">
      <c r="A107" s="223"/>
      <c r="C107" s="221"/>
      <c r="D107" s="221"/>
      <c r="E107" s="221"/>
      <c r="F107" s="221"/>
    </row>
    <row r="108" spans="1:6">
      <c r="A108" s="223"/>
      <c r="C108" s="221"/>
      <c r="D108" s="221"/>
      <c r="E108" s="221"/>
      <c r="F108" s="221"/>
    </row>
    <row r="109" spans="1:6">
      <c r="A109" s="223"/>
      <c r="C109" s="221"/>
      <c r="D109" s="221"/>
      <c r="E109" s="221"/>
      <c r="F109" s="221"/>
    </row>
    <row r="110" spans="1:6">
      <c r="A110" s="223"/>
      <c r="C110" s="221"/>
      <c r="D110" s="221"/>
      <c r="E110" s="221"/>
      <c r="F110" s="221"/>
    </row>
    <row r="111" spans="1:6">
      <c r="A111" s="223"/>
      <c r="C111" s="221"/>
      <c r="D111" s="221"/>
      <c r="E111" s="221"/>
      <c r="F111" s="221"/>
    </row>
    <row r="112" spans="1:6">
      <c r="A112" s="223"/>
      <c r="C112" s="221"/>
      <c r="D112" s="221"/>
      <c r="E112" s="221"/>
      <c r="F112" s="221"/>
    </row>
    <row r="113" spans="1:6">
      <c r="A113" s="223"/>
      <c r="C113" s="221"/>
      <c r="D113" s="221"/>
      <c r="E113" s="221"/>
      <c r="F113" s="221"/>
    </row>
    <row r="114" spans="1:6">
      <c r="A114" s="223"/>
      <c r="C114" s="221"/>
      <c r="D114" s="221"/>
      <c r="E114" s="221"/>
      <c r="F114" s="221"/>
    </row>
    <row r="115" spans="1:6">
      <c r="A115" s="223"/>
      <c r="C115" s="221"/>
      <c r="D115" s="221"/>
      <c r="E115" s="221"/>
      <c r="F115" s="221"/>
    </row>
    <row r="116" spans="1:6">
      <c r="A116" s="223"/>
      <c r="C116" s="221"/>
      <c r="D116" s="221"/>
      <c r="E116" s="221"/>
      <c r="F116" s="221"/>
    </row>
    <row r="117" spans="1:6">
      <c r="A117" s="223"/>
      <c r="C117" s="221"/>
      <c r="D117" s="221"/>
      <c r="E117" s="221"/>
      <c r="F117" s="221"/>
    </row>
    <row r="118" spans="1:6">
      <c r="A118" s="223"/>
      <c r="C118" s="221"/>
      <c r="D118" s="221"/>
      <c r="E118" s="221"/>
      <c r="F118" s="221"/>
    </row>
    <row r="119" spans="1:6">
      <c r="A119" s="223"/>
      <c r="C119" s="221"/>
      <c r="D119" s="221"/>
      <c r="E119" s="221"/>
      <c r="F119" s="221"/>
    </row>
    <row r="120" spans="1:6">
      <c r="A120" s="223"/>
      <c r="C120" s="221"/>
      <c r="D120" s="221"/>
      <c r="E120" s="221"/>
      <c r="F120" s="221"/>
    </row>
    <row r="121" spans="1:6">
      <c r="A121" s="223"/>
      <c r="C121" s="221"/>
      <c r="D121" s="221"/>
      <c r="E121" s="221"/>
      <c r="F121" s="221"/>
    </row>
    <row r="122" spans="1:6">
      <c r="A122" s="223"/>
      <c r="C122" s="221"/>
      <c r="D122" s="221"/>
      <c r="E122" s="221"/>
      <c r="F122" s="221"/>
    </row>
    <row r="123" spans="1:6">
      <c r="A123" s="223"/>
      <c r="C123" s="221"/>
      <c r="D123" s="221"/>
      <c r="E123" s="221"/>
      <c r="F123" s="221"/>
    </row>
    <row r="124" spans="1:6">
      <c r="A124" s="223"/>
      <c r="C124" s="221"/>
      <c r="D124" s="221"/>
      <c r="E124" s="221"/>
      <c r="F124" s="221"/>
    </row>
    <row r="125" spans="1:6">
      <c r="A125" s="223"/>
      <c r="C125" s="221"/>
      <c r="D125" s="221"/>
      <c r="E125" s="221"/>
      <c r="F125" s="221"/>
    </row>
    <row r="126" spans="1:6">
      <c r="A126" s="223"/>
      <c r="C126" s="221"/>
      <c r="D126" s="221"/>
      <c r="E126" s="221"/>
      <c r="F126" s="221"/>
    </row>
    <row r="127" spans="1:6">
      <c r="C127" s="221"/>
      <c r="D127" s="221"/>
      <c r="E127" s="221"/>
      <c r="F127" s="221"/>
    </row>
    <row r="128" spans="1:6">
      <c r="C128" s="221"/>
      <c r="D128" s="221"/>
      <c r="E128" s="221"/>
      <c r="F128" s="221"/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1"/>
  <dimension ref="A2:N118"/>
  <sheetViews>
    <sheetView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1.28515625" style="287" customWidth="1"/>
    <col min="2" max="2" width="10" style="287" customWidth="1"/>
    <col min="3" max="4" width="15.7109375" style="287" customWidth="1"/>
    <col min="5" max="5" width="13.85546875" style="287" customWidth="1"/>
    <col min="6" max="6" width="11.28515625" style="287" customWidth="1"/>
    <col min="7" max="16384" width="9.140625" style="287"/>
  </cols>
  <sheetData>
    <row r="2" spans="1:14">
      <c r="A2" s="287" t="s">
        <v>0</v>
      </c>
      <c r="B2" s="288" t="s">
        <v>656</v>
      </c>
      <c r="F2" s="288"/>
    </row>
    <row r="3" spans="1:14">
      <c r="A3" s="287" t="s">
        <v>17</v>
      </c>
      <c r="B3" s="287" t="s">
        <v>657</v>
      </c>
    </row>
    <row r="4" spans="1:14">
      <c r="A4" s="287" t="s">
        <v>21</v>
      </c>
      <c r="B4" s="287" t="s">
        <v>654</v>
      </c>
    </row>
    <row r="5" spans="1:14">
      <c r="A5" s="287" t="s">
        <v>93</v>
      </c>
      <c r="B5" s="287" t="s">
        <v>655</v>
      </c>
    </row>
    <row r="6" spans="1:14">
      <c r="A6" s="287" t="s">
        <v>15</v>
      </c>
      <c r="B6" s="145" t="s">
        <v>109</v>
      </c>
    </row>
    <row r="7" spans="1:14">
      <c r="A7" s="287" t="s">
        <v>43</v>
      </c>
      <c r="B7" s="145" t="s">
        <v>265</v>
      </c>
    </row>
    <row r="8" spans="1:14">
      <c r="B8" s="142" t="s">
        <v>127</v>
      </c>
    </row>
    <row r="9" spans="1:14">
      <c r="A9" s="289"/>
      <c r="B9" s="290"/>
    </row>
    <row r="10" spans="1:14">
      <c r="A10" s="288"/>
      <c r="D10" s="288"/>
    </row>
    <row r="11" spans="1:14">
      <c r="A11" s="288"/>
      <c r="B11" s="288" t="s">
        <v>472</v>
      </c>
      <c r="C11" s="288" t="s">
        <v>461</v>
      </c>
      <c r="D11" s="288"/>
      <c r="J11" s="295"/>
      <c r="K11" s="295"/>
      <c r="L11" s="295"/>
    </row>
    <row r="12" spans="1:14">
      <c r="A12" s="291" t="s">
        <v>445</v>
      </c>
      <c r="B12" s="292">
        <v>-0.21322488174432408</v>
      </c>
      <c r="C12" s="292"/>
      <c r="D12" s="292"/>
      <c r="E12" s="292"/>
      <c r="F12" s="292"/>
      <c r="G12" s="292"/>
      <c r="J12" s="296"/>
      <c r="K12" s="297"/>
      <c r="L12" s="297"/>
      <c r="N12" s="294"/>
    </row>
    <row r="13" spans="1:14">
      <c r="A13" s="291" t="s">
        <v>446</v>
      </c>
      <c r="B13" s="292">
        <v>-0.17777415527007179</v>
      </c>
      <c r="C13" s="292"/>
      <c r="D13" s="292"/>
      <c r="E13" s="292"/>
      <c r="F13" s="292"/>
      <c r="G13" s="292"/>
      <c r="J13" s="296"/>
      <c r="K13" s="297"/>
      <c r="L13" s="297"/>
    </row>
    <row r="14" spans="1:14">
      <c r="A14" s="291" t="s">
        <v>447</v>
      </c>
      <c r="B14" s="292">
        <v>-0.15699349917277061</v>
      </c>
      <c r="C14" s="292"/>
      <c r="D14" s="292"/>
      <c r="E14" s="292"/>
      <c r="F14" s="292"/>
      <c r="G14" s="292"/>
      <c r="J14" s="296"/>
      <c r="K14" s="297"/>
      <c r="L14" s="297"/>
    </row>
    <row r="15" spans="1:14">
      <c r="A15" s="291" t="s">
        <v>448</v>
      </c>
      <c r="B15" s="292">
        <v>-2.1902514841656284E-2</v>
      </c>
      <c r="D15" s="294"/>
      <c r="E15" s="292"/>
      <c r="F15" s="292"/>
      <c r="G15" s="292"/>
      <c r="J15" s="296"/>
      <c r="K15" s="297"/>
      <c r="L15" s="297"/>
    </row>
    <row r="16" spans="1:14">
      <c r="A16" s="287" t="s">
        <v>464</v>
      </c>
      <c r="C16" s="294">
        <v>1.7379202368914548E-3</v>
      </c>
      <c r="D16" s="294"/>
      <c r="E16" s="292"/>
      <c r="F16" s="292"/>
      <c r="G16" s="292"/>
      <c r="J16" s="296"/>
      <c r="K16" s="297"/>
      <c r="L16" s="297"/>
      <c r="N16" s="294"/>
    </row>
    <row r="17" spans="1:14">
      <c r="A17" s="291" t="s">
        <v>449</v>
      </c>
      <c r="B17" s="292">
        <v>-0.15639943902229447</v>
      </c>
      <c r="D17" s="294"/>
      <c r="E17" s="292"/>
      <c r="F17" s="292"/>
      <c r="G17" s="292"/>
      <c r="J17" s="296"/>
      <c r="K17" s="297"/>
      <c r="L17" s="297"/>
    </row>
    <row r="18" spans="1:14">
      <c r="A18" s="291" t="s">
        <v>450</v>
      </c>
      <c r="B18" s="292">
        <v>-0.14688355324278746</v>
      </c>
      <c r="D18" s="294"/>
      <c r="E18" s="292"/>
      <c r="F18" s="292"/>
      <c r="G18" s="292"/>
      <c r="J18" s="296"/>
      <c r="K18" s="297"/>
      <c r="L18" s="297"/>
      <c r="N18" s="298"/>
    </row>
    <row r="19" spans="1:14">
      <c r="A19" s="291" t="s">
        <v>451</v>
      </c>
      <c r="B19" s="292">
        <v>-0.14554099548546162</v>
      </c>
      <c r="C19" s="294"/>
      <c r="D19" s="294"/>
      <c r="E19" s="292"/>
      <c r="F19" s="292"/>
      <c r="G19" s="292"/>
      <c r="J19" s="296"/>
      <c r="K19" s="297"/>
      <c r="L19" s="297"/>
      <c r="N19" s="298"/>
    </row>
    <row r="20" spans="1:14">
      <c r="A20" s="291" t="s">
        <v>452</v>
      </c>
      <c r="B20" s="292">
        <v>-6.1082715215334815E-2</v>
      </c>
      <c r="C20" s="294"/>
      <c r="D20" s="294"/>
      <c r="E20" s="292"/>
      <c r="F20" s="292"/>
      <c r="G20" s="292"/>
      <c r="J20" s="296"/>
      <c r="K20" s="297"/>
      <c r="L20" s="297"/>
      <c r="N20" s="294"/>
    </row>
    <row r="21" spans="1:14">
      <c r="A21" s="287" t="s">
        <v>464</v>
      </c>
      <c r="C21" s="294">
        <v>4.716436748931585E-2</v>
      </c>
      <c r="D21" s="294"/>
      <c r="E21" s="292"/>
      <c r="F21" s="292"/>
      <c r="G21" s="292"/>
      <c r="J21" s="296"/>
      <c r="K21" s="297"/>
      <c r="L21" s="297"/>
    </row>
    <row r="22" spans="1:14">
      <c r="A22" s="291" t="s">
        <v>453</v>
      </c>
      <c r="B22" s="292">
        <v>2.146888264613267E-2</v>
      </c>
      <c r="D22" s="294"/>
      <c r="E22" s="292"/>
      <c r="F22" s="292"/>
      <c r="G22" s="292"/>
      <c r="J22" s="296"/>
      <c r="K22" s="297"/>
      <c r="L22" s="297"/>
    </row>
    <row r="23" spans="1:14">
      <c r="A23" s="291" t="s">
        <v>454</v>
      </c>
      <c r="B23" s="292">
        <v>2.9746010251344046E-2</v>
      </c>
      <c r="C23" s="294"/>
      <c r="D23" s="294"/>
      <c r="E23" s="292"/>
      <c r="F23" s="292"/>
      <c r="G23" s="292"/>
      <c r="J23" s="296"/>
      <c r="K23" s="297"/>
      <c r="L23" s="297"/>
    </row>
    <row r="24" spans="1:14">
      <c r="A24" s="291" t="s">
        <v>455</v>
      </c>
      <c r="B24" s="292">
        <v>-2.0613656085771481E-2</v>
      </c>
      <c r="C24" s="294"/>
      <c r="D24" s="294"/>
      <c r="E24" s="292"/>
      <c r="F24" s="292"/>
      <c r="G24" s="292"/>
      <c r="J24" s="296"/>
      <c r="K24" s="297"/>
      <c r="L24" s="297"/>
      <c r="N24" s="294"/>
    </row>
    <row r="25" spans="1:14">
      <c r="A25" s="291" t="s">
        <v>456</v>
      </c>
      <c r="B25" s="292">
        <v>0.13764131768289189</v>
      </c>
      <c r="C25" s="294"/>
      <c r="D25" s="294"/>
      <c r="E25" s="292"/>
      <c r="F25" s="292"/>
      <c r="G25" s="292"/>
      <c r="J25" s="295"/>
      <c r="K25" s="297"/>
      <c r="L25" s="297"/>
    </row>
    <row r="26" spans="1:14">
      <c r="A26" s="287" t="s">
        <v>464</v>
      </c>
      <c r="C26" s="294">
        <v>1.0085434645674241E-2</v>
      </c>
      <c r="D26" s="294"/>
      <c r="E26" s="292"/>
      <c r="F26" s="292"/>
      <c r="G26" s="292"/>
      <c r="J26" s="295"/>
      <c r="K26" s="297"/>
      <c r="L26" s="297"/>
      <c r="N26" s="298"/>
    </row>
    <row r="27" spans="1:14">
      <c r="A27" s="291" t="s">
        <v>457</v>
      </c>
      <c r="B27" s="292">
        <v>-0.15643477034811326</v>
      </c>
      <c r="C27" s="294"/>
      <c r="D27" s="294"/>
      <c r="E27" s="292"/>
      <c r="F27" s="292"/>
      <c r="G27" s="292"/>
      <c r="J27" s="295"/>
      <c r="K27" s="297"/>
      <c r="L27" s="297"/>
      <c r="N27" s="298"/>
    </row>
    <row r="28" spans="1:14">
      <c r="A28" s="291" t="s">
        <v>458</v>
      </c>
      <c r="B28" s="292">
        <v>-0.18898857818393822</v>
      </c>
      <c r="C28" s="294"/>
      <c r="D28" s="292"/>
      <c r="E28" s="292"/>
      <c r="F28" s="292"/>
      <c r="G28" s="292"/>
      <c r="N28" s="294"/>
    </row>
    <row r="29" spans="1:14">
      <c r="A29" s="291" t="s">
        <v>459</v>
      </c>
      <c r="B29" s="292">
        <v>-0.121442284343388</v>
      </c>
      <c r="C29" s="294"/>
      <c r="D29" s="292"/>
      <c r="E29" s="292"/>
      <c r="F29" s="292"/>
      <c r="G29" s="292"/>
    </row>
    <row r="30" spans="1:14">
      <c r="A30" s="291" t="s">
        <v>460</v>
      </c>
      <c r="B30" s="294">
        <v>7.9114206555601641E-3</v>
      </c>
      <c r="D30" s="292"/>
      <c r="E30" s="292"/>
      <c r="F30" s="292"/>
      <c r="G30" s="292"/>
    </row>
    <row r="31" spans="1:14">
      <c r="A31" s="287" t="s">
        <v>464</v>
      </c>
      <c r="C31" s="294">
        <v>-4.5753021189824494E-2</v>
      </c>
      <c r="D31" s="292"/>
      <c r="E31" s="292"/>
      <c r="F31" s="292"/>
    </row>
    <row r="32" spans="1:14">
      <c r="C32" s="294"/>
      <c r="D32" s="292"/>
      <c r="E32" s="294"/>
      <c r="F32" s="294"/>
      <c r="N32" s="294"/>
    </row>
    <row r="33" spans="1:6">
      <c r="A33" s="288"/>
      <c r="B33" s="288" t="s">
        <v>473</v>
      </c>
      <c r="C33" s="294" t="s">
        <v>462</v>
      </c>
      <c r="D33" s="292"/>
      <c r="E33" s="294"/>
      <c r="F33" s="294"/>
    </row>
    <row r="34" spans="1:6">
      <c r="A34" s="291" t="s">
        <v>434</v>
      </c>
      <c r="B34" s="292">
        <v>-0.21322488174432408</v>
      </c>
      <c r="C34" s="292"/>
      <c r="D34" s="292"/>
      <c r="E34" s="294"/>
      <c r="F34" s="294"/>
    </row>
    <row r="35" spans="1:6">
      <c r="A35" s="291" t="s">
        <v>435</v>
      </c>
      <c r="B35" s="292">
        <v>-0.17777415527007179</v>
      </c>
      <c r="C35" s="292"/>
      <c r="D35" s="292"/>
      <c r="E35" s="294"/>
      <c r="F35" s="294"/>
    </row>
    <row r="36" spans="1:6">
      <c r="A36" s="291" t="s">
        <v>436</v>
      </c>
      <c r="B36" s="292">
        <v>-0.15699349917277061</v>
      </c>
      <c r="C36" s="292"/>
      <c r="D36" s="292"/>
      <c r="E36" s="294"/>
      <c r="F36" s="294"/>
    </row>
    <row r="37" spans="1:6">
      <c r="A37" s="291" t="s">
        <v>437</v>
      </c>
      <c r="B37" s="292">
        <v>-2.1902514841656284E-2</v>
      </c>
      <c r="C37" s="292"/>
      <c r="D37" s="292"/>
      <c r="E37" s="294"/>
      <c r="F37" s="294"/>
    </row>
    <row r="38" spans="1:6">
      <c r="A38" s="287" t="s">
        <v>463</v>
      </c>
      <c r="B38" s="292"/>
      <c r="C38" s="294">
        <v>1.7379202368914548E-3</v>
      </c>
      <c r="D38" s="292"/>
      <c r="E38" s="294"/>
      <c r="F38" s="294"/>
    </row>
    <row r="39" spans="1:6">
      <c r="A39" s="291" t="s">
        <v>438</v>
      </c>
      <c r="B39" s="292">
        <v>-0.15639943902229447</v>
      </c>
      <c r="C39" s="294"/>
      <c r="D39" s="292"/>
      <c r="E39" s="294"/>
      <c r="F39" s="294"/>
    </row>
    <row r="40" spans="1:6">
      <c r="A40" s="291" t="s">
        <v>439</v>
      </c>
      <c r="B40" s="292">
        <v>-0.14688355324278746</v>
      </c>
      <c r="C40" s="294"/>
      <c r="D40" s="292"/>
      <c r="E40" s="294"/>
      <c r="F40" s="294"/>
    </row>
    <row r="41" spans="1:6">
      <c r="A41" s="291" t="s">
        <v>440</v>
      </c>
      <c r="B41" s="292">
        <v>-0.14554099548546162</v>
      </c>
      <c r="C41" s="294"/>
      <c r="D41" s="292"/>
      <c r="E41" s="294"/>
      <c r="F41" s="294"/>
    </row>
    <row r="42" spans="1:6">
      <c r="A42" s="291" t="s">
        <v>441</v>
      </c>
      <c r="B42" s="292">
        <v>-6.1082715215334815E-2</v>
      </c>
      <c r="C42" s="294"/>
      <c r="D42" s="292"/>
      <c r="E42" s="294"/>
      <c r="F42" s="294"/>
    </row>
    <row r="43" spans="1:6">
      <c r="A43" s="287" t="s">
        <v>463</v>
      </c>
      <c r="B43" s="292"/>
      <c r="C43" s="294">
        <v>4.716436748931585E-2</v>
      </c>
      <c r="D43" s="292"/>
      <c r="E43" s="294"/>
      <c r="F43" s="294"/>
    </row>
    <row r="44" spans="1:6">
      <c r="A44" s="291" t="s">
        <v>442</v>
      </c>
      <c r="B44" s="292">
        <v>2.146888264613267E-2</v>
      </c>
      <c r="C44" s="294"/>
      <c r="D44" s="292"/>
      <c r="E44" s="294"/>
      <c r="F44" s="294"/>
    </row>
    <row r="45" spans="1:6">
      <c r="A45" s="291" t="s">
        <v>443</v>
      </c>
      <c r="B45" s="292">
        <v>2.9746010251344046E-2</v>
      </c>
      <c r="C45" s="294"/>
      <c r="D45" s="292"/>
      <c r="E45" s="294"/>
      <c r="F45" s="294"/>
    </row>
    <row r="46" spans="1:6">
      <c r="A46" s="291" t="s">
        <v>427</v>
      </c>
      <c r="B46" s="292">
        <v>-2.0613656085771481E-2</v>
      </c>
      <c r="C46" s="294"/>
      <c r="D46" s="292"/>
      <c r="E46" s="294"/>
      <c r="F46" s="294"/>
    </row>
    <row r="47" spans="1:6">
      <c r="A47" s="291" t="s">
        <v>444</v>
      </c>
      <c r="B47" s="292">
        <v>0.13764131768289189</v>
      </c>
      <c r="C47" s="294"/>
      <c r="D47" s="292"/>
      <c r="E47" s="294"/>
      <c r="F47" s="294"/>
    </row>
    <row r="48" spans="1:6">
      <c r="A48" s="287" t="s">
        <v>463</v>
      </c>
      <c r="B48" s="292"/>
      <c r="C48" s="294">
        <v>1.0085434645674241E-2</v>
      </c>
      <c r="D48" s="292"/>
      <c r="E48" s="294"/>
      <c r="F48" s="294"/>
    </row>
    <row r="49" spans="1:6">
      <c r="A49" s="291" t="s">
        <v>416</v>
      </c>
      <c r="B49" s="292">
        <v>-0.15643477034811326</v>
      </c>
      <c r="C49" s="294"/>
      <c r="D49" s="292"/>
      <c r="E49" s="294"/>
      <c r="F49" s="294"/>
    </row>
    <row r="50" spans="1:6">
      <c r="A50" s="291" t="s">
        <v>344</v>
      </c>
      <c r="B50" s="292">
        <v>-0.18898857818393822</v>
      </c>
      <c r="C50" s="294"/>
      <c r="D50" s="292"/>
      <c r="E50" s="294"/>
      <c r="F50" s="294"/>
    </row>
    <row r="51" spans="1:6">
      <c r="A51" s="291" t="s">
        <v>345</v>
      </c>
      <c r="B51" s="292">
        <v>-0.121442284343388</v>
      </c>
      <c r="C51" s="294"/>
      <c r="D51" s="292"/>
      <c r="E51" s="294"/>
      <c r="F51" s="294"/>
    </row>
    <row r="52" spans="1:6">
      <c r="A52" s="291" t="s">
        <v>346</v>
      </c>
      <c r="B52" s="292">
        <v>7.9114206555601641E-3</v>
      </c>
      <c r="C52" s="294"/>
      <c r="D52" s="292"/>
      <c r="E52" s="294"/>
      <c r="F52" s="294"/>
    </row>
    <row r="53" spans="1:6">
      <c r="A53" s="287" t="s">
        <v>463</v>
      </c>
      <c r="B53" s="292"/>
      <c r="C53" s="294">
        <v>-4.5753021189824494E-2</v>
      </c>
      <c r="D53" s="292"/>
      <c r="E53" s="294"/>
      <c r="F53" s="294"/>
    </row>
    <row r="54" spans="1:6">
      <c r="A54" s="293"/>
      <c r="B54" s="292"/>
      <c r="C54" s="292"/>
      <c r="D54" s="292"/>
      <c r="E54" s="294"/>
      <c r="F54" s="294"/>
    </row>
    <row r="55" spans="1:6">
      <c r="A55" s="293"/>
      <c r="B55" s="292"/>
      <c r="C55" s="292"/>
      <c r="D55" s="292"/>
      <c r="E55" s="294"/>
      <c r="F55" s="294"/>
    </row>
    <row r="56" spans="1:6">
      <c r="A56" s="293"/>
      <c r="B56" s="292"/>
      <c r="C56" s="292"/>
      <c r="D56" s="292"/>
      <c r="E56" s="294"/>
      <c r="F56" s="294"/>
    </row>
    <row r="57" spans="1:6">
      <c r="A57" s="293"/>
      <c r="B57" s="292"/>
      <c r="C57" s="292"/>
      <c r="D57" s="292"/>
      <c r="E57" s="294"/>
      <c r="F57" s="294"/>
    </row>
    <row r="58" spans="1:6">
      <c r="A58" s="293"/>
      <c r="B58" s="292"/>
      <c r="C58" s="292"/>
      <c r="D58" s="292"/>
      <c r="E58" s="294"/>
      <c r="F58" s="294"/>
    </row>
    <row r="59" spans="1:6">
      <c r="A59" s="293"/>
      <c r="B59" s="292"/>
      <c r="C59" s="292"/>
      <c r="D59" s="292"/>
      <c r="E59" s="294"/>
      <c r="F59" s="294"/>
    </row>
    <row r="60" spans="1:6">
      <c r="A60" s="293"/>
      <c r="B60" s="292"/>
      <c r="C60" s="292"/>
      <c r="D60" s="292"/>
      <c r="E60" s="294"/>
      <c r="F60" s="294"/>
    </row>
    <row r="61" spans="1:6">
      <c r="A61" s="293"/>
      <c r="B61" s="292"/>
      <c r="C61" s="292"/>
      <c r="D61" s="292"/>
      <c r="E61" s="294"/>
      <c r="F61" s="294"/>
    </row>
    <row r="62" spans="1:6">
      <c r="A62" s="293"/>
      <c r="B62" s="292"/>
      <c r="C62" s="292"/>
      <c r="D62" s="292"/>
      <c r="E62" s="294"/>
      <c r="F62" s="294"/>
    </row>
    <row r="63" spans="1:6">
      <c r="A63" s="293"/>
      <c r="B63" s="292"/>
      <c r="C63" s="292"/>
      <c r="D63" s="292"/>
      <c r="E63" s="294"/>
      <c r="F63" s="294"/>
    </row>
    <row r="64" spans="1:6">
      <c r="A64" s="293"/>
      <c r="B64" s="292"/>
      <c r="C64" s="292"/>
      <c r="D64" s="292"/>
      <c r="E64" s="294"/>
      <c r="F64" s="294"/>
    </row>
    <row r="65" spans="1:6">
      <c r="A65" s="293"/>
      <c r="B65" s="292"/>
      <c r="C65" s="292"/>
      <c r="D65" s="292"/>
      <c r="E65" s="294"/>
      <c r="F65" s="294"/>
    </row>
    <row r="66" spans="1:6">
      <c r="A66" s="293"/>
      <c r="B66" s="292"/>
      <c r="C66" s="292"/>
      <c r="D66" s="292"/>
      <c r="E66" s="294"/>
      <c r="F66" s="294"/>
    </row>
    <row r="67" spans="1:6">
      <c r="A67" s="293"/>
      <c r="B67" s="292"/>
      <c r="C67" s="292"/>
      <c r="D67" s="292"/>
    </row>
    <row r="68" spans="1:6">
      <c r="A68" s="293"/>
      <c r="B68" s="292"/>
      <c r="C68" s="292"/>
      <c r="D68" s="292"/>
    </row>
    <row r="69" spans="1:6">
      <c r="A69" s="293"/>
      <c r="B69" s="292"/>
      <c r="C69" s="292"/>
      <c r="D69" s="292"/>
    </row>
    <row r="70" spans="1:6">
      <c r="A70" s="293"/>
      <c r="B70" s="292"/>
      <c r="C70" s="292"/>
      <c r="D70" s="292"/>
    </row>
    <row r="71" spans="1:6">
      <c r="A71" s="293"/>
      <c r="B71" s="292"/>
      <c r="C71" s="292"/>
      <c r="D71" s="292"/>
    </row>
    <row r="72" spans="1:6">
      <c r="A72" s="293"/>
      <c r="B72" s="292"/>
      <c r="C72" s="292"/>
      <c r="D72" s="292"/>
    </row>
    <row r="73" spans="1:6">
      <c r="A73" s="293"/>
      <c r="B73" s="292"/>
      <c r="C73" s="292"/>
      <c r="D73" s="292"/>
    </row>
    <row r="74" spans="1:6">
      <c r="A74" s="293"/>
      <c r="B74" s="292"/>
      <c r="C74" s="292"/>
      <c r="D74" s="292"/>
    </row>
    <row r="75" spans="1:6">
      <c r="A75" s="293"/>
      <c r="B75" s="292"/>
      <c r="C75" s="292"/>
      <c r="D75" s="292"/>
    </row>
    <row r="76" spans="1:6">
      <c r="A76" s="293"/>
      <c r="B76" s="292"/>
      <c r="C76" s="292"/>
      <c r="D76" s="292"/>
    </row>
    <row r="77" spans="1:6">
      <c r="A77" s="293"/>
      <c r="B77" s="292"/>
      <c r="C77" s="292"/>
      <c r="D77" s="292"/>
    </row>
    <row r="78" spans="1:6">
      <c r="A78" s="293"/>
      <c r="B78" s="292"/>
      <c r="C78" s="292"/>
      <c r="D78" s="292"/>
    </row>
    <row r="79" spans="1:6">
      <c r="A79" s="293"/>
      <c r="B79" s="292"/>
      <c r="C79" s="292"/>
      <c r="D79" s="292"/>
    </row>
    <row r="80" spans="1:6">
      <c r="A80" s="293"/>
      <c r="B80" s="292"/>
      <c r="C80" s="292"/>
      <c r="D80" s="292"/>
    </row>
    <row r="81" spans="1:4">
      <c r="A81" s="293"/>
      <c r="B81" s="292"/>
      <c r="C81" s="292"/>
      <c r="D81" s="292"/>
    </row>
    <row r="82" spans="1:4">
      <c r="A82" s="293"/>
      <c r="B82" s="292"/>
      <c r="C82" s="292"/>
      <c r="D82" s="292"/>
    </row>
    <row r="83" spans="1:4">
      <c r="A83" s="293"/>
      <c r="B83" s="292"/>
      <c r="C83" s="292"/>
      <c r="D83" s="292"/>
    </row>
    <row r="84" spans="1:4">
      <c r="A84" s="293"/>
      <c r="B84" s="292"/>
      <c r="C84" s="292"/>
      <c r="D84" s="292"/>
    </row>
    <row r="85" spans="1:4">
      <c r="A85" s="293"/>
      <c r="B85" s="292"/>
      <c r="C85" s="292"/>
      <c r="D85" s="292"/>
    </row>
    <row r="86" spans="1:4">
      <c r="A86" s="293"/>
      <c r="B86" s="292"/>
      <c r="C86" s="292"/>
      <c r="D86" s="292"/>
    </row>
    <row r="87" spans="1:4">
      <c r="A87" s="293"/>
      <c r="B87" s="292"/>
      <c r="C87" s="292"/>
      <c r="D87" s="292"/>
    </row>
    <row r="88" spans="1:4">
      <c r="A88" s="293"/>
      <c r="B88" s="292"/>
      <c r="C88" s="292"/>
      <c r="D88" s="292"/>
    </row>
    <row r="89" spans="1:4">
      <c r="A89" s="293"/>
    </row>
    <row r="90" spans="1:4">
      <c r="A90" s="293"/>
    </row>
    <row r="91" spans="1:4">
      <c r="A91" s="293"/>
    </row>
    <row r="92" spans="1:4">
      <c r="A92" s="293"/>
    </row>
    <row r="93" spans="1:4">
      <c r="A93" s="293"/>
    </row>
    <row r="94" spans="1:4">
      <c r="A94" s="293"/>
    </row>
    <row r="95" spans="1:4">
      <c r="A95" s="293"/>
    </row>
    <row r="96" spans="1:4">
      <c r="A96" s="293"/>
    </row>
    <row r="97" spans="1:1">
      <c r="A97" s="293"/>
    </row>
    <row r="98" spans="1:1">
      <c r="A98" s="293"/>
    </row>
    <row r="99" spans="1:1">
      <c r="A99" s="293"/>
    </row>
    <row r="100" spans="1:1">
      <c r="A100" s="293"/>
    </row>
    <row r="101" spans="1:1">
      <c r="A101" s="293"/>
    </row>
    <row r="102" spans="1:1">
      <c r="A102" s="293"/>
    </row>
    <row r="103" spans="1:1">
      <c r="A103" s="293"/>
    </row>
    <row r="104" spans="1:1">
      <c r="A104" s="293"/>
    </row>
    <row r="105" spans="1:1">
      <c r="A105" s="293"/>
    </row>
    <row r="106" spans="1:1">
      <c r="A106" s="293"/>
    </row>
    <row r="107" spans="1:1">
      <c r="A107" s="293"/>
    </row>
    <row r="108" spans="1:1">
      <c r="A108" s="293"/>
    </row>
    <row r="109" spans="1:1">
      <c r="A109" s="293"/>
    </row>
    <row r="110" spans="1:1">
      <c r="A110" s="293"/>
    </row>
    <row r="111" spans="1:1">
      <c r="A111" s="293"/>
    </row>
    <row r="112" spans="1:1">
      <c r="A112" s="293"/>
    </row>
    <row r="113" spans="1:1">
      <c r="A113" s="293"/>
    </row>
    <row r="114" spans="1:1">
      <c r="A114" s="293"/>
    </row>
    <row r="115" spans="1:1">
      <c r="A115" s="293"/>
    </row>
    <row r="116" spans="1:1">
      <c r="A116" s="293"/>
    </row>
    <row r="117" spans="1:1">
      <c r="A117" s="293"/>
    </row>
    <row r="118" spans="1:1">
      <c r="A118" s="293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55"/>
  <dimension ref="A1:X57"/>
  <sheetViews>
    <sheetView showGridLines="0" zoomScaleNormal="100" workbookViewId="0">
      <pane xSplit="1" ySplit="10" topLeftCell="B11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28515625" style="3" bestFit="1" customWidth="1"/>
    <col min="2" max="2" width="12" style="6" customWidth="1"/>
    <col min="3" max="4" width="17.42578125" style="3" customWidth="1"/>
    <col min="5" max="5" width="11.140625" style="3" customWidth="1"/>
    <col min="6" max="6" width="15.85546875" style="79" customWidth="1"/>
    <col min="7" max="7" width="9.140625" style="3"/>
    <col min="8" max="8" width="9.140625" style="74"/>
    <col min="9" max="16384" width="9.140625" style="3"/>
  </cols>
  <sheetData>
    <row r="1" spans="1:24">
      <c r="A1" s="108"/>
      <c r="C1" s="6"/>
      <c r="D1" s="6"/>
      <c r="F1" s="3"/>
      <c r="G1" s="74"/>
      <c r="H1" s="3"/>
    </row>
    <row r="2" spans="1:24">
      <c r="A2" s="108" t="s">
        <v>0</v>
      </c>
      <c r="B2" s="6" t="s">
        <v>350</v>
      </c>
      <c r="C2" s="6"/>
      <c r="D2" s="6"/>
      <c r="F2" s="3"/>
      <c r="G2" s="74"/>
      <c r="H2" s="3"/>
    </row>
    <row r="3" spans="1:24">
      <c r="A3" s="108" t="s">
        <v>17</v>
      </c>
      <c r="B3" s="6" t="s">
        <v>351</v>
      </c>
      <c r="C3" s="6"/>
      <c r="D3" s="6"/>
      <c r="F3" s="3"/>
      <c r="G3" s="74"/>
      <c r="H3" s="3"/>
    </row>
    <row r="4" spans="1:24">
      <c r="A4" s="108" t="s">
        <v>21</v>
      </c>
      <c r="C4" s="6"/>
      <c r="D4" s="6"/>
      <c r="F4" s="3"/>
      <c r="G4" s="74"/>
      <c r="H4" s="3"/>
    </row>
    <row r="5" spans="1:24">
      <c r="A5" s="108" t="s">
        <v>93</v>
      </c>
      <c r="C5" s="6"/>
      <c r="D5" s="6"/>
      <c r="F5" s="3"/>
      <c r="G5" s="74"/>
      <c r="H5" s="3"/>
    </row>
    <row r="6" spans="1:24">
      <c r="A6" s="108" t="s">
        <v>15</v>
      </c>
      <c r="B6" s="6" t="s">
        <v>109</v>
      </c>
      <c r="C6" s="6"/>
      <c r="D6" s="6"/>
      <c r="F6" s="3"/>
      <c r="G6" s="74"/>
      <c r="H6" s="3"/>
    </row>
    <row r="7" spans="1:24">
      <c r="A7" s="108" t="s">
        <v>43</v>
      </c>
      <c r="B7" s="6" t="s">
        <v>265</v>
      </c>
      <c r="C7" s="6"/>
      <c r="D7" s="6"/>
      <c r="F7" s="3"/>
      <c r="G7" s="74"/>
      <c r="H7" s="3"/>
    </row>
    <row r="8" spans="1:24">
      <c r="B8" s="135" t="s">
        <v>128</v>
      </c>
      <c r="C8" s="6"/>
      <c r="D8" s="6"/>
      <c r="E8" s="6"/>
      <c r="F8" s="3"/>
    </row>
    <row r="9" spans="1:24">
      <c r="A9" s="6"/>
      <c r="B9" s="26" t="s">
        <v>79</v>
      </c>
      <c r="C9" s="26" t="s">
        <v>80</v>
      </c>
      <c r="D9" s="26" t="s">
        <v>81</v>
      </c>
      <c r="E9" s="75"/>
      <c r="F9" s="3"/>
      <c r="G9" s="74"/>
      <c r="H9" s="3"/>
    </row>
    <row r="10" spans="1:24" s="76" customFormat="1">
      <c r="A10" s="26"/>
      <c r="B10" s="26" t="s">
        <v>82</v>
      </c>
      <c r="C10" s="26" t="s">
        <v>83</v>
      </c>
      <c r="D10" s="26" t="s">
        <v>352</v>
      </c>
      <c r="E10" s="75"/>
      <c r="G10" s="74"/>
      <c r="V10" s="3"/>
      <c r="W10" s="3"/>
      <c r="X10" s="3"/>
    </row>
    <row r="11" spans="1:24">
      <c r="A11" s="66">
        <v>38353</v>
      </c>
      <c r="B11" s="77">
        <v>54.179855773587825</v>
      </c>
      <c r="C11" s="77">
        <v>50.546589187766209</v>
      </c>
      <c r="D11" s="77">
        <v>6.7566292952121882</v>
      </c>
      <c r="E11" s="75"/>
      <c r="F11" s="3"/>
      <c r="G11" s="74"/>
      <c r="H11" s="3"/>
      <c r="U11" s="78"/>
    </row>
    <row r="12" spans="1:24">
      <c r="A12" s="66">
        <v>38443</v>
      </c>
      <c r="B12" s="77">
        <v>54.339042559160298</v>
      </c>
      <c r="C12" s="77">
        <v>50.405057379985422</v>
      </c>
      <c r="D12" s="77">
        <v>7.2557635829268623</v>
      </c>
      <c r="E12" s="75"/>
      <c r="F12" s="3"/>
      <c r="G12" s="74"/>
      <c r="H12" s="3"/>
      <c r="U12" s="78"/>
    </row>
    <row r="13" spans="1:24">
      <c r="A13" s="66">
        <v>38534</v>
      </c>
      <c r="B13" s="77">
        <v>54.643089322098291</v>
      </c>
      <c r="C13" s="77">
        <v>50.575711399661571</v>
      </c>
      <c r="D13" s="77">
        <v>7.3898965663076117</v>
      </c>
      <c r="E13" s="75"/>
      <c r="F13" s="3"/>
      <c r="G13" s="74"/>
      <c r="H13" s="3"/>
      <c r="U13" s="78"/>
    </row>
    <row r="14" spans="1:24">
      <c r="A14" s="66">
        <v>38626</v>
      </c>
      <c r="B14" s="77">
        <v>54.66402371104644</v>
      </c>
      <c r="C14" s="77">
        <v>50.555494296742097</v>
      </c>
      <c r="D14" s="77">
        <v>7.5021731617866152</v>
      </c>
      <c r="E14" s="75"/>
      <c r="F14" s="3"/>
      <c r="G14" s="74"/>
      <c r="H14" s="3"/>
      <c r="U14" s="78"/>
    </row>
    <row r="15" spans="1:24">
      <c r="A15" s="66">
        <v>38718</v>
      </c>
      <c r="B15" s="77">
        <v>54.850644624343445</v>
      </c>
      <c r="C15" s="77">
        <v>50.864386860763744</v>
      </c>
      <c r="D15" s="77">
        <v>7.3250651872983603</v>
      </c>
      <c r="E15" s="75"/>
      <c r="F15" s="3"/>
      <c r="G15" s="74"/>
      <c r="H15" s="3"/>
      <c r="U15" s="78"/>
    </row>
    <row r="16" spans="1:24">
      <c r="A16" s="66">
        <v>38808</v>
      </c>
      <c r="B16" s="77">
        <v>55.077193018670336</v>
      </c>
      <c r="C16" s="77">
        <v>51.018877024193955</v>
      </c>
      <c r="D16" s="77">
        <v>7.3400960353967477</v>
      </c>
      <c r="E16" s="75"/>
      <c r="F16" s="3"/>
      <c r="G16" s="74"/>
      <c r="H16" s="3"/>
      <c r="U16" s="78"/>
    </row>
    <row r="17" spans="1:21">
      <c r="A17" s="66">
        <v>38899</v>
      </c>
      <c r="B17" s="77">
        <v>55.008549062363819</v>
      </c>
      <c r="C17" s="77">
        <v>50.780879599495343</v>
      </c>
      <c r="D17" s="77">
        <v>7.6626886804778289</v>
      </c>
      <c r="E17" s="75"/>
      <c r="F17" s="3"/>
      <c r="G17" s="74"/>
      <c r="H17" s="3"/>
      <c r="U17" s="78"/>
    </row>
    <row r="18" spans="1:21">
      <c r="A18" s="66">
        <v>38991</v>
      </c>
      <c r="B18" s="77">
        <v>55.042267086910591</v>
      </c>
      <c r="C18" s="77">
        <v>50.951438330950261</v>
      </c>
      <c r="D18" s="77">
        <v>7.6770296872775257</v>
      </c>
      <c r="E18" s="75"/>
      <c r="F18" s="3"/>
      <c r="G18" s="74"/>
      <c r="H18" s="3"/>
      <c r="U18" s="78"/>
    </row>
    <row r="19" spans="1:21">
      <c r="A19" s="66">
        <v>39083</v>
      </c>
      <c r="B19" s="77">
        <v>54.968461601594555</v>
      </c>
      <c r="C19" s="77">
        <v>50.937779044666101</v>
      </c>
      <c r="D19" s="77">
        <v>7.1079869165581773</v>
      </c>
      <c r="E19" s="75"/>
      <c r="F19" s="3"/>
      <c r="G19" s="74"/>
      <c r="H19" s="3"/>
      <c r="U19" s="78"/>
    </row>
    <row r="20" spans="1:21">
      <c r="A20" s="66">
        <v>39173</v>
      </c>
      <c r="B20" s="77">
        <v>54.768909059894845</v>
      </c>
      <c r="C20" s="77">
        <v>50.830242365425725</v>
      </c>
      <c r="D20" s="77">
        <v>7.1532844899172154</v>
      </c>
      <c r="E20" s="75"/>
      <c r="F20" s="3"/>
      <c r="G20" s="74"/>
      <c r="H20" s="3"/>
      <c r="U20" s="78"/>
    </row>
    <row r="21" spans="1:21">
      <c r="A21" s="66">
        <v>39264</v>
      </c>
      <c r="B21" s="77">
        <v>54.525948983648689</v>
      </c>
      <c r="C21" s="77">
        <v>50.622000200992865</v>
      </c>
      <c r="D21" s="77">
        <v>7.4092529969917571</v>
      </c>
      <c r="E21" s="75"/>
      <c r="F21" s="3"/>
      <c r="G21" s="74"/>
      <c r="H21" s="3"/>
      <c r="U21" s="78"/>
    </row>
    <row r="22" spans="1:21">
      <c r="A22" s="66">
        <v>39356</v>
      </c>
      <c r="B22" s="77">
        <v>54.460908215749882</v>
      </c>
      <c r="C22" s="77">
        <v>50.210165663860238</v>
      </c>
      <c r="D22" s="77">
        <v>7.988676534387837</v>
      </c>
      <c r="E22" s="75"/>
      <c r="F22" s="3"/>
      <c r="G22" s="74"/>
      <c r="H22" s="3"/>
      <c r="U22" s="78"/>
    </row>
    <row r="23" spans="1:21">
      <c r="A23" s="66">
        <v>39448</v>
      </c>
      <c r="B23" s="77">
        <v>54.283850289432742</v>
      </c>
      <c r="C23" s="77">
        <v>50.042213039656815</v>
      </c>
      <c r="D23" s="77">
        <v>7.4843326407728172</v>
      </c>
      <c r="E23" s="75"/>
      <c r="F23" s="3"/>
      <c r="G23" s="74"/>
      <c r="H23" s="3"/>
      <c r="U23" s="78"/>
    </row>
    <row r="24" spans="1:21">
      <c r="A24" s="66">
        <v>39539</v>
      </c>
      <c r="B24" s="77">
        <v>54.122575378391993</v>
      </c>
      <c r="C24" s="77">
        <v>49.962206631397713</v>
      </c>
      <c r="D24" s="77">
        <v>7.7060857207942712</v>
      </c>
      <c r="E24" s="75"/>
      <c r="F24" s="3"/>
      <c r="G24" s="74"/>
      <c r="H24" s="3"/>
      <c r="U24" s="78"/>
    </row>
    <row r="25" spans="1:21">
      <c r="A25" s="66">
        <v>39630</v>
      </c>
      <c r="B25" s="77">
        <v>54.445006923609817</v>
      </c>
      <c r="C25" s="77">
        <v>50.290466437726664</v>
      </c>
      <c r="D25" s="77">
        <v>7.8377139902414639</v>
      </c>
      <c r="E25" s="75"/>
      <c r="F25" s="3"/>
      <c r="G25" s="74"/>
      <c r="H25" s="3"/>
      <c r="U25" s="78"/>
    </row>
    <row r="26" spans="1:21">
      <c r="A26" s="66">
        <v>39722</v>
      </c>
      <c r="B26" s="77">
        <v>54.348837136673254</v>
      </c>
      <c r="C26" s="77">
        <v>49.873250148583445</v>
      </c>
      <c r="D26" s="77">
        <v>8.2513902646434492</v>
      </c>
      <c r="E26" s="75"/>
      <c r="F26" s="3"/>
      <c r="G26" s="74"/>
      <c r="H26" s="3"/>
      <c r="U26" s="78"/>
    </row>
    <row r="27" spans="1:21">
      <c r="A27" s="66">
        <v>39814</v>
      </c>
      <c r="B27" s="77">
        <v>54.15472592857207</v>
      </c>
      <c r="C27" s="77">
        <v>49.098668630213723</v>
      </c>
      <c r="D27" s="77">
        <v>9.2679148335487689</v>
      </c>
      <c r="E27" s="75"/>
      <c r="F27" s="3"/>
      <c r="G27" s="74"/>
      <c r="H27" s="3"/>
      <c r="U27" s="78"/>
    </row>
    <row r="28" spans="1:21">
      <c r="A28" s="66">
        <v>39904</v>
      </c>
      <c r="B28" s="77">
        <v>54.310520520669151</v>
      </c>
      <c r="C28" s="77">
        <v>49.024961819315166</v>
      </c>
      <c r="D28" s="77">
        <v>9.7347513094482601</v>
      </c>
      <c r="E28" s="75"/>
      <c r="F28" s="3"/>
      <c r="G28" s="74"/>
      <c r="H28" s="3"/>
      <c r="U28" s="78"/>
    </row>
    <row r="29" spans="1:21">
      <c r="A29" s="66">
        <v>39995</v>
      </c>
      <c r="B29" s="77">
        <v>54.194143232037362</v>
      </c>
      <c r="C29" s="77">
        <v>48.509677452980895</v>
      </c>
      <c r="D29" s="77">
        <v>10.505324740297972</v>
      </c>
      <c r="E29" s="75"/>
      <c r="F29" s="3"/>
      <c r="G29" s="74"/>
      <c r="H29" s="3"/>
      <c r="U29" s="78"/>
    </row>
    <row r="30" spans="1:21">
      <c r="A30" s="66">
        <v>40087</v>
      </c>
      <c r="B30" s="77">
        <v>54.478327182566325</v>
      </c>
      <c r="C30" s="77">
        <v>48.652082548464179</v>
      </c>
      <c r="D30" s="77">
        <v>10.615429630562137</v>
      </c>
      <c r="E30" s="75"/>
      <c r="F30" s="3"/>
      <c r="G30" s="74"/>
      <c r="H30" s="3"/>
      <c r="U30" s="78"/>
    </row>
    <row r="31" spans="1:21">
      <c r="A31" s="66">
        <v>40179</v>
      </c>
      <c r="B31" s="77">
        <v>54.706341341014323</v>
      </c>
      <c r="C31" s="77">
        <v>48.490379788733691</v>
      </c>
      <c r="D31" s="77">
        <v>11.303771049572745</v>
      </c>
      <c r="E31" s="75"/>
      <c r="F31" s="3"/>
      <c r="G31" s="74"/>
      <c r="H31" s="3"/>
      <c r="U31" s="78"/>
    </row>
    <row r="32" spans="1:21">
      <c r="A32" s="66">
        <v>40269</v>
      </c>
      <c r="B32" s="77">
        <v>54.805177137491548</v>
      </c>
      <c r="C32" s="77">
        <v>48.655041541963939</v>
      </c>
      <c r="D32" s="77">
        <v>11.326801277823717</v>
      </c>
      <c r="E32" s="75"/>
      <c r="F32" s="3"/>
      <c r="G32" s="74"/>
      <c r="H32" s="3"/>
      <c r="U32" s="78"/>
    </row>
    <row r="33" spans="1:21">
      <c r="A33" s="66">
        <v>40360</v>
      </c>
      <c r="B33" s="77">
        <v>54.95102290247722</v>
      </c>
      <c r="C33" s="77">
        <v>48.875489304323636</v>
      </c>
      <c r="D33" s="77">
        <v>11.0429125363606</v>
      </c>
      <c r="E33" s="75"/>
      <c r="F33" s="3"/>
      <c r="G33" s="74"/>
      <c r="H33" s="3"/>
      <c r="U33" s="78"/>
    </row>
    <row r="34" spans="1:21">
      <c r="A34" s="66">
        <v>40452</v>
      </c>
      <c r="B34" s="77">
        <v>54.893240173034705</v>
      </c>
      <c r="C34" s="77">
        <v>48.805015929101685</v>
      </c>
      <c r="D34" s="77">
        <v>11.025713261056133</v>
      </c>
      <c r="E34" s="75"/>
      <c r="F34" s="75"/>
      <c r="G34" s="74"/>
      <c r="H34" s="3"/>
      <c r="U34" s="78"/>
    </row>
    <row r="35" spans="1:21">
      <c r="A35" s="66">
        <v>40544</v>
      </c>
      <c r="B35" s="77">
        <v>54.904552240492691</v>
      </c>
      <c r="C35" s="77">
        <v>48.677180215220766</v>
      </c>
      <c r="D35" s="77">
        <v>11.232237376201878</v>
      </c>
      <c r="E35" s="75"/>
      <c r="F35" s="75"/>
      <c r="G35" s="74"/>
      <c r="H35" s="3"/>
      <c r="U35" s="78"/>
    </row>
    <row r="36" spans="1:21">
      <c r="A36" s="66">
        <v>40634</v>
      </c>
      <c r="B36" s="77">
        <v>55.151740968610682</v>
      </c>
      <c r="C36" s="77">
        <v>49.141609451725579</v>
      </c>
      <c r="D36" s="77">
        <v>11.009409323959165</v>
      </c>
      <c r="E36" s="75"/>
      <c r="G36" s="74"/>
      <c r="H36" s="3"/>
      <c r="U36" s="78"/>
    </row>
    <row r="37" spans="1:21">
      <c r="A37" s="66">
        <v>40725</v>
      </c>
      <c r="B37" s="77">
        <v>55.338519066695277</v>
      </c>
      <c r="C37" s="77">
        <v>49.307665497663116</v>
      </c>
      <c r="D37" s="77">
        <v>10.943354089428947</v>
      </c>
      <c r="E37" s="75"/>
      <c r="F37" s="3"/>
      <c r="G37" s="74"/>
      <c r="H37" s="3"/>
      <c r="U37" s="78"/>
    </row>
    <row r="38" spans="1:21">
      <c r="A38" s="66">
        <v>40817</v>
      </c>
      <c r="B38" s="77">
        <v>55.570091059434077</v>
      </c>
      <c r="C38" s="77">
        <v>49.435526386298271</v>
      </c>
      <c r="D38" s="77">
        <v>10.93796440672245</v>
      </c>
      <c r="E38" s="75"/>
      <c r="F38" s="3"/>
      <c r="G38" s="74"/>
      <c r="H38" s="3"/>
      <c r="U38" s="78"/>
    </row>
    <row r="39" spans="1:21">
      <c r="A39" s="66">
        <v>40909</v>
      </c>
      <c r="B39" s="77">
        <v>55.920890825347747</v>
      </c>
      <c r="C39" s="77">
        <v>49.404579602714058</v>
      </c>
      <c r="D39" s="77">
        <v>11.349025076402459</v>
      </c>
      <c r="H39" s="3"/>
      <c r="U39" s="78"/>
    </row>
    <row r="40" spans="1:21">
      <c r="A40" s="66">
        <v>41000</v>
      </c>
      <c r="B40" s="77">
        <v>56.214654638407879</v>
      </c>
      <c r="C40" s="77">
        <v>50.050960666368226</v>
      </c>
      <c r="D40" s="77">
        <v>11.114652746540994</v>
      </c>
      <c r="H40" s="3"/>
      <c r="U40" s="78"/>
    </row>
    <row r="41" spans="1:21">
      <c r="A41" s="66">
        <v>41091</v>
      </c>
      <c r="B41" s="77">
        <v>56.44306477964809</v>
      </c>
      <c r="C41" s="77">
        <v>50.555114757461652</v>
      </c>
      <c r="D41" s="77">
        <v>10.711615118638187</v>
      </c>
      <c r="H41" s="3"/>
      <c r="U41" s="78"/>
    </row>
    <row r="42" spans="1:21">
      <c r="A42" s="66">
        <v>41183</v>
      </c>
      <c r="B42" s="77">
        <v>56.618116719108393</v>
      </c>
      <c r="C42" s="77">
        <v>50.475280710560192</v>
      </c>
      <c r="D42" s="77">
        <v>10.861830241420137</v>
      </c>
      <c r="H42" s="3"/>
      <c r="U42" s="78"/>
    </row>
    <row r="43" spans="1:21">
      <c r="A43" s="66">
        <v>41275</v>
      </c>
      <c r="B43" s="77">
        <v>56.391752735101832</v>
      </c>
      <c r="C43" s="77">
        <v>50.025862181678768</v>
      </c>
      <c r="D43" s="77">
        <v>11.017016394711796</v>
      </c>
      <c r="H43" s="3"/>
      <c r="U43" s="78"/>
    </row>
    <row r="44" spans="1:21">
      <c r="A44" s="66">
        <v>41365</v>
      </c>
      <c r="B44" s="77">
        <v>56.828887374990259</v>
      </c>
      <c r="C44" s="77">
        <v>51.099883013386027</v>
      </c>
      <c r="D44" s="77">
        <v>10.298920567058634</v>
      </c>
      <c r="H44" s="3"/>
      <c r="U44" s="78"/>
    </row>
    <row r="45" spans="1:21">
      <c r="A45" s="66">
        <v>41456</v>
      </c>
      <c r="B45" s="77">
        <v>57.092463793727347</v>
      </c>
      <c r="C45" s="77">
        <v>51.433709754445324</v>
      </c>
      <c r="D45" s="77">
        <v>10.056516952782781</v>
      </c>
      <c r="H45" s="3"/>
      <c r="U45" s="78"/>
    </row>
    <row r="46" spans="1:21">
      <c r="A46" s="66">
        <v>41548</v>
      </c>
      <c r="B46" s="77">
        <v>57.463260525527204</v>
      </c>
      <c r="C46" s="77">
        <v>52.06437618161133</v>
      </c>
      <c r="D46" s="77">
        <v>9.3538869878314426</v>
      </c>
      <c r="H46" s="3"/>
      <c r="U46" s="78"/>
    </row>
    <row r="47" spans="1:21">
      <c r="A47" s="66">
        <v>41640</v>
      </c>
      <c r="B47" s="77">
        <v>58.341847259962961</v>
      </c>
      <c r="C47" s="77">
        <v>53.750752960179035</v>
      </c>
      <c r="D47" s="77">
        <v>7.7299200669509949</v>
      </c>
      <c r="H47" s="3"/>
      <c r="U47" s="78"/>
    </row>
    <row r="48" spans="1:21">
      <c r="A48" s="66">
        <v>41730</v>
      </c>
      <c r="B48" s="77">
        <v>58.502460449891238</v>
      </c>
      <c r="C48" s="77">
        <v>53.808199458500425</v>
      </c>
      <c r="D48" s="77">
        <v>8.2153836381010557</v>
      </c>
      <c r="H48" s="3"/>
      <c r="U48" s="80"/>
    </row>
    <row r="49" spans="1:21">
      <c r="A49" s="66">
        <v>41821</v>
      </c>
      <c r="B49" s="77">
        <v>58.825218563117666</v>
      </c>
      <c r="C49" s="77">
        <v>54.434091680019336</v>
      </c>
      <c r="D49" s="77">
        <v>7.6057169449184183</v>
      </c>
      <c r="H49" s="3"/>
      <c r="U49" s="78"/>
    </row>
    <row r="50" spans="1:21">
      <c r="A50" s="66">
        <v>41913</v>
      </c>
      <c r="B50" s="77">
        <v>59.090224383899105</v>
      </c>
      <c r="C50" s="77">
        <v>54.606217922974885</v>
      </c>
      <c r="D50" s="77">
        <v>7.3518957426876046</v>
      </c>
      <c r="H50" s="3"/>
      <c r="U50" s="78"/>
    </row>
    <row r="51" spans="1:21">
      <c r="A51" s="66">
        <v>42005</v>
      </c>
      <c r="B51" s="77">
        <v>59.391005500252724</v>
      </c>
      <c r="C51" s="77">
        <v>55.084273834814887</v>
      </c>
      <c r="D51" s="77">
        <v>7.2646469785823395</v>
      </c>
      <c r="H51" s="3"/>
      <c r="U51" s="78"/>
    </row>
    <row r="52" spans="1:21">
      <c r="A52" s="78"/>
      <c r="H52" s="3"/>
      <c r="U52" s="78"/>
    </row>
    <row r="53" spans="1:21">
      <c r="A53" s="78"/>
      <c r="H53" s="3"/>
      <c r="U53" s="78"/>
    </row>
    <row r="54" spans="1:21">
      <c r="A54" s="78"/>
      <c r="H54" s="3"/>
      <c r="U54" s="78"/>
    </row>
    <row r="55" spans="1:21">
      <c r="A55" s="78"/>
      <c r="U55" s="78"/>
    </row>
    <row r="56" spans="1:21">
      <c r="A56" s="78"/>
      <c r="U56" s="78"/>
    </row>
    <row r="57" spans="1:21">
      <c r="U57" s="78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8"/>
  <dimension ref="A1:H45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/>
    </sheetView>
  </sheetViews>
  <sheetFormatPr defaultColWidth="9" defaultRowHeight="12"/>
  <cols>
    <col min="1" max="1" width="13.42578125" style="5" customWidth="1"/>
    <col min="2" max="16384" width="9" style="5"/>
  </cols>
  <sheetData>
    <row r="1" spans="1:8">
      <c r="A1" s="108"/>
      <c r="B1" s="4"/>
    </row>
    <row r="2" spans="1:8">
      <c r="A2" s="108" t="s">
        <v>0</v>
      </c>
      <c r="B2" s="7" t="s">
        <v>299</v>
      </c>
    </row>
    <row r="3" spans="1:8">
      <c r="A3" s="108" t="s">
        <v>17</v>
      </c>
      <c r="B3" s="7" t="s">
        <v>633</v>
      </c>
    </row>
    <row r="4" spans="1:8">
      <c r="A4" s="108" t="s">
        <v>21</v>
      </c>
      <c r="B4" s="7" t="s">
        <v>189</v>
      </c>
    </row>
    <row r="5" spans="1:8">
      <c r="A5" s="108" t="s">
        <v>93</v>
      </c>
      <c r="B5" s="7" t="s">
        <v>190</v>
      </c>
    </row>
    <row r="6" spans="1:8">
      <c r="A6" s="108" t="s">
        <v>15</v>
      </c>
      <c r="B6" s="7" t="s">
        <v>113</v>
      </c>
    </row>
    <row r="7" spans="1:8">
      <c r="A7" s="108" t="s">
        <v>43</v>
      </c>
      <c r="B7" s="4" t="s">
        <v>113</v>
      </c>
    </row>
    <row r="8" spans="1:8">
      <c r="A8" s="6"/>
      <c r="B8" s="128" t="s">
        <v>125</v>
      </c>
    </row>
    <row r="9" spans="1:8">
      <c r="A9" s="6" t="s">
        <v>1</v>
      </c>
      <c r="B9" s="4" t="s">
        <v>2</v>
      </c>
      <c r="C9" s="4"/>
      <c r="D9" s="5" t="s">
        <v>44</v>
      </c>
    </row>
    <row r="10" spans="1:8">
      <c r="A10" s="8"/>
      <c r="B10" s="8"/>
      <c r="C10" s="8"/>
      <c r="D10" s="5" t="s">
        <v>9</v>
      </c>
    </row>
    <row r="11" spans="1:8">
      <c r="A11" s="8"/>
      <c r="B11" s="8"/>
      <c r="C11" s="8"/>
      <c r="D11" s="5" t="s">
        <v>4</v>
      </c>
      <c r="E11" s="5" t="s">
        <v>8</v>
      </c>
      <c r="F11" s="5" t="s">
        <v>122</v>
      </c>
    </row>
    <row r="12" spans="1:8">
      <c r="D12" s="5" t="s">
        <v>4</v>
      </c>
      <c r="E12" s="5" t="s">
        <v>6</v>
      </c>
      <c r="F12" s="5" t="s">
        <v>97</v>
      </c>
    </row>
    <row r="13" spans="1:8">
      <c r="A13" s="9">
        <v>41730</v>
      </c>
      <c r="B13" s="5">
        <v>2014</v>
      </c>
      <c r="C13" s="5" t="s">
        <v>344</v>
      </c>
      <c r="D13" s="5">
        <v>1.1000000000000001</v>
      </c>
      <c r="E13" s="10">
        <v>-1.8</v>
      </c>
      <c r="F13" s="10">
        <v>0.8</v>
      </c>
      <c r="G13" s="10"/>
      <c r="H13" s="10"/>
    </row>
    <row r="14" spans="1:8">
      <c r="A14" s="9">
        <v>41821</v>
      </c>
      <c r="B14" s="5">
        <v>2014</v>
      </c>
      <c r="C14" s="5" t="s">
        <v>345</v>
      </c>
      <c r="D14" s="10">
        <v>1.2</v>
      </c>
      <c r="E14" s="10">
        <v>-0.5</v>
      </c>
      <c r="F14" s="10">
        <v>0.6</v>
      </c>
      <c r="G14" s="10"/>
      <c r="H14" s="10"/>
    </row>
    <row r="15" spans="1:8">
      <c r="A15" s="9">
        <v>41913</v>
      </c>
      <c r="B15" s="5">
        <v>2014</v>
      </c>
      <c r="C15" s="5" t="s">
        <v>346</v>
      </c>
      <c r="D15" s="5">
        <v>0.5</v>
      </c>
      <c r="E15" s="5">
        <v>0.3</v>
      </c>
      <c r="F15" s="5">
        <v>0.6</v>
      </c>
      <c r="G15" s="10"/>
      <c r="H15" s="10"/>
    </row>
    <row r="16" spans="1:8">
      <c r="A16" s="251">
        <v>42005</v>
      </c>
      <c r="B16" s="5">
        <v>2015</v>
      </c>
      <c r="C16" s="5" t="s">
        <v>354</v>
      </c>
      <c r="D16" s="5">
        <v>-0.2</v>
      </c>
      <c r="E16" s="5">
        <v>1</v>
      </c>
      <c r="F16" s="5">
        <v>0.3</v>
      </c>
      <c r="G16" s="10"/>
      <c r="H16" s="10"/>
    </row>
    <row r="17" spans="1:7">
      <c r="A17" s="9"/>
      <c r="F17" s="10"/>
      <c r="G17" s="10"/>
    </row>
    <row r="18" spans="1:7">
      <c r="A18" s="9"/>
      <c r="F18" s="10"/>
      <c r="G18" s="10"/>
    </row>
    <row r="19" spans="1:7">
      <c r="A19" s="9"/>
      <c r="F19" s="10"/>
      <c r="G19" s="10"/>
    </row>
    <row r="20" spans="1:7">
      <c r="A20" s="9"/>
      <c r="F20" s="10"/>
      <c r="G20" s="10"/>
    </row>
    <row r="21" spans="1:7">
      <c r="A21" s="9"/>
      <c r="F21" s="10"/>
      <c r="G21" s="10"/>
    </row>
    <row r="22" spans="1:7">
      <c r="A22" s="9"/>
      <c r="F22" s="10"/>
      <c r="G22" s="10"/>
    </row>
    <row r="23" spans="1:7">
      <c r="A23" s="9"/>
      <c r="F23" s="10"/>
      <c r="G23" s="10"/>
    </row>
    <row r="24" spans="1:7">
      <c r="A24" s="9"/>
      <c r="F24" s="10"/>
      <c r="G24" s="10"/>
    </row>
    <row r="25" spans="1:7">
      <c r="A25" s="9"/>
      <c r="F25" s="10"/>
      <c r="G25" s="10"/>
    </row>
    <row r="26" spans="1:7">
      <c r="A26" s="9"/>
      <c r="F26" s="10"/>
      <c r="G26" s="10"/>
    </row>
    <row r="27" spans="1:7">
      <c r="A27" s="9"/>
      <c r="F27" s="10"/>
      <c r="G27" s="10"/>
    </row>
    <row r="28" spans="1:7">
      <c r="A28" s="9"/>
      <c r="F28" s="10"/>
      <c r="G28" s="10"/>
    </row>
    <row r="29" spans="1:7">
      <c r="A29" s="9"/>
      <c r="F29" s="10"/>
      <c r="G29" s="10"/>
    </row>
    <row r="30" spans="1:7">
      <c r="A30" s="9"/>
      <c r="F30" s="10"/>
      <c r="G30" s="10"/>
    </row>
    <row r="31" spans="1:7">
      <c r="A31" s="9"/>
      <c r="F31" s="10"/>
      <c r="G31" s="10"/>
    </row>
    <row r="32" spans="1:7">
      <c r="A32" s="9"/>
      <c r="F32" s="10"/>
      <c r="G32" s="10"/>
    </row>
    <row r="33" spans="6:8">
      <c r="F33" s="10"/>
      <c r="G33" s="10"/>
    </row>
    <row r="34" spans="6:8">
      <c r="F34" s="10"/>
      <c r="G34" s="10"/>
    </row>
    <row r="35" spans="6:8">
      <c r="F35" s="10"/>
      <c r="G35" s="10"/>
    </row>
    <row r="36" spans="6:8">
      <c r="F36" s="10"/>
      <c r="G36" s="10"/>
    </row>
    <row r="37" spans="6:8">
      <c r="F37" s="10"/>
      <c r="G37" s="10"/>
    </row>
    <row r="38" spans="6:8">
      <c r="F38" s="10"/>
      <c r="G38" s="10"/>
    </row>
    <row r="39" spans="6:8">
      <c r="F39" s="10"/>
      <c r="G39" s="10"/>
    </row>
    <row r="40" spans="6:8">
      <c r="F40" s="10"/>
      <c r="G40" s="10"/>
    </row>
    <row r="41" spans="6:8">
      <c r="F41" s="10"/>
      <c r="G41" s="10"/>
    </row>
    <row r="42" spans="6:8">
      <c r="F42" s="10"/>
      <c r="G42" s="10"/>
    </row>
    <row r="43" spans="6:8">
      <c r="F43" s="10"/>
      <c r="G43" s="10"/>
    </row>
    <row r="44" spans="6:8">
      <c r="F44" s="10"/>
      <c r="G44" s="10"/>
    </row>
    <row r="45" spans="6:8">
      <c r="H45" s="10"/>
    </row>
  </sheetData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7"/>
  <dimension ref="A2:M52"/>
  <sheetViews>
    <sheetView showGridLines="0" zoomScaleNormal="100" workbookViewId="0">
      <pane xSplit="1" ySplit="11" topLeftCell="B21" activePane="bottomRight" state="frozen"/>
      <selection pane="topRight"/>
      <selection pane="bottomLeft"/>
      <selection pane="bottomRight"/>
    </sheetView>
  </sheetViews>
  <sheetFormatPr defaultRowHeight="12"/>
  <cols>
    <col min="1" max="1" width="9.85546875" style="152" bestFit="1" customWidth="1"/>
    <col min="2" max="16384" width="9.140625" style="152"/>
  </cols>
  <sheetData>
    <row r="2" spans="1:13">
      <c r="A2" s="152" t="s">
        <v>0</v>
      </c>
      <c r="B2" s="152" t="s">
        <v>184</v>
      </c>
    </row>
    <row r="3" spans="1:13">
      <c r="A3" s="152" t="s">
        <v>17</v>
      </c>
      <c r="B3" s="152" t="s">
        <v>186</v>
      </c>
    </row>
    <row r="4" spans="1:13">
      <c r="A4" s="152" t="s">
        <v>21</v>
      </c>
      <c r="B4" s="152" t="s">
        <v>275</v>
      </c>
    </row>
    <row r="5" spans="1:13">
      <c r="A5" s="152" t="s">
        <v>93</v>
      </c>
      <c r="B5" s="152" t="s">
        <v>276</v>
      </c>
    </row>
    <row r="6" spans="1:13">
      <c r="A6" s="152" t="s">
        <v>15</v>
      </c>
      <c r="B6" s="152" t="s">
        <v>109</v>
      </c>
    </row>
    <row r="7" spans="1:13">
      <c r="A7" s="152" t="s">
        <v>43</v>
      </c>
      <c r="B7" s="152" t="s">
        <v>265</v>
      </c>
    </row>
    <row r="8" spans="1:13">
      <c r="B8" s="154" t="s">
        <v>128</v>
      </c>
    </row>
    <row r="10" spans="1:13">
      <c r="B10" s="152" t="s">
        <v>149</v>
      </c>
      <c r="C10" s="152" t="s">
        <v>277</v>
      </c>
    </row>
    <row r="11" spans="1:13">
      <c r="B11" s="152" t="s">
        <v>176</v>
      </c>
      <c r="C11" s="152" t="s">
        <v>278</v>
      </c>
    </row>
    <row r="12" spans="1:13">
      <c r="A12" s="153">
        <v>38353</v>
      </c>
      <c r="B12" s="172">
        <v>3015.9978999999998</v>
      </c>
      <c r="C12" s="172">
        <v>2917.2832803718698</v>
      </c>
      <c r="M12" s="172"/>
    </row>
    <row r="13" spans="1:13">
      <c r="A13" s="153">
        <v>38443</v>
      </c>
      <c r="B13" s="172">
        <v>3014.9856</v>
      </c>
      <c r="C13" s="172">
        <v>2932.2270799878966</v>
      </c>
      <c r="M13" s="172"/>
    </row>
    <row r="14" spans="1:13">
      <c r="A14" s="153">
        <v>38534</v>
      </c>
      <c r="B14" s="172">
        <v>3024.1669000000002</v>
      </c>
      <c r="C14" s="172">
        <v>2934.3844445635882</v>
      </c>
      <c r="M14" s="172"/>
    </row>
    <row r="15" spans="1:13">
      <c r="A15" s="153">
        <v>38626</v>
      </c>
      <c r="B15" s="172">
        <v>3020.9389000000001</v>
      </c>
      <c r="C15" s="172">
        <v>2953.1342513015802</v>
      </c>
      <c r="M15" s="172"/>
    </row>
    <row r="16" spans="1:13">
      <c r="A16" s="153">
        <v>38718</v>
      </c>
      <c r="B16" s="172">
        <v>3023.2653</v>
      </c>
      <c r="C16" s="172">
        <v>2937.8936522415488</v>
      </c>
      <c r="M16" s="172"/>
    </row>
    <row r="17" spans="1:13">
      <c r="A17" s="153">
        <v>38808</v>
      </c>
      <c r="B17" s="172">
        <v>3037.2689</v>
      </c>
      <c r="C17" s="172">
        <v>2915.2973941643604</v>
      </c>
      <c r="M17" s="172"/>
    </row>
    <row r="18" spans="1:13">
      <c r="A18" s="153">
        <v>38899</v>
      </c>
      <c r="B18" s="172">
        <v>3034.6826000000001</v>
      </c>
      <c r="C18" s="172">
        <v>2940.7488190084127</v>
      </c>
      <c r="M18" s="172"/>
    </row>
    <row r="19" spans="1:13">
      <c r="A19" s="153">
        <v>38991</v>
      </c>
      <c r="B19" s="172">
        <v>3064.9656</v>
      </c>
      <c r="C19" s="172">
        <v>2970.0681847136002</v>
      </c>
      <c r="M19" s="172"/>
    </row>
    <row r="20" spans="1:13">
      <c r="A20" s="153">
        <v>39083</v>
      </c>
      <c r="B20" s="172">
        <v>3068.8022000000001</v>
      </c>
      <c r="C20" s="172">
        <v>2956.8771101036259</v>
      </c>
      <c r="M20" s="172"/>
    </row>
    <row r="21" spans="1:13">
      <c r="A21" s="153">
        <v>39173</v>
      </c>
      <c r="B21" s="172">
        <v>3080.6878000000002</v>
      </c>
      <c r="C21" s="172">
        <v>2932.9167158929081</v>
      </c>
      <c r="M21" s="172"/>
    </row>
    <row r="22" spans="1:13">
      <c r="A22" s="153">
        <v>39264</v>
      </c>
      <c r="B22" s="172">
        <v>3070.6626999999999</v>
      </c>
      <c r="C22" s="172">
        <v>2935.8558143023151</v>
      </c>
      <c r="M22" s="172"/>
    </row>
    <row r="23" spans="1:13">
      <c r="A23" s="153">
        <v>39356</v>
      </c>
      <c r="B23" s="172">
        <v>3042.4708000000001</v>
      </c>
      <c r="C23" s="172">
        <v>2931.3247061338607</v>
      </c>
      <c r="M23" s="172"/>
    </row>
    <row r="24" spans="1:13">
      <c r="A24" s="153">
        <v>39448</v>
      </c>
      <c r="B24" s="172">
        <v>3022.3962000000001</v>
      </c>
      <c r="C24" s="172">
        <v>2917.2966175283859</v>
      </c>
      <c r="M24" s="172"/>
    </row>
    <row r="25" spans="1:13">
      <c r="A25" s="153">
        <v>39539</v>
      </c>
      <c r="B25" s="172">
        <v>3000.6033000000002</v>
      </c>
      <c r="C25" s="172">
        <v>2898.5241508830304</v>
      </c>
      <c r="M25" s="172"/>
    </row>
    <row r="26" spans="1:13">
      <c r="A26" s="153">
        <v>39630</v>
      </c>
      <c r="B26" s="172">
        <v>3021.0819000000001</v>
      </c>
      <c r="C26" s="172">
        <v>2905.4490121111044</v>
      </c>
      <c r="M26" s="172"/>
    </row>
    <row r="27" spans="1:13">
      <c r="A27" s="153">
        <v>39722</v>
      </c>
      <c r="B27" s="172">
        <v>2993.2085000000002</v>
      </c>
      <c r="C27" s="172">
        <v>2855.7804234718506</v>
      </c>
      <c r="M27" s="172"/>
    </row>
    <row r="28" spans="1:13">
      <c r="A28" s="153">
        <v>39814</v>
      </c>
      <c r="B28" s="172">
        <v>2947.1111000000001</v>
      </c>
      <c r="C28" s="172">
        <v>2789.7665800182099</v>
      </c>
      <c r="M28" s="172"/>
    </row>
    <row r="29" spans="1:13">
      <c r="A29" s="153">
        <v>39904</v>
      </c>
      <c r="B29" s="172">
        <v>2907.8890000000001</v>
      </c>
      <c r="C29" s="172">
        <v>2765.4995543391942</v>
      </c>
      <c r="M29" s="172"/>
    </row>
    <row r="30" spans="1:13">
      <c r="A30" s="153">
        <v>39995</v>
      </c>
      <c r="B30" s="172">
        <v>2840.6482000000001</v>
      </c>
      <c r="C30" s="172">
        <v>2712.726723325035</v>
      </c>
      <c r="M30" s="172"/>
    </row>
    <row r="31" spans="1:13">
      <c r="A31" s="153">
        <v>40087</v>
      </c>
      <c r="B31" s="172">
        <v>2856.1133</v>
      </c>
      <c r="C31" s="172">
        <v>2702.4366170688058</v>
      </c>
      <c r="M31" s="172"/>
    </row>
    <row r="32" spans="1:13">
      <c r="A32" s="153">
        <v>40179</v>
      </c>
      <c r="B32" s="172">
        <v>2848.268</v>
      </c>
      <c r="C32" s="172">
        <v>2709.3966605453925</v>
      </c>
      <c r="M32" s="172"/>
    </row>
    <row r="33" spans="1:13">
      <c r="A33" s="153">
        <v>40269</v>
      </c>
      <c r="B33" s="172">
        <v>2851.0796999999998</v>
      </c>
      <c r="C33" s="172">
        <v>2707.1368294457011</v>
      </c>
      <c r="M33" s="172"/>
    </row>
    <row r="34" spans="1:13">
      <c r="A34" s="153">
        <v>40360</v>
      </c>
      <c r="B34" s="172">
        <v>2845.9513000000002</v>
      </c>
      <c r="C34" s="172">
        <v>2707.7268587153076</v>
      </c>
      <c r="M34" s="172"/>
    </row>
    <row r="35" spans="1:13">
      <c r="A35" s="153">
        <v>40452</v>
      </c>
      <c r="B35" s="172">
        <v>2841.8015</v>
      </c>
      <c r="C35" s="172">
        <v>2697.8542414578037</v>
      </c>
      <c r="M35" s="172"/>
    </row>
    <row r="36" spans="1:13">
      <c r="A36" s="153">
        <v>40544</v>
      </c>
      <c r="B36" s="172">
        <v>2867.3103000000001</v>
      </c>
      <c r="C36" s="172">
        <v>2682.3042223467473</v>
      </c>
      <c r="M36" s="172"/>
    </row>
    <row r="37" spans="1:13">
      <c r="A37" s="153">
        <v>40634</v>
      </c>
      <c r="B37" s="172">
        <v>2879.7015999999999</v>
      </c>
      <c r="C37" s="172">
        <v>2689.5040118655047</v>
      </c>
      <c r="M37" s="172"/>
    </row>
    <row r="38" spans="1:13">
      <c r="A38" s="153">
        <v>40725</v>
      </c>
      <c r="B38" s="172">
        <v>2885.0654</v>
      </c>
      <c r="C38" s="172">
        <v>2729.2728079461094</v>
      </c>
      <c r="M38" s="172"/>
    </row>
    <row r="39" spans="1:13">
      <c r="A39" s="153">
        <v>40817</v>
      </c>
      <c r="B39" s="172">
        <v>2896.2035000000001</v>
      </c>
      <c r="C39" s="172">
        <v>2716.5404830343368</v>
      </c>
      <c r="M39" s="172"/>
    </row>
    <row r="40" spans="1:13">
      <c r="A40" s="153">
        <v>40909</v>
      </c>
      <c r="B40" s="172">
        <v>2891.6804000000002</v>
      </c>
      <c r="C40" s="172">
        <v>2681.3424102874419</v>
      </c>
      <c r="M40" s="172"/>
    </row>
    <row r="41" spans="1:13">
      <c r="A41" s="153">
        <v>41000</v>
      </c>
      <c r="B41" s="172">
        <v>2925.0459999999998</v>
      </c>
      <c r="C41" s="172">
        <v>2707.6566905120626</v>
      </c>
      <c r="M41" s="172"/>
    </row>
    <row r="42" spans="1:13">
      <c r="A42" s="153">
        <v>41091</v>
      </c>
      <c r="B42" s="172">
        <v>2945.0196000000001</v>
      </c>
      <c r="C42" s="172">
        <v>2727.1125510379261</v>
      </c>
      <c r="M42" s="172"/>
    </row>
    <row r="43" spans="1:13">
      <c r="A43" s="153">
        <v>41183</v>
      </c>
      <c r="B43" s="172">
        <v>2939.1482000000001</v>
      </c>
      <c r="C43" s="172">
        <v>2533.0568514972824</v>
      </c>
      <c r="M43" s="172"/>
    </row>
    <row r="44" spans="1:13">
      <c r="A44" s="153">
        <v>41275</v>
      </c>
      <c r="B44" s="172">
        <v>2921.7170999999998</v>
      </c>
      <c r="C44" s="172">
        <v>2606.4758247361356</v>
      </c>
      <c r="M44" s="172"/>
    </row>
    <row r="45" spans="1:13">
      <c r="A45" s="153">
        <v>41365</v>
      </c>
      <c r="B45" s="172">
        <v>2948.2745</v>
      </c>
      <c r="C45" s="172">
        <v>2685.5899203880654</v>
      </c>
      <c r="M45" s="172"/>
    </row>
    <row r="46" spans="1:13">
      <c r="A46" s="153">
        <v>41456</v>
      </c>
      <c r="B46" s="172">
        <v>2970.0315999999998</v>
      </c>
      <c r="C46" s="172">
        <v>2693.866694452181</v>
      </c>
      <c r="M46" s="172"/>
    </row>
    <row r="47" spans="1:13">
      <c r="A47" s="153">
        <v>41548</v>
      </c>
      <c r="B47" s="172">
        <v>2983.9425000000001</v>
      </c>
      <c r="C47" s="172">
        <v>2716.9740854593661</v>
      </c>
      <c r="M47" s="172"/>
    </row>
    <row r="48" spans="1:13">
      <c r="A48" s="153">
        <v>41640</v>
      </c>
      <c r="B48" s="172">
        <v>3072.57</v>
      </c>
      <c r="C48" s="172">
        <v>2781.484297687738</v>
      </c>
      <c r="M48" s="172"/>
    </row>
    <row r="49" spans="1:13">
      <c r="A49" s="153">
        <v>41730</v>
      </c>
      <c r="B49" s="172">
        <v>3084.3618999999999</v>
      </c>
      <c r="C49" s="172">
        <v>2810.297235837791</v>
      </c>
      <c r="M49" s="172"/>
    </row>
    <row r="50" spans="1:13">
      <c r="A50" s="153">
        <v>41821</v>
      </c>
      <c r="B50" s="172">
        <v>3110.9704999999999</v>
      </c>
      <c r="C50" s="172">
        <v>2819.6136944645327</v>
      </c>
      <c r="M50" s="172"/>
    </row>
    <row r="51" spans="1:13">
      <c r="A51" s="153">
        <v>41913</v>
      </c>
      <c r="B51" s="172">
        <v>3101.1541000000002</v>
      </c>
      <c r="C51" s="172">
        <v>2796.2051726148061</v>
      </c>
    </row>
    <row r="52" spans="1:13">
      <c r="A52" s="153">
        <v>42005</v>
      </c>
      <c r="B52" s="172">
        <v>3137.5873000000001</v>
      </c>
      <c r="C52" s="172">
        <v>2815.0662529416618</v>
      </c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27"/>
  <dimension ref="A1:C57"/>
  <sheetViews>
    <sheetView showGridLines="0" zoomScaleNormal="100" workbookViewId="0">
      <pane xSplit="1" ySplit="10" topLeftCell="B11" activePane="bottomRight" state="frozen"/>
      <selection pane="topRight"/>
      <selection pane="bottomLeft"/>
      <selection pane="bottomRight"/>
    </sheetView>
  </sheetViews>
  <sheetFormatPr defaultRowHeight="12"/>
  <cols>
    <col min="1" max="1" width="14.7109375" style="83" customWidth="1"/>
    <col min="2" max="16384" width="9.140625" style="82"/>
  </cols>
  <sheetData>
    <row r="1" spans="1:3">
      <c r="A1" s="212"/>
    </row>
    <row r="2" spans="1:3">
      <c r="A2" s="212" t="s">
        <v>0</v>
      </c>
      <c r="B2" s="82" t="s">
        <v>255</v>
      </c>
    </row>
    <row r="3" spans="1:3">
      <c r="A3" s="212" t="s">
        <v>17</v>
      </c>
      <c r="B3" s="210" t="s">
        <v>330</v>
      </c>
    </row>
    <row r="4" spans="1:3">
      <c r="A4" s="212" t="s">
        <v>21</v>
      </c>
      <c r="B4" s="82" t="s">
        <v>279</v>
      </c>
    </row>
    <row r="5" spans="1:3">
      <c r="A5" s="212" t="s">
        <v>93</v>
      </c>
      <c r="B5" s="82" t="s">
        <v>254</v>
      </c>
    </row>
    <row r="6" spans="1:3">
      <c r="A6" s="212" t="s">
        <v>15</v>
      </c>
      <c r="B6" s="82" t="s">
        <v>640</v>
      </c>
    </row>
    <row r="7" spans="1:3">
      <c r="A7" s="212" t="s">
        <v>43</v>
      </c>
      <c r="B7" s="82" t="s">
        <v>267</v>
      </c>
    </row>
    <row r="8" spans="1:3">
      <c r="B8" s="134" t="s">
        <v>128</v>
      </c>
    </row>
    <row r="9" spans="1:3">
      <c r="A9" s="84"/>
      <c r="B9" s="82" t="s">
        <v>201</v>
      </c>
      <c r="C9" s="82" t="s">
        <v>202</v>
      </c>
    </row>
    <row r="10" spans="1:3">
      <c r="A10" s="84"/>
      <c r="B10" s="82" t="s">
        <v>203</v>
      </c>
      <c r="C10" s="82" t="s">
        <v>192</v>
      </c>
    </row>
    <row r="11" spans="1:3">
      <c r="A11" s="85">
        <v>38353</v>
      </c>
      <c r="B11" s="249">
        <v>2.5272924448763296E-2</v>
      </c>
      <c r="C11" s="249">
        <v>6.7566292952121881E-2</v>
      </c>
    </row>
    <row r="12" spans="1:3">
      <c r="A12" s="85">
        <v>38443</v>
      </c>
      <c r="B12" s="249">
        <v>2.5356782730992289E-2</v>
      </c>
      <c r="C12" s="249">
        <v>7.2557635829268621E-2</v>
      </c>
    </row>
    <row r="13" spans="1:3">
      <c r="A13" s="85">
        <v>38534</v>
      </c>
      <c r="B13" s="249">
        <v>2.4572917604319101E-2</v>
      </c>
      <c r="C13" s="249">
        <v>7.3898965663076119E-2</v>
      </c>
    </row>
    <row r="14" spans="1:3">
      <c r="A14" s="85">
        <v>38626</v>
      </c>
      <c r="B14" s="249">
        <v>2.5033539686843045E-2</v>
      </c>
      <c r="C14" s="249">
        <v>7.5021731617866155E-2</v>
      </c>
    </row>
    <row r="15" spans="1:3">
      <c r="A15" s="85">
        <v>38718</v>
      </c>
      <c r="B15" s="249">
        <v>2.5859520464353532E-2</v>
      </c>
      <c r="C15" s="249">
        <v>7.3250651872983602E-2</v>
      </c>
    </row>
    <row r="16" spans="1:3">
      <c r="A16" s="85">
        <v>38808</v>
      </c>
      <c r="B16" s="249">
        <v>2.8281117269325654E-2</v>
      </c>
      <c r="C16" s="249">
        <v>7.3400960353967482E-2</v>
      </c>
    </row>
    <row r="17" spans="1:3">
      <c r="A17" s="85">
        <v>38899</v>
      </c>
      <c r="B17" s="249">
        <v>2.8706409489112964E-2</v>
      </c>
      <c r="C17" s="249">
        <v>7.6626886804778291E-2</v>
      </c>
    </row>
    <row r="18" spans="1:3">
      <c r="A18" s="85">
        <v>38991</v>
      </c>
      <c r="B18" s="249">
        <v>2.7610342785153334E-2</v>
      </c>
      <c r="C18" s="249">
        <v>7.6770296872775257E-2</v>
      </c>
    </row>
    <row r="19" spans="1:3">
      <c r="A19" s="85">
        <v>39083</v>
      </c>
      <c r="B19" s="249">
        <v>2.3767579902707441E-2</v>
      </c>
      <c r="C19" s="249">
        <v>7.1079869165581774E-2</v>
      </c>
    </row>
    <row r="20" spans="1:3">
      <c r="A20" s="85">
        <v>39173</v>
      </c>
      <c r="B20" s="249">
        <v>2.3065472690731555E-2</v>
      </c>
      <c r="C20" s="249">
        <v>7.1532844899172152E-2</v>
      </c>
    </row>
    <row r="21" spans="1:3">
      <c r="A21" s="85">
        <v>39264</v>
      </c>
      <c r="B21" s="249">
        <v>2.1880907429987974E-2</v>
      </c>
      <c r="C21" s="249">
        <v>7.4092529969917567E-2</v>
      </c>
    </row>
    <row r="22" spans="1:3">
      <c r="A22" s="85">
        <v>39356</v>
      </c>
      <c r="B22" s="249">
        <v>2.1745237386141581E-2</v>
      </c>
      <c r="C22" s="249">
        <v>7.9886765343878369E-2</v>
      </c>
    </row>
    <row r="23" spans="1:3">
      <c r="A23" s="85">
        <v>39448</v>
      </c>
      <c r="B23" s="249">
        <v>2.1889921812273436E-2</v>
      </c>
      <c r="C23" s="249">
        <v>7.4843326407728172E-2</v>
      </c>
    </row>
    <row r="24" spans="1:3">
      <c r="A24" s="85">
        <v>39539</v>
      </c>
      <c r="B24" s="249">
        <v>2.0318544370012209E-2</v>
      </c>
      <c r="C24" s="249">
        <v>7.7060857207942715E-2</v>
      </c>
    </row>
    <row r="25" spans="1:3">
      <c r="A25" s="85">
        <v>39630</v>
      </c>
      <c r="B25" s="249">
        <v>2.0960301032429806E-2</v>
      </c>
      <c r="C25" s="249">
        <v>7.8377139902414641E-2</v>
      </c>
    </row>
    <row r="26" spans="1:3">
      <c r="A26" s="85">
        <v>39722</v>
      </c>
      <c r="B26" s="249">
        <v>1.9357973776126632E-2</v>
      </c>
      <c r="C26" s="249">
        <v>8.2513902646434489E-2</v>
      </c>
    </row>
    <row r="27" spans="1:3">
      <c r="A27" s="85">
        <v>39814</v>
      </c>
      <c r="B27" s="249">
        <v>1.386907457025156E-2</v>
      </c>
      <c r="C27" s="249">
        <v>9.2679148335487682E-2</v>
      </c>
    </row>
    <row r="28" spans="1:3" ht="14.25" customHeight="1">
      <c r="A28" s="85">
        <v>39904</v>
      </c>
      <c r="B28" s="249">
        <v>1.1780113824007022E-2</v>
      </c>
      <c r="C28" s="249">
        <v>9.7347513094482599E-2</v>
      </c>
    </row>
    <row r="29" spans="1:3">
      <c r="A29" s="85">
        <v>39995</v>
      </c>
      <c r="B29" s="249">
        <v>1.0012603120455776E-2</v>
      </c>
      <c r="C29" s="249">
        <v>0.10505324740297972</v>
      </c>
    </row>
    <row r="30" spans="1:3">
      <c r="A30" s="85">
        <v>40087</v>
      </c>
      <c r="B30" s="249">
        <v>1.1423012226126742E-2</v>
      </c>
      <c r="C30" s="249">
        <v>0.10615429630562137</v>
      </c>
    </row>
    <row r="31" spans="1:3">
      <c r="A31" s="85">
        <v>40179</v>
      </c>
      <c r="B31" s="249">
        <v>1.2257467818986673E-2</v>
      </c>
      <c r="C31" s="249">
        <v>0.11303771049572746</v>
      </c>
    </row>
    <row r="32" spans="1:3">
      <c r="A32" s="85">
        <v>40269</v>
      </c>
      <c r="B32" s="249">
        <v>1.4282451601705749E-2</v>
      </c>
      <c r="C32" s="249">
        <v>0.11326801277823717</v>
      </c>
    </row>
    <row r="33" spans="1:3">
      <c r="A33" s="85">
        <v>40360</v>
      </c>
      <c r="B33" s="249">
        <v>1.3540141374644661E-2</v>
      </c>
      <c r="C33" s="249">
        <v>0.110429125363606</v>
      </c>
    </row>
    <row r="34" spans="1:3">
      <c r="A34" s="85">
        <v>40452</v>
      </c>
      <c r="B34" s="249">
        <v>1.3068322754964846E-2</v>
      </c>
      <c r="C34" s="249">
        <v>0.11025713261056133</v>
      </c>
    </row>
    <row r="35" spans="1:3">
      <c r="A35" s="85">
        <v>40544</v>
      </c>
      <c r="B35" s="249">
        <v>1.3587505788789396E-2</v>
      </c>
      <c r="C35" s="249">
        <v>0.11232237376201878</v>
      </c>
    </row>
    <row r="36" spans="1:3">
      <c r="A36" s="85">
        <v>40634</v>
      </c>
      <c r="B36" s="249">
        <v>1.3642745353093379E-2</v>
      </c>
      <c r="C36" s="249">
        <v>0.11009409323959166</v>
      </c>
    </row>
    <row r="37" spans="1:3">
      <c r="A37" s="85">
        <v>40725</v>
      </c>
      <c r="B37" s="249">
        <v>1.2403980020870535E-2</v>
      </c>
      <c r="C37" s="249">
        <v>0.10943354089428947</v>
      </c>
    </row>
    <row r="38" spans="1:3">
      <c r="A38" s="85">
        <v>40817</v>
      </c>
      <c r="B38" s="249">
        <v>1.1808416049728217E-2</v>
      </c>
      <c r="C38" s="249">
        <v>0.1093796440672245</v>
      </c>
    </row>
    <row r="39" spans="1:3">
      <c r="A39" s="85">
        <v>40909</v>
      </c>
      <c r="B39" s="249">
        <v>1.1243376234498786E-2</v>
      </c>
      <c r="C39" s="249">
        <v>0.11349025076402458</v>
      </c>
    </row>
    <row r="40" spans="1:3">
      <c r="A40" s="85">
        <v>41000</v>
      </c>
      <c r="B40" s="249">
        <v>1.1515565007228565E-2</v>
      </c>
      <c r="C40" s="249">
        <v>0.11114652746540994</v>
      </c>
    </row>
    <row r="41" spans="1:3">
      <c r="A41" s="85">
        <v>41091</v>
      </c>
      <c r="B41" s="249">
        <v>1.1221332739386013E-2</v>
      </c>
      <c r="C41" s="249">
        <v>0.10711615118638187</v>
      </c>
    </row>
    <row r="42" spans="1:3">
      <c r="A42" s="85">
        <v>41183</v>
      </c>
      <c r="B42" s="249">
        <v>1.0592524460740842E-2</v>
      </c>
      <c r="C42" s="249">
        <v>0.10861830241420137</v>
      </c>
    </row>
    <row r="43" spans="1:3">
      <c r="A43" s="85">
        <v>41275</v>
      </c>
      <c r="B43" s="249">
        <v>1.1430598005252214E-2</v>
      </c>
      <c r="C43" s="249">
        <v>0.11017016394711796</v>
      </c>
    </row>
    <row r="44" spans="1:3">
      <c r="A44" s="85">
        <v>41365</v>
      </c>
      <c r="B44" s="249">
        <v>1.1862830572548206E-2</v>
      </c>
      <c r="C44" s="249">
        <v>0.10298920567058634</v>
      </c>
    </row>
    <row r="45" spans="1:3">
      <c r="A45" s="85">
        <v>41456</v>
      </c>
      <c r="B45" s="249">
        <v>1.3860322690831456E-2</v>
      </c>
      <c r="C45" s="249">
        <v>0.10056516952782781</v>
      </c>
    </row>
    <row r="46" spans="1:3">
      <c r="A46" s="85">
        <v>41548</v>
      </c>
      <c r="B46" s="249">
        <v>1.5978908126039946E-2</v>
      </c>
      <c r="C46" s="249">
        <v>9.3538869878314432E-2</v>
      </c>
    </row>
    <row r="47" spans="1:3">
      <c r="A47" s="85">
        <v>41640</v>
      </c>
      <c r="B47" s="249">
        <v>1.895748539396843E-2</v>
      </c>
      <c r="C47" s="249">
        <v>7.7299200669509946E-2</v>
      </c>
    </row>
    <row r="48" spans="1:3">
      <c r="A48" s="85">
        <v>41730</v>
      </c>
      <c r="B48" s="249">
        <v>1.8252785302107152E-2</v>
      </c>
      <c r="C48" s="249">
        <v>8.215383638101055E-2</v>
      </c>
    </row>
    <row r="49" spans="1:3">
      <c r="A49" s="85">
        <v>41821</v>
      </c>
      <c r="B49" s="249">
        <v>1.8635951957063385E-2</v>
      </c>
      <c r="C49" s="249">
        <v>7.6057169449184184E-2</v>
      </c>
    </row>
    <row r="50" spans="1:3">
      <c r="A50" s="85">
        <v>41913</v>
      </c>
      <c r="B50" s="249">
        <v>1.7581748310768579E-2</v>
      </c>
      <c r="C50" s="249">
        <v>7.3518957426876044E-2</v>
      </c>
    </row>
    <row r="51" spans="1:3">
      <c r="A51" s="85">
        <v>42005</v>
      </c>
      <c r="B51" s="249">
        <v>1.7464635365335483E-2</v>
      </c>
      <c r="C51" s="249">
        <v>7.2646469785823398E-2</v>
      </c>
    </row>
    <row r="52" spans="1:3">
      <c r="A52" s="85"/>
    </row>
    <row r="53" spans="1:3">
      <c r="A53" s="85"/>
    </row>
    <row r="54" spans="1:3">
      <c r="A54" s="85"/>
    </row>
    <row r="55" spans="1:3">
      <c r="A55" s="85"/>
    </row>
    <row r="56" spans="1:3">
      <c r="A56" s="85"/>
    </row>
    <row r="57" spans="1:3">
      <c r="A57" s="85"/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56"/>
  <dimension ref="A1:U77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28515625" style="86" bestFit="1" customWidth="1"/>
    <col min="2" max="16384" width="9.140625" style="86"/>
  </cols>
  <sheetData>
    <row r="1" spans="1:21">
      <c r="A1" s="108"/>
      <c r="B1" s="38"/>
    </row>
    <row r="2" spans="1:21">
      <c r="A2" s="108" t="s">
        <v>0</v>
      </c>
      <c r="B2" s="86" t="s">
        <v>643</v>
      </c>
    </row>
    <row r="3" spans="1:21">
      <c r="A3" s="108" t="s">
        <v>17</v>
      </c>
      <c r="B3" s="86" t="s">
        <v>147</v>
      </c>
    </row>
    <row r="4" spans="1:21" s="88" customFormat="1">
      <c r="A4" s="108" t="s">
        <v>21</v>
      </c>
      <c r="B4" s="87" t="s">
        <v>233</v>
      </c>
    </row>
    <row r="5" spans="1:21" s="88" customFormat="1">
      <c r="A5" s="108" t="s">
        <v>93</v>
      </c>
      <c r="B5" s="87" t="s">
        <v>234</v>
      </c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</row>
    <row r="6" spans="1:21">
      <c r="A6" s="108" t="s">
        <v>15</v>
      </c>
      <c r="B6" s="86" t="s">
        <v>110</v>
      </c>
    </row>
    <row r="7" spans="1:21">
      <c r="A7" s="108" t="s">
        <v>43</v>
      </c>
      <c r="B7" s="86" t="s">
        <v>110</v>
      </c>
    </row>
    <row r="8" spans="1:21">
      <c r="A8" s="108"/>
      <c r="B8" s="123" t="s">
        <v>129</v>
      </c>
    </row>
    <row r="9" spans="1:21">
      <c r="A9" s="40" t="s">
        <v>1</v>
      </c>
      <c r="B9" s="129" t="s">
        <v>60</v>
      </c>
    </row>
    <row r="10" spans="1:21">
      <c r="B10" s="86" t="s">
        <v>71</v>
      </c>
    </row>
    <row r="12" spans="1:21">
      <c r="B12" s="86" t="s">
        <v>220</v>
      </c>
      <c r="C12" s="52" t="s">
        <v>84</v>
      </c>
      <c r="D12" s="52" t="s">
        <v>294</v>
      </c>
      <c r="E12" s="52" t="s">
        <v>86</v>
      </c>
    </row>
    <row r="13" spans="1:21">
      <c r="B13" s="86" t="s">
        <v>193</v>
      </c>
      <c r="C13" s="86" t="s">
        <v>85</v>
      </c>
      <c r="D13" s="86" t="s">
        <v>295</v>
      </c>
      <c r="E13" s="86" t="s">
        <v>87</v>
      </c>
    </row>
    <row r="14" spans="1:21">
      <c r="A14" s="90">
        <v>37257</v>
      </c>
      <c r="B14" s="91">
        <v>1.07611157905171</v>
      </c>
      <c r="C14" s="91">
        <v>0.60546668086873812</v>
      </c>
      <c r="D14" s="91">
        <v>0.39286497029493805</v>
      </c>
      <c r="E14" s="91">
        <v>1.423566877411272</v>
      </c>
    </row>
    <row r="15" spans="1:21">
      <c r="A15" s="90">
        <v>37347</v>
      </c>
      <c r="B15" s="91">
        <v>0.49705172806442899</v>
      </c>
      <c r="C15" s="91">
        <v>0.402747632254985</v>
      </c>
      <c r="D15" s="91">
        <v>-0.205839952035305</v>
      </c>
      <c r="E15" s="91">
        <v>1.4351985018178148</v>
      </c>
    </row>
    <row r="16" spans="1:21">
      <c r="A16" s="90">
        <v>37438</v>
      </c>
      <c r="B16" s="91">
        <v>0.47272530329262502</v>
      </c>
      <c r="C16" s="91">
        <v>0.59841795934434394</v>
      </c>
      <c r="D16" s="91">
        <v>-0.24698197165795299</v>
      </c>
      <c r="E16" s="91">
        <v>1.4639836801615731</v>
      </c>
    </row>
    <row r="17" spans="1:5">
      <c r="A17" s="90">
        <v>37530</v>
      </c>
      <c r="B17" s="91">
        <v>0.30043388944781202</v>
      </c>
      <c r="C17" s="91">
        <v>0.56445305349126507</v>
      </c>
      <c r="D17" s="91">
        <v>-0.44484561177315701</v>
      </c>
      <c r="E17" s="91">
        <v>1.503435855831867</v>
      </c>
    </row>
    <row r="18" spans="1:5">
      <c r="A18" s="90">
        <v>37622</v>
      </c>
      <c r="B18" s="91">
        <v>0.20797658760020199</v>
      </c>
      <c r="C18" s="91">
        <v>0.64067524721638236</v>
      </c>
      <c r="D18" s="91">
        <v>-0.58612147340615195</v>
      </c>
      <c r="E18" s="91">
        <v>1.5855262485805397</v>
      </c>
    </row>
    <row r="19" spans="1:5">
      <c r="A19" s="90">
        <v>37712</v>
      </c>
      <c r="B19" s="91">
        <v>0.20861780449900102</v>
      </c>
      <c r="C19" s="91">
        <v>0.73803689968858777</v>
      </c>
      <c r="D19" s="91">
        <v>-0.633499781123398</v>
      </c>
      <c r="E19" s="91">
        <v>1.6548181306040681</v>
      </c>
    </row>
    <row r="20" spans="1:5">
      <c r="A20" s="90">
        <v>37803</v>
      </c>
      <c r="B20" s="91">
        <v>0.381264709310557</v>
      </c>
      <c r="C20" s="91">
        <v>0.94831982316083696</v>
      </c>
      <c r="D20" s="91">
        <v>-0.51342180655198399</v>
      </c>
      <c r="E20" s="91">
        <v>1.7280539929402741</v>
      </c>
    </row>
    <row r="21" spans="1:5">
      <c r="A21" s="90">
        <v>37895</v>
      </c>
      <c r="B21" s="91">
        <v>0.58882266747332901</v>
      </c>
      <c r="C21" s="91">
        <v>1.0757093360777681</v>
      </c>
      <c r="D21" s="91">
        <v>-0.36309208286035899</v>
      </c>
      <c r="E21" s="91">
        <v>1.804496641284729</v>
      </c>
    </row>
    <row r="22" spans="1:5">
      <c r="A22" s="90">
        <v>37987</v>
      </c>
      <c r="B22" s="91">
        <v>0.94241951179833294</v>
      </c>
      <c r="C22" s="91">
        <v>1.3995964109659864</v>
      </c>
      <c r="D22" s="91">
        <v>-6.0087442707408505E-2</v>
      </c>
      <c r="E22" s="91">
        <v>1.8693581674618784</v>
      </c>
    </row>
    <row r="23" spans="1:5">
      <c r="A23" s="90">
        <v>38078</v>
      </c>
      <c r="B23" s="91">
        <v>1.3388326325242002</v>
      </c>
      <c r="C23" s="91">
        <v>1.6649165991369674</v>
      </c>
      <c r="D23" s="91">
        <v>0.30687956004600903</v>
      </c>
      <c r="E23" s="91">
        <v>1.918008417801111</v>
      </c>
    </row>
    <row r="24" spans="1:5">
      <c r="A24" s="90">
        <v>38169</v>
      </c>
      <c r="B24" s="91">
        <v>1.5328745796058099</v>
      </c>
      <c r="C24" s="91">
        <v>1.8915108879632436</v>
      </c>
      <c r="D24" s="91">
        <v>0.44617524639496403</v>
      </c>
      <c r="E24" s="91">
        <v>2.003163137635406</v>
      </c>
    </row>
    <row r="25" spans="1:5">
      <c r="A25" s="90">
        <v>38261</v>
      </c>
      <c r="B25" s="91">
        <v>1.4951398125493101</v>
      </c>
      <c r="C25" s="91">
        <v>1.9258941985592415</v>
      </c>
      <c r="D25" s="91">
        <v>0.34516306871671099</v>
      </c>
      <c r="E25" s="91">
        <v>2.0928711344046289</v>
      </c>
    </row>
    <row r="26" spans="1:5">
      <c r="A26" s="90">
        <v>38353</v>
      </c>
      <c r="B26" s="91">
        <v>1.5979886542214599</v>
      </c>
      <c r="C26" s="91">
        <v>2.1223637166176923</v>
      </c>
      <c r="D26" s="91">
        <v>0.39408506271372201</v>
      </c>
      <c r="E26" s="91">
        <v>2.1714984549714282</v>
      </c>
    </row>
    <row r="27" spans="1:5">
      <c r="A27" s="90">
        <v>38443</v>
      </c>
      <c r="B27" s="91">
        <v>2.7980333283168601</v>
      </c>
      <c r="C27" s="91">
        <v>3.3214781917507041</v>
      </c>
      <c r="D27" s="91">
        <v>1.51712824127276</v>
      </c>
      <c r="E27" s="91">
        <v>2.2703439531573397</v>
      </c>
    </row>
    <row r="28" spans="1:5">
      <c r="A28" s="90">
        <v>38534</v>
      </c>
      <c r="B28" s="91">
        <v>2.77588151365378</v>
      </c>
      <c r="C28" s="91">
        <v>3.3643559564859427</v>
      </c>
      <c r="D28" s="91">
        <v>1.4210422179831701</v>
      </c>
      <c r="E28" s="91">
        <v>2.3596327683568603</v>
      </c>
    </row>
    <row r="29" spans="1:5">
      <c r="A29" s="90">
        <v>38626</v>
      </c>
      <c r="B29" s="91">
        <v>3.3054402712361401</v>
      </c>
      <c r="C29" s="91">
        <v>3.8102575066854882</v>
      </c>
      <c r="D29" s="91">
        <v>1.8673208400113599</v>
      </c>
      <c r="E29" s="91">
        <v>2.4739282016517898</v>
      </c>
    </row>
    <row r="30" spans="1:5">
      <c r="A30" s="90">
        <v>38718</v>
      </c>
      <c r="B30" s="91">
        <v>3.7833221469033202</v>
      </c>
      <c r="C30" s="91">
        <v>4.1305488224491205</v>
      </c>
      <c r="D30" s="91">
        <v>2.2854955390523601</v>
      </c>
      <c r="E30" s="91">
        <v>2.5515235620300603</v>
      </c>
    </row>
    <row r="31" spans="1:5">
      <c r="A31" s="90">
        <v>38808</v>
      </c>
      <c r="B31" s="91">
        <v>4.3125157185518397</v>
      </c>
      <c r="C31" s="91">
        <v>4.5588275078474849</v>
      </c>
      <c r="D31" s="91">
        <v>2.7424474325916099</v>
      </c>
      <c r="E31" s="91">
        <v>2.6234080937214999</v>
      </c>
    </row>
    <row r="32" spans="1:5">
      <c r="A32" s="90">
        <v>38899</v>
      </c>
      <c r="B32" s="91">
        <v>4.4739350113582201</v>
      </c>
      <c r="C32" s="91">
        <v>4.6754981706407017</v>
      </c>
      <c r="D32" s="91">
        <v>2.79137504738372</v>
      </c>
      <c r="E32" s="91">
        <v>2.7467264001517799</v>
      </c>
    </row>
    <row r="33" spans="1:5">
      <c r="A33" s="90">
        <v>38991</v>
      </c>
      <c r="B33" s="91">
        <v>4.9491243054978602</v>
      </c>
      <c r="C33" s="91">
        <v>5.0950954348080391</v>
      </c>
      <c r="D33" s="91">
        <v>3.1705846098628196</v>
      </c>
      <c r="E33" s="91">
        <v>2.8389927455174804</v>
      </c>
    </row>
    <row r="34" spans="1:5">
      <c r="A34" s="90">
        <v>39083</v>
      </c>
      <c r="B34" s="91">
        <v>3.8629544569163397</v>
      </c>
      <c r="C34" s="91">
        <v>4.0285456523063923</v>
      </c>
      <c r="D34" s="91">
        <v>1.97982499036808</v>
      </c>
      <c r="E34" s="91">
        <v>2.95399696162188</v>
      </c>
    </row>
    <row r="35" spans="1:5">
      <c r="A35" s="90">
        <v>39173</v>
      </c>
      <c r="B35" s="91">
        <v>3.1439863897073601</v>
      </c>
      <c r="C35" s="91">
        <v>3.3865577215454135</v>
      </c>
      <c r="D35" s="91">
        <v>1.19666194001527</v>
      </c>
      <c r="E35" s="91">
        <v>3.0170558426596896</v>
      </c>
    </row>
    <row r="36" spans="1:5">
      <c r="A36" s="90">
        <v>39264</v>
      </c>
      <c r="B36" s="91">
        <v>3.1022226666968198</v>
      </c>
      <c r="C36" s="91">
        <v>3.3617877137388952</v>
      </c>
      <c r="D36" s="91">
        <v>1.11104800428741</v>
      </c>
      <c r="E36" s="91">
        <v>3.0786617215676797</v>
      </c>
    </row>
    <row r="37" spans="1:5">
      <c r="A37" s="90">
        <v>39356</v>
      </c>
      <c r="B37" s="91">
        <v>3.6580006084873005</v>
      </c>
      <c r="C37" s="91">
        <v>3.8430486737734526</v>
      </c>
      <c r="D37" s="91">
        <v>1.65058407001954</v>
      </c>
      <c r="E37" s="91">
        <v>3.1066950367941502</v>
      </c>
    </row>
    <row r="38" spans="1:5">
      <c r="A38" s="90">
        <v>39448</v>
      </c>
      <c r="B38" s="91">
        <v>4.4954754407717203</v>
      </c>
      <c r="C38" s="91">
        <v>4.4449837996806352</v>
      </c>
      <c r="D38" s="91">
        <v>2.4656170389702901</v>
      </c>
      <c r="E38" s="91">
        <v>3.1077027239695498</v>
      </c>
    </row>
    <row r="39" spans="1:5">
      <c r="A39" s="90">
        <v>39539</v>
      </c>
      <c r="B39" s="91">
        <v>4.4152741542070704</v>
      </c>
      <c r="C39" s="91">
        <v>4.3484397839551825</v>
      </c>
      <c r="D39" s="91">
        <v>2.3786035443370199</v>
      </c>
      <c r="E39" s="91">
        <v>3.1186290178784799</v>
      </c>
    </row>
    <row r="40" spans="1:5">
      <c r="A40" s="90">
        <v>39630</v>
      </c>
      <c r="B40" s="91">
        <v>3.4246198297498198</v>
      </c>
      <c r="C40" s="91">
        <v>3.4807276812034438</v>
      </c>
      <c r="D40" s="91">
        <v>1.4222654506074499</v>
      </c>
      <c r="E40" s="91">
        <v>3.08505147588063</v>
      </c>
    </row>
    <row r="41" spans="1:5">
      <c r="A41" s="90">
        <v>39722</v>
      </c>
      <c r="B41" s="91">
        <v>0.41178274159521905</v>
      </c>
      <c r="C41" s="91">
        <v>0.50530553799050804</v>
      </c>
      <c r="D41" s="91">
        <v>-1.5545578758723499</v>
      </c>
      <c r="E41" s="91">
        <v>3.0341554064762799</v>
      </c>
    </row>
    <row r="42" spans="1:5">
      <c r="A42" s="90">
        <v>39814</v>
      </c>
      <c r="B42" s="91">
        <v>-3.08097026731763</v>
      </c>
      <c r="C42" s="91">
        <v>-2.7416762992344412</v>
      </c>
      <c r="D42" s="91">
        <v>-4.9950741448495801</v>
      </c>
      <c r="E42" s="91">
        <v>2.9847313899258903</v>
      </c>
    </row>
    <row r="43" spans="1:5">
      <c r="A43" s="90">
        <v>39904</v>
      </c>
      <c r="B43" s="91">
        <v>-4.1256661114852999</v>
      </c>
      <c r="C43" s="91">
        <v>-3.520012090801472</v>
      </c>
      <c r="D43" s="91">
        <v>-5.9604922106057394</v>
      </c>
      <c r="E43" s="91">
        <v>2.8753126959897397</v>
      </c>
    </row>
    <row r="44" spans="1:5">
      <c r="A44" s="90">
        <v>39995</v>
      </c>
      <c r="B44" s="91">
        <v>-4.8150168155545705</v>
      </c>
      <c r="C44" s="91">
        <v>-3.9388521335662618</v>
      </c>
      <c r="D44" s="91">
        <v>-6.5857986040551406</v>
      </c>
      <c r="E44" s="91">
        <v>2.7657071803249202</v>
      </c>
    </row>
    <row r="45" spans="1:5">
      <c r="A45" s="90">
        <v>40087</v>
      </c>
      <c r="B45" s="91">
        <v>-4.6013913001522297</v>
      </c>
      <c r="C45" s="91">
        <v>-3.5702220973032106</v>
      </c>
      <c r="D45" s="91">
        <v>-6.3035120055145999</v>
      </c>
      <c r="E45" s="91">
        <v>2.6817339919728496</v>
      </c>
    </row>
    <row r="46" spans="1:5">
      <c r="A46" s="90">
        <v>40179</v>
      </c>
      <c r="B46" s="91">
        <v>-4.2575758260833299</v>
      </c>
      <c r="C46" s="91">
        <v>-2.8957743702679783</v>
      </c>
      <c r="D46" s="91">
        <v>-5.8680867123902605</v>
      </c>
      <c r="E46" s="91">
        <v>2.5655271966584903</v>
      </c>
    </row>
    <row r="47" spans="1:5">
      <c r="A47" s="90">
        <v>40269</v>
      </c>
      <c r="B47" s="91">
        <v>-3.9344863069243301</v>
      </c>
      <c r="C47" s="91">
        <v>-2.5119201127408619</v>
      </c>
      <c r="D47" s="91">
        <v>-5.4299122234380199</v>
      </c>
      <c r="E47" s="91">
        <v>2.4244554825738902</v>
      </c>
    </row>
    <row r="48" spans="1:5">
      <c r="A48" s="90">
        <v>40360</v>
      </c>
      <c r="B48" s="91">
        <v>-3.7728934028123002</v>
      </c>
      <c r="C48" s="91">
        <v>-2.3494909126831387</v>
      </c>
      <c r="D48" s="91">
        <v>-5.1569017277205402</v>
      </c>
      <c r="E48" s="91">
        <v>2.2950256007553</v>
      </c>
    </row>
    <row r="49" spans="1:5">
      <c r="A49" s="90">
        <v>40452</v>
      </c>
      <c r="B49" s="91">
        <v>-3.5081170853758197</v>
      </c>
      <c r="C49" s="91">
        <v>-2.059490215824844</v>
      </c>
      <c r="D49" s="91">
        <v>-4.81179722913304</v>
      </c>
      <c r="E49" s="91">
        <v>2.2096450062924298</v>
      </c>
    </row>
    <row r="50" spans="1:5">
      <c r="A50" s="90">
        <v>40544</v>
      </c>
      <c r="B50" s="91">
        <v>-2.21986481774801</v>
      </c>
      <c r="C50" s="91">
        <v>-0.72234777581464682</v>
      </c>
      <c r="D50" s="91">
        <v>-3.4677949462007396</v>
      </c>
      <c r="E50" s="91">
        <v>2.0951903111075598</v>
      </c>
    </row>
    <row r="51" spans="1:5">
      <c r="A51" s="90">
        <v>40634</v>
      </c>
      <c r="B51" s="91">
        <v>-2.6308353515583902</v>
      </c>
      <c r="C51" s="91">
        <v>-1.0697703632670863</v>
      </c>
      <c r="D51" s="91">
        <v>-3.7729699797153802</v>
      </c>
      <c r="E51" s="91">
        <v>1.9426239416298099</v>
      </c>
    </row>
    <row r="52" spans="1:5">
      <c r="A52" s="90">
        <v>40725</v>
      </c>
      <c r="B52" s="91">
        <v>-2.6061083101919</v>
      </c>
      <c r="C52" s="91">
        <v>-1.0657728462841742</v>
      </c>
      <c r="D52" s="91">
        <v>-3.6317661765378197</v>
      </c>
      <c r="E52" s="91">
        <v>1.8107979618337999</v>
      </c>
    </row>
    <row r="53" spans="1:5">
      <c r="A53" s="90">
        <v>40817</v>
      </c>
      <c r="B53" s="91">
        <v>-2.1970231291728299</v>
      </c>
      <c r="C53" s="91">
        <v>-0.77054373142068089</v>
      </c>
      <c r="D53" s="91">
        <v>-3.1287507038521603</v>
      </c>
      <c r="E53" s="91">
        <v>1.6916348391206502</v>
      </c>
    </row>
    <row r="54" spans="1:5">
      <c r="A54" s="90">
        <v>40909</v>
      </c>
      <c r="B54" s="91">
        <v>-3.5214321510962003</v>
      </c>
      <c r="C54" s="91">
        <v>-2.1603672755048597</v>
      </c>
      <c r="D54" s="91">
        <v>-4.3892523911083901</v>
      </c>
      <c r="E54" s="91">
        <v>1.5991492292206699</v>
      </c>
    </row>
    <row r="55" spans="1:5">
      <c r="A55" s="90">
        <v>41000</v>
      </c>
      <c r="B55" s="91">
        <v>-4.2998840826548701</v>
      </c>
      <c r="C55" s="91">
        <v>-2.9520049060032805</v>
      </c>
      <c r="D55" s="91">
        <v>-5.1198429311976499</v>
      </c>
      <c r="E55" s="91">
        <v>1.5129639854490298</v>
      </c>
    </row>
    <row r="56" spans="1:5">
      <c r="A56" s="90">
        <v>41091</v>
      </c>
      <c r="B56" s="91">
        <v>-4.3345362725745495</v>
      </c>
      <c r="C56" s="91">
        <v>-3.1725908328797958</v>
      </c>
      <c r="D56" s="91">
        <v>-5.1535889793368304</v>
      </c>
      <c r="E56" s="91">
        <v>1.5233473632007604</v>
      </c>
    </row>
    <row r="57" spans="1:5">
      <c r="A57" s="90">
        <v>41183</v>
      </c>
      <c r="B57" s="91">
        <v>-4.8664800668656705</v>
      </c>
      <c r="C57" s="91">
        <v>-3.7171429835734071</v>
      </c>
      <c r="D57" s="91">
        <v>-5.7081626612893697</v>
      </c>
      <c r="E57" s="91">
        <v>1.5754983918691901</v>
      </c>
    </row>
    <row r="58" spans="1:5">
      <c r="A58" s="90">
        <v>41275</v>
      </c>
      <c r="B58" s="91">
        <v>-4.0847922496575002</v>
      </c>
      <c r="C58" s="91">
        <v>-3.2464545752718177</v>
      </c>
      <c r="D58" s="91">
        <v>-4.9267695564805596</v>
      </c>
      <c r="E58" s="91">
        <v>1.6533144177756296</v>
      </c>
    </row>
    <row r="59" spans="1:5">
      <c r="A59" s="90">
        <v>41365</v>
      </c>
      <c r="B59" s="91">
        <v>-3.6105361197107904</v>
      </c>
      <c r="C59" s="91">
        <v>-3.3258376433782266</v>
      </c>
      <c r="D59" s="91">
        <v>-4.5150839422348499</v>
      </c>
      <c r="E59" s="91">
        <v>1.8354358006108999</v>
      </c>
    </row>
    <row r="60" spans="1:5">
      <c r="A60" s="90">
        <v>41456</v>
      </c>
      <c r="B60" s="91">
        <v>-2.6457066109932801</v>
      </c>
      <c r="C60" s="91">
        <v>-3.0966459577759342</v>
      </c>
      <c r="D60" s="91">
        <v>-3.6066762763612004</v>
      </c>
      <c r="E60" s="91">
        <v>2.0751312863182401</v>
      </c>
    </row>
    <row r="61" spans="1:5">
      <c r="A61" s="90">
        <v>41548</v>
      </c>
      <c r="B61" s="91">
        <v>-1.9749176201956899</v>
      </c>
      <c r="C61" s="91">
        <v>-2.7592894867832785</v>
      </c>
      <c r="D61" s="91">
        <v>-3.0194546349828499</v>
      </c>
      <c r="E61" s="91">
        <v>2.3564860348890271</v>
      </c>
    </row>
    <row r="62" spans="1:5">
      <c r="A62" s="90">
        <v>41640</v>
      </c>
      <c r="B62" s="91">
        <v>-1.0460095133960001</v>
      </c>
      <c r="C62" s="91">
        <v>-2.0010120130388387</v>
      </c>
      <c r="D62" s="91">
        <v>-2.1412983250300299</v>
      </c>
      <c r="E62" s="91">
        <v>2.6224791685180011</v>
      </c>
    </row>
    <row r="63" spans="1:5">
      <c r="A63" s="90">
        <v>41730</v>
      </c>
      <c r="B63" s="91">
        <v>-0.30404939557799998</v>
      </c>
      <c r="C63" s="91">
        <v>-1.7219194104949542</v>
      </c>
      <c r="D63" s="91">
        <v>-1.4705512461138099</v>
      </c>
      <c r="E63" s="91">
        <v>2.9522410500328</v>
      </c>
    </row>
    <row r="64" spans="1:5">
      <c r="A64" s="90">
        <v>41821</v>
      </c>
      <c r="B64" s="91">
        <v>2.6437230655341797E-2</v>
      </c>
      <c r="C64" s="91">
        <v>-1.399909017285228</v>
      </c>
      <c r="D64" s="91">
        <v>-1.23061453937041</v>
      </c>
      <c r="E64" s="91">
        <v>3.2949399942732596</v>
      </c>
    </row>
    <row r="65" spans="1:5">
      <c r="A65" s="90">
        <v>41913</v>
      </c>
      <c r="B65" s="91">
        <v>0.67517859078217801</v>
      </c>
      <c r="C65" s="91">
        <v>-0.89308916443497921</v>
      </c>
      <c r="D65" s="91">
        <v>-0.750414943828424</v>
      </c>
      <c r="E65" s="91">
        <v>3.7489929468634635</v>
      </c>
    </row>
    <row r="66" spans="1:5">
      <c r="A66" s="90">
        <v>42005</v>
      </c>
      <c r="B66" s="91">
        <v>1.29038299299495</v>
      </c>
      <c r="C66" s="91">
        <v>-0.83882660815263188</v>
      </c>
      <c r="D66" s="91">
        <v>-0.22295060581258899</v>
      </c>
      <c r="E66" s="91">
        <v>4.1637828148195695</v>
      </c>
    </row>
    <row r="67" spans="1:5">
      <c r="A67" s="90">
        <v>42095</v>
      </c>
      <c r="B67" s="91">
        <v>1.9810565015505801</v>
      </c>
      <c r="C67" s="91">
        <v>-0.60942645206761847</v>
      </c>
      <c r="D67" s="91">
        <v>0.33014177651189702</v>
      </c>
      <c r="E67" s="91">
        <v>4.5845688237965536</v>
      </c>
    </row>
    <row r="68" spans="1:5">
      <c r="B68" s="91"/>
      <c r="C68" s="91"/>
      <c r="D68" s="91"/>
      <c r="E68" s="91"/>
    </row>
    <row r="69" spans="1:5">
      <c r="B69" s="91"/>
      <c r="C69" s="91"/>
      <c r="D69" s="91"/>
      <c r="E69" s="91"/>
    </row>
    <row r="70" spans="1:5">
      <c r="B70" s="91"/>
      <c r="C70" s="91"/>
      <c r="D70" s="91"/>
      <c r="E70" s="91"/>
    </row>
    <row r="71" spans="1:5">
      <c r="B71" s="91"/>
      <c r="C71" s="91"/>
      <c r="D71" s="91"/>
      <c r="E71" s="91"/>
    </row>
    <row r="72" spans="1:5">
      <c r="B72" s="91"/>
      <c r="C72" s="91"/>
      <c r="D72" s="91"/>
      <c r="E72" s="91"/>
    </row>
    <row r="73" spans="1:5">
      <c r="B73" s="91"/>
      <c r="C73" s="91"/>
      <c r="D73" s="91"/>
      <c r="E73" s="91"/>
    </row>
    <row r="74" spans="1:5">
      <c r="B74" s="91"/>
      <c r="C74" s="91"/>
      <c r="D74" s="91"/>
      <c r="E74" s="91"/>
    </row>
    <row r="75" spans="1:5">
      <c r="B75" s="91"/>
      <c r="C75" s="91"/>
      <c r="D75" s="91"/>
      <c r="E75" s="91"/>
    </row>
    <row r="76" spans="1:5">
      <c r="B76" s="91"/>
      <c r="C76" s="91"/>
      <c r="D76" s="91"/>
      <c r="E76" s="91"/>
    </row>
    <row r="77" spans="1:5">
      <c r="B77" s="91"/>
      <c r="C77" s="91"/>
      <c r="D77" s="91"/>
      <c r="E77" s="91"/>
    </row>
  </sheetData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65"/>
  <dimension ref="A1:W138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28515625" style="92" bestFit="1" customWidth="1"/>
    <col min="2" max="3" width="9.140625" style="92"/>
    <col min="4" max="7" width="9.140625" style="98"/>
    <col min="8" max="10" width="9.140625" style="92"/>
    <col min="11" max="11" width="9.85546875" style="92" bestFit="1" customWidth="1"/>
    <col min="12" max="16384" width="9.140625" style="92"/>
  </cols>
  <sheetData>
    <row r="1" spans="1:23">
      <c r="A1" s="108"/>
      <c r="B1" s="62"/>
      <c r="D1" s="92"/>
      <c r="E1" s="92"/>
      <c r="F1" s="92"/>
      <c r="G1" s="92"/>
    </row>
    <row r="2" spans="1:23">
      <c r="A2" s="108" t="s">
        <v>0</v>
      </c>
      <c r="B2" s="1" t="s">
        <v>280</v>
      </c>
      <c r="D2" s="92"/>
      <c r="E2" s="92"/>
      <c r="F2" s="92"/>
      <c r="G2" s="92"/>
    </row>
    <row r="3" spans="1:23">
      <c r="A3" s="108" t="s">
        <v>17</v>
      </c>
      <c r="B3" s="1" t="s">
        <v>281</v>
      </c>
      <c r="D3" s="92"/>
      <c r="E3" s="92"/>
      <c r="F3" s="92"/>
      <c r="G3" s="92"/>
    </row>
    <row r="4" spans="1:23">
      <c r="A4" s="108" t="s">
        <v>21</v>
      </c>
      <c r="B4" s="1"/>
      <c r="D4" s="92"/>
      <c r="E4" s="92"/>
      <c r="F4" s="92"/>
      <c r="G4" s="92"/>
    </row>
    <row r="5" spans="1:23">
      <c r="A5" s="108" t="s">
        <v>93</v>
      </c>
      <c r="B5" s="1"/>
      <c r="D5" s="92"/>
      <c r="E5" s="92"/>
      <c r="F5" s="92"/>
      <c r="G5" s="92"/>
    </row>
    <row r="6" spans="1:23">
      <c r="A6" s="108" t="s">
        <v>15</v>
      </c>
      <c r="B6" s="1" t="s">
        <v>641</v>
      </c>
      <c r="D6" s="92"/>
      <c r="E6" s="92"/>
      <c r="F6" s="92"/>
      <c r="G6" s="92"/>
    </row>
    <row r="7" spans="1:23">
      <c r="A7" s="108" t="s">
        <v>43</v>
      </c>
      <c r="B7" s="1" t="s">
        <v>282</v>
      </c>
      <c r="D7" s="92"/>
      <c r="E7" s="92"/>
      <c r="F7" s="92"/>
      <c r="G7" s="92"/>
    </row>
    <row r="8" spans="1:23">
      <c r="B8" s="130" t="s">
        <v>130</v>
      </c>
      <c r="D8" s="92"/>
      <c r="E8" s="92"/>
      <c r="F8" s="92"/>
      <c r="G8" s="92"/>
    </row>
    <row r="9" spans="1:23">
      <c r="B9" s="130"/>
      <c r="D9" s="92"/>
      <c r="E9" s="92"/>
      <c r="F9" s="92"/>
      <c r="G9" s="92"/>
    </row>
    <row r="10" spans="1:23">
      <c r="A10" s="81"/>
      <c r="B10" s="93" t="s">
        <v>216</v>
      </c>
      <c r="C10" s="93" t="s">
        <v>217</v>
      </c>
      <c r="D10" s="94" t="s">
        <v>332</v>
      </c>
      <c r="E10" s="95"/>
      <c r="F10" s="93"/>
      <c r="G10" s="92"/>
      <c r="T10" s="81"/>
      <c r="U10" s="93"/>
      <c r="V10" s="94"/>
      <c r="W10" s="93"/>
    </row>
    <row r="11" spans="1:23">
      <c r="A11" s="96"/>
      <c r="B11" s="92" t="s">
        <v>231</v>
      </c>
      <c r="C11" s="98" t="s">
        <v>230</v>
      </c>
      <c r="D11" s="98" t="s">
        <v>331</v>
      </c>
      <c r="E11" s="93"/>
      <c r="F11" s="93"/>
      <c r="G11" s="93"/>
      <c r="H11" s="93"/>
      <c r="I11" s="93"/>
      <c r="J11" s="93"/>
      <c r="K11" s="93"/>
      <c r="L11" s="93"/>
      <c r="M11" s="93"/>
      <c r="N11" s="94"/>
      <c r="T11" s="96"/>
      <c r="V11" s="93"/>
      <c r="W11" s="98"/>
    </row>
    <row r="12" spans="1:23">
      <c r="A12" s="97">
        <v>38353</v>
      </c>
      <c r="B12" s="98">
        <v>5.7502999481630956</v>
      </c>
      <c r="C12" s="98">
        <v>5.7502999481630956</v>
      </c>
      <c r="D12" s="98">
        <v>37.42359534650862</v>
      </c>
      <c r="E12" s="207"/>
      <c r="F12" s="99"/>
      <c r="G12" s="92"/>
      <c r="K12" s="273"/>
      <c r="L12" s="98"/>
      <c r="M12" s="98"/>
      <c r="N12" s="274"/>
      <c r="T12" s="97"/>
      <c r="U12" s="98"/>
      <c r="V12" s="98"/>
      <c r="W12" s="98"/>
    </row>
    <row r="13" spans="1:23">
      <c r="A13" s="97">
        <v>38443</v>
      </c>
      <c r="B13" s="98">
        <v>7.8681906248974753</v>
      </c>
      <c r="C13" s="98">
        <v>7.8681906248974753</v>
      </c>
      <c r="D13" s="98">
        <v>34.95270338124044</v>
      </c>
      <c r="E13" s="207"/>
      <c r="F13" s="99"/>
      <c r="G13" s="92"/>
      <c r="K13" s="273"/>
      <c r="L13" s="98"/>
      <c r="M13" s="98"/>
      <c r="N13" s="274"/>
      <c r="T13" s="97"/>
      <c r="U13" s="98"/>
      <c r="V13" s="98"/>
      <c r="W13" s="98"/>
    </row>
    <row r="14" spans="1:23">
      <c r="A14" s="97">
        <v>38534</v>
      </c>
      <c r="B14" s="98">
        <v>7.1416555428692963</v>
      </c>
      <c r="C14" s="98">
        <v>7.1416555428692963</v>
      </c>
      <c r="D14" s="98">
        <v>33.234209242741059</v>
      </c>
      <c r="E14" s="207"/>
      <c r="F14" s="99"/>
      <c r="G14" s="92"/>
      <c r="K14" s="273"/>
      <c r="L14" s="98"/>
      <c r="M14" s="98"/>
      <c r="N14" s="274"/>
      <c r="T14" s="97"/>
      <c r="U14" s="98"/>
      <c r="V14" s="98"/>
      <c r="W14" s="98"/>
    </row>
    <row r="15" spans="1:23">
      <c r="A15" s="97">
        <v>38626</v>
      </c>
      <c r="B15" s="98">
        <v>6.870072237449909</v>
      </c>
      <c r="C15" s="98">
        <v>6.870072237449909</v>
      </c>
      <c r="D15" s="98">
        <v>33.363781828986632</v>
      </c>
      <c r="E15" s="207"/>
      <c r="F15" s="99"/>
      <c r="G15" s="92"/>
      <c r="K15" s="273"/>
      <c r="L15" s="98"/>
      <c r="M15" s="98"/>
      <c r="N15" s="274"/>
      <c r="T15" s="97"/>
      <c r="U15" s="98"/>
      <c r="V15" s="98"/>
      <c r="W15" s="98"/>
    </row>
    <row r="16" spans="1:23">
      <c r="A16" s="97">
        <v>38718</v>
      </c>
      <c r="B16" s="98">
        <v>8.0116528233031623</v>
      </c>
      <c r="C16" s="98">
        <v>8.0116528233031623</v>
      </c>
      <c r="D16" s="98">
        <v>35.32311581537175</v>
      </c>
      <c r="E16" s="207"/>
      <c r="F16" s="99"/>
      <c r="G16" s="92"/>
      <c r="K16" s="273"/>
      <c r="L16" s="98"/>
      <c r="M16" s="98"/>
      <c r="N16" s="274"/>
      <c r="T16" s="97"/>
      <c r="U16" s="98"/>
      <c r="V16" s="98"/>
      <c r="W16" s="98"/>
    </row>
    <row r="17" spans="1:23">
      <c r="A17" s="97">
        <v>38808</v>
      </c>
      <c r="B17" s="98">
        <v>7.2089518842947564</v>
      </c>
      <c r="C17" s="98">
        <v>7.2089518842947564</v>
      </c>
      <c r="D17" s="98">
        <v>38.518717322309342</v>
      </c>
      <c r="E17" s="207"/>
      <c r="F17" s="99"/>
      <c r="G17" s="92"/>
      <c r="K17" s="273"/>
      <c r="L17" s="98"/>
      <c r="M17" s="98"/>
      <c r="N17" s="274"/>
      <c r="T17" s="97"/>
      <c r="U17" s="98"/>
      <c r="V17" s="98"/>
      <c r="W17" s="98"/>
    </row>
    <row r="18" spans="1:23">
      <c r="A18" s="97">
        <v>38899</v>
      </c>
      <c r="B18" s="98">
        <v>8.0064728769487115</v>
      </c>
      <c r="C18" s="98">
        <v>8.0064728769487115</v>
      </c>
      <c r="D18" s="98">
        <v>37.454043792638039</v>
      </c>
      <c r="E18" s="207"/>
      <c r="F18" s="99"/>
      <c r="G18" s="92"/>
      <c r="K18" s="273"/>
      <c r="L18" s="98"/>
      <c r="M18" s="98"/>
      <c r="N18" s="274"/>
      <c r="T18" s="97"/>
      <c r="U18" s="98"/>
      <c r="V18" s="98"/>
      <c r="W18" s="98"/>
    </row>
    <row r="19" spans="1:23">
      <c r="A19" s="97">
        <v>38991</v>
      </c>
      <c r="B19" s="98">
        <v>8.0357390900560368</v>
      </c>
      <c r="C19" s="98">
        <v>8.0357390900560368</v>
      </c>
      <c r="D19" s="98">
        <v>36.052944399594992</v>
      </c>
      <c r="E19" s="207"/>
      <c r="F19" s="99"/>
      <c r="G19" s="92"/>
      <c r="K19" s="273"/>
      <c r="L19" s="98"/>
      <c r="M19" s="98"/>
      <c r="N19" s="274"/>
      <c r="T19" s="97"/>
      <c r="U19" s="98"/>
      <c r="V19" s="98"/>
      <c r="W19" s="98"/>
    </row>
    <row r="20" spans="1:23">
      <c r="A20" s="97">
        <v>39083</v>
      </c>
      <c r="B20" s="98">
        <v>7.6255742874389298</v>
      </c>
      <c r="C20" s="98">
        <v>7.6255742874389298</v>
      </c>
      <c r="D20" s="98">
        <v>33.362704406667028</v>
      </c>
      <c r="E20" s="207"/>
      <c r="F20" s="99"/>
      <c r="G20" s="92"/>
      <c r="K20" s="273"/>
      <c r="L20" s="98"/>
      <c r="M20" s="98"/>
      <c r="N20" s="274"/>
      <c r="T20" s="97"/>
      <c r="U20" s="98"/>
      <c r="V20" s="98"/>
      <c r="W20" s="98"/>
    </row>
    <row r="21" spans="1:23">
      <c r="A21" s="97">
        <v>39173</v>
      </c>
      <c r="B21" s="98">
        <v>8.4172292784471026</v>
      </c>
      <c r="C21" s="98">
        <v>8.4172292784471026</v>
      </c>
      <c r="D21" s="98">
        <v>32.232290954475779</v>
      </c>
      <c r="E21" s="207"/>
      <c r="F21" s="99"/>
      <c r="G21" s="92"/>
      <c r="K21" s="273"/>
      <c r="L21" s="98"/>
      <c r="M21" s="98"/>
      <c r="N21" s="274"/>
      <c r="T21" s="97"/>
      <c r="U21" s="98"/>
      <c r="V21" s="98"/>
      <c r="W21" s="98"/>
    </row>
    <row r="22" spans="1:23">
      <c r="A22" s="97">
        <v>39264</v>
      </c>
      <c r="B22" s="98">
        <v>8.1794535457416995</v>
      </c>
      <c r="C22" s="98">
        <v>8.1794535457416995</v>
      </c>
      <c r="D22" s="98">
        <v>29.605535218547764</v>
      </c>
      <c r="E22" s="207"/>
      <c r="F22" s="99"/>
      <c r="G22" s="92"/>
      <c r="K22" s="273"/>
      <c r="L22" s="98"/>
      <c r="M22" s="98"/>
      <c r="N22" s="274"/>
      <c r="T22" s="97"/>
      <c r="U22" s="98"/>
      <c r="V22" s="98"/>
      <c r="W22" s="98"/>
    </row>
    <row r="23" spans="1:23">
      <c r="A23" s="97">
        <v>39356</v>
      </c>
      <c r="B23" s="98">
        <v>8.5700556107350288</v>
      </c>
      <c r="C23" s="98">
        <v>8.5700556107350288</v>
      </c>
      <c r="D23" s="98">
        <v>27.270037501032668</v>
      </c>
      <c r="E23" s="207"/>
      <c r="F23" s="99"/>
      <c r="G23" s="92"/>
      <c r="K23" s="273"/>
      <c r="L23" s="98"/>
      <c r="M23" s="98"/>
      <c r="N23" s="274"/>
      <c r="T23" s="97"/>
      <c r="U23" s="98"/>
      <c r="V23" s="98"/>
      <c r="W23" s="98"/>
    </row>
    <row r="24" spans="1:23">
      <c r="A24" s="97">
        <v>39448</v>
      </c>
      <c r="B24" s="98">
        <v>8.5231441504513228</v>
      </c>
      <c r="C24" s="98">
        <v>8.5231441504513228</v>
      </c>
      <c r="D24" s="98">
        <v>29.151295634613145</v>
      </c>
      <c r="E24" s="207"/>
      <c r="F24" s="99"/>
      <c r="G24" s="92"/>
      <c r="K24" s="273"/>
      <c r="L24" s="98"/>
      <c r="M24" s="98"/>
      <c r="N24" s="274"/>
      <c r="T24" s="97"/>
      <c r="U24" s="98"/>
      <c r="V24" s="98"/>
      <c r="W24" s="98"/>
    </row>
    <row r="25" spans="1:23">
      <c r="A25" s="97">
        <v>39539</v>
      </c>
      <c r="B25" s="98">
        <v>8.0803975736872591</v>
      </c>
      <c r="C25" s="98">
        <v>8.0803975736872591</v>
      </c>
      <c r="D25" s="98">
        <v>26.371929497522402</v>
      </c>
      <c r="E25" s="207"/>
      <c r="F25" s="99"/>
      <c r="G25" s="92"/>
      <c r="K25" s="273"/>
      <c r="L25" s="98"/>
      <c r="M25" s="98"/>
      <c r="N25" s="274"/>
      <c r="T25" s="97"/>
      <c r="U25" s="98"/>
      <c r="V25" s="98"/>
      <c r="W25" s="98"/>
    </row>
    <row r="26" spans="1:23">
      <c r="A26" s="97">
        <v>39630</v>
      </c>
      <c r="B26" s="98">
        <v>7.5533425093904816</v>
      </c>
      <c r="C26" s="98">
        <v>7.5533425093904816</v>
      </c>
      <c r="D26" s="98">
        <v>26.798234481800048</v>
      </c>
      <c r="E26" s="207"/>
      <c r="F26" s="99"/>
      <c r="G26" s="92"/>
      <c r="K26" s="273"/>
      <c r="L26" s="98"/>
      <c r="M26" s="98"/>
      <c r="N26" s="274"/>
      <c r="T26" s="97"/>
      <c r="U26" s="98"/>
      <c r="V26" s="98"/>
      <c r="W26" s="98"/>
    </row>
    <row r="27" spans="1:23">
      <c r="A27" s="97">
        <v>39722</v>
      </c>
      <c r="B27" s="98">
        <v>6.6393655370362792</v>
      </c>
      <c r="C27" s="98">
        <v>6.6393655370362792</v>
      </c>
      <c r="D27" s="98">
        <v>23.464119544095329</v>
      </c>
      <c r="E27" s="207"/>
      <c r="F27" s="99"/>
      <c r="G27" s="92"/>
      <c r="K27" s="273"/>
      <c r="L27" s="98"/>
      <c r="M27" s="98"/>
      <c r="N27" s="274"/>
      <c r="T27" s="97"/>
      <c r="U27" s="98"/>
      <c r="V27" s="98"/>
      <c r="W27" s="98"/>
    </row>
    <row r="28" spans="1:23">
      <c r="A28" s="97">
        <v>39814</v>
      </c>
      <c r="B28" s="98">
        <v>5.1500562190892385</v>
      </c>
      <c r="C28" s="98">
        <v>5.1500562190892385</v>
      </c>
      <c r="D28" s="98">
        <v>14.954375353428215</v>
      </c>
      <c r="E28" s="207"/>
      <c r="F28" s="99"/>
      <c r="G28" s="92"/>
      <c r="K28" s="273"/>
      <c r="L28" s="98"/>
      <c r="M28" s="98"/>
      <c r="N28" s="274"/>
      <c r="T28" s="97"/>
      <c r="U28" s="98"/>
      <c r="V28" s="98"/>
      <c r="W28" s="98"/>
    </row>
    <row r="29" spans="1:23">
      <c r="A29" s="97">
        <v>39904</v>
      </c>
      <c r="B29" s="98">
        <v>4.8301677033117496</v>
      </c>
      <c r="C29" s="98">
        <v>4.8301677033117496</v>
      </c>
      <c r="D29" s="98">
        <v>12.101413578442052</v>
      </c>
      <c r="E29" s="207"/>
      <c r="F29" s="99"/>
      <c r="G29" s="92"/>
      <c r="K29" s="273"/>
      <c r="L29" s="98"/>
      <c r="M29" s="98"/>
      <c r="N29" s="274"/>
      <c r="T29" s="97"/>
      <c r="U29" s="98"/>
      <c r="V29" s="98"/>
      <c r="W29" s="98"/>
    </row>
    <row r="30" spans="1:23">
      <c r="A30" s="97">
        <v>39995</v>
      </c>
      <c r="B30" s="98">
        <v>4.1236700579703411</v>
      </c>
      <c r="C30" s="98">
        <v>4.1236700579703411</v>
      </c>
      <c r="D30" s="98">
        <v>9.5325276677849011</v>
      </c>
      <c r="E30" s="207"/>
      <c r="F30" s="99"/>
      <c r="G30" s="92"/>
      <c r="K30" s="273"/>
      <c r="L30" s="98"/>
      <c r="M30" s="98"/>
      <c r="N30" s="274"/>
      <c r="T30" s="97"/>
      <c r="U30" s="98"/>
      <c r="V30" s="98"/>
      <c r="W30" s="98"/>
    </row>
    <row r="31" spans="1:23">
      <c r="A31" s="97">
        <v>40087</v>
      </c>
      <c r="B31" s="98">
        <v>3.6541550235919873</v>
      </c>
      <c r="C31" s="98">
        <v>3.6541550235919873</v>
      </c>
      <c r="D31" s="98">
        <v>10.752242573802024</v>
      </c>
      <c r="E31" s="207"/>
      <c r="F31" s="99"/>
      <c r="G31" s="92"/>
      <c r="K31" s="273"/>
      <c r="L31" s="98"/>
      <c r="M31" s="98"/>
      <c r="N31" s="274"/>
      <c r="T31" s="97"/>
      <c r="U31" s="98"/>
      <c r="V31" s="98"/>
      <c r="W31" s="98"/>
    </row>
    <row r="32" spans="1:23">
      <c r="A32" s="97">
        <v>40179</v>
      </c>
      <c r="B32" s="98">
        <v>4.4194439630279581</v>
      </c>
      <c r="C32" s="98">
        <v>4.4194439630279581</v>
      </c>
      <c r="D32" s="98">
        <v>10.837338705750314</v>
      </c>
      <c r="E32" s="207"/>
      <c r="F32" s="99"/>
      <c r="G32" s="92"/>
      <c r="K32" s="273"/>
      <c r="L32" s="98"/>
      <c r="M32" s="98"/>
      <c r="N32" s="274"/>
      <c r="T32" s="97"/>
      <c r="U32" s="98"/>
      <c r="V32" s="98"/>
      <c r="W32" s="98"/>
    </row>
    <row r="33" spans="1:23">
      <c r="A33" s="97">
        <v>40269</v>
      </c>
      <c r="B33" s="98">
        <v>3.3789504170423923</v>
      </c>
      <c r="C33" s="98">
        <v>3.3789504170423923</v>
      </c>
      <c r="D33" s="98">
        <v>12.622668892639011</v>
      </c>
      <c r="E33" s="207"/>
      <c r="F33" s="99"/>
      <c r="G33" s="92"/>
      <c r="K33" s="273"/>
      <c r="L33" s="98"/>
      <c r="M33" s="98"/>
      <c r="N33" s="274"/>
      <c r="T33" s="97"/>
      <c r="U33" s="98"/>
      <c r="V33" s="98"/>
      <c r="W33" s="98"/>
    </row>
    <row r="34" spans="1:23">
      <c r="A34" s="97">
        <v>40360</v>
      </c>
      <c r="B34" s="98">
        <v>3.7193203904141825</v>
      </c>
      <c r="C34" s="98">
        <v>3.7193203904141825</v>
      </c>
      <c r="D34" s="98">
        <v>12.259748210927603</v>
      </c>
      <c r="E34" s="207"/>
      <c r="F34" s="99"/>
      <c r="G34" s="92"/>
      <c r="K34" s="273"/>
      <c r="L34" s="98"/>
      <c r="M34" s="98"/>
      <c r="N34" s="274"/>
      <c r="T34" s="97"/>
      <c r="U34" s="98"/>
      <c r="V34" s="98"/>
      <c r="W34" s="98"/>
    </row>
    <row r="35" spans="1:23">
      <c r="A35" s="97">
        <v>40452</v>
      </c>
      <c r="B35" s="98">
        <v>3.6810376522409705</v>
      </c>
      <c r="C35" s="98">
        <v>3.6810376522409705</v>
      </c>
      <c r="D35" s="98">
        <v>11.84484576970133</v>
      </c>
      <c r="E35" s="207"/>
      <c r="F35" s="99"/>
      <c r="G35" s="92"/>
      <c r="K35" s="273"/>
      <c r="L35" s="98"/>
      <c r="M35" s="98"/>
      <c r="N35" s="274"/>
      <c r="T35" s="97"/>
      <c r="U35" s="98"/>
      <c r="V35" s="98"/>
      <c r="W35" s="98"/>
    </row>
    <row r="36" spans="1:23">
      <c r="A36" s="97">
        <v>40544</v>
      </c>
      <c r="B36" s="98">
        <v>3.5249676536419194</v>
      </c>
      <c r="C36" s="98">
        <v>3.5249676536419194</v>
      </c>
      <c r="D36" s="98">
        <v>12.083583306260802</v>
      </c>
      <c r="E36" s="207"/>
      <c r="F36" s="99"/>
      <c r="G36" s="92"/>
      <c r="K36" s="273"/>
      <c r="L36" s="98"/>
      <c r="M36" s="98"/>
      <c r="N36" s="274"/>
      <c r="T36" s="97"/>
      <c r="U36" s="98"/>
      <c r="V36" s="98"/>
      <c r="W36" s="98"/>
    </row>
    <row r="37" spans="1:23">
      <c r="A37" s="97">
        <v>40634</v>
      </c>
      <c r="B37" s="98">
        <v>4.5918992039096329</v>
      </c>
      <c r="C37" s="98">
        <v>4.5918992039096329</v>
      </c>
      <c r="D37" s="98">
        <v>12.405770138561675</v>
      </c>
      <c r="E37" s="207"/>
      <c r="F37" s="99"/>
      <c r="G37" s="92"/>
      <c r="K37" s="273"/>
      <c r="L37" s="98"/>
      <c r="M37" s="98"/>
      <c r="N37" s="274"/>
      <c r="T37" s="97"/>
      <c r="U37" s="98"/>
      <c r="V37" s="98"/>
      <c r="W37" s="98"/>
    </row>
    <row r="38" spans="1:23">
      <c r="A38" s="97">
        <v>40725</v>
      </c>
      <c r="B38" s="98">
        <v>4.3197055923136718</v>
      </c>
      <c r="C38" s="98">
        <v>4.3197055923136718</v>
      </c>
      <c r="D38" s="98">
        <v>11.339843148688136</v>
      </c>
      <c r="E38" s="207"/>
      <c r="F38" s="99"/>
      <c r="G38" s="92"/>
      <c r="K38" s="273"/>
      <c r="L38" s="98"/>
      <c r="M38" s="98"/>
      <c r="N38" s="274"/>
      <c r="T38" s="97"/>
      <c r="U38" s="98"/>
      <c r="V38" s="98"/>
      <c r="W38" s="98"/>
    </row>
    <row r="39" spans="1:23">
      <c r="A39" s="97">
        <v>40817</v>
      </c>
      <c r="B39" s="98">
        <v>4.3949524789429706</v>
      </c>
      <c r="C39" s="98">
        <v>4.3949524789429706</v>
      </c>
      <c r="D39" s="98">
        <v>10.784864683582368</v>
      </c>
      <c r="E39" s="207"/>
      <c r="F39" s="99"/>
      <c r="G39" s="92"/>
      <c r="K39" s="273"/>
      <c r="L39" s="98"/>
      <c r="M39" s="98"/>
      <c r="N39" s="274"/>
      <c r="T39" s="97"/>
      <c r="U39" s="98"/>
      <c r="V39" s="98"/>
      <c r="W39" s="98"/>
    </row>
    <row r="40" spans="1:23">
      <c r="A40" s="97">
        <v>40909</v>
      </c>
      <c r="B40" s="98">
        <v>8.6549470697829136</v>
      </c>
      <c r="C40" s="98">
        <v>4.7285883722673718</v>
      </c>
      <c r="D40" s="98">
        <v>9.8768214104333474</v>
      </c>
      <c r="E40" s="207"/>
      <c r="F40" s="99"/>
      <c r="G40" s="92"/>
      <c r="K40" s="273"/>
      <c r="L40" s="98"/>
      <c r="M40" s="98"/>
      <c r="N40" s="274"/>
      <c r="T40" s="97"/>
      <c r="U40" s="98"/>
      <c r="V40" s="98"/>
      <c r="W40" s="98"/>
    </row>
    <row r="41" spans="1:23">
      <c r="A41" s="97">
        <v>41000</v>
      </c>
      <c r="B41" s="98">
        <v>7.6512174513943876</v>
      </c>
      <c r="C41" s="98">
        <v>3.6620938408354746</v>
      </c>
      <c r="D41" s="98">
        <v>10.37625591138853</v>
      </c>
      <c r="E41" s="207"/>
      <c r="F41" s="99"/>
      <c r="G41" s="92"/>
      <c r="K41" s="273"/>
      <c r="L41" s="98"/>
      <c r="M41" s="98"/>
      <c r="N41" s="274"/>
      <c r="T41" s="97"/>
      <c r="U41" s="98"/>
      <c r="V41" s="98"/>
      <c r="W41" s="98"/>
    </row>
    <row r="42" spans="1:23">
      <c r="A42" s="97">
        <v>41091</v>
      </c>
      <c r="B42" s="98">
        <v>7.5848967013023794</v>
      </c>
      <c r="C42" s="98">
        <v>3.5814381497967154</v>
      </c>
      <c r="D42" s="98">
        <v>10.505182486171016</v>
      </c>
      <c r="E42" s="207"/>
      <c r="F42" s="99"/>
      <c r="G42" s="92"/>
      <c r="K42" s="273"/>
      <c r="L42" s="98"/>
      <c r="M42" s="98"/>
      <c r="N42" s="274"/>
      <c r="T42" s="97"/>
      <c r="U42" s="98"/>
      <c r="V42" s="98"/>
      <c r="W42" s="98"/>
    </row>
    <row r="43" spans="1:23">
      <c r="A43" s="97">
        <v>41183</v>
      </c>
      <c r="B43" s="98">
        <v>7.6329718535044666</v>
      </c>
      <c r="C43" s="98">
        <v>4.0525746224806314</v>
      </c>
      <c r="D43" s="98">
        <v>9.7532554938640299</v>
      </c>
      <c r="E43" s="207"/>
      <c r="F43" s="99"/>
      <c r="G43" s="92"/>
      <c r="K43" s="273"/>
      <c r="L43" s="98"/>
      <c r="M43" s="98"/>
      <c r="N43" s="274"/>
      <c r="T43" s="97"/>
      <c r="U43" s="98"/>
      <c r="V43" s="98"/>
      <c r="W43" s="98"/>
    </row>
    <row r="44" spans="1:23">
      <c r="A44" s="97">
        <v>41275</v>
      </c>
      <c r="B44" s="98">
        <v>2.7807111085517366</v>
      </c>
      <c r="C44" s="98">
        <v>2.7807111085517366</v>
      </c>
      <c r="D44" s="98">
        <v>10.347215251140739</v>
      </c>
      <c r="E44" s="207"/>
      <c r="F44" s="99"/>
      <c r="G44" s="92"/>
      <c r="K44" s="273"/>
      <c r="L44" s="98"/>
      <c r="M44" s="98"/>
      <c r="N44" s="274"/>
      <c r="T44" s="97"/>
      <c r="U44" s="98"/>
      <c r="V44" s="98"/>
      <c r="W44" s="98"/>
    </row>
    <row r="45" spans="1:23">
      <c r="A45" s="97">
        <v>41365</v>
      </c>
      <c r="B45" s="98">
        <v>3.6246120751922906</v>
      </c>
      <c r="C45" s="98">
        <v>3.6246120751922906</v>
      </c>
      <c r="D45" s="98">
        <v>11.543602517418469</v>
      </c>
      <c r="E45" s="207"/>
      <c r="F45" s="99"/>
      <c r="G45" s="92"/>
      <c r="K45" s="273"/>
      <c r="L45" s="98"/>
      <c r="M45" s="98"/>
      <c r="N45" s="274"/>
      <c r="T45" s="97"/>
      <c r="U45" s="98"/>
      <c r="V45" s="98"/>
      <c r="W45" s="98"/>
    </row>
    <row r="46" spans="1:23">
      <c r="A46" s="97">
        <v>41456</v>
      </c>
      <c r="B46" s="98">
        <v>3.9204289591840746</v>
      </c>
      <c r="C46" s="98">
        <v>3.9204289591840746</v>
      </c>
      <c r="D46" s="98">
        <v>13.802407135986808</v>
      </c>
      <c r="E46" s="207"/>
      <c r="F46" s="99"/>
      <c r="G46" s="92"/>
      <c r="K46" s="273"/>
      <c r="L46" s="98"/>
      <c r="M46" s="98"/>
      <c r="N46" s="274"/>
      <c r="T46" s="97"/>
      <c r="U46" s="98"/>
      <c r="V46" s="98"/>
      <c r="W46" s="98"/>
    </row>
    <row r="47" spans="1:23">
      <c r="A47" s="97">
        <v>41548</v>
      </c>
      <c r="B47" s="98">
        <v>4.0066131670215333</v>
      </c>
      <c r="C47" s="98">
        <v>4.0066131670215333</v>
      </c>
      <c r="D47" s="98">
        <v>17.075553786745076</v>
      </c>
      <c r="E47" s="207"/>
      <c r="F47" s="99"/>
      <c r="G47" s="92"/>
      <c r="K47" s="273"/>
      <c r="L47" s="98"/>
      <c r="M47" s="98"/>
      <c r="N47" s="274"/>
      <c r="T47" s="97"/>
      <c r="U47" s="98"/>
      <c r="V47" s="98"/>
      <c r="W47" s="98"/>
    </row>
    <row r="48" spans="1:23">
      <c r="A48" s="97">
        <v>41640</v>
      </c>
      <c r="B48" s="98">
        <v>4.7822696318231328</v>
      </c>
      <c r="C48" s="98">
        <v>4.7822696318231328</v>
      </c>
      <c r="D48" s="98">
        <v>24.490631885799839</v>
      </c>
      <c r="E48" s="207"/>
      <c r="F48" s="99"/>
      <c r="G48" s="92"/>
      <c r="K48" s="273"/>
      <c r="L48" s="98"/>
      <c r="M48" s="98"/>
      <c r="N48" s="274"/>
      <c r="T48" s="97"/>
      <c r="U48" s="98"/>
      <c r="V48" s="98"/>
      <c r="W48" s="98"/>
    </row>
    <row r="49" spans="1:23">
      <c r="A49" s="97">
        <v>41730</v>
      </c>
      <c r="B49" s="98">
        <v>4.3978033055398713</v>
      </c>
      <c r="C49" s="98">
        <v>4.3978033055398713</v>
      </c>
      <c r="D49" s="98">
        <v>22.260324776076978</v>
      </c>
      <c r="E49" s="207"/>
      <c r="F49" s="99"/>
      <c r="G49" s="92"/>
      <c r="K49" s="273"/>
      <c r="L49" s="98"/>
      <c r="M49" s="98"/>
      <c r="N49" s="274"/>
      <c r="T49" s="97"/>
      <c r="U49" s="98"/>
      <c r="V49" s="98"/>
      <c r="W49" s="98"/>
    </row>
    <row r="50" spans="1:23">
      <c r="A50" s="97">
        <v>41821</v>
      </c>
      <c r="B50" s="98">
        <v>4.1377631129241754</v>
      </c>
      <c r="C50" s="98">
        <v>4.1377631129241754</v>
      </c>
      <c r="D50" s="98">
        <v>24.537110296234342</v>
      </c>
      <c r="E50" s="207"/>
      <c r="F50" s="99"/>
      <c r="G50" s="92"/>
      <c r="K50" s="273"/>
      <c r="L50" s="98"/>
      <c r="M50" s="98"/>
      <c r="N50" s="274"/>
      <c r="T50" s="97"/>
      <c r="U50" s="98"/>
      <c r="V50" s="98"/>
      <c r="W50" s="98"/>
    </row>
    <row r="51" spans="1:23">
      <c r="A51" s="97">
        <v>41913</v>
      </c>
      <c r="B51" s="98">
        <v>3.9190397893343665</v>
      </c>
      <c r="C51" s="98">
        <v>3.9190397893343665</v>
      </c>
      <c r="D51" s="98">
        <v>23.858017290769308</v>
      </c>
      <c r="E51" s="207"/>
      <c r="F51" s="99"/>
      <c r="G51" s="92"/>
      <c r="T51" s="97"/>
      <c r="U51" s="98"/>
      <c r="V51" s="98"/>
      <c r="W51" s="98"/>
    </row>
    <row r="52" spans="1:23">
      <c r="A52" s="97">
        <v>42005</v>
      </c>
      <c r="B52" s="98">
        <v>3.4480743156230176</v>
      </c>
      <c r="C52" s="98">
        <v>3.4480743156230176</v>
      </c>
      <c r="D52" s="98">
        <v>24.043747171852608</v>
      </c>
      <c r="E52" s="207"/>
      <c r="F52" s="99"/>
      <c r="G52" s="92"/>
      <c r="T52" s="97"/>
      <c r="U52" s="98"/>
      <c r="V52" s="98"/>
      <c r="W52" s="98"/>
    </row>
    <row r="53" spans="1:23">
      <c r="A53" s="97"/>
      <c r="B53" s="98"/>
      <c r="C53" s="98"/>
      <c r="E53" s="207"/>
      <c r="F53" s="99"/>
      <c r="G53" s="92"/>
      <c r="T53" s="97"/>
      <c r="U53" s="98"/>
      <c r="V53" s="98"/>
      <c r="W53" s="98"/>
    </row>
    <row r="54" spans="1:23">
      <c r="A54" s="97"/>
      <c r="B54" s="98"/>
      <c r="C54" s="98"/>
      <c r="E54" s="207"/>
      <c r="F54" s="99"/>
      <c r="G54" s="92"/>
      <c r="T54" s="97"/>
      <c r="U54" s="98"/>
      <c r="V54" s="98"/>
      <c r="W54" s="98"/>
    </row>
    <row r="55" spans="1:23">
      <c r="A55" s="97"/>
      <c r="B55" s="98"/>
      <c r="C55" s="98"/>
      <c r="E55" s="207"/>
      <c r="F55" s="99"/>
      <c r="G55" s="92"/>
      <c r="T55" s="97"/>
      <c r="U55" s="98"/>
      <c r="V55" s="98"/>
      <c r="W55" s="98"/>
    </row>
    <row r="56" spans="1:23">
      <c r="A56" s="97"/>
      <c r="B56" s="98"/>
      <c r="C56" s="98"/>
      <c r="E56" s="207"/>
      <c r="F56" s="99"/>
      <c r="G56" s="92"/>
      <c r="T56" s="97"/>
      <c r="U56" s="98"/>
      <c r="V56" s="98"/>
      <c r="W56" s="98"/>
    </row>
    <row r="57" spans="1:23">
      <c r="A57" s="97"/>
      <c r="B57" s="98"/>
      <c r="C57" s="98"/>
      <c r="E57" s="207"/>
      <c r="F57" s="99"/>
      <c r="G57" s="92"/>
      <c r="T57" s="97"/>
      <c r="U57" s="98"/>
      <c r="V57" s="98"/>
      <c r="W57" s="98"/>
    </row>
    <row r="58" spans="1:23">
      <c r="A58" s="97"/>
      <c r="B58" s="98"/>
      <c r="C58" s="98"/>
      <c r="E58" s="207"/>
      <c r="F58" s="99"/>
      <c r="G58" s="92"/>
      <c r="T58" s="97"/>
      <c r="U58" s="98"/>
      <c r="V58" s="98"/>
      <c r="W58" s="98"/>
    </row>
    <row r="59" spans="1:23">
      <c r="A59" s="97"/>
      <c r="B59" s="98"/>
      <c r="C59" s="98"/>
      <c r="E59" s="207"/>
      <c r="F59" s="99"/>
      <c r="G59" s="92"/>
      <c r="T59" s="97"/>
      <c r="U59" s="98"/>
      <c r="V59" s="98"/>
      <c r="W59" s="98"/>
    </row>
    <row r="60" spans="1:23">
      <c r="A60" s="97"/>
      <c r="B60" s="98"/>
      <c r="C60" s="98"/>
      <c r="E60" s="207"/>
      <c r="F60" s="99"/>
      <c r="G60" s="92"/>
      <c r="T60" s="97"/>
      <c r="U60" s="98"/>
      <c r="V60" s="98"/>
      <c r="W60" s="98"/>
    </row>
    <row r="61" spans="1:23">
      <c r="A61" s="97"/>
      <c r="B61" s="98"/>
      <c r="C61" s="98"/>
      <c r="E61" s="207"/>
      <c r="F61" s="99"/>
      <c r="G61" s="92"/>
      <c r="T61" s="97"/>
      <c r="U61" s="98"/>
      <c r="V61" s="98"/>
      <c r="W61" s="98"/>
    </row>
    <row r="62" spans="1:23">
      <c r="A62" s="97"/>
      <c r="B62" s="98"/>
      <c r="C62" s="98"/>
      <c r="E62" s="207"/>
      <c r="F62" s="99"/>
      <c r="G62" s="92"/>
      <c r="T62" s="97"/>
      <c r="U62" s="98"/>
      <c r="V62" s="98"/>
      <c r="W62" s="98"/>
    </row>
    <row r="63" spans="1:23">
      <c r="A63" s="97"/>
      <c r="B63" s="98"/>
      <c r="C63" s="98"/>
      <c r="E63" s="207"/>
      <c r="F63" s="99"/>
      <c r="G63" s="92"/>
      <c r="T63" s="97"/>
      <c r="U63" s="98"/>
      <c r="V63" s="98"/>
      <c r="W63" s="98"/>
    </row>
    <row r="64" spans="1:23">
      <c r="A64" s="97"/>
      <c r="B64" s="98"/>
      <c r="C64" s="98"/>
      <c r="E64" s="207"/>
      <c r="F64" s="99"/>
      <c r="G64" s="92"/>
      <c r="T64" s="97"/>
      <c r="U64" s="98"/>
      <c r="V64" s="98"/>
      <c r="W64" s="98"/>
    </row>
    <row r="65" spans="1:23">
      <c r="A65" s="97"/>
      <c r="B65" s="98"/>
      <c r="C65" s="98"/>
      <c r="E65" s="207"/>
      <c r="F65" s="99"/>
      <c r="G65" s="92"/>
      <c r="T65" s="97"/>
      <c r="U65" s="98"/>
      <c r="V65" s="98"/>
      <c r="W65" s="98"/>
    </row>
    <row r="66" spans="1:23">
      <c r="A66" s="97"/>
      <c r="B66" s="98"/>
      <c r="C66" s="98"/>
      <c r="E66" s="207"/>
      <c r="F66" s="99"/>
      <c r="G66" s="92"/>
      <c r="T66" s="97"/>
      <c r="U66" s="98"/>
      <c r="V66" s="98"/>
      <c r="W66" s="98"/>
    </row>
    <row r="67" spans="1:23">
      <c r="A67" s="97"/>
      <c r="B67" s="98"/>
      <c r="C67" s="98"/>
      <c r="E67" s="207"/>
      <c r="F67" s="99"/>
      <c r="G67" s="92"/>
      <c r="T67" s="97"/>
      <c r="U67" s="98"/>
      <c r="V67" s="98"/>
      <c r="W67" s="98"/>
    </row>
    <row r="68" spans="1:23">
      <c r="A68" s="97"/>
      <c r="B68" s="98"/>
      <c r="C68" s="98"/>
      <c r="E68" s="207"/>
      <c r="F68" s="99"/>
      <c r="G68" s="92"/>
      <c r="T68" s="97"/>
      <c r="U68" s="98"/>
      <c r="V68" s="98"/>
      <c r="W68" s="98"/>
    </row>
    <row r="69" spans="1:23">
      <c r="A69" s="97"/>
      <c r="B69" s="98"/>
      <c r="C69" s="98"/>
      <c r="E69" s="207"/>
      <c r="F69" s="99"/>
      <c r="G69" s="92"/>
      <c r="T69" s="97"/>
      <c r="U69" s="98"/>
      <c r="V69" s="98"/>
      <c r="W69" s="98"/>
    </row>
    <row r="70" spans="1:23">
      <c r="A70" s="97"/>
      <c r="B70" s="98"/>
      <c r="C70" s="98"/>
      <c r="E70" s="207"/>
      <c r="F70" s="99"/>
      <c r="G70" s="92"/>
      <c r="T70" s="97"/>
      <c r="U70" s="98"/>
      <c r="V70" s="98"/>
      <c r="W70" s="98"/>
    </row>
    <row r="71" spans="1:23">
      <c r="A71" s="97"/>
      <c r="B71" s="98"/>
      <c r="C71" s="98"/>
      <c r="E71" s="207"/>
      <c r="F71" s="99"/>
      <c r="G71" s="92"/>
      <c r="T71" s="97"/>
      <c r="U71" s="98"/>
      <c r="V71" s="98"/>
      <c r="W71" s="98"/>
    </row>
    <row r="72" spans="1:23">
      <c r="A72" s="97"/>
      <c r="B72" s="98"/>
      <c r="C72" s="98"/>
      <c r="E72" s="207"/>
      <c r="F72" s="99"/>
      <c r="G72" s="92"/>
      <c r="T72" s="97"/>
      <c r="U72" s="98"/>
      <c r="V72" s="98"/>
      <c r="W72" s="98"/>
    </row>
    <row r="73" spans="1:23">
      <c r="A73" s="97"/>
      <c r="B73" s="98"/>
      <c r="C73" s="98"/>
      <c r="E73" s="207"/>
      <c r="F73" s="99"/>
      <c r="G73" s="92"/>
      <c r="T73" s="97"/>
      <c r="U73" s="98"/>
      <c r="V73" s="98"/>
      <c r="W73" s="98"/>
    </row>
    <row r="74" spans="1:23">
      <c r="A74" s="97"/>
      <c r="B74" s="98"/>
      <c r="C74" s="98"/>
      <c r="E74" s="207"/>
      <c r="F74" s="99"/>
      <c r="G74" s="92"/>
      <c r="T74" s="97"/>
      <c r="U74" s="98"/>
      <c r="V74" s="98"/>
      <c r="W74" s="98"/>
    </row>
    <row r="75" spans="1:23">
      <c r="A75" s="97"/>
      <c r="B75" s="98"/>
      <c r="C75" s="98"/>
      <c r="E75" s="207"/>
      <c r="F75" s="99"/>
      <c r="G75" s="92"/>
      <c r="T75" s="97"/>
      <c r="U75" s="98"/>
      <c r="V75" s="98"/>
      <c r="W75" s="98"/>
    </row>
    <row r="76" spans="1:23">
      <c r="A76" s="97"/>
      <c r="B76" s="98"/>
      <c r="C76" s="98"/>
      <c r="E76" s="207"/>
      <c r="F76" s="99"/>
      <c r="G76" s="92"/>
      <c r="T76" s="97"/>
      <c r="U76" s="98"/>
      <c r="V76" s="98"/>
      <c r="W76" s="98"/>
    </row>
    <row r="77" spans="1:23">
      <c r="A77" s="97"/>
      <c r="B77" s="98"/>
      <c r="C77" s="98"/>
      <c r="E77" s="207"/>
      <c r="F77" s="99"/>
      <c r="G77" s="92"/>
      <c r="T77" s="97"/>
      <c r="U77" s="98"/>
      <c r="V77" s="98"/>
      <c r="W77" s="98"/>
    </row>
    <row r="78" spans="1:23">
      <c r="A78" s="97"/>
      <c r="B78" s="98"/>
      <c r="C78" s="98"/>
      <c r="E78" s="207"/>
      <c r="F78" s="99"/>
      <c r="G78" s="92"/>
      <c r="T78" s="97"/>
      <c r="U78" s="98"/>
      <c r="V78" s="98"/>
      <c r="W78" s="98"/>
    </row>
    <row r="79" spans="1:23">
      <c r="A79" s="97"/>
      <c r="B79" s="98"/>
      <c r="C79" s="98"/>
      <c r="E79" s="207"/>
      <c r="F79" s="99"/>
      <c r="G79" s="92"/>
      <c r="T79" s="97"/>
      <c r="U79" s="98"/>
      <c r="V79" s="98"/>
      <c r="W79" s="98"/>
    </row>
    <row r="80" spans="1:23">
      <c r="A80" s="97"/>
      <c r="B80" s="98"/>
      <c r="C80" s="98"/>
      <c r="E80" s="207"/>
      <c r="F80" s="99"/>
      <c r="G80" s="92"/>
      <c r="T80" s="97"/>
      <c r="U80" s="98"/>
      <c r="V80" s="98"/>
      <c r="W80" s="98"/>
    </row>
    <row r="81" spans="1:23">
      <c r="A81" s="97"/>
      <c r="B81" s="98"/>
      <c r="C81" s="98"/>
      <c r="E81" s="207"/>
      <c r="F81" s="99"/>
      <c r="G81" s="92"/>
      <c r="T81" s="97"/>
      <c r="U81" s="98"/>
      <c r="V81" s="98"/>
      <c r="W81" s="98"/>
    </row>
    <row r="82" spans="1:23">
      <c r="A82" s="97"/>
      <c r="B82" s="98"/>
      <c r="C82" s="98"/>
      <c r="E82" s="207"/>
      <c r="F82" s="99"/>
      <c r="G82" s="92"/>
      <c r="T82" s="97"/>
      <c r="U82" s="98"/>
      <c r="V82" s="98"/>
      <c r="W82" s="98"/>
    </row>
    <row r="83" spans="1:23">
      <c r="A83" s="97"/>
      <c r="B83" s="98"/>
      <c r="C83" s="98"/>
      <c r="E83" s="207"/>
      <c r="F83" s="99"/>
      <c r="G83" s="92"/>
      <c r="T83" s="97"/>
      <c r="U83" s="98"/>
      <c r="V83" s="98"/>
      <c r="W83" s="98"/>
    </row>
    <row r="84" spans="1:23">
      <c r="A84" s="97"/>
      <c r="B84" s="98"/>
      <c r="C84" s="98"/>
      <c r="E84" s="207"/>
      <c r="F84" s="99"/>
      <c r="G84" s="92"/>
      <c r="T84" s="97"/>
      <c r="U84" s="98"/>
      <c r="V84" s="98"/>
      <c r="W84" s="98"/>
    </row>
    <row r="85" spans="1:23">
      <c r="A85" s="97"/>
      <c r="B85" s="98"/>
      <c r="C85" s="98"/>
      <c r="E85" s="207"/>
      <c r="F85" s="99"/>
      <c r="G85" s="92"/>
      <c r="T85" s="97"/>
      <c r="U85" s="98"/>
      <c r="V85" s="98"/>
      <c r="W85" s="98"/>
    </row>
    <row r="86" spans="1:23">
      <c r="A86" s="97"/>
      <c r="B86" s="98"/>
      <c r="C86" s="98"/>
      <c r="E86" s="207"/>
      <c r="F86" s="99"/>
      <c r="G86" s="92"/>
      <c r="T86" s="97"/>
      <c r="U86" s="98"/>
      <c r="V86" s="98"/>
      <c r="W86" s="98"/>
    </row>
    <row r="87" spans="1:23">
      <c r="A87" s="97"/>
      <c r="B87" s="98"/>
      <c r="C87" s="98"/>
      <c r="E87" s="207"/>
      <c r="F87" s="99"/>
      <c r="G87" s="92"/>
      <c r="T87" s="97"/>
      <c r="U87" s="98"/>
      <c r="V87" s="98"/>
      <c r="W87" s="98"/>
    </row>
    <row r="88" spans="1:23">
      <c r="A88" s="97"/>
      <c r="B88" s="98"/>
      <c r="C88" s="98"/>
      <c r="E88" s="207"/>
      <c r="F88" s="99"/>
      <c r="G88" s="92"/>
      <c r="T88" s="97"/>
      <c r="U88" s="98"/>
      <c r="V88" s="98"/>
      <c r="W88" s="98"/>
    </row>
    <row r="89" spans="1:23">
      <c r="A89" s="97"/>
      <c r="B89" s="98"/>
      <c r="C89" s="98"/>
      <c r="E89" s="207"/>
      <c r="F89" s="99"/>
      <c r="G89" s="92"/>
      <c r="T89" s="97"/>
      <c r="U89" s="98"/>
      <c r="V89" s="98"/>
      <c r="W89" s="98"/>
    </row>
    <row r="90" spans="1:23">
      <c r="A90" s="97"/>
      <c r="B90" s="98"/>
      <c r="C90" s="98"/>
      <c r="E90" s="207"/>
      <c r="F90" s="99"/>
      <c r="G90" s="92"/>
      <c r="T90" s="97"/>
      <c r="U90" s="98"/>
      <c r="V90" s="98"/>
      <c r="W90" s="98"/>
    </row>
    <row r="91" spans="1:23">
      <c r="A91" s="97"/>
      <c r="B91" s="98"/>
      <c r="C91" s="98"/>
      <c r="E91" s="207"/>
      <c r="F91" s="99"/>
      <c r="G91" s="92"/>
      <c r="T91" s="97"/>
      <c r="U91" s="98"/>
      <c r="V91" s="98"/>
      <c r="W91" s="98"/>
    </row>
    <row r="92" spans="1:23">
      <c r="A92" s="97"/>
      <c r="B92" s="98"/>
      <c r="C92" s="98"/>
      <c r="E92" s="207"/>
      <c r="F92" s="99"/>
      <c r="G92" s="92"/>
      <c r="T92" s="97"/>
      <c r="U92" s="98"/>
      <c r="V92" s="98"/>
      <c r="W92" s="98"/>
    </row>
    <row r="93" spans="1:23">
      <c r="A93" s="97"/>
      <c r="B93" s="98"/>
      <c r="C93" s="98"/>
      <c r="E93" s="207"/>
      <c r="F93" s="99"/>
      <c r="G93" s="92"/>
      <c r="T93" s="97"/>
      <c r="U93" s="98"/>
      <c r="V93" s="98"/>
      <c r="W93" s="98"/>
    </row>
    <row r="94" spans="1:23">
      <c r="A94" s="97"/>
      <c r="B94" s="98"/>
      <c r="C94" s="98"/>
      <c r="E94" s="207"/>
      <c r="F94" s="99"/>
      <c r="G94" s="92"/>
      <c r="T94" s="97"/>
      <c r="U94" s="98"/>
      <c r="V94" s="98"/>
      <c r="W94" s="98"/>
    </row>
    <row r="95" spans="1:23">
      <c r="A95" s="97"/>
      <c r="B95" s="98"/>
      <c r="C95" s="98"/>
      <c r="E95" s="207"/>
      <c r="F95" s="99"/>
      <c r="G95" s="92"/>
      <c r="T95" s="97"/>
      <c r="U95" s="98"/>
      <c r="V95" s="98"/>
      <c r="W95" s="98"/>
    </row>
    <row r="96" spans="1:23">
      <c r="A96" s="97"/>
      <c r="B96" s="98"/>
      <c r="C96" s="98"/>
      <c r="D96" s="220"/>
      <c r="E96" s="207"/>
      <c r="F96" s="99"/>
      <c r="G96" s="92"/>
      <c r="T96" s="97"/>
      <c r="U96" s="98"/>
      <c r="V96" s="98"/>
      <c r="W96" s="220"/>
    </row>
    <row r="97" spans="1:23">
      <c r="A97" s="97"/>
      <c r="B97" s="98"/>
      <c r="C97" s="98"/>
      <c r="D97" s="220"/>
      <c r="E97" s="207"/>
      <c r="F97" s="99"/>
      <c r="G97" s="92"/>
      <c r="T97" s="97"/>
      <c r="U97" s="98"/>
      <c r="V97" s="98"/>
      <c r="W97" s="220"/>
    </row>
    <row r="98" spans="1:23">
      <c r="A98" s="97"/>
      <c r="B98" s="98"/>
      <c r="C98" s="98"/>
      <c r="D98" s="220"/>
      <c r="E98" s="207"/>
      <c r="F98" s="99"/>
      <c r="G98" s="92"/>
      <c r="T98" s="97"/>
      <c r="U98" s="98"/>
      <c r="V98" s="98"/>
      <c r="W98" s="220"/>
    </row>
    <row r="99" spans="1:23">
      <c r="A99" s="97"/>
      <c r="B99" s="98"/>
      <c r="C99" s="98"/>
      <c r="D99" s="220"/>
      <c r="E99" s="207"/>
      <c r="F99" s="99"/>
      <c r="G99" s="92"/>
      <c r="T99" s="97"/>
      <c r="U99" s="98"/>
      <c r="V99" s="98"/>
      <c r="W99" s="220"/>
    </row>
    <row r="100" spans="1:23">
      <c r="A100" s="97"/>
      <c r="B100" s="98"/>
      <c r="C100" s="98"/>
      <c r="D100" s="220"/>
      <c r="E100" s="207"/>
      <c r="F100" s="99"/>
      <c r="G100" s="92"/>
      <c r="T100" s="97"/>
      <c r="U100" s="98"/>
      <c r="V100" s="98"/>
      <c r="W100" s="220"/>
    </row>
    <row r="101" spans="1:23">
      <c r="A101" s="97"/>
      <c r="B101" s="98"/>
      <c r="C101" s="98"/>
      <c r="D101" s="220"/>
      <c r="E101" s="207"/>
      <c r="F101" s="99"/>
      <c r="G101" s="92"/>
      <c r="T101" s="97"/>
      <c r="U101" s="98"/>
      <c r="V101" s="98"/>
      <c r="W101" s="220"/>
    </row>
    <row r="102" spans="1:23">
      <c r="A102" s="97"/>
      <c r="B102" s="98"/>
      <c r="C102" s="98"/>
      <c r="D102" s="220"/>
      <c r="E102" s="207"/>
      <c r="F102" s="99"/>
      <c r="G102" s="92"/>
      <c r="T102" s="97"/>
      <c r="U102" s="98"/>
      <c r="V102" s="98"/>
      <c r="W102" s="220"/>
    </row>
    <row r="103" spans="1:23">
      <c r="A103" s="97"/>
      <c r="B103" s="98"/>
      <c r="C103" s="98"/>
      <c r="D103" s="220"/>
      <c r="E103" s="207"/>
      <c r="F103" s="99"/>
      <c r="G103" s="92"/>
      <c r="T103" s="97"/>
      <c r="U103" s="98"/>
      <c r="V103" s="98"/>
      <c r="W103" s="220"/>
    </row>
    <row r="104" spans="1:23">
      <c r="A104" s="97"/>
      <c r="B104" s="98"/>
      <c r="C104" s="98"/>
      <c r="D104" s="220"/>
      <c r="E104" s="207"/>
      <c r="F104" s="99"/>
      <c r="G104" s="92"/>
      <c r="T104" s="97"/>
      <c r="U104" s="98"/>
      <c r="V104" s="98"/>
      <c r="W104" s="220"/>
    </row>
    <row r="105" spans="1:23">
      <c r="A105" s="97"/>
      <c r="B105" s="98"/>
      <c r="C105" s="98"/>
      <c r="D105" s="220"/>
      <c r="E105" s="207"/>
      <c r="F105" s="99"/>
      <c r="T105" s="97"/>
      <c r="U105" s="98"/>
      <c r="V105" s="98"/>
      <c r="W105" s="220"/>
    </row>
    <row r="106" spans="1:23">
      <c r="A106" s="97"/>
      <c r="B106" s="98"/>
      <c r="C106" s="98"/>
      <c r="D106" s="220"/>
      <c r="E106" s="207"/>
      <c r="F106" s="99"/>
      <c r="T106" s="97"/>
      <c r="U106" s="98"/>
      <c r="V106" s="98"/>
      <c r="W106" s="220"/>
    </row>
    <row r="107" spans="1:23">
      <c r="A107" s="97"/>
      <c r="B107" s="98"/>
      <c r="C107" s="98"/>
      <c r="D107" s="220"/>
      <c r="E107" s="207"/>
      <c r="F107" s="99"/>
      <c r="T107" s="97"/>
      <c r="U107" s="98"/>
      <c r="V107" s="98"/>
      <c r="W107" s="220"/>
    </row>
    <row r="108" spans="1:23">
      <c r="A108" s="97"/>
      <c r="B108" s="98"/>
      <c r="C108" s="98"/>
      <c r="E108" s="207"/>
      <c r="F108" s="99"/>
      <c r="T108" s="97"/>
      <c r="U108" s="98"/>
      <c r="V108" s="98"/>
      <c r="W108" s="98"/>
    </row>
    <row r="109" spans="1:23">
      <c r="A109" s="97"/>
      <c r="B109" s="98"/>
      <c r="C109" s="98"/>
      <c r="E109" s="207"/>
      <c r="F109" s="99"/>
      <c r="T109" s="97"/>
      <c r="U109" s="98"/>
      <c r="V109" s="98"/>
      <c r="W109" s="98"/>
    </row>
    <row r="110" spans="1:23">
      <c r="A110" s="97"/>
      <c r="B110" s="98"/>
      <c r="C110" s="98"/>
      <c r="E110" s="207"/>
      <c r="F110" s="99"/>
      <c r="T110" s="97"/>
      <c r="U110" s="98"/>
      <c r="V110" s="98"/>
      <c r="W110" s="98"/>
    </row>
    <row r="111" spans="1:23">
      <c r="A111" s="97"/>
      <c r="B111" s="98"/>
      <c r="C111" s="98"/>
      <c r="E111" s="207"/>
      <c r="F111" s="99"/>
      <c r="T111" s="97"/>
      <c r="U111" s="98"/>
      <c r="V111" s="98"/>
      <c r="W111" s="98"/>
    </row>
    <row r="112" spans="1:23">
      <c r="A112" s="97"/>
      <c r="B112" s="98"/>
      <c r="C112" s="98"/>
      <c r="E112" s="207"/>
      <c r="F112" s="1"/>
      <c r="T112" s="97"/>
      <c r="U112" s="98"/>
      <c r="V112" s="98"/>
      <c r="W112" s="98"/>
    </row>
    <row r="113" spans="1:23">
      <c r="A113" s="97"/>
      <c r="B113" s="98"/>
      <c r="C113" s="98"/>
      <c r="E113" s="207"/>
      <c r="F113" s="1"/>
      <c r="G113" s="92"/>
      <c r="T113" s="97"/>
      <c r="U113" s="98"/>
      <c r="V113" s="98"/>
      <c r="W113" s="98"/>
    </row>
    <row r="114" spans="1:23">
      <c r="A114" s="97"/>
      <c r="B114" s="98"/>
      <c r="C114" s="98"/>
      <c r="E114" s="207"/>
      <c r="F114" s="92"/>
      <c r="G114" s="92"/>
      <c r="T114" s="97"/>
      <c r="U114" s="98"/>
      <c r="V114" s="98"/>
      <c r="W114" s="98"/>
    </row>
    <row r="115" spans="1:23">
      <c r="A115" s="97"/>
      <c r="B115" s="98"/>
      <c r="C115" s="98"/>
      <c r="E115" s="207"/>
      <c r="F115" s="92"/>
      <c r="G115" s="92"/>
      <c r="T115" s="97"/>
      <c r="U115" s="98"/>
      <c r="V115" s="98"/>
      <c r="W115" s="98"/>
    </row>
    <row r="116" spans="1:23">
      <c r="A116" s="97"/>
      <c r="B116" s="98"/>
      <c r="C116" s="98"/>
      <c r="E116" s="207"/>
      <c r="F116" s="92"/>
      <c r="G116" s="92"/>
      <c r="T116" s="97"/>
      <c r="U116" s="98"/>
      <c r="V116" s="98"/>
      <c r="W116" s="98"/>
    </row>
    <row r="117" spans="1:23">
      <c r="A117" s="97"/>
      <c r="B117" s="98"/>
      <c r="C117" s="98"/>
      <c r="E117" s="207"/>
      <c r="F117" s="92"/>
      <c r="G117" s="92"/>
      <c r="T117" s="97"/>
      <c r="U117" s="98"/>
      <c r="V117" s="98"/>
      <c r="W117" s="98"/>
    </row>
    <row r="118" spans="1:23">
      <c r="A118" s="97"/>
      <c r="B118" s="98"/>
      <c r="C118" s="98"/>
      <c r="E118" s="207"/>
      <c r="F118" s="92"/>
      <c r="G118" s="92"/>
      <c r="T118" s="97"/>
      <c r="U118" s="98"/>
      <c r="V118" s="98"/>
      <c r="W118" s="98"/>
    </row>
    <row r="119" spans="1:23">
      <c r="A119" s="97"/>
      <c r="B119" s="98"/>
      <c r="C119" s="98"/>
      <c r="E119" s="207"/>
      <c r="F119" s="92"/>
      <c r="G119" s="92"/>
      <c r="T119" s="97"/>
      <c r="U119" s="98"/>
      <c r="V119" s="98"/>
      <c r="W119" s="98"/>
    </row>
    <row r="120" spans="1:23">
      <c r="A120" s="97"/>
      <c r="B120" s="98"/>
      <c r="C120" s="98"/>
      <c r="E120" s="207"/>
      <c r="F120" s="92"/>
      <c r="G120" s="92"/>
      <c r="T120" s="97"/>
      <c r="U120" s="98"/>
      <c r="V120" s="98"/>
      <c r="W120" s="98"/>
    </row>
    <row r="121" spans="1:23">
      <c r="A121" s="97"/>
      <c r="B121" s="98"/>
      <c r="C121" s="98"/>
      <c r="E121" s="207"/>
      <c r="F121" s="92"/>
      <c r="G121" s="92"/>
      <c r="T121" s="97"/>
      <c r="U121" s="98"/>
      <c r="V121" s="98"/>
      <c r="W121" s="98"/>
    </row>
    <row r="122" spans="1:23">
      <c r="A122" s="97"/>
      <c r="B122" s="98"/>
      <c r="C122" s="98"/>
      <c r="E122" s="207"/>
      <c r="F122" s="92"/>
      <c r="G122" s="92"/>
      <c r="T122" s="97"/>
      <c r="U122" s="98"/>
      <c r="V122" s="98"/>
      <c r="W122" s="98"/>
    </row>
    <row r="123" spans="1:23">
      <c r="A123" s="97"/>
      <c r="B123" s="98"/>
      <c r="C123" s="98"/>
      <c r="E123" s="207"/>
      <c r="F123" s="92"/>
      <c r="G123" s="92"/>
      <c r="T123" s="97"/>
      <c r="U123" s="98"/>
      <c r="V123" s="98"/>
      <c r="W123" s="98"/>
    </row>
    <row r="124" spans="1:23">
      <c r="A124" s="97"/>
      <c r="B124" s="98"/>
      <c r="C124" s="98"/>
      <c r="E124" s="207"/>
      <c r="F124" s="92"/>
      <c r="G124" s="92"/>
      <c r="T124" s="97"/>
      <c r="U124" s="98"/>
      <c r="V124" s="98"/>
      <c r="W124" s="98"/>
    </row>
    <row r="125" spans="1:23">
      <c r="A125" s="97"/>
      <c r="B125" s="98"/>
      <c r="C125" s="98"/>
      <c r="E125" s="207"/>
      <c r="F125" s="92"/>
      <c r="G125" s="92"/>
      <c r="T125" s="97"/>
      <c r="U125" s="98"/>
      <c r="V125" s="98"/>
      <c r="W125" s="98"/>
    </row>
    <row r="126" spans="1:23">
      <c r="A126" s="97"/>
      <c r="B126" s="98"/>
      <c r="C126" s="98"/>
      <c r="E126" s="207"/>
      <c r="F126" s="92"/>
      <c r="G126" s="92"/>
      <c r="T126" s="97"/>
      <c r="U126" s="98"/>
      <c r="V126" s="98"/>
      <c r="W126" s="98"/>
    </row>
    <row r="127" spans="1:23">
      <c r="A127" s="97"/>
      <c r="B127" s="98"/>
      <c r="C127" s="98"/>
      <c r="E127" s="207"/>
      <c r="F127" s="92"/>
      <c r="G127" s="92"/>
      <c r="T127" s="97"/>
      <c r="U127" s="98"/>
      <c r="V127" s="98"/>
      <c r="W127" s="98"/>
    </row>
    <row r="128" spans="1:23">
      <c r="A128" s="97"/>
      <c r="B128" s="98"/>
      <c r="C128" s="98"/>
      <c r="E128" s="207"/>
      <c r="F128" s="92"/>
      <c r="G128" s="92"/>
      <c r="T128" s="97"/>
      <c r="U128" s="98"/>
      <c r="V128" s="98"/>
      <c r="W128" s="98"/>
    </row>
    <row r="129" spans="1:7">
      <c r="A129" s="100"/>
      <c r="B129" s="101"/>
      <c r="D129" s="92"/>
      <c r="E129" s="92"/>
      <c r="F129" s="92"/>
      <c r="G129" s="92"/>
    </row>
    <row r="130" spans="1:7">
      <c r="A130" s="100"/>
      <c r="B130" s="101"/>
      <c r="D130" s="92"/>
      <c r="E130" s="92"/>
      <c r="F130" s="92"/>
      <c r="G130" s="92"/>
    </row>
    <row r="131" spans="1:7">
      <c r="A131" s="100"/>
      <c r="B131" s="101"/>
      <c r="D131" s="92"/>
      <c r="E131" s="92"/>
      <c r="F131" s="92"/>
      <c r="G131" s="92"/>
    </row>
    <row r="132" spans="1:7">
      <c r="A132" s="100"/>
      <c r="B132" s="101"/>
      <c r="D132" s="92"/>
      <c r="E132" s="92"/>
      <c r="F132" s="92"/>
      <c r="G132" s="92"/>
    </row>
    <row r="133" spans="1:7">
      <c r="A133" s="100"/>
      <c r="B133" s="101"/>
      <c r="D133" s="92"/>
      <c r="E133" s="92"/>
      <c r="F133" s="92"/>
      <c r="G133" s="92"/>
    </row>
    <row r="134" spans="1:7">
      <c r="A134" s="100"/>
      <c r="B134" s="101"/>
      <c r="D134" s="92"/>
      <c r="E134" s="92"/>
      <c r="F134" s="92"/>
      <c r="G134" s="92"/>
    </row>
    <row r="135" spans="1:7">
      <c r="A135" s="100"/>
      <c r="B135" s="101"/>
      <c r="D135" s="92"/>
      <c r="E135" s="92"/>
      <c r="F135" s="92"/>
      <c r="G135" s="92"/>
    </row>
    <row r="136" spans="1:7">
      <c r="A136" s="100"/>
      <c r="B136" s="101"/>
      <c r="D136" s="92"/>
      <c r="E136" s="92"/>
      <c r="F136" s="92"/>
      <c r="G136" s="92"/>
    </row>
    <row r="137" spans="1:7">
      <c r="A137" s="100"/>
      <c r="B137" s="101"/>
      <c r="D137" s="92"/>
      <c r="E137" s="92"/>
      <c r="F137" s="92"/>
      <c r="G137" s="92"/>
    </row>
    <row r="138" spans="1:7">
      <c r="A138" s="100"/>
      <c r="B138" s="101"/>
      <c r="D138" s="92"/>
      <c r="E138" s="92"/>
      <c r="F138" s="92"/>
      <c r="G138" s="92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9"/>
  <dimension ref="A1:G55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1" style="1" bestFit="1" customWidth="1"/>
    <col min="2" max="4" width="12.5703125" style="1" customWidth="1"/>
    <col min="5" max="5" width="11.85546875" style="1" customWidth="1"/>
    <col min="6" max="16384" width="9.140625" style="1"/>
  </cols>
  <sheetData>
    <row r="1" spans="1:7">
      <c r="A1" s="108"/>
    </row>
    <row r="2" spans="1:7">
      <c r="A2" s="108" t="s">
        <v>0</v>
      </c>
      <c r="B2" s="1" t="s">
        <v>370</v>
      </c>
    </row>
    <row r="3" spans="1:7">
      <c r="A3" s="108" t="s">
        <v>17</v>
      </c>
      <c r="B3" s="1" t="s">
        <v>353</v>
      </c>
    </row>
    <row r="4" spans="1:7">
      <c r="A4" s="108" t="s">
        <v>21</v>
      </c>
      <c r="B4" s="1" t="s">
        <v>371</v>
      </c>
    </row>
    <row r="5" spans="1:7">
      <c r="A5" s="108" t="s">
        <v>93</v>
      </c>
      <c r="B5" s="1" t="s">
        <v>372</v>
      </c>
    </row>
    <row r="6" spans="1:7">
      <c r="A6" s="108" t="s">
        <v>15</v>
      </c>
      <c r="B6" s="1" t="s">
        <v>639</v>
      </c>
    </row>
    <row r="7" spans="1:7">
      <c r="A7" s="108" t="s">
        <v>43</v>
      </c>
      <c r="B7" s="1" t="s">
        <v>261</v>
      </c>
    </row>
    <row r="8" spans="1:7">
      <c r="A8" s="92"/>
      <c r="B8" s="130" t="s">
        <v>130</v>
      </c>
      <c r="C8" s="133"/>
    </row>
    <row r="9" spans="1:7">
      <c r="A9" s="92"/>
      <c r="B9" s="130"/>
      <c r="C9" s="133"/>
    </row>
    <row r="10" spans="1:7">
      <c r="B10" s="1" t="s">
        <v>373</v>
      </c>
      <c r="C10" s="1" t="s">
        <v>88</v>
      </c>
      <c r="D10" s="1" t="s">
        <v>374</v>
      </c>
      <c r="E10" s="1" t="s">
        <v>375</v>
      </c>
      <c r="F10" s="102"/>
    </row>
    <row r="11" spans="1:7">
      <c r="B11" s="1" t="s">
        <v>376</v>
      </c>
      <c r="C11" s="1" t="s">
        <v>89</v>
      </c>
      <c r="D11" s="1" t="s">
        <v>377</v>
      </c>
      <c r="E11" s="1" t="s">
        <v>378</v>
      </c>
    </row>
    <row r="12" spans="1:7">
      <c r="A12" s="85">
        <v>38353</v>
      </c>
      <c r="B12" s="61">
        <v>5.9930714948559256</v>
      </c>
      <c r="C12" s="61">
        <v>-3.7622713514558654</v>
      </c>
      <c r="D12" s="61">
        <v>-1.7143450877096171</v>
      </c>
      <c r="E12" s="61">
        <v>0.56616926518523769</v>
      </c>
      <c r="F12" s="61"/>
      <c r="G12" s="104"/>
    </row>
    <row r="13" spans="1:7">
      <c r="A13" s="85">
        <v>38443</v>
      </c>
      <c r="B13" s="61">
        <v>8.0742479221998451</v>
      </c>
      <c r="C13" s="61">
        <v>-3.2459385580455091</v>
      </c>
      <c r="D13" s="61">
        <v>0.25469782813374309</v>
      </c>
      <c r="E13" s="61">
        <v>5.0983346147987731</v>
      </c>
      <c r="F13" s="61"/>
      <c r="G13" s="104"/>
    </row>
    <row r="14" spans="1:7">
      <c r="A14" s="85">
        <v>38534</v>
      </c>
      <c r="B14" s="61">
        <v>7.3626359887304886</v>
      </c>
      <c r="C14" s="61">
        <v>-3.5383474891336704</v>
      </c>
      <c r="D14" s="61">
        <v>0.94788267303246698</v>
      </c>
      <c r="E14" s="61">
        <v>4.8706553962381207</v>
      </c>
      <c r="F14" s="61"/>
      <c r="G14" s="104"/>
    </row>
    <row r="15" spans="1:7">
      <c r="A15" s="85">
        <v>38626</v>
      </c>
      <c r="B15" s="61">
        <v>6.609480818896273</v>
      </c>
      <c r="C15" s="61">
        <v>-5.2709646638127339</v>
      </c>
      <c r="D15" s="61">
        <v>1.4243596674235732</v>
      </c>
      <c r="E15" s="61">
        <v>2.6987366725810347</v>
      </c>
      <c r="F15" s="61"/>
      <c r="G15" s="104"/>
    </row>
    <row r="16" spans="1:7">
      <c r="A16" s="85">
        <v>38718</v>
      </c>
      <c r="B16" s="61">
        <v>7.1294108175787869</v>
      </c>
      <c r="C16" s="61">
        <v>-5.1379714872316953</v>
      </c>
      <c r="D16" s="61">
        <v>0.70649196148862359</v>
      </c>
      <c r="E16" s="61">
        <v>2.4736558621471829</v>
      </c>
      <c r="F16" s="61"/>
      <c r="G16" s="104"/>
    </row>
    <row r="17" spans="1:7">
      <c r="A17" s="85">
        <v>38808</v>
      </c>
      <c r="B17" s="61">
        <v>6.3633635554207331</v>
      </c>
      <c r="C17" s="61">
        <v>-5.3434598394086237</v>
      </c>
      <c r="D17" s="61">
        <v>-0.57736612348611516</v>
      </c>
      <c r="E17" s="61">
        <v>0.28555039377343405</v>
      </c>
      <c r="F17" s="61"/>
      <c r="G17" s="105"/>
    </row>
    <row r="18" spans="1:7">
      <c r="A18" s="85">
        <v>38899</v>
      </c>
      <c r="B18" s="61">
        <v>7.5700803492447619</v>
      </c>
      <c r="C18" s="61">
        <v>-5.7510883124328274</v>
      </c>
      <c r="D18" s="61">
        <v>0.21688959183980216</v>
      </c>
      <c r="E18" s="61">
        <v>1.7060952147109418</v>
      </c>
      <c r="F18" s="61"/>
      <c r="G18" s="105"/>
    </row>
    <row r="19" spans="1:7">
      <c r="A19" s="85">
        <v>38991</v>
      </c>
      <c r="B19" s="61">
        <v>8.4421959175038381</v>
      </c>
      <c r="C19" s="61">
        <v>-4.1155299952022659</v>
      </c>
      <c r="D19" s="61">
        <v>0.57342240382591569</v>
      </c>
      <c r="E19" s="61">
        <v>4.9845527541990009</v>
      </c>
      <c r="F19" s="61"/>
      <c r="G19" s="105"/>
    </row>
    <row r="20" spans="1:7">
      <c r="A20" s="85">
        <v>39083</v>
      </c>
      <c r="B20" s="61">
        <v>8.5262389098054427</v>
      </c>
      <c r="C20" s="61">
        <v>-3.071096567277138</v>
      </c>
      <c r="D20" s="61">
        <v>0.64615878275897387</v>
      </c>
      <c r="E20" s="61">
        <v>6.9923756106314983</v>
      </c>
      <c r="F20" s="61"/>
      <c r="G20" s="105"/>
    </row>
    <row r="21" spans="1:7">
      <c r="A21" s="85">
        <v>39173</v>
      </c>
      <c r="B21" s="61">
        <v>9.3147952176248765</v>
      </c>
      <c r="C21" s="61">
        <v>-1.3919865110005816</v>
      </c>
      <c r="D21" s="61">
        <v>0.60437476340551655</v>
      </c>
      <c r="E21" s="61">
        <v>9.3678410517602089</v>
      </c>
      <c r="F21" s="61"/>
      <c r="G21" s="105"/>
    </row>
    <row r="22" spans="1:7">
      <c r="A22" s="85">
        <v>39264</v>
      </c>
      <c r="B22" s="61">
        <v>8.6615948612948301</v>
      </c>
      <c r="C22" s="61">
        <v>-1.239740223410962</v>
      </c>
      <c r="D22" s="61">
        <v>-0.16638635283877079</v>
      </c>
      <c r="E22" s="61">
        <v>7.7367840883504471</v>
      </c>
      <c r="F22" s="61"/>
      <c r="G22" s="105"/>
    </row>
    <row r="23" spans="1:7">
      <c r="A23" s="85">
        <v>39356</v>
      </c>
      <c r="B23" s="61">
        <v>8.7147798270573986</v>
      </c>
      <c r="C23" s="61">
        <v>-0.17259955021906137</v>
      </c>
      <c r="D23" s="61">
        <v>-1.3044642806230797</v>
      </c>
      <c r="E23" s="61">
        <v>7.7869873178515263</v>
      </c>
      <c r="F23" s="61"/>
      <c r="G23" s="105"/>
    </row>
    <row r="24" spans="1:7">
      <c r="A24" s="85">
        <v>39448</v>
      </c>
      <c r="B24" s="61">
        <v>8.6978523414806403</v>
      </c>
      <c r="C24" s="61">
        <v>-2.590202029304038</v>
      </c>
      <c r="D24" s="61">
        <v>-1.3385910574367017</v>
      </c>
      <c r="E24" s="61">
        <v>5.1704653585917555</v>
      </c>
      <c r="F24" s="61"/>
      <c r="G24" s="105"/>
    </row>
    <row r="25" spans="1:7">
      <c r="A25" s="85">
        <v>39539</v>
      </c>
      <c r="B25" s="61">
        <v>8.2596248698772143</v>
      </c>
      <c r="C25" s="61">
        <v>-2.8174424253773367</v>
      </c>
      <c r="D25" s="61">
        <v>-1.1726403557083955</v>
      </c>
      <c r="E25" s="61">
        <v>4.4717196979943594</v>
      </c>
      <c r="F25" s="61"/>
      <c r="G25" s="105"/>
    </row>
    <row r="26" spans="1:7">
      <c r="A26" s="85">
        <v>39630</v>
      </c>
      <c r="B26" s="61">
        <v>7.7374013611701145</v>
      </c>
      <c r="C26" s="61">
        <v>-2.4984664542984092E-3</v>
      </c>
      <c r="D26" s="61">
        <v>-1.0357048886079809</v>
      </c>
      <c r="E26" s="61">
        <v>6.7819213458351868</v>
      </c>
      <c r="F26" s="61"/>
      <c r="G26" s="105"/>
    </row>
    <row r="27" spans="1:7">
      <c r="A27" s="85">
        <v>39722</v>
      </c>
      <c r="B27" s="61">
        <v>6.8307043268707588</v>
      </c>
      <c r="C27" s="61">
        <v>3.0489691409181034</v>
      </c>
      <c r="D27" s="61">
        <v>-2.577137991704987</v>
      </c>
      <c r="E27" s="61">
        <v>7.5431442460029103</v>
      </c>
      <c r="F27" s="61"/>
      <c r="G27" s="105"/>
    </row>
    <row r="28" spans="1:7">
      <c r="A28" s="85">
        <v>39814</v>
      </c>
      <c r="B28" s="61">
        <v>5.4330466428396278</v>
      </c>
      <c r="C28" s="61">
        <v>9.5185316710103933</v>
      </c>
      <c r="D28" s="61">
        <v>-4.3715142554898279</v>
      </c>
      <c r="E28" s="61">
        <v>10.943357038219133</v>
      </c>
      <c r="F28" s="61"/>
      <c r="G28" s="105"/>
    </row>
    <row r="29" spans="1:7">
      <c r="A29" s="85">
        <v>39904</v>
      </c>
      <c r="B29" s="61">
        <v>5.115612301607527</v>
      </c>
      <c r="C29" s="61">
        <v>10.600139026655867</v>
      </c>
      <c r="D29" s="61">
        <v>-4.589390656045083</v>
      </c>
      <c r="E29" s="61">
        <v>11.336789220375891</v>
      </c>
      <c r="F29" s="61"/>
      <c r="G29" s="105"/>
    </row>
    <row r="30" spans="1:7">
      <c r="A30" s="85">
        <v>39995</v>
      </c>
      <c r="B30" s="61">
        <v>0.69968169059451668</v>
      </c>
      <c r="C30" s="61">
        <v>8.8123418820566144</v>
      </c>
      <c r="D30" s="61">
        <v>-6.6331327097024797</v>
      </c>
      <c r="E30" s="61">
        <v>3.501240795845348</v>
      </c>
      <c r="F30" s="61"/>
      <c r="G30" s="105"/>
    </row>
    <row r="31" spans="1:7">
      <c r="A31" s="85">
        <v>40087</v>
      </c>
      <c r="B31" s="61">
        <v>0.24940345803538833</v>
      </c>
      <c r="C31" s="61">
        <v>5.7634589261661802</v>
      </c>
      <c r="D31" s="61">
        <v>-5.3695937244579994</v>
      </c>
      <c r="E31" s="61">
        <v>0.88859197760810105</v>
      </c>
      <c r="F31" s="61"/>
      <c r="G31" s="105"/>
    </row>
    <row r="32" spans="1:7">
      <c r="A32" s="85">
        <v>40179</v>
      </c>
      <c r="B32" s="61">
        <v>0.49893968435799252</v>
      </c>
      <c r="C32" s="61">
        <v>1.0807011531263555</v>
      </c>
      <c r="D32" s="61">
        <v>-2.8808832985694721</v>
      </c>
      <c r="E32" s="61">
        <v>-1.4180266240349795</v>
      </c>
      <c r="F32" s="61"/>
      <c r="G32" s="106"/>
    </row>
    <row r="33" spans="1:7">
      <c r="A33" s="85">
        <v>40269</v>
      </c>
      <c r="B33" s="61">
        <v>-0.49291024688929497</v>
      </c>
      <c r="C33" s="61">
        <v>-0.53027699739492107</v>
      </c>
      <c r="D33" s="61">
        <v>-2.1103863423850271</v>
      </c>
      <c r="E33" s="61">
        <v>-2.5825809192899669</v>
      </c>
      <c r="F33" s="61"/>
      <c r="G33" s="106"/>
    </row>
    <row r="34" spans="1:7">
      <c r="A34" s="85">
        <v>40360</v>
      </c>
      <c r="B34" s="61">
        <v>3.5179700579324162</v>
      </c>
      <c r="C34" s="61">
        <v>-2.0777852440967166</v>
      </c>
      <c r="D34" s="61">
        <v>-0.184311400287271</v>
      </c>
      <c r="E34" s="61">
        <v>1.7787702160161984</v>
      </c>
      <c r="F34" s="61"/>
      <c r="G34" s="105"/>
    </row>
    <row r="35" spans="1:7">
      <c r="A35" s="85">
        <v>40452</v>
      </c>
      <c r="B35" s="61">
        <v>3.4833500368444561</v>
      </c>
      <c r="C35" s="61">
        <v>-1.1814140851279262</v>
      </c>
      <c r="D35" s="61">
        <v>-0.16956459152675052</v>
      </c>
      <c r="E35" s="61">
        <v>2.5194843976631205</v>
      </c>
      <c r="F35" s="61"/>
      <c r="G35" s="105"/>
    </row>
    <row r="36" spans="1:7">
      <c r="A36" s="85">
        <v>40544</v>
      </c>
      <c r="B36" s="61">
        <v>3.8356693431164501</v>
      </c>
      <c r="C36" s="61">
        <v>-3.0678415993578056</v>
      </c>
      <c r="D36" s="61">
        <v>-0.99994358866565847</v>
      </c>
      <c r="E36" s="61">
        <v>2.3212748343155454E-2</v>
      </c>
      <c r="F36" s="61"/>
      <c r="G36" s="106"/>
    </row>
    <row r="37" spans="1:7">
      <c r="A37" s="85">
        <v>40634</v>
      </c>
      <c r="B37" s="61">
        <v>4.8995804125766114</v>
      </c>
      <c r="C37" s="61">
        <v>-1.8156454580276318</v>
      </c>
      <c r="D37" s="61">
        <v>-0.65134563530011746</v>
      </c>
      <c r="E37" s="61">
        <v>2.3860719696852613</v>
      </c>
      <c r="F37" s="61"/>
      <c r="G37" s="106"/>
    </row>
    <row r="38" spans="1:7">
      <c r="A38" s="85">
        <v>40725</v>
      </c>
      <c r="B38" s="61">
        <v>4.6271811741795119</v>
      </c>
      <c r="C38" s="61">
        <v>-0.37409620808578836</v>
      </c>
      <c r="D38" s="61">
        <v>0.79572092589221199</v>
      </c>
      <c r="E38" s="61">
        <v>5.090704236402928</v>
      </c>
      <c r="F38" s="61"/>
      <c r="G38" s="106"/>
    </row>
    <row r="39" spans="1:7">
      <c r="A39" s="85">
        <v>40817</v>
      </c>
      <c r="B39" s="61">
        <v>4.701592415490353</v>
      </c>
      <c r="C39" s="61">
        <v>-1.9573142666926628</v>
      </c>
      <c r="D39" s="61">
        <v>0.69263347475865089</v>
      </c>
      <c r="E39" s="61">
        <v>4.1361995172178325</v>
      </c>
      <c r="F39" s="61"/>
      <c r="G39" s="106"/>
    </row>
    <row r="40" spans="1:7">
      <c r="A40" s="85">
        <v>40909</v>
      </c>
      <c r="B40" s="61">
        <v>7.6815789410644726</v>
      </c>
      <c r="C40" s="61">
        <v>1.2263293435214848</v>
      </c>
      <c r="D40" s="61">
        <v>-3.5857679799789821E-2</v>
      </c>
      <c r="E40" s="61">
        <v>9.3891296190915057</v>
      </c>
      <c r="F40" s="61"/>
      <c r="G40" s="106"/>
    </row>
    <row r="41" spans="1:7">
      <c r="A41" s="85">
        <v>41000</v>
      </c>
      <c r="B41" s="61">
        <v>6.6926794889858172</v>
      </c>
      <c r="C41" s="61">
        <v>1.8662158976258922</v>
      </c>
      <c r="D41" s="61">
        <v>0.67494521541786412</v>
      </c>
      <c r="E41" s="61">
        <v>8.8953590927012556</v>
      </c>
      <c r="F41" s="61"/>
      <c r="G41" s="103"/>
    </row>
    <row r="42" spans="1:7">
      <c r="A42" s="85">
        <v>41091</v>
      </c>
      <c r="B42" s="61">
        <v>6.6279538790574577</v>
      </c>
      <c r="C42" s="61">
        <v>1.6021924907356606</v>
      </c>
      <c r="D42" s="61">
        <v>-7.9151373284986448E-2</v>
      </c>
      <c r="E42" s="61">
        <v>7.680531584140482</v>
      </c>
      <c r="F42" s="61"/>
      <c r="G42" s="106"/>
    </row>
    <row r="43" spans="1:7">
      <c r="A43" s="85">
        <v>41183</v>
      </c>
      <c r="B43" s="61">
        <v>6.6760910586140199</v>
      </c>
      <c r="C43" s="61">
        <v>2.9772764503992448</v>
      </c>
      <c r="D43" s="61">
        <v>-6.7543124309381142</v>
      </c>
      <c r="E43" s="61">
        <v>2.9338165046689113</v>
      </c>
      <c r="F43" s="61"/>
    </row>
    <row r="44" spans="1:7">
      <c r="A44" s="85">
        <v>41275</v>
      </c>
      <c r="B44" s="61">
        <v>1.7776642413278125</v>
      </c>
      <c r="C44" s="61">
        <v>0.7589583775312434</v>
      </c>
      <c r="D44" s="61">
        <v>-2.7921307351149096</v>
      </c>
      <c r="E44" s="61">
        <v>-0.51440097030634035</v>
      </c>
      <c r="F44" s="61"/>
    </row>
    <row r="45" spans="1:7">
      <c r="A45" s="85">
        <v>41365</v>
      </c>
      <c r="B45" s="61">
        <v>2.6271293326812781</v>
      </c>
      <c r="C45" s="61">
        <v>-1.2408433101901437</v>
      </c>
      <c r="D45" s="61">
        <v>-0.81497666234133703</v>
      </c>
      <c r="E45" s="61">
        <v>0.27893772027601926</v>
      </c>
      <c r="F45" s="61"/>
    </row>
    <row r="46" spans="1:7">
      <c r="A46" s="85">
        <v>41456</v>
      </c>
      <c r="B46" s="61">
        <v>2.933852679060962</v>
      </c>
      <c r="C46" s="61">
        <v>-2.1196559197602909</v>
      </c>
      <c r="D46" s="61">
        <v>-1.2190863399859353</v>
      </c>
      <c r="E46" s="61">
        <v>3.4284530024820015E-2</v>
      </c>
      <c r="F46" s="61"/>
    </row>
    <row r="47" spans="1:7">
      <c r="A47" s="85">
        <v>41548</v>
      </c>
      <c r="B47" s="61">
        <v>3.0328929435203094</v>
      </c>
      <c r="C47" s="61">
        <v>-4.2267146675397953</v>
      </c>
      <c r="D47" s="61">
        <v>7.2606832275939865</v>
      </c>
      <c r="E47" s="61">
        <v>5.465990998898917</v>
      </c>
      <c r="F47" s="61"/>
    </row>
    <row r="48" spans="1:7">
      <c r="A48" s="85">
        <v>41640</v>
      </c>
      <c r="B48" s="61">
        <v>4.4532388992384995</v>
      </c>
      <c r="C48" s="61">
        <v>-4.2098084694868163</v>
      </c>
      <c r="D48" s="61">
        <v>6.714371615908604</v>
      </c>
      <c r="E48" s="61">
        <v>6.5253903171681742</v>
      </c>
      <c r="F48" s="61"/>
    </row>
    <row r="49" spans="1:6">
      <c r="A49" s="85">
        <v>41730</v>
      </c>
      <c r="B49" s="61">
        <v>4.0658910624208602</v>
      </c>
      <c r="C49" s="61">
        <v>-5.1124721696817375</v>
      </c>
      <c r="D49" s="61">
        <v>4.6435725165257367</v>
      </c>
      <c r="E49" s="61">
        <v>3.1548353409107222</v>
      </c>
      <c r="F49" s="61"/>
    </row>
    <row r="50" spans="1:6">
      <c r="A50" s="85">
        <v>41821</v>
      </c>
      <c r="B50" s="61">
        <v>3.8037853790110319</v>
      </c>
      <c r="C50" s="61">
        <v>-4.2350495589118111</v>
      </c>
      <c r="D50" s="61">
        <v>4.6678998731198647</v>
      </c>
      <c r="E50" s="61">
        <v>3.0231042741524163</v>
      </c>
      <c r="F50" s="61"/>
    </row>
    <row r="51" spans="1:6">
      <c r="A51" s="85">
        <v>41913</v>
      </c>
      <c r="B51" s="61">
        <v>3.5832935302613294</v>
      </c>
      <c r="C51" s="61">
        <v>-3.6269625831539116</v>
      </c>
      <c r="D51" s="61">
        <v>2.9161517432008992</v>
      </c>
      <c r="E51" s="61">
        <v>2.8282747972237985</v>
      </c>
    </row>
    <row r="52" spans="1:6">
      <c r="A52" s="85">
        <v>42005</v>
      </c>
      <c r="B52" s="61">
        <v>3.5003070112246348</v>
      </c>
      <c r="C52" s="61">
        <v>-3.2668142594405936</v>
      </c>
      <c r="D52" s="61">
        <v>1.2073393792602332</v>
      </c>
      <c r="E52" s="61">
        <v>0.88923915103720219</v>
      </c>
    </row>
    <row r="53" spans="1:6">
      <c r="B53" s="61"/>
      <c r="C53" s="61"/>
      <c r="D53" s="61"/>
      <c r="E53" s="61"/>
      <c r="F53" s="61"/>
    </row>
    <row r="54" spans="1:6">
      <c r="B54" s="61"/>
      <c r="C54" s="61"/>
      <c r="D54" s="61"/>
      <c r="E54" s="61"/>
      <c r="F54" s="61"/>
    </row>
    <row r="55" spans="1:6">
      <c r="B55" s="61"/>
      <c r="C55" s="61"/>
      <c r="D55" s="61"/>
      <c r="E55" s="61"/>
      <c r="F55" s="61"/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60"/>
  <dimension ref="A1:AA186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42578125" style="111" bestFit="1" customWidth="1"/>
    <col min="2" max="26" width="9.140625" style="111"/>
    <col min="27" max="27" width="9.140625" style="1"/>
    <col min="28" max="16384" width="9.140625" style="111"/>
  </cols>
  <sheetData>
    <row r="1" spans="1:27">
      <c r="A1" s="108"/>
      <c r="B1" s="112"/>
    </row>
    <row r="2" spans="1:27">
      <c r="A2" s="108" t="s">
        <v>0</v>
      </c>
      <c r="B2" s="111" t="s">
        <v>105</v>
      </c>
    </row>
    <row r="3" spans="1:27">
      <c r="A3" s="108" t="s">
        <v>17</v>
      </c>
      <c r="B3" s="1" t="s">
        <v>194</v>
      </c>
    </row>
    <row r="4" spans="1:27">
      <c r="A4" s="108" t="s">
        <v>21</v>
      </c>
      <c r="B4" s="1"/>
    </row>
    <row r="5" spans="1:27">
      <c r="A5" s="108" t="s">
        <v>93</v>
      </c>
      <c r="B5" s="1"/>
    </row>
    <row r="6" spans="1:27">
      <c r="A6" s="108" t="s">
        <v>15</v>
      </c>
      <c r="B6" s="109" t="s">
        <v>639</v>
      </c>
    </row>
    <row r="7" spans="1:27">
      <c r="A7" s="108" t="s">
        <v>43</v>
      </c>
      <c r="B7" s="109" t="s">
        <v>261</v>
      </c>
    </row>
    <row r="8" spans="1:27">
      <c r="A8" s="108"/>
      <c r="B8" s="141" t="s">
        <v>130</v>
      </c>
    </row>
    <row r="9" spans="1:27">
      <c r="A9" s="111" t="s">
        <v>1</v>
      </c>
      <c r="B9" s="132" t="s">
        <v>18</v>
      </c>
      <c r="D9" s="111" t="s">
        <v>19</v>
      </c>
    </row>
    <row r="10" spans="1:27">
      <c r="B10" s="111" t="s">
        <v>91</v>
      </c>
      <c r="D10" s="111" t="s">
        <v>91</v>
      </c>
    </row>
    <row r="11" spans="1:27">
      <c r="B11" s="111" t="s">
        <v>29</v>
      </c>
      <c r="D11" s="111" t="s">
        <v>29</v>
      </c>
    </row>
    <row r="13" spans="1:27">
      <c r="B13" s="111" t="s">
        <v>30</v>
      </c>
      <c r="C13" s="111" t="s">
        <v>31</v>
      </c>
      <c r="D13" s="111" t="s">
        <v>32</v>
      </c>
      <c r="E13" s="111" t="s">
        <v>131</v>
      </c>
    </row>
    <row r="14" spans="1:27">
      <c r="B14" s="111" t="s">
        <v>304</v>
      </c>
      <c r="C14" s="111" t="s">
        <v>305</v>
      </c>
      <c r="D14" s="111" t="s">
        <v>33</v>
      </c>
      <c r="E14" s="111" t="s">
        <v>96</v>
      </c>
    </row>
    <row r="15" spans="1:27">
      <c r="A15" s="113">
        <v>36892</v>
      </c>
      <c r="B15" s="114">
        <v>20.489999999999995</v>
      </c>
      <c r="C15" s="114">
        <v>13.319999999999993</v>
      </c>
      <c r="D15" s="114">
        <v>12.329999999999998</v>
      </c>
      <c r="E15" s="115">
        <v>9.7195818829850253</v>
      </c>
      <c r="F15" s="114"/>
    </row>
    <row r="16" spans="1:27">
      <c r="A16" s="113">
        <v>36923</v>
      </c>
      <c r="B16" s="114">
        <v>18.670000000000002</v>
      </c>
      <c r="C16" s="114">
        <v>13.409999999999997</v>
      </c>
      <c r="D16" s="114">
        <v>14.040000000000006</v>
      </c>
      <c r="E16" s="115">
        <v>10.381081259624693</v>
      </c>
      <c r="F16" s="114"/>
      <c r="AA16" s="111"/>
    </row>
    <row r="17" spans="1:27">
      <c r="A17" s="113">
        <v>36951</v>
      </c>
      <c r="B17" s="114">
        <v>16.700000000000003</v>
      </c>
      <c r="C17" s="114">
        <v>12.629999999999995</v>
      </c>
      <c r="D17" s="114">
        <v>14.870000000000005</v>
      </c>
      <c r="E17" s="115">
        <v>11.041940445746974</v>
      </c>
      <c r="F17" s="114"/>
      <c r="G17" s="116"/>
      <c r="AA17" s="111"/>
    </row>
    <row r="18" spans="1:27">
      <c r="A18" s="113">
        <v>36982</v>
      </c>
      <c r="B18" s="114">
        <v>16.810000000000002</v>
      </c>
      <c r="C18" s="114">
        <v>11.86</v>
      </c>
      <c r="D18" s="114">
        <v>15.159999999999997</v>
      </c>
      <c r="E18" s="115">
        <v>11.41354063458742</v>
      </c>
      <c r="F18" s="114"/>
      <c r="G18" s="116"/>
      <c r="AA18" s="111"/>
    </row>
    <row r="19" spans="1:27">
      <c r="A19" s="113">
        <v>37012</v>
      </c>
      <c r="B19" s="114">
        <v>16.28</v>
      </c>
      <c r="C19" s="114">
        <v>10.680000000000007</v>
      </c>
      <c r="D19" s="114">
        <v>15.439999999999998</v>
      </c>
      <c r="E19" s="115">
        <v>11.988795910269005</v>
      </c>
      <c r="F19" s="114"/>
      <c r="G19" s="116"/>
      <c r="AA19" s="111"/>
    </row>
    <row r="20" spans="1:27">
      <c r="A20" s="113">
        <v>37043</v>
      </c>
      <c r="B20" s="114">
        <v>15.569999999999993</v>
      </c>
      <c r="C20" s="114">
        <v>9.4899999999999949</v>
      </c>
      <c r="D20" s="114">
        <v>15.120000000000005</v>
      </c>
      <c r="E20" s="115">
        <v>12.121026249985007</v>
      </c>
      <c r="F20" s="114"/>
      <c r="G20" s="116"/>
      <c r="AA20" s="111"/>
    </row>
    <row r="21" spans="1:27">
      <c r="A21" s="113">
        <v>37073</v>
      </c>
      <c r="B21" s="114">
        <v>12.719999999999999</v>
      </c>
      <c r="C21" s="114">
        <v>7.4500000000000028</v>
      </c>
      <c r="D21" s="114">
        <v>14.129999999999995</v>
      </c>
      <c r="E21" s="115">
        <v>11.837853167212288</v>
      </c>
      <c r="F21" s="114"/>
      <c r="G21" s="116"/>
      <c r="AA21" s="111"/>
    </row>
    <row r="22" spans="1:27">
      <c r="A22" s="113">
        <v>37104</v>
      </c>
      <c r="B22" s="114">
        <v>11.879999999999995</v>
      </c>
      <c r="C22" s="114">
        <v>5.9699999999999989</v>
      </c>
      <c r="D22" s="114">
        <v>11.920000000000002</v>
      </c>
      <c r="E22" s="115">
        <v>10.108501540159054</v>
      </c>
      <c r="F22" s="114"/>
      <c r="G22" s="116"/>
      <c r="AA22" s="111"/>
    </row>
    <row r="23" spans="1:27">
      <c r="A23" s="113">
        <v>37135</v>
      </c>
      <c r="B23" s="114">
        <v>10.540000000000006</v>
      </c>
      <c r="C23" s="114">
        <v>4.3400000000000034</v>
      </c>
      <c r="D23" s="114">
        <v>10.150000000000006</v>
      </c>
      <c r="E23" s="115">
        <v>8.945169806689421</v>
      </c>
      <c r="F23" s="114"/>
      <c r="G23" s="116"/>
      <c r="AA23" s="111"/>
    </row>
    <row r="24" spans="1:27">
      <c r="A24" s="113">
        <v>37165</v>
      </c>
      <c r="B24" s="114">
        <v>7.7399999999999949</v>
      </c>
      <c r="C24" s="114">
        <v>3.2000000000000028</v>
      </c>
      <c r="D24" s="114">
        <v>9.4300000000000068</v>
      </c>
      <c r="E24" s="115">
        <v>8.9048596287473032</v>
      </c>
      <c r="F24" s="114"/>
      <c r="G24" s="116"/>
      <c r="AA24" s="111"/>
    </row>
    <row r="25" spans="1:27">
      <c r="A25" s="113">
        <v>37196</v>
      </c>
      <c r="B25" s="114">
        <v>0.23999999999999488</v>
      </c>
      <c r="C25" s="114">
        <v>2.2199999999999989</v>
      </c>
      <c r="D25" s="114">
        <v>8.9000000000000057</v>
      </c>
      <c r="E25" s="115">
        <v>8.7757087686045168</v>
      </c>
      <c r="F25" s="114"/>
      <c r="G25" s="116"/>
      <c r="AA25" s="111"/>
    </row>
    <row r="26" spans="1:27">
      <c r="A26" s="113">
        <v>37226</v>
      </c>
      <c r="B26" s="114">
        <v>0.89000000000000057</v>
      </c>
      <c r="C26" s="114">
        <v>1.2999999999999972</v>
      </c>
      <c r="D26" s="114">
        <v>8</v>
      </c>
      <c r="E26" s="115">
        <v>8.3303742189923184</v>
      </c>
      <c r="F26" s="114"/>
      <c r="G26" s="116"/>
      <c r="AA26" s="111"/>
    </row>
    <row r="27" spans="1:27">
      <c r="A27" s="113">
        <v>37257</v>
      </c>
      <c r="B27" s="114">
        <v>0.93999999999999773</v>
      </c>
      <c r="C27" s="114">
        <v>-0.42000000000000171</v>
      </c>
      <c r="D27" s="114">
        <v>7.4399999999999977</v>
      </c>
      <c r="E27" s="115">
        <v>7.3787773810483515</v>
      </c>
      <c r="F27" s="114"/>
      <c r="G27" s="116"/>
      <c r="AA27" s="111"/>
    </row>
    <row r="28" spans="1:27">
      <c r="A28" s="113">
        <v>37288</v>
      </c>
      <c r="B28" s="114">
        <v>1.6899999999999977</v>
      </c>
      <c r="C28" s="114">
        <v>-1.7399999999999949</v>
      </c>
      <c r="D28" s="114">
        <v>6.3199999999999932</v>
      </c>
      <c r="E28" s="115">
        <v>6.7324105692279943</v>
      </c>
      <c r="F28" s="114"/>
      <c r="G28" s="116"/>
      <c r="AA28" s="111"/>
    </row>
    <row r="29" spans="1:27">
      <c r="A29" s="113">
        <v>37316</v>
      </c>
      <c r="B29" s="114">
        <v>3.8700000000000045</v>
      </c>
      <c r="C29" s="114">
        <v>-1.7800000000000011</v>
      </c>
      <c r="D29" s="114">
        <v>5.1899999999999977</v>
      </c>
      <c r="E29" s="115">
        <v>6.0352546513362597</v>
      </c>
      <c r="F29" s="114"/>
      <c r="G29" s="116"/>
      <c r="AA29" s="111"/>
    </row>
    <row r="30" spans="1:27">
      <c r="A30" s="113">
        <v>37347</v>
      </c>
      <c r="B30" s="114">
        <v>5.9399999999999977</v>
      </c>
      <c r="C30" s="114">
        <v>-1.6400000000000006</v>
      </c>
      <c r="D30" s="114">
        <v>4.5300000000000011</v>
      </c>
      <c r="E30" s="115">
        <v>5.7240092694952835</v>
      </c>
      <c r="F30" s="114"/>
      <c r="G30" s="116"/>
      <c r="AA30" s="111"/>
    </row>
    <row r="31" spans="1:27">
      <c r="A31" s="113">
        <v>37377</v>
      </c>
      <c r="B31" s="114">
        <v>4.7999999999999972</v>
      </c>
      <c r="C31" s="114">
        <v>-0.79999999999999716</v>
      </c>
      <c r="D31" s="114">
        <v>3.7099999999999937</v>
      </c>
      <c r="E31" s="115">
        <v>4.9065494314442617</v>
      </c>
      <c r="F31" s="114"/>
      <c r="G31" s="116"/>
      <c r="AA31" s="111"/>
    </row>
    <row r="32" spans="1:27">
      <c r="A32" s="113">
        <v>37408</v>
      </c>
      <c r="B32" s="114">
        <v>3.730000000000004</v>
      </c>
      <c r="C32" s="114">
        <v>-0.68000000000000682</v>
      </c>
      <c r="D32" s="114">
        <v>2.980000000000004</v>
      </c>
      <c r="E32" s="115">
        <v>4.192889671980609</v>
      </c>
      <c r="F32" s="114"/>
      <c r="G32" s="116"/>
      <c r="AA32" s="111"/>
    </row>
    <row r="33" spans="1:27">
      <c r="A33" s="113">
        <v>37438</v>
      </c>
      <c r="B33" s="114">
        <v>3.5400000000000063</v>
      </c>
      <c r="C33" s="114">
        <v>0.26999999999999602</v>
      </c>
      <c r="D33" s="114">
        <v>2.2999999999999972</v>
      </c>
      <c r="E33" s="115">
        <v>3.5357900368491215</v>
      </c>
      <c r="F33" s="114"/>
      <c r="G33" s="116"/>
      <c r="AA33" s="111"/>
    </row>
    <row r="34" spans="1:27">
      <c r="A34" s="113">
        <v>37469</v>
      </c>
      <c r="B34" s="114">
        <v>3.7399999999999949</v>
      </c>
      <c r="C34" s="114">
        <v>0.98999999999999488</v>
      </c>
      <c r="D34" s="114">
        <v>2.7999999999999972</v>
      </c>
      <c r="E34" s="115">
        <v>3.3785890028694467</v>
      </c>
      <c r="F34" s="114"/>
      <c r="G34" s="116"/>
      <c r="AA34" s="111"/>
    </row>
    <row r="35" spans="1:27">
      <c r="A35" s="113">
        <v>37500</v>
      </c>
      <c r="B35" s="114">
        <v>4.7900000000000063</v>
      </c>
      <c r="C35" s="114">
        <v>1.5300000000000011</v>
      </c>
      <c r="D35" s="114">
        <v>3.1299999999999955</v>
      </c>
      <c r="E35" s="115">
        <v>3.6412488201323754</v>
      </c>
      <c r="F35" s="114"/>
      <c r="G35" s="116"/>
      <c r="AA35" s="111"/>
    </row>
    <row r="36" spans="1:27">
      <c r="A36" s="113">
        <v>37530</v>
      </c>
      <c r="B36" s="114">
        <v>6.1500000000000057</v>
      </c>
      <c r="C36" s="114">
        <v>1.7099999999999937</v>
      </c>
      <c r="D36" s="114">
        <v>3.3299999999999983</v>
      </c>
      <c r="E36" s="115">
        <v>3.4404091669894825</v>
      </c>
      <c r="F36" s="114"/>
      <c r="G36" s="116"/>
      <c r="AA36" s="111"/>
    </row>
    <row r="37" spans="1:27">
      <c r="A37" s="113">
        <v>37561</v>
      </c>
      <c r="B37" s="114">
        <v>4.9399999999999977</v>
      </c>
      <c r="C37" s="114">
        <v>1.8900000000000006</v>
      </c>
      <c r="D37" s="114">
        <v>3.0699999999999932</v>
      </c>
      <c r="E37" s="115">
        <v>3.355662929269144</v>
      </c>
      <c r="F37" s="114"/>
      <c r="G37" s="116"/>
      <c r="AA37" s="111"/>
    </row>
    <row r="38" spans="1:27">
      <c r="A38" s="113">
        <v>37591</v>
      </c>
      <c r="B38" s="114">
        <v>7.0699999999999932</v>
      </c>
      <c r="C38" s="114">
        <v>2.2600000000000051</v>
      </c>
      <c r="D38" s="114">
        <v>3.0999999999999943</v>
      </c>
      <c r="E38" s="115">
        <v>3.3270106968625157</v>
      </c>
      <c r="F38" s="114"/>
      <c r="G38" s="116"/>
      <c r="AA38" s="111"/>
    </row>
    <row r="39" spans="1:27">
      <c r="A39" s="113">
        <v>37622</v>
      </c>
      <c r="B39" s="114">
        <v>7.1700000000000017</v>
      </c>
      <c r="C39" s="114">
        <v>3.2900000000000063</v>
      </c>
      <c r="D39" s="114">
        <v>2.519999999999996</v>
      </c>
      <c r="E39" s="115">
        <v>2.7875438428381756</v>
      </c>
      <c r="F39" s="114"/>
      <c r="G39" s="116"/>
      <c r="AA39" s="111"/>
    </row>
    <row r="40" spans="1:27">
      <c r="A40" s="113">
        <v>37653</v>
      </c>
      <c r="B40" s="114">
        <v>12.090000000000003</v>
      </c>
      <c r="C40" s="114">
        <v>4</v>
      </c>
      <c r="D40" s="114">
        <v>2.2099999999999937</v>
      </c>
      <c r="E40" s="115">
        <v>2.4903059626803099</v>
      </c>
      <c r="F40" s="114"/>
      <c r="G40" s="116"/>
      <c r="AA40" s="111"/>
    </row>
    <row r="41" spans="1:27">
      <c r="A41" s="113">
        <v>37681</v>
      </c>
      <c r="B41" s="114">
        <v>10.370000000000005</v>
      </c>
      <c r="C41" s="114">
        <v>3.9200000000000017</v>
      </c>
      <c r="D41" s="114">
        <v>2.1200000000000045</v>
      </c>
      <c r="E41" s="115">
        <v>2.3866088131216543</v>
      </c>
      <c r="F41" s="114"/>
      <c r="G41" s="116"/>
      <c r="AA41" s="111"/>
    </row>
    <row r="42" spans="1:27">
      <c r="A42" s="113">
        <v>37712</v>
      </c>
      <c r="B42" s="114">
        <v>4.8400000000000034</v>
      </c>
      <c r="C42" s="114">
        <v>3.5900000000000034</v>
      </c>
      <c r="D42" s="114">
        <v>2.6500000000000057</v>
      </c>
      <c r="E42" s="115">
        <v>2.1085081939952204</v>
      </c>
      <c r="F42" s="114"/>
      <c r="G42" s="116"/>
      <c r="AA42" s="111"/>
    </row>
    <row r="43" spans="1:27">
      <c r="A43" s="113">
        <v>37742</v>
      </c>
      <c r="B43" s="114">
        <v>3.480000000000004</v>
      </c>
      <c r="C43" s="114">
        <v>2.7900000000000063</v>
      </c>
      <c r="D43" s="114">
        <v>2.75</v>
      </c>
      <c r="E43" s="115">
        <v>1.8822223075550397</v>
      </c>
      <c r="F43" s="114"/>
      <c r="G43" s="116"/>
      <c r="AA43" s="111"/>
    </row>
    <row r="44" spans="1:27">
      <c r="A44" s="113">
        <v>37773</v>
      </c>
      <c r="B44" s="114">
        <v>7.8799999999999955</v>
      </c>
      <c r="C44" s="114">
        <v>3.0400000000000063</v>
      </c>
      <c r="D44" s="114">
        <v>3.1899999999999977</v>
      </c>
      <c r="E44" s="115">
        <v>2.0788646284500345</v>
      </c>
      <c r="F44" s="114"/>
      <c r="G44" s="116"/>
      <c r="AA44" s="111"/>
    </row>
    <row r="45" spans="1:27">
      <c r="A45" s="113">
        <v>37803</v>
      </c>
      <c r="B45" s="114">
        <v>10.150000000000006</v>
      </c>
      <c r="C45" s="114">
        <v>2.480000000000004</v>
      </c>
      <c r="D45" s="114">
        <v>3.0100000000000051</v>
      </c>
      <c r="E45" s="115">
        <v>1.7984624556033566</v>
      </c>
      <c r="F45" s="114"/>
      <c r="G45" s="116"/>
      <c r="AA45" s="111"/>
    </row>
    <row r="46" spans="1:27">
      <c r="A46" s="113">
        <v>37834</v>
      </c>
      <c r="B46" s="114">
        <v>13.700000000000003</v>
      </c>
      <c r="C46" s="114">
        <v>2.8700000000000045</v>
      </c>
      <c r="D46" s="114">
        <v>2.9300000000000068</v>
      </c>
      <c r="E46" s="115">
        <v>1.9058658457001769</v>
      </c>
      <c r="F46" s="114"/>
      <c r="G46" s="116"/>
      <c r="AA46" s="111"/>
    </row>
    <row r="47" spans="1:27">
      <c r="A47" s="113">
        <v>37865</v>
      </c>
      <c r="B47" s="114">
        <v>11.370000000000005</v>
      </c>
      <c r="C47" s="114">
        <v>3.5400000000000063</v>
      </c>
      <c r="D47" s="114">
        <v>3.0100000000000051</v>
      </c>
      <c r="E47" s="115">
        <v>2.1901787951275509</v>
      </c>
      <c r="F47" s="114"/>
      <c r="G47" s="116"/>
      <c r="AA47" s="111"/>
    </row>
    <row r="48" spans="1:27">
      <c r="A48" s="113">
        <v>37895</v>
      </c>
      <c r="B48" s="114">
        <v>10.659999999999997</v>
      </c>
      <c r="C48" s="114">
        <v>4.230000000000004</v>
      </c>
      <c r="D48" s="114">
        <v>3.3900000000000006</v>
      </c>
      <c r="E48" s="115">
        <v>2.4773947433443197</v>
      </c>
      <c r="F48" s="114"/>
      <c r="G48" s="116"/>
      <c r="AA48" s="111"/>
    </row>
    <row r="49" spans="1:27">
      <c r="A49" s="113">
        <v>37926</v>
      </c>
      <c r="B49" s="114">
        <v>17.409999999999997</v>
      </c>
      <c r="C49" s="114">
        <v>4.9200000000000017</v>
      </c>
      <c r="D49" s="114">
        <v>4.3100000000000023</v>
      </c>
      <c r="E49" s="115">
        <v>2.7174313194202995</v>
      </c>
      <c r="F49" s="114"/>
      <c r="G49" s="116"/>
      <c r="AA49" s="111"/>
    </row>
    <row r="50" spans="1:27">
      <c r="A50" s="113">
        <v>37956</v>
      </c>
      <c r="B50" s="114">
        <v>14.930000000000007</v>
      </c>
      <c r="C50" s="114">
        <v>5.4899999999999949</v>
      </c>
      <c r="D50" s="114">
        <v>4.8700000000000045</v>
      </c>
      <c r="E50" s="115">
        <v>2.9387189972442229</v>
      </c>
      <c r="F50" s="114"/>
      <c r="G50" s="116"/>
      <c r="AA50" s="111"/>
    </row>
    <row r="51" spans="1:27">
      <c r="A51" s="113">
        <v>37987</v>
      </c>
      <c r="B51" s="114">
        <v>16.329999999999998</v>
      </c>
      <c r="C51" s="114">
        <v>5.8599999999999994</v>
      </c>
      <c r="D51" s="114">
        <v>5.0100000000000051</v>
      </c>
      <c r="E51" s="115">
        <v>3.4895986607552203</v>
      </c>
      <c r="F51" s="114"/>
      <c r="G51" s="116"/>
      <c r="AA51" s="111"/>
    </row>
    <row r="52" spans="1:27">
      <c r="A52" s="113">
        <v>38018</v>
      </c>
      <c r="B52" s="114">
        <v>11.769999999999996</v>
      </c>
      <c r="C52" s="114">
        <v>6.2099999999999937</v>
      </c>
      <c r="D52" s="114">
        <v>4.9300000000000068</v>
      </c>
      <c r="E52" s="115">
        <v>3.7319155888951343</v>
      </c>
      <c r="F52" s="114"/>
      <c r="G52" s="116"/>
      <c r="AA52" s="111"/>
    </row>
    <row r="53" spans="1:27">
      <c r="A53" s="113">
        <v>38047</v>
      </c>
      <c r="B53" s="114">
        <v>12.450000000000003</v>
      </c>
      <c r="C53" s="114">
        <v>6.2600000000000051</v>
      </c>
      <c r="D53" s="114">
        <v>4.8199999999999932</v>
      </c>
      <c r="E53" s="115">
        <v>3.7469617396454424</v>
      </c>
      <c r="F53" s="114"/>
      <c r="G53" s="116"/>
      <c r="AA53" s="111"/>
    </row>
    <row r="54" spans="1:27">
      <c r="A54" s="113">
        <v>38078</v>
      </c>
      <c r="B54" s="114">
        <v>15.909999999999997</v>
      </c>
      <c r="C54" s="114">
        <v>7.1299999999999955</v>
      </c>
      <c r="D54" s="114">
        <v>4.7900000000000063</v>
      </c>
      <c r="E54" s="115">
        <v>3.1623048073615507</v>
      </c>
      <c r="F54" s="114"/>
      <c r="G54" s="116"/>
      <c r="AA54" s="111"/>
    </row>
    <row r="55" spans="1:27">
      <c r="A55" s="113">
        <v>38108</v>
      </c>
      <c r="B55" s="114">
        <v>20.099999999999994</v>
      </c>
      <c r="C55" s="114">
        <v>8.8100000000000023</v>
      </c>
      <c r="D55" s="114">
        <v>5.3100000000000023</v>
      </c>
      <c r="E55" s="115">
        <v>3.6123377288414815</v>
      </c>
      <c r="F55" s="114"/>
      <c r="G55" s="116"/>
      <c r="AA55" s="111"/>
    </row>
    <row r="56" spans="1:27">
      <c r="A56" s="113">
        <v>38139</v>
      </c>
      <c r="B56" s="114">
        <v>16.760000000000005</v>
      </c>
      <c r="C56" s="114">
        <v>9.5799999999999983</v>
      </c>
      <c r="D56" s="114">
        <v>5.1899999999999977</v>
      </c>
      <c r="E56" s="115">
        <v>3.7681343783090568</v>
      </c>
      <c r="F56" s="114"/>
      <c r="G56" s="116"/>
      <c r="AA56" s="111"/>
    </row>
    <row r="57" spans="1:27">
      <c r="A57" s="113">
        <v>38169</v>
      </c>
      <c r="B57" s="114">
        <v>15.030000000000001</v>
      </c>
      <c r="C57" s="114">
        <v>10.760000000000005</v>
      </c>
      <c r="D57" s="114">
        <v>6.230000000000004</v>
      </c>
      <c r="E57" s="115">
        <v>4.1502219561735814</v>
      </c>
      <c r="F57" s="114"/>
      <c r="G57" s="116"/>
      <c r="AA57" s="111"/>
    </row>
    <row r="58" spans="1:27">
      <c r="A58" s="113">
        <v>38200</v>
      </c>
      <c r="B58" s="114">
        <v>11.430000000000007</v>
      </c>
      <c r="C58" s="114">
        <v>10.469999999999999</v>
      </c>
      <c r="D58" s="114">
        <v>5.9399999999999977</v>
      </c>
      <c r="E58" s="115">
        <v>4.1603896631437181</v>
      </c>
      <c r="F58" s="114"/>
      <c r="G58" s="116"/>
      <c r="AA58" s="111"/>
    </row>
    <row r="59" spans="1:27">
      <c r="A59" s="113">
        <v>38231</v>
      </c>
      <c r="B59" s="114">
        <v>12.680000000000007</v>
      </c>
      <c r="C59" s="114">
        <v>9.8100000000000023</v>
      </c>
      <c r="D59" s="114">
        <v>5.5999999999999943</v>
      </c>
      <c r="E59" s="115">
        <v>3.5405773572224888</v>
      </c>
      <c r="F59" s="114"/>
      <c r="G59" s="116"/>
      <c r="AA59" s="111"/>
    </row>
    <row r="60" spans="1:27">
      <c r="A60" s="113">
        <v>38261</v>
      </c>
      <c r="B60" s="114">
        <v>14.11</v>
      </c>
      <c r="C60" s="114">
        <v>9.5100000000000051</v>
      </c>
      <c r="D60" s="114">
        <v>5.230000000000004</v>
      </c>
      <c r="E60" s="115">
        <v>3.1881930110765069</v>
      </c>
      <c r="F60" s="114"/>
      <c r="G60" s="116"/>
      <c r="AA60" s="111"/>
    </row>
    <row r="61" spans="1:27">
      <c r="A61" s="113">
        <v>38292</v>
      </c>
      <c r="B61" s="114">
        <v>10.049999999999997</v>
      </c>
      <c r="C61" s="114">
        <v>9.11</v>
      </c>
      <c r="D61" s="114">
        <v>4.5</v>
      </c>
      <c r="E61" s="115">
        <v>2.8271320025473869</v>
      </c>
      <c r="F61" s="114"/>
      <c r="G61" s="116"/>
      <c r="AA61" s="111"/>
    </row>
    <row r="62" spans="1:27">
      <c r="A62" s="113">
        <v>38322</v>
      </c>
      <c r="B62" s="114">
        <v>9.480000000000004</v>
      </c>
      <c r="C62" s="114">
        <v>8.519999999999996</v>
      </c>
      <c r="D62" s="114">
        <v>4.1899999999999977</v>
      </c>
      <c r="E62" s="115">
        <v>2.5126524959643319</v>
      </c>
      <c r="F62" s="114"/>
      <c r="G62" s="116"/>
      <c r="AA62" s="111"/>
    </row>
    <row r="63" spans="1:27">
      <c r="A63" s="113">
        <v>38353</v>
      </c>
      <c r="B63" s="114">
        <v>9.5799999999999983</v>
      </c>
      <c r="C63" s="114">
        <v>7.2800000000000011</v>
      </c>
      <c r="D63" s="114">
        <v>3.3900000000000006</v>
      </c>
      <c r="E63" s="115">
        <v>1.988607867794201</v>
      </c>
      <c r="F63" s="114"/>
      <c r="G63" s="116"/>
      <c r="AA63" s="111"/>
    </row>
    <row r="64" spans="1:27">
      <c r="A64" s="113">
        <v>38384</v>
      </c>
      <c r="B64" s="114">
        <v>11.689999999999998</v>
      </c>
      <c r="C64" s="114">
        <v>7.0400000000000063</v>
      </c>
      <c r="D64" s="114">
        <v>3.0699999999999932</v>
      </c>
      <c r="E64" s="115">
        <v>1.5694274761556244</v>
      </c>
      <c r="F64" s="114"/>
      <c r="G64" s="116"/>
      <c r="AA64" s="111"/>
    </row>
    <row r="65" spans="1:27">
      <c r="A65" s="113">
        <v>38412</v>
      </c>
      <c r="B65" s="114">
        <v>12.409999999999997</v>
      </c>
      <c r="C65" s="114">
        <v>6.5699999999999932</v>
      </c>
      <c r="D65" s="114">
        <v>2.9000000000000057</v>
      </c>
      <c r="E65" s="115">
        <v>1.3890409705174136</v>
      </c>
      <c r="F65" s="114"/>
      <c r="G65" s="116"/>
      <c r="AA65" s="111"/>
    </row>
    <row r="66" spans="1:27">
      <c r="A66" s="113">
        <v>38443</v>
      </c>
      <c r="B66" s="114">
        <v>13.730000000000004</v>
      </c>
      <c r="C66" s="114">
        <v>5.3599999999999994</v>
      </c>
      <c r="D66" s="114">
        <v>3.0900000000000034</v>
      </c>
      <c r="E66" s="115">
        <v>2.2569672689158864</v>
      </c>
      <c r="F66" s="114"/>
      <c r="G66" s="116"/>
      <c r="AA66" s="111"/>
    </row>
    <row r="67" spans="1:27">
      <c r="A67" s="113">
        <v>38473</v>
      </c>
      <c r="B67" s="114">
        <v>11.549999999999997</v>
      </c>
      <c r="C67" s="114">
        <v>3.3199999999999932</v>
      </c>
      <c r="D67" s="114">
        <v>3.2099999999999937</v>
      </c>
      <c r="E67" s="115">
        <v>1.744205093993088</v>
      </c>
      <c r="F67" s="114"/>
      <c r="G67" s="116"/>
      <c r="AA67" s="111"/>
    </row>
    <row r="68" spans="1:27">
      <c r="A68" s="113">
        <v>38504</v>
      </c>
      <c r="B68" s="114">
        <v>12.209999999999994</v>
      </c>
      <c r="C68" s="114">
        <v>1.7600000000000051</v>
      </c>
      <c r="D68" s="114">
        <v>3.4500000000000028</v>
      </c>
      <c r="E68" s="115">
        <v>1.5047170844590738</v>
      </c>
      <c r="F68" s="114"/>
      <c r="G68" s="116"/>
      <c r="AA68" s="111"/>
    </row>
    <row r="69" spans="1:27">
      <c r="A69" s="113">
        <v>38534</v>
      </c>
      <c r="B69" s="114">
        <v>12.310000000000002</v>
      </c>
      <c r="C69" s="114">
        <v>0.5</v>
      </c>
      <c r="D69" s="114">
        <v>2.1400000000000006</v>
      </c>
      <c r="E69" s="115">
        <v>0.99638857636243472</v>
      </c>
      <c r="F69" s="114"/>
      <c r="G69" s="116"/>
      <c r="AA69" s="111"/>
    </row>
    <row r="70" spans="1:27">
      <c r="A70" s="113">
        <v>38565</v>
      </c>
      <c r="B70" s="114">
        <v>13.900000000000006</v>
      </c>
      <c r="C70" s="114">
        <v>0.90999999999999659</v>
      </c>
      <c r="D70" s="114">
        <v>1.9899999999999949</v>
      </c>
      <c r="E70" s="115">
        <v>0.8421074672040163</v>
      </c>
      <c r="F70" s="114"/>
      <c r="G70" s="116"/>
      <c r="AA70" s="111"/>
    </row>
    <row r="71" spans="1:27">
      <c r="A71" s="113">
        <v>38596</v>
      </c>
      <c r="B71" s="114">
        <v>14.670000000000002</v>
      </c>
      <c r="C71" s="114">
        <v>1.1899999999999977</v>
      </c>
      <c r="D71" s="114">
        <v>1.7199999999999989</v>
      </c>
      <c r="E71" s="115">
        <v>0.87705764985138046</v>
      </c>
      <c r="F71" s="114"/>
      <c r="G71" s="116"/>
      <c r="AA71" s="111"/>
    </row>
    <row r="72" spans="1:27">
      <c r="A72" s="113">
        <v>38626</v>
      </c>
      <c r="B72" s="114">
        <v>14.099999999999994</v>
      </c>
      <c r="C72" s="114">
        <v>1.730000000000004</v>
      </c>
      <c r="D72" s="114">
        <v>1.1400000000000006</v>
      </c>
      <c r="E72" s="115">
        <v>0.8406213048791642</v>
      </c>
      <c r="F72" s="114"/>
      <c r="G72" s="116"/>
      <c r="AA72" s="111"/>
    </row>
    <row r="73" spans="1:27">
      <c r="A73" s="113">
        <v>38657</v>
      </c>
      <c r="B73" s="114">
        <v>16.730000000000004</v>
      </c>
      <c r="C73" s="114">
        <v>2.0600000000000023</v>
      </c>
      <c r="D73" s="114">
        <v>1.4699999999999989</v>
      </c>
      <c r="E73" s="115">
        <v>0.93554659220198744</v>
      </c>
      <c r="F73" s="114"/>
      <c r="G73" s="116"/>
      <c r="AA73" s="111"/>
    </row>
    <row r="74" spans="1:27">
      <c r="A74" s="113">
        <v>38687</v>
      </c>
      <c r="B74" s="114">
        <v>19.340000000000003</v>
      </c>
      <c r="C74" s="114">
        <v>1.980000000000004</v>
      </c>
      <c r="D74" s="114">
        <v>0.90999999999999659</v>
      </c>
      <c r="E74" s="115">
        <v>0.83304550596822935</v>
      </c>
      <c r="F74" s="114"/>
      <c r="G74" s="116"/>
      <c r="AA74" s="111"/>
    </row>
    <row r="75" spans="1:27">
      <c r="A75" s="113">
        <v>38718</v>
      </c>
      <c r="B75" s="114">
        <v>18.47</v>
      </c>
      <c r="C75" s="114">
        <v>1.8199999999999932</v>
      </c>
      <c r="D75" s="114">
        <v>1.3100000000000023</v>
      </c>
      <c r="E75" s="115">
        <v>0.76320222332113019</v>
      </c>
      <c r="F75" s="114"/>
      <c r="G75" s="116"/>
      <c r="AA75" s="111"/>
    </row>
    <row r="76" spans="1:27">
      <c r="A76" s="113">
        <v>38749</v>
      </c>
      <c r="B76" s="114">
        <v>16.060000000000002</v>
      </c>
      <c r="C76" s="114">
        <v>2.0699999999999932</v>
      </c>
      <c r="D76" s="114">
        <v>1.3900000000000006</v>
      </c>
      <c r="E76" s="115">
        <v>0.49995911407911819</v>
      </c>
      <c r="F76" s="114"/>
      <c r="G76" s="116"/>
      <c r="AA76" s="111"/>
    </row>
    <row r="77" spans="1:27">
      <c r="A77" s="113">
        <v>38777</v>
      </c>
      <c r="B77" s="114">
        <v>15.189999999999998</v>
      </c>
      <c r="C77" s="114">
        <v>3</v>
      </c>
      <c r="D77" s="114">
        <v>1.3799999999999955</v>
      </c>
      <c r="E77" s="115">
        <v>0.65926709114772564</v>
      </c>
      <c r="F77" s="114"/>
      <c r="G77" s="116"/>
      <c r="AA77" s="111"/>
    </row>
    <row r="78" spans="1:27">
      <c r="A78" s="113">
        <v>38808</v>
      </c>
      <c r="B78" s="114">
        <v>15.129999999999995</v>
      </c>
      <c r="C78" s="114">
        <v>3.9899999999999949</v>
      </c>
      <c r="D78" s="114">
        <v>0.92000000000000171</v>
      </c>
      <c r="E78" s="115">
        <v>0.39362691366275726</v>
      </c>
      <c r="F78" s="114"/>
      <c r="G78" s="116"/>
      <c r="AA78" s="111"/>
    </row>
    <row r="79" spans="1:27">
      <c r="A79" s="113">
        <v>38838</v>
      </c>
      <c r="B79" s="114">
        <v>16.269999999999996</v>
      </c>
      <c r="C79" s="114">
        <v>5.1099999999999994</v>
      </c>
      <c r="D79" s="114">
        <v>0.65000000000000568</v>
      </c>
      <c r="E79" s="115">
        <v>1.0347508408966348</v>
      </c>
      <c r="F79" s="114"/>
      <c r="G79" s="116"/>
      <c r="AA79" s="111"/>
    </row>
    <row r="80" spans="1:27">
      <c r="A80" s="113">
        <v>38869</v>
      </c>
      <c r="B80" s="114">
        <v>16.079999999999998</v>
      </c>
      <c r="C80" s="114">
        <v>7.4399999999999977</v>
      </c>
      <c r="D80" s="114">
        <v>0.92000000000000171</v>
      </c>
      <c r="E80" s="115">
        <v>1.338599051644195</v>
      </c>
      <c r="F80" s="114"/>
      <c r="G80" s="116"/>
      <c r="AA80" s="111"/>
    </row>
    <row r="81" spans="1:27">
      <c r="A81" s="113">
        <v>38899</v>
      </c>
      <c r="B81" s="114">
        <v>16.670000000000002</v>
      </c>
      <c r="C81" s="114">
        <v>8.6200000000000045</v>
      </c>
      <c r="D81" s="114">
        <v>2.4200000000000017</v>
      </c>
      <c r="E81" s="115">
        <v>2.1957808538552968</v>
      </c>
      <c r="F81" s="114"/>
      <c r="G81" s="116"/>
      <c r="AA81" s="111"/>
    </row>
    <row r="82" spans="1:27">
      <c r="A82" s="113">
        <v>38930</v>
      </c>
      <c r="B82" s="114">
        <v>22.760000000000005</v>
      </c>
      <c r="C82" s="114">
        <v>9.4399999999999977</v>
      </c>
      <c r="D82" s="114">
        <v>3.1899999999999977</v>
      </c>
      <c r="E82" s="115">
        <v>2.9852636050190995</v>
      </c>
      <c r="F82" s="114"/>
      <c r="G82" s="116"/>
      <c r="AA82" s="111"/>
    </row>
    <row r="83" spans="1:27">
      <c r="A83" s="113">
        <v>38961</v>
      </c>
      <c r="B83" s="114">
        <v>22.33</v>
      </c>
      <c r="C83" s="114">
        <v>9.7000000000000028</v>
      </c>
      <c r="D83" s="114">
        <v>4.0600000000000023</v>
      </c>
      <c r="E83" s="115">
        <v>3.5457963304586428</v>
      </c>
      <c r="F83" s="114"/>
      <c r="G83" s="116"/>
      <c r="AA83" s="111"/>
    </row>
    <row r="84" spans="1:27">
      <c r="A84" s="113">
        <v>38991</v>
      </c>
      <c r="B84" s="114">
        <v>19.950000000000003</v>
      </c>
      <c r="C84" s="114">
        <v>9.0900000000000034</v>
      </c>
      <c r="D84" s="114">
        <v>4.5900000000000034</v>
      </c>
      <c r="E84" s="115">
        <v>3.9121333338636219</v>
      </c>
      <c r="F84" s="114"/>
      <c r="G84" s="116"/>
      <c r="AA84" s="111"/>
    </row>
    <row r="85" spans="1:27">
      <c r="A85" s="113">
        <v>39022</v>
      </c>
      <c r="B85" s="114">
        <v>16.939999999999998</v>
      </c>
      <c r="C85" s="114">
        <v>7.9500000000000028</v>
      </c>
      <c r="D85" s="114">
        <v>4.2600000000000051</v>
      </c>
      <c r="E85" s="115">
        <v>4.0170240813087048</v>
      </c>
      <c r="F85" s="114"/>
      <c r="G85" s="116"/>
      <c r="AA85" s="111"/>
    </row>
    <row r="86" spans="1:27">
      <c r="A86" s="113">
        <v>39052</v>
      </c>
      <c r="B86" s="114">
        <v>15.920000000000002</v>
      </c>
      <c r="C86" s="114">
        <v>7.7900000000000063</v>
      </c>
      <c r="D86" s="114">
        <v>4.980000000000004</v>
      </c>
      <c r="E86" s="115">
        <v>4.372785655027414</v>
      </c>
      <c r="F86" s="114"/>
      <c r="G86" s="116"/>
      <c r="AA86" s="111"/>
    </row>
    <row r="87" spans="1:27">
      <c r="A87" s="113">
        <v>39083</v>
      </c>
      <c r="B87" s="114">
        <v>13.709999999999994</v>
      </c>
      <c r="C87" s="114">
        <v>8.6700000000000017</v>
      </c>
      <c r="D87" s="114">
        <v>4.9500000000000028</v>
      </c>
      <c r="E87" s="115">
        <v>4.7012176912536887</v>
      </c>
      <c r="F87" s="114"/>
      <c r="G87" s="116"/>
      <c r="AA87" s="111"/>
    </row>
    <row r="88" spans="1:27">
      <c r="A88" s="113">
        <v>39114</v>
      </c>
      <c r="B88" s="114">
        <v>13.86</v>
      </c>
      <c r="C88" s="114">
        <v>8.3199999999999932</v>
      </c>
      <c r="D88" s="114">
        <v>5.1099999999999994</v>
      </c>
      <c r="E88" s="115">
        <v>5.391936442793039</v>
      </c>
      <c r="F88" s="114"/>
      <c r="G88" s="116"/>
      <c r="AA88" s="111"/>
    </row>
    <row r="89" spans="1:27">
      <c r="A89" s="113">
        <v>39142</v>
      </c>
      <c r="B89" s="114">
        <v>14.049999999999997</v>
      </c>
      <c r="C89" s="114">
        <v>7.2000000000000028</v>
      </c>
      <c r="D89" s="114">
        <v>5.4300000000000068</v>
      </c>
      <c r="E89" s="115">
        <v>5.7059834796062461</v>
      </c>
      <c r="F89" s="114"/>
      <c r="G89" s="116"/>
      <c r="AA89" s="111"/>
    </row>
    <row r="90" spans="1:27">
      <c r="A90" s="113">
        <v>39173</v>
      </c>
      <c r="B90" s="114">
        <v>12.969999999999999</v>
      </c>
      <c r="C90" s="114">
        <v>6.4500000000000028</v>
      </c>
      <c r="D90" s="114">
        <v>5.3400000000000034</v>
      </c>
      <c r="E90" s="115">
        <v>5.4992483028279935</v>
      </c>
      <c r="F90" s="114"/>
      <c r="G90" s="116"/>
      <c r="AA90" s="111"/>
    </row>
    <row r="91" spans="1:27">
      <c r="A91" s="113">
        <v>39203</v>
      </c>
      <c r="B91" s="114">
        <v>12.530000000000001</v>
      </c>
      <c r="C91" s="114">
        <v>6.4500000000000028</v>
      </c>
      <c r="D91" s="114">
        <v>5.2000000000000028</v>
      </c>
      <c r="E91" s="115">
        <v>5.0728203032594621</v>
      </c>
      <c r="F91" s="114"/>
      <c r="G91" s="116"/>
      <c r="AA91" s="111"/>
    </row>
    <row r="92" spans="1:27">
      <c r="A92" s="113">
        <v>39234</v>
      </c>
      <c r="B92" s="114">
        <v>12.349999999999994</v>
      </c>
      <c r="C92" s="114">
        <v>5.0999999999999943</v>
      </c>
      <c r="D92" s="114">
        <v>4.9699999999999989</v>
      </c>
      <c r="E92" s="115">
        <v>4.9826315485015584</v>
      </c>
      <c r="F92" s="114"/>
      <c r="G92" s="116"/>
      <c r="AA92" s="111"/>
    </row>
    <row r="93" spans="1:27">
      <c r="A93" s="113">
        <v>39264</v>
      </c>
      <c r="B93" s="114">
        <v>10.900000000000006</v>
      </c>
      <c r="C93" s="114">
        <v>4.1500000000000057</v>
      </c>
      <c r="D93" s="114">
        <v>4.3400000000000034</v>
      </c>
      <c r="E93" s="115">
        <v>4.1257237633112851</v>
      </c>
      <c r="F93" s="114"/>
      <c r="G93" s="116"/>
      <c r="AA93" s="111"/>
    </row>
    <row r="94" spans="1:27">
      <c r="A94" s="113">
        <v>39295</v>
      </c>
      <c r="B94" s="114">
        <v>3.0600000000000023</v>
      </c>
      <c r="C94" s="114">
        <v>3.4399999999999977</v>
      </c>
      <c r="D94" s="114">
        <v>4.5499999999999972</v>
      </c>
      <c r="E94" s="115">
        <v>4.0038104694909862</v>
      </c>
      <c r="F94" s="114"/>
      <c r="G94" s="116"/>
      <c r="AA94" s="111"/>
    </row>
    <row r="95" spans="1:27">
      <c r="A95" s="113">
        <v>39326</v>
      </c>
      <c r="B95" s="114">
        <v>2.2800000000000011</v>
      </c>
      <c r="C95" s="114">
        <v>3.4300000000000068</v>
      </c>
      <c r="D95" s="114">
        <v>4.5600000000000023</v>
      </c>
      <c r="E95" s="115">
        <v>4.5892221079483875</v>
      </c>
      <c r="F95" s="114"/>
      <c r="G95" s="116"/>
      <c r="AA95" s="111"/>
    </row>
    <row r="96" spans="1:27">
      <c r="A96" s="113">
        <v>39356</v>
      </c>
      <c r="B96" s="114">
        <v>4.3799999999999955</v>
      </c>
      <c r="C96" s="114">
        <v>3.980000000000004</v>
      </c>
      <c r="D96" s="114">
        <v>5.4099999999999966</v>
      </c>
      <c r="E96" s="115">
        <v>5.0737753591004946</v>
      </c>
      <c r="F96" s="114"/>
      <c r="G96" s="116"/>
      <c r="AA96" s="111"/>
    </row>
    <row r="97" spans="1:27">
      <c r="A97" s="113">
        <v>39387</v>
      </c>
      <c r="B97" s="114">
        <v>6.5100000000000051</v>
      </c>
      <c r="C97" s="114">
        <v>5.2600000000000051</v>
      </c>
      <c r="D97" s="114">
        <v>6.25</v>
      </c>
      <c r="E97" s="115">
        <v>5.5104345063416957</v>
      </c>
      <c r="F97" s="114"/>
      <c r="G97" s="116"/>
      <c r="AA97" s="111"/>
    </row>
    <row r="98" spans="1:27">
      <c r="A98" s="113">
        <v>39417</v>
      </c>
      <c r="B98" s="114">
        <v>7.3199999999999932</v>
      </c>
      <c r="C98" s="114">
        <v>6.0499999999999972</v>
      </c>
      <c r="D98" s="114">
        <v>7.1200000000000045</v>
      </c>
      <c r="E98" s="115">
        <v>5.9278115833109695</v>
      </c>
      <c r="F98" s="114"/>
      <c r="G98" s="116"/>
      <c r="AA98" s="111"/>
    </row>
    <row r="99" spans="1:27">
      <c r="A99" s="113">
        <v>39448</v>
      </c>
      <c r="B99" s="114">
        <v>18.069999999999993</v>
      </c>
      <c r="C99" s="114">
        <v>6.1899999999999977</v>
      </c>
      <c r="D99" s="114">
        <v>7.0100000000000051</v>
      </c>
      <c r="E99" s="115">
        <v>5.8790544964522553</v>
      </c>
      <c r="F99" s="114"/>
      <c r="G99" s="116"/>
      <c r="AA99" s="111"/>
    </row>
    <row r="100" spans="1:27">
      <c r="A100" s="113">
        <v>39479</v>
      </c>
      <c r="B100" s="114">
        <v>16.450000000000003</v>
      </c>
      <c r="C100" s="114">
        <v>6.7600000000000051</v>
      </c>
      <c r="D100" s="114">
        <v>6.9300000000000068</v>
      </c>
      <c r="E100" s="115">
        <v>5.624082801379032</v>
      </c>
      <c r="F100" s="114"/>
      <c r="G100" s="116"/>
      <c r="AA100" s="111"/>
    </row>
    <row r="101" spans="1:27">
      <c r="A101" s="113">
        <v>39508</v>
      </c>
      <c r="B101" s="114">
        <v>15.959999999999994</v>
      </c>
      <c r="C101" s="114">
        <v>7.7000000000000028</v>
      </c>
      <c r="D101" s="114">
        <v>7.3700000000000045</v>
      </c>
      <c r="E101" s="115">
        <v>5.5729316488919665</v>
      </c>
      <c r="F101" s="114"/>
      <c r="G101" s="116"/>
      <c r="AA101" s="111"/>
    </row>
    <row r="102" spans="1:27">
      <c r="A102" s="113">
        <v>39539</v>
      </c>
      <c r="B102" s="114">
        <v>17.829999999999998</v>
      </c>
      <c r="C102" s="114">
        <v>8.0499999999999972</v>
      </c>
      <c r="D102" s="114">
        <v>7.6599999999999966</v>
      </c>
      <c r="E102" s="115">
        <v>6.5197613875779439</v>
      </c>
      <c r="F102" s="114"/>
      <c r="G102" s="116"/>
      <c r="AA102" s="111"/>
    </row>
    <row r="103" spans="1:27">
      <c r="A103" s="113">
        <v>39569</v>
      </c>
      <c r="B103" s="114">
        <v>18.22</v>
      </c>
      <c r="C103" s="114">
        <v>7.1099999999999994</v>
      </c>
      <c r="D103" s="114">
        <v>8.2800000000000011</v>
      </c>
      <c r="E103" s="115">
        <v>6.8486085396278611</v>
      </c>
      <c r="F103" s="114"/>
      <c r="G103" s="116"/>
      <c r="AA103" s="111"/>
    </row>
    <row r="104" spans="1:27">
      <c r="A104" s="113">
        <v>39600</v>
      </c>
      <c r="B104" s="114">
        <v>19.120000000000005</v>
      </c>
      <c r="C104" s="114">
        <v>7.5600000000000023</v>
      </c>
      <c r="D104" s="114">
        <v>8.2800000000000011</v>
      </c>
      <c r="E104" s="115">
        <v>7.2279178825975379</v>
      </c>
      <c r="F104" s="114"/>
      <c r="G104" s="116"/>
      <c r="AA104" s="111"/>
    </row>
    <row r="105" spans="1:27">
      <c r="A105" s="113">
        <v>39630</v>
      </c>
      <c r="B105" s="114">
        <v>21.83</v>
      </c>
      <c r="C105" s="114">
        <v>8.3700000000000045</v>
      </c>
      <c r="D105" s="114">
        <v>7.7999999999999972</v>
      </c>
      <c r="E105" s="115">
        <v>7.4721897128302288</v>
      </c>
      <c r="F105" s="114"/>
      <c r="G105" s="116"/>
      <c r="AA105" s="111"/>
    </row>
    <row r="106" spans="1:27">
      <c r="A106" s="113">
        <v>39661</v>
      </c>
      <c r="B106" s="114">
        <v>21.560000000000002</v>
      </c>
      <c r="C106" s="114">
        <v>8.39</v>
      </c>
      <c r="D106" s="114">
        <v>7.2600000000000051</v>
      </c>
      <c r="E106" s="115">
        <v>6.9534623587734927</v>
      </c>
      <c r="F106" s="114"/>
      <c r="G106" s="116"/>
      <c r="AA106" s="111"/>
    </row>
    <row r="107" spans="1:27">
      <c r="A107" s="113">
        <v>39692</v>
      </c>
      <c r="B107" s="114">
        <v>21.939999999999998</v>
      </c>
      <c r="C107" s="114">
        <v>7.75</v>
      </c>
      <c r="D107" s="114">
        <v>6.3299999999999983</v>
      </c>
      <c r="E107" s="115">
        <v>5.8188258813275127</v>
      </c>
      <c r="F107" s="114"/>
      <c r="G107" s="116"/>
      <c r="AA107" s="111"/>
    </row>
    <row r="108" spans="1:27">
      <c r="A108" s="113">
        <v>39722</v>
      </c>
      <c r="B108" s="114">
        <v>23.569999999999993</v>
      </c>
      <c r="C108" s="114">
        <v>6.8400000000000034</v>
      </c>
      <c r="D108" s="114">
        <v>5.4500000000000028</v>
      </c>
      <c r="E108" s="115">
        <v>4.9519395657506209</v>
      </c>
      <c r="F108" s="114"/>
      <c r="G108" s="116"/>
      <c r="AA108" s="111"/>
    </row>
    <row r="109" spans="1:27">
      <c r="A109" s="113">
        <v>39753</v>
      </c>
      <c r="B109" s="114">
        <v>19.090000000000003</v>
      </c>
      <c r="C109" s="114">
        <v>4.7900000000000063</v>
      </c>
      <c r="D109" s="114">
        <v>4.2600000000000051</v>
      </c>
      <c r="E109" s="115">
        <v>4.4061965302364001</v>
      </c>
      <c r="F109" s="114"/>
      <c r="G109" s="116"/>
      <c r="AA109" s="111"/>
    </row>
    <row r="110" spans="1:27">
      <c r="A110" s="113">
        <v>39783</v>
      </c>
      <c r="B110" s="114">
        <v>14.290000000000006</v>
      </c>
      <c r="C110" s="114">
        <v>2.769999999999996</v>
      </c>
      <c r="D110" s="114">
        <v>4.0499999999999972</v>
      </c>
      <c r="E110" s="115">
        <v>3.8905912533594176</v>
      </c>
      <c r="F110" s="114"/>
      <c r="G110" s="116"/>
      <c r="AA110" s="111"/>
    </row>
    <row r="111" spans="1:27">
      <c r="A111" s="113">
        <v>39814</v>
      </c>
      <c r="B111" s="114">
        <v>4.9699999999999989</v>
      </c>
      <c r="C111" s="114">
        <v>1.8599999999999994</v>
      </c>
      <c r="D111" s="114">
        <v>3.6800000000000068</v>
      </c>
      <c r="E111" s="115">
        <v>3.4957667454172565</v>
      </c>
      <c r="F111" s="114"/>
      <c r="G111" s="116"/>
      <c r="AA111" s="111"/>
    </row>
    <row r="112" spans="1:27">
      <c r="A112" s="113">
        <v>39845</v>
      </c>
      <c r="B112" s="114">
        <v>8.8299999999999983</v>
      </c>
      <c r="C112" s="114">
        <v>2.5999999999999943</v>
      </c>
      <c r="D112" s="114">
        <v>4.0900000000000034</v>
      </c>
      <c r="E112" s="115">
        <v>3.3221284333729812</v>
      </c>
      <c r="F112" s="114"/>
      <c r="G112" s="116"/>
      <c r="AA112" s="111"/>
    </row>
    <row r="113" spans="1:27">
      <c r="A113" s="113">
        <v>39873</v>
      </c>
      <c r="B113" s="114">
        <v>5.6800000000000068</v>
      </c>
      <c r="C113" s="114">
        <v>2.6500000000000057</v>
      </c>
      <c r="D113" s="114">
        <v>3.6700000000000017</v>
      </c>
      <c r="E113" s="115">
        <v>3.3234114345553678</v>
      </c>
      <c r="F113" s="114"/>
      <c r="G113" s="116"/>
      <c r="AA113" s="111"/>
    </row>
    <row r="114" spans="1:27">
      <c r="A114" s="113">
        <v>39904</v>
      </c>
      <c r="B114" s="114">
        <v>2.2199999999999989</v>
      </c>
      <c r="C114" s="114">
        <v>1.7399999999999949</v>
      </c>
      <c r="D114" s="114">
        <v>3.5900000000000034</v>
      </c>
      <c r="E114" s="115">
        <v>2.9369788087441009</v>
      </c>
      <c r="F114" s="114"/>
      <c r="G114" s="116"/>
      <c r="AA114" s="111"/>
    </row>
    <row r="115" spans="1:27">
      <c r="A115" s="113">
        <v>39934</v>
      </c>
      <c r="B115" s="114">
        <v>1.2900000000000063</v>
      </c>
      <c r="C115" s="114">
        <v>0.85999999999999943</v>
      </c>
      <c r="D115" s="114">
        <v>2.8400000000000034</v>
      </c>
      <c r="E115" s="115">
        <v>3.0956073289907238</v>
      </c>
      <c r="F115" s="114"/>
      <c r="G115" s="116"/>
      <c r="AA115" s="111"/>
    </row>
    <row r="116" spans="1:27">
      <c r="A116" s="113">
        <v>39965</v>
      </c>
      <c r="B116" s="114">
        <v>2</v>
      </c>
      <c r="C116" s="114">
        <v>0.40000000000000568</v>
      </c>
      <c r="D116" s="114">
        <v>2.8100000000000023</v>
      </c>
      <c r="E116" s="115">
        <v>2.7419273067949064</v>
      </c>
      <c r="F116" s="114"/>
      <c r="G116" s="116"/>
      <c r="AA116" s="111"/>
    </row>
    <row r="117" spans="1:27">
      <c r="A117" s="113">
        <v>39995</v>
      </c>
      <c r="B117" s="114">
        <v>-2.8599999999999994</v>
      </c>
      <c r="C117" s="114">
        <v>-0.25</v>
      </c>
      <c r="D117" s="114">
        <v>2.4899999999999949</v>
      </c>
      <c r="E117" s="115">
        <v>2.5863513104608131</v>
      </c>
      <c r="F117" s="114"/>
      <c r="G117" s="116"/>
      <c r="AA117" s="111"/>
    </row>
    <row r="118" spans="1:27">
      <c r="A118" s="113">
        <v>40026</v>
      </c>
      <c r="B118" s="114">
        <v>-2.6800000000000068</v>
      </c>
      <c r="C118" s="114">
        <v>-1.25</v>
      </c>
      <c r="D118" s="114">
        <v>1.2600000000000051</v>
      </c>
      <c r="E118" s="115">
        <v>2.5259798726152098</v>
      </c>
      <c r="F118" s="114"/>
      <c r="G118" s="116"/>
      <c r="AA118" s="111"/>
    </row>
    <row r="119" spans="1:27">
      <c r="A119" s="113">
        <v>40057</v>
      </c>
      <c r="B119" s="114">
        <v>-3.4099999999999966</v>
      </c>
      <c r="C119" s="114">
        <v>-0.89000000000000057</v>
      </c>
      <c r="D119" s="114">
        <v>0.85999999999999943</v>
      </c>
      <c r="E119" s="115">
        <v>2.5137165820849248</v>
      </c>
      <c r="F119" s="114"/>
      <c r="G119" s="116"/>
      <c r="AA119" s="111"/>
    </row>
    <row r="120" spans="1:27">
      <c r="A120" s="113">
        <v>40087</v>
      </c>
      <c r="B120" s="114">
        <v>-5.75</v>
      </c>
      <c r="C120" s="114">
        <v>-1.2800000000000011</v>
      </c>
      <c r="D120" s="114">
        <v>-0.34999999999999432</v>
      </c>
      <c r="E120" s="115">
        <v>2.4756114551274067</v>
      </c>
      <c r="F120" s="114"/>
      <c r="G120" s="116"/>
      <c r="AA120" s="111"/>
    </row>
    <row r="121" spans="1:27">
      <c r="A121" s="113">
        <v>40118</v>
      </c>
      <c r="B121" s="114">
        <v>-2.3900000000000006</v>
      </c>
      <c r="C121" s="114">
        <v>-0.10999999999999943</v>
      </c>
      <c r="D121" s="114">
        <v>-0.25</v>
      </c>
      <c r="E121" s="115">
        <v>2.2775392413294924</v>
      </c>
      <c r="F121" s="114"/>
      <c r="G121" s="116"/>
      <c r="AA121" s="111"/>
    </row>
    <row r="122" spans="1:27">
      <c r="A122" s="113">
        <v>40148</v>
      </c>
      <c r="B122" s="114">
        <v>1.019999999999996</v>
      </c>
      <c r="C122" s="114">
        <v>1.5400000000000063</v>
      </c>
      <c r="D122" s="114">
        <v>-0.98999999999999488</v>
      </c>
      <c r="E122" s="115">
        <v>1.9956764558196767</v>
      </c>
      <c r="F122" s="114"/>
      <c r="G122" s="116"/>
      <c r="AA122" s="111"/>
    </row>
    <row r="123" spans="1:27">
      <c r="A123" s="113">
        <v>40179</v>
      </c>
      <c r="B123" s="114">
        <v>2.0699999999999932</v>
      </c>
      <c r="C123" s="114">
        <v>2.4599999999999937</v>
      </c>
      <c r="D123" s="114">
        <v>-1.1299999999999955</v>
      </c>
      <c r="E123" s="115">
        <v>2.5480530127114207</v>
      </c>
      <c r="F123" s="114"/>
      <c r="G123" s="116"/>
      <c r="AA123" s="111"/>
    </row>
    <row r="124" spans="1:27">
      <c r="A124" s="113">
        <v>40210</v>
      </c>
      <c r="B124" s="114">
        <v>-0.29000000000000625</v>
      </c>
      <c r="C124" s="114">
        <v>1.4200000000000017</v>
      </c>
      <c r="D124" s="114">
        <v>-1.6800000000000068</v>
      </c>
      <c r="E124" s="115">
        <v>2.0756790329349997</v>
      </c>
      <c r="F124" s="114"/>
      <c r="G124" s="116"/>
      <c r="AA124" s="111"/>
    </row>
    <row r="125" spans="1:27">
      <c r="A125" s="113">
        <v>40238</v>
      </c>
      <c r="B125" s="114">
        <v>2.7099999999999937</v>
      </c>
      <c r="C125" s="114">
        <v>0.62999999999999545</v>
      </c>
      <c r="D125" s="114">
        <v>-1.8599999999999994</v>
      </c>
      <c r="E125" s="115">
        <v>1.8080816504166535</v>
      </c>
      <c r="F125" s="114"/>
      <c r="G125" s="116"/>
      <c r="AA125" s="111"/>
    </row>
    <row r="126" spans="1:27">
      <c r="A126" s="113">
        <v>40269</v>
      </c>
      <c r="B126" s="114">
        <v>9.2099999999999937</v>
      </c>
      <c r="C126" s="114">
        <v>2.3799999999999955</v>
      </c>
      <c r="D126" s="114">
        <v>-2.6700000000000017</v>
      </c>
      <c r="E126" s="115">
        <v>1.4160591517794643</v>
      </c>
      <c r="F126" s="114"/>
      <c r="G126" s="116"/>
      <c r="AA126" s="111"/>
    </row>
    <row r="127" spans="1:27">
      <c r="A127" s="113">
        <v>40299</v>
      </c>
      <c r="B127" s="114">
        <v>15.260000000000005</v>
      </c>
      <c r="C127" s="114">
        <v>5.2000000000000028</v>
      </c>
      <c r="D127" s="114">
        <v>-2.6800000000000068</v>
      </c>
      <c r="E127" s="115">
        <v>0.79760044640806882</v>
      </c>
      <c r="F127" s="114"/>
      <c r="G127" s="116"/>
      <c r="AA127" s="111"/>
    </row>
    <row r="128" spans="1:27">
      <c r="A128" s="113">
        <v>40330</v>
      </c>
      <c r="B128" s="114">
        <v>14.409999999999997</v>
      </c>
      <c r="C128" s="114">
        <v>6.5499999999999972</v>
      </c>
      <c r="D128" s="114">
        <v>-2.8900000000000006</v>
      </c>
      <c r="E128" s="115">
        <v>0.27364527203627631</v>
      </c>
      <c r="F128" s="114"/>
      <c r="G128" s="116"/>
      <c r="AA128" s="111"/>
    </row>
    <row r="129" spans="1:27">
      <c r="A129" s="113">
        <v>40360</v>
      </c>
      <c r="B129" s="114">
        <v>16.010000000000005</v>
      </c>
      <c r="C129" s="114">
        <v>6.6099999999999994</v>
      </c>
      <c r="D129" s="114">
        <v>-2.5100000000000051</v>
      </c>
      <c r="E129" s="115">
        <v>0.18257451072101105</v>
      </c>
      <c r="F129" s="114"/>
      <c r="G129" s="116"/>
      <c r="AA129" s="111"/>
    </row>
    <row r="130" spans="1:27">
      <c r="A130" s="113">
        <v>40391</v>
      </c>
      <c r="B130" s="114">
        <v>16.319999999999993</v>
      </c>
      <c r="C130" s="114">
        <v>7.3700000000000045</v>
      </c>
      <c r="D130" s="114">
        <v>-1.7000000000000028</v>
      </c>
      <c r="E130" s="115">
        <v>0.53556183439398808</v>
      </c>
      <c r="F130" s="114"/>
      <c r="G130" s="116"/>
      <c r="AA130" s="111"/>
    </row>
    <row r="131" spans="1:27">
      <c r="A131" s="113">
        <v>40422</v>
      </c>
      <c r="B131" s="114">
        <v>14.799999999999997</v>
      </c>
      <c r="C131" s="114">
        <v>7.3900000000000006</v>
      </c>
      <c r="D131" s="114">
        <v>-0.32999999999999829</v>
      </c>
      <c r="E131" s="115">
        <v>0.74327338310548896</v>
      </c>
      <c r="F131" s="114"/>
      <c r="G131" s="116"/>
      <c r="AA131" s="111"/>
    </row>
    <row r="132" spans="1:27">
      <c r="A132" s="113">
        <v>40452</v>
      </c>
      <c r="B132" s="114">
        <v>14.629999999999995</v>
      </c>
      <c r="C132" s="114">
        <v>8.4200000000000017</v>
      </c>
      <c r="D132" s="114">
        <v>1.1899999999999977</v>
      </c>
      <c r="E132" s="115">
        <v>1.2475968278190948</v>
      </c>
      <c r="F132" s="114"/>
      <c r="G132" s="116"/>
      <c r="AA132" s="111"/>
    </row>
    <row r="133" spans="1:27">
      <c r="A133" s="113">
        <v>40483</v>
      </c>
      <c r="B133" s="114">
        <v>15.120000000000005</v>
      </c>
      <c r="C133" s="114">
        <v>9.7000000000000028</v>
      </c>
      <c r="D133" s="114">
        <v>2.0600000000000023</v>
      </c>
      <c r="E133" s="115">
        <v>1.7101271924129975</v>
      </c>
      <c r="F133" s="114"/>
      <c r="G133" s="116"/>
      <c r="AA133" s="111"/>
    </row>
    <row r="134" spans="1:27">
      <c r="A134" s="113">
        <v>40513</v>
      </c>
      <c r="B134" s="114">
        <v>14.909999999999997</v>
      </c>
      <c r="C134" s="114">
        <v>10.150000000000006</v>
      </c>
      <c r="D134" s="114">
        <v>2.9099999999999966</v>
      </c>
      <c r="E134" s="115">
        <v>2.267516542340914</v>
      </c>
      <c r="F134" s="114"/>
      <c r="G134" s="116"/>
      <c r="AA134" s="111"/>
    </row>
    <row r="135" spans="1:27">
      <c r="A135" s="113">
        <v>40544</v>
      </c>
      <c r="B135" s="114">
        <v>12.310000000000002</v>
      </c>
      <c r="C135" s="114">
        <v>10.409999999999997</v>
      </c>
      <c r="D135" s="114">
        <v>3.1599999999999966</v>
      </c>
      <c r="E135" s="115">
        <v>2.0119654591749878</v>
      </c>
      <c r="F135" s="114"/>
      <c r="G135" s="116"/>
      <c r="AA135" s="111"/>
    </row>
    <row r="136" spans="1:27">
      <c r="A136" s="113">
        <v>40575</v>
      </c>
      <c r="B136" s="114">
        <v>11.760000000000005</v>
      </c>
      <c r="C136" s="114">
        <v>10.549999999999997</v>
      </c>
      <c r="D136" s="114">
        <v>3.0499999999999972</v>
      </c>
      <c r="E136" s="115">
        <v>2.546204299024879</v>
      </c>
      <c r="F136" s="114"/>
      <c r="G136" s="116"/>
      <c r="AA136" s="111"/>
    </row>
    <row r="137" spans="1:27">
      <c r="A137" s="113">
        <v>40603</v>
      </c>
      <c r="B137" s="114">
        <v>10.400000000000006</v>
      </c>
      <c r="C137" s="114">
        <v>11.200000000000003</v>
      </c>
      <c r="D137" s="114">
        <v>3.5400000000000063</v>
      </c>
      <c r="E137" s="115">
        <v>3.5296888906517978</v>
      </c>
      <c r="F137" s="114"/>
      <c r="G137" s="116"/>
      <c r="AA137" s="111"/>
    </row>
    <row r="138" spans="1:27">
      <c r="A138" s="113">
        <v>40634</v>
      </c>
      <c r="B138" s="114">
        <v>7.0499999999999972</v>
      </c>
      <c r="C138" s="114">
        <v>9.75</v>
      </c>
      <c r="D138" s="114">
        <v>4.3900000000000006</v>
      </c>
      <c r="E138" s="115">
        <v>4.2522402719854711</v>
      </c>
      <c r="F138" s="114"/>
      <c r="G138" s="116"/>
      <c r="AA138" s="111"/>
    </row>
    <row r="139" spans="1:27">
      <c r="A139" s="113">
        <v>40664</v>
      </c>
      <c r="B139" s="114">
        <v>2.1899999999999977</v>
      </c>
      <c r="C139" s="114">
        <v>7.8299999999999983</v>
      </c>
      <c r="D139" s="114">
        <v>4.5100000000000051</v>
      </c>
      <c r="E139" s="115">
        <v>4.6169463910364499</v>
      </c>
      <c r="F139" s="114"/>
      <c r="G139" s="116"/>
      <c r="AA139" s="111"/>
    </row>
    <row r="140" spans="1:27">
      <c r="A140" s="113">
        <v>40695</v>
      </c>
      <c r="B140" s="114">
        <v>-0.23000000000000398</v>
      </c>
      <c r="C140" s="114">
        <v>6.1099999999999994</v>
      </c>
      <c r="D140" s="114">
        <v>4.9399999999999977</v>
      </c>
      <c r="E140" s="115">
        <v>5.0740947725115291</v>
      </c>
      <c r="F140" s="114"/>
      <c r="G140" s="116"/>
      <c r="AA140" s="111"/>
    </row>
    <row r="141" spans="1:27">
      <c r="A141" s="113">
        <v>40725</v>
      </c>
      <c r="B141" s="114">
        <v>2.9899999999999949</v>
      </c>
      <c r="C141" s="114">
        <v>5.8599999999999994</v>
      </c>
      <c r="D141" s="114">
        <v>5.1500000000000057</v>
      </c>
      <c r="E141" s="115">
        <v>4.9925802801973305</v>
      </c>
      <c r="F141" s="114"/>
      <c r="G141" s="116"/>
      <c r="AA141" s="111"/>
    </row>
    <row r="142" spans="1:27">
      <c r="A142" s="113">
        <v>40756</v>
      </c>
      <c r="B142" s="114">
        <v>3.2399999999999949</v>
      </c>
      <c r="C142" s="114">
        <v>5.7000000000000028</v>
      </c>
      <c r="D142" s="114">
        <v>5.2800000000000011</v>
      </c>
      <c r="E142" s="115">
        <v>4.8181034583613069</v>
      </c>
      <c r="F142" s="114"/>
    </row>
    <row r="143" spans="1:27">
      <c r="A143" s="113">
        <v>40787</v>
      </c>
      <c r="B143" s="114">
        <v>7.5799999999999983</v>
      </c>
      <c r="C143" s="114">
        <v>6.2900000000000063</v>
      </c>
      <c r="D143" s="114">
        <v>4.3700000000000045</v>
      </c>
      <c r="E143" s="115">
        <v>4.3947595370708967</v>
      </c>
      <c r="F143" s="114"/>
    </row>
    <row r="144" spans="1:27">
      <c r="A144" s="113">
        <v>40817</v>
      </c>
      <c r="B144" s="114">
        <v>10.480000000000004</v>
      </c>
      <c r="C144" s="114">
        <v>6.730000000000004</v>
      </c>
      <c r="D144" s="114">
        <v>3.5900000000000034</v>
      </c>
      <c r="E144" s="115">
        <v>4.195211650433933</v>
      </c>
      <c r="F144" s="114"/>
    </row>
    <row r="145" spans="1:6">
      <c r="A145" s="113">
        <v>40848</v>
      </c>
      <c r="B145" s="114">
        <v>11.260000000000005</v>
      </c>
      <c r="C145" s="114">
        <v>6.4399999999999977</v>
      </c>
      <c r="D145" s="114">
        <v>3.6500000000000057</v>
      </c>
      <c r="E145" s="115">
        <v>4.4713612322090768</v>
      </c>
      <c r="F145" s="114"/>
    </row>
    <row r="146" spans="1:6">
      <c r="A146" s="113">
        <v>40878</v>
      </c>
      <c r="B146" s="114">
        <v>10.989999999999995</v>
      </c>
      <c r="C146" s="114">
        <v>5.7399999999999949</v>
      </c>
      <c r="D146" s="114">
        <v>3.0699999999999932</v>
      </c>
      <c r="E146" s="115">
        <v>4.417096888170974</v>
      </c>
      <c r="F146" s="114"/>
    </row>
    <row r="147" spans="1:6">
      <c r="A147" s="113">
        <v>40909</v>
      </c>
      <c r="B147" s="114">
        <v>11.680000000000007</v>
      </c>
      <c r="C147" s="114">
        <v>5.3400000000000034</v>
      </c>
      <c r="D147" s="114">
        <v>3.9599999999999937</v>
      </c>
      <c r="E147" s="115">
        <v>4.7738629033151341</v>
      </c>
      <c r="F147" s="114"/>
    </row>
    <row r="148" spans="1:6">
      <c r="A148" s="113">
        <v>40940</v>
      </c>
      <c r="B148" s="114">
        <v>11.659999999999997</v>
      </c>
      <c r="C148" s="114">
        <v>4.3400000000000034</v>
      </c>
      <c r="D148" s="114">
        <v>4.7600000000000051</v>
      </c>
      <c r="E148" s="115">
        <v>5.4038829138288094</v>
      </c>
      <c r="F148" s="114"/>
    </row>
    <row r="149" spans="1:6">
      <c r="A149" s="113">
        <v>40969</v>
      </c>
      <c r="B149" s="114">
        <v>11.409999999999997</v>
      </c>
      <c r="C149" s="114">
        <v>4.6200000000000045</v>
      </c>
      <c r="D149" s="114">
        <v>4.3400000000000034</v>
      </c>
      <c r="E149" s="115">
        <v>4.6283802568351859</v>
      </c>
      <c r="F149" s="114"/>
    </row>
    <row r="150" spans="1:6">
      <c r="A150" s="113">
        <v>41000</v>
      </c>
      <c r="B150" s="114">
        <v>10.459999999999994</v>
      </c>
      <c r="C150" s="114">
        <v>4.980000000000004</v>
      </c>
      <c r="D150" s="114">
        <v>3.7800000000000011</v>
      </c>
      <c r="E150" s="115">
        <v>4.2899445696129419</v>
      </c>
      <c r="F150" s="114"/>
    </row>
    <row r="151" spans="1:6">
      <c r="A151" s="113">
        <v>41030</v>
      </c>
      <c r="B151" s="114">
        <v>10.780000000000001</v>
      </c>
      <c r="C151" s="114">
        <v>5.5699999999999932</v>
      </c>
      <c r="D151" s="114">
        <v>3.6299999999999955</v>
      </c>
      <c r="E151" s="115">
        <v>3.7971539795475451</v>
      </c>
    </row>
    <row r="152" spans="1:6">
      <c r="A152" s="113">
        <v>41061</v>
      </c>
      <c r="B152" s="114">
        <v>10.099999999999994</v>
      </c>
      <c r="C152" s="114">
        <v>4.7099999999999937</v>
      </c>
      <c r="D152" s="114">
        <v>3.1200000000000045</v>
      </c>
      <c r="E152" s="115">
        <v>3.5915210027346376</v>
      </c>
    </row>
    <row r="153" spans="1:6">
      <c r="A153" s="113">
        <v>41091</v>
      </c>
      <c r="B153" s="114">
        <v>9.6299999999999955</v>
      </c>
      <c r="C153" s="114">
        <v>3.7999999999999972</v>
      </c>
      <c r="D153" s="114">
        <v>2.7600000000000051</v>
      </c>
      <c r="E153" s="115">
        <v>3.8288641846369984</v>
      </c>
    </row>
    <row r="154" spans="1:6">
      <c r="A154" s="113">
        <v>41122</v>
      </c>
      <c r="B154" s="114">
        <v>8.75</v>
      </c>
      <c r="C154" s="114">
        <v>3.9500000000000028</v>
      </c>
      <c r="D154" s="114">
        <v>2.7399999999999949</v>
      </c>
      <c r="E154" s="115">
        <v>3.8991414980187358</v>
      </c>
    </row>
    <row r="155" spans="1:6">
      <c r="A155" s="113">
        <v>41153</v>
      </c>
      <c r="B155" s="114">
        <v>5.6800000000000068</v>
      </c>
      <c r="C155" s="114">
        <v>4.4599999999999937</v>
      </c>
      <c r="D155" s="114">
        <v>3.269999999999996</v>
      </c>
      <c r="E155" s="115">
        <v>3.9254237715969253</v>
      </c>
    </row>
    <row r="156" spans="1:6">
      <c r="A156" s="113">
        <v>41183</v>
      </c>
      <c r="B156" s="114">
        <v>2.8799999999999955</v>
      </c>
      <c r="C156" s="114">
        <v>3.8900000000000006</v>
      </c>
      <c r="D156" s="114">
        <v>4.1400000000000006</v>
      </c>
      <c r="E156" s="115">
        <v>3.7603452674837285</v>
      </c>
    </row>
    <row r="157" spans="1:6">
      <c r="A157" s="113">
        <v>41214</v>
      </c>
      <c r="B157" s="114">
        <v>-0.56000000000000227</v>
      </c>
      <c r="C157" s="114">
        <v>2.9899999999999949</v>
      </c>
      <c r="D157" s="114">
        <v>4.019999999999996</v>
      </c>
      <c r="E157" s="115">
        <v>3.5871601662887969</v>
      </c>
    </row>
    <row r="158" spans="1:6">
      <c r="A158" s="113">
        <v>41244</v>
      </c>
      <c r="B158" s="114">
        <v>-0.71999999999999886</v>
      </c>
      <c r="C158" s="114">
        <v>3.3400000000000034</v>
      </c>
      <c r="D158" s="114">
        <v>4.1400000000000006</v>
      </c>
      <c r="E158" s="115">
        <v>3.2365852711090781</v>
      </c>
    </row>
    <row r="159" spans="1:6">
      <c r="A159" s="113">
        <v>41275</v>
      </c>
      <c r="B159" s="114">
        <v>-2.8400000000000034</v>
      </c>
      <c r="C159" s="114">
        <v>3.7199999999999989</v>
      </c>
      <c r="D159" s="114">
        <v>3.7000000000000028</v>
      </c>
      <c r="E159" s="115">
        <v>2.7840037428542388</v>
      </c>
    </row>
    <row r="160" spans="1:6">
      <c r="A160" s="113">
        <v>41306</v>
      </c>
      <c r="B160" s="114">
        <v>-1.5100000000000051</v>
      </c>
      <c r="C160" s="114">
        <v>4.2800000000000011</v>
      </c>
      <c r="D160" s="114">
        <v>2.8199999999999932</v>
      </c>
      <c r="E160" s="115">
        <v>2.1129460397042266</v>
      </c>
    </row>
    <row r="161" spans="1:6">
      <c r="A161" s="113">
        <v>41334</v>
      </c>
      <c r="B161" s="114">
        <v>-1.5799999999999983</v>
      </c>
      <c r="C161" s="114">
        <v>3.9599999999999937</v>
      </c>
      <c r="D161" s="114">
        <v>2.8199999999999932</v>
      </c>
      <c r="E161" s="115">
        <v>1.8689062313627147</v>
      </c>
    </row>
    <row r="162" spans="1:6">
      <c r="A162" s="113">
        <v>41365</v>
      </c>
      <c r="B162" s="114">
        <v>-3.9399999999999977</v>
      </c>
      <c r="C162" s="114">
        <v>3.2099999999999937</v>
      </c>
      <c r="D162" s="114">
        <v>3.5</v>
      </c>
      <c r="E162" s="115">
        <v>1.8349096269897274</v>
      </c>
    </row>
    <row r="163" spans="1:6">
      <c r="A163" s="113">
        <v>41395</v>
      </c>
      <c r="B163" s="114">
        <v>-4.9599999999999937</v>
      </c>
      <c r="C163" s="114">
        <v>1.7199999999999989</v>
      </c>
      <c r="D163" s="114">
        <v>4.0799999999999983</v>
      </c>
      <c r="E163" s="115">
        <v>1.7002962881351209</v>
      </c>
    </row>
    <row r="164" spans="1:6">
      <c r="A164" s="113">
        <v>41426</v>
      </c>
      <c r="B164" s="114">
        <v>-2.7600000000000051</v>
      </c>
      <c r="C164" s="114">
        <v>2.9899999999999949</v>
      </c>
      <c r="D164" s="114">
        <v>3.7099999999999937</v>
      </c>
      <c r="E164" s="115">
        <v>1.5668061395941209</v>
      </c>
    </row>
    <row r="165" spans="1:6">
      <c r="A165" s="113">
        <v>41456</v>
      </c>
      <c r="B165" s="114">
        <v>-3.5400000000000063</v>
      </c>
      <c r="C165" s="114">
        <v>3.9500000000000028</v>
      </c>
      <c r="D165" s="114">
        <v>3.5600000000000023</v>
      </c>
      <c r="E165" s="115">
        <v>1.589020226504914</v>
      </c>
    </row>
    <row r="166" spans="1:6">
      <c r="A166" s="113">
        <v>41487</v>
      </c>
      <c r="B166" s="114">
        <v>-2.4000000000000057</v>
      </c>
      <c r="C166" s="114">
        <v>3.5100000000000051</v>
      </c>
      <c r="D166" s="114">
        <v>3.9000000000000057</v>
      </c>
      <c r="E166" s="115">
        <v>1.5019439246649</v>
      </c>
    </row>
    <row r="167" spans="1:6">
      <c r="A167" s="113">
        <v>41518</v>
      </c>
      <c r="B167" s="114">
        <v>-2.4300000000000068</v>
      </c>
      <c r="C167" s="114">
        <v>1.8799999999999955</v>
      </c>
      <c r="D167" s="114">
        <v>3.230000000000004</v>
      </c>
      <c r="E167" s="115">
        <v>1.3192905963585417</v>
      </c>
    </row>
    <row r="168" spans="1:6">
      <c r="A168" s="113">
        <v>41548</v>
      </c>
      <c r="B168" s="114">
        <v>-3.7900000000000063</v>
      </c>
      <c r="C168" s="114">
        <v>0.96999999999999886</v>
      </c>
      <c r="D168" s="114">
        <v>2.1299999999999955</v>
      </c>
      <c r="E168" s="115">
        <v>0.82453729991927105</v>
      </c>
    </row>
    <row r="169" spans="1:6">
      <c r="A169" s="113">
        <v>41579</v>
      </c>
      <c r="B169" s="114">
        <v>-4.8299999999999983</v>
      </c>
      <c r="C169" s="114">
        <v>0.73000000000000398</v>
      </c>
      <c r="D169" s="114">
        <v>1.4300000000000068</v>
      </c>
      <c r="E169" s="115">
        <v>0.57811989291766963</v>
      </c>
      <c r="F169" s="114"/>
    </row>
    <row r="170" spans="1:6">
      <c r="A170" s="113">
        <v>41609</v>
      </c>
      <c r="B170" s="114">
        <v>-3.1299999999999955</v>
      </c>
      <c r="C170" s="114">
        <v>0.20999999999999375</v>
      </c>
      <c r="D170" s="114">
        <v>1.0799999999999983</v>
      </c>
      <c r="E170" s="115">
        <v>0.41290647706850336</v>
      </c>
      <c r="F170" s="114"/>
    </row>
    <row r="171" spans="1:6">
      <c r="A171" s="113">
        <v>41640</v>
      </c>
      <c r="B171" s="114">
        <v>-3.3900000000000006</v>
      </c>
      <c r="C171" s="114">
        <v>0.34999999999999432</v>
      </c>
      <c r="D171" s="114">
        <v>1.230000000000004</v>
      </c>
      <c r="E171" s="115">
        <v>0.35639001303313478</v>
      </c>
      <c r="F171" s="114"/>
    </row>
    <row r="172" spans="1:6">
      <c r="A172" s="113">
        <v>41671</v>
      </c>
      <c r="B172" s="114">
        <v>-5.25</v>
      </c>
      <c r="C172" s="114">
        <v>0.65999999999999659</v>
      </c>
      <c r="D172" s="114">
        <v>1.6899999999999977</v>
      </c>
      <c r="E172" s="115">
        <v>0.22724652122869315</v>
      </c>
      <c r="F172" s="114"/>
    </row>
    <row r="173" spans="1:6">
      <c r="A173" s="113">
        <v>41699</v>
      </c>
      <c r="B173" s="114">
        <v>-5.6400000000000006</v>
      </c>
      <c r="C173" s="114">
        <v>-9.0000000000003411E-2</v>
      </c>
      <c r="D173" s="114">
        <v>1.3900000000000006</v>
      </c>
      <c r="E173" s="115">
        <v>9.4539238689208105E-2</v>
      </c>
      <c r="F173" s="114"/>
    </row>
    <row r="174" spans="1:6">
      <c r="A174" s="113">
        <v>41730</v>
      </c>
      <c r="B174" s="114">
        <v>-4.3799999999999955</v>
      </c>
      <c r="C174" s="114">
        <v>0.28000000000000114</v>
      </c>
      <c r="D174" s="114">
        <v>0.95999999999999375</v>
      </c>
      <c r="E174" s="115">
        <v>-0.39381987819736253</v>
      </c>
      <c r="F174" s="114"/>
    </row>
    <row r="175" spans="1:6">
      <c r="A175" s="113">
        <v>41760</v>
      </c>
      <c r="B175" s="114">
        <v>-5.4300000000000068</v>
      </c>
      <c r="C175" s="114">
        <v>0.87000000000000455</v>
      </c>
      <c r="D175" s="114">
        <v>0.45999999999999375</v>
      </c>
      <c r="E175" s="115">
        <v>3.882520448546245E-2</v>
      </c>
      <c r="F175" s="114"/>
    </row>
    <row r="176" spans="1:6">
      <c r="A176" s="113">
        <v>41791</v>
      </c>
      <c r="B176" s="114">
        <v>-5.4899999999999949</v>
      </c>
      <c r="C176" s="114">
        <v>1</v>
      </c>
      <c r="D176" s="114">
        <v>1.0100000000000051</v>
      </c>
      <c r="E176" s="115">
        <v>0.1412495360889352</v>
      </c>
    </row>
    <row r="177" spans="1:5">
      <c r="A177" s="113">
        <v>41821</v>
      </c>
      <c r="B177" s="114">
        <v>-6.2800000000000011</v>
      </c>
      <c r="C177" s="114">
        <v>1.6500000000000057</v>
      </c>
      <c r="D177" s="114">
        <v>1.2399999999999949</v>
      </c>
      <c r="E177" s="115">
        <v>-3.7100071306170435E-2</v>
      </c>
    </row>
    <row r="178" spans="1:5">
      <c r="A178" s="113">
        <v>41852</v>
      </c>
      <c r="B178" s="114">
        <v>-7.1700000000000017</v>
      </c>
      <c r="C178" s="114">
        <v>2.1700000000000017</v>
      </c>
      <c r="D178" s="114">
        <v>0.70000000000000284</v>
      </c>
      <c r="E178" s="115">
        <v>-0.10286467602273319</v>
      </c>
    </row>
    <row r="179" spans="1:5">
      <c r="A179" s="113">
        <v>41883</v>
      </c>
      <c r="B179" s="114">
        <v>-6.1500000000000057</v>
      </c>
      <c r="C179" s="114">
        <v>1.8499999999999943</v>
      </c>
      <c r="D179" s="114">
        <v>0.65999999999999659</v>
      </c>
      <c r="E179" s="115">
        <v>-0.41414946612459858</v>
      </c>
    </row>
    <row r="180" spans="1:5">
      <c r="A180" s="113">
        <v>41913</v>
      </c>
      <c r="B180" s="114">
        <v>-4.9300000000000068</v>
      </c>
      <c r="C180" s="114">
        <v>1.8900000000000006</v>
      </c>
      <c r="D180" s="114">
        <v>0.56000000000000227</v>
      </c>
      <c r="E180" s="115">
        <v>-0.36337048775074265</v>
      </c>
    </row>
    <row r="181" spans="1:5">
      <c r="A181" s="113">
        <v>41944</v>
      </c>
      <c r="B181" s="114">
        <v>-4.1400000000000006</v>
      </c>
      <c r="C181" s="114">
        <v>1.6099999999999994</v>
      </c>
      <c r="D181" s="114">
        <v>0.82999999999999829</v>
      </c>
      <c r="E181" s="115">
        <v>-0.51566297109469872</v>
      </c>
    </row>
    <row r="182" spans="1:5">
      <c r="A182" s="113">
        <v>41974</v>
      </c>
      <c r="B182" s="114">
        <v>-6.5300000000000011</v>
      </c>
      <c r="C182" s="114">
        <v>1.3799999999999955</v>
      </c>
      <c r="D182" s="114">
        <v>0.90000000000000568</v>
      </c>
      <c r="E182" s="115">
        <v>-0.4588919092191901</v>
      </c>
    </row>
    <row r="183" spans="1:5">
      <c r="A183" s="113">
        <v>42005</v>
      </c>
      <c r="B183" s="114">
        <v>-8.6599999999999966</v>
      </c>
      <c r="C183" s="114">
        <v>-0.81999999999999318</v>
      </c>
      <c r="D183" s="114">
        <v>3.0000000000001137E-2</v>
      </c>
      <c r="E183" s="115">
        <v>-0.36288737860988363</v>
      </c>
    </row>
    <row r="184" spans="1:5">
      <c r="A184" s="113">
        <v>42036</v>
      </c>
      <c r="B184" s="114">
        <v>-7.8900000000000006</v>
      </c>
      <c r="C184" s="114">
        <v>-2.8900000000000006</v>
      </c>
      <c r="D184" s="114">
        <v>-0.26000000000000512</v>
      </c>
      <c r="E184" s="115">
        <v>-0.1360143984794604</v>
      </c>
    </row>
    <row r="185" spans="1:5">
      <c r="A185" s="113">
        <v>42064</v>
      </c>
      <c r="B185" s="114">
        <v>-5.7099999999999937</v>
      </c>
      <c r="C185" s="114">
        <v>-1.8700000000000045</v>
      </c>
      <c r="D185" s="114">
        <v>-0.42000000000000171</v>
      </c>
      <c r="E185" s="115">
        <v>-1.5240627211071001E-2</v>
      </c>
    </row>
    <row r="186" spans="1:5">
      <c r="A186" s="113">
        <v>42095</v>
      </c>
      <c r="B186" s="114">
        <v>-6.8700000000000045</v>
      </c>
      <c r="C186" s="114">
        <v>-0.5</v>
      </c>
      <c r="D186" s="114">
        <v>-0.20000000000000284</v>
      </c>
      <c r="E186" s="115">
        <v>-4.0098789123860001E-2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39"/>
  <dimension ref="A1:O177"/>
  <sheetViews>
    <sheetView showGridLines="0" zoomScaleNormal="100" workbookViewId="0">
      <pane xSplit="1" ySplit="15" topLeftCell="B16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28515625" style="117" bestFit="1" customWidth="1"/>
    <col min="2" max="16384" width="9.140625" style="117"/>
  </cols>
  <sheetData>
    <row r="1" spans="1:15">
      <c r="A1" s="108"/>
      <c r="B1" s="107"/>
    </row>
    <row r="2" spans="1:15">
      <c r="A2" s="108" t="s">
        <v>0</v>
      </c>
      <c r="B2" s="117" t="s">
        <v>183</v>
      </c>
    </row>
    <row r="3" spans="1:15">
      <c r="A3" s="108" t="s">
        <v>17</v>
      </c>
      <c r="B3" s="1" t="s">
        <v>195</v>
      </c>
      <c r="O3" s="1"/>
    </row>
    <row r="4" spans="1:15">
      <c r="A4" s="108" t="s">
        <v>21</v>
      </c>
      <c r="B4" s="1"/>
      <c r="O4" s="1"/>
    </row>
    <row r="5" spans="1:15">
      <c r="A5" s="108" t="s">
        <v>93</v>
      </c>
      <c r="B5" s="1"/>
      <c r="O5" s="1"/>
    </row>
    <row r="6" spans="1:15">
      <c r="A6" s="108" t="s">
        <v>15</v>
      </c>
      <c r="B6" s="109" t="s">
        <v>639</v>
      </c>
      <c r="O6" s="1"/>
    </row>
    <row r="7" spans="1:15">
      <c r="A7" s="108" t="s">
        <v>43</v>
      </c>
      <c r="B7" s="109" t="s">
        <v>261</v>
      </c>
      <c r="O7" s="1"/>
    </row>
    <row r="8" spans="1:15">
      <c r="A8" s="108"/>
      <c r="B8" s="141" t="s">
        <v>130</v>
      </c>
      <c r="O8" s="1"/>
    </row>
    <row r="9" spans="1:15">
      <c r="A9" s="117" t="s">
        <v>1</v>
      </c>
      <c r="B9" s="131" t="s">
        <v>18</v>
      </c>
      <c r="D9" s="117" t="s">
        <v>19</v>
      </c>
    </row>
    <row r="10" spans="1:15">
      <c r="B10" s="117" t="s">
        <v>2</v>
      </c>
      <c r="D10" s="117" t="s">
        <v>2</v>
      </c>
    </row>
    <row r="11" spans="1:15">
      <c r="B11" s="117" t="s">
        <v>29</v>
      </c>
      <c r="D11" s="117" t="s">
        <v>29</v>
      </c>
    </row>
    <row r="14" spans="1:15">
      <c r="B14" s="117" t="s">
        <v>45</v>
      </c>
      <c r="C14" s="117" t="s">
        <v>46</v>
      </c>
      <c r="D14" s="117" t="s">
        <v>53</v>
      </c>
      <c r="E14" s="117" t="s">
        <v>106</v>
      </c>
    </row>
    <row r="15" spans="1:15">
      <c r="B15" s="117" t="s">
        <v>47</v>
      </c>
      <c r="C15" s="117" t="s">
        <v>48</v>
      </c>
      <c r="D15" s="117" t="s">
        <v>54</v>
      </c>
      <c r="E15" s="117" t="s">
        <v>107</v>
      </c>
    </row>
    <row r="16" spans="1:15">
      <c r="A16" s="110">
        <v>37257</v>
      </c>
      <c r="B16" s="118">
        <v>6.7446071509838816</v>
      </c>
      <c r="C16" s="118">
        <v>6.1942700428347308</v>
      </c>
      <c r="D16" s="118">
        <v>6.5070839344815425</v>
      </c>
      <c r="E16" s="118">
        <v>6.6250322567067741</v>
      </c>
    </row>
    <row r="17" spans="1:5">
      <c r="A17" s="110">
        <v>37288</v>
      </c>
      <c r="B17" s="118">
        <v>6.3241751806992568</v>
      </c>
      <c r="C17" s="118">
        <v>5.8877012964896522</v>
      </c>
      <c r="D17" s="118">
        <v>6.2714886454891143</v>
      </c>
      <c r="E17" s="118">
        <v>6.149523731445683</v>
      </c>
    </row>
    <row r="18" spans="1:5">
      <c r="A18" s="110">
        <v>37316</v>
      </c>
      <c r="B18" s="118">
        <v>5.7490660114227126</v>
      </c>
      <c r="C18" s="118">
        <v>5.569972832728979</v>
      </c>
      <c r="D18" s="118">
        <v>5.8976815148469512</v>
      </c>
      <c r="E18" s="118">
        <v>5.8897200646864007</v>
      </c>
    </row>
    <row r="19" spans="1:5">
      <c r="A19" s="110">
        <v>37347</v>
      </c>
      <c r="B19" s="118">
        <v>5.6613292114008402</v>
      </c>
      <c r="C19" s="118">
        <v>5.4623891114490277</v>
      </c>
      <c r="D19" s="118">
        <v>5.7408003679007891</v>
      </c>
      <c r="E19" s="118">
        <v>6.0484920144809138</v>
      </c>
    </row>
    <row r="20" spans="1:5">
      <c r="A20" s="110">
        <v>37377</v>
      </c>
      <c r="B20" s="118">
        <v>5.5875058845251004</v>
      </c>
      <c r="C20" s="118">
        <v>5.420600874933811</v>
      </c>
      <c r="D20" s="118">
        <v>5.7711203100977713</v>
      </c>
      <c r="E20" s="118">
        <v>5.5883685875014351</v>
      </c>
    </row>
    <row r="21" spans="1:5">
      <c r="A21" s="110">
        <v>37408</v>
      </c>
      <c r="B21" s="118">
        <v>5.3549497481055823</v>
      </c>
      <c r="C21" s="118">
        <v>5.3118961283279873</v>
      </c>
      <c r="D21" s="118">
        <v>5.6572933806386487</v>
      </c>
      <c r="E21" s="118">
        <v>4.8214160216919311</v>
      </c>
    </row>
    <row r="22" spans="1:5">
      <c r="A22" s="110">
        <v>37438</v>
      </c>
      <c r="B22" s="118">
        <v>5.3095229570893139</v>
      </c>
      <c r="C22" s="118">
        <v>5.3250048767551164</v>
      </c>
      <c r="D22" s="118">
        <v>5.7041326044557934</v>
      </c>
      <c r="E22" s="118">
        <v>4.5885298404736261</v>
      </c>
    </row>
    <row r="23" spans="1:5">
      <c r="A23" s="110">
        <v>37469</v>
      </c>
      <c r="B23" s="118">
        <v>5.1484075017302899</v>
      </c>
      <c r="C23" s="118">
        <v>5.1544825470245144</v>
      </c>
      <c r="D23" s="118">
        <v>5.7043651943610314</v>
      </c>
      <c r="E23" s="118">
        <v>4.4958753209965323</v>
      </c>
    </row>
    <row r="24" spans="1:5">
      <c r="A24" s="110">
        <v>37500</v>
      </c>
      <c r="B24" s="118">
        <v>5.0281533820599122</v>
      </c>
      <c r="C24" s="118">
        <v>5.0720982722339585</v>
      </c>
      <c r="D24" s="118">
        <v>5.6259967047173944</v>
      </c>
      <c r="E24" s="118">
        <v>4.6300460764207401</v>
      </c>
    </row>
    <row r="25" spans="1:5">
      <c r="A25" s="110">
        <v>37530</v>
      </c>
      <c r="B25" s="118">
        <v>4.9503644088300973</v>
      </c>
      <c r="C25" s="118">
        <v>5.1312882742245307</v>
      </c>
      <c r="D25" s="118">
        <v>5.709871610593936</v>
      </c>
      <c r="E25" s="118">
        <v>4.8754224007914786</v>
      </c>
    </row>
    <row r="26" spans="1:5">
      <c r="A26" s="110">
        <v>37561</v>
      </c>
      <c r="B26" s="118">
        <v>4.8259594814513065</v>
      </c>
      <c r="C26" s="118">
        <v>5.0300785541265185</v>
      </c>
      <c r="D26" s="118">
        <v>5.4699153976404347</v>
      </c>
      <c r="E26" s="118">
        <v>4.7729716641543689</v>
      </c>
    </row>
    <row r="27" spans="1:5">
      <c r="A27" s="110">
        <v>37591</v>
      </c>
      <c r="B27" s="118">
        <v>4.7103461686796919</v>
      </c>
      <c r="C27" s="118">
        <v>4.9578968505009584</v>
      </c>
      <c r="D27" s="118">
        <v>5.3065652454356211</v>
      </c>
      <c r="E27" s="118">
        <v>4.8202379999999891</v>
      </c>
    </row>
    <row r="28" spans="1:5">
      <c r="A28" s="110">
        <v>37622</v>
      </c>
      <c r="B28" s="118">
        <v>4.4236614532074299</v>
      </c>
      <c r="C28" s="118">
        <v>4.7721687999750628</v>
      </c>
      <c r="D28" s="118">
        <v>5.0612835439811477</v>
      </c>
      <c r="E28" s="118">
        <v>4.7304125622326296</v>
      </c>
    </row>
    <row r="29" spans="1:5">
      <c r="A29" s="110">
        <v>37653</v>
      </c>
      <c r="B29" s="118">
        <v>4.0125256457397001</v>
      </c>
      <c r="C29" s="118">
        <v>4.3227226063074795</v>
      </c>
      <c r="D29" s="118">
        <v>4.7492957047711002</v>
      </c>
      <c r="E29" s="118">
        <v>4.5189098446063554</v>
      </c>
    </row>
    <row r="30" spans="1:5">
      <c r="A30" s="110">
        <v>37681</v>
      </c>
      <c r="B30" s="118">
        <v>3.8854459452815462</v>
      </c>
      <c r="C30" s="118">
        <v>4.3107419475900741</v>
      </c>
      <c r="D30" s="118">
        <v>4.8221678637166718</v>
      </c>
      <c r="E30" s="118">
        <v>4.6897313890459174</v>
      </c>
    </row>
    <row r="31" spans="1:5">
      <c r="A31" s="110">
        <v>37712</v>
      </c>
      <c r="B31" s="118">
        <v>3.6781130858815487</v>
      </c>
      <c r="C31" s="118">
        <v>4.2334518889140469</v>
      </c>
      <c r="D31" s="118">
        <v>4.8398934576308505</v>
      </c>
      <c r="E31" s="118">
        <v>3.8605060283329067</v>
      </c>
    </row>
    <row r="32" spans="1:5">
      <c r="A32" s="110">
        <v>37742</v>
      </c>
      <c r="B32" s="118">
        <v>3.4707047852134281</v>
      </c>
      <c r="C32" s="118">
        <v>4.0995959921545762</v>
      </c>
      <c r="D32" s="118">
        <v>4.6817119504715947</v>
      </c>
      <c r="E32" s="118">
        <v>3.6311829810659191</v>
      </c>
    </row>
    <row r="33" spans="1:5">
      <c r="A33" s="110">
        <v>37773</v>
      </c>
      <c r="B33" s="118">
        <v>3.7317848008981684</v>
      </c>
      <c r="C33" s="118">
        <v>4.385881904243135</v>
      </c>
      <c r="D33" s="118">
        <v>4.7494751780217541</v>
      </c>
      <c r="E33" s="118">
        <v>4.3343501264749733</v>
      </c>
    </row>
    <row r="34" spans="1:5">
      <c r="A34" s="110">
        <v>37803</v>
      </c>
      <c r="B34" s="118">
        <v>3.6330083604998293</v>
      </c>
      <c r="C34" s="118">
        <v>4.3266490081580287</v>
      </c>
      <c r="D34" s="118">
        <v>4.9216396526084623</v>
      </c>
      <c r="E34" s="118">
        <v>4.7283250442206537</v>
      </c>
    </row>
    <row r="35" spans="1:5">
      <c r="A35" s="110">
        <v>37834</v>
      </c>
      <c r="B35" s="118">
        <v>3.7478534477353804</v>
      </c>
      <c r="C35" s="118">
        <v>4.3897963382291181</v>
      </c>
      <c r="D35" s="118">
        <v>4.9320060504167884</v>
      </c>
      <c r="E35" s="118">
        <v>4.7203928989011956</v>
      </c>
    </row>
    <row r="36" spans="1:5">
      <c r="A36" s="110">
        <v>37865</v>
      </c>
      <c r="B36" s="118">
        <v>3.6661469203872485</v>
      </c>
      <c r="C36" s="118">
        <v>4.0742206953892151</v>
      </c>
      <c r="D36" s="118">
        <v>4.7605625641804039</v>
      </c>
      <c r="E36" s="118">
        <v>4.6634094121172609</v>
      </c>
    </row>
    <row r="37" spans="1:5">
      <c r="A37" s="110">
        <v>37895</v>
      </c>
      <c r="B37" s="118">
        <v>3.878038751771868</v>
      </c>
      <c r="C37" s="118">
        <v>4.2767652438549817</v>
      </c>
      <c r="D37" s="118">
        <v>4.9487862608387161</v>
      </c>
      <c r="E37" s="118">
        <v>4.8854134054471814</v>
      </c>
    </row>
    <row r="38" spans="1:5">
      <c r="A38" s="110">
        <v>37926</v>
      </c>
      <c r="B38" s="118">
        <v>4.1166393050140471</v>
      </c>
      <c r="C38" s="118">
        <v>4.5548203060609183</v>
      </c>
      <c r="D38" s="118">
        <v>5.1965622237456444</v>
      </c>
      <c r="E38" s="118">
        <v>5.5704966237045852</v>
      </c>
    </row>
    <row r="39" spans="1:5">
      <c r="A39" s="110">
        <v>37956</v>
      </c>
      <c r="B39" s="118">
        <v>4.1756195474962112</v>
      </c>
      <c r="C39" s="118">
        <v>4.527313086129638</v>
      </c>
      <c r="D39" s="118">
        <v>5.2755150363604741</v>
      </c>
      <c r="E39" s="118">
        <v>5.6526451664779245</v>
      </c>
    </row>
    <row r="40" spans="1:5">
      <c r="A40" s="110">
        <v>37987</v>
      </c>
      <c r="B40" s="118">
        <v>4.1976442199914459</v>
      </c>
      <c r="C40" s="118">
        <v>4.4149699656759651</v>
      </c>
      <c r="D40" s="118">
        <v>5.5415833232973739</v>
      </c>
      <c r="E40" s="118">
        <v>6.6</v>
      </c>
    </row>
    <row r="41" spans="1:5">
      <c r="A41" s="110">
        <v>38018</v>
      </c>
      <c r="B41" s="118">
        <v>4.0993952834344327</v>
      </c>
      <c r="C41" s="118">
        <v>4.2652217449328731</v>
      </c>
      <c r="D41" s="118">
        <v>5.9149705656119806</v>
      </c>
      <c r="E41" s="118">
        <v>7.1</v>
      </c>
    </row>
    <row r="42" spans="1:5">
      <c r="A42" s="110">
        <v>38047</v>
      </c>
      <c r="B42" s="118">
        <v>3.9323685778809789</v>
      </c>
      <c r="C42" s="118">
        <v>3.9822390274488697</v>
      </c>
      <c r="D42" s="118">
        <v>5.8058143477539943</v>
      </c>
      <c r="E42" s="118">
        <v>6.7</v>
      </c>
    </row>
    <row r="43" spans="1:5">
      <c r="A43" s="110">
        <v>38078</v>
      </c>
      <c r="B43" s="118">
        <v>4.0285151753876249</v>
      </c>
      <c r="C43" s="118">
        <v>4.1186502994382295</v>
      </c>
      <c r="D43" s="118">
        <v>5.7133929974157809</v>
      </c>
      <c r="E43" s="118">
        <v>6.9</v>
      </c>
    </row>
    <row r="44" spans="1:5">
      <c r="A44" s="110">
        <v>38108</v>
      </c>
      <c r="B44" s="118">
        <v>4.3878656361503232</v>
      </c>
      <c r="C44" s="118">
        <v>4.4267360356845984</v>
      </c>
      <c r="D44" s="118">
        <v>5.9398619508495898</v>
      </c>
      <c r="E44" s="118">
        <v>7.6</v>
      </c>
    </row>
    <row r="45" spans="1:5">
      <c r="A45" s="110">
        <v>38139</v>
      </c>
      <c r="B45" s="118">
        <v>4.1413293239474456</v>
      </c>
      <c r="C45" s="118">
        <v>4.0471443922677253</v>
      </c>
      <c r="D45" s="118">
        <v>5.7494521302881481</v>
      </c>
      <c r="E45" s="118">
        <v>7.4</v>
      </c>
    </row>
    <row r="46" spans="1:5">
      <c r="A46" s="110">
        <v>38169</v>
      </c>
      <c r="B46" s="118">
        <v>3.9664420409546892</v>
      </c>
      <c r="C46" s="118">
        <v>3.7763887170830372</v>
      </c>
      <c r="D46" s="118">
        <v>5.4860984531106141</v>
      </c>
      <c r="E46" s="118">
        <v>7.2</v>
      </c>
    </row>
    <row r="47" spans="1:5">
      <c r="A47" s="110">
        <v>38200</v>
      </c>
      <c r="B47" s="118">
        <v>3.9500131274074306</v>
      </c>
      <c r="C47" s="118">
        <v>3.8007115789622645</v>
      </c>
      <c r="D47" s="118">
        <v>5.4655704495581716</v>
      </c>
      <c r="E47" s="118">
        <v>7.2</v>
      </c>
    </row>
    <row r="48" spans="1:5">
      <c r="A48" s="110">
        <v>38231</v>
      </c>
      <c r="B48" s="118">
        <v>3.978735096694578</v>
      </c>
      <c r="C48" s="118">
        <v>4.0135018773696203</v>
      </c>
      <c r="D48" s="118">
        <v>5.3021522258988512</v>
      </c>
      <c r="E48" s="118">
        <v>6.6</v>
      </c>
    </row>
    <row r="49" spans="1:5">
      <c r="A49" s="110">
        <v>38261</v>
      </c>
      <c r="B49" s="118">
        <v>3.6775805505894255</v>
      </c>
      <c r="C49" s="118">
        <v>3.7140697738020236</v>
      </c>
      <c r="D49" s="118">
        <v>4.9905586399629129</v>
      </c>
      <c r="E49" s="118">
        <v>6.3</v>
      </c>
    </row>
    <row r="50" spans="1:5">
      <c r="A50" s="110">
        <v>38292</v>
      </c>
      <c r="B50" s="118">
        <v>3.3875530479637206</v>
      </c>
      <c r="C50" s="118">
        <v>3.3497661110738477</v>
      </c>
      <c r="D50" s="118">
        <v>4.9263765798967256</v>
      </c>
      <c r="E50" s="118">
        <v>5.8</v>
      </c>
    </row>
    <row r="51" spans="1:5">
      <c r="A51" s="110">
        <v>38322</v>
      </c>
      <c r="B51" s="118">
        <v>3.1717895916689258</v>
      </c>
      <c r="C51" s="118">
        <v>3.1326275239443362</v>
      </c>
      <c r="D51" s="118">
        <v>4.7204196665851157</v>
      </c>
      <c r="E51" s="118">
        <v>5.5</v>
      </c>
    </row>
    <row r="52" spans="1:5">
      <c r="A52" s="110">
        <v>38353</v>
      </c>
      <c r="B52" s="118">
        <v>3.0714839621871874</v>
      </c>
      <c r="C52" s="118">
        <v>3.1726746974546529</v>
      </c>
      <c r="D52" s="118">
        <v>4.2901794955134847</v>
      </c>
      <c r="E52" s="118">
        <v>4.0999999999999996</v>
      </c>
    </row>
    <row r="53" spans="1:5">
      <c r="A53" s="110">
        <v>38384</v>
      </c>
      <c r="B53" s="118">
        <v>2.7938663123132415</v>
      </c>
      <c r="C53" s="118">
        <v>3.1211309464270585</v>
      </c>
      <c r="D53" s="118">
        <v>3.7905424105947532</v>
      </c>
      <c r="E53" s="118">
        <v>3.2</v>
      </c>
    </row>
    <row r="54" spans="1:5">
      <c r="A54" s="110">
        <v>38412</v>
      </c>
      <c r="B54" s="118">
        <v>2.7187822367059908</v>
      </c>
      <c r="C54" s="118">
        <v>3.0989912551687553</v>
      </c>
      <c r="D54" s="118">
        <v>3.5861213108524055</v>
      </c>
      <c r="E54" s="118">
        <v>3.5</v>
      </c>
    </row>
    <row r="55" spans="1:5">
      <c r="A55" s="110">
        <v>38443</v>
      </c>
      <c r="B55" s="118">
        <v>2.5804103009982953</v>
      </c>
      <c r="C55" s="118">
        <v>2.8234316199548175</v>
      </c>
      <c r="D55" s="118">
        <v>3.5337082809675309</v>
      </c>
      <c r="E55" s="118">
        <v>3.9</v>
      </c>
    </row>
    <row r="56" spans="1:5">
      <c r="A56" s="110">
        <v>38473</v>
      </c>
      <c r="B56" s="118">
        <v>2.1157791393978016</v>
      </c>
      <c r="C56" s="118">
        <v>2.3929110959333997</v>
      </c>
      <c r="D56" s="118">
        <v>3.2236331779714078</v>
      </c>
      <c r="E56" s="118">
        <v>3.5</v>
      </c>
    </row>
    <row r="57" spans="1:5">
      <c r="A57" s="110">
        <v>38504</v>
      </c>
      <c r="B57" s="118">
        <v>1.839810154230932</v>
      </c>
      <c r="C57" s="118">
        <v>2.2116425493313017</v>
      </c>
      <c r="D57" s="118">
        <v>3.0220903733300588</v>
      </c>
      <c r="E57" s="118">
        <v>3.8</v>
      </c>
    </row>
    <row r="58" spans="1:5">
      <c r="A58" s="110">
        <v>38534</v>
      </c>
      <c r="B58" s="118">
        <v>1.6037859523303979</v>
      </c>
      <c r="C58" s="118">
        <v>2.0314804473690344</v>
      </c>
      <c r="D58" s="118">
        <v>2.8641463068262141</v>
      </c>
      <c r="E58" s="118">
        <v>3.7</v>
      </c>
    </row>
    <row r="59" spans="1:5">
      <c r="A59" s="110">
        <v>38565</v>
      </c>
      <c r="B59" s="118">
        <v>1.6554290283845319</v>
      </c>
      <c r="C59" s="118">
        <v>2.1128529825028153</v>
      </c>
      <c r="D59" s="118">
        <v>2.7487748960711258</v>
      </c>
      <c r="E59" s="118">
        <v>3.6</v>
      </c>
    </row>
    <row r="60" spans="1:5">
      <c r="A60" s="110">
        <v>38596</v>
      </c>
      <c r="B60" s="118">
        <v>1.4571579155182803</v>
      </c>
      <c r="C60" s="118">
        <v>1.7973443195563874</v>
      </c>
      <c r="D60" s="118">
        <v>2.6203187381605346</v>
      </c>
      <c r="E60" s="118">
        <v>3.7</v>
      </c>
    </row>
    <row r="61" spans="1:5">
      <c r="A61" s="110">
        <v>38626</v>
      </c>
      <c r="B61" s="118">
        <v>1.3664751764622451</v>
      </c>
      <c r="C61" s="118">
        <v>1.7409042566618638</v>
      </c>
      <c r="D61" s="118">
        <v>2.546283966781175</v>
      </c>
      <c r="E61" s="118">
        <v>3.2</v>
      </c>
    </row>
    <row r="62" spans="1:5">
      <c r="A62" s="110">
        <v>38657</v>
      </c>
      <c r="B62" s="118">
        <v>1.3765478207757269</v>
      </c>
      <c r="C62" s="118">
        <v>1.7324916361516358</v>
      </c>
      <c r="D62" s="118">
        <v>2.4516927648031697</v>
      </c>
      <c r="E62" s="118">
        <v>3.3</v>
      </c>
    </row>
    <row r="63" spans="1:5">
      <c r="A63" s="110">
        <v>38687</v>
      </c>
      <c r="B63" s="118">
        <v>1.2690345878512375</v>
      </c>
      <c r="C63" s="118">
        <v>1.5875236091317504</v>
      </c>
      <c r="D63" s="118">
        <v>2.341791089545751</v>
      </c>
      <c r="E63" s="118">
        <v>3.3</v>
      </c>
    </row>
    <row r="64" spans="1:5">
      <c r="A64" s="110">
        <v>38718</v>
      </c>
      <c r="B64" s="118">
        <v>1.040491052632305</v>
      </c>
      <c r="C64" s="118">
        <v>1.3616080423781227</v>
      </c>
      <c r="D64" s="118">
        <v>2.2815400753140409</v>
      </c>
      <c r="E64" s="118">
        <v>2.7</v>
      </c>
    </row>
    <row r="65" spans="1:5">
      <c r="A65" s="110">
        <v>38749</v>
      </c>
      <c r="B65" s="118">
        <v>1.0010254146489928</v>
      </c>
      <c r="C65" s="118">
        <v>1.2346180345395652</v>
      </c>
      <c r="D65" s="118">
        <v>2.0288240373935054</v>
      </c>
      <c r="E65" s="118">
        <v>2.5</v>
      </c>
    </row>
    <row r="66" spans="1:5">
      <c r="A66" s="110">
        <v>38777</v>
      </c>
      <c r="B66" s="118">
        <v>1.0292811878324528</v>
      </c>
      <c r="C66" s="118">
        <v>1.217565984661249</v>
      </c>
      <c r="D66" s="118">
        <v>2.0055898766498785</v>
      </c>
      <c r="E66" s="118">
        <v>2.2999999999999998</v>
      </c>
    </row>
    <row r="67" spans="1:5">
      <c r="A67" s="110">
        <v>38808</v>
      </c>
      <c r="B67" s="118">
        <v>0.96967256868354923</v>
      </c>
      <c r="C67" s="118">
        <v>1.1768685948622988</v>
      </c>
      <c r="D67" s="118">
        <v>1.8715431798520967</v>
      </c>
      <c r="E67" s="118">
        <v>2.2999999999999998</v>
      </c>
    </row>
    <row r="68" spans="1:5">
      <c r="A68" s="110">
        <v>38838</v>
      </c>
      <c r="B68" s="118">
        <v>1.2613651452374484</v>
      </c>
      <c r="C68" s="118">
        <v>1.2956971333452572</v>
      </c>
      <c r="D68" s="118">
        <v>1.9222351612354487</v>
      </c>
      <c r="E68" s="118">
        <v>2.8</v>
      </c>
    </row>
    <row r="69" spans="1:5">
      <c r="A69" s="110">
        <v>38869</v>
      </c>
      <c r="B69" s="118">
        <v>1.5175557149705128</v>
      </c>
      <c r="C69" s="118">
        <v>1.4121794490216928</v>
      </c>
      <c r="D69" s="118">
        <v>2.0236067858715501</v>
      </c>
      <c r="E69" s="118">
        <v>2.7</v>
      </c>
    </row>
    <row r="70" spans="1:5">
      <c r="A70" s="110">
        <v>38899</v>
      </c>
      <c r="B70" s="118">
        <v>2.0894223923594808</v>
      </c>
      <c r="C70" s="118">
        <v>1.6189434648971996</v>
      </c>
      <c r="D70" s="118">
        <v>2.1761423719220119</v>
      </c>
      <c r="E70" s="118">
        <v>3</v>
      </c>
    </row>
    <row r="71" spans="1:5">
      <c r="A71" s="110">
        <v>38930</v>
      </c>
      <c r="B71" s="118">
        <v>2.633210355022797</v>
      </c>
      <c r="C71" s="118">
        <v>1.9354393942446961</v>
      </c>
      <c r="D71" s="118">
        <v>2.6609025947757203</v>
      </c>
      <c r="E71" s="118">
        <v>3.5</v>
      </c>
    </row>
    <row r="72" spans="1:5">
      <c r="A72" s="110">
        <v>38961</v>
      </c>
      <c r="B72" s="118">
        <v>3.171868860721986</v>
      </c>
      <c r="C72" s="118">
        <v>2.3796355621673797</v>
      </c>
      <c r="D72" s="118">
        <v>3.2658231848313761</v>
      </c>
      <c r="E72" s="118">
        <v>5.9</v>
      </c>
    </row>
    <row r="73" spans="1:5">
      <c r="A73" s="110">
        <v>38991</v>
      </c>
      <c r="B73" s="118">
        <v>3.5985740347616257</v>
      </c>
      <c r="C73" s="118">
        <v>2.7312054908945811</v>
      </c>
      <c r="D73" s="118">
        <v>3.6260949039418335</v>
      </c>
      <c r="E73" s="118">
        <v>6.3</v>
      </c>
    </row>
    <row r="74" spans="1:5">
      <c r="A74" s="110">
        <v>39022</v>
      </c>
      <c r="B74" s="118">
        <v>3.7172702072230948</v>
      </c>
      <c r="C74" s="118">
        <v>2.736200128623139</v>
      </c>
      <c r="D74" s="118">
        <v>3.6268470520494134</v>
      </c>
      <c r="E74" s="118">
        <v>6.4</v>
      </c>
    </row>
    <row r="75" spans="1:5">
      <c r="A75" s="110">
        <v>39052</v>
      </c>
      <c r="B75" s="118">
        <v>4.036383129625932</v>
      </c>
      <c r="C75" s="118">
        <v>2.9946469546289194</v>
      </c>
      <c r="D75" s="118">
        <v>3.9126130587382875</v>
      </c>
      <c r="E75" s="118">
        <v>6.5</v>
      </c>
    </row>
    <row r="76" spans="1:5">
      <c r="A76" s="110">
        <v>39083</v>
      </c>
      <c r="B76" s="118">
        <v>4.1897089382400736</v>
      </c>
      <c r="C76" s="118">
        <v>3.037434907755781</v>
      </c>
      <c r="D76" s="118">
        <v>3.8990533196824799</v>
      </c>
      <c r="E76" s="118">
        <v>7.8</v>
      </c>
    </row>
    <row r="77" spans="1:5">
      <c r="A77" s="110">
        <v>39114</v>
      </c>
      <c r="B77" s="118">
        <v>4.5030792222887897</v>
      </c>
      <c r="C77" s="118">
        <v>3.3402719142103763</v>
      </c>
      <c r="D77" s="118">
        <v>4.1659879063955998</v>
      </c>
      <c r="E77" s="118">
        <v>8.8000000000000007</v>
      </c>
    </row>
    <row r="78" spans="1:5">
      <c r="A78" s="110">
        <v>39142</v>
      </c>
      <c r="B78" s="118">
        <v>4.8336792942467781</v>
      </c>
      <c r="C78" s="118">
        <v>3.5076011260432267</v>
      </c>
      <c r="D78" s="118">
        <v>4.296671730285567</v>
      </c>
      <c r="E78" s="118">
        <v>9.1</v>
      </c>
    </row>
    <row r="79" spans="1:5">
      <c r="A79" s="110">
        <v>39173</v>
      </c>
      <c r="B79" s="118">
        <v>4.7848261504380929</v>
      </c>
      <c r="C79" s="118">
        <v>3.3584742429748644</v>
      </c>
      <c r="D79" s="118">
        <v>4.3480560899418634</v>
      </c>
      <c r="E79" s="118">
        <v>8.8000000000000007</v>
      </c>
    </row>
    <row r="80" spans="1:5">
      <c r="A80" s="110">
        <v>39203</v>
      </c>
      <c r="B80" s="118">
        <v>4.5797307336633821</v>
      </c>
      <c r="C80" s="118">
        <v>3.3180162366872139</v>
      </c>
      <c r="D80" s="118">
        <v>4.3525226700293018</v>
      </c>
      <c r="E80" s="118">
        <v>8.5</v>
      </c>
    </row>
    <row r="81" spans="1:5">
      <c r="A81" s="110">
        <v>39234</v>
      </c>
      <c r="B81" s="118">
        <v>4.6506987288349961</v>
      </c>
      <c r="C81" s="118">
        <v>3.4191004208292952</v>
      </c>
      <c r="D81" s="118">
        <v>4.5357283034132223</v>
      </c>
      <c r="E81" s="118">
        <v>8.6</v>
      </c>
    </row>
    <row r="82" spans="1:5">
      <c r="A82" s="110">
        <v>39264</v>
      </c>
      <c r="B82" s="118">
        <v>4.3544724403188866</v>
      </c>
      <c r="C82" s="118">
        <v>3.5228454470704946</v>
      </c>
      <c r="D82" s="118">
        <v>4.6595855735831293</v>
      </c>
      <c r="E82" s="118">
        <v>8.4</v>
      </c>
    </row>
    <row r="83" spans="1:5">
      <c r="A83" s="110">
        <v>39295</v>
      </c>
      <c r="B83" s="118">
        <v>4.1218938521538462</v>
      </c>
      <c r="C83" s="118">
        <v>3.2712785176660617</v>
      </c>
      <c r="D83" s="118">
        <v>4.4431955222907362</v>
      </c>
      <c r="E83" s="118">
        <v>8.3000000000000007</v>
      </c>
    </row>
    <row r="84" spans="1:5">
      <c r="A84" s="110">
        <v>39326</v>
      </c>
      <c r="B84" s="118">
        <v>4.1736218638207561</v>
      </c>
      <c r="C84" s="118">
        <v>3.0840023614414207</v>
      </c>
      <c r="D84" s="118">
        <v>3.874173036326269</v>
      </c>
      <c r="E84" s="118">
        <v>6.4</v>
      </c>
    </row>
    <row r="85" spans="1:5">
      <c r="A85" s="110">
        <v>39356</v>
      </c>
      <c r="B85" s="118">
        <v>4.1792502568962107</v>
      </c>
      <c r="C85" s="118">
        <v>2.7692034400407266</v>
      </c>
      <c r="D85" s="118">
        <v>3.5605719639168996</v>
      </c>
      <c r="E85" s="118">
        <v>6.7</v>
      </c>
    </row>
    <row r="86" spans="1:5">
      <c r="A86" s="110">
        <v>39387</v>
      </c>
      <c r="B86" s="118">
        <v>4.3281017043085939</v>
      </c>
      <c r="C86" s="118">
        <v>2.6316272175000961</v>
      </c>
      <c r="D86" s="118">
        <v>3.5493351660596204</v>
      </c>
      <c r="E86" s="118">
        <v>7.1</v>
      </c>
    </row>
    <row r="87" spans="1:5">
      <c r="A87" s="110">
        <v>39417</v>
      </c>
      <c r="B87" s="118">
        <v>4.5320984509423141</v>
      </c>
      <c r="C87" s="118">
        <v>2.5727676451200949</v>
      </c>
      <c r="D87" s="118">
        <v>3.4227791352538333</v>
      </c>
      <c r="E87" s="118">
        <v>7.4</v>
      </c>
    </row>
    <row r="88" spans="1:5">
      <c r="A88" s="110">
        <v>39448</v>
      </c>
      <c r="B88" s="118">
        <v>4.8539762117038521</v>
      </c>
      <c r="C88" s="118">
        <v>2.7018190442865233</v>
      </c>
      <c r="D88" s="118">
        <v>3.5114582068597002</v>
      </c>
      <c r="E88" s="118">
        <v>7.1</v>
      </c>
    </row>
    <row r="89" spans="1:5">
      <c r="A89" s="110">
        <v>39479</v>
      </c>
      <c r="B89" s="118">
        <v>4.9144943963108574</v>
      </c>
      <c r="C89" s="118">
        <v>2.6280725686964672</v>
      </c>
      <c r="D89" s="118">
        <v>3.6262376316164193</v>
      </c>
      <c r="E89" s="118">
        <v>6.9</v>
      </c>
    </row>
    <row r="90" spans="1:5">
      <c r="A90" s="110">
        <v>39508</v>
      </c>
      <c r="B90" s="118">
        <v>4.9275542302947599</v>
      </c>
      <c r="C90" s="118">
        <v>2.8115200815285846</v>
      </c>
      <c r="D90" s="118">
        <v>3.6612315324871219</v>
      </c>
      <c r="E90" s="118">
        <v>6.7</v>
      </c>
    </row>
    <row r="91" spans="1:5">
      <c r="A91" s="110">
        <v>39539</v>
      </c>
      <c r="B91" s="118">
        <v>5.3014602840012941</v>
      </c>
      <c r="C91" s="118">
        <v>2.9714546695136903</v>
      </c>
      <c r="D91" s="118">
        <v>3.6781211232554938</v>
      </c>
      <c r="E91" s="118">
        <v>6.6</v>
      </c>
    </row>
    <row r="92" spans="1:5">
      <c r="A92" s="110">
        <v>39569</v>
      </c>
      <c r="B92" s="118">
        <v>5.5556100725613362</v>
      </c>
      <c r="C92" s="118">
        <v>3.1411890589856455</v>
      </c>
      <c r="D92" s="118">
        <v>3.8110651508316664</v>
      </c>
      <c r="E92" s="118">
        <v>6.9</v>
      </c>
    </row>
    <row r="93" spans="1:5">
      <c r="A93" s="110">
        <v>39600</v>
      </c>
      <c r="B93" s="118">
        <v>5.5250015111311939</v>
      </c>
      <c r="C93" s="118">
        <v>3.147603694033549</v>
      </c>
      <c r="D93" s="118">
        <v>3.7544916319105539</v>
      </c>
      <c r="E93" s="118">
        <v>6.7</v>
      </c>
    </row>
    <row r="94" spans="1:5">
      <c r="A94" s="110">
        <v>39630</v>
      </c>
      <c r="B94" s="118">
        <v>5.6430916147371306</v>
      </c>
      <c r="C94" s="118">
        <v>3.1085512765610019</v>
      </c>
      <c r="D94" s="118">
        <v>3.5805443174075151</v>
      </c>
      <c r="E94" s="118">
        <v>6.7</v>
      </c>
    </row>
    <row r="95" spans="1:5">
      <c r="A95" s="110">
        <v>39661</v>
      </c>
      <c r="B95" s="118">
        <v>5.4521967666700419</v>
      </c>
      <c r="C95" s="118">
        <v>3.0350843578196276</v>
      </c>
      <c r="D95" s="118">
        <v>3.5093299801078217</v>
      </c>
      <c r="E95" s="118">
        <v>6.5</v>
      </c>
    </row>
    <row r="96" spans="1:5">
      <c r="A96" s="110">
        <v>39692</v>
      </c>
      <c r="B96" s="118">
        <v>4.8235190267347718</v>
      </c>
      <c r="C96" s="118">
        <v>2.8922482827947533</v>
      </c>
      <c r="D96" s="118">
        <v>3.3712913318433237</v>
      </c>
      <c r="E96" s="118">
        <v>5.7</v>
      </c>
    </row>
    <row r="97" spans="1:5">
      <c r="A97" s="110">
        <v>39722</v>
      </c>
      <c r="B97" s="118">
        <v>4.4355382703342485</v>
      </c>
      <c r="C97" s="118">
        <v>3.0334039187526827</v>
      </c>
      <c r="D97" s="118">
        <v>3.4685550173051922</v>
      </c>
      <c r="E97" s="118">
        <v>5.0999999999999996</v>
      </c>
    </row>
    <row r="98" spans="1:5">
      <c r="A98" s="110">
        <v>39753</v>
      </c>
      <c r="B98" s="118">
        <v>3.9756779073936883</v>
      </c>
      <c r="C98" s="118">
        <v>3.02589632389423</v>
      </c>
      <c r="D98" s="118">
        <v>3.5543397413027975</v>
      </c>
      <c r="E98" s="118">
        <v>4.2</v>
      </c>
    </row>
    <row r="99" spans="1:5">
      <c r="A99" s="110">
        <v>39783</v>
      </c>
      <c r="B99" s="118">
        <v>3.6549570313306958</v>
      </c>
      <c r="C99" s="118">
        <v>3.0611482796829392</v>
      </c>
      <c r="D99" s="118">
        <v>3.559259919553682</v>
      </c>
      <c r="E99" s="118">
        <v>3.5</v>
      </c>
    </row>
    <row r="100" spans="1:5">
      <c r="A100" s="110">
        <v>39814</v>
      </c>
      <c r="B100" s="118">
        <v>3.2357191258027882</v>
      </c>
      <c r="C100" s="118">
        <v>2.7558750851153633</v>
      </c>
      <c r="D100" s="118">
        <v>3.3528129547995889</v>
      </c>
      <c r="E100" s="118">
        <v>3.1</v>
      </c>
    </row>
    <row r="101" spans="1:5">
      <c r="A101" s="110">
        <v>39845</v>
      </c>
      <c r="B101" s="118">
        <v>3.0878309059388442</v>
      </c>
      <c r="C101" s="118">
        <v>2.8454315773817456</v>
      </c>
      <c r="D101" s="118">
        <v>3.3070898758885221</v>
      </c>
      <c r="E101" s="118">
        <v>3</v>
      </c>
    </row>
    <row r="102" spans="1:5">
      <c r="A102" s="110">
        <v>39873</v>
      </c>
      <c r="B102" s="118">
        <v>2.9226428638188082</v>
      </c>
      <c r="C102" s="118">
        <v>2.6602704507409953</v>
      </c>
      <c r="D102" s="118">
        <v>3.0638471354227619</v>
      </c>
      <c r="E102" s="118">
        <v>2.9</v>
      </c>
    </row>
    <row r="103" spans="1:5">
      <c r="A103" s="110">
        <v>39904</v>
      </c>
      <c r="B103" s="118">
        <v>2.9247531573404899</v>
      </c>
      <c r="C103" s="118">
        <v>3.1321621132958342</v>
      </c>
      <c r="D103" s="118">
        <v>3.353445835168543</v>
      </c>
      <c r="E103" s="118">
        <v>3.4</v>
      </c>
    </row>
    <row r="104" spans="1:5">
      <c r="A104" s="110">
        <v>39934</v>
      </c>
      <c r="B104" s="118">
        <v>2.9421246642052523</v>
      </c>
      <c r="C104" s="118">
        <v>3.195914212670516</v>
      </c>
      <c r="D104" s="118">
        <v>3.4664688547648268</v>
      </c>
      <c r="E104" s="118">
        <v>3.8</v>
      </c>
    </row>
    <row r="105" spans="1:5">
      <c r="A105" s="110">
        <v>39965</v>
      </c>
      <c r="B105" s="118">
        <v>3.0287212744394481</v>
      </c>
      <c r="C105" s="118">
        <v>3.3394827820620918</v>
      </c>
      <c r="D105" s="118">
        <v>3.4603645504776921</v>
      </c>
      <c r="E105" s="118">
        <v>3.7</v>
      </c>
    </row>
    <row r="106" spans="1:5">
      <c r="A106" s="110">
        <v>39995</v>
      </c>
      <c r="B106" s="118">
        <v>2.9460062647330005</v>
      </c>
      <c r="C106" s="118">
        <v>3.3706721356392677</v>
      </c>
      <c r="D106" s="118">
        <v>3.4733358530872636</v>
      </c>
      <c r="E106" s="118">
        <v>5</v>
      </c>
    </row>
    <row r="107" spans="1:5">
      <c r="A107" s="110">
        <v>40026</v>
      </c>
      <c r="B107" s="118">
        <v>2.8301283881508823</v>
      </c>
      <c r="C107" s="118">
        <v>3.4976024461398367</v>
      </c>
      <c r="D107" s="118">
        <v>3.5342748583556869</v>
      </c>
      <c r="E107" s="118">
        <v>5</v>
      </c>
    </row>
    <row r="108" spans="1:5">
      <c r="A108" s="110">
        <v>40057</v>
      </c>
      <c r="B108" s="118">
        <v>2.8463033714881192</v>
      </c>
      <c r="C108" s="118">
        <v>3.4646520404361354</v>
      </c>
      <c r="D108" s="118">
        <v>3.8299819173858367</v>
      </c>
      <c r="E108" s="118">
        <v>4.9000000000000004</v>
      </c>
    </row>
    <row r="109" spans="1:5">
      <c r="A109" s="110">
        <v>40087</v>
      </c>
      <c r="B109" s="118">
        <v>2.6205638502632951</v>
      </c>
      <c r="C109" s="118">
        <v>3.1234287276795669</v>
      </c>
      <c r="D109" s="118">
        <v>3.6002363189552966</v>
      </c>
      <c r="E109" s="118">
        <v>4.7</v>
      </c>
    </row>
    <row r="110" spans="1:5">
      <c r="A110" s="110">
        <v>40118</v>
      </c>
      <c r="B110" s="118">
        <v>2.6536254773196646</v>
      </c>
      <c r="C110" s="118">
        <v>3.1858589369766435</v>
      </c>
      <c r="D110" s="118">
        <v>3.3414577703603072</v>
      </c>
      <c r="E110" s="118">
        <v>5.2</v>
      </c>
    </row>
    <row r="111" spans="1:5">
      <c r="A111" s="110">
        <v>40148</v>
      </c>
      <c r="B111" s="118">
        <v>2.5066579856100759</v>
      </c>
      <c r="C111" s="118">
        <v>3.0184651599969357</v>
      </c>
      <c r="D111" s="118">
        <v>3.1947604628412165</v>
      </c>
      <c r="E111" s="118">
        <v>5.6</v>
      </c>
    </row>
    <row r="112" spans="1:5">
      <c r="A112" s="110">
        <v>40179</v>
      </c>
      <c r="B112" s="118">
        <v>2.5268848844320502</v>
      </c>
      <c r="C112" s="118">
        <v>3.0124037323380861</v>
      </c>
      <c r="D112" s="118">
        <v>3.0133684120940103</v>
      </c>
      <c r="E112" s="118">
        <v>6.4</v>
      </c>
    </row>
    <row r="113" spans="1:5">
      <c r="A113" s="110">
        <v>40210</v>
      </c>
      <c r="B113" s="118">
        <v>2.1762344218173553</v>
      </c>
      <c r="C113" s="118">
        <v>2.7421038314629982</v>
      </c>
      <c r="D113" s="118">
        <v>2.6914992535012345</v>
      </c>
      <c r="E113" s="118">
        <v>5.7</v>
      </c>
    </row>
    <row r="114" spans="1:5">
      <c r="A114" s="110">
        <v>40238</v>
      </c>
      <c r="B114" s="118">
        <v>2.0208465767938151</v>
      </c>
      <c r="C114" s="118">
        <v>2.5849387799605381</v>
      </c>
      <c r="D114" s="118">
        <v>2.5437466310467727</v>
      </c>
      <c r="E114" s="118">
        <v>5.9</v>
      </c>
    </row>
    <row r="115" spans="1:5">
      <c r="A115" s="110">
        <v>40269</v>
      </c>
      <c r="B115" s="118">
        <v>1.6347716761440125</v>
      </c>
      <c r="C115" s="118">
        <v>1.971000153999384</v>
      </c>
      <c r="D115" s="118">
        <v>2.0631982562341307</v>
      </c>
      <c r="E115" s="118">
        <v>5.6</v>
      </c>
    </row>
    <row r="116" spans="1:5">
      <c r="A116" s="110">
        <v>40299</v>
      </c>
      <c r="B116" s="118">
        <v>1.1821133639973169</v>
      </c>
      <c r="C116" s="118">
        <v>1.4529269522714117</v>
      </c>
      <c r="D116" s="118">
        <v>1.6451930682241027</v>
      </c>
      <c r="E116" s="118">
        <v>5.0999999999999996</v>
      </c>
    </row>
    <row r="117" spans="1:5">
      <c r="A117" s="110">
        <v>40330</v>
      </c>
      <c r="B117" s="118">
        <v>0.72497782999798233</v>
      </c>
      <c r="C117" s="118">
        <v>1.0284591169466921</v>
      </c>
      <c r="D117" s="118">
        <v>1.414441838128198</v>
      </c>
      <c r="E117" s="118">
        <v>5.3</v>
      </c>
    </row>
    <row r="118" spans="1:5">
      <c r="A118" s="110">
        <v>40360</v>
      </c>
      <c r="B118" s="118">
        <v>0.56716164963386007</v>
      </c>
      <c r="C118" s="118">
        <v>0.94315375129725965</v>
      </c>
      <c r="D118" s="118">
        <v>1.3906343767111196</v>
      </c>
      <c r="E118" s="118">
        <v>4</v>
      </c>
    </row>
    <row r="119" spans="1:5">
      <c r="A119" s="110">
        <v>40391</v>
      </c>
      <c r="B119" s="118">
        <v>0.75855061753034647</v>
      </c>
      <c r="C119" s="118">
        <v>0.96352390214879335</v>
      </c>
      <c r="D119" s="118">
        <v>1.1939852642743887</v>
      </c>
      <c r="E119" s="118">
        <v>3.7</v>
      </c>
    </row>
    <row r="120" spans="1:5">
      <c r="A120" s="110">
        <v>40422</v>
      </c>
      <c r="B120" s="118">
        <v>0.83587247036678036</v>
      </c>
      <c r="C120" s="118">
        <v>0.92046737478052876</v>
      </c>
      <c r="D120" s="118">
        <v>0.9403248284959318</v>
      </c>
      <c r="E120" s="118">
        <v>3.8</v>
      </c>
    </row>
    <row r="121" spans="1:5">
      <c r="A121" s="110">
        <v>40452</v>
      </c>
      <c r="B121" s="118">
        <v>1.216360102525897</v>
      </c>
      <c r="C121" s="118">
        <v>0.88619608581007014</v>
      </c>
      <c r="D121" s="118">
        <v>1.0396055237400788</v>
      </c>
      <c r="E121" s="118">
        <v>4.2</v>
      </c>
    </row>
    <row r="122" spans="1:5">
      <c r="A122" s="110">
        <v>40483</v>
      </c>
      <c r="B122" s="118">
        <v>1.3530005186817249</v>
      </c>
      <c r="C122" s="118">
        <v>0.75655376407004837</v>
      </c>
      <c r="D122" s="118">
        <v>1.1885180812665368</v>
      </c>
      <c r="E122" s="118">
        <v>4.2</v>
      </c>
    </row>
    <row r="123" spans="1:5">
      <c r="A123" s="110">
        <v>40513</v>
      </c>
      <c r="B123" s="118">
        <v>1.4999044866376181</v>
      </c>
      <c r="C123" s="118">
        <v>0.76356371666858536</v>
      </c>
      <c r="D123" s="118">
        <v>1.3757153041617016</v>
      </c>
      <c r="E123" s="118">
        <v>4.7</v>
      </c>
    </row>
    <row r="124" spans="1:5">
      <c r="A124" s="110">
        <v>40544</v>
      </c>
      <c r="B124" s="118">
        <v>1.3086087756557703</v>
      </c>
      <c r="C124" s="118">
        <v>0.51786559836834556</v>
      </c>
      <c r="D124" s="118">
        <v>1.0920191044408512</v>
      </c>
      <c r="E124" s="118">
        <v>4</v>
      </c>
    </row>
    <row r="125" spans="1:5">
      <c r="A125" s="110">
        <v>40575</v>
      </c>
      <c r="B125" s="118">
        <v>1.5671438309658612</v>
      </c>
      <c r="C125" s="118">
        <v>0.47849144937197252</v>
      </c>
      <c r="D125" s="118">
        <v>1.1925060990184022</v>
      </c>
      <c r="E125" s="118">
        <v>4.0999999999999996</v>
      </c>
    </row>
    <row r="126" spans="1:5">
      <c r="A126" s="110">
        <v>40603</v>
      </c>
      <c r="B126" s="118">
        <v>2.2380003019004704</v>
      </c>
      <c r="C126" s="118">
        <v>0.55539625943816873</v>
      </c>
      <c r="D126" s="118">
        <v>1.3454405624862176</v>
      </c>
      <c r="E126" s="118">
        <v>4.5</v>
      </c>
    </row>
    <row r="127" spans="1:5">
      <c r="A127" s="110">
        <v>40634</v>
      </c>
      <c r="B127" s="118">
        <v>2.4050079980215457</v>
      </c>
      <c r="C127" s="118">
        <v>0.53958047968293954</v>
      </c>
      <c r="D127" s="118">
        <v>1.4069939189131446</v>
      </c>
      <c r="E127" s="118">
        <v>4.7</v>
      </c>
    </row>
    <row r="128" spans="1:5">
      <c r="A128" s="110">
        <v>40664</v>
      </c>
      <c r="B128" s="118">
        <v>2.5999168640696837</v>
      </c>
      <c r="C128" s="118">
        <v>0.72017243970657319</v>
      </c>
      <c r="D128" s="118">
        <v>1.5696042026953592</v>
      </c>
      <c r="E128" s="118">
        <v>3.9</v>
      </c>
    </row>
    <row r="129" spans="1:5">
      <c r="A129" s="110">
        <v>40695</v>
      </c>
      <c r="B129" s="118">
        <v>2.9210131350022124</v>
      </c>
      <c r="C129" s="118">
        <v>0.88594317799291389</v>
      </c>
      <c r="D129" s="118">
        <v>1.6311502742449591</v>
      </c>
      <c r="E129" s="118">
        <v>3.5</v>
      </c>
    </row>
    <row r="130" spans="1:5">
      <c r="A130" s="110">
        <v>40725</v>
      </c>
      <c r="B130" s="118">
        <v>3.0937434434336097</v>
      </c>
      <c r="C130" s="118">
        <v>0.96082645630374941</v>
      </c>
      <c r="D130" s="118">
        <v>1.6011637832382632</v>
      </c>
      <c r="E130" s="118">
        <v>3.1</v>
      </c>
    </row>
    <row r="131" spans="1:5">
      <c r="A131" s="110">
        <v>40756</v>
      </c>
      <c r="B131" s="118">
        <v>2.9847210561041493</v>
      </c>
      <c r="C131" s="118">
        <v>0.98861142542396863</v>
      </c>
      <c r="D131" s="118">
        <v>1.5626613243058074</v>
      </c>
      <c r="E131" s="118">
        <v>3.6</v>
      </c>
    </row>
    <row r="132" spans="1:5">
      <c r="A132" s="110">
        <v>40787</v>
      </c>
      <c r="B132" s="118">
        <v>2.8780433494328861</v>
      </c>
      <c r="C132" s="118">
        <v>1.0509396494738752</v>
      </c>
      <c r="D132" s="118">
        <v>1.6396184062358259</v>
      </c>
      <c r="E132" s="118">
        <v>3.6</v>
      </c>
    </row>
    <row r="133" spans="1:5">
      <c r="A133" s="110">
        <v>40817</v>
      </c>
      <c r="B133" s="118">
        <v>2.7703036502943519</v>
      </c>
      <c r="C133" s="118">
        <v>1.3147111217519267</v>
      </c>
      <c r="D133" s="118">
        <v>1.7294470301320075</v>
      </c>
      <c r="E133" s="118">
        <v>3.9</v>
      </c>
    </row>
    <row r="134" spans="1:5">
      <c r="A134" s="110">
        <v>40848</v>
      </c>
      <c r="B134" s="118">
        <v>2.7547427816577255</v>
      </c>
      <c r="C134" s="118">
        <v>1.4378384446093833</v>
      </c>
      <c r="D134" s="118">
        <v>1.8412988843808762</v>
      </c>
      <c r="E134" s="118">
        <v>4.3</v>
      </c>
    </row>
    <row r="135" spans="1:5">
      <c r="A135" s="110">
        <v>40878</v>
      </c>
      <c r="B135" s="118">
        <v>2.6650751855336523</v>
      </c>
      <c r="C135" s="118">
        <v>1.604085116632902</v>
      </c>
      <c r="D135" s="118">
        <v>1.925910105591953</v>
      </c>
      <c r="E135" s="118">
        <v>4.0999999999999996</v>
      </c>
    </row>
    <row r="136" spans="1:5">
      <c r="A136" s="110">
        <v>40909</v>
      </c>
      <c r="B136" s="118">
        <v>2.9610439706621321</v>
      </c>
      <c r="C136" s="118">
        <v>1.9171005626066489</v>
      </c>
      <c r="D136" s="118">
        <v>2.3898421602399651</v>
      </c>
      <c r="E136" s="118">
        <v>5.4</v>
      </c>
    </row>
    <row r="137" spans="1:5">
      <c r="A137" s="110">
        <v>40940</v>
      </c>
      <c r="B137" s="118">
        <v>3.1761824468277382</v>
      </c>
      <c r="C137" s="118">
        <v>2.0403394428990964</v>
      </c>
      <c r="D137" s="118">
        <v>2.363197791028071</v>
      </c>
      <c r="E137" s="118">
        <v>5.9</v>
      </c>
    </row>
    <row r="138" spans="1:5">
      <c r="A138" s="110">
        <v>40969</v>
      </c>
      <c r="B138" s="118">
        <v>2.6095852079041748</v>
      </c>
      <c r="C138" s="118">
        <v>2.1011614146492263</v>
      </c>
      <c r="D138" s="118">
        <v>2.3221840613638136</v>
      </c>
      <c r="E138" s="118">
        <v>5.5</v>
      </c>
    </row>
    <row r="139" spans="1:5">
      <c r="A139" s="110">
        <v>41000</v>
      </c>
      <c r="B139" s="118">
        <v>2.5684378478725733</v>
      </c>
      <c r="C139" s="118">
        <v>2.2343993518401533</v>
      </c>
      <c r="D139" s="118">
        <v>2.3471067387660156</v>
      </c>
      <c r="E139" s="118">
        <v>5.7</v>
      </c>
    </row>
    <row r="140" spans="1:5">
      <c r="A140" s="110">
        <v>41030</v>
      </c>
      <c r="B140" s="118">
        <v>2.3233968326068464</v>
      </c>
      <c r="C140" s="118">
        <v>2.1436398077009073</v>
      </c>
      <c r="D140" s="118">
        <v>2.2870841286692638</v>
      </c>
      <c r="E140" s="118">
        <v>5.3</v>
      </c>
    </row>
    <row r="141" spans="1:5">
      <c r="A141" s="110">
        <v>41061</v>
      </c>
      <c r="B141" s="118">
        <v>2.4716764953168564</v>
      </c>
      <c r="C141" s="118">
        <v>2.4515557046445196</v>
      </c>
      <c r="D141" s="118">
        <v>2.4757527605643048</v>
      </c>
      <c r="E141" s="118">
        <v>5.6</v>
      </c>
    </row>
    <row r="142" spans="1:5">
      <c r="A142" s="110">
        <v>41091</v>
      </c>
      <c r="B142" s="118">
        <v>2.4421758931732143</v>
      </c>
      <c r="C142" s="118">
        <v>2.3955973141881657</v>
      </c>
      <c r="D142" s="118">
        <v>2.4273471902380521</v>
      </c>
      <c r="E142" s="118">
        <v>5.8</v>
      </c>
    </row>
    <row r="143" spans="1:5">
      <c r="A143" s="110">
        <v>41122</v>
      </c>
      <c r="B143" s="118">
        <v>2.3964639784087751</v>
      </c>
      <c r="C143" s="118">
        <v>2.3452597657175573</v>
      </c>
      <c r="D143" s="118">
        <v>2.501829876475739</v>
      </c>
      <c r="E143" s="118">
        <v>6</v>
      </c>
    </row>
    <row r="144" spans="1:5">
      <c r="A144" s="110">
        <v>41153</v>
      </c>
      <c r="B144" s="118">
        <v>2.3840908259312101</v>
      </c>
      <c r="C144" s="118">
        <v>2.2531999159659364</v>
      </c>
      <c r="D144" s="118">
        <v>2.4658338316918815</v>
      </c>
      <c r="E144" s="118">
        <v>6.6</v>
      </c>
    </row>
    <row r="145" spans="1:5">
      <c r="A145" s="110">
        <v>41183</v>
      </c>
      <c r="B145" s="118">
        <v>2.1767220628716046</v>
      </c>
      <c r="C145" s="118">
        <v>1.9369971585143588</v>
      </c>
      <c r="D145" s="118">
        <v>2.3261509924324031</v>
      </c>
      <c r="E145" s="118">
        <v>6</v>
      </c>
    </row>
    <row r="146" spans="1:5">
      <c r="A146" s="110">
        <v>41214</v>
      </c>
      <c r="B146" s="118">
        <v>2.3845467251108374</v>
      </c>
      <c r="C146" s="118">
        <v>2.1327068896682704</v>
      </c>
      <c r="D146" s="118">
        <v>2.235637448207072</v>
      </c>
      <c r="E146" s="118">
        <v>5.2</v>
      </c>
    </row>
    <row r="147" spans="1:5">
      <c r="A147" s="110">
        <v>41244</v>
      </c>
      <c r="B147" s="118">
        <v>2.4878153291391101</v>
      </c>
      <c r="C147" s="118">
        <v>2.1263793634941806</v>
      </c>
      <c r="D147" s="118">
        <v>1.9743946714599474</v>
      </c>
      <c r="E147" s="118">
        <v>5</v>
      </c>
    </row>
    <row r="148" spans="1:5">
      <c r="A148" s="110">
        <v>41275</v>
      </c>
      <c r="B148" s="118">
        <v>1.9064686284899039</v>
      </c>
      <c r="C148" s="118">
        <v>1.6146095325258329</v>
      </c>
      <c r="D148" s="118">
        <v>1.4581363507805349</v>
      </c>
      <c r="E148" s="118">
        <v>3.7</v>
      </c>
    </row>
    <row r="149" spans="1:5">
      <c r="A149" s="110">
        <v>41306</v>
      </c>
      <c r="B149" s="118">
        <v>1.7528181061974095</v>
      </c>
      <c r="C149" s="118">
        <v>1.8682540716957732</v>
      </c>
      <c r="D149" s="118">
        <v>1.6486424907485002</v>
      </c>
      <c r="E149" s="118">
        <v>2.8</v>
      </c>
    </row>
    <row r="150" spans="1:5">
      <c r="A150" s="110">
        <v>41334</v>
      </c>
      <c r="B150" s="118">
        <v>1.6847675807402993</v>
      </c>
      <c r="C150" s="118">
        <v>1.7665510521742931</v>
      </c>
      <c r="D150" s="118">
        <v>1.672301759630173</v>
      </c>
      <c r="E150" s="118">
        <v>2.2000000000000002</v>
      </c>
    </row>
    <row r="151" spans="1:5">
      <c r="A151" s="110">
        <v>41365</v>
      </c>
      <c r="B151" s="118">
        <v>1.6524573036227537</v>
      </c>
      <c r="C151" s="118">
        <v>1.6897357377358304</v>
      </c>
      <c r="D151" s="118">
        <v>1.715266893894011</v>
      </c>
      <c r="E151" s="118">
        <v>1.7</v>
      </c>
    </row>
    <row r="152" spans="1:5">
      <c r="A152" s="110">
        <v>41395</v>
      </c>
      <c r="B152" s="118">
        <v>1.6795303252652474</v>
      </c>
      <c r="C152" s="118">
        <v>1.6385253927219168</v>
      </c>
      <c r="D152" s="118">
        <v>1.5797138042475893</v>
      </c>
      <c r="E152" s="118">
        <v>1.8</v>
      </c>
    </row>
    <row r="153" spans="1:5">
      <c r="A153" s="110">
        <v>41426</v>
      </c>
      <c r="B153" s="118">
        <v>1.4499035675298728</v>
      </c>
      <c r="C153" s="118">
        <v>1.4464065955409779</v>
      </c>
      <c r="D153" s="118">
        <v>1.3471642622820355</v>
      </c>
      <c r="E153" s="118">
        <v>1.9</v>
      </c>
    </row>
    <row r="154" spans="1:5">
      <c r="A154" s="110">
        <v>41456</v>
      </c>
      <c r="B154" s="118">
        <v>1.4474612327302054</v>
      </c>
      <c r="C154" s="118">
        <v>1.448034707430466</v>
      </c>
      <c r="D154" s="118">
        <v>1.227344005193487</v>
      </c>
      <c r="E154" s="118">
        <v>1.8</v>
      </c>
    </row>
    <row r="155" spans="1:5">
      <c r="A155" s="110">
        <v>41487</v>
      </c>
      <c r="B155" s="118">
        <v>1.5276853441450413</v>
      </c>
      <c r="C155" s="118">
        <v>1.4498382808064889</v>
      </c>
      <c r="D155" s="118">
        <v>1.0943986803020493</v>
      </c>
      <c r="E155" s="118">
        <v>1.3</v>
      </c>
    </row>
    <row r="156" spans="1:5">
      <c r="A156" s="110">
        <v>41518</v>
      </c>
      <c r="B156" s="118">
        <v>1.5123731514850647</v>
      </c>
      <c r="C156" s="118">
        <v>1.5249351057308616</v>
      </c>
      <c r="D156" s="118">
        <v>1.5275079824876627</v>
      </c>
      <c r="E156" s="118">
        <v>1.4</v>
      </c>
    </row>
    <row r="157" spans="1:5">
      <c r="A157" s="110">
        <v>41548</v>
      </c>
      <c r="B157" s="118">
        <v>1.3057105399155944</v>
      </c>
      <c r="C157" s="118">
        <v>1.3841853949630831</v>
      </c>
      <c r="D157" s="118">
        <v>1.4651276908959545</v>
      </c>
      <c r="E157" s="118">
        <v>0.9</v>
      </c>
    </row>
    <row r="158" spans="1:5">
      <c r="A158" s="110">
        <v>41579</v>
      </c>
      <c r="B158" s="118">
        <v>1.2400687924635605</v>
      </c>
      <c r="C158" s="118">
        <v>1.4353304104105291</v>
      </c>
      <c r="D158" s="118">
        <v>1.5687263157409603</v>
      </c>
      <c r="E158" s="118">
        <v>0.9</v>
      </c>
    </row>
    <row r="159" spans="1:5">
      <c r="A159" s="110">
        <v>41609</v>
      </c>
      <c r="B159" s="118">
        <v>1.1082129349543095</v>
      </c>
      <c r="C159" s="118">
        <v>1.2766268914038932</v>
      </c>
      <c r="D159" s="118">
        <v>1.5019924587771953</v>
      </c>
      <c r="E159" s="118">
        <v>0.4</v>
      </c>
    </row>
    <row r="160" spans="1:5">
      <c r="A160" s="110">
        <v>41640</v>
      </c>
      <c r="B160" s="118">
        <v>1.5702581315272539</v>
      </c>
      <c r="C160" s="118">
        <v>1.8488479765674413</v>
      </c>
      <c r="D160" s="118">
        <v>1.9225131897395471</v>
      </c>
      <c r="E160" s="118">
        <v>-0.1</v>
      </c>
    </row>
    <row r="161" spans="1:5">
      <c r="A161" s="110">
        <v>41671</v>
      </c>
      <c r="B161" s="118">
        <v>1.5746938985115548</v>
      </c>
      <c r="C161" s="118">
        <v>1.7368278154408898</v>
      </c>
      <c r="D161" s="118">
        <v>1.6515561223700246</v>
      </c>
      <c r="E161" s="118">
        <v>0.1</v>
      </c>
    </row>
    <row r="162" spans="1:5">
      <c r="A162" s="110">
        <v>41699</v>
      </c>
      <c r="B162" s="118">
        <v>1.4885031360490473</v>
      </c>
      <c r="C162" s="118">
        <v>1.5596366310196998</v>
      </c>
      <c r="D162" s="118">
        <v>1.5996982509815183</v>
      </c>
      <c r="E162" s="118">
        <v>0.1</v>
      </c>
    </row>
    <row r="163" spans="1:5">
      <c r="A163" s="110">
        <v>41730</v>
      </c>
      <c r="B163" s="118">
        <v>1.2092392564800178</v>
      </c>
      <c r="C163" s="118">
        <v>1.2941786677834273</v>
      </c>
      <c r="D163" s="118">
        <v>1.4061739085346403</v>
      </c>
      <c r="E163" s="118">
        <v>-0.1</v>
      </c>
    </row>
    <row r="164" spans="1:5">
      <c r="A164" s="110">
        <v>41760</v>
      </c>
      <c r="B164" s="118">
        <v>1.3824866804778964</v>
      </c>
      <c r="C164" s="118">
        <v>1.43677728862761</v>
      </c>
      <c r="D164" s="118">
        <v>1.3965599911147706</v>
      </c>
      <c r="E164" s="118">
        <v>-0.1</v>
      </c>
    </row>
    <row r="165" spans="1:5">
      <c r="A165" s="110">
        <v>41791</v>
      </c>
      <c r="B165" s="118">
        <v>1.4179909535670987</v>
      </c>
      <c r="C165" s="118">
        <v>1.3816072287094983</v>
      </c>
      <c r="D165" s="118">
        <v>1.4486283460337148</v>
      </c>
      <c r="E165" s="118">
        <v>-0.3</v>
      </c>
    </row>
    <row r="166" spans="1:5">
      <c r="A166" s="110">
        <v>41821</v>
      </c>
      <c r="B166" s="118">
        <v>1.4184787513555221</v>
      </c>
      <c r="C166" s="118">
        <v>1.4830643091113558</v>
      </c>
      <c r="D166" s="118">
        <v>1.6249321170210891</v>
      </c>
      <c r="E166" s="118">
        <v>0.1</v>
      </c>
    </row>
    <row r="167" spans="1:5">
      <c r="A167" s="110">
        <v>41852</v>
      </c>
      <c r="B167" s="118">
        <v>1.457049371831971</v>
      </c>
      <c r="C167" s="118">
        <v>1.6613824195450775</v>
      </c>
      <c r="D167" s="118">
        <v>1.6718414307423473</v>
      </c>
      <c r="E167" s="118">
        <v>0.2</v>
      </c>
    </row>
    <row r="168" spans="1:5">
      <c r="A168" s="110">
        <v>41883</v>
      </c>
      <c r="B168" s="118">
        <v>1.1626847378165053</v>
      </c>
      <c r="C168" s="118">
        <v>1.3442888411077831</v>
      </c>
      <c r="D168" s="118">
        <v>1.5795249826499287</v>
      </c>
      <c r="E168" s="118">
        <v>-0.5</v>
      </c>
    </row>
    <row r="169" spans="1:5">
      <c r="A169" s="110">
        <v>41913</v>
      </c>
      <c r="B169" s="118">
        <v>1.3722519749043443</v>
      </c>
      <c r="C169" s="118">
        <v>1.7127376376391794</v>
      </c>
      <c r="D169" s="118">
        <v>2.1425217277685817</v>
      </c>
      <c r="E169" s="118">
        <v>-0.4</v>
      </c>
    </row>
    <row r="170" spans="1:5">
      <c r="A170" s="110">
        <v>41944</v>
      </c>
      <c r="B170" s="118">
        <v>1.223161366849439</v>
      </c>
      <c r="C170" s="118">
        <v>1.6003694771726771</v>
      </c>
      <c r="D170" s="118">
        <v>2.0651520223766511</v>
      </c>
      <c r="E170" s="118">
        <v>-0.7</v>
      </c>
    </row>
    <row r="171" spans="1:5">
      <c r="A171" s="110">
        <v>41974</v>
      </c>
      <c r="B171" s="118">
        <v>1.1256649933868914</v>
      </c>
      <c r="C171" s="118">
        <v>1.5920398508637419</v>
      </c>
      <c r="D171" s="118">
        <v>2.1624341884697031</v>
      </c>
      <c r="E171" s="118">
        <v>-0.9</v>
      </c>
    </row>
    <row r="172" spans="1:5">
      <c r="A172" s="110">
        <v>42005</v>
      </c>
      <c r="B172" s="118">
        <v>1.0086821445410123</v>
      </c>
      <c r="C172" s="118">
        <v>1.4259379070691267</v>
      </c>
      <c r="D172" s="118">
        <v>1.8765619711523556</v>
      </c>
      <c r="E172" s="118">
        <v>-1.5</v>
      </c>
    </row>
    <row r="173" spans="1:5">
      <c r="A173" s="110">
        <v>42036</v>
      </c>
      <c r="B173" s="118">
        <v>1.0846590521015713</v>
      </c>
      <c r="C173" s="118">
        <v>1.6081751218831641</v>
      </c>
      <c r="D173" s="118">
        <v>2.0790128142940603</v>
      </c>
      <c r="E173" s="118">
        <v>-1</v>
      </c>
    </row>
    <row r="174" spans="1:5">
      <c r="A174" s="110">
        <v>42064</v>
      </c>
      <c r="B174" s="118">
        <v>1.0314918549658927</v>
      </c>
      <c r="C174" s="118">
        <v>1.616657173622599</v>
      </c>
      <c r="D174" s="118">
        <v>2.0996283559446169</v>
      </c>
      <c r="E174" s="118">
        <v>-0.6</v>
      </c>
    </row>
    <row r="175" spans="1:5">
      <c r="A175" s="110">
        <v>42095</v>
      </c>
      <c r="B175" s="118">
        <v>1.1785366558085428</v>
      </c>
      <c r="C175" s="118">
        <v>1.8775620081509459</v>
      </c>
      <c r="D175" s="118">
        <v>2.208839590295824</v>
      </c>
      <c r="E175" s="118">
        <v>-0.3</v>
      </c>
    </row>
    <row r="176" spans="1:5">
      <c r="A176" s="110">
        <v>42125</v>
      </c>
      <c r="B176" s="118">
        <v>1.2082035613280055</v>
      </c>
      <c r="C176" s="118">
        <v>1.9689274649082193</v>
      </c>
      <c r="D176" s="118">
        <v>2.310723808846376</v>
      </c>
      <c r="E176" s="118">
        <v>0.5</v>
      </c>
    </row>
    <row r="177" spans="5:5">
      <c r="E177" s="118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3"/>
  <dimension ref="A1:D199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8.42578125" style="117" bestFit="1" customWidth="1"/>
    <col min="2" max="2" width="18.28515625" style="117" customWidth="1"/>
    <col min="3" max="3" width="22.140625" style="117" customWidth="1"/>
    <col min="4" max="4" width="19.85546875" style="117" customWidth="1"/>
    <col min="5" max="16384" width="9.140625" style="117"/>
  </cols>
  <sheetData>
    <row r="1" spans="1:4">
      <c r="A1" s="108"/>
      <c r="B1" s="107"/>
    </row>
    <row r="2" spans="1:4">
      <c r="A2" s="108" t="s">
        <v>0</v>
      </c>
      <c r="B2" s="117" t="s">
        <v>77</v>
      </c>
    </row>
    <row r="3" spans="1:4">
      <c r="A3" s="108" t="s">
        <v>17</v>
      </c>
      <c r="B3" s="1" t="s">
        <v>78</v>
      </c>
    </row>
    <row r="4" spans="1:4">
      <c r="A4" s="108" t="s">
        <v>21</v>
      </c>
      <c r="B4" s="117" t="s">
        <v>34</v>
      </c>
    </row>
    <row r="5" spans="1:4">
      <c r="A5" s="108" t="s">
        <v>93</v>
      </c>
      <c r="B5" s="117" t="s">
        <v>35</v>
      </c>
    </row>
    <row r="6" spans="1:4">
      <c r="A6" s="108" t="s">
        <v>15</v>
      </c>
      <c r="B6" s="117" t="s">
        <v>637</v>
      </c>
    </row>
    <row r="7" spans="1:4">
      <c r="A7" s="108" t="s">
        <v>43</v>
      </c>
      <c r="B7" s="117" t="s">
        <v>260</v>
      </c>
    </row>
    <row r="8" spans="1:4">
      <c r="A8" s="108"/>
      <c r="B8" s="141" t="s">
        <v>130</v>
      </c>
    </row>
    <row r="9" spans="1:4">
      <c r="A9" s="117" t="s">
        <v>1</v>
      </c>
      <c r="B9" s="131" t="s">
        <v>18</v>
      </c>
      <c r="D9" s="117" t="s">
        <v>19</v>
      </c>
    </row>
    <row r="10" spans="1:4">
      <c r="B10" s="117" t="s">
        <v>28</v>
      </c>
      <c r="D10" s="117" t="s">
        <v>2</v>
      </c>
    </row>
    <row r="11" spans="1:4">
      <c r="B11" s="117" t="s">
        <v>36</v>
      </c>
      <c r="D11" s="117" t="s">
        <v>29</v>
      </c>
    </row>
    <row r="12" spans="1:4">
      <c r="B12" s="119" t="s">
        <v>28</v>
      </c>
      <c r="C12" s="119" t="s">
        <v>37</v>
      </c>
    </row>
    <row r="13" spans="1:4">
      <c r="A13" s="119"/>
      <c r="B13" s="117" t="s">
        <v>36</v>
      </c>
      <c r="C13" s="117" t="s">
        <v>142</v>
      </c>
    </row>
    <row r="14" spans="1:4">
      <c r="A14" s="110">
        <v>36526</v>
      </c>
      <c r="B14" s="118">
        <v>71.2</v>
      </c>
      <c r="C14" s="118">
        <v>2.1271903547791453</v>
      </c>
    </row>
    <row r="15" spans="1:4">
      <c r="A15" s="110">
        <v>36557</v>
      </c>
      <c r="B15" s="118">
        <v>68.900000000000006</v>
      </c>
      <c r="C15" s="118">
        <v>2.1556080596709251</v>
      </c>
    </row>
    <row r="16" spans="1:4">
      <c r="A16" s="110">
        <v>36586</v>
      </c>
      <c r="B16" s="118">
        <v>74.2</v>
      </c>
      <c r="C16" s="118">
        <v>1.8834191525002524</v>
      </c>
    </row>
    <row r="17" spans="1:3">
      <c r="A17" s="110">
        <v>36617</v>
      </c>
      <c r="B17" s="118">
        <v>69.3</v>
      </c>
      <c r="C17" s="118">
        <v>1.8582714682235775</v>
      </c>
    </row>
    <row r="18" spans="1:3">
      <c r="A18" s="110">
        <v>36647</v>
      </c>
      <c r="B18" s="118">
        <v>72.900000000000006</v>
      </c>
      <c r="C18" s="118">
        <v>1.8416187048737527</v>
      </c>
    </row>
    <row r="19" spans="1:3">
      <c r="A19" s="110">
        <v>36678</v>
      </c>
      <c r="B19" s="118">
        <v>80.8</v>
      </c>
      <c r="C19" s="118">
        <v>2.0373739606312142</v>
      </c>
    </row>
    <row r="20" spans="1:3">
      <c r="A20" s="110">
        <v>36708</v>
      </c>
      <c r="B20" s="118">
        <v>70.400000000000006</v>
      </c>
      <c r="C20" s="118">
        <v>2.3267494596981493</v>
      </c>
    </row>
    <row r="21" spans="1:3">
      <c r="A21" s="110">
        <v>36739</v>
      </c>
      <c r="B21" s="118">
        <v>69.900000000000006</v>
      </c>
      <c r="C21" s="118">
        <v>2.847249765881088</v>
      </c>
    </row>
    <row r="22" spans="1:3">
      <c r="A22" s="110">
        <v>36770</v>
      </c>
      <c r="B22" s="118">
        <v>69.599999999999994</v>
      </c>
      <c r="C22" s="118">
        <v>3.3240632854873269</v>
      </c>
    </row>
    <row r="23" spans="1:3">
      <c r="A23" s="110">
        <v>36800</v>
      </c>
      <c r="B23" s="118">
        <v>72.5</v>
      </c>
      <c r="C23" s="118">
        <v>3.3440766093571312</v>
      </c>
    </row>
    <row r="24" spans="1:3">
      <c r="A24" s="110">
        <v>36831</v>
      </c>
      <c r="B24" s="118">
        <v>75.400000000000006</v>
      </c>
      <c r="C24" s="118">
        <v>3.0762412133713042</v>
      </c>
    </row>
    <row r="25" spans="1:3">
      <c r="A25" s="110">
        <v>36861</v>
      </c>
      <c r="B25" s="118">
        <v>70.7</v>
      </c>
      <c r="C25" s="118">
        <v>2.61036636711016</v>
      </c>
    </row>
    <row r="26" spans="1:3">
      <c r="A26" s="110">
        <v>36892</v>
      </c>
      <c r="B26" s="118">
        <v>69.2</v>
      </c>
      <c r="C26" s="118">
        <v>2.2982934185801156</v>
      </c>
    </row>
    <row r="27" spans="1:3">
      <c r="A27" s="110">
        <v>36923</v>
      </c>
      <c r="B27" s="118">
        <v>68.400000000000006</v>
      </c>
      <c r="C27" s="118">
        <v>2.093783303939972</v>
      </c>
    </row>
    <row r="28" spans="1:3">
      <c r="A28" s="110">
        <v>36951</v>
      </c>
      <c r="B28" s="118">
        <v>67.7</v>
      </c>
      <c r="C28" s="118">
        <v>2.0553508228423425</v>
      </c>
    </row>
    <row r="29" spans="1:3">
      <c r="A29" s="110">
        <v>36982</v>
      </c>
      <c r="B29" s="118">
        <v>63.7</v>
      </c>
      <c r="C29" s="118">
        <v>2.1097527899577244</v>
      </c>
    </row>
    <row r="30" spans="1:3">
      <c r="A30" s="110">
        <v>37012</v>
      </c>
      <c r="B30" s="118">
        <v>66.900000000000006</v>
      </c>
      <c r="C30" s="118">
        <v>2.1324143528607351</v>
      </c>
    </row>
    <row r="31" spans="1:3">
      <c r="A31" s="110">
        <v>37043</v>
      </c>
      <c r="B31" s="118">
        <v>58.2</v>
      </c>
      <c r="C31" s="118">
        <v>2.1493463923018652</v>
      </c>
    </row>
    <row r="32" spans="1:3">
      <c r="A32" s="110">
        <v>37073</v>
      </c>
      <c r="B32" s="118">
        <v>50</v>
      </c>
      <c r="C32" s="118">
        <v>2.0864042652558794</v>
      </c>
    </row>
    <row r="33" spans="1:3">
      <c r="A33" s="110">
        <v>37104</v>
      </c>
      <c r="B33" s="118">
        <v>50.4</v>
      </c>
      <c r="C33" s="118">
        <v>1.9027103925150328</v>
      </c>
    </row>
    <row r="34" spans="1:3">
      <c r="A34" s="110">
        <v>37135</v>
      </c>
      <c r="B34" s="118">
        <v>48.2</v>
      </c>
      <c r="C34" s="118">
        <v>1.617587893425025</v>
      </c>
    </row>
    <row r="35" spans="1:3">
      <c r="A35" s="110">
        <v>37165</v>
      </c>
      <c r="B35" s="118">
        <v>41.5</v>
      </c>
      <c r="C35" s="118">
        <v>1.3561543674569094</v>
      </c>
    </row>
    <row r="36" spans="1:3">
      <c r="A36" s="110">
        <v>37196</v>
      </c>
      <c r="B36" s="118">
        <v>40</v>
      </c>
      <c r="C36" s="118">
        <v>1.199921304364878</v>
      </c>
    </row>
    <row r="37" spans="1:3">
      <c r="A37" s="110">
        <v>37226</v>
      </c>
      <c r="B37" s="118">
        <v>55.4</v>
      </c>
      <c r="C37" s="118">
        <v>1.1261614398570003</v>
      </c>
    </row>
    <row r="38" spans="1:3">
      <c r="A38" s="110">
        <v>37257</v>
      </c>
      <c r="B38" s="118">
        <v>45.9</v>
      </c>
      <c r="C38" s="118">
        <v>1.1173211112333519</v>
      </c>
    </row>
    <row r="39" spans="1:3">
      <c r="A39" s="110">
        <v>37288</v>
      </c>
      <c r="B39" s="118">
        <v>45.1</v>
      </c>
      <c r="C39" s="118">
        <v>1.1638400322721907</v>
      </c>
    </row>
    <row r="40" spans="1:3">
      <c r="A40" s="110">
        <v>37316</v>
      </c>
      <c r="B40" s="118">
        <v>38.799999999999997</v>
      </c>
      <c r="C40" s="118">
        <v>1.2308323463916366</v>
      </c>
    </row>
    <row r="41" spans="1:3">
      <c r="A41" s="110">
        <v>37347</v>
      </c>
      <c r="B41" s="118">
        <v>48.3</v>
      </c>
      <c r="C41" s="118">
        <v>1.379107812628888</v>
      </c>
    </row>
    <row r="42" spans="1:3">
      <c r="A42" s="110">
        <v>37377</v>
      </c>
      <c r="B42" s="118">
        <v>43.4</v>
      </c>
      <c r="C42" s="118">
        <v>1.4748746210252506</v>
      </c>
    </row>
    <row r="43" spans="1:3">
      <c r="A43" s="110">
        <v>37408</v>
      </c>
      <c r="B43" s="118">
        <v>41.7</v>
      </c>
      <c r="C43" s="118">
        <v>1.4126917485991015</v>
      </c>
    </row>
    <row r="44" spans="1:3">
      <c r="A44" s="110">
        <v>37438</v>
      </c>
      <c r="B44" s="118">
        <v>51.7</v>
      </c>
      <c r="C44" s="118">
        <v>1.0600619018704833</v>
      </c>
    </row>
    <row r="45" spans="1:3">
      <c r="A45" s="110">
        <v>37469</v>
      </c>
      <c r="B45" s="118">
        <v>47.2</v>
      </c>
      <c r="C45" s="118">
        <v>0.73847249172720808</v>
      </c>
    </row>
    <row r="46" spans="1:3">
      <c r="A46" s="110">
        <v>37500</v>
      </c>
      <c r="B46" s="118">
        <v>41.3</v>
      </c>
      <c r="C46" s="118">
        <v>0.76143253888740503</v>
      </c>
    </row>
    <row r="47" spans="1:3">
      <c r="A47" s="110">
        <v>37530</v>
      </c>
      <c r="B47" s="118">
        <v>43.8</v>
      </c>
      <c r="C47" s="118">
        <v>1.0512949552878439</v>
      </c>
    </row>
    <row r="48" spans="1:3">
      <c r="A48" s="110">
        <v>37561</v>
      </c>
      <c r="B48" s="118">
        <v>39.6</v>
      </c>
      <c r="C48" s="118">
        <v>1.2787579602508146</v>
      </c>
    </row>
    <row r="49" spans="1:3">
      <c r="A49" s="110">
        <v>37591</v>
      </c>
      <c r="B49" s="118">
        <v>46.6</v>
      </c>
      <c r="C49" s="118">
        <v>1.2639728299097754</v>
      </c>
    </row>
    <row r="50" spans="1:3">
      <c r="A50" s="110">
        <v>37622</v>
      </c>
      <c r="B50" s="118">
        <v>41</v>
      </c>
      <c r="C50" s="118">
        <v>1.131770322028828</v>
      </c>
    </row>
    <row r="51" spans="1:3">
      <c r="A51" s="110">
        <v>37653</v>
      </c>
      <c r="B51" s="118">
        <v>46.5</v>
      </c>
      <c r="C51" s="118">
        <v>1.0857845720194632</v>
      </c>
    </row>
    <row r="52" spans="1:3">
      <c r="A52" s="110">
        <v>37681</v>
      </c>
      <c r="B52" s="118">
        <v>48.9</v>
      </c>
      <c r="C52" s="118">
        <v>1.1388329531056343</v>
      </c>
    </row>
    <row r="53" spans="1:3">
      <c r="A53" s="110">
        <v>37712</v>
      </c>
      <c r="B53" s="118">
        <v>38.1</v>
      </c>
      <c r="C53" s="118">
        <v>1.0920565551625856</v>
      </c>
    </row>
    <row r="54" spans="1:3">
      <c r="A54" s="110">
        <v>37742</v>
      </c>
      <c r="B54" s="118">
        <v>38</v>
      </c>
      <c r="C54" s="118">
        <v>0.9527033382803296</v>
      </c>
    </row>
    <row r="55" spans="1:3">
      <c r="A55" s="110">
        <v>37773</v>
      </c>
      <c r="B55" s="118">
        <v>53.8</v>
      </c>
      <c r="C55" s="118">
        <v>0.76558794890407</v>
      </c>
    </row>
    <row r="56" spans="1:3">
      <c r="A56" s="110">
        <v>37803</v>
      </c>
      <c r="B56" s="118">
        <v>64.400000000000006</v>
      </c>
      <c r="C56" s="118">
        <v>0.8970694333212208</v>
      </c>
    </row>
    <row r="57" spans="1:3">
      <c r="A57" s="110">
        <v>37834</v>
      </c>
      <c r="B57" s="118">
        <v>62.5</v>
      </c>
      <c r="C57" s="118">
        <v>1.1877928455018179</v>
      </c>
    </row>
    <row r="58" spans="1:3">
      <c r="A58" s="110">
        <v>37865</v>
      </c>
      <c r="B58" s="118">
        <v>56</v>
      </c>
      <c r="C58" s="118">
        <v>1.4608584673165126</v>
      </c>
    </row>
    <row r="59" spans="1:3">
      <c r="A59" s="110">
        <v>37895</v>
      </c>
      <c r="B59" s="118">
        <v>51.7</v>
      </c>
      <c r="C59" s="118">
        <v>1.570353498566007</v>
      </c>
    </row>
    <row r="60" spans="1:3">
      <c r="A60" s="110">
        <v>37926</v>
      </c>
      <c r="B60" s="118">
        <v>50.8</v>
      </c>
      <c r="C60" s="118">
        <v>1.7230522031651532</v>
      </c>
    </row>
    <row r="61" spans="1:3">
      <c r="A61" s="110">
        <v>37956</v>
      </c>
      <c r="B61" s="118">
        <v>58</v>
      </c>
      <c r="C61" s="118">
        <v>1.8694903842089587</v>
      </c>
    </row>
    <row r="62" spans="1:3">
      <c r="A62" s="110">
        <v>37987</v>
      </c>
      <c r="B62" s="118">
        <v>59.4</v>
      </c>
      <c r="C62" s="118">
        <v>2.2306827372796647</v>
      </c>
    </row>
    <row r="63" spans="1:3">
      <c r="A63" s="110">
        <v>38018</v>
      </c>
      <c r="B63" s="118">
        <v>58.3</v>
      </c>
      <c r="C63" s="118">
        <v>2.458965898652508</v>
      </c>
    </row>
    <row r="64" spans="1:3">
      <c r="A64" s="110">
        <v>38047</v>
      </c>
      <c r="B64" s="118">
        <v>52.6</v>
      </c>
      <c r="C64" s="118">
        <v>2.6089766069373326</v>
      </c>
    </row>
    <row r="65" spans="1:3">
      <c r="A65" s="110">
        <v>38078</v>
      </c>
      <c r="B65" s="118">
        <v>54.4</v>
      </c>
      <c r="C65" s="118">
        <v>2.1190480086752359</v>
      </c>
    </row>
    <row r="66" spans="1:3">
      <c r="A66" s="110">
        <v>38108</v>
      </c>
      <c r="B66" s="118">
        <v>53.1</v>
      </c>
      <c r="C66" s="118">
        <v>1.581101154509426</v>
      </c>
    </row>
    <row r="67" spans="1:3">
      <c r="A67" s="110">
        <v>38139</v>
      </c>
      <c r="B67" s="118">
        <v>45.9</v>
      </c>
      <c r="C67" s="118">
        <v>1.1774596068476768</v>
      </c>
    </row>
    <row r="68" spans="1:3">
      <c r="A68" s="110">
        <v>38169</v>
      </c>
      <c r="B68" s="118">
        <v>45.1</v>
      </c>
      <c r="C68" s="118">
        <v>1.2082242784489807</v>
      </c>
    </row>
    <row r="69" spans="1:3">
      <c r="A69" s="110">
        <v>38200</v>
      </c>
      <c r="B69" s="118">
        <v>43.7</v>
      </c>
      <c r="C69" s="118">
        <v>1.1843838746803215</v>
      </c>
    </row>
    <row r="70" spans="1:3">
      <c r="A70" s="110">
        <v>38231</v>
      </c>
      <c r="B70" s="118">
        <v>41.4</v>
      </c>
      <c r="C70" s="118">
        <v>1.0630386721375089</v>
      </c>
    </row>
    <row r="71" spans="1:3">
      <c r="A71" s="110">
        <v>38261</v>
      </c>
      <c r="B71" s="118">
        <v>45</v>
      </c>
      <c r="C71" s="118">
        <v>0.92313533055529717</v>
      </c>
    </row>
    <row r="72" spans="1:3">
      <c r="A72" s="110">
        <v>38292</v>
      </c>
      <c r="B72" s="118">
        <v>40</v>
      </c>
      <c r="C72" s="118">
        <v>0.8476610534749085</v>
      </c>
    </row>
    <row r="73" spans="1:3">
      <c r="A73" s="110">
        <v>38322</v>
      </c>
      <c r="B73" s="118">
        <v>33.799999999999997</v>
      </c>
      <c r="C73" s="118">
        <v>0.88626008488064656</v>
      </c>
    </row>
    <row r="74" spans="1:3">
      <c r="A74" s="110">
        <v>38353</v>
      </c>
      <c r="B74" s="118">
        <v>37.700000000000003</v>
      </c>
      <c r="C74" s="118">
        <v>0.79222282663455701</v>
      </c>
    </row>
    <row r="75" spans="1:3">
      <c r="A75" s="110">
        <v>38384</v>
      </c>
      <c r="B75" s="118">
        <v>37.700000000000003</v>
      </c>
      <c r="C75" s="118">
        <v>0.66629621811327411</v>
      </c>
    </row>
    <row r="76" spans="1:3">
      <c r="A76" s="110">
        <v>38412</v>
      </c>
      <c r="B76" s="118">
        <v>32.200000000000003</v>
      </c>
      <c r="C76" s="118">
        <v>0.55015637605038137</v>
      </c>
    </row>
    <row r="77" spans="1:3">
      <c r="A77" s="110">
        <v>38443</v>
      </c>
      <c r="B77" s="118">
        <v>36.1</v>
      </c>
      <c r="C77" s="118">
        <v>0.71071134822831539</v>
      </c>
    </row>
    <row r="78" spans="1:3">
      <c r="A78" s="110">
        <v>38473</v>
      </c>
      <c r="B78" s="118">
        <v>32.9</v>
      </c>
      <c r="C78" s="118">
        <v>0.98766176174804343</v>
      </c>
    </row>
    <row r="79" spans="1:3">
      <c r="A79" s="110">
        <v>38504</v>
      </c>
      <c r="B79" s="118">
        <v>26.9</v>
      </c>
      <c r="C79" s="118">
        <v>1.2108888088420144</v>
      </c>
    </row>
    <row r="80" spans="1:3">
      <c r="A80" s="110">
        <v>38534</v>
      </c>
      <c r="B80" s="118">
        <v>26</v>
      </c>
      <c r="C80" s="118">
        <v>1.1583890627210707</v>
      </c>
    </row>
    <row r="81" spans="1:3">
      <c r="A81" s="110">
        <v>38565</v>
      </c>
      <c r="B81" s="118">
        <v>23.2</v>
      </c>
      <c r="C81" s="118">
        <v>1.0503461356857713</v>
      </c>
    </row>
    <row r="82" spans="1:3">
      <c r="A82" s="110">
        <v>38596</v>
      </c>
      <c r="B82" s="118">
        <v>32.700000000000003</v>
      </c>
      <c r="C82" s="118">
        <v>0.85999276799535096</v>
      </c>
    </row>
    <row r="83" spans="1:3">
      <c r="A83" s="110">
        <v>38626</v>
      </c>
      <c r="B83" s="118">
        <v>34</v>
      </c>
      <c r="C83" s="118">
        <v>0.69819712737779582</v>
      </c>
    </row>
    <row r="84" spans="1:3">
      <c r="A84" s="110">
        <v>38657</v>
      </c>
      <c r="B84" s="118">
        <v>24.1</v>
      </c>
      <c r="C84" s="118">
        <v>0.6015886959223451</v>
      </c>
    </row>
    <row r="85" spans="1:3">
      <c r="A85" s="110">
        <v>38687</v>
      </c>
      <c r="B85" s="118">
        <v>19.7</v>
      </c>
      <c r="C85" s="118">
        <v>0.59961148637680139</v>
      </c>
    </row>
    <row r="86" spans="1:3">
      <c r="A86" s="110">
        <v>38718</v>
      </c>
      <c r="B86" s="118">
        <v>11.6</v>
      </c>
      <c r="C86" s="118">
        <v>0.51088229441174349</v>
      </c>
    </row>
    <row r="87" spans="1:3">
      <c r="A87" s="110">
        <v>38749</v>
      </c>
      <c r="B87" s="118">
        <v>22.2</v>
      </c>
      <c r="C87" s="118">
        <v>0.21299357403906072</v>
      </c>
    </row>
    <row r="88" spans="1:3">
      <c r="A88" s="110">
        <v>38777</v>
      </c>
      <c r="B88" s="118">
        <v>24.2</v>
      </c>
      <c r="C88" s="118">
        <v>-0.10931980968214816</v>
      </c>
    </row>
    <row r="89" spans="1:3">
      <c r="A89" s="110">
        <v>38808</v>
      </c>
      <c r="B89" s="118">
        <v>36.9</v>
      </c>
      <c r="C89" s="118">
        <v>7.1627932000168926E-2</v>
      </c>
    </row>
    <row r="90" spans="1:3">
      <c r="A90" s="110">
        <v>38838</v>
      </c>
      <c r="B90" s="118">
        <v>46.4</v>
      </c>
      <c r="C90" s="118">
        <v>0.63978306506729155</v>
      </c>
    </row>
    <row r="91" spans="1:3">
      <c r="A91" s="110">
        <v>38869</v>
      </c>
      <c r="B91" s="118">
        <v>42.9</v>
      </c>
      <c r="C91" s="118">
        <v>1.2677047269013002</v>
      </c>
    </row>
    <row r="92" spans="1:3">
      <c r="A92" s="110">
        <v>38899</v>
      </c>
      <c r="B92" s="118">
        <v>63.2</v>
      </c>
      <c r="C92" s="118">
        <v>1.5507001639176679</v>
      </c>
    </row>
    <row r="93" spans="1:3">
      <c r="A93" s="110">
        <v>38930</v>
      </c>
      <c r="B93" s="118">
        <v>64</v>
      </c>
      <c r="C93" s="118">
        <v>1.6017006792837094</v>
      </c>
    </row>
    <row r="94" spans="1:3">
      <c r="A94" s="110">
        <v>38961</v>
      </c>
      <c r="B94" s="118">
        <v>64.599999999999994</v>
      </c>
      <c r="C94" s="118">
        <v>2.3190194255730887</v>
      </c>
    </row>
    <row r="95" spans="1:3">
      <c r="A95" s="110">
        <v>38991</v>
      </c>
      <c r="B95" s="118">
        <v>59.7</v>
      </c>
      <c r="C95" s="118">
        <v>3.0149992971832091</v>
      </c>
    </row>
    <row r="96" spans="1:3">
      <c r="A96" s="110">
        <v>39022</v>
      </c>
      <c r="B96" s="118">
        <v>56.7</v>
      </c>
      <c r="C96" s="118">
        <v>3.627664603579376</v>
      </c>
    </row>
    <row r="97" spans="1:3">
      <c r="A97" s="110">
        <v>39052</v>
      </c>
      <c r="B97" s="118">
        <v>55.7</v>
      </c>
      <c r="C97" s="118">
        <v>2.8106169080437553</v>
      </c>
    </row>
    <row r="98" spans="1:3">
      <c r="A98" s="110">
        <v>39083</v>
      </c>
      <c r="B98" s="118">
        <v>62.5</v>
      </c>
      <c r="C98" s="118">
        <v>2.0994970049447801</v>
      </c>
    </row>
    <row r="99" spans="1:3">
      <c r="A99" s="110">
        <v>39114</v>
      </c>
      <c r="B99" s="118">
        <v>56.9</v>
      </c>
      <c r="C99" s="118">
        <v>1.619114934594478</v>
      </c>
    </row>
    <row r="100" spans="1:3">
      <c r="A100" s="110">
        <v>39142</v>
      </c>
      <c r="B100" s="118">
        <v>58</v>
      </c>
      <c r="C100" s="118">
        <v>1.8542584288441617</v>
      </c>
    </row>
    <row r="101" spans="1:3">
      <c r="A101" s="110">
        <v>39173</v>
      </c>
      <c r="B101" s="118">
        <v>60</v>
      </c>
      <c r="C101" s="118">
        <v>1.8951912003308422</v>
      </c>
    </row>
    <row r="102" spans="1:3">
      <c r="A102" s="110">
        <v>39203</v>
      </c>
      <c r="B102" s="118">
        <v>52.2</v>
      </c>
      <c r="C102" s="118">
        <v>1.6201566779112682</v>
      </c>
    </row>
    <row r="103" spans="1:3">
      <c r="A103" s="110">
        <v>39234</v>
      </c>
      <c r="B103" s="118">
        <v>47.9</v>
      </c>
      <c r="C103" s="118">
        <v>1.3396648729757459</v>
      </c>
    </row>
    <row r="104" spans="1:3">
      <c r="A104" s="110">
        <v>39264</v>
      </c>
      <c r="B104" s="118">
        <v>45.3</v>
      </c>
      <c r="C104" s="118">
        <v>1.2101029556131238</v>
      </c>
    </row>
    <row r="105" spans="1:3">
      <c r="A105" s="110">
        <v>39295</v>
      </c>
      <c r="B105" s="118">
        <v>46.6</v>
      </c>
      <c r="C105" s="118">
        <v>1.3282098787152421</v>
      </c>
    </row>
    <row r="106" spans="1:3">
      <c r="A106" s="110">
        <v>39326</v>
      </c>
      <c r="B106" s="118">
        <v>45.9</v>
      </c>
      <c r="C106" s="118">
        <v>1.5056184143910798</v>
      </c>
    </row>
    <row r="107" spans="1:3">
      <c r="A107" s="110">
        <v>39356</v>
      </c>
      <c r="B107" s="118">
        <v>52.4</v>
      </c>
      <c r="C107" s="118">
        <v>1.7906100782630716</v>
      </c>
    </row>
    <row r="108" spans="1:3">
      <c r="A108" s="110">
        <v>39387</v>
      </c>
      <c r="B108" s="118">
        <v>48.7</v>
      </c>
      <c r="C108" s="118">
        <v>2.0736164546447213</v>
      </c>
    </row>
    <row r="109" spans="1:3">
      <c r="A109" s="110">
        <v>39417</v>
      </c>
      <c r="B109" s="118">
        <v>54.6</v>
      </c>
      <c r="C109" s="118">
        <v>2.2448292405967436</v>
      </c>
    </row>
    <row r="110" spans="1:3">
      <c r="A110" s="110">
        <v>39448</v>
      </c>
      <c r="B110" s="118">
        <v>61.7</v>
      </c>
      <c r="C110" s="118">
        <v>2.1548480088662672</v>
      </c>
    </row>
    <row r="111" spans="1:3">
      <c r="A111" s="110">
        <v>39479</v>
      </c>
      <c r="B111" s="118">
        <v>55.3</v>
      </c>
      <c r="C111" s="118">
        <v>1.9447334846263402</v>
      </c>
    </row>
    <row r="112" spans="1:3">
      <c r="A112" s="110">
        <v>39508</v>
      </c>
      <c r="B112" s="118">
        <v>60.7</v>
      </c>
      <c r="C112" s="118">
        <v>1.661722319272485</v>
      </c>
    </row>
    <row r="113" spans="1:3">
      <c r="A113" s="110">
        <v>39539</v>
      </c>
      <c r="B113" s="118">
        <v>58.6</v>
      </c>
      <c r="C113" s="118">
        <v>1.4352961199036258</v>
      </c>
    </row>
    <row r="114" spans="1:3">
      <c r="A114" s="110">
        <v>39569</v>
      </c>
      <c r="B114" s="118">
        <v>60.2</v>
      </c>
      <c r="C114" s="118">
        <v>1.2158431949571593</v>
      </c>
    </row>
    <row r="115" spans="1:3">
      <c r="A115" s="110">
        <v>39600</v>
      </c>
      <c r="B115" s="118">
        <v>47</v>
      </c>
      <c r="C115" s="118">
        <v>1.1045120440098941</v>
      </c>
    </row>
    <row r="116" spans="1:3">
      <c r="A116" s="110">
        <v>39630</v>
      </c>
      <c r="B116" s="118">
        <v>25</v>
      </c>
      <c r="C116" s="118">
        <v>1.1321389693586923</v>
      </c>
    </row>
    <row r="117" spans="1:3">
      <c r="A117" s="110">
        <v>39661</v>
      </c>
      <c r="B117" s="118">
        <v>25.1</v>
      </c>
      <c r="C117" s="118">
        <v>1.1338132489684654</v>
      </c>
    </row>
    <row r="118" spans="1:3">
      <c r="A118" s="110">
        <v>39692</v>
      </c>
      <c r="B118" s="118">
        <v>25.5</v>
      </c>
      <c r="C118" s="118">
        <v>1.085182631689193</v>
      </c>
    </row>
    <row r="119" spans="1:3">
      <c r="A119" s="110">
        <v>39722</v>
      </c>
      <c r="B119" s="118">
        <v>22.7</v>
      </c>
      <c r="C119" s="118">
        <v>0.91025733883658688</v>
      </c>
    </row>
    <row r="120" spans="1:3">
      <c r="A120" s="110">
        <v>39753</v>
      </c>
      <c r="B120" s="118">
        <v>20</v>
      </c>
      <c r="C120" s="118">
        <v>0.67087802752445214</v>
      </c>
    </row>
    <row r="121" spans="1:3">
      <c r="A121" s="110">
        <v>39783</v>
      </c>
      <c r="B121" s="118">
        <v>12.8</v>
      </c>
      <c r="C121" s="118">
        <v>0.41901431812809165</v>
      </c>
    </row>
    <row r="122" spans="1:3">
      <c r="A122" s="110">
        <v>39814</v>
      </c>
      <c r="B122" s="118">
        <v>17.2</v>
      </c>
      <c r="C122" s="118">
        <v>0.16697269455407593</v>
      </c>
    </row>
    <row r="123" spans="1:3">
      <c r="A123" s="110">
        <v>39845</v>
      </c>
      <c r="B123" s="118">
        <v>12.2</v>
      </c>
      <c r="C123" s="118">
        <v>0.25359419295918428</v>
      </c>
    </row>
    <row r="124" spans="1:3">
      <c r="A124" s="110">
        <v>39873</v>
      </c>
      <c r="B124" s="118">
        <v>28.3</v>
      </c>
      <c r="C124" s="118">
        <v>0.47129099807017383</v>
      </c>
    </row>
    <row r="125" spans="1:3">
      <c r="A125" s="110">
        <v>39904</v>
      </c>
      <c r="B125" s="118">
        <v>15.7</v>
      </c>
      <c r="C125" s="118">
        <v>0.9228104121574745</v>
      </c>
    </row>
    <row r="126" spans="1:3">
      <c r="A126" s="110">
        <v>39934</v>
      </c>
      <c r="B126" s="118">
        <v>26.5</v>
      </c>
      <c r="C126" s="118">
        <v>1.2708740921040942</v>
      </c>
    </row>
    <row r="127" spans="1:3">
      <c r="A127" s="110">
        <v>39965</v>
      </c>
      <c r="B127" s="118">
        <v>42.9</v>
      </c>
      <c r="C127" s="118">
        <v>1.5809637688070097</v>
      </c>
    </row>
    <row r="128" spans="1:3">
      <c r="A128" s="110">
        <v>39995</v>
      </c>
      <c r="B128" s="118">
        <v>37.6</v>
      </c>
      <c r="C128" s="118">
        <v>2.0911590283861017</v>
      </c>
    </row>
    <row r="129" spans="1:3">
      <c r="A129" s="110">
        <v>40026</v>
      </c>
      <c r="B129" s="118">
        <v>9.4</v>
      </c>
      <c r="C129" s="118">
        <v>2.2930976008108956</v>
      </c>
    </row>
    <row r="130" spans="1:3">
      <c r="A130" s="110">
        <v>40057</v>
      </c>
      <c r="B130" s="118">
        <v>7.8</v>
      </c>
      <c r="C130" s="118">
        <v>2.41872060285489</v>
      </c>
    </row>
    <row r="131" spans="1:3">
      <c r="A131" s="110">
        <v>40087</v>
      </c>
      <c r="B131" s="118">
        <v>4</v>
      </c>
      <c r="C131" s="118">
        <v>1.6273679609099361</v>
      </c>
    </row>
    <row r="132" spans="1:3">
      <c r="A132" s="110">
        <v>40118</v>
      </c>
      <c r="B132" s="118">
        <v>9.8000000000000007</v>
      </c>
      <c r="C132" s="118">
        <v>1.0657588340052087</v>
      </c>
    </row>
    <row r="133" spans="1:3">
      <c r="A133" s="110">
        <v>40148</v>
      </c>
      <c r="B133" s="118">
        <v>5.9</v>
      </c>
      <c r="C133" s="118">
        <v>0.59977567352089523</v>
      </c>
    </row>
    <row r="134" spans="1:3">
      <c r="A134" s="110">
        <v>40179</v>
      </c>
      <c r="B134" s="118">
        <v>11</v>
      </c>
      <c r="C134" s="118">
        <v>0.91385467871461401</v>
      </c>
    </row>
    <row r="135" spans="1:3">
      <c r="A135" s="110">
        <v>40210</v>
      </c>
      <c r="B135" s="118">
        <v>7.1</v>
      </c>
      <c r="C135" s="118">
        <v>1.1061862419687145</v>
      </c>
    </row>
    <row r="136" spans="1:3">
      <c r="A136" s="110">
        <v>40238</v>
      </c>
      <c r="B136" s="118">
        <v>3.6</v>
      </c>
      <c r="C136" s="118">
        <v>1.2620917880987719</v>
      </c>
    </row>
    <row r="137" spans="1:3">
      <c r="A137" s="110">
        <v>40269</v>
      </c>
      <c r="B137" s="118">
        <v>5.6</v>
      </c>
      <c r="C137" s="118">
        <v>0.99250753151758886</v>
      </c>
    </row>
    <row r="138" spans="1:3">
      <c r="A138" s="110">
        <v>40299</v>
      </c>
      <c r="B138" s="118">
        <v>6.5</v>
      </c>
      <c r="C138" s="118">
        <v>0.9650427494503333</v>
      </c>
    </row>
    <row r="139" spans="1:3">
      <c r="A139" s="110">
        <v>40330</v>
      </c>
      <c r="B139" s="118">
        <v>7.9</v>
      </c>
      <c r="C139" s="118">
        <v>0.98691661392027186</v>
      </c>
    </row>
    <row r="140" spans="1:3">
      <c r="A140" s="110">
        <v>40360</v>
      </c>
      <c r="B140" s="118">
        <v>9.5</v>
      </c>
      <c r="C140" s="118">
        <v>1.2486059243466343</v>
      </c>
    </row>
    <row r="141" spans="1:3">
      <c r="A141" s="110">
        <v>40391</v>
      </c>
      <c r="B141" s="118">
        <v>21.4</v>
      </c>
      <c r="C141" s="118">
        <v>1.1891281806927054</v>
      </c>
    </row>
    <row r="142" spans="1:3">
      <c r="A142" s="110">
        <v>40422</v>
      </c>
      <c r="B142" s="118">
        <v>20.100000000000001</v>
      </c>
      <c r="C142" s="118">
        <v>0.98070792237241733</v>
      </c>
    </row>
    <row r="143" spans="1:3">
      <c r="A143" s="110">
        <v>40452</v>
      </c>
      <c r="B143" s="118">
        <v>25.1</v>
      </c>
      <c r="C143" s="118">
        <v>0.70278720469319467</v>
      </c>
    </row>
    <row r="144" spans="1:3">
      <c r="A144" s="110">
        <v>40483</v>
      </c>
      <c r="B144" s="118">
        <v>24.1</v>
      </c>
      <c r="C144" s="118">
        <v>0.72107151801974112</v>
      </c>
    </row>
    <row r="145" spans="1:4">
      <c r="A145" s="110">
        <v>40513</v>
      </c>
      <c r="B145" s="118">
        <v>26.7</v>
      </c>
      <c r="C145" s="118">
        <v>0.98263909547267758</v>
      </c>
    </row>
    <row r="146" spans="1:4">
      <c r="A146" s="110">
        <v>40544</v>
      </c>
      <c r="B146" s="118">
        <v>30.3</v>
      </c>
      <c r="C146" s="118">
        <v>1.1708976492146945</v>
      </c>
    </row>
    <row r="147" spans="1:4">
      <c r="A147" s="110">
        <v>40575</v>
      </c>
      <c r="B147" s="118">
        <v>25.7</v>
      </c>
      <c r="C147" s="118">
        <v>1.2035029740344214</v>
      </c>
    </row>
    <row r="148" spans="1:4">
      <c r="A148" s="110">
        <v>40603</v>
      </c>
      <c r="B148" s="118">
        <v>32.5</v>
      </c>
      <c r="C148" s="118">
        <v>1.1060660150037336</v>
      </c>
    </row>
    <row r="149" spans="1:4">
      <c r="A149" s="110">
        <v>40634</v>
      </c>
      <c r="B149" s="118">
        <v>24.6</v>
      </c>
      <c r="C149" s="118">
        <v>1.1579318307764765</v>
      </c>
    </row>
    <row r="150" spans="1:4">
      <c r="A150" s="110">
        <v>40664</v>
      </c>
      <c r="B150" s="118">
        <v>14.9</v>
      </c>
      <c r="C150" s="118">
        <v>1.188000976002229</v>
      </c>
    </row>
    <row r="151" spans="1:4">
      <c r="A151" s="110">
        <v>40695</v>
      </c>
      <c r="B151" s="118">
        <v>15</v>
      </c>
      <c r="C151" s="118">
        <v>0.95905987033326312</v>
      </c>
    </row>
    <row r="152" spans="1:4">
      <c r="A152" s="110">
        <v>40725</v>
      </c>
      <c r="B152" s="118">
        <v>13.3</v>
      </c>
      <c r="C152" s="118">
        <v>0.57294361913295688</v>
      </c>
    </row>
    <row r="153" spans="1:4">
      <c r="A153" s="110">
        <v>40756</v>
      </c>
      <c r="B153" s="118">
        <v>23.2</v>
      </c>
      <c r="C153" s="118">
        <v>0.33789704416176392</v>
      </c>
    </row>
    <row r="154" spans="1:4">
      <c r="A154" s="110">
        <v>40787</v>
      </c>
      <c r="B154" s="118">
        <v>22.4</v>
      </c>
      <c r="C154" s="118">
        <v>0.37461374281781445</v>
      </c>
    </row>
    <row r="155" spans="1:4">
      <c r="A155" s="110">
        <v>40817</v>
      </c>
      <c r="B155" s="118">
        <v>31.9</v>
      </c>
      <c r="C155" s="118">
        <v>0.69881868191585284</v>
      </c>
    </row>
    <row r="156" spans="1:4">
      <c r="A156" s="110">
        <v>40848</v>
      </c>
      <c r="B156" s="118">
        <v>51.5</v>
      </c>
      <c r="C156" s="118">
        <v>1.0519531889021181</v>
      </c>
    </row>
    <row r="157" spans="1:4">
      <c r="A157" s="110">
        <v>40878</v>
      </c>
      <c r="B157" s="118">
        <v>49.5</v>
      </c>
      <c r="C157" s="118">
        <v>1.4888495295965356</v>
      </c>
    </row>
    <row r="158" spans="1:4">
      <c r="A158" s="110">
        <v>40909</v>
      </c>
      <c r="B158" s="118">
        <v>44.4</v>
      </c>
      <c r="C158" s="118">
        <v>2.0212903479187361</v>
      </c>
      <c r="D158" s="120"/>
    </row>
    <row r="159" spans="1:4">
      <c r="A159" s="110">
        <v>40940</v>
      </c>
      <c r="B159" s="118">
        <v>31.9</v>
      </c>
      <c r="C159" s="118">
        <v>2.4354293864823404</v>
      </c>
      <c r="D159" s="120"/>
    </row>
    <row r="160" spans="1:4">
      <c r="A160" s="110">
        <v>40969</v>
      </c>
      <c r="B160" s="118">
        <v>23.2</v>
      </c>
      <c r="C160" s="118">
        <v>2.7071690143747134</v>
      </c>
      <c r="D160" s="120"/>
    </row>
    <row r="161" spans="1:4">
      <c r="A161" s="110">
        <v>41000</v>
      </c>
      <c r="B161" s="118">
        <v>24</v>
      </c>
      <c r="C161" s="118">
        <v>2.3384246861734965</v>
      </c>
      <c r="D161" s="120"/>
    </row>
    <row r="162" spans="1:4">
      <c r="A162" s="110">
        <v>41030</v>
      </c>
      <c r="B162" s="118">
        <v>21.8</v>
      </c>
      <c r="C162" s="118">
        <v>1.6717539335358254</v>
      </c>
    </row>
    <row r="163" spans="1:4">
      <c r="A163" s="110">
        <v>41061</v>
      </c>
      <c r="B163" s="118">
        <v>18.2</v>
      </c>
      <c r="C163" s="118">
        <v>0.96164785621972726</v>
      </c>
    </row>
    <row r="164" spans="1:4">
      <c r="A164" s="110">
        <v>41091</v>
      </c>
      <c r="B164" s="118">
        <v>14.7</v>
      </c>
      <c r="C164" s="118">
        <v>0.4978592848199952</v>
      </c>
    </row>
    <row r="165" spans="1:4">
      <c r="A165" s="110">
        <v>41122</v>
      </c>
      <c r="B165" s="118">
        <v>26.7</v>
      </c>
      <c r="C165" s="118">
        <v>0.54367329050096203</v>
      </c>
    </row>
    <row r="166" spans="1:4">
      <c r="A166" s="110">
        <v>41153</v>
      </c>
      <c r="B166" s="118">
        <v>26.4</v>
      </c>
      <c r="C166" s="118">
        <v>0.75635367488176541</v>
      </c>
    </row>
    <row r="167" spans="1:4">
      <c r="A167" s="110">
        <v>41183</v>
      </c>
      <c r="B167" s="118">
        <v>25.9</v>
      </c>
      <c r="C167" s="118">
        <v>1.0633147029713825</v>
      </c>
    </row>
    <row r="168" spans="1:4">
      <c r="A168" s="110">
        <v>41214</v>
      </c>
      <c r="B168" s="118">
        <v>22</v>
      </c>
      <c r="C168" s="118">
        <v>0.99751861254826224</v>
      </c>
    </row>
    <row r="169" spans="1:4">
      <c r="A169" s="110">
        <v>41244</v>
      </c>
      <c r="B169" s="118">
        <v>28.9</v>
      </c>
      <c r="C169" s="118">
        <v>0.786758444505125</v>
      </c>
    </row>
    <row r="170" spans="1:4">
      <c r="A170" s="110">
        <v>41275</v>
      </c>
      <c r="B170" s="118">
        <v>20.2</v>
      </c>
      <c r="C170" s="118">
        <v>0.64309456161623757</v>
      </c>
    </row>
    <row r="171" spans="1:4">
      <c r="A171" s="110">
        <v>41306</v>
      </c>
      <c r="B171" s="121">
        <v>23.8</v>
      </c>
      <c r="C171" s="118">
        <v>0.596169104342124</v>
      </c>
    </row>
    <row r="172" spans="1:4">
      <c r="A172" s="110">
        <v>41334</v>
      </c>
      <c r="B172" s="121">
        <v>25.7</v>
      </c>
      <c r="C172" s="118">
        <v>0.45569051643758485</v>
      </c>
    </row>
    <row r="173" spans="1:4">
      <c r="A173" s="110">
        <v>41365</v>
      </c>
      <c r="B173" s="121">
        <v>17.899999999999999</v>
      </c>
      <c r="C173" s="118">
        <v>0.13290116872322244</v>
      </c>
    </row>
    <row r="174" spans="1:4">
      <c r="A174" s="110">
        <v>41395</v>
      </c>
      <c r="B174" s="121">
        <v>14.5</v>
      </c>
      <c r="C174" s="118">
        <v>-0.10569249024264593</v>
      </c>
    </row>
    <row r="175" spans="1:4">
      <c r="A175" s="110">
        <v>41426</v>
      </c>
      <c r="B175" s="121">
        <v>12.9</v>
      </c>
      <c r="C175" s="118">
        <v>-9.7911307289635374E-2</v>
      </c>
    </row>
    <row r="176" spans="1:4">
      <c r="A176" s="110">
        <v>41456</v>
      </c>
      <c r="B176" s="121">
        <v>16.8</v>
      </c>
      <c r="C176" s="118">
        <v>8.4692835355326679E-4</v>
      </c>
    </row>
    <row r="177" spans="1:3">
      <c r="A177" s="110">
        <v>41487</v>
      </c>
      <c r="B177" s="121">
        <v>21.4</v>
      </c>
      <c r="C177" s="118">
        <v>0.11295184554420246</v>
      </c>
    </row>
    <row r="178" spans="1:3">
      <c r="A178" s="110">
        <v>41518</v>
      </c>
      <c r="B178" s="121">
        <v>16.8</v>
      </c>
      <c r="C178" s="118">
        <v>0.18720054983643308</v>
      </c>
    </row>
    <row r="179" spans="1:3">
      <c r="A179" s="110">
        <v>41548</v>
      </c>
      <c r="B179" s="121">
        <v>10.7</v>
      </c>
      <c r="C179" s="118">
        <v>0.26235142661153077</v>
      </c>
    </row>
    <row r="180" spans="1:3">
      <c r="A180" s="110">
        <v>41579</v>
      </c>
      <c r="B180" s="121">
        <v>14.4</v>
      </c>
      <c r="C180" s="118">
        <v>0.31866465031649227</v>
      </c>
    </row>
    <row r="181" spans="1:3">
      <c r="A181" s="110">
        <v>41609</v>
      </c>
      <c r="B181" s="121">
        <v>9.4</v>
      </c>
      <c r="C181" s="118">
        <v>0.15337551794382875</v>
      </c>
    </row>
    <row r="182" spans="1:3">
      <c r="A182" s="110">
        <v>41640</v>
      </c>
      <c r="B182" s="121">
        <v>11.4</v>
      </c>
      <c r="C182" s="118">
        <v>8.2703855442574081E-2</v>
      </c>
    </row>
    <row r="183" spans="1:3">
      <c r="A183" s="110">
        <v>41671</v>
      </c>
      <c r="B183" s="121">
        <v>17.100000000000001</v>
      </c>
      <c r="C183" s="118">
        <v>-5.0245145126197599E-2</v>
      </c>
    </row>
    <row r="184" spans="1:3">
      <c r="A184" s="110">
        <v>41699</v>
      </c>
      <c r="B184" s="121">
        <v>20.399999999999999</v>
      </c>
      <c r="C184" s="118">
        <v>-5.5070405683466106E-2</v>
      </c>
    </row>
    <row r="185" spans="1:3">
      <c r="A185" s="110">
        <v>41730</v>
      </c>
      <c r="B185" s="121">
        <v>17</v>
      </c>
      <c r="C185" s="118">
        <v>-0.18221394168382687</v>
      </c>
    </row>
    <row r="186" spans="1:3">
      <c r="A186" s="110">
        <v>41760</v>
      </c>
      <c r="B186" s="121">
        <v>12.2</v>
      </c>
      <c r="C186" s="118">
        <v>-0.32368161901869996</v>
      </c>
    </row>
    <row r="187" spans="1:3">
      <c r="A187" s="110">
        <v>41791</v>
      </c>
      <c r="B187" s="121">
        <v>10.3</v>
      </c>
      <c r="C187" s="118">
        <v>-0.40426239797953656</v>
      </c>
    </row>
    <row r="188" spans="1:3">
      <c r="A188" s="110">
        <v>41821</v>
      </c>
      <c r="B188" s="121">
        <v>14.7</v>
      </c>
      <c r="C188" s="118">
        <v>-0.31123285678530976</v>
      </c>
    </row>
    <row r="189" spans="1:3">
      <c r="A189" s="110">
        <v>41852</v>
      </c>
      <c r="B189" s="121">
        <v>10.7</v>
      </c>
      <c r="C189" s="118">
        <v>-7.2968789908486542E-2</v>
      </c>
    </row>
    <row r="190" spans="1:3">
      <c r="A190" s="110">
        <v>41883</v>
      </c>
      <c r="B190" s="121">
        <v>15.3</v>
      </c>
      <c r="C190" s="118">
        <v>7.3503853903659433E-2</v>
      </c>
    </row>
    <row r="191" spans="1:3">
      <c r="A191" s="110">
        <v>41913</v>
      </c>
      <c r="B191" s="121">
        <v>7.8</v>
      </c>
      <c r="C191" s="118">
        <v>1.277337120555444E-2</v>
      </c>
    </row>
    <row r="192" spans="1:3">
      <c r="A192" s="110">
        <v>41944</v>
      </c>
      <c r="B192" s="121">
        <v>6.7</v>
      </c>
      <c r="C192" s="118">
        <v>-0.18675359334120856</v>
      </c>
    </row>
    <row r="193" spans="1:3">
      <c r="A193" s="110">
        <v>41974</v>
      </c>
      <c r="B193" s="121">
        <v>12.5</v>
      </c>
      <c r="C193" s="118">
        <v>-0.32657535391916781</v>
      </c>
    </row>
    <row r="194" spans="1:3">
      <c r="A194" s="110">
        <v>42005</v>
      </c>
      <c r="B194" s="121">
        <v>13.7</v>
      </c>
      <c r="C194" s="118">
        <v>-0.4684085021730624</v>
      </c>
    </row>
    <row r="195" spans="1:3">
      <c r="A195" s="110">
        <v>42036</v>
      </c>
      <c r="B195" s="121">
        <v>16.100000000000001</v>
      </c>
      <c r="C195" s="118">
        <v>-0.41726208768577067</v>
      </c>
    </row>
    <row r="196" spans="1:3">
      <c r="A196" s="110">
        <v>42064</v>
      </c>
      <c r="B196" s="121">
        <v>7.9</v>
      </c>
      <c r="C196" s="118">
        <v>-0.22073950654217356</v>
      </c>
    </row>
    <row r="197" spans="1:3">
      <c r="A197" s="110">
        <v>42095</v>
      </c>
      <c r="B197" s="121">
        <v>12.3</v>
      </c>
      <c r="C197" s="118">
        <v>0.22722456968563165</v>
      </c>
    </row>
    <row r="198" spans="1:3">
      <c r="A198" s="110">
        <v>42125</v>
      </c>
      <c r="B198" s="121">
        <v>21</v>
      </c>
      <c r="C198" s="118">
        <v>0.61835914218507071</v>
      </c>
    </row>
    <row r="199" spans="1:3">
      <c r="B199" s="121"/>
    </row>
  </sheetData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29"/>
  <dimension ref="A1:F139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RowHeight="12"/>
  <cols>
    <col min="1" max="1" width="12.28515625" style="197" bestFit="1" customWidth="1"/>
    <col min="2" max="16384" width="9.140625" style="108"/>
  </cols>
  <sheetData>
    <row r="1" spans="1:6" s="195" customFormat="1" ht="12" customHeight="1">
      <c r="A1" s="92"/>
      <c r="B1" s="92"/>
      <c r="C1" s="92"/>
      <c r="D1" s="92"/>
      <c r="E1" s="92"/>
      <c r="F1" s="92"/>
    </row>
    <row r="2" spans="1:6" s="195" customFormat="1" ht="12" customHeight="1">
      <c r="A2" s="92" t="s">
        <v>0</v>
      </c>
      <c r="B2" s="92" t="s">
        <v>187</v>
      </c>
      <c r="C2" s="92"/>
      <c r="D2" s="92"/>
      <c r="E2" s="92"/>
      <c r="F2" s="92"/>
    </row>
    <row r="3" spans="1:6" s="195" customFormat="1" ht="12" customHeight="1">
      <c r="A3" s="141" t="s">
        <v>17</v>
      </c>
      <c r="B3" s="141" t="s">
        <v>188</v>
      </c>
      <c r="C3" s="141"/>
      <c r="D3" s="141"/>
      <c r="E3" s="141"/>
      <c r="F3" s="141"/>
    </row>
    <row r="4" spans="1:6" s="195" customFormat="1" ht="12" customHeight="1">
      <c r="A4" s="92" t="s">
        <v>21</v>
      </c>
      <c r="B4" s="92"/>
      <c r="C4" s="92"/>
      <c r="D4" s="92"/>
      <c r="E4" s="92"/>
      <c r="F4" s="92"/>
    </row>
    <row r="5" spans="1:6" s="195" customFormat="1" ht="12" customHeight="1">
      <c r="A5" s="92" t="s">
        <v>93</v>
      </c>
      <c r="B5" s="92"/>
      <c r="C5" s="92"/>
      <c r="D5" s="92"/>
      <c r="E5" s="92"/>
      <c r="F5" s="92"/>
    </row>
    <row r="6" spans="1:6" s="195" customFormat="1" ht="12" customHeight="1">
      <c r="A6" s="141" t="s">
        <v>15</v>
      </c>
      <c r="B6" s="141" t="s">
        <v>638</v>
      </c>
      <c r="C6" s="141"/>
      <c r="D6" s="141"/>
      <c r="E6" s="141"/>
      <c r="F6" s="141"/>
    </row>
    <row r="7" spans="1:6" s="195" customFormat="1" ht="12" customHeight="1">
      <c r="A7" s="92" t="s">
        <v>43</v>
      </c>
      <c r="B7" s="92" t="s">
        <v>268</v>
      </c>
      <c r="C7" s="92"/>
      <c r="D7" s="92"/>
      <c r="E7" s="92"/>
      <c r="F7" s="92"/>
    </row>
    <row r="8" spans="1:6" s="195" customFormat="1" ht="12" customHeight="1">
      <c r="A8" s="92"/>
      <c r="B8" s="92" t="s">
        <v>130</v>
      </c>
      <c r="C8" s="92"/>
      <c r="D8" s="92"/>
      <c r="E8" s="92"/>
      <c r="F8" s="92"/>
    </row>
    <row r="9" spans="1:6" s="195" customFormat="1" ht="12" customHeight="1">
      <c r="A9" s="141" t="s">
        <v>1</v>
      </c>
      <c r="B9" s="92" t="s">
        <v>18</v>
      </c>
      <c r="C9" s="92"/>
      <c r="D9" s="92"/>
      <c r="E9" s="92"/>
      <c r="F9" s="92"/>
    </row>
    <row r="10" spans="1:6" s="195" customFormat="1" ht="12" customHeight="1">
      <c r="A10" s="92"/>
      <c r="B10" s="141" t="s">
        <v>2</v>
      </c>
      <c r="C10" s="141"/>
      <c r="D10" s="141"/>
      <c r="E10" s="141"/>
      <c r="F10" s="141"/>
    </row>
    <row r="11" spans="1:6" s="195" customFormat="1" ht="12" customHeight="1">
      <c r="A11" s="92"/>
      <c r="B11" s="92" t="s">
        <v>29</v>
      </c>
      <c r="C11" s="92"/>
      <c r="D11" s="92"/>
      <c r="E11" s="92"/>
      <c r="F11" s="92"/>
    </row>
    <row r="12" spans="1:6" s="195" customFormat="1" ht="12" customHeight="1">
      <c r="A12" s="141"/>
      <c r="B12" s="92"/>
      <c r="C12" s="92"/>
      <c r="D12" s="92"/>
      <c r="E12" s="92"/>
      <c r="F12" s="92"/>
    </row>
    <row r="13" spans="1:6" s="195" customFormat="1" ht="12" customHeight="1">
      <c r="A13" s="92"/>
      <c r="B13" s="141" t="s">
        <v>73</v>
      </c>
      <c r="C13" s="141" t="s">
        <v>100</v>
      </c>
      <c r="D13" s="141" t="s">
        <v>99</v>
      </c>
      <c r="E13" s="141" t="s">
        <v>98</v>
      </c>
      <c r="F13" s="141" t="s">
        <v>101</v>
      </c>
    </row>
    <row r="14" spans="1:6" s="196" customFormat="1" ht="12" customHeight="1">
      <c r="A14" s="92"/>
      <c r="B14" s="92" t="s">
        <v>70</v>
      </c>
      <c r="C14" s="92" t="s">
        <v>116</v>
      </c>
      <c r="D14" s="92" t="s">
        <v>117</v>
      </c>
      <c r="E14" s="92" t="s">
        <v>114</v>
      </c>
      <c r="F14" s="92" t="s">
        <v>115</v>
      </c>
    </row>
    <row r="15" spans="1:6" ht="12" customHeight="1">
      <c r="A15" s="174">
        <v>38353</v>
      </c>
      <c r="B15" s="122">
        <v>4.8257244262031422</v>
      </c>
      <c r="C15" s="122">
        <v>1.1996995654070195</v>
      </c>
      <c r="D15" s="122">
        <v>2.3395261064521655</v>
      </c>
      <c r="E15" s="122">
        <v>7.1456380631195131</v>
      </c>
      <c r="F15" s="122">
        <v>4.4269889386453487</v>
      </c>
    </row>
    <row r="16" spans="1:6">
      <c r="A16" s="174">
        <v>38384</v>
      </c>
      <c r="B16" s="122">
        <v>4.9308669901423121</v>
      </c>
      <c r="C16" s="122">
        <v>1.181242122681943</v>
      </c>
      <c r="D16" s="122">
        <v>2.0677291548631702</v>
      </c>
      <c r="E16" s="122">
        <v>7.7005476220252511</v>
      </c>
      <c r="F16" s="122">
        <v>3.9369842939414994</v>
      </c>
    </row>
    <row r="17" spans="1:6">
      <c r="A17" s="174">
        <v>38412</v>
      </c>
      <c r="B17" s="173">
        <v>4.1201723096454979</v>
      </c>
      <c r="C17" s="173">
        <v>1.4780395727648179</v>
      </c>
      <c r="D17" s="173">
        <v>1.9959806165098231</v>
      </c>
      <c r="E17" s="173">
        <v>7.2189913501669221</v>
      </c>
      <c r="F17" s="173">
        <v>3.444371862571503</v>
      </c>
    </row>
    <row r="18" spans="1:6">
      <c r="A18" s="174">
        <v>38443</v>
      </c>
      <c r="B18" s="122">
        <v>4.6140762493788872</v>
      </c>
      <c r="C18" s="122">
        <v>1.0551584851855305</v>
      </c>
      <c r="D18" s="122">
        <v>1.7385799351996343</v>
      </c>
      <c r="E18" s="122">
        <v>8.9622672494955449</v>
      </c>
      <c r="F18" s="122">
        <v>3.6469466304108042</v>
      </c>
    </row>
    <row r="19" spans="1:6">
      <c r="A19" s="174">
        <v>38473</v>
      </c>
      <c r="B19" s="122">
        <v>4.3512164094874111</v>
      </c>
      <c r="C19" s="122">
        <v>0.790496641159674</v>
      </c>
      <c r="D19" s="122">
        <v>1.8081021676856812</v>
      </c>
      <c r="E19" s="122">
        <v>7.8683604297906466</v>
      </c>
      <c r="F19" s="122">
        <v>2.972336134283728</v>
      </c>
    </row>
    <row r="20" spans="1:6">
      <c r="A20" s="174">
        <v>38504</v>
      </c>
      <c r="B20" s="122">
        <v>4.5404122730415928</v>
      </c>
      <c r="C20" s="122">
        <v>1.311128737840827</v>
      </c>
      <c r="D20" s="122">
        <v>1.9911811709652103</v>
      </c>
      <c r="E20" s="122">
        <v>7.6315661912192558</v>
      </c>
      <c r="F20" s="122">
        <v>3.3552282773096054</v>
      </c>
    </row>
    <row r="21" spans="1:6">
      <c r="A21" s="174">
        <v>38534</v>
      </c>
      <c r="B21" s="173">
        <v>4.1538722466325169</v>
      </c>
      <c r="C21" s="173">
        <v>1.3309628196017473</v>
      </c>
      <c r="D21" s="173">
        <v>2.159825365382956</v>
      </c>
      <c r="E21" s="173">
        <v>7.8523551899513766</v>
      </c>
      <c r="F21" s="173">
        <v>3.3376835447791366</v>
      </c>
    </row>
    <row r="22" spans="1:6">
      <c r="A22" s="174">
        <v>38565</v>
      </c>
      <c r="B22" s="122">
        <v>4.3381277445518398</v>
      </c>
      <c r="C22" s="122">
        <v>1.4842290441561499</v>
      </c>
      <c r="D22" s="122">
        <v>2.3067196446014866</v>
      </c>
      <c r="E22" s="122">
        <v>8.5697655073033783</v>
      </c>
      <c r="F22" s="122">
        <v>4.2388831464350671</v>
      </c>
    </row>
    <row r="23" spans="1:6">
      <c r="A23" s="174">
        <v>38596</v>
      </c>
      <c r="B23" s="122">
        <v>4.6288803079795793</v>
      </c>
      <c r="C23" s="122">
        <v>1.9814644937408146</v>
      </c>
      <c r="D23" s="122">
        <v>2.4673722671734248</v>
      </c>
      <c r="E23" s="122">
        <v>8.8630535277583391</v>
      </c>
      <c r="F23" s="122">
        <v>6.4312989583520492</v>
      </c>
    </row>
    <row r="24" spans="1:6">
      <c r="A24" s="174">
        <v>38626</v>
      </c>
      <c r="B24" s="173">
        <v>4.6104133347485234</v>
      </c>
      <c r="C24" s="173">
        <v>2.0878029498484141</v>
      </c>
      <c r="D24" s="173">
        <v>2.2843355105164935</v>
      </c>
      <c r="E24" s="173">
        <v>8.9</v>
      </c>
      <c r="F24" s="173">
        <v>5.2917398267171532</v>
      </c>
    </row>
    <row r="25" spans="1:6">
      <c r="A25" s="174">
        <v>38657</v>
      </c>
      <c r="B25" s="122">
        <v>3.9553804127118664</v>
      </c>
      <c r="C25" s="122">
        <v>1.4201305139936142</v>
      </c>
      <c r="D25" s="122">
        <v>1.9735657504522359</v>
      </c>
      <c r="E25" s="122">
        <v>8.6999999999999993</v>
      </c>
      <c r="F25" s="122">
        <v>5.3834307313153502</v>
      </c>
    </row>
    <row r="26" spans="1:6">
      <c r="A26" s="174">
        <v>38687</v>
      </c>
      <c r="B26" s="122">
        <v>3.6220902868960057</v>
      </c>
      <c r="C26" s="122">
        <v>1.6601974856262158</v>
      </c>
      <c r="D26" s="122">
        <v>1.6189223582969632</v>
      </c>
      <c r="E26" s="122">
        <v>8.5783347639840084</v>
      </c>
      <c r="F26" s="122">
        <v>5.2623016546151327</v>
      </c>
    </row>
    <row r="27" spans="1:6">
      <c r="A27" s="174">
        <v>38718</v>
      </c>
      <c r="B27" s="122">
        <v>3.0155484257193841</v>
      </c>
      <c r="C27" s="122">
        <v>1.2568627452017234</v>
      </c>
      <c r="D27" s="122">
        <v>1.9016848088607718</v>
      </c>
      <c r="E27" s="122">
        <v>7.9804791955144809</v>
      </c>
      <c r="F27" s="122">
        <v>5.1955039420545948</v>
      </c>
    </row>
    <row r="28" spans="1:6">
      <c r="A28" s="174">
        <v>38749</v>
      </c>
      <c r="B28" s="173">
        <v>3.5966753550624411</v>
      </c>
      <c r="C28" s="173">
        <v>1.3859029869844293</v>
      </c>
      <c r="D28" s="173">
        <v>1.4806003475938649</v>
      </c>
      <c r="E28" s="173">
        <v>8.5398021892477196</v>
      </c>
      <c r="F28" s="173">
        <v>5.1382946503024325</v>
      </c>
    </row>
    <row r="29" spans="1:6">
      <c r="A29" s="174">
        <v>38777</v>
      </c>
      <c r="B29" s="122">
        <v>3.3484009691977756</v>
      </c>
      <c r="C29" s="122">
        <v>1.3137504006303979</v>
      </c>
      <c r="D29" s="122">
        <v>1.3656019321448978</v>
      </c>
      <c r="E29" s="122">
        <v>8.6</v>
      </c>
      <c r="F29" s="122">
        <v>4.827123155835241</v>
      </c>
    </row>
    <row r="30" spans="1:6">
      <c r="A30" s="174">
        <v>38808</v>
      </c>
      <c r="B30" s="122">
        <v>3.2413931680672858</v>
      </c>
      <c r="C30" s="122">
        <v>1.7219269786651958</v>
      </c>
      <c r="D30" s="122">
        <v>1.4890960578914449</v>
      </c>
      <c r="E30" s="122">
        <v>8.7251922958837902</v>
      </c>
      <c r="F30" s="122">
        <v>4.5970847465399336</v>
      </c>
    </row>
    <row r="31" spans="1:6">
      <c r="A31" s="174">
        <v>38838</v>
      </c>
      <c r="B31" s="173">
        <v>4.2430412079889326</v>
      </c>
      <c r="C31" s="173">
        <v>1.9794905481587379</v>
      </c>
      <c r="D31" s="173">
        <v>1.6255761275168763</v>
      </c>
      <c r="E31" s="173">
        <v>8.5</v>
      </c>
      <c r="F31" s="173">
        <v>5.0155247687191293</v>
      </c>
    </row>
    <row r="32" spans="1:6">
      <c r="A32" s="174">
        <v>38869</v>
      </c>
      <c r="B32" s="122">
        <v>5.4654928464357946</v>
      </c>
      <c r="C32" s="122">
        <v>1.5589733434810802</v>
      </c>
      <c r="D32" s="122">
        <v>1.6360987909120754</v>
      </c>
      <c r="E32" s="122">
        <v>8.3651637150236837</v>
      </c>
      <c r="F32" s="122">
        <v>4.5574804792981194</v>
      </c>
    </row>
    <row r="33" spans="1:6">
      <c r="A33" s="174">
        <v>38899</v>
      </c>
      <c r="B33" s="122">
        <v>6.3881352315784969</v>
      </c>
      <c r="C33" s="122">
        <v>1.6303405325619644</v>
      </c>
      <c r="D33" s="122">
        <v>1.6566806167528121</v>
      </c>
      <c r="E33" s="122">
        <v>8.4334039406971204</v>
      </c>
      <c r="F33" s="122">
        <v>3.495609911311309</v>
      </c>
    </row>
    <row r="34" spans="1:6">
      <c r="A34" s="174">
        <v>38930</v>
      </c>
      <c r="B34" s="122">
        <v>7.3107776167212002</v>
      </c>
      <c r="C34" s="122">
        <v>1.3558475736064219</v>
      </c>
      <c r="D34" s="122">
        <v>2.01855806978014</v>
      </c>
      <c r="E34" s="122">
        <v>7.5841500206740982</v>
      </c>
      <c r="F34" s="122">
        <v>3.9370033001420537</v>
      </c>
    </row>
    <row r="35" spans="1:6">
      <c r="A35" s="174">
        <v>38961</v>
      </c>
      <c r="B35" s="173">
        <v>7.8380293990914254</v>
      </c>
      <c r="C35" s="173">
        <v>2.6396580209027896</v>
      </c>
      <c r="D35" s="173">
        <v>2.5243911711512386</v>
      </c>
      <c r="E35" s="173">
        <v>7.9310261366287875</v>
      </c>
      <c r="F35" s="173">
        <v>3.5647434086674807</v>
      </c>
    </row>
    <row r="36" spans="1:6">
      <c r="A36" s="174">
        <v>38991</v>
      </c>
      <c r="B36" s="122">
        <v>7.1898583741417683</v>
      </c>
      <c r="C36" s="122">
        <v>2.2705178864323488</v>
      </c>
      <c r="D36" s="122">
        <v>1.8510995853838774</v>
      </c>
      <c r="E36" s="122">
        <v>8.0252258860600421</v>
      </c>
      <c r="F36" s="122">
        <v>3.6272233588264013</v>
      </c>
    </row>
    <row r="37" spans="1:6">
      <c r="A37" s="174">
        <v>39022</v>
      </c>
      <c r="B37" s="122">
        <v>7.5592673286123802</v>
      </c>
      <c r="C37" s="122">
        <v>1.8123446307870754</v>
      </c>
      <c r="D37" s="122">
        <v>1.85</v>
      </c>
      <c r="E37" s="122">
        <v>8.4349273590430638</v>
      </c>
      <c r="F37" s="122">
        <v>3.1299269067811712</v>
      </c>
    </row>
    <row r="38" spans="1:6">
      <c r="A38" s="174">
        <v>39052</v>
      </c>
      <c r="B38" s="173">
        <v>7.8476996690970466</v>
      </c>
      <c r="C38" s="173">
        <v>1.6071921938600158</v>
      </c>
      <c r="D38" s="173">
        <v>1.8461504863418245</v>
      </c>
      <c r="E38" s="173">
        <v>8.7411650809875994</v>
      </c>
      <c r="F38" s="173">
        <v>2.3343405970184485</v>
      </c>
    </row>
    <row r="39" spans="1:6">
      <c r="A39" s="174">
        <v>39083</v>
      </c>
      <c r="B39" s="122">
        <v>8.8956017135412662</v>
      </c>
      <c r="C39" s="122">
        <v>1.9484343794277907</v>
      </c>
      <c r="D39" s="122">
        <v>2.3422991562523419</v>
      </c>
      <c r="E39" s="122">
        <v>5.2723868600587442</v>
      </c>
      <c r="F39" s="122">
        <v>2.1091091431540621</v>
      </c>
    </row>
    <row r="40" spans="1:6">
      <c r="A40" s="174">
        <v>39114</v>
      </c>
      <c r="B40" s="122">
        <v>7.6563813994014671</v>
      </c>
      <c r="C40" s="122">
        <v>1.3444572217399882</v>
      </c>
      <c r="D40" s="122">
        <v>1.9355233945209227</v>
      </c>
      <c r="E40" s="122">
        <v>4.7917157887832795</v>
      </c>
      <c r="F40" s="122">
        <v>2.4419144392959518</v>
      </c>
    </row>
    <row r="41" spans="1:6">
      <c r="A41" s="174">
        <v>39142</v>
      </c>
      <c r="B41" s="122">
        <v>6.5319169064064502</v>
      </c>
      <c r="C41" s="122">
        <v>1.5098075110215008</v>
      </c>
      <c r="D41" s="122">
        <v>2.2227423551189238</v>
      </c>
      <c r="E41" s="122">
        <v>5.5521696495827415</v>
      </c>
      <c r="F41" s="122">
        <v>2.680462540044378</v>
      </c>
    </row>
    <row r="42" spans="1:6">
      <c r="A42" s="174">
        <v>39173</v>
      </c>
      <c r="B42" s="173">
        <v>6.5772295342715097</v>
      </c>
      <c r="C42" s="173">
        <v>2.5279845093879878</v>
      </c>
      <c r="D42" s="173">
        <v>1.7980938860848974</v>
      </c>
      <c r="E42" s="173">
        <v>5.2769650057261783</v>
      </c>
      <c r="F42" s="173">
        <v>2.33879521108397</v>
      </c>
    </row>
    <row r="43" spans="1:6">
      <c r="A43" s="174">
        <v>39203</v>
      </c>
      <c r="B43" s="122">
        <v>6.7319846282513867</v>
      </c>
      <c r="C43" s="122">
        <v>2.1559147976800923</v>
      </c>
      <c r="D43" s="122">
        <v>2.1989209288513356</v>
      </c>
      <c r="E43" s="122">
        <v>5.1752958778049987</v>
      </c>
      <c r="F43" s="122">
        <v>3.1527147789068191</v>
      </c>
    </row>
    <row r="44" spans="1:6">
      <c r="A44" s="174">
        <v>39234</v>
      </c>
      <c r="B44" s="122">
        <v>6.8698180390637056</v>
      </c>
      <c r="C44" s="122">
        <v>2.2018966032470502</v>
      </c>
      <c r="D44" s="122">
        <v>2.0651554472149605</v>
      </c>
      <c r="E44" s="122">
        <v>5.6152819740420918</v>
      </c>
      <c r="F44" s="122">
        <v>2.9751214273748765</v>
      </c>
    </row>
    <row r="45" spans="1:6">
      <c r="A45" s="174">
        <v>39264</v>
      </c>
      <c r="B45" s="173">
        <v>6.9763604485680606</v>
      </c>
      <c r="C45" s="173">
        <v>2.5003994831963512</v>
      </c>
      <c r="D45" s="173">
        <v>2.0908159187106432</v>
      </c>
      <c r="E45" s="173">
        <v>6.0235162134882723</v>
      </c>
      <c r="F45" s="173">
        <v>3.2395796886420212</v>
      </c>
    </row>
    <row r="46" spans="1:6">
      <c r="A46" s="174">
        <v>39295</v>
      </c>
      <c r="B46" s="122">
        <v>7.8957438686098467</v>
      </c>
      <c r="C46" s="122">
        <v>3.2067394730141388</v>
      </c>
      <c r="D46" s="122">
        <v>2.288502948676403</v>
      </c>
      <c r="E46" s="122">
        <v>8.1692766183038152</v>
      </c>
      <c r="F46" s="122">
        <v>4.2111724595081172</v>
      </c>
    </row>
    <row r="47" spans="1:6">
      <c r="A47" s="174">
        <v>39326</v>
      </c>
      <c r="B47" s="122">
        <v>8.4413118026581468</v>
      </c>
      <c r="C47" s="122">
        <v>3.3933219897189395</v>
      </c>
      <c r="D47" s="122">
        <v>2.1839640173942838</v>
      </c>
      <c r="E47" s="122">
        <v>8.869677253862541</v>
      </c>
      <c r="F47" s="122">
        <v>5.2380170276450446</v>
      </c>
    </row>
    <row r="48" spans="1:6">
      <c r="A48" s="174">
        <v>39356</v>
      </c>
      <c r="B48" s="122">
        <v>8.2237618432633255</v>
      </c>
      <c r="C48" s="122">
        <v>4.3083526412340287</v>
      </c>
      <c r="D48" s="122">
        <v>2.5455490426226746</v>
      </c>
      <c r="E48" s="122">
        <v>11.054572601037876</v>
      </c>
      <c r="F48" s="122">
        <v>6.1769042177278397</v>
      </c>
    </row>
    <row r="49" spans="1:6">
      <c r="A49" s="174">
        <v>39387</v>
      </c>
      <c r="B49" s="173">
        <v>8.0062118838685059</v>
      </c>
      <c r="C49" s="173">
        <v>4.7787056909798205</v>
      </c>
      <c r="D49" s="173">
        <v>2.589016803816619</v>
      </c>
      <c r="E49" s="173">
        <v>9.9142201231055349</v>
      </c>
      <c r="F49" s="173">
        <v>7.0641388555208628</v>
      </c>
    </row>
    <row r="50" spans="1:6">
      <c r="A50" s="174">
        <v>39417</v>
      </c>
      <c r="B50" s="122">
        <v>7.7886619244736846</v>
      </c>
      <c r="C50" s="122">
        <v>5.1425488341636409</v>
      </c>
      <c r="D50" s="122">
        <v>2.5919886670718166</v>
      </c>
      <c r="E50" s="122">
        <v>10</v>
      </c>
      <c r="F50" s="122">
        <v>7</v>
      </c>
    </row>
    <row r="51" spans="1:6">
      <c r="A51" s="174">
        <v>39448</v>
      </c>
      <c r="B51" s="122">
        <v>7.7404374822059072</v>
      </c>
      <c r="C51" s="122">
        <v>3.4570717600315231</v>
      </c>
      <c r="D51" s="122">
        <v>2.8319886670718164</v>
      </c>
      <c r="E51" s="122">
        <v>11.56655404357481</v>
      </c>
      <c r="F51" s="122">
        <v>6.9096457357432888</v>
      </c>
    </row>
    <row r="52" spans="1:6">
      <c r="A52" s="174">
        <v>39479</v>
      </c>
      <c r="B52" s="173">
        <v>7.3511682301604653</v>
      </c>
      <c r="C52" s="173">
        <v>3.432168633096814</v>
      </c>
      <c r="D52" s="173">
        <v>3.0708438135353955</v>
      </c>
      <c r="E52" s="173">
        <v>12.591080644263551</v>
      </c>
      <c r="F52" s="173">
        <v>7.1899606106333671</v>
      </c>
    </row>
    <row r="53" spans="1:6">
      <c r="A53" s="174">
        <v>39508</v>
      </c>
      <c r="B53" s="122">
        <v>7.5933970355458928</v>
      </c>
      <c r="C53" s="122">
        <v>3.6514143381200594</v>
      </c>
      <c r="D53" s="122">
        <v>3.2734792546049616</v>
      </c>
      <c r="E53" s="122">
        <v>10.90554543604749</v>
      </c>
      <c r="F53" s="122">
        <v>7.3143463435387233</v>
      </c>
    </row>
    <row r="54" spans="1:6">
      <c r="A54" s="174">
        <v>39539</v>
      </c>
      <c r="B54" s="122">
        <v>7.8316271668098238</v>
      </c>
      <c r="C54" s="122">
        <v>3.1000437462706549</v>
      </c>
      <c r="D54" s="122">
        <v>3.3020462878037748</v>
      </c>
      <c r="E54" s="122">
        <v>11.692796050260883</v>
      </c>
      <c r="F54" s="122">
        <v>7.7089661330149699</v>
      </c>
    </row>
    <row r="55" spans="1:6">
      <c r="A55" s="174">
        <v>39569</v>
      </c>
      <c r="B55" s="122">
        <v>9.1125569883743847</v>
      </c>
      <c r="C55" s="122">
        <v>3.6130923721942287</v>
      </c>
      <c r="D55" s="122">
        <v>3.27</v>
      </c>
      <c r="E55" s="122">
        <v>10.976263505462695</v>
      </c>
      <c r="F55" s="122">
        <v>7.9108280162179643</v>
      </c>
    </row>
    <row r="56" spans="1:6">
      <c r="A56" s="174">
        <v>39600</v>
      </c>
      <c r="B56" s="173">
        <v>8.0054869537580053</v>
      </c>
      <c r="C56" s="173">
        <v>4.0808346141055818</v>
      </c>
      <c r="D56" s="173">
        <v>3.3</v>
      </c>
      <c r="E56" s="173">
        <v>12.634507711412814</v>
      </c>
      <c r="F56" s="173">
        <v>7.5938544867450464</v>
      </c>
    </row>
    <row r="57" spans="1:6">
      <c r="A57" s="174">
        <v>39630</v>
      </c>
      <c r="B57" s="122">
        <v>8.1847663911493669</v>
      </c>
      <c r="C57" s="122">
        <v>3.8717861638319127</v>
      </c>
      <c r="D57" s="122">
        <v>3.2631747687327226</v>
      </c>
      <c r="E57" s="122">
        <v>12.504741759114953</v>
      </c>
      <c r="F57" s="122">
        <v>7.4135396442967343</v>
      </c>
    </row>
    <row r="58" spans="1:6">
      <c r="A58" s="174">
        <v>39661</v>
      </c>
      <c r="B58" s="122">
        <v>8.3640458285407266</v>
      </c>
      <c r="C58" s="122">
        <v>3.2180891388701065</v>
      </c>
      <c r="D58" s="122">
        <v>3.31</v>
      </c>
      <c r="E58" s="122">
        <v>9.4581324213199025</v>
      </c>
      <c r="F58" s="122">
        <v>6.7467655253584287</v>
      </c>
    </row>
    <row r="59" spans="1:6">
      <c r="A59" s="174">
        <v>39692</v>
      </c>
      <c r="B59" s="173">
        <v>7.5841203913246407</v>
      </c>
      <c r="C59" s="173">
        <v>2.7349992662670792</v>
      </c>
      <c r="D59" s="173">
        <v>3.2804034011097793</v>
      </c>
      <c r="E59" s="173">
        <v>11</v>
      </c>
      <c r="F59" s="173">
        <v>6</v>
      </c>
    </row>
    <row r="60" spans="1:6">
      <c r="A60" s="174">
        <v>39722</v>
      </c>
      <c r="B60" s="122">
        <v>10.232653140920117</v>
      </c>
      <c r="C60" s="122">
        <v>2.9238223627663644</v>
      </c>
      <c r="D60" s="122">
        <v>3.0285831115471225</v>
      </c>
      <c r="E60" s="122">
        <v>12.051930106092341</v>
      </c>
      <c r="F60" s="122">
        <v>5.3883940068197198</v>
      </c>
    </row>
    <row r="61" spans="1:6">
      <c r="A61" s="174">
        <v>39753</v>
      </c>
      <c r="B61" s="122">
        <v>8.2276163982106425</v>
      </c>
      <c r="C61" s="122">
        <v>2.2558268701677586</v>
      </c>
      <c r="D61" s="122">
        <v>2.959213786540007</v>
      </c>
      <c r="E61" s="122">
        <v>11.072912590142433</v>
      </c>
      <c r="F61" s="122">
        <v>5.6655300094130485</v>
      </c>
    </row>
    <row r="62" spans="1:6">
      <c r="A62" s="174">
        <v>39783</v>
      </c>
      <c r="B62" s="122">
        <v>8.2192069110430523</v>
      </c>
      <c r="C62" s="122">
        <v>1.791451892699244</v>
      </c>
      <c r="D62" s="122">
        <v>3.0006441863707525</v>
      </c>
      <c r="E62" s="122">
        <v>9.6988304989868297</v>
      </c>
      <c r="F62" s="122">
        <v>4.8665183322580301</v>
      </c>
    </row>
    <row r="63" spans="1:6">
      <c r="A63" s="174">
        <v>39814</v>
      </c>
      <c r="B63" s="173">
        <v>8.1505231397214821</v>
      </c>
      <c r="C63" s="173">
        <v>0.94196832019005505</v>
      </c>
      <c r="D63" s="173">
        <v>2.7857760994177672</v>
      </c>
      <c r="E63" s="173">
        <v>10.659935211628785</v>
      </c>
      <c r="F63" s="173">
        <v>4.35467882998464</v>
      </c>
    </row>
    <row r="64" spans="1:6">
      <c r="A64" s="174">
        <v>39845</v>
      </c>
      <c r="B64" s="122">
        <v>7.6996455651661444</v>
      </c>
      <c r="C64" s="122">
        <v>0.64636105664206689</v>
      </c>
      <c r="D64" s="122">
        <v>3.2827040120978905</v>
      </c>
      <c r="E64" s="122">
        <v>9.5201123098777867</v>
      </c>
      <c r="F64" s="122">
        <v>4.0353385444957457</v>
      </c>
    </row>
    <row r="65" spans="1:6">
      <c r="A65" s="174">
        <v>39873</v>
      </c>
      <c r="B65" s="122">
        <v>8.1512288181497432</v>
      </c>
      <c r="C65" s="122">
        <v>0.86346328576060838</v>
      </c>
      <c r="D65" s="122">
        <v>3.0281333272182391</v>
      </c>
      <c r="E65" s="122">
        <v>9.0346067278933386</v>
      </c>
      <c r="F65" s="122">
        <v>3.1649019387564592</v>
      </c>
    </row>
    <row r="66" spans="1:6">
      <c r="A66" s="174">
        <v>39904</v>
      </c>
      <c r="B66" s="173">
        <v>7.8149811923636925</v>
      </c>
      <c r="C66" s="173">
        <v>0.88652116502831979</v>
      </c>
      <c r="D66" s="173">
        <v>2.6645354763880422</v>
      </c>
      <c r="E66" s="173">
        <v>9.6506241948834326</v>
      </c>
      <c r="F66" s="173">
        <v>2.3773614817538404</v>
      </c>
    </row>
    <row r="67" spans="1:6">
      <c r="A67" s="174">
        <v>39934</v>
      </c>
      <c r="B67" s="122">
        <v>7.0439062111426747</v>
      </c>
      <c r="C67" s="122">
        <v>0.74899385703697974</v>
      </c>
      <c r="D67" s="122">
        <v>2.7601543771924408</v>
      </c>
      <c r="E67" s="122">
        <v>7.8245197041962786</v>
      </c>
      <c r="F67" s="122">
        <v>1.508085579598003</v>
      </c>
    </row>
    <row r="68" spans="1:6">
      <c r="A68" s="174">
        <v>39965</v>
      </c>
      <c r="B68" s="122">
        <v>7.6083390134345219</v>
      </c>
      <c r="C68" s="122">
        <v>0.57602670638037123</v>
      </c>
      <c r="D68" s="122">
        <v>2.6027875073113131</v>
      </c>
      <c r="E68" s="122">
        <v>6.5311566144403761</v>
      </c>
      <c r="F68" s="122">
        <v>1.3350843451031027</v>
      </c>
    </row>
    <row r="69" spans="1:6">
      <c r="A69" s="174">
        <v>39995</v>
      </c>
      <c r="B69" s="122">
        <v>8.5432148060799911</v>
      </c>
      <c r="C69" s="122">
        <v>0.85240037024523929</v>
      </c>
      <c r="D69" s="122">
        <v>2.5913598616668208</v>
      </c>
      <c r="E69" s="122">
        <v>7.1308988085187384</v>
      </c>
      <c r="F69" s="122">
        <v>1.7688039438618151</v>
      </c>
    </row>
    <row r="70" spans="1:6">
      <c r="A70" s="174">
        <v>40026</v>
      </c>
      <c r="B70" s="173">
        <v>7.1412782802198311</v>
      </c>
      <c r="C70" s="173">
        <v>0.41123634122236158</v>
      </c>
      <c r="D70" s="173">
        <v>2.5257475112396115</v>
      </c>
      <c r="E70" s="173">
        <v>5.5509806061400289</v>
      </c>
      <c r="F70" s="173">
        <v>1.4008338829390243</v>
      </c>
    </row>
    <row r="71" spans="1:6">
      <c r="A71" s="174">
        <v>40057</v>
      </c>
      <c r="B71" s="122">
        <v>7.164248428100346</v>
      </c>
      <c r="C71" s="122">
        <v>0.61184391642783786</v>
      </c>
      <c r="D71" s="122">
        <v>2.4302640427301636</v>
      </c>
      <c r="E71" s="122">
        <v>6.5126836556091945</v>
      </c>
      <c r="F71" s="122">
        <v>1.7583180191043974</v>
      </c>
    </row>
    <row r="72" spans="1:6">
      <c r="A72" s="174">
        <v>40087</v>
      </c>
      <c r="B72" s="122">
        <v>6.2737876043411784</v>
      </c>
      <c r="C72" s="122">
        <v>0.62378848854326829</v>
      </c>
      <c r="D72" s="122">
        <v>2.6496373556304187</v>
      </c>
      <c r="E72" s="122">
        <v>7.6348991057343412</v>
      </c>
      <c r="F72" s="122">
        <v>1.5217879083269119</v>
      </c>
    </row>
    <row r="73" spans="1:6">
      <c r="A73" s="174">
        <v>40118</v>
      </c>
      <c r="B73" s="173">
        <v>6.3095584654092596</v>
      </c>
      <c r="C73" s="173">
        <v>0.57263124102088625</v>
      </c>
      <c r="D73" s="173">
        <v>2.4003934171482793</v>
      </c>
      <c r="E73" s="173">
        <v>7.78824223958551</v>
      </c>
      <c r="F73" s="173">
        <v>1.4874714490803636</v>
      </c>
    </row>
    <row r="74" spans="1:6">
      <c r="A74" s="174">
        <v>40148</v>
      </c>
      <c r="B74" s="122">
        <v>5.9778629600274966</v>
      </c>
      <c r="C74" s="122">
        <v>0.33749800527459073</v>
      </c>
      <c r="D74" s="122">
        <v>2.6577306186082086</v>
      </c>
      <c r="E74" s="122">
        <v>7.6169568020302671</v>
      </c>
      <c r="F74" s="122">
        <v>1.7619421345110777</v>
      </c>
    </row>
    <row r="75" spans="1:6">
      <c r="A75" s="174">
        <v>40179</v>
      </c>
      <c r="B75" s="122">
        <v>7.2533053992765195</v>
      </c>
      <c r="C75" s="122">
        <v>0.86553061165656442</v>
      </c>
      <c r="D75" s="122">
        <v>2.7686509922760041</v>
      </c>
      <c r="E75" s="122">
        <v>9.3909117654469991</v>
      </c>
      <c r="F75" s="122">
        <v>2.0672691646861994</v>
      </c>
    </row>
    <row r="76" spans="1:6">
      <c r="A76" s="174">
        <v>40210</v>
      </c>
      <c r="B76" s="122">
        <v>6.2492812699664082</v>
      </c>
      <c r="C76" s="122">
        <v>0.65239319350062686</v>
      </c>
      <c r="D76" s="122">
        <v>2.2869561294686593</v>
      </c>
      <c r="E76" s="122">
        <v>8.5977090066649566</v>
      </c>
      <c r="F76" s="122">
        <v>1.4854998377826232</v>
      </c>
    </row>
    <row r="77" spans="1:6">
      <c r="A77" s="174">
        <v>40238</v>
      </c>
      <c r="B77" s="173">
        <v>5.8973327726046687</v>
      </c>
      <c r="C77" s="173">
        <v>0.88100356871366203</v>
      </c>
      <c r="D77" s="173">
        <v>2.0404472362694572</v>
      </c>
      <c r="E77" s="173">
        <v>8.171140324494349</v>
      </c>
      <c r="F77" s="173">
        <v>1.9620135201241113</v>
      </c>
    </row>
    <row r="78" spans="1:6">
      <c r="A78" s="174">
        <v>40269</v>
      </c>
      <c r="B78" s="122">
        <v>5.2706702820949456</v>
      </c>
      <c r="C78" s="122">
        <v>0.75408063695971406</v>
      </c>
      <c r="D78" s="122">
        <v>2.1071398326599664</v>
      </c>
      <c r="E78" s="122">
        <v>7.5177049241290899</v>
      </c>
      <c r="F78" s="122">
        <v>2.1079887649858677</v>
      </c>
    </row>
    <row r="79" spans="1:6">
      <c r="A79" s="174">
        <v>40299</v>
      </c>
      <c r="B79" s="122">
        <v>4.7049548835458435</v>
      </c>
      <c r="C79" s="122">
        <v>1.1944196380048331</v>
      </c>
      <c r="D79" s="122">
        <v>2.2069938440107406</v>
      </c>
      <c r="E79" s="122">
        <v>9.2661137011272867</v>
      </c>
      <c r="F79" s="122">
        <v>2.7746808929370421</v>
      </c>
    </row>
    <row r="80" spans="1:6">
      <c r="A80" s="174">
        <v>40330</v>
      </c>
      <c r="B80" s="173">
        <v>4.5354383285564488</v>
      </c>
      <c r="C80" s="173">
        <v>1.4401732662247841</v>
      </c>
      <c r="D80" s="173">
        <v>2.7029305985605401</v>
      </c>
      <c r="E80" s="173">
        <v>7.4368634472201913</v>
      </c>
      <c r="F80" s="173">
        <v>3.6404683757089891</v>
      </c>
    </row>
    <row r="81" spans="1:6">
      <c r="A81" s="174">
        <v>40360</v>
      </c>
      <c r="B81" s="122">
        <v>5.0888026691110655</v>
      </c>
      <c r="C81" s="122">
        <v>1.4267868189462951</v>
      </c>
      <c r="D81" s="122">
        <v>2.243933788456371</v>
      </c>
      <c r="E81" s="122">
        <v>10.468027133678575</v>
      </c>
      <c r="F81" s="122">
        <v>3.1057054739596812</v>
      </c>
    </row>
    <row r="82" spans="1:6">
      <c r="A82" s="174">
        <v>40391</v>
      </c>
      <c r="B82" s="122">
        <v>4.6174830262168989</v>
      </c>
      <c r="C82" s="122">
        <v>1.4231486907948505</v>
      </c>
      <c r="D82" s="122">
        <v>3.1883532851145286</v>
      </c>
      <c r="E82" s="122">
        <v>8.7462325461793</v>
      </c>
      <c r="F82" s="122">
        <v>3.8635175035077256</v>
      </c>
    </row>
    <row r="83" spans="1:6">
      <c r="A83" s="174">
        <v>40422</v>
      </c>
      <c r="B83" s="122">
        <v>4.9452356117359093</v>
      </c>
      <c r="C83" s="122">
        <v>1.5356083370471987</v>
      </c>
      <c r="D83" s="122">
        <v>3.157118855753553</v>
      </c>
      <c r="E83" s="122">
        <v>9.6883705913571259</v>
      </c>
      <c r="F83" s="122">
        <v>5.3959408892172673</v>
      </c>
    </row>
    <row r="84" spans="1:6">
      <c r="A84" s="174">
        <v>40452</v>
      </c>
      <c r="B84" s="173">
        <v>4.7054987466442206</v>
      </c>
      <c r="C84" s="173">
        <v>2.1922951875117196</v>
      </c>
      <c r="D84" s="173">
        <v>3.1075399632454364</v>
      </c>
      <c r="E84" s="173">
        <v>11.666380284538942</v>
      </c>
      <c r="F84" s="173">
        <v>6.2266364630555699</v>
      </c>
    </row>
    <row r="85" spans="1:6">
      <c r="A85" s="174">
        <v>40483</v>
      </c>
      <c r="B85" s="122">
        <v>4.7666276142216137</v>
      </c>
      <c r="C85" s="122">
        <v>1.9395365445315231</v>
      </c>
      <c r="D85" s="122">
        <v>2.6106885131661897</v>
      </c>
      <c r="E85" s="122">
        <v>11.415380385391414</v>
      </c>
      <c r="F85" s="122">
        <v>5.6922425698683732</v>
      </c>
    </row>
    <row r="86" spans="1:6">
      <c r="A86" s="174">
        <v>40513</v>
      </c>
      <c r="B86" s="122">
        <v>4.8123027573809338</v>
      </c>
      <c r="C86" s="122">
        <v>1.791553726478422</v>
      </c>
      <c r="D86" s="122">
        <v>2.8304153488872541</v>
      </c>
      <c r="E86" s="122">
        <v>9.316570898786221</v>
      </c>
      <c r="F86" s="122">
        <v>5.300865714244873</v>
      </c>
    </row>
    <row r="87" spans="1:6">
      <c r="A87" s="174">
        <v>40544</v>
      </c>
      <c r="B87" s="173">
        <v>5.4958780744634312</v>
      </c>
      <c r="C87" s="173">
        <v>1.8374646289073733</v>
      </c>
      <c r="D87" s="173">
        <v>3.1458367060865644</v>
      </c>
      <c r="E87" s="173">
        <v>10.534014784776874</v>
      </c>
      <c r="F87" s="173">
        <v>7.1890962305182828</v>
      </c>
    </row>
    <row r="88" spans="1:6">
      <c r="A88" s="174">
        <v>40575</v>
      </c>
      <c r="B88" s="122">
        <v>5.6495212805607942</v>
      </c>
      <c r="C88" s="122">
        <v>2.1167207019357899</v>
      </c>
      <c r="D88" s="122">
        <v>3.1142761001859847</v>
      </c>
      <c r="E88" s="122">
        <v>11.926440754673877</v>
      </c>
      <c r="F88" s="122">
        <v>7.3125866103838781</v>
      </c>
    </row>
    <row r="89" spans="1:6">
      <c r="A89" s="174">
        <v>40603</v>
      </c>
      <c r="B89" s="122">
        <v>7.1088170833210382</v>
      </c>
      <c r="C89" s="122">
        <v>2.9767787902204579</v>
      </c>
      <c r="D89" s="122">
        <v>3.9214695917910465</v>
      </c>
      <c r="E89" s="122">
        <v>14.097500691948516</v>
      </c>
      <c r="F89" s="122">
        <v>8.6527358797088585</v>
      </c>
    </row>
    <row r="90" spans="1:6">
      <c r="A90" s="174">
        <v>40634</v>
      </c>
      <c r="B90" s="122">
        <v>6.9543515248791188</v>
      </c>
      <c r="C90" s="122">
        <v>2.8264867455110014</v>
      </c>
      <c r="D90" s="122">
        <v>3.5525546873659617</v>
      </c>
      <c r="E90" s="122">
        <v>12.199084032698398</v>
      </c>
      <c r="F90" s="122">
        <v>7.8549050353194358</v>
      </c>
    </row>
    <row r="91" spans="1:6">
      <c r="A91" s="174">
        <v>40664</v>
      </c>
      <c r="B91" s="173">
        <v>6.6178005620691529</v>
      </c>
      <c r="C91" s="173">
        <v>2.4948694793340009</v>
      </c>
      <c r="D91" s="173">
        <v>2.9051106818779444</v>
      </c>
      <c r="E91" s="173">
        <v>11.57167137040843</v>
      </c>
      <c r="F91" s="173">
        <v>6.483569668195627</v>
      </c>
    </row>
    <row r="92" spans="1:6">
      <c r="A92" s="174">
        <v>40695</v>
      </c>
      <c r="B92" s="122">
        <v>6.410438417554821</v>
      </c>
      <c r="C92" s="122">
        <v>2.7325550838446779</v>
      </c>
      <c r="D92" s="122">
        <v>3.0625413300894211</v>
      </c>
      <c r="E92" s="122">
        <v>12.135343936017646</v>
      </c>
      <c r="F92" s="122">
        <v>6.2347427297061424</v>
      </c>
    </row>
    <row r="93" spans="1:6">
      <c r="A93" s="174">
        <v>40725</v>
      </c>
      <c r="B93" s="122">
        <v>6.2199099802523889</v>
      </c>
      <c r="C93" s="122">
        <v>2.4794264746044363</v>
      </c>
      <c r="D93" s="122">
        <v>2.797213892379538</v>
      </c>
      <c r="E93" s="122">
        <v>11.350085192638931</v>
      </c>
      <c r="F93" s="122">
        <v>6.9764909376124731</v>
      </c>
    </row>
    <row r="94" spans="1:6">
      <c r="A94" s="174">
        <v>40756</v>
      </c>
      <c r="B94" s="173">
        <v>5.7115540524320583</v>
      </c>
      <c r="C94" s="173">
        <v>2.4794264746044363</v>
      </c>
      <c r="D94" s="173">
        <v>3.2616705177566532</v>
      </c>
      <c r="E94" s="173">
        <v>9.3823792273850604</v>
      </c>
      <c r="F94" s="173">
        <v>5.9491530479931161</v>
      </c>
    </row>
    <row r="95" spans="1:6">
      <c r="A95" s="174">
        <v>40787</v>
      </c>
      <c r="B95" s="122">
        <v>6.7830626771975826</v>
      </c>
      <c r="C95" s="122">
        <v>2.8872900228952543</v>
      </c>
      <c r="D95" s="122">
        <v>2.6649122669364433</v>
      </c>
      <c r="E95" s="122">
        <v>8.8929713662290641</v>
      </c>
      <c r="F95" s="122">
        <v>5.7232288113594842</v>
      </c>
    </row>
    <row r="96" spans="1:6">
      <c r="A96" s="174">
        <v>40817</v>
      </c>
      <c r="B96" s="122">
        <v>6.9562802105657422</v>
      </c>
      <c r="C96" s="122">
        <v>3.1370887106494281</v>
      </c>
      <c r="D96" s="122">
        <v>2.877680416582677</v>
      </c>
      <c r="E96" s="122">
        <v>9.2794886878175848</v>
      </c>
      <c r="F96" s="122">
        <v>6.4414367304851936</v>
      </c>
    </row>
    <row r="97" spans="1:6">
      <c r="A97" s="174">
        <v>40848</v>
      </c>
      <c r="B97" s="122">
        <v>6.975326918024189</v>
      </c>
      <c r="C97" s="122">
        <v>3.2444090394812899</v>
      </c>
      <c r="D97" s="122">
        <v>3.3122156505434148</v>
      </c>
      <c r="E97" s="122">
        <v>8.2888175812189342</v>
      </c>
      <c r="F97" s="122">
        <v>6.9007656739512706</v>
      </c>
    </row>
    <row r="98" spans="1:6">
      <c r="A98" s="174">
        <v>40878</v>
      </c>
      <c r="B98" s="173">
        <v>7.7680033173711651</v>
      </c>
      <c r="C98" s="173">
        <v>3.4498060535411317</v>
      </c>
      <c r="D98" s="173">
        <v>3.7107308948500615</v>
      </c>
      <c r="E98" s="173">
        <v>7.84258533032681</v>
      </c>
      <c r="F98" s="173">
        <v>7.3810939160561508</v>
      </c>
    </row>
    <row r="99" spans="1:6">
      <c r="A99" s="174">
        <v>40909</v>
      </c>
      <c r="B99" s="122">
        <v>7.8807795483921552</v>
      </c>
      <c r="C99" s="122">
        <v>3.0901904988927789</v>
      </c>
      <c r="D99" s="122">
        <v>3.3706518949350039</v>
      </c>
      <c r="E99" s="122">
        <v>7.9767526076204671</v>
      </c>
      <c r="F99" s="122">
        <v>7.4493082612639983</v>
      </c>
    </row>
    <row r="100" spans="1:6">
      <c r="A100" s="174">
        <v>40940</v>
      </c>
      <c r="B100" s="122">
        <v>7.0838493045299185</v>
      </c>
      <c r="C100" s="122">
        <v>3.0769322987439645</v>
      </c>
      <c r="D100" s="122">
        <v>3.1234406365535521</v>
      </c>
      <c r="E100" s="122">
        <v>8.0060470438318667</v>
      </c>
      <c r="F100" s="122">
        <v>6.5009454345555078</v>
      </c>
    </row>
    <row r="101" spans="1:6">
      <c r="A101" s="174">
        <v>40969</v>
      </c>
      <c r="B101" s="173">
        <v>7.0403213720749402</v>
      </c>
      <c r="C101" s="173">
        <v>3.7080267771072455</v>
      </c>
      <c r="D101" s="173">
        <v>3.1095160101485968</v>
      </c>
      <c r="E101" s="173">
        <v>9.5257061165315058</v>
      </c>
      <c r="F101" s="173">
        <v>6.5496006711442956</v>
      </c>
    </row>
    <row r="102" spans="1:6">
      <c r="A102" s="174">
        <v>41000</v>
      </c>
      <c r="B102" s="122">
        <v>6.8059298768282339</v>
      </c>
      <c r="C102" s="122">
        <v>3.704223865635599</v>
      </c>
      <c r="D102" s="122">
        <v>3.1439308337542786</v>
      </c>
      <c r="E102" s="122">
        <v>8.7368102401681274</v>
      </c>
      <c r="F102" s="122">
        <v>5.9978256955215503</v>
      </c>
    </row>
    <row r="103" spans="1:6">
      <c r="A103" s="174">
        <v>41030</v>
      </c>
      <c r="B103" s="122">
        <v>7.281866990582829</v>
      </c>
      <c r="C103" s="122">
        <v>3.9169704391151399</v>
      </c>
      <c r="D103" s="122">
        <v>3.0577875062642605</v>
      </c>
      <c r="E103" s="122">
        <v>6.9756744446563639</v>
      </c>
      <c r="F103" s="122">
        <v>5.5239439038404665</v>
      </c>
    </row>
    <row r="104" spans="1:6">
      <c r="A104" s="174">
        <v>41061</v>
      </c>
      <c r="B104" s="122">
        <v>7.0913153538573948</v>
      </c>
      <c r="C104" s="122">
        <v>3.1379334688165845</v>
      </c>
      <c r="D104" s="122">
        <v>3.0794561919033336</v>
      </c>
      <c r="E104" s="122">
        <v>8.1427891280907687</v>
      </c>
      <c r="F104" s="122">
        <v>5.4995553548411324</v>
      </c>
    </row>
    <row r="105" spans="1:6">
      <c r="A105" s="174">
        <v>41091</v>
      </c>
      <c r="B105" s="173">
        <v>6.2358898214901508</v>
      </c>
      <c r="C105" s="173">
        <v>2.8214706196990473</v>
      </c>
      <c r="D105" s="173">
        <v>2.6308435486338184</v>
      </c>
      <c r="E105" s="173">
        <v>8.5079829857724061</v>
      </c>
      <c r="F105" s="173">
        <v>5.3302737848470167</v>
      </c>
    </row>
    <row r="106" spans="1:6">
      <c r="A106" s="174">
        <v>41122</v>
      </c>
      <c r="B106" s="122">
        <v>6.9911730236658096</v>
      </c>
      <c r="C106" s="122">
        <v>2.5148407303854752</v>
      </c>
      <c r="D106" s="122">
        <v>2.9189881485258824</v>
      </c>
      <c r="E106" s="122">
        <v>9.4179223288247922</v>
      </c>
      <c r="F106" s="122">
        <v>6.0700610598924305</v>
      </c>
    </row>
    <row r="107" spans="1:6">
      <c r="A107" s="174">
        <v>41153</v>
      </c>
      <c r="B107" s="122">
        <v>6.595015692767122</v>
      </c>
      <c r="C107" s="122">
        <v>3.0735191664991035</v>
      </c>
      <c r="D107" s="122">
        <v>3.1308164223282327</v>
      </c>
      <c r="E107" s="122">
        <v>8.3214420822854649</v>
      </c>
      <c r="F107" s="122">
        <v>7.7394878367439501</v>
      </c>
    </row>
    <row r="108" spans="1:6">
      <c r="A108" s="174">
        <v>41183</v>
      </c>
      <c r="B108" s="173">
        <v>7.6019348362285308</v>
      </c>
      <c r="C108" s="173">
        <v>3.4542472244289217</v>
      </c>
      <c r="D108" s="173">
        <v>2.8757259923715957</v>
      </c>
      <c r="E108" s="173">
        <v>11.39812470681983</v>
      </c>
      <c r="F108" s="173">
        <v>7.4815205065531982</v>
      </c>
    </row>
    <row r="109" spans="1:6">
      <c r="A109" s="174">
        <v>41214</v>
      </c>
      <c r="B109" s="122">
        <v>7.1668246984750148</v>
      </c>
      <c r="C109" s="122">
        <v>3.4864564627840529</v>
      </c>
      <c r="D109" s="122">
        <v>3.2649998655719585</v>
      </c>
      <c r="E109" s="122">
        <v>9.87092679830638</v>
      </c>
      <c r="F109" s="122">
        <v>6.6477173021016664</v>
      </c>
    </row>
    <row r="110" spans="1:6">
      <c r="A110" s="174">
        <v>41244</v>
      </c>
      <c r="B110" s="122">
        <v>7.1198968607210738</v>
      </c>
      <c r="C110" s="122">
        <v>3.7204131452018392</v>
      </c>
      <c r="D110" s="122">
        <v>2.7656333875773282</v>
      </c>
      <c r="E110" s="122">
        <v>8.8224779278142673</v>
      </c>
      <c r="F110" s="122">
        <v>6.7836347030401063</v>
      </c>
    </row>
    <row r="111" spans="1:6">
      <c r="A111" s="174">
        <v>41275</v>
      </c>
      <c r="B111" s="122">
        <v>6.8177560256934244</v>
      </c>
      <c r="C111" s="122">
        <v>3.815852870038698</v>
      </c>
      <c r="D111" s="122">
        <v>2.4567518880392867</v>
      </c>
      <c r="E111" s="122">
        <v>9.1661785289468689</v>
      </c>
      <c r="F111" s="122">
        <v>6.1727653448561801</v>
      </c>
    </row>
    <row r="112" spans="1:6">
      <c r="A112" s="174">
        <v>41306</v>
      </c>
      <c r="B112" s="173">
        <v>6.0822752383293182</v>
      </c>
      <c r="C112" s="173">
        <v>3.1176105609676701</v>
      </c>
      <c r="D112" s="173">
        <v>2.9624531383513455</v>
      </c>
      <c r="E112" s="173">
        <v>8.0057097834847291</v>
      </c>
      <c r="F112" s="173">
        <v>5.4581201527645433</v>
      </c>
    </row>
    <row r="113" spans="1:6">
      <c r="A113" s="174">
        <v>41334</v>
      </c>
      <c r="B113" s="122">
        <v>5.4186270434314929</v>
      </c>
      <c r="C113" s="122">
        <v>2.856676416696823</v>
      </c>
      <c r="D113" s="122">
        <v>2.3118505460766312</v>
      </c>
      <c r="E113" s="122">
        <v>8.2995318335337736</v>
      </c>
      <c r="F113" s="122">
        <v>5.3330626543908117</v>
      </c>
    </row>
    <row r="114" spans="1:6">
      <c r="A114" s="174">
        <v>41365</v>
      </c>
      <c r="B114" s="122">
        <v>5.7707141765365675</v>
      </c>
      <c r="C114" s="122">
        <v>2.4803822072879504</v>
      </c>
      <c r="D114" s="122">
        <v>2.1811467954710646</v>
      </c>
      <c r="E114" s="122">
        <v>8.7466015246358833</v>
      </c>
      <c r="F114" s="122">
        <v>5.6743927048148901</v>
      </c>
    </row>
    <row r="115" spans="1:6">
      <c r="A115" s="174">
        <v>41395</v>
      </c>
      <c r="B115" s="173">
        <v>4.7271836229981838</v>
      </c>
      <c r="C115" s="173">
        <v>2.2513001115413478</v>
      </c>
      <c r="D115" s="173">
        <v>2.3423205254801802</v>
      </c>
      <c r="E115" s="173">
        <v>7.4135891375021998</v>
      </c>
      <c r="F115" s="173">
        <v>5.0077978041324274</v>
      </c>
    </row>
    <row r="116" spans="1:6">
      <c r="A116" s="174">
        <v>41426</v>
      </c>
      <c r="B116" s="122">
        <v>5.5237617545313942</v>
      </c>
      <c r="C116" s="122">
        <v>2.6978739965204799</v>
      </c>
      <c r="D116" s="122">
        <v>1.8947373593633152</v>
      </c>
      <c r="E116" s="122">
        <v>7.2377506477997988</v>
      </c>
      <c r="F116" s="122">
        <v>4.7120180522651607</v>
      </c>
    </row>
    <row r="117" spans="1:6">
      <c r="A117" s="174">
        <v>41456</v>
      </c>
      <c r="B117" s="122">
        <v>4.5202696590150913</v>
      </c>
      <c r="C117" s="122">
        <v>2.3968275451630956</v>
      </c>
      <c r="D117" s="122">
        <v>1.9840057812343059</v>
      </c>
      <c r="E117" s="122">
        <v>8.1242388289358836</v>
      </c>
      <c r="F117" s="122">
        <v>4.2891839505578293</v>
      </c>
    </row>
    <row r="118" spans="1:6">
      <c r="A118" s="174">
        <v>41487</v>
      </c>
      <c r="B118" s="122">
        <v>5.0617028021324861</v>
      </c>
      <c r="C118" s="122">
        <v>2.3115560657342011</v>
      </c>
      <c r="D118" s="122">
        <v>2.0405929256366329</v>
      </c>
      <c r="E118" s="122">
        <v>6.7483382418875539</v>
      </c>
      <c r="F118" s="122">
        <v>4.2350356909859475</v>
      </c>
    </row>
    <row r="119" spans="1:6">
      <c r="A119" s="174">
        <v>41518</v>
      </c>
      <c r="B119" s="173">
        <v>4.3615802343868646</v>
      </c>
      <c r="C119" s="173">
        <v>2.4980675069300218</v>
      </c>
      <c r="D119" s="173">
        <v>2.0083616214614288</v>
      </c>
      <c r="E119" s="173">
        <v>6.3224768393540796</v>
      </c>
      <c r="F119" s="173">
        <v>4.5533888994615772</v>
      </c>
    </row>
    <row r="120" spans="1:6">
      <c r="A120" s="174">
        <v>41548</v>
      </c>
      <c r="B120" s="122">
        <v>3.6230729711156178</v>
      </c>
      <c r="C120" s="122">
        <v>2.2915598522915297</v>
      </c>
      <c r="D120" s="122">
        <v>2.0612234504936722</v>
      </c>
      <c r="E120" s="122">
        <v>6.5585609552567261</v>
      </c>
      <c r="F120" s="122">
        <v>4.3089480154552708</v>
      </c>
    </row>
    <row r="121" spans="1:6">
      <c r="A121" s="174">
        <v>41579</v>
      </c>
      <c r="B121" s="122">
        <v>3.6130907186107906</v>
      </c>
      <c r="C121" s="122">
        <v>2.2957275710369247</v>
      </c>
      <c r="D121" s="122">
        <v>2.3342653546468788</v>
      </c>
      <c r="E121" s="122">
        <v>6.5023223643140948</v>
      </c>
      <c r="F121" s="122">
        <v>3.8131662039723127</v>
      </c>
    </row>
    <row r="122" spans="1:6">
      <c r="A122" s="174">
        <v>41609</v>
      </c>
      <c r="B122" s="173">
        <v>3.6428706367267329</v>
      </c>
      <c r="C122" s="173">
        <v>2.7247337938499463</v>
      </c>
      <c r="D122" s="173">
        <v>2.2971850245715291</v>
      </c>
      <c r="E122" s="173">
        <v>7.2831870280930371</v>
      </c>
      <c r="F122" s="173">
        <v>3.915273546742839</v>
      </c>
    </row>
    <row r="123" spans="1:6">
      <c r="A123" s="174">
        <v>41640</v>
      </c>
      <c r="B123" s="122">
        <v>3.2851257696198357</v>
      </c>
      <c r="C123" s="122">
        <v>2.5323575358681967</v>
      </c>
      <c r="D123" s="122">
        <v>2.0770060032133935</v>
      </c>
      <c r="E123" s="122">
        <v>7.511868173795472</v>
      </c>
      <c r="F123" s="122">
        <v>3.419690077510634</v>
      </c>
    </row>
    <row r="124" spans="1:6">
      <c r="A124" s="174">
        <v>41671</v>
      </c>
      <c r="B124" s="122">
        <v>3.3255951012156717</v>
      </c>
      <c r="C124" s="122">
        <v>2.5682007395626565</v>
      </c>
      <c r="D124" s="122">
        <v>2.2961749193902996</v>
      </c>
      <c r="E124" s="122">
        <v>6.4176465762841373</v>
      </c>
      <c r="F124" s="122">
        <v>3.3618809942030548</v>
      </c>
    </row>
    <row r="125" spans="1:6">
      <c r="A125" s="174">
        <v>41699</v>
      </c>
      <c r="B125" s="122">
        <v>2.9577191843768063</v>
      </c>
      <c r="C125" s="122">
        <v>2.3369647965616895</v>
      </c>
      <c r="D125" s="122">
        <v>1.7143534024107447</v>
      </c>
      <c r="E125" s="122">
        <v>7.2432800302528424</v>
      </c>
      <c r="F125" s="122">
        <v>2.8493220956899763</v>
      </c>
    </row>
    <row r="126" spans="1:6">
      <c r="A126" s="174">
        <v>41730</v>
      </c>
      <c r="B126" s="173">
        <v>2.8553186062692486</v>
      </c>
      <c r="C126" s="173">
        <v>2.3638166227987107</v>
      </c>
      <c r="D126" s="173">
        <v>1.7312871420215266</v>
      </c>
      <c r="E126" s="173">
        <v>7.1434872283444371</v>
      </c>
      <c r="F126" s="173">
        <v>2.474965815356879</v>
      </c>
    </row>
    <row r="127" spans="1:6">
      <c r="A127" s="174">
        <v>41760</v>
      </c>
      <c r="B127" s="122">
        <v>2.6353425799693961</v>
      </c>
      <c r="C127" s="122">
        <v>2.3445564677278266</v>
      </c>
      <c r="D127" s="122">
        <v>1.5805134130478653</v>
      </c>
      <c r="E127" s="122">
        <v>6.6804244117940392</v>
      </c>
      <c r="F127" s="122">
        <v>2.4575823666101364</v>
      </c>
    </row>
    <row r="128" spans="1:6">
      <c r="A128" s="174">
        <v>41791</v>
      </c>
      <c r="B128" s="122">
        <v>2.1631454768129323</v>
      </c>
      <c r="C128" s="122">
        <v>2.105021966198442</v>
      </c>
      <c r="D128" s="122">
        <v>1.6104408380148996</v>
      </c>
      <c r="E128" s="122">
        <v>5.6286342120827371</v>
      </c>
      <c r="F128" s="122">
        <v>2.2575107273393278</v>
      </c>
    </row>
    <row r="129" spans="1:6">
      <c r="A129" s="174">
        <v>41821</v>
      </c>
      <c r="B129" s="173">
        <v>2.2128339872722735</v>
      </c>
      <c r="C129" s="173">
        <v>2.1806775044991911</v>
      </c>
      <c r="D129" s="173">
        <v>1.7172337162714462</v>
      </c>
      <c r="E129" s="173">
        <v>5.2025649969031642</v>
      </c>
      <c r="F129" s="173">
        <v>2.0475850457029532</v>
      </c>
    </row>
    <row r="130" spans="1:6">
      <c r="A130" s="174">
        <v>41852</v>
      </c>
      <c r="B130" s="122">
        <v>2.221401161805646</v>
      </c>
      <c r="C130" s="122">
        <v>1.9617189958961576</v>
      </c>
      <c r="D130" s="122">
        <v>1.534489843225866</v>
      </c>
      <c r="E130" s="122">
        <v>5.13162148949616</v>
      </c>
      <c r="F130" s="122">
        <v>1.4977387857136262</v>
      </c>
    </row>
    <row r="131" spans="1:6">
      <c r="A131" s="174">
        <v>41883</v>
      </c>
      <c r="B131" s="231">
        <v>2.3265835287478418</v>
      </c>
      <c r="C131" s="231">
        <v>1.9131125478850681</v>
      </c>
      <c r="D131" s="231">
        <v>1.3524742825294058</v>
      </c>
      <c r="E131" s="231">
        <v>5.5497648353323763</v>
      </c>
      <c r="F131" s="231">
        <v>1.9526986283020489</v>
      </c>
    </row>
    <row r="132" spans="1:6">
      <c r="A132" s="174">
        <v>41913</v>
      </c>
      <c r="B132" s="231">
        <v>2.2548496411205212</v>
      </c>
      <c r="C132" s="231">
        <v>1.9360950739345237</v>
      </c>
      <c r="D132" s="231">
        <v>1.2047836299498926</v>
      </c>
      <c r="E132" s="231">
        <v>5.245899183737051</v>
      </c>
      <c r="F132" s="231">
        <v>1.9582320225065621</v>
      </c>
    </row>
    <row r="133" spans="1:6">
      <c r="A133" s="174">
        <v>41944</v>
      </c>
      <c r="B133" s="231">
        <v>2.23530945844528</v>
      </c>
      <c r="C133" s="231">
        <v>1.649068594785009</v>
      </c>
      <c r="D133" s="231">
        <v>1.1451407907445974</v>
      </c>
      <c r="E133" s="231">
        <v>3.1951002203472889</v>
      </c>
      <c r="F133" s="231">
        <v>2.069828708464557</v>
      </c>
    </row>
    <row r="134" spans="1:6">
      <c r="A134" s="174">
        <v>41974</v>
      </c>
      <c r="B134" s="231">
        <v>2.5842399305428811</v>
      </c>
      <c r="C134" s="231">
        <v>1.5546793171929401</v>
      </c>
      <c r="D134" s="231">
        <v>0.99393320421786158</v>
      </c>
      <c r="E134" s="231">
        <v>2.574525033260235</v>
      </c>
      <c r="F134" s="231">
        <v>1.7538501109998517</v>
      </c>
    </row>
    <row r="135" spans="1:6">
      <c r="A135" s="174">
        <v>42005</v>
      </c>
      <c r="B135" s="231">
        <v>2.4097410147837648</v>
      </c>
      <c r="C135" s="231">
        <v>1.3430600513292716</v>
      </c>
      <c r="D135" s="231">
        <v>1.1151868180567421</v>
      </c>
      <c r="E135" s="231">
        <v>2.768654985409742</v>
      </c>
      <c r="F135" s="231">
        <v>1.5846447734128906</v>
      </c>
    </row>
    <row r="136" spans="1:6">
      <c r="A136" s="174">
        <v>42036</v>
      </c>
      <c r="B136" s="231">
        <v>2.0868747712725382</v>
      </c>
      <c r="C136" s="231">
        <v>1.3798721108433813</v>
      </c>
      <c r="D136" s="231">
        <v>1.0558916293010796</v>
      </c>
      <c r="E136" s="231">
        <v>2.3611101892863542</v>
      </c>
      <c r="F136" s="231">
        <v>1.1813679247239244</v>
      </c>
    </row>
    <row r="137" spans="1:6">
      <c r="A137" s="174">
        <v>42064</v>
      </c>
      <c r="B137" s="231">
        <v>1.7795215699009908</v>
      </c>
      <c r="C137" s="231">
        <v>1.4908302939226257</v>
      </c>
      <c r="D137" s="231">
        <v>1.0706542299163502</v>
      </c>
      <c r="E137" s="231">
        <v>2.4282372598403601</v>
      </c>
      <c r="F137" s="231">
        <v>1.570923837007884</v>
      </c>
    </row>
    <row r="138" spans="1:6">
      <c r="A138" s="174">
        <v>42095</v>
      </c>
      <c r="B138" s="231">
        <v>1.9254521716476241</v>
      </c>
      <c r="C138" s="231">
        <v>1.5362399991694409</v>
      </c>
      <c r="D138" s="231">
        <v>1.005214996355843</v>
      </c>
      <c r="E138" s="231">
        <v>2.3230260208671201</v>
      </c>
      <c r="F138" s="231">
        <v>0.98807175211281717</v>
      </c>
    </row>
    <row r="139" spans="1:6">
      <c r="A139" s="174">
        <v>42125</v>
      </c>
      <c r="B139" s="231">
        <v>1.8443576390001835</v>
      </c>
      <c r="C139" s="231">
        <v>1.6198761518048641</v>
      </c>
      <c r="D139" s="231">
        <v>1.0422520157355235</v>
      </c>
      <c r="E139" s="231">
        <v>1.6527376817916997</v>
      </c>
      <c r="F139" s="231">
        <v>2.6785124262319715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8"/>
  <dimension ref="A1:D148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RowHeight="12"/>
  <cols>
    <col min="1" max="1" width="12.140625" style="202" customWidth="1"/>
    <col min="2" max="2" width="26" style="203" customWidth="1"/>
    <col min="3" max="3" width="16.140625" style="202" customWidth="1"/>
    <col min="4" max="16384" width="9.140625" style="202"/>
  </cols>
  <sheetData>
    <row r="1" spans="1:4">
      <c r="A1" s="201"/>
      <c r="B1" s="64"/>
      <c r="C1" s="64"/>
      <c r="D1" s="64"/>
    </row>
    <row r="2" spans="1:4">
      <c r="A2" s="201" t="s">
        <v>0</v>
      </c>
      <c r="B2" s="64" t="s">
        <v>182</v>
      </c>
      <c r="C2" s="64"/>
      <c r="D2" s="64"/>
    </row>
    <row r="3" spans="1:4">
      <c r="A3" s="201" t="s">
        <v>17</v>
      </c>
      <c r="B3" s="65" t="s">
        <v>340</v>
      </c>
      <c r="C3" s="64"/>
      <c r="D3" s="64"/>
    </row>
    <row r="4" spans="1:4">
      <c r="A4" s="201" t="s">
        <v>21</v>
      </c>
      <c r="B4" s="64"/>
      <c r="C4" s="64"/>
      <c r="D4" s="64"/>
    </row>
    <row r="5" spans="1:4">
      <c r="A5" s="201" t="s">
        <v>93</v>
      </c>
      <c r="B5" s="64"/>
      <c r="C5" s="64"/>
      <c r="D5" s="64"/>
    </row>
    <row r="6" spans="1:4">
      <c r="A6" s="201" t="s">
        <v>15</v>
      </c>
      <c r="B6" s="112" t="s">
        <v>185</v>
      </c>
      <c r="C6" s="64"/>
      <c r="D6" s="64"/>
    </row>
    <row r="7" spans="1:4">
      <c r="A7" s="201" t="s">
        <v>43</v>
      </c>
      <c r="B7" s="112" t="s">
        <v>185</v>
      </c>
      <c r="C7" s="64"/>
      <c r="D7" s="64"/>
    </row>
    <row r="8" spans="1:4">
      <c r="A8" s="112"/>
      <c r="B8" s="171" t="s">
        <v>125</v>
      </c>
      <c r="C8" s="64"/>
      <c r="D8" s="64"/>
    </row>
    <row r="9" spans="1:4">
      <c r="A9" s="112"/>
      <c r="B9" s="171"/>
      <c r="C9" s="64"/>
      <c r="D9" s="64"/>
    </row>
    <row r="10" spans="1:4">
      <c r="B10" s="203" t="s">
        <v>192</v>
      </c>
      <c r="C10" s="203" t="s">
        <v>197</v>
      </c>
    </row>
    <row r="11" spans="1:4">
      <c r="B11" s="203" t="s">
        <v>202</v>
      </c>
      <c r="C11" s="203" t="s">
        <v>315</v>
      </c>
    </row>
    <row r="12" spans="1:4">
      <c r="A12" s="204">
        <v>37987</v>
      </c>
      <c r="B12" s="205">
        <v>5.7</v>
      </c>
      <c r="C12" s="206">
        <v>66.099999999999994</v>
      </c>
    </row>
    <row r="13" spans="1:4">
      <c r="A13" s="204">
        <v>38018</v>
      </c>
      <c r="B13" s="205">
        <v>5.6</v>
      </c>
      <c r="C13" s="206">
        <v>66</v>
      </c>
    </row>
    <row r="14" spans="1:4">
      <c r="A14" s="204">
        <v>38047</v>
      </c>
      <c r="B14" s="205">
        <v>5.8</v>
      </c>
      <c r="C14" s="206">
        <v>66</v>
      </c>
    </row>
    <row r="15" spans="1:4">
      <c r="A15" s="204">
        <v>38078</v>
      </c>
      <c r="B15" s="205">
        <v>5.6</v>
      </c>
      <c r="C15" s="206">
        <v>65.900000000000006</v>
      </c>
    </row>
    <row r="16" spans="1:4">
      <c r="A16" s="204">
        <v>38108</v>
      </c>
      <c r="B16" s="205">
        <v>5.6</v>
      </c>
      <c r="C16" s="206">
        <v>66</v>
      </c>
    </row>
    <row r="17" spans="1:3">
      <c r="A17" s="204">
        <v>38139</v>
      </c>
      <c r="B17" s="205">
        <v>5.6</v>
      </c>
      <c r="C17" s="206">
        <v>66.099999999999994</v>
      </c>
    </row>
    <row r="18" spans="1:3">
      <c r="A18" s="204">
        <v>38169</v>
      </c>
      <c r="B18" s="205">
        <v>5.5</v>
      </c>
      <c r="C18" s="206">
        <v>66.099999999999994</v>
      </c>
    </row>
    <row r="19" spans="1:3">
      <c r="A19" s="204">
        <v>38200</v>
      </c>
      <c r="B19" s="205">
        <v>5.4</v>
      </c>
      <c r="C19" s="206">
        <v>66</v>
      </c>
    </row>
    <row r="20" spans="1:3">
      <c r="A20" s="204">
        <v>38231</v>
      </c>
      <c r="B20" s="205">
        <v>5.4</v>
      </c>
      <c r="C20" s="206">
        <v>65.8</v>
      </c>
    </row>
    <row r="21" spans="1:3">
      <c r="A21" s="204">
        <v>38261</v>
      </c>
      <c r="B21" s="205">
        <v>5.5</v>
      </c>
      <c r="C21" s="206">
        <v>65.900000000000006</v>
      </c>
    </row>
    <row r="22" spans="1:3">
      <c r="A22" s="204">
        <v>38292</v>
      </c>
      <c r="B22" s="205">
        <v>5.4</v>
      </c>
      <c r="C22" s="206">
        <v>66</v>
      </c>
    </row>
    <row r="23" spans="1:3">
      <c r="A23" s="204">
        <v>38322</v>
      </c>
      <c r="B23" s="205">
        <v>5.4</v>
      </c>
      <c r="C23" s="206">
        <v>65.900000000000006</v>
      </c>
    </row>
    <row r="24" spans="1:3">
      <c r="A24" s="204">
        <v>38353</v>
      </c>
      <c r="B24" s="205">
        <v>5.3</v>
      </c>
      <c r="C24" s="206">
        <v>65.8</v>
      </c>
    </row>
    <row r="25" spans="1:3">
      <c r="A25" s="204">
        <v>38384</v>
      </c>
      <c r="B25" s="205">
        <v>5.4</v>
      </c>
      <c r="C25" s="206">
        <v>65.900000000000006</v>
      </c>
    </row>
    <row r="26" spans="1:3">
      <c r="A26" s="204">
        <v>38412</v>
      </c>
      <c r="B26" s="205">
        <v>5.2</v>
      </c>
      <c r="C26" s="206">
        <v>65.900000000000006</v>
      </c>
    </row>
    <row r="27" spans="1:3">
      <c r="A27" s="204">
        <v>38443</v>
      </c>
      <c r="B27" s="205">
        <v>5.2</v>
      </c>
      <c r="C27" s="206">
        <v>66.099999999999994</v>
      </c>
    </row>
    <row r="28" spans="1:3">
      <c r="A28" s="204">
        <v>38473</v>
      </c>
      <c r="B28" s="205">
        <v>5.0999999999999996</v>
      </c>
      <c r="C28" s="206">
        <v>66.099999999999994</v>
      </c>
    </row>
    <row r="29" spans="1:3">
      <c r="A29" s="204">
        <v>38504</v>
      </c>
      <c r="B29" s="205">
        <v>5</v>
      </c>
      <c r="C29" s="206">
        <v>66.099999999999994</v>
      </c>
    </row>
    <row r="30" spans="1:3">
      <c r="A30" s="204">
        <v>38534</v>
      </c>
      <c r="B30" s="205">
        <v>5</v>
      </c>
      <c r="C30" s="206">
        <v>66.099999999999994</v>
      </c>
    </row>
    <row r="31" spans="1:3">
      <c r="A31" s="204">
        <v>38565</v>
      </c>
      <c r="B31" s="205">
        <v>4.9000000000000004</v>
      </c>
      <c r="C31" s="206">
        <v>66.2</v>
      </c>
    </row>
    <row r="32" spans="1:3">
      <c r="A32" s="204">
        <v>38596</v>
      </c>
      <c r="B32" s="205">
        <v>5</v>
      </c>
      <c r="C32" s="206">
        <v>66.099999999999994</v>
      </c>
    </row>
    <row r="33" spans="1:3">
      <c r="A33" s="204">
        <v>38626</v>
      </c>
      <c r="B33" s="205">
        <v>5</v>
      </c>
      <c r="C33" s="206">
        <v>66.099999999999994</v>
      </c>
    </row>
    <row r="34" spans="1:3">
      <c r="A34" s="204">
        <v>38657</v>
      </c>
      <c r="B34" s="205">
        <v>5</v>
      </c>
      <c r="C34" s="206">
        <v>66</v>
      </c>
    </row>
    <row r="35" spans="1:3">
      <c r="A35" s="204">
        <v>38687</v>
      </c>
      <c r="B35" s="205">
        <v>4.9000000000000004</v>
      </c>
      <c r="C35" s="206">
        <v>66</v>
      </c>
    </row>
    <row r="36" spans="1:3">
      <c r="A36" s="204">
        <v>38718</v>
      </c>
      <c r="B36" s="205">
        <v>4.7</v>
      </c>
      <c r="C36" s="206">
        <v>66</v>
      </c>
    </row>
    <row r="37" spans="1:3">
      <c r="A37" s="204">
        <v>38749</v>
      </c>
      <c r="B37" s="205">
        <v>4.8</v>
      </c>
      <c r="C37" s="206">
        <v>66.099999999999994</v>
      </c>
    </row>
    <row r="38" spans="1:3">
      <c r="A38" s="204">
        <v>38777</v>
      </c>
      <c r="B38" s="205">
        <v>4.7</v>
      </c>
      <c r="C38" s="206">
        <v>66.2</v>
      </c>
    </row>
    <row r="39" spans="1:3">
      <c r="A39" s="204">
        <v>38808</v>
      </c>
      <c r="B39" s="205">
        <v>4.7</v>
      </c>
      <c r="C39" s="206">
        <v>66.099999999999994</v>
      </c>
    </row>
    <row r="40" spans="1:3">
      <c r="A40" s="204">
        <v>38838</v>
      </c>
      <c r="B40" s="205">
        <v>4.5999999999999996</v>
      </c>
      <c r="C40" s="206">
        <v>66.099999999999994</v>
      </c>
    </row>
    <row r="41" spans="1:3">
      <c r="A41" s="204">
        <v>38869</v>
      </c>
      <c r="B41" s="205">
        <v>4.5999999999999996</v>
      </c>
      <c r="C41" s="206">
        <v>66.2</v>
      </c>
    </row>
    <row r="42" spans="1:3">
      <c r="A42" s="204">
        <v>38899</v>
      </c>
      <c r="B42" s="205">
        <v>4.7</v>
      </c>
      <c r="C42" s="206">
        <v>66.099999999999994</v>
      </c>
    </row>
    <row r="43" spans="1:3">
      <c r="A43" s="204">
        <v>38930</v>
      </c>
      <c r="B43" s="205">
        <v>4.7</v>
      </c>
      <c r="C43" s="206">
        <v>66.2</v>
      </c>
    </row>
    <row r="44" spans="1:3">
      <c r="A44" s="204">
        <v>38961</v>
      </c>
      <c r="B44" s="205">
        <v>4.5</v>
      </c>
      <c r="C44" s="206">
        <v>66.099999999999994</v>
      </c>
    </row>
    <row r="45" spans="1:3">
      <c r="A45" s="204">
        <v>38991</v>
      </c>
      <c r="B45" s="205">
        <v>4.4000000000000004</v>
      </c>
      <c r="C45" s="206">
        <v>66.2</v>
      </c>
    </row>
    <row r="46" spans="1:3">
      <c r="A46" s="204">
        <v>39022</v>
      </c>
      <c r="B46" s="205">
        <v>4.5</v>
      </c>
      <c r="C46" s="206">
        <v>66.3</v>
      </c>
    </row>
    <row r="47" spans="1:3">
      <c r="A47" s="204">
        <v>39052</v>
      </c>
      <c r="B47" s="205">
        <v>4.4000000000000004</v>
      </c>
      <c r="C47" s="206">
        <v>66.400000000000006</v>
      </c>
    </row>
    <row r="48" spans="1:3">
      <c r="A48" s="204">
        <v>39083</v>
      </c>
      <c r="B48" s="205">
        <v>4.5999999999999996</v>
      </c>
      <c r="C48" s="206">
        <v>66.400000000000006</v>
      </c>
    </row>
    <row r="49" spans="1:3">
      <c r="A49" s="204">
        <v>39114</v>
      </c>
      <c r="B49" s="205">
        <v>4.5</v>
      </c>
      <c r="C49" s="206">
        <v>66.3</v>
      </c>
    </row>
    <row r="50" spans="1:3">
      <c r="A50" s="204">
        <v>39142</v>
      </c>
      <c r="B50" s="205">
        <v>4.4000000000000004</v>
      </c>
      <c r="C50" s="206">
        <v>66.2</v>
      </c>
    </row>
    <row r="51" spans="1:3">
      <c r="A51" s="204">
        <v>39173</v>
      </c>
      <c r="B51" s="205">
        <v>4.5</v>
      </c>
      <c r="C51" s="206">
        <v>65.900000000000006</v>
      </c>
    </row>
    <row r="52" spans="1:3">
      <c r="A52" s="204">
        <v>39203</v>
      </c>
      <c r="B52" s="205">
        <v>4.4000000000000004</v>
      </c>
      <c r="C52" s="206">
        <v>66</v>
      </c>
    </row>
    <row r="53" spans="1:3">
      <c r="A53" s="204">
        <v>39234</v>
      </c>
      <c r="B53" s="205">
        <v>4.5999999999999996</v>
      </c>
      <c r="C53" s="206">
        <v>66</v>
      </c>
    </row>
    <row r="54" spans="1:3">
      <c r="A54" s="204">
        <v>39264</v>
      </c>
      <c r="B54" s="205">
        <v>4.7</v>
      </c>
      <c r="C54" s="206">
        <v>66</v>
      </c>
    </row>
    <row r="55" spans="1:3">
      <c r="A55" s="204">
        <v>39295</v>
      </c>
      <c r="B55" s="205">
        <v>4.5999999999999996</v>
      </c>
      <c r="C55" s="206">
        <v>65.8</v>
      </c>
    </row>
    <row r="56" spans="1:3">
      <c r="A56" s="204">
        <v>39326</v>
      </c>
      <c r="B56" s="205">
        <v>4.7</v>
      </c>
      <c r="C56" s="206">
        <v>66</v>
      </c>
    </row>
    <row r="57" spans="1:3">
      <c r="A57" s="204">
        <v>39356</v>
      </c>
      <c r="B57" s="205">
        <v>4.7</v>
      </c>
      <c r="C57" s="206">
        <v>65.8</v>
      </c>
    </row>
    <row r="58" spans="1:3">
      <c r="A58" s="204">
        <v>39387</v>
      </c>
      <c r="B58" s="205">
        <v>4.7</v>
      </c>
      <c r="C58" s="206">
        <v>66</v>
      </c>
    </row>
    <row r="59" spans="1:3">
      <c r="A59" s="204">
        <v>39417</v>
      </c>
      <c r="B59" s="205">
        <v>5</v>
      </c>
      <c r="C59" s="206">
        <v>66</v>
      </c>
    </row>
    <row r="60" spans="1:3">
      <c r="A60" s="204">
        <v>39448</v>
      </c>
      <c r="B60" s="205">
        <v>5</v>
      </c>
      <c r="C60" s="206">
        <v>66.2</v>
      </c>
    </row>
    <row r="61" spans="1:3">
      <c r="A61" s="204">
        <v>39479</v>
      </c>
      <c r="B61" s="205">
        <v>4.9000000000000004</v>
      </c>
      <c r="C61" s="206">
        <v>66</v>
      </c>
    </row>
    <row r="62" spans="1:3">
      <c r="A62" s="204">
        <v>39508</v>
      </c>
      <c r="B62" s="205">
        <v>5.0999999999999996</v>
      </c>
      <c r="C62" s="206">
        <v>66.099999999999994</v>
      </c>
    </row>
    <row r="63" spans="1:3">
      <c r="A63" s="204">
        <v>39539</v>
      </c>
      <c r="B63" s="205">
        <v>5</v>
      </c>
      <c r="C63" s="206">
        <v>65.900000000000006</v>
      </c>
    </row>
    <row r="64" spans="1:3">
      <c r="A64" s="204">
        <v>39569</v>
      </c>
      <c r="B64" s="205">
        <v>5.4</v>
      </c>
      <c r="C64" s="206">
        <v>66.099999999999994</v>
      </c>
    </row>
    <row r="65" spans="1:3">
      <c r="A65" s="204">
        <v>39600</v>
      </c>
      <c r="B65" s="205">
        <v>5.6</v>
      </c>
      <c r="C65" s="206">
        <v>66.099999999999994</v>
      </c>
    </row>
    <row r="66" spans="1:3">
      <c r="A66" s="204">
        <v>39630</v>
      </c>
      <c r="B66" s="205">
        <v>5.8</v>
      </c>
      <c r="C66" s="206">
        <v>66.099999999999994</v>
      </c>
    </row>
    <row r="67" spans="1:3">
      <c r="A67" s="204">
        <v>39661</v>
      </c>
      <c r="B67" s="205">
        <v>6.1</v>
      </c>
      <c r="C67" s="206">
        <v>66.099999999999994</v>
      </c>
    </row>
    <row r="68" spans="1:3">
      <c r="A68" s="204">
        <v>39692</v>
      </c>
      <c r="B68" s="205">
        <v>6.1</v>
      </c>
      <c r="C68" s="206">
        <v>66</v>
      </c>
    </row>
    <row r="69" spans="1:3">
      <c r="A69" s="204">
        <v>39722</v>
      </c>
      <c r="B69" s="205">
        <v>6.5</v>
      </c>
      <c r="C69" s="206">
        <v>66</v>
      </c>
    </row>
    <row r="70" spans="1:3">
      <c r="A70" s="204">
        <v>39753</v>
      </c>
      <c r="B70" s="205">
        <v>6.8</v>
      </c>
      <c r="C70" s="206">
        <v>65.900000000000006</v>
      </c>
    </row>
    <row r="71" spans="1:3">
      <c r="A71" s="204">
        <v>39783</v>
      </c>
      <c r="B71" s="205">
        <v>7.3</v>
      </c>
      <c r="C71" s="206">
        <v>65.8</v>
      </c>
    </row>
    <row r="72" spans="1:3">
      <c r="A72" s="204">
        <v>39814</v>
      </c>
      <c r="B72" s="205">
        <v>7.8</v>
      </c>
      <c r="C72" s="206">
        <v>65.7</v>
      </c>
    </row>
    <row r="73" spans="1:3">
      <c r="A73" s="204">
        <v>39845</v>
      </c>
      <c r="B73" s="205">
        <v>8.3000000000000007</v>
      </c>
      <c r="C73" s="206">
        <v>65.8</v>
      </c>
    </row>
    <row r="74" spans="1:3">
      <c r="A74" s="204">
        <v>39873</v>
      </c>
      <c r="B74" s="205">
        <v>8.6999999999999993</v>
      </c>
      <c r="C74" s="206">
        <v>65.599999999999994</v>
      </c>
    </row>
    <row r="75" spans="1:3">
      <c r="A75" s="204">
        <v>39904</v>
      </c>
      <c r="B75" s="205">
        <v>9</v>
      </c>
      <c r="C75" s="206">
        <v>65.7</v>
      </c>
    </row>
    <row r="76" spans="1:3">
      <c r="A76" s="204">
        <v>39934</v>
      </c>
      <c r="B76" s="205">
        <v>9.4</v>
      </c>
      <c r="C76" s="206">
        <v>65.7</v>
      </c>
    </row>
    <row r="77" spans="1:3">
      <c r="A77" s="204">
        <v>39965</v>
      </c>
      <c r="B77" s="205">
        <v>9.5</v>
      </c>
      <c r="C77" s="206">
        <v>65.7</v>
      </c>
    </row>
    <row r="78" spans="1:3">
      <c r="A78" s="204">
        <v>39995</v>
      </c>
      <c r="B78" s="205">
        <v>9.5</v>
      </c>
      <c r="C78" s="206">
        <v>65.5</v>
      </c>
    </row>
    <row r="79" spans="1:3">
      <c r="A79" s="204">
        <v>40026</v>
      </c>
      <c r="B79" s="205">
        <v>9.6</v>
      </c>
      <c r="C79" s="206">
        <v>65.400000000000006</v>
      </c>
    </row>
    <row r="80" spans="1:3">
      <c r="A80" s="204">
        <v>40057</v>
      </c>
      <c r="B80" s="205">
        <v>9.8000000000000007</v>
      </c>
      <c r="C80" s="206">
        <v>65.099999999999994</v>
      </c>
    </row>
    <row r="81" spans="1:3">
      <c r="A81" s="204">
        <v>40087</v>
      </c>
      <c r="B81" s="205">
        <v>10</v>
      </c>
      <c r="C81" s="206">
        <v>65</v>
      </c>
    </row>
    <row r="82" spans="1:3">
      <c r="A82" s="204">
        <v>40118</v>
      </c>
      <c r="B82" s="205">
        <v>9.9</v>
      </c>
      <c r="C82" s="206">
        <v>65</v>
      </c>
    </row>
    <row r="83" spans="1:3">
      <c r="A83" s="204">
        <v>40148</v>
      </c>
      <c r="B83" s="205">
        <v>9.9</v>
      </c>
      <c r="C83" s="206">
        <v>64.599999999999994</v>
      </c>
    </row>
    <row r="84" spans="1:3">
      <c r="A84" s="204">
        <v>40179</v>
      </c>
      <c r="B84" s="205">
        <v>9.6999999999999993</v>
      </c>
      <c r="C84" s="206">
        <v>64.8</v>
      </c>
    </row>
    <row r="85" spans="1:3">
      <c r="A85" s="204">
        <v>40210</v>
      </c>
      <c r="B85" s="205">
        <v>9.8000000000000007</v>
      </c>
      <c r="C85" s="206">
        <v>64.900000000000006</v>
      </c>
    </row>
    <row r="86" spans="1:3">
      <c r="A86" s="204">
        <v>40238</v>
      </c>
      <c r="B86" s="205">
        <v>9.9</v>
      </c>
      <c r="C86" s="206">
        <v>64.900000000000006</v>
      </c>
    </row>
    <row r="87" spans="1:3">
      <c r="A87" s="204">
        <v>40269</v>
      </c>
      <c r="B87" s="205">
        <v>9.9</v>
      </c>
      <c r="C87" s="206">
        <v>65.2</v>
      </c>
    </row>
    <row r="88" spans="1:3">
      <c r="A88" s="204">
        <v>40299</v>
      </c>
      <c r="B88" s="205">
        <v>9.6</v>
      </c>
      <c r="C88" s="206">
        <v>64.900000000000006</v>
      </c>
    </row>
    <row r="89" spans="1:3">
      <c r="A89" s="204">
        <v>40330</v>
      </c>
      <c r="B89" s="205">
        <v>9.4</v>
      </c>
      <c r="C89" s="206">
        <v>64.599999999999994</v>
      </c>
    </row>
    <row r="90" spans="1:3">
      <c r="A90" s="204">
        <v>40360</v>
      </c>
      <c r="B90" s="205">
        <v>9.5</v>
      </c>
      <c r="C90" s="206">
        <v>64.599999999999994</v>
      </c>
    </row>
    <row r="91" spans="1:3">
      <c r="A91" s="204">
        <v>40391</v>
      </c>
      <c r="B91" s="205">
        <v>9.5</v>
      </c>
      <c r="C91" s="206">
        <v>64.7</v>
      </c>
    </row>
    <row r="92" spans="1:3">
      <c r="A92" s="204">
        <v>40422</v>
      </c>
      <c r="B92" s="205">
        <v>9.5</v>
      </c>
      <c r="C92" s="206">
        <v>64.599999999999994</v>
      </c>
    </row>
    <row r="93" spans="1:3">
      <c r="A93" s="204">
        <v>40452</v>
      </c>
      <c r="B93" s="205">
        <v>9.5</v>
      </c>
      <c r="C93" s="206">
        <v>64.400000000000006</v>
      </c>
    </row>
    <row r="94" spans="1:3">
      <c r="A94" s="204">
        <v>40483</v>
      </c>
      <c r="B94" s="205">
        <v>9.8000000000000007</v>
      </c>
      <c r="C94" s="206">
        <v>64.599999999999994</v>
      </c>
    </row>
    <row r="95" spans="1:3">
      <c r="A95" s="204">
        <v>40513</v>
      </c>
      <c r="B95" s="205">
        <v>9.4</v>
      </c>
      <c r="C95" s="206">
        <v>64.3</v>
      </c>
    </row>
    <row r="96" spans="1:3">
      <c r="A96" s="204">
        <v>40544</v>
      </c>
      <c r="B96" s="205">
        <v>9.1</v>
      </c>
      <c r="C96" s="206">
        <v>64.2</v>
      </c>
    </row>
    <row r="97" spans="1:3">
      <c r="A97" s="204">
        <v>40575</v>
      </c>
      <c r="B97" s="205">
        <v>9</v>
      </c>
      <c r="C97" s="206">
        <v>64.2</v>
      </c>
    </row>
    <row r="98" spans="1:3">
      <c r="A98" s="204">
        <v>40603</v>
      </c>
      <c r="B98" s="205">
        <v>9</v>
      </c>
      <c r="C98" s="206">
        <v>64.2</v>
      </c>
    </row>
    <row r="99" spans="1:3">
      <c r="A99" s="204">
        <v>40634</v>
      </c>
      <c r="B99" s="205">
        <v>9.1</v>
      </c>
      <c r="C99" s="206">
        <v>64.2</v>
      </c>
    </row>
    <row r="100" spans="1:3">
      <c r="A100" s="204">
        <v>40664</v>
      </c>
      <c r="B100" s="205">
        <v>9</v>
      </c>
      <c r="C100" s="206">
        <v>64.2</v>
      </c>
    </row>
    <row r="101" spans="1:3">
      <c r="A101" s="204">
        <v>40695</v>
      </c>
      <c r="B101" s="205">
        <v>9.1</v>
      </c>
      <c r="C101" s="206">
        <v>64</v>
      </c>
    </row>
    <row r="102" spans="1:3">
      <c r="A102" s="204">
        <v>40725</v>
      </c>
      <c r="B102" s="205">
        <v>9</v>
      </c>
      <c r="C102" s="206">
        <v>64</v>
      </c>
    </row>
    <row r="103" spans="1:3">
      <c r="A103" s="204">
        <v>40756</v>
      </c>
      <c r="B103" s="205">
        <v>9</v>
      </c>
      <c r="C103" s="206">
        <v>64.099999999999994</v>
      </c>
    </row>
    <row r="104" spans="1:3">
      <c r="A104" s="204">
        <v>40787</v>
      </c>
      <c r="B104" s="205">
        <v>9</v>
      </c>
      <c r="C104" s="206">
        <v>64.2</v>
      </c>
    </row>
    <row r="105" spans="1:3">
      <c r="A105" s="204">
        <v>40817</v>
      </c>
      <c r="B105" s="205">
        <v>8.8000000000000007</v>
      </c>
      <c r="C105" s="206">
        <v>64.099999999999994</v>
      </c>
    </row>
    <row r="106" spans="1:3">
      <c r="A106" s="204">
        <v>40848</v>
      </c>
      <c r="B106" s="205">
        <v>8.6</v>
      </c>
      <c r="C106" s="206">
        <v>64.099999999999994</v>
      </c>
    </row>
    <row r="107" spans="1:3">
      <c r="A107" s="204">
        <v>40878</v>
      </c>
      <c r="B107" s="205">
        <v>8.5</v>
      </c>
      <c r="C107" s="206">
        <v>64</v>
      </c>
    </row>
    <row r="108" spans="1:3">
      <c r="A108" s="204">
        <v>40909</v>
      </c>
      <c r="B108" s="205">
        <v>8.1999999999999993</v>
      </c>
      <c r="C108" s="206">
        <v>63.7</v>
      </c>
    </row>
    <row r="109" spans="1:3">
      <c r="A109" s="204">
        <v>40940</v>
      </c>
      <c r="B109" s="205">
        <v>8.3000000000000007</v>
      </c>
      <c r="C109" s="206">
        <v>63.9</v>
      </c>
    </row>
    <row r="110" spans="1:3">
      <c r="A110" s="204">
        <v>40969</v>
      </c>
      <c r="B110" s="205">
        <v>8.1999999999999993</v>
      </c>
      <c r="C110" s="206">
        <v>63.8</v>
      </c>
    </row>
    <row r="111" spans="1:3">
      <c r="A111" s="204">
        <v>41000</v>
      </c>
      <c r="B111" s="205">
        <v>8.1999999999999993</v>
      </c>
      <c r="C111" s="206">
        <v>63.7</v>
      </c>
    </row>
    <row r="112" spans="1:3">
      <c r="A112" s="204">
        <v>41030</v>
      </c>
      <c r="B112" s="205">
        <v>8.1999999999999993</v>
      </c>
      <c r="C112" s="206">
        <v>63.8</v>
      </c>
    </row>
    <row r="113" spans="1:3">
      <c r="A113" s="204">
        <v>41061</v>
      </c>
      <c r="B113" s="205">
        <v>8.1999999999999993</v>
      </c>
      <c r="C113" s="206">
        <v>63.8</v>
      </c>
    </row>
    <row r="114" spans="1:3">
      <c r="A114" s="204">
        <v>41091</v>
      </c>
      <c r="B114" s="205">
        <v>8.1999999999999993</v>
      </c>
      <c r="C114" s="206">
        <v>63.7</v>
      </c>
    </row>
    <row r="115" spans="1:3">
      <c r="A115" s="204">
        <v>41122</v>
      </c>
      <c r="B115" s="205">
        <v>8.1</v>
      </c>
      <c r="C115" s="206">
        <v>63.5</v>
      </c>
    </row>
    <row r="116" spans="1:3">
      <c r="A116" s="204">
        <v>41153</v>
      </c>
      <c r="B116" s="205">
        <v>7.8</v>
      </c>
      <c r="C116" s="206">
        <v>63.6</v>
      </c>
    </row>
    <row r="117" spans="1:3">
      <c r="A117" s="204">
        <v>41183</v>
      </c>
      <c r="B117" s="205">
        <v>7.8</v>
      </c>
      <c r="C117" s="206">
        <v>63.7</v>
      </c>
    </row>
    <row r="118" spans="1:3">
      <c r="A118" s="204">
        <v>41214</v>
      </c>
      <c r="B118" s="205">
        <v>7.8</v>
      </c>
      <c r="C118" s="206">
        <v>63.6</v>
      </c>
    </row>
    <row r="119" spans="1:3">
      <c r="A119" s="204">
        <v>41244</v>
      </c>
      <c r="B119" s="205">
        <v>7.9</v>
      </c>
      <c r="C119" s="206">
        <v>63.6</v>
      </c>
    </row>
    <row r="120" spans="1:3">
      <c r="A120" s="204">
        <v>41275</v>
      </c>
      <c r="B120" s="205">
        <v>7.9</v>
      </c>
      <c r="C120" s="206">
        <v>63.6</v>
      </c>
    </row>
    <row r="121" spans="1:3">
      <c r="A121" s="204">
        <v>41306</v>
      </c>
      <c r="B121" s="205">
        <v>7.7</v>
      </c>
      <c r="C121" s="206">
        <v>63.5</v>
      </c>
    </row>
    <row r="122" spans="1:3">
      <c r="A122" s="204">
        <v>41334</v>
      </c>
      <c r="B122" s="205">
        <v>7.5</v>
      </c>
      <c r="C122" s="206">
        <v>63.3</v>
      </c>
    </row>
    <row r="123" spans="1:3">
      <c r="A123" s="204">
        <v>41365</v>
      </c>
      <c r="B123" s="205">
        <v>7.5</v>
      </c>
      <c r="C123" s="206">
        <v>63.4</v>
      </c>
    </row>
    <row r="124" spans="1:3">
      <c r="A124" s="204">
        <v>41395</v>
      </c>
      <c r="B124" s="205">
        <v>7.5</v>
      </c>
      <c r="C124" s="206">
        <v>63.4</v>
      </c>
    </row>
    <row r="125" spans="1:3">
      <c r="A125" s="204">
        <v>41426</v>
      </c>
      <c r="B125" s="205">
        <v>7.5</v>
      </c>
      <c r="C125" s="206">
        <v>63.5</v>
      </c>
    </row>
    <row r="126" spans="1:3">
      <c r="A126" s="204">
        <v>41456</v>
      </c>
      <c r="B126" s="205">
        <v>7.3</v>
      </c>
      <c r="C126" s="206">
        <v>63.4</v>
      </c>
    </row>
    <row r="127" spans="1:3">
      <c r="A127" s="204">
        <v>41487</v>
      </c>
      <c r="B127" s="205">
        <v>7.2</v>
      </c>
      <c r="C127" s="206">
        <v>63.2</v>
      </c>
    </row>
    <row r="128" spans="1:3">
      <c r="A128" s="204">
        <v>41518</v>
      </c>
      <c r="B128" s="205">
        <v>7.2</v>
      </c>
      <c r="C128" s="206">
        <v>63.2</v>
      </c>
    </row>
    <row r="129" spans="1:3">
      <c r="A129" s="204">
        <v>41548</v>
      </c>
      <c r="B129" s="205">
        <v>7.2</v>
      </c>
      <c r="C129" s="206">
        <v>62.8</v>
      </c>
    </row>
    <row r="130" spans="1:3">
      <c r="A130" s="204">
        <v>41579</v>
      </c>
      <c r="B130" s="205">
        <v>7</v>
      </c>
      <c r="C130" s="206">
        <v>63</v>
      </c>
    </row>
    <row r="131" spans="1:3">
      <c r="A131" s="204">
        <v>41609</v>
      </c>
      <c r="B131" s="205">
        <v>6.7</v>
      </c>
      <c r="C131" s="206">
        <v>62.8</v>
      </c>
    </row>
    <row r="132" spans="1:3">
      <c r="A132" s="204">
        <v>41640</v>
      </c>
      <c r="B132" s="205">
        <v>6.6</v>
      </c>
      <c r="C132" s="206">
        <v>63</v>
      </c>
    </row>
    <row r="133" spans="1:3">
      <c r="A133" s="204">
        <v>41671</v>
      </c>
      <c r="B133" s="205">
        <v>6.7</v>
      </c>
      <c r="C133" s="206">
        <v>63</v>
      </c>
    </row>
    <row r="134" spans="1:3">
      <c r="A134" s="204">
        <v>41699</v>
      </c>
      <c r="B134" s="205">
        <v>6.7</v>
      </c>
      <c r="C134" s="206">
        <v>63.2</v>
      </c>
    </row>
    <row r="135" spans="1:3">
      <c r="A135" s="204">
        <v>41730</v>
      </c>
      <c r="B135" s="205">
        <v>6.3</v>
      </c>
      <c r="C135" s="206">
        <v>62.8</v>
      </c>
    </row>
    <row r="136" spans="1:3">
      <c r="A136" s="204">
        <v>41760</v>
      </c>
      <c r="B136" s="205">
        <v>6.3</v>
      </c>
      <c r="C136" s="206">
        <v>62.8</v>
      </c>
    </row>
    <row r="137" spans="1:3">
      <c r="A137" s="204">
        <v>41791</v>
      </c>
      <c r="B137" s="205">
        <v>6.1</v>
      </c>
      <c r="C137" s="206">
        <v>62.8</v>
      </c>
    </row>
    <row r="138" spans="1:3">
      <c r="A138" s="204">
        <v>41821</v>
      </c>
      <c r="B138" s="205">
        <v>6.2</v>
      </c>
      <c r="C138" s="206">
        <v>62.9</v>
      </c>
    </row>
    <row r="139" spans="1:3">
      <c r="A139" s="204">
        <v>41852</v>
      </c>
      <c r="B139" s="203">
        <v>6.1</v>
      </c>
      <c r="C139" s="206">
        <v>62.8</v>
      </c>
    </row>
    <row r="140" spans="1:3">
      <c r="A140" s="204">
        <v>41883</v>
      </c>
      <c r="B140" s="203">
        <v>5.9</v>
      </c>
      <c r="C140" s="206">
        <v>62.7</v>
      </c>
    </row>
    <row r="141" spans="1:3">
      <c r="A141" s="204">
        <v>41913</v>
      </c>
      <c r="B141" s="203">
        <v>5.7</v>
      </c>
      <c r="C141" s="206">
        <v>62.8</v>
      </c>
    </row>
    <row r="142" spans="1:3">
      <c r="A142" s="204">
        <v>41944</v>
      </c>
      <c r="B142" s="203">
        <v>5.8</v>
      </c>
      <c r="C142" s="206">
        <v>62.9</v>
      </c>
    </row>
    <row r="143" spans="1:3">
      <c r="A143" s="204">
        <v>41974</v>
      </c>
      <c r="B143" s="203">
        <v>5.6</v>
      </c>
      <c r="C143" s="206">
        <v>62.7</v>
      </c>
    </row>
    <row r="144" spans="1:3">
      <c r="A144" s="204">
        <v>42005</v>
      </c>
      <c r="B144" s="203">
        <v>5.7</v>
      </c>
      <c r="C144" s="206">
        <v>62.9</v>
      </c>
    </row>
    <row r="145" spans="1:3">
      <c r="A145" s="204">
        <v>42036</v>
      </c>
      <c r="B145" s="203">
        <v>5.5</v>
      </c>
      <c r="C145" s="206">
        <v>62.8</v>
      </c>
    </row>
    <row r="146" spans="1:3">
      <c r="A146" s="204">
        <v>42064</v>
      </c>
      <c r="B146" s="203">
        <v>5.5</v>
      </c>
      <c r="C146" s="203">
        <v>62.7</v>
      </c>
    </row>
    <row r="147" spans="1:3">
      <c r="A147" s="204">
        <v>42095</v>
      </c>
      <c r="B147" s="203">
        <v>5.4</v>
      </c>
      <c r="C147" s="203">
        <v>62.8</v>
      </c>
    </row>
    <row r="148" spans="1:3">
      <c r="A148" s="204">
        <v>42125</v>
      </c>
      <c r="B148" s="203">
        <v>5.5</v>
      </c>
      <c r="C148" s="203">
        <v>62.9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9"/>
  <dimension ref="A1:E63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/>
    </sheetView>
  </sheetViews>
  <sheetFormatPr defaultColWidth="9" defaultRowHeight="12"/>
  <cols>
    <col min="1" max="1" width="13.42578125" style="5" customWidth="1"/>
    <col min="2" max="16384" width="9" style="5"/>
  </cols>
  <sheetData>
    <row r="1" spans="1:4">
      <c r="A1" s="108"/>
      <c r="B1" s="4"/>
    </row>
    <row r="2" spans="1:4">
      <c r="A2" s="108" t="s">
        <v>0</v>
      </c>
      <c r="B2" s="7" t="s">
        <v>257</v>
      </c>
    </row>
    <row r="3" spans="1:4">
      <c r="A3" s="108" t="s">
        <v>17</v>
      </c>
      <c r="B3" s="7" t="s">
        <v>256</v>
      </c>
    </row>
    <row r="4" spans="1:4">
      <c r="A4" s="108" t="s">
        <v>21</v>
      </c>
      <c r="B4" s="7" t="s">
        <v>241</v>
      </c>
    </row>
    <row r="5" spans="1:4">
      <c r="A5" s="108" t="s">
        <v>93</v>
      </c>
      <c r="B5" s="7" t="s">
        <v>258</v>
      </c>
    </row>
    <row r="6" spans="1:4">
      <c r="A6" s="108" t="s">
        <v>15</v>
      </c>
      <c r="B6" s="7" t="s">
        <v>113</v>
      </c>
    </row>
    <row r="7" spans="1:4">
      <c r="A7" s="108" t="s">
        <v>43</v>
      </c>
      <c r="B7" s="4" t="s">
        <v>113</v>
      </c>
    </row>
    <row r="8" spans="1:4">
      <c r="A8" s="6"/>
      <c r="B8" s="128" t="s">
        <v>125</v>
      </c>
    </row>
    <row r="9" spans="1:4">
      <c r="A9" s="6" t="s">
        <v>1</v>
      </c>
      <c r="B9" s="4" t="s">
        <v>2</v>
      </c>
      <c r="C9" s="5" t="s">
        <v>13</v>
      </c>
    </row>
    <row r="10" spans="1:4">
      <c r="A10" s="8"/>
      <c r="B10" s="8"/>
      <c r="C10" s="5" t="s">
        <v>10</v>
      </c>
    </row>
    <row r="11" spans="1:4">
      <c r="A11" s="8"/>
      <c r="B11" s="8"/>
      <c r="C11" s="5" t="s">
        <v>7</v>
      </c>
      <c r="D11" s="5" t="s">
        <v>12</v>
      </c>
    </row>
    <row r="12" spans="1:4">
      <c r="C12" s="5" t="s">
        <v>5</v>
      </c>
      <c r="D12" s="5" t="s">
        <v>11</v>
      </c>
    </row>
    <row r="13" spans="1:4">
      <c r="A13" s="9">
        <v>38718</v>
      </c>
      <c r="B13" s="5">
        <v>2006</v>
      </c>
      <c r="C13" s="10">
        <v>2.8145476267762888</v>
      </c>
      <c r="D13" s="10">
        <v>1.9531125076449569</v>
      </c>
    </row>
    <row r="14" spans="1:4">
      <c r="A14" s="9">
        <v>38808</v>
      </c>
      <c r="B14" s="5">
        <v>2006</v>
      </c>
      <c r="C14" s="10">
        <v>2.5619454254875507</v>
      </c>
      <c r="D14" s="10">
        <v>1.927358018551955</v>
      </c>
    </row>
    <row r="15" spans="1:4">
      <c r="A15" s="9">
        <v>38899</v>
      </c>
      <c r="B15" s="5">
        <v>2006</v>
      </c>
      <c r="C15" s="10">
        <v>2.6436046595891725</v>
      </c>
      <c r="D15" s="10">
        <v>2.1891828067149932</v>
      </c>
    </row>
    <row r="16" spans="1:4">
      <c r="A16" s="9">
        <v>38991</v>
      </c>
      <c r="B16" s="5">
        <v>2006</v>
      </c>
      <c r="C16" s="10">
        <v>2.6977092619030003</v>
      </c>
      <c r="D16" s="10">
        <v>1.7226326345219141</v>
      </c>
    </row>
    <row r="17" spans="1:4">
      <c r="A17" s="9">
        <v>39083</v>
      </c>
      <c r="B17" s="5">
        <v>2007</v>
      </c>
      <c r="C17" s="10">
        <v>4.8479288375137912</v>
      </c>
      <c r="D17" s="10">
        <v>2.1603754347660522</v>
      </c>
    </row>
    <row r="18" spans="1:4">
      <c r="A18" s="9">
        <v>39173</v>
      </c>
      <c r="B18" s="5">
        <v>2007</v>
      </c>
      <c r="C18" s="10">
        <v>2.6724288074954785</v>
      </c>
      <c r="D18" s="10">
        <v>2.4519068964060811</v>
      </c>
    </row>
    <row r="19" spans="1:4">
      <c r="A19" s="9">
        <v>39264</v>
      </c>
      <c r="B19" s="5">
        <v>2007</v>
      </c>
      <c r="C19" s="10">
        <v>2.503039960335542</v>
      </c>
      <c r="D19" s="10">
        <v>2.3632037888000852</v>
      </c>
    </row>
    <row r="20" spans="1:4">
      <c r="A20" s="9">
        <v>39356</v>
      </c>
      <c r="B20" s="5">
        <v>2007</v>
      </c>
      <c r="C20" s="10">
        <v>2.258218156753685</v>
      </c>
      <c r="D20" s="10">
        <v>3.4439042378155671</v>
      </c>
    </row>
    <row r="21" spans="1:4">
      <c r="A21" s="9">
        <v>39448</v>
      </c>
      <c r="B21" s="5">
        <v>2008</v>
      </c>
      <c r="C21" s="10">
        <v>2.6773369299422143</v>
      </c>
      <c r="D21" s="10">
        <v>2.31898645939425</v>
      </c>
    </row>
    <row r="22" spans="1:4">
      <c r="A22" s="9">
        <v>39539</v>
      </c>
      <c r="B22" s="5">
        <v>2008</v>
      </c>
      <c r="C22" s="10">
        <v>2.0691396053842794</v>
      </c>
      <c r="D22" s="10">
        <v>0.46454869181093911</v>
      </c>
    </row>
    <row r="23" spans="1:4">
      <c r="A23" s="9">
        <v>39630</v>
      </c>
      <c r="B23" s="5">
        <v>2008</v>
      </c>
      <c r="C23" s="10">
        <v>2.0391452162411525</v>
      </c>
      <c r="D23" s="10">
        <v>-1.4757253221439639</v>
      </c>
    </row>
    <row r="24" spans="1:4">
      <c r="A24" s="9">
        <v>39722</v>
      </c>
      <c r="B24" s="5">
        <v>2008</v>
      </c>
      <c r="C24" s="10">
        <v>-0.20946005284854152</v>
      </c>
      <c r="D24" s="10">
        <v>-3.4082864394439958</v>
      </c>
    </row>
    <row r="25" spans="1:4">
      <c r="A25" s="9">
        <v>39814</v>
      </c>
      <c r="B25" s="5">
        <v>2009</v>
      </c>
      <c r="C25" s="10">
        <v>2.8946648815203986</v>
      </c>
      <c r="D25" s="10">
        <v>-3.565955767725165</v>
      </c>
    </row>
    <row r="26" spans="1:4">
      <c r="A26" s="9">
        <v>39904</v>
      </c>
      <c r="B26" s="5">
        <v>2009</v>
      </c>
      <c r="C26" s="10">
        <v>3.1470016040747737</v>
      </c>
      <c r="D26" s="10">
        <v>-1.3421672815633501</v>
      </c>
    </row>
    <row r="27" spans="1:4">
      <c r="A27" s="9">
        <v>39995</v>
      </c>
      <c r="B27" s="5">
        <v>2009</v>
      </c>
      <c r="C27" s="10">
        <v>2.8926807679430624</v>
      </c>
      <c r="D27" s="10">
        <v>0.34668397338166351</v>
      </c>
    </row>
    <row r="28" spans="1:4">
      <c r="A28" s="9">
        <v>40087</v>
      </c>
      <c r="B28" s="5">
        <v>2009</v>
      </c>
      <c r="C28" s="10">
        <v>2.3678479292513259</v>
      </c>
      <c r="D28" s="10">
        <v>1.129993393399501</v>
      </c>
    </row>
    <row r="29" spans="1:4">
      <c r="A29" s="9">
        <v>40179</v>
      </c>
      <c r="B29" s="5">
        <v>2010</v>
      </c>
      <c r="C29" s="10">
        <v>2.6176180320721869</v>
      </c>
      <c r="D29" s="10">
        <v>2.0457276428958608</v>
      </c>
    </row>
    <row r="30" spans="1:4">
      <c r="A30" s="9">
        <v>40269</v>
      </c>
      <c r="B30" s="5">
        <v>2010</v>
      </c>
      <c r="C30" s="10">
        <v>2.2270380695952809</v>
      </c>
      <c r="D30" s="10">
        <v>1.049969292986269</v>
      </c>
    </row>
    <row r="31" spans="1:4">
      <c r="A31" s="9">
        <v>40360</v>
      </c>
      <c r="B31" s="5">
        <v>2010</v>
      </c>
      <c r="C31" s="10">
        <v>2.3077366814832487</v>
      </c>
      <c r="D31" s="10">
        <v>0.49065204536129059</v>
      </c>
    </row>
    <row r="32" spans="1:4">
      <c r="A32" s="9">
        <v>40452</v>
      </c>
      <c r="B32" s="5">
        <v>2010</v>
      </c>
      <c r="C32" s="10">
        <v>2.3422375331024909</v>
      </c>
      <c r="D32" s="10">
        <v>1.130330911746632</v>
      </c>
    </row>
    <row r="33" spans="1:5">
      <c r="A33" s="9">
        <v>40544</v>
      </c>
      <c r="B33" s="5">
        <v>2011</v>
      </c>
      <c r="C33" s="10">
        <v>2.2999999999999998</v>
      </c>
      <c r="D33" s="10">
        <v>1.043353664789096</v>
      </c>
    </row>
    <row r="34" spans="1:5">
      <c r="A34" s="9">
        <v>40634</v>
      </c>
      <c r="B34" s="5">
        <v>2011</v>
      </c>
      <c r="C34" s="10">
        <v>2.5</v>
      </c>
      <c r="D34" s="10">
        <v>0.97319149609878397</v>
      </c>
    </row>
    <row r="35" spans="1:5">
      <c r="A35" s="9">
        <v>40725</v>
      </c>
      <c r="B35" s="5">
        <v>2011</v>
      </c>
      <c r="C35" s="10">
        <v>2.2000000000000002</v>
      </c>
      <c r="D35" s="10">
        <v>1.430047922925082</v>
      </c>
    </row>
    <row r="36" spans="1:5">
      <c r="A36" s="9">
        <v>40817</v>
      </c>
      <c r="B36" s="5">
        <v>2011</v>
      </c>
      <c r="C36" s="10">
        <v>1.8</v>
      </c>
      <c r="D36" s="10">
        <v>1.348893597868086</v>
      </c>
    </row>
    <row r="37" spans="1:5">
      <c r="A37" s="9">
        <v>40909</v>
      </c>
      <c r="B37" s="5">
        <v>2012</v>
      </c>
      <c r="C37" s="10">
        <v>1.4</v>
      </c>
      <c r="D37" s="10">
        <v>0.76919397807435841</v>
      </c>
    </row>
    <row r="38" spans="1:5">
      <c r="A38" s="9">
        <v>41000</v>
      </c>
      <c r="B38" s="5">
        <v>2012</v>
      </c>
      <c r="C38" s="10">
        <v>2.1</v>
      </c>
      <c r="D38" s="10">
        <v>0.70453050689235974</v>
      </c>
    </row>
    <row r="39" spans="1:5">
      <c r="A39" s="9">
        <v>41091</v>
      </c>
      <c r="B39" s="5">
        <v>2012</v>
      </c>
      <c r="C39" s="10">
        <v>2</v>
      </c>
      <c r="D39" s="10">
        <v>0.39987206173205991</v>
      </c>
    </row>
    <row r="40" spans="1:5">
      <c r="A40" s="9">
        <v>41183</v>
      </c>
      <c r="B40" s="5">
        <v>2012</v>
      </c>
      <c r="C40" s="10">
        <v>1.9</v>
      </c>
      <c r="D40" s="10">
        <v>1.4702753352651841E-2</v>
      </c>
    </row>
    <row r="41" spans="1:5">
      <c r="A41" s="9">
        <v>41275</v>
      </c>
      <c r="B41" s="5">
        <v>2013</v>
      </c>
      <c r="C41" s="10">
        <v>1.6</v>
      </c>
      <c r="D41" s="10">
        <v>0.38310171379895502</v>
      </c>
    </row>
    <row r="42" spans="1:5">
      <c r="A42" s="9">
        <v>41365</v>
      </c>
      <c r="B42" s="5">
        <v>2013</v>
      </c>
      <c r="C42" s="10">
        <v>1.8</v>
      </c>
      <c r="D42" s="10">
        <v>0.34136837088105632</v>
      </c>
    </row>
    <row r="43" spans="1:5">
      <c r="A43" s="9">
        <v>41456</v>
      </c>
      <c r="B43" s="5">
        <v>2013</v>
      </c>
      <c r="C43" s="10">
        <v>2.2999999999999998</v>
      </c>
      <c r="D43" s="10">
        <v>0.27101918311014112</v>
      </c>
    </row>
    <row r="44" spans="1:5">
      <c r="A44" s="9">
        <v>41548</v>
      </c>
      <c r="B44" s="5">
        <v>2013</v>
      </c>
      <c r="C44" s="10">
        <v>1.7</v>
      </c>
      <c r="D44" s="10">
        <v>0.5</v>
      </c>
    </row>
    <row r="45" spans="1:5">
      <c r="A45" s="9">
        <v>41640</v>
      </c>
      <c r="B45" s="5">
        <v>2014</v>
      </c>
      <c r="C45" s="5">
        <v>1.5</v>
      </c>
      <c r="D45" s="10">
        <v>-0.2</v>
      </c>
      <c r="E45" s="10"/>
    </row>
    <row r="46" spans="1:5">
      <c r="A46" s="9">
        <v>41730</v>
      </c>
      <c r="B46" s="5">
        <v>2014</v>
      </c>
      <c r="C46" s="5">
        <v>2</v>
      </c>
      <c r="D46" s="177">
        <v>0.24603776887408321</v>
      </c>
    </row>
    <row r="47" spans="1:5">
      <c r="A47" s="9">
        <v>41821</v>
      </c>
      <c r="B47" s="5">
        <v>2014</v>
      </c>
      <c r="C47" s="5">
        <v>1.9</v>
      </c>
      <c r="D47" s="5">
        <v>0</v>
      </c>
    </row>
    <row r="48" spans="1:5">
      <c r="A48" s="9">
        <v>41913</v>
      </c>
      <c r="B48" s="5">
        <v>2014</v>
      </c>
      <c r="C48" s="5">
        <v>1.5</v>
      </c>
      <c r="D48" s="5">
        <v>0</v>
      </c>
    </row>
    <row r="49" spans="1:3">
      <c r="A49" s="9">
        <v>42005</v>
      </c>
      <c r="B49" s="5">
        <v>2015</v>
      </c>
      <c r="C49" s="5">
        <v>1.3</v>
      </c>
    </row>
    <row r="50" spans="1:3">
      <c r="A50" s="9"/>
    </row>
    <row r="51" spans="1:3">
      <c r="A51" s="9"/>
    </row>
    <row r="52" spans="1:3">
      <c r="A52" s="9"/>
    </row>
    <row r="53" spans="1:3">
      <c r="A53" s="9"/>
    </row>
    <row r="54" spans="1:3">
      <c r="A54" s="9"/>
    </row>
    <row r="55" spans="1:3">
      <c r="A55" s="9"/>
    </row>
    <row r="56" spans="1:3">
      <c r="A56" s="9"/>
    </row>
    <row r="57" spans="1:3">
      <c r="A57" s="9"/>
    </row>
    <row r="58" spans="1:3">
      <c r="A58" s="9"/>
    </row>
    <row r="59" spans="1:3">
      <c r="A59" s="9"/>
    </row>
    <row r="60" spans="1:3">
      <c r="A60" s="9"/>
    </row>
    <row r="61" spans="1:3">
      <c r="A61" s="9"/>
    </row>
    <row r="62" spans="1:3">
      <c r="A62" s="9"/>
    </row>
    <row r="63" spans="1:3">
      <c r="A63" s="9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6"/>
  <dimension ref="A1:AZ305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42578125" style="27" bestFit="1" customWidth="1"/>
    <col min="2" max="7" width="9.140625" style="27"/>
    <col min="8" max="8" width="11.140625" style="27" customWidth="1"/>
    <col min="9" max="52" width="9.140625" style="27"/>
    <col min="53" max="16384" width="9.140625" style="12"/>
  </cols>
  <sheetData>
    <row r="1" spans="1:7" s="27" customFormat="1">
      <c r="A1" s="108"/>
    </row>
    <row r="2" spans="1:7" s="27" customFormat="1">
      <c r="A2" s="108" t="s">
        <v>0</v>
      </c>
      <c r="B2" s="27" t="s">
        <v>191</v>
      </c>
    </row>
    <row r="3" spans="1:7" s="27" customFormat="1">
      <c r="A3" s="108" t="s">
        <v>17</v>
      </c>
      <c r="B3" s="27" t="s">
        <v>108</v>
      </c>
    </row>
    <row r="4" spans="1:7" s="27" customFormat="1">
      <c r="A4" s="108" t="s">
        <v>21</v>
      </c>
    </row>
    <row r="5" spans="1:7" s="27" customFormat="1">
      <c r="A5" s="108" t="s">
        <v>93</v>
      </c>
    </row>
    <row r="6" spans="1:7" s="27" customFormat="1">
      <c r="A6" s="108" t="s">
        <v>15</v>
      </c>
      <c r="B6" s="27" t="s">
        <v>316</v>
      </c>
    </row>
    <row r="7" spans="1:7" s="27" customFormat="1">
      <c r="A7" s="108" t="s">
        <v>43</v>
      </c>
      <c r="B7" s="27" t="s">
        <v>316</v>
      </c>
    </row>
    <row r="8" spans="1:7" s="27" customFormat="1">
      <c r="A8" s="108"/>
      <c r="B8" s="126" t="s">
        <v>125</v>
      </c>
    </row>
    <row r="9" spans="1:7" s="27" customFormat="1">
      <c r="A9" s="27" t="s">
        <v>1</v>
      </c>
      <c r="B9" s="140" t="s">
        <v>143</v>
      </c>
    </row>
    <row r="10" spans="1:7" s="27" customFormat="1">
      <c r="B10" s="151" t="s">
        <v>144</v>
      </c>
    </row>
    <row r="11" spans="1:7" s="27" customFormat="1"/>
    <row r="12" spans="1:7" s="27" customFormat="1">
      <c r="B12" s="27" t="s">
        <v>24</v>
      </c>
      <c r="C12" s="27" t="s">
        <v>39</v>
      </c>
      <c r="D12" s="27" t="s">
        <v>40</v>
      </c>
      <c r="E12" s="27" t="s">
        <v>24</v>
      </c>
      <c r="F12" s="27" t="s">
        <v>39</v>
      </c>
      <c r="G12" s="27" t="s">
        <v>40</v>
      </c>
    </row>
    <row r="13" spans="1:7" s="27" customFormat="1">
      <c r="A13" s="27" t="s">
        <v>14</v>
      </c>
      <c r="B13" s="27" t="s">
        <v>23</v>
      </c>
      <c r="C13" s="27" t="s">
        <v>41</v>
      </c>
      <c r="D13" s="27" t="s">
        <v>92</v>
      </c>
      <c r="E13" s="27" t="s">
        <v>23</v>
      </c>
      <c r="F13" s="27" t="s">
        <v>41</v>
      </c>
      <c r="G13" s="27" t="s">
        <v>92</v>
      </c>
    </row>
    <row r="14" spans="1:7">
      <c r="A14" s="28">
        <v>36526</v>
      </c>
      <c r="B14" s="29">
        <v>100.09767224329531</v>
      </c>
      <c r="C14" s="29">
        <v>104.82013596642655</v>
      </c>
      <c r="D14" s="29">
        <v>89.274631708503051</v>
      </c>
      <c r="E14" s="29">
        <f>B14/B$86*100</f>
        <v>79.778378809515232</v>
      </c>
      <c r="F14" s="29">
        <f>C14/C$86*100</f>
        <v>52.859761652382744</v>
      </c>
      <c r="G14" s="29">
        <f>D14/D$86*100</f>
        <v>40.336436880994484</v>
      </c>
    </row>
    <row r="15" spans="1:7">
      <c r="A15" s="28">
        <v>36557</v>
      </c>
      <c r="B15" s="29">
        <v>101.18609740377835</v>
      </c>
      <c r="C15" s="29">
        <v>105.04867940967249</v>
      </c>
      <c r="D15" s="29">
        <v>96.106631710598663</v>
      </c>
      <c r="E15" s="29">
        <f t="shared" ref="E15:E78" si="0">B15/B$86*100</f>
        <v>80.645859469282925</v>
      </c>
      <c r="F15" s="29">
        <f t="shared" ref="F15:F78" si="1">C15/C$86*100</f>
        <v>52.975013858705623</v>
      </c>
      <c r="G15" s="29">
        <f t="shared" ref="G15:G78" si="2">D15/D$86*100</f>
        <v>43.423299650199681</v>
      </c>
    </row>
    <row r="16" spans="1:7">
      <c r="A16" s="28">
        <v>36586</v>
      </c>
      <c r="B16" s="29">
        <v>101.07746186993154</v>
      </c>
      <c r="C16" s="29">
        <v>101.9324239372378</v>
      </c>
      <c r="D16" s="29">
        <v>97.302941978865249</v>
      </c>
      <c r="E16" s="29">
        <f t="shared" si="0"/>
        <v>80.559276369225003</v>
      </c>
      <c r="F16" s="29">
        <f t="shared" si="1"/>
        <v>51.403516932069394</v>
      </c>
      <c r="G16" s="29">
        <f t="shared" si="2"/>
        <v>43.963821551018953</v>
      </c>
    </row>
    <row r="17" spans="1:7">
      <c r="A17" s="28">
        <v>36617</v>
      </c>
      <c r="B17" s="29">
        <v>104.07361292639028</v>
      </c>
      <c r="C17" s="29">
        <v>97.0049244688215</v>
      </c>
      <c r="D17" s="29">
        <v>83.070718150115454</v>
      </c>
      <c r="E17" s="29">
        <f t="shared" si="0"/>
        <v>82.947224746003627</v>
      </c>
      <c r="F17" s="29">
        <f t="shared" si="1"/>
        <v>48.9186275065667</v>
      </c>
      <c r="G17" s="29">
        <f t="shared" si="2"/>
        <v>37.533358751474601</v>
      </c>
    </row>
    <row r="18" spans="1:7">
      <c r="A18" s="28">
        <v>36647</v>
      </c>
      <c r="B18" s="29">
        <v>104.74919657605382</v>
      </c>
      <c r="C18" s="29">
        <v>98.853648024332571</v>
      </c>
      <c r="D18" s="29">
        <v>96.500097124998717</v>
      </c>
      <c r="E18" s="29">
        <f t="shared" si="0"/>
        <v>83.485668519095285</v>
      </c>
      <c r="F18" s="29">
        <f t="shared" si="1"/>
        <v>49.850920577973909</v>
      </c>
      <c r="G18" s="29">
        <f t="shared" si="2"/>
        <v>43.601076836720303</v>
      </c>
    </row>
    <row r="19" spans="1:7">
      <c r="A19" s="28">
        <v>36678</v>
      </c>
      <c r="B19" s="29">
        <v>103.23092577465572</v>
      </c>
      <c r="C19" s="29">
        <v>97.515063682786916</v>
      </c>
      <c r="D19" s="29">
        <v>104.89435297413996</v>
      </c>
      <c r="E19" s="29">
        <f t="shared" si="0"/>
        <v>82.275598590246602</v>
      </c>
      <c r="F19" s="29">
        <f t="shared" si="1"/>
        <v>49.175885685170691</v>
      </c>
      <c r="G19" s="29">
        <f t="shared" si="2"/>
        <v>47.393804566221029</v>
      </c>
    </row>
    <row r="20" spans="1:7">
      <c r="A20" s="28">
        <v>36708</v>
      </c>
      <c r="B20" s="29">
        <v>100.19321784366201</v>
      </c>
      <c r="C20" s="29">
        <v>99.72571284449792</v>
      </c>
      <c r="D20" s="29">
        <v>99.753257603655186</v>
      </c>
      <c r="E20" s="29">
        <f t="shared" si="0"/>
        <v>79.854529162753323</v>
      </c>
      <c r="F20" s="29">
        <f t="shared" si="1"/>
        <v>50.290694273307913</v>
      </c>
      <c r="G20" s="29">
        <f t="shared" si="2"/>
        <v>45.070933388350007</v>
      </c>
    </row>
    <row r="21" spans="1:7">
      <c r="A21" s="28">
        <v>36739</v>
      </c>
      <c r="B21" s="29">
        <v>98.269468283407051</v>
      </c>
      <c r="C21" s="29">
        <v>99.430589920498662</v>
      </c>
      <c r="D21" s="29">
        <v>104.17778643592999</v>
      </c>
      <c r="E21" s="29">
        <f t="shared" si="0"/>
        <v>78.321290499823888</v>
      </c>
      <c r="F21" s="29">
        <f t="shared" si="1"/>
        <v>50.141866690926683</v>
      </c>
      <c r="G21" s="29">
        <f t="shared" si="2"/>
        <v>47.070042480773118</v>
      </c>
    </row>
    <row r="22" spans="1:7">
      <c r="A22" s="28">
        <v>36770</v>
      </c>
      <c r="B22" s="29">
        <v>96.695438776364384</v>
      </c>
      <c r="C22" s="29">
        <v>103.82610779215496</v>
      </c>
      <c r="D22" s="29">
        <v>113.6615897819329</v>
      </c>
      <c r="E22" s="29">
        <f t="shared" si="0"/>
        <v>77.066780585097916</v>
      </c>
      <c r="F22" s="29">
        <f t="shared" si="1"/>
        <v>52.358483039420634</v>
      </c>
      <c r="G22" s="29">
        <f t="shared" si="2"/>
        <v>51.355054109909595</v>
      </c>
    </row>
    <row r="23" spans="1:7">
      <c r="A23" s="28">
        <v>36800</v>
      </c>
      <c r="B23" s="29">
        <v>95.746064676328018</v>
      </c>
      <c r="C23" s="29">
        <v>97.872935662460335</v>
      </c>
      <c r="D23" s="29">
        <v>111.38266236312617</v>
      </c>
      <c r="E23" s="29">
        <f t="shared" si="0"/>
        <v>76.310124362358266</v>
      </c>
      <c r="F23" s="29">
        <f t="shared" si="1"/>
        <v>49.356356997988513</v>
      </c>
      <c r="G23" s="29">
        <f t="shared" si="2"/>
        <v>50.325379607468491</v>
      </c>
    </row>
    <row r="24" spans="1:7">
      <c r="A24" s="28">
        <v>36831</v>
      </c>
      <c r="B24" s="29">
        <v>95.734682991983334</v>
      </c>
      <c r="C24" s="29">
        <v>95.251091140346034</v>
      </c>
      <c r="D24" s="29">
        <v>114.54257838747246</v>
      </c>
      <c r="E24" s="29">
        <f t="shared" si="0"/>
        <v>76.301053099213064</v>
      </c>
      <c r="F24" s="29">
        <f t="shared" si="1"/>
        <v>48.034186641589081</v>
      </c>
      <c r="G24" s="29">
        <f t="shared" si="2"/>
        <v>51.753106060392597</v>
      </c>
    </row>
    <row r="25" spans="1:7">
      <c r="A25" s="28">
        <v>36861</v>
      </c>
      <c r="B25" s="29">
        <v>98.946160634150189</v>
      </c>
      <c r="C25" s="29">
        <v>98.718687150764495</v>
      </c>
      <c r="D25" s="29">
        <v>89.332751780662363</v>
      </c>
      <c r="E25" s="29">
        <f t="shared" si="0"/>
        <v>78.860617913591028</v>
      </c>
      <c r="F25" s="29">
        <f t="shared" si="1"/>
        <v>49.782861139360975</v>
      </c>
      <c r="G25" s="29">
        <f t="shared" si="2"/>
        <v>40.362696934688437</v>
      </c>
    </row>
    <row r="26" spans="1:7">
      <c r="A26" s="28">
        <v>36892</v>
      </c>
      <c r="B26" s="29">
        <v>98.850833897045121</v>
      </c>
      <c r="C26" s="29">
        <v>99.360309219888919</v>
      </c>
      <c r="D26" s="29">
        <v>91.678159778075994</v>
      </c>
      <c r="E26" s="29">
        <f t="shared" si="0"/>
        <v>78.784641995540127</v>
      </c>
      <c r="F26" s="29">
        <f t="shared" si="1"/>
        <v>50.106424826167192</v>
      </c>
      <c r="G26" s="29">
        <f t="shared" si="2"/>
        <v>41.422408969757448</v>
      </c>
    </row>
    <row r="27" spans="1:7">
      <c r="A27" s="28">
        <v>36923</v>
      </c>
      <c r="B27" s="29">
        <v>98.41387662887999</v>
      </c>
      <c r="C27" s="29">
        <v>98.315203619887157</v>
      </c>
      <c r="D27" s="29">
        <v>96.407483355794469</v>
      </c>
      <c r="E27" s="29">
        <f t="shared" si="0"/>
        <v>78.436384721599524</v>
      </c>
      <c r="F27" s="29">
        <f t="shared" si="1"/>
        <v>49.579388370735025</v>
      </c>
      <c r="G27" s="29">
        <f t="shared" si="2"/>
        <v>43.559231696792807</v>
      </c>
    </row>
    <row r="28" spans="1:7">
      <c r="A28" s="28">
        <v>36951</v>
      </c>
      <c r="B28" s="29">
        <v>100.33505321467742</v>
      </c>
      <c r="C28" s="29">
        <v>94.656084281254635</v>
      </c>
      <c r="D28" s="29">
        <v>88.645696468825363</v>
      </c>
      <c r="E28" s="29">
        <f t="shared" si="0"/>
        <v>79.967572710159217</v>
      </c>
      <c r="F28" s="29">
        <f t="shared" si="1"/>
        <v>47.734130545848288</v>
      </c>
      <c r="G28" s="29">
        <f t="shared" si="2"/>
        <v>40.052268734769854</v>
      </c>
    </row>
    <row r="29" spans="1:7">
      <c r="A29" s="28">
        <v>36982</v>
      </c>
      <c r="B29" s="29">
        <v>98.889439430880813</v>
      </c>
      <c r="C29" s="29">
        <v>93.401318147781566</v>
      </c>
      <c r="D29" s="29">
        <v>90.928477613130454</v>
      </c>
      <c r="E29" s="29">
        <f t="shared" si="0"/>
        <v>78.815410811971759</v>
      </c>
      <c r="F29" s="29">
        <f t="shared" si="1"/>
        <v>47.101364349417175</v>
      </c>
      <c r="G29" s="29">
        <f t="shared" si="2"/>
        <v>41.083684443557559</v>
      </c>
    </row>
    <row r="30" spans="1:7">
      <c r="A30" s="28">
        <v>37012</v>
      </c>
      <c r="B30" s="29">
        <v>101.58324101679497</v>
      </c>
      <c r="C30" s="29">
        <v>95.681047871832234</v>
      </c>
      <c r="D30" s="29">
        <v>97.615230430340745</v>
      </c>
      <c r="E30" s="29">
        <f t="shared" si="0"/>
        <v>80.962385047660106</v>
      </c>
      <c r="F30" s="29">
        <f t="shared" si="1"/>
        <v>48.251009584410646</v>
      </c>
      <c r="G30" s="29">
        <f t="shared" si="2"/>
        <v>44.104921023181831</v>
      </c>
    </row>
    <row r="31" spans="1:7">
      <c r="A31" s="28">
        <v>37043</v>
      </c>
      <c r="B31" s="29">
        <v>102.00212529834096</v>
      </c>
      <c r="C31" s="29">
        <v>91.7259913248364</v>
      </c>
      <c r="D31" s="29">
        <v>95.636783787297347</v>
      </c>
      <c r="E31" s="29">
        <f t="shared" si="0"/>
        <v>81.296238054843968</v>
      </c>
      <c r="F31" s="29">
        <f t="shared" si="1"/>
        <v>46.256513541561993</v>
      </c>
      <c r="G31" s="29">
        <f t="shared" si="2"/>
        <v>43.211010999558241</v>
      </c>
    </row>
    <row r="32" spans="1:7">
      <c r="A32" s="28">
        <v>37073</v>
      </c>
      <c r="B32" s="29">
        <v>105.9702650115441</v>
      </c>
      <c r="C32" s="29">
        <v>87.968603878803293</v>
      </c>
      <c r="D32" s="29">
        <v>87.914797597556372</v>
      </c>
      <c r="E32" s="29">
        <f t="shared" si="0"/>
        <v>84.458866576709568</v>
      </c>
      <c r="F32" s="29">
        <f t="shared" si="1"/>
        <v>44.361700078463826</v>
      </c>
      <c r="G32" s="29">
        <f t="shared" si="2"/>
        <v>39.722030954751951</v>
      </c>
    </row>
    <row r="33" spans="1:7">
      <c r="A33" s="28">
        <v>37104</v>
      </c>
      <c r="B33" s="29">
        <v>105.69932084606033</v>
      </c>
      <c r="C33" s="29">
        <v>85.371291818252075</v>
      </c>
      <c r="D33" s="29">
        <v>91.476772619980395</v>
      </c>
      <c r="E33" s="29">
        <f t="shared" si="0"/>
        <v>84.242922631303387</v>
      </c>
      <c r="F33" s="29">
        <f t="shared" si="1"/>
        <v>43.051901200683602</v>
      </c>
      <c r="G33" s="29">
        <f t="shared" si="2"/>
        <v>41.331417383058003</v>
      </c>
    </row>
    <row r="34" spans="1:7">
      <c r="A34" s="28">
        <v>37135</v>
      </c>
      <c r="B34" s="29">
        <v>101.19454981438439</v>
      </c>
      <c r="C34" s="29">
        <v>83.13795477443098</v>
      </c>
      <c r="D34" s="29">
        <v>88.802083519766768</v>
      </c>
      <c r="E34" s="29">
        <f t="shared" si="0"/>
        <v>80.652596085630435</v>
      </c>
      <c r="F34" s="29">
        <f t="shared" si="1"/>
        <v>41.925651337168517</v>
      </c>
      <c r="G34" s="29">
        <f t="shared" si="2"/>
        <v>40.122928185148766</v>
      </c>
    </row>
    <row r="35" spans="1:7">
      <c r="A35" s="28">
        <v>37165</v>
      </c>
      <c r="B35" s="29">
        <v>96.217574104917091</v>
      </c>
      <c r="C35" s="29">
        <v>80.252888235264535</v>
      </c>
      <c r="D35" s="29">
        <v>73.479963908328727</v>
      </c>
      <c r="E35" s="29">
        <f t="shared" si="0"/>
        <v>76.685919892496145</v>
      </c>
      <c r="F35" s="29">
        <f t="shared" si="1"/>
        <v>40.470740711404311</v>
      </c>
      <c r="G35" s="29">
        <f t="shared" si="2"/>
        <v>33.200024122012181</v>
      </c>
    </row>
    <row r="36" spans="1:7">
      <c r="A36" s="28">
        <v>37196</v>
      </c>
      <c r="B36" s="29">
        <v>95.924854562295153</v>
      </c>
      <c r="C36" s="29">
        <v>83.042152094353355</v>
      </c>
      <c r="D36" s="29">
        <v>66.232997036005685</v>
      </c>
      <c r="E36" s="29">
        <f t="shared" si="0"/>
        <v>76.452620855336917</v>
      </c>
      <c r="F36" s="29">
        <f t="shared" si="1"/>
        <v>41.877338989661311</v>
      </c>
      <c r="G36" s="29">
        <f t="shared" si="2"/>
        <v>29.9256692887312</v>
      </c>
    </row>
    <row r="37" spans="1:7">
      <c r="A37" s="28">
        <v>37226</v>
      </c>
      <c r="B37" s="29">
        <v>94.920101976348519</v>
      </c>
      <c r="C37" s="29">
        <v>84.010791202621277</v>
      </c>
      <c r="D37" s="29">
        <v>65.667812814350611</v>
      </c>
      <c r="E37" s="29">
        <f t="shared" si="0"/>
        <v>75.651827683876732</v>
      </c>
      <c r="F37" s="29">
        <f t="shared" si="1"/>
        <v>42.365814146825954</v>
      </c>
      <c r="G37" s="29">
        <f t="shared" si="2"/>
        <v>29.670305393673512</v>
      </c>
    </row>
    <row r="38" spans="1:7">
      <c r="A38" s="28">
        <v>37257</v>
      </c>
      <c r="B38" s="29">
        <v>95.699664130571989</v>
      </c>
      <c r="C38" s="29">
        <v>86.030749237224796</v>
      </c>
      <c r="D38" s="29">
        <v>67.942751966797346</v>
      </c>
      <c r="E38" s="29">
        <f t="shared" si="0"/>
        <v>76.273142879838915</v>
      </c>
      <c r="F38" s="29">
        <f t="shared" si="1"/>
        <v>43.384459078665735</v>
      </c>
      <c r="G38" s="29">
        <f t="shared" si="2"/>
        <v>30.698177900954104</v>
      </c>
    </row>
    <row r="39" spans="1:7">
      <c r="A39" s="28">
        <v>37288</v>
      </c>
      <c r="B39" s="29">
        <v>95.016735956956211</v>
      </c>
      <c r="C39" s="29">
        <v>86.358829395071311</v>
      </c>
      <c r="D39" s="29">
        <v>70.823767873111436</v>
      </c>
      <c r="E39" s="29">
        <f t="shared" si="0"/>
        <v>75.728845481973522</v>
      </c>
      <c r="F39" s="29">
        <f t="shared" si="1"/>
        <v>43.549906669309934</v>
      </c>
      <c r="G39" s="29">
        <f t="shared" si="2"/>
        <v>31.999890537950748</v>
      </c>
    </row>
    <row r="40" spans="1:7">
      <c r="A40" s="28">
        <v>37316</v>
      </c>
      <c r="B40" s="29">
        <v>97.105996622625227</v>
      </c>
      <c r="C40" s="29">
        <v>88.902608459162536</v>
      </c>
      <c r="D40" s="29">
        <v>83.889055082125935</v>
      </c>
      <c r="E40" s="29">
        <f t="shared" si="0"/>
        <v>77.393997378937101</v>
      </c>
      <c r="F40" s="29">
        <f t="shared" si="1"/>
        <v>44.832709384498663</v>
      </c>
      <c r="G40" s="29">
        <f t="shared" si="2"/>
        <v>37.903103161210247</v>
      </c>
    </row>
    <row r="41" spans="1:7">
      <c r="A41" s="28">
        <v>37347</v>
      </c>
      <c r="B41" s="29">
        <v>95.362817692530228</v>
      </c>
      <c r="C41" s="29">
        <v>87.975520221142617</v>
      </c>
      <c r="D41" s="29">
        <v>90.23111179011191</v>
      </c>
      <c r="E41" s="29">
        <f t="shared" si="0"/>
        <v>76.004674471608453</v>
      </c>
      <c r="F41" s="29">
        <f t="shared" si="1"/>
        <v>44.365187921750739</v>
      </c>
      <c r="G41" s="29">
        <f t="shared" si="2"/>
        <v>40.76859770542351</v>
      </c>
    </row>
    <row r="42" spans="1:7">
      <c r="A42" s="28">
        <v>37377</v>
      </c>
      <c r="B42" s="29">
        <v>97.858083518094389</v>
      </c>
      <c r="C42" s="29">
        <v>86.816464835059278</v>
      </c>
      <c r="D42" s="29">
        <v>91.099903954890706</v>
      </c>
      <c r="E42" s="29">
        <f t="shared" si="0"/>
        <v>77.993414647088713</v>
      </c>
      <c r="F42" s="29">
        <f t="shared" si="1"/>
        <v>43.78068771207824</v>
      </c>
      <c r="G42" s="29">
        <f t="shared" si="2"/>
        <v>41.161139009113533</v>
      </c>
    </row>
    <row r="43" spans="1:7">
      <c r="A43" s="28">
        <v>37408</v>
      </c>
      <c r="B43" s="29">
        <v>100.84465311985109</v>
      </c>
      <c r="C43" s="29">
        <v>88.258007269206715</v>
      </c>
      <c r="D43" s="29">
        <v>86.914424316774245</v>
      </c>
      <c r="E43" s="29">
        <f t="shared" si="0"/>
        <v>80.373726553351716</v>
      </c>
      <c r="F43" s="29">
        <f t="shared" si="1"/>
        <v>44.507643356413936</v>
      </c>
      <c r="G43" s="29">
        <f t="shared" si="2"/>
        <v>39.270038121788424</v>
      </c>
    </row>
    <row r="44" spans="1:7">
      <c r="A44" s="28">
        <v>37438</v>
      </c>
      <c r="B44" s="29">
        <v>105.55430529213241</v>
      </c>
      <c r="C44" s="29">
        <v>87.137807559216085</v>
      </c>
      <c r="D44" s="29">
        <v>91.333863992716459</v>
      </c>
      <c r="E44" s="29">
        <f t="shared" si="0"/>
        <v>84.127344461149605</v>
      </c>
      <c r="F44" s="29">
        <f t="shared" si="1"/>
        <v>43.942737681304543</v>
      </c>
      <c r="G44" s="29">
        <f t="shared" si="2"/>
        <v>41.266847810346647</v>
      </c>
    </row>
    <row r="45" spans="1:7">
      <c r="A45" s="28">
        <v>37469</v>
      </c>
      <c r="B45" s="29">
        <v>105.70199000766077</v>
      </c>
      <c r="C45" s="29">
        <v>83.555574473928417</v>
      </c>
      <c r="D45" s="29">
        <v>94.907998651242508</v>
      </c>
      <c r="E45" s="29">
        <f t="shared" si="0"/>
        <v>84.245049967339185</v>
      </c>
      <c r="F45" s="29">
        <f t="shared" si="1"/>
        <v>42.136252836329376</v>
      </c>
      <c r="G45" s="29">
        <f t="shared" si="2"/>
        <v>42.881728256211083</v>
      </c>
    </row>
    <row r="46" spans="1:7">
      <c r="A46" s="28">
        <v>37500</v>
      </c>
      <c r="B46" s="29">
        <v>107.62478021543771</v>
      </c>
      <c r="C46" s="29">
        <v>83.750916915282431</v>
      </c>
      <c r="D46" s="29">
        <v>100.27163472346736</v>
      </c>
      <c r="E46" s="29">
        <f t="shared" si="0"/>
        <v>85.777524021225389</v>
      </c>
      <c r="F46" s="29">
        <f t="shared" si="1"/>
        <v>42.234762104566492</v>
      </c>
      <c r="G46" s="29">
        <f t="shared" si="2"/>
        <v>45.305148703201475</v>
      </c>
    </row>
    <row r="47" spans="1:7">
      <c r="A47" s="28">
        <v>37530</v>
      </c>
      <c r="B47" s="29">
        <v>107.60513844332897</v>
      </c>
      <c r="C47" s="29">
        <v>84.392695475481389</v>
      </c>
      <c r="D47" s="29">
        <v>97.609747129634215</v>
      </c>
      <c r="E47" s="29">
        <f t="shared" si="0"/>
        <v>85.761869424063804</v>
      </c>
      <c r="F47" s="29">
        <f t="shared" si="1"/>
        <v>42.558404708279504</v>
      </c>
      <c r="G47" s="29">
        <f t="shared" si="2"/>
        <v>44.102443535360095</v>
      </c>
    </row>
    <row r="48" spans="1:7">
      <c r="A48" s="28">
        <v>37561</v>
      </c>
      <c r="B48" s="29">
        <v>106.18710597957993</v>
      </c>
      <c r="C48" s="29">
        <v>88.074247653718217</v>
      </c>
      <c r="D48" s="29">
        <v>87.861591073641591</v>
      </c>
      <c r="E48" s="29">
        <f t="shared" si="0"/>
        <v>84.631689985103492</v>
      </c>
      <c r="F48" s="29">
        <f t="shared" si="1"/>
        <v>44.414975193121663</v>
      </c>
      <c r="G48" s="29">
        <f t="shared" si="2"/>
        <v>39.697990960943258</v>
      </c>
    </row>
    <row r="49" spans="1:7">
      <c r="A49" s="28">
        <v>37591</v>
      </c>
      <c r="B49" s="29">
        <v>107.35794572885402</v>
      </c>
      <c r="C49" s="29">
        <v>88.376257282080132</v>
      </c>
      <c r="D49" s="29">
        <v>98.789124453632638</v>
      </c>
      <c r="E49" s="29">
        <f t="shared" si="0"/>
        <v>85.564855511828142</v>
      </c>
      <c r="F49" s="29">
        <f t="shared" si="1"/>
        <v>44.567275672650219</v>
      </c>
      <c r="G49" s="29">
        <f t="shared" si="2"/>
        <v>44.635314722593534</v>
      </c>
    </row>
    <row r="50" spans="1:7">
      <c r="A50" s="28">
        <v>37622</v>
      </c>
      <c r="B50" s="29">
        <v>107.9851475064068</v>
      </c>
      <c r="C50" s="29">
        <v>90.943408949710545</v>
      </c>
      <c r="D50" s="29">
        <v>108.93470308494328</v>
      </c>
      <c r="E50" s="29">
        <f t="shared" si="0"/>
        <v>86.064738674725163</v>
      </c>
      <c r="F50" s="29">
        <f t="shared" si="1"/>
        <v>45.861864961486134</v>
      </c>
      <c r="G50" s="29">
        <f t="shared" si="2"/>
        <v>49.219332424500784</v>
      </c>
    </row>
    <row r="51" spans="1:7">
      <c r="A51" s="28">
        <v>37653</v>
      </c>
      <c r="B51" s="29">
        <v>107.91450407341216</v>
      </c>
      <c r="C51" s="29">
        <v>93.390310611797716</v>
      </c>
      <c r="D51" s="29">
        <v>116.41720028976582</v>
      </c>
      <c r="E51" s="29">
        <f t="shared" si="0"/>
        <v>86.008435481738289</v>
      </c>
      <c r="F51" s="29">
        <f t="shared" si="1"/>
        <v>47.095813357490648</v>
      </c>
      <c r="G51" s="29">
        <f t="shared" si="2"/>
        <v>52.600105556111423</v>
      </c>
    </row>
    <row r="52" spans="1:7">
      <c r="A52" s="28">
        <v>37681</v>
      </c>
      <c r="B52" s="29">
        <v>106.50751074253724</v>
      </c>
      <c r="C52" s="29">
        <v>91.68815620381433</v>
      </c>
      <c r="D52" s="29">
        <v>107.41587113900025</v>
      </c>
      <c r="E52" s="29">
        <f t="shared" si="0"/>
        <v>84.887054290573573</v>
      </c>
      <c r="F52" s="29">
        <f t="shared" si="1"/>
        <v>46.237433662864298</v>
      </c>
      <c r="G52" s="29">
        <f t="shared" si="2"/>
        <v>48.533087432525825</v>
      </c>
    </row>
    <row r="53" spans="1:7">
      <c r="A53" s="28">
        <v>37712</v>
      </c>
      <c r="B53" s="29">
        <v>106.27171239652971</v>
      </c>
      <c r="C53" s="29">
        <v>88.558853136477353</v>
      </c>
      <c r="D53" s="29">
        <v>90.247989020678787</v>
      </c>
      <c r="E53" s="29">
        <f t="shared" si="0"/>
        <v>84.699121750796607</v>
      </c>
      <c r="F53" s="29">
        <f t="shared" si="1"/>
        <v>44.659356962692065</v>
      </c>
      <c r="G53" s="29">
        <f t="shared" si="2"/>
        <v>40.776223246212183</v>
      </c>
    </row>
    <row r="54" spans="1:7">
      <c r="A54" s="28">
        <v>37742</v>
      </c>
      <c r="B54" s="29">
        <v>108.92678336524213</v>
      </c>
      <c r="C54" s="29">
        <v>92.256561982356104</v>
      </c>
      <c r="D54" s="29">
        <v>92.320970143610765</v>
      </c>
      <c r="E54" s="29">
        <f t="shared" si="0"/>
        <v>86.815227477943253</v>
      </c>
      <c r="F54" s="29">
        <f t="shared" si="1"/>
        <v>46.52407509581549</v>
      </c>
      <c r="G54" s="29">
        <f t="shared" si="2"/>
        <v>41.712846233284942</v>
      </c>
    </row>
    <row r="55" spans="1:7">
      <c r="A55" s="28">
        <v>37773</v>
      </c>
      <c r="B55" s="29">
        <v>106.41532176869313</v>
      </c>
      <c r="C55" s="29">
        <v>93.602396364920935</v>
      </c>
      <c r="D55" s="29">
        <v>98.776684069260938</v>
      </c>
      <c r="E55" s="29">
        <f t="shared" si="0"/>
        <v>84.813579186581961</v>
      </c>
      <c r="F55" s="29">
        <f t="shared" si="1"/>
        <v>47.202766112861532</v>
      </c>
      <c r="G55" s="29">
        <f t="shared" si="2"/>
        <v>44.629693856179628</v>
      </c>
    </row>
    <row r="56" spans="1:7">
      <c r="A56" s="28">
        <v>37803</v>
      </c>
      <c r="B56" s="29">
        <v>102.63471948377116</v>
      </c>
      <c r="C56" s="29">
        <v>95.287450537553767</v>
      </c>
      <c r="D56" s="29">
        <v>101.2904427999383</v>
      </c>
      <c r="E56" s="29">
        <f t="shared" si="0"/>
        <v>81.800418995588345</v>
      </c>
      <c r="F56" s="29">
        <f t="shared" si="1"/>
        <v>48.052522327309241</v>
      </c>
      <c r="G56" s="29">
        <f t="shared" si="2"/>
        <v>45.765470822530965</v>
      </c>
    </row>
    <row r="57" spans="1:7">
      <c r="A57" s="28">
        <v>37834</v>
      </c>
      <c r="B57" s="29">
        <v>103.9272664563488</v>
      </c>
      <c r="C57" s="29">
        <v>96.821832096410873</v>
      </c>
      <c r="D57" s="29">
        <v>105.13957319893036</v>
      </c>
      <c r="E57" s="29">
        <f t="shared" si="0"/>
        <v>82.830585828606758</v>
      </c>
      <c r="F57" s="29">
        <f t="shared" si="1"/>
        <v>48.826295827383461</v>
      </c>
      <c r="G57" s="29">
        <f t="shared" si="2"/>
        <v>47.504600992147473</v>
      </c>
    </row>
    <row r="58" spans="1:7">
      <c r="A58" s="28">
        <v>37865</v>
      </c>
      <c r="B58" s="29">
        <v>108.4526365078097</v>
      </c>
      <c r="C58" s="29">
        <v>96.884432769244384</v>
      </c>
      <c r="D58" s="29">
        <v>95.28748907229874</v>
      </c>
      <c r="E58" s="29">
        <f t="shared" si="0"/>
        <v>86.43732990294626</v>
      </c>
      <c r="F58" s="29">
        <f t="shared" si="1"/>
        <v>48.857864729815702</v>
      </c>
      <c r="G58" s="29">
        <f t="shared" si="2"/>
        <v>43.053191202883973</v>
      </c>
    </row>
    <row r="59" spans="1:7">
      <c r="A59" s="28">
        <v>37895</v>
      </c>
      <c r="B59" s="29">
        <v>114.19455923559174</v>
      </c>
      <c r="C59" s="29">
        <v>102.58416298997501</v>
      </c>
      <c r="D59" s="29">
        <v>102.82800626853286</v>
      </c>
      <c r="E59" s="29">
        <f t="shared" si="0"/>
        <v>91.013672950750191</v>
      </c>
      <c r="F59" s="29">
        <f t="shared" si="1"/>
        <v>51.732182514017055</v>
      </c>
      <c r="G59" s="29">
        <f t="shared" si="2"/>
        <v>46.460179169287215</v>
      </c>
    </row>
    <row r="60" spans="1:7">
      <c r="A60" s="28">
        <v>37926</v>
      </c>
      <c r="B60" s="29">
        <v>116.83494976320597</v>
      </c>
      <c r="C60" s="29">
        <v>106.70709805114502</v>
      </c>
      <c r="D60" s="29">
        <v>103.21217391146224</v>
      </c>
      <c r="E60" s="29">
        <f t="shared" si="0"/>
        <v>93.118078288019888</v>
      </c>
      <c r="F60" s="29">
        <f t="shared" si="1"/>
        <v>53.811338037260256</v>
      </c>
      <c r="G60" s="29">
        <f t="shared" si="2"/>
        <v>46.633755397877422</v>
      </c>
    </row>
    <row r="61" spans="1:7">
      <c r="A61" s="28">
        <v>37956</v>
      </c>
      <c r="B61" s="29">
        <v>117.40878971183118</v>
      </c>
      <c r="C61" s="29">
        <v>113.12930987081454</v>
      </c>
      <c r="D61" s="29">
        <v>106.10748289610115</v>
      </c>
      <c r="E61" s="29">
        <f t="shared" si="0"/>
        <v>93.575431788570654</v>
      </c>
      <c r="F61" s="29">
        <f t="shared" si="1"/>
        <v>57.049996172349672</v>
      </c>
      <c r="G61" s="29">
        <f t="shared" si="2"/>
        <v>47.941925993206127</v>
      </c>
    </row>
    <row r="62" spans="1:7">
      <c r="A62" s="28">
        <v>37987</v>
      </c>
      <c r="B62" s="29">
        <v>121.52589008720437</v>
      </c>
      <c r="C62" s="29">
        <v>121.04458266191027</v>
      </c>
      <c r="D62" s="29">
        <v>111.02832781274456</v>
      </c>
      <c r="E62" s="29">
        <f t="shared" si="0"/>
        <v>96.856782752906597</v>
      </c>
      <c r="F62" s="29">
        <f t="shared" si="1"/>
        <v>61.041590242452024</v>
      </c>
      <c r="G62" s="29">
        <f t="shared" si="2"/>
        <v>50.165282691326716</v>
      </c>
    </row>
    <row r="63" spans="1:7">
      <c r="A63" s="28">
        <v>38018</v>
      </c>
      <c r="B63" s="29">
        <v>125.31245268627104</v>
      </c>
      <c r="C63" s="29">
        <v>128.54552323603306</v>
      </c>
      <c r="D63" s="29">
        <v>110.857930775193</v>
      </c>
      <c r="E63" s="29">
        <f t="shared" si="0"/>
        <v>99.874693346072434</v>
      </c>
      <c r="F63" s="29">
        <f t="shared" si="1"/>
        <v>64.824240658435215</v>
      </c>
      <c r="G63" s="29">
        <f t="shared" si="2"/>
        <v>50.088293190296355</v>
      </c>
    </row>
    <row r="64" spans="1:7">
      <c r="A64" s="28">
        <v>38047</v>
      </c>
      <c r="B64" s="29">
        <v>132.33345489775232</v>
      </c>
      <c r="C64" s="29">
        <v>129.80826453610331</v>
      </c>
      <c r="D64" s="29">
        <v>119.11914147279595</v>
      </c>
      <c r="E64" s="29">
        <f t="shared" si="0"/>
        <v>105.47046956640823</v>
      </c>
      <c r="F64" s="29">
        <f t="shared" si="1"/>
        <v>65.461028652792635</v>
      </c>
      <c r="G64" s="29">
        <f t="shared" si="2"/>
        <v>53.820907903874826</v>
      </c>
    </row>
    <row r="65" spans="1:7">
      <c r="A65" s="28">
        <v>38078</v>
      </c>
      <c r="B65" s="29">
        <v>134.44914336032267</v>
      </c>
      <c r="C65" s="29">
        <v>129.71577708817946</v>
      </c>
      <c r="D65" s="29">
        <v>119.37981627863633</v>
      </c>
      <c r="E65" s="29">
        <f t="shared" si="0"/>
        <v>107.15668455849725</v>
      </c>
      <c r="F65" s="29">
        <f t="shared" si="1"/>
        <v>65.414388144191719</v>
      </c>
      <c r="G65" s="29">
        <f t="shared" si="2"/>
        <v>53.938687083144686</v>
      </c>
    </row>
    <row r="66" spans="1:7">
      <c r="A66" s="28">
        <v>38108</v>
      </c>
      <c r="B66" s="29">
        <v>134.72507137089167</v>
      </c>
      <c r="C66" s="29">
        <v>122.87534172169423</v>
      </c>
      <c r="D66" s="29">
        <v>132.99575819687954</v>
      </c>
      <c r="E66" s="29">
        <f t="shared" si="0"/>
        <v>107.3766006550257</v>
      </c>
      <c r="F66" s="29">
        <f t="shared" si="1"/>
        <v>61.964823995689258</v>
      </c>
      <c r="G66" s="29">
        <f t="shared" si="2"/>
        <v>60.090698816486764</v>
      </c>
    </row>
    <row r="67" spans="1:7">
      <c r="A67" s="28">
        <v>38139</v>
      </c>
      <c r="B67" s="29">
        <v>129.74911060636995</v>
      </c>
      <c r="C67" s="29">
        <v>126.85341723713772</v>
      </c>
      <c r="D67" s="29">
        <v>125.95628543922925</v>
      </c>
      <c r="E67" s="29">
        <f t="shared" si="0"/>
        <v>103.41073337842788</v>
      </c>
      <c r="F67" s="29">
        <f t="shared" si="1"/>
        <v>63.970928277493222</v>
      </c>
      <c r="G67" s="29">
        <f t="shared" si="2"/>
        <v>56.910094840526639</v>
      </c>
    </row>
    <row r="68" spans="1:7">
      <c r="A68" s="28">
        <v>38169</v>
      </c>
      <c r="B68" s="29">
        <v>126.25795892088685</v>
      </c>
      <c r="C68" s="29">
        <v>130.67461348970195</v>
      </c>
      <c r="D68" s="29">
        <v>134.12095125161829</v>
      </c>
      <c r="E68" s="29">
        <f t="shared" si="0"/>
        <v>100.62826685943645</v>
      </c>
      <c r="F68" s="29">
        <f t="shared" si="1"/>
        <v>65.897919892942184</v>
      </c>
      <c r="G68" s="29">
        <f t="shared" si="2"/>
        <v>60.599088240927045</v>
      </c>
    </row>
    <row r="69" spans="1:7">
      <c r="A69" s="28">
        <v>38200</v>
      </c>
      <c r="B69" s="29">
        <v>120.28195532836585</v>
      </c>
      <c r="C69" s="29">
        <v>128.85732612935834</v>
      </c>
      <c r="D69" s="29">
        <v>148.98199388806123</v>
      </c>
      <c r="E69" s="29">
        <f t="shared" si="0"/>
        <v>95.865360113589531</v>
      </c>
      <c r="F69" s="29">
        <f t="shared" si="1"/>
        <v>64.981479784980294</v>
      </c>
      <c r="G69" s="29">
        <f t="shared" si="2"/>
        <v>67.313666579910588</v>
      </c>
    </row>
    <row r="70" spans="1:7">
      <c r="A70" s="28">
        <v>38231</v>
      </c>
      <c r="B70" s="29">
        <v>118.26915745404212</v>
      </c>
      <c r="C70" s="29">
        <v>130.75874918099177</v>
      </c>
      <c r="D70" s="29">
        <v>146.90349255203375</v>
      </c>
      <c r="E70" s="29">
        <f t="shared" si="0"/>
        <v>94.261149469265163</v>
      </c>
      <c r="F70" s="29">
        <f t="shared" si="1"/>
        <v>65.940348692972179</v>
      </c>
      <c r="G70" s="29">
        <f t="shared" si="2"/>
        <v>66.374549427106359</v>
      </c>
    </row>
    <row r="71" spans="1:7">
      <c r="A71" s="28">
        <v>38261</v>
      </c>
      <c r="B71" s="29">
        <v>114.82277945299279</v>
      </c>
      <c r="C71" s="29">
        <v>137.06994486754471</v>
      </c>
      <c r="D71" s="29">
        <v>165.15845417994629</v>
      </c>
      <c r="E71" s="29">
        <f t="shared" si="0"/>
        <v>91.514367815639758</v>
      </c>
      <c r="F71" s="29">
        <f t="shared" si="1"/>
        <v>69.123022486102812</v>
      </c>
      <c r="G71" s="29">
        <f t="shared" si="2"/>
        <v>74.622582416741622</v>
      </c>
    </row>
    <row r="72" spans="1:7">
      <c r="A72" s="28">
        <v>38292</v>
      </c>
      <c r="B72" s="29">
        <v>115.53098084692708</v>
      </c>
      <c r="C72" s="29">
        <v>138.1227772088408</v>
      </c>
      <c r="D72" s="29">
        <v>148.56601422437066</v>
      </c>
      <c r="E72" s="29">
        <f t="shared" si="0"/>
        <v>92.078808104934311</v>
      </c>
      <c r="F72" s="29">
        <f t="shared" si="1"/>
        <v>69.653955461029085</v>
      </c>
      <c r="G72" s="29">
        <f t="shared" si="2"/>
        <v>67.125716911263183</v>
      </c>
    </row>
    <row r="73" spans="1:7">
      <c r="A73" s="28">
        <v>38322</v>
      </c>
      <c r="B73" s="29">
        <v>117.4440346051075</v>
      </c>
      <c r="C73" s="29">
        <v>139.42953142622838</v>
      </c>
      <c r="D73" s="29">
        <v>138.01065295423112</v>
      </c>
      <c r="E73" s="29">
        <f t="shared" si="0"/>
        <v>93.603522156547101</v>
      </c>
      <c r="F73" s="29">
        <f t="shared" si="1"/>
        <v>70.312938735878845</v>
      </c>
      <c r="G73" s="29">
        <f t="shared" si="2"/>
        <v>62.356549506358341</v>
      </c>
    </row>
    <row r="74" spans="1:7">
      <c r="A74" s="28">
        <v>38353</v>
      </c>
      <c r="B74" s="29">
        <v>117.96309091038498</v>
      </c>
      <c r="C74" s="29">
        <v>148.5496231856215</v>
      </c>
      <c r="D74" s="29">
        <v>151.92200449525151</v>
      </c>
      <c r="E74" s="29">
        <f t="shared" si="0"/>
        <v>94.017212801073228</v>
      </c>
      <c r="F74" s="29">
        <f t="shared" si="1"/>
        <v>74.912111139202111</v>
      </c>
      <c r="G74" s="29">
        <f t="shared" si="2"/>
        <v>68.642034449000207</v>
      </c>
    </row>
    <row r="75" spans="1:7">
      <c r="A75" s="28">
        <v>38384</v>
      </c>
      <c r="B75" s="29">
        <v>121.02496174057775</v>
      </c>
      <c r="C75" s="29">
        <v>152.72975287421295</v>
      </c>
      <c r="D75" s="29">
        <v>157.24961327488569</v>
      </c>
      <c r="E75" s="29">
        <f t="shared" si="0"/>
        <v>96.457540188139774</v>
      </c>
      <c r="F75" s="29">
        <f t="shared" si="1"/>
        <v>77.020109349448333</v>
      </c>
      <c r="G75" s="29">
        <f t="shared" si="2"/>
        <v>71.049176894213772</v>
      </c>
    </row>
    <row r="76" spans="1:7">
      <c r="A76" s="28">
        <v>38412</v>
      </c>
      <c r="B76" s="29">
        <v>126.5039544528253</v>
      </c>
      <c r="C76" s="29">
        <v>159.09465910309592</v>
      </c>
      <c r="D76" s="29">
        <v>180.25997239057955</v>
      </c>
      <c r="E76" s="29">
        <f t="shared" si="0"/>
        <v>100.82432661080342</v>
      </c>
      <c r="F76" s="29">
        <f t="shared" si="1"/>
        <v>80.22986883980316</v>
      </c>
      <c r="G76" s="29">
        <f t="shared" si="2"/>
        <v>81.445813433805327</v>
      </c>
    </row>
    <row r="77" spans="1:7">
      <c r="A77" s="28">
        <v>38443</v>
      </c>
      <c r="B77" s="29">
        <v>123.68035303649638</v>
      </c>
      <c r="C77" s="29">
        <v>155.84594593082136</v>
      </c>
      <c r="D77" s="29">
        <v>179.44371590527894</v>
      </c>
      <c r="E77" s="29">
        <f t="shared" si="0"/>
        <v>98.573901217778754</v>
      </c>
      <c r="F77" s="29">
        <f t="shared" si="1"/>
        <v>78.591574800398419</v>
      </c>
      <c r="G77" s="29">
        <f t="shared" si="2"/>
        <v>81.077009020189422</v>
      </c>
    </row>
    <row r="78" spans="1:7">
      <c r="A78" s="28">
        <v>38473</v>
      </c>
      <c r="B78" s="29">
        <v>124.68804228670382</v>
      </c>
      <c r="C78" s="29">
        <v>151.49815391926359</v>
      </c>
      <c r="D78" s="29">
        <v>169.54677803731005</v>
      </c>
      <c r="E78" s="29">
        <f t="shared" si="0"/>
        <v>99.37703492632221</v>
      </c>
      <c r="F78" s="29">
        <f t="shared" si="1"/>
        <v>76.399026132853393</v>
      </c>
      <c r="G78" s="29">
        <f t="shared" si="2"/>
        <v>76.605333226219969</v>
      </c>
    </row>
    <row r="79" spans="1:7">
      <c r="A79" s="28">
        <v>38504</v>
      </c>
      <c r="B79" s="29">
        <v>124.87748421562014</v>
      </c>
      <c r="C79" s="29">
        <v>153.77342053348568</v>
      </c>
      <c r="D79" s="29">
        <v>191.07594641715787</v>
      </c>
      <c r="E79" s="29">
        <f t="shared" ref="E79:E142" si="3">B79/B$86*100</f>
        <v>99.528021154361141</v>
      </c>
      <c r="F79" s="29">
        <f t="shared" ref="F79:F142" si="4">C79/C$86*100</f>
        <v>77.546420665540566</v>
      </c>
      <c r="G79" s="29">
        <f t="shared" ref="G79:G142" si="5">D79/D$86*100</f>
        <v>86.33273198256029</v>
      </c>
    </row>
    <row r="80" spans="1:7">
      <c r="A80" s="28">
        <v>38534</v>
      </c>
      <c r="B80" s="29">
        <v>125.30476660233978</v>
      </c>
      <c r="C80" s="29">
        <v>153.56079460864947</v>
      </c>
      <c r="D80" s="29">
        <v>199.79990414528598</v>
      </c>
      <c r="E80" s="29">
        <f t="shared" si="3"/>
        <v>99.868567496173156</v>
      </c>
      <c r="F80" s="29">
        <f t="shared" si="4"/>
        <v>77.439195506897761</v>
      </c>
      <c r="G80" s="29">
        <f t="shared" si="5"/>
        <v>90.274426991755021</v>
      </c>
    </row>
    <row r="81" spans="1:7">
      <c r="A81" s="28">
        <v>38565</v>
      </c>
      <c r="B81" s="29">
        <v>123.86323518946971</v>
      </c>
      <c r="C81" s="29">
        <v>159.71058748967232</v>
      </c>
      <c r="D81" s="29">
        <v>219.19528235531072</v>
      </c>
      <c r="E81" s="29">
        <f t="shared" si="3"/>
        <v>98.719659269394015</v>
      </c>
      <c r="F81" s="29">
        <f t="shared" si="4"/>
        <v>80.540475455690313</v>
      </c>
      <c r="G81" s="29">
        <f t="shared" si="5"/>
        <v>99.037727763537021</v>
      </c>
    </row>
    <row r="82" spans="1:7">
      <c r="A82" s="28">
        <v>38596</v>
      </c>
      <c r="B82" s="29">
        <v>123.52253684871349</v>
      </c>
      <c r="C82" s="29">
        <v>159.33259296583236</v>
      </c>
      <c r="D82" s="29">
        <v>218.44272463673354</v>
      </c>
      <c r="E82" s="29">
        <f t="shared" si="3"/>
        <v>98.448120874149822</v>
      </c>
      <c r="F82" s="29">
        <f t="shared" si="4"/>
        <v>80.349856542140301</v>
      </c>
      <c r="G82" s="29">
        <f t="shared" si="5"/>
        <v>98.697703992687877</v>
      </c>
    </row>
    <row r="83" spans="1:7">
      <c r="A83" s="28">
        <v>38626</v>
      </c>
      <c r="B83" s="29">
        <v>123.88124845421333</v>
      </c>
      <c r="C83" s="29">
        <v>164.07091899618254</v>
      </c>
      <c r="D83" s="29">
        <v>206.05647146614606</v>
      </c>
      <c r="E83" s="29">
        <f t="shared" si="3"/>
        <v>98.734015937497347</v>
      </c>
      <c r="F83" s="29">
        <f t="shared" si="4"/>
        <v>82.739347666973543</v>
      </c>
      <c r="G83" s="29">
        <f t="shared" si="5"/>
        <v>93.101295364100594</v>
      </c>
    </row>
    <row r="84" spans="1:7">
      <c r="A84" s="28">
        <v>38657</v>
      </c>
      <c r="B84" s="29">
        <v>121.58923921185965</v>
      </c>
      <c r="C84" s="29">
        <v>171.24171173465342</v>
      </c>
      <c r="D84" s="29">
        <v>195.02005518788391</v>
      </c>
      <c r="E84" s="29">
        <f t="shared" si="3"/>
        <v>96.907272343231099</v>
      </c>
      <c r="F84" s="29">
        <f t="shared" si="4"/>
        <v>86.35550778277053</v>
      </c>
      <c r="G84" s="29">
        <f t="shared" si="5"/>
        <v>88.114775676693114</v>
      </c>
    </row>
    <row r="85" spans="1:7">
      <c r="A85" s="28">
        <v>38687</v>
      </c>
      <c r="B85" s="29">
        <v>124.92226820403557</v>
      </c>
      <c r="C85" s="29">
        <v>184.50401242631548</v>
      </c>
      <c r="D85" s="29">
        <v>200.02377119808884</v>
      </c>
      <c r="E85" s="29">
        <f t="shared" si="3"/>
        <v>99.563714232055517</v>
      </c>
      <c r="F85" s="29">
        <f t="shared" si="4"/>
        <v>93.043555332604157</v>
      </c>
      <c r="G85" s="29">
        <f t="shared" si="5"/>
        <v>90.375575538349992</v>
      </c>
    </row>
    <row r="86" spans="1:7">
      <c r="A86" s="28">
        <v>38718</v>
      </c>
      <c r="B86" s="29">
        <v>125.46967453712732</v>
      </c>
      <c r="C86" s="29">
        <v>198.29854068534493</v>
      </c>
      <c r="D86" s="29">
        <v>221.32503168758322</v>
      </c>
      <c r="E86" s="29">
        <f t="shared" si="3"/>
        <v>100</v>
      </c>
      <c r="F86" s="29">
        <f t="shared" si="4"/>
        <v>100</v>
      </c>
      <c r="G86" s="29">
        <f t="shared" si="5"/>
        <v>100</v>
      </c>
    </row>
    <row r="87" spans="1:7">
      <c r="A87" s="28">
        <v>38749</v>
      </c>
      <c r="B87" s="29">
        <v>128.98988502957005</v>
      </c>
      <c r="C87" s="29">
        <v>204.85246116047483</v>
      </c>
      <c r="D87" s="29">
        <v>211.85745880281749</v>
      </c>
      <c r="E87" s="29">
        <f t="shared" si="3"/>
        <v>102.80562654317006</v>
      </c>
      <c r="F87" s="29">
        <f t="shared" si="4"/>
        <v>103.30507751215853</v>
      </c>
      <c r="G87" s="29">
        <f t="shared" si="5"/>
        <v>95.722321685632963</v>
      </c>
    </row>
    <row r="88" spans="1:7">
      <c r="A88" s="28">
        <v>38777</v>
      </c>
      <c r="B88" s="29">
        <v>130.07578756989443</v>
      </c>
      <c r="C88" s="29">
        <v>207.64908150880416</v>
      </c>
      <c r="D88" s="29">
        <v>216.06131597854218</v>
      </c>
      <c r="E88" s="29">
        <f t="shared" si="3"/>
        <v>103.67109666121286</v>
      </c>
      <c r="F88" s="29">
        <f t="shared" si="4"/>
        <v>104.71538559544744</v>
      </c>
      <c r="G88" s="29">
        <f t="shared" si="5"/>
        <v>97.621725988738973</v>
      </c>
    </row>
    <row r="89" spans="1:7">
      <c r="A89" s="28">
        <v>38808</v>
      </c>
      <c r="B89" s="29">
        <v>133.20398497682072</v>
      </c>
      <c r="C89" s="29">
        <v>236.68441852596297</v>
      </c>
      <c r="D89" s="29">
        <v>241.17053438561237</v>
      </c>
      <c r="E89" s="29">
        <f t="shared" si="3"/>
        <v>106.16428668379527</v>
      </c>
      <c r="F89" s="29">
        <f t="shared" si="4"/>
        <v>119.35761993404066</v>
      </c>
      <c r="G89" s="29">
        <f t="shared" si="5"/>
        <v>108.96667789752881</v>
      </c>
    </row>
    <row r="90" spans="1:7">
      <c r="A90" s="28">
        <v>38838</v>
      </c>
      <c r="B90" s="29">
        <v>141.95057993262739</v>
      </c>
      <c r="C90" s="29">
        <v>269.76904024405167</v>
      </c>
      <c r="D90" s="29">
        <v>243.52105401633409</v>
      </c>
      <c r="E90" s="29">
        <f t="shared" si="3"/>
        <v>113.13536952757717</v>
      </c>
      <c r="F90" s="29">
        <f t="shared" si="4"/>
        <v>136.04186864497117</v>
      </c>
      <c r="G90" s="29">
        <f t="shared" si="5"/>
        <v>110.02869949210363</v>
      </c>
    </row>
    <row r="91" spans="1:7">
      <c r="A91" s="28">
        <v>38869</v>
      </c>
      <c r="B91" s="29">
        <v>142.96755122116073</v>
      </c>
      <c r="C91" s="29">
        <v>245.58782090430421</v>
      </c>
      <c r="D91" s="29">
        <v>242.19941787138146</v>
      </c>
      <c r="E91" s="29">
        <f t="shared" si="3"/>
        <v>113.94590107018703</v>
      </c>
      <c r="F91" s="29">
        <f t="shared" si="4"/>
        <v>123.84751801779355</v>
      </c>
      <c r="G91" s="29">
        <f t="shared" si="5"/>
        <v>109.43155233035908</v>
      </c>
    </row>
    <row r="92" spans="1:7">
      <c r="A92" s="28">
        <v>38899</v>
      </c>
      <c r="B92" s="29">
        <v>141.46017922138557</v>
      </c>
      <c r="C92" s="29">
        <v>260.18096999870897</v>
      </c>
      <c r="D92" s="29">
        <v>256.9891505896581</v>
      </c>
      <c r="E92" s="29">
        <f t="shared" si="3"/>
        <v>112.74451754437807</v>
      </c>
      <c r="F92" s="29">
        <f t="shared" si="4"/>
        <v>131.20669930272331</v>
      </c>
      <c r="G92" s="29">
        <f t="shared" si="5"/>
        <v>116.11391112434922</v>
      </c>
    </row>
    <row r="93" spans="1:7">
      <c r="A93" s="28">
        <v>38930</v>
      </c>
      <c r="B93" s="29">
        <v>139.00284044859532</v>
      </c>
      <c r="C93" s="29">
        <v>263.79280300314718</v>
      </c>
      <c r="D93" s="29">
        <v>254.78980043732241</v>
      </c>
      <c r="E93" s="29">
        <f t="shared" si="3"/>
        <v>110.78600543230344</v>
      </c>
      <c r="F93" s="29">
        <f t="shared" si="4"/>
        <v>133.02811109524345</v>
      </c>
      <c r="G93" s="29">
        <f t="shared" si="5"/>
        <v>115.1201915547344</v>
      </c>
    </row>
    <row r="94" spans="1:7">
      <c r="A94" s="28">
        <v>38961</v>
      </c>
      <c r="B94" s="29">
        <v>133.53403490058903</v>
      </c>
      <c r="C94" s="29">
        <v>265.30772739489822</v>
      </c>
      <c r="D94" s="29">
        <v>220.41577256139925</v>
      </c>
      <c r="E94" s="29">
        <f t="shared" si="3"/>
        <v>106.42733823388969</v>
      </c>
      <c r="F94" s="29">
        <f t="shared" si="4"/>
        <v>133.79207253768033</v>
      </c>
      <c r="G94" s="29">
        <f t="shared" si="5"/>
        <v>99.589174744830729</v>
      </c>
    </row>
    <row r="95" spans="1:7">
      <c r="A95" s="28">
        <v>38991</v>
      </c>
      <c r="B95" s="29">
        <v>135.49699485615369</v>
      </c>
      <c r="C95" s="29">
        <v>277.08750639202464</v>
      </c>
      <c r="D95" s="29">
        <v>205.60041456664712</v>
      </c>
      <c r="E95" s="29">
        <f t="shared" si="3"/>
        <v>107.99182779107251</v>
      </c>
      <c r="F95" s="29">
        <f t="shared" si="4"/>
        <v>139.73249900598111</v>
      </c>
      <c r="G95" s="29">
        <f t="shared" si="5"/>
        <v>92.895237831420445</v>
      </c>
    </row>
    <row r="96" spans="1:7">
      <c r="A96" s="28">
        <v>39022</v>
      </c>
      <c r="B96" s="29">
        <v>139.81877932064074</v>
      </c>
      <c r="C96" s="29">
        <v>277.88159509980596</v>
      </c>
      <c r="D96" s="29">
        <v>206.43842753102786</v>
      </c>
      <c r="E96" s="29">
        <f t="shared" si="3"/>
        <v>111.43631306644335</v>
      </c>
      <c r="F96" s="29">
        <f t="shared" si="4"/>
        <v>140.13295011622975</v>
      </c>
      <c r="G96" s="29">
        <f t="shared" si="5"/>
        <v>93.273872348262472</v>
      </c>
    </row>
    <row r="97" spans="1:7">
      <c r="A97" s="28">
        <v>39052</v>
      </c>
      <c r="B97" s="29">
        <v>140.63860939772951</v>
      </c>
      <c r="C97" s="29">
        <v>282.36560173375727</v>
      </c>
      <c r="D97" s="29">
        <v>216.44344605228079</v>
      </c>
      <c r="E97" s="29">
        <f t="shared" si="3"/>
        <v>112.08972201176277</v>
      </c>
      <c r="F97" s="29">
        <f t="shared" si="4"/>
        <v>142.39419047556575</v>
      </c>
      <c r="G97" s="29">
        <f t="shared" si="5"/>
        <v>97.794381594309158</v>
      </c>
    </row>
    <row r="98" spans="1:7">
      <c r="A98" s="28">
        <v>39083</v>
      </c>
      <c r="B98" s="29">
        <v>141.01755051026214</v>
      </c>
      <c r="C98" s="29">
        <v>272.37755699153234</v>
      </c>
      <c r="D98" s="29">
        <v>189.98349657644266</v>
      </c>
      <c r="E98" s="29">
        <f t="shared" si="3"/>
        <v>112.39174010014197</v>
      </c>
      <c r="F98" s="29">
        <f t="shared" si="4"/>
        <v>137.35731793595701</v>
      </c>
      <c r="G98" s="29">
        <f t="shared" si="5"/>
        <v>85.83913673380539</v>
      </c>
    </row>
    <row r="99" spans="1:7">
      <c r="A99" s="28">
        <v>39114</v>
      </c>
      <c r="B99" s="29">
        <v>145.7642948711011</v>
      </c>
      <c r="C99" s="29">
        <v>277.52770890642273</v>
      </c>
      <c r="D99" s="29">
        <v>204.2793238857885</v>
      </c>
      <c r="E99" s="29">
        <f t="shared" si="3"/>
        <v>116.17492068011101</v>
      </c>
      <c r="F99" s="29">
        <f t="shared" si="4"/>
        <v>139.95448879616146</v>
      </c>
      <c r="G99" s="29">
        <f t="shared" si="5"/>
        <v>92.298337123540534</v>
      </c>
    </row>
    <row r="100" spans="1:7">
      <c r="A100" s="28">
        <v>39142</v>
      </c>
      <c r="B100" s="29">
        <v>145.2836369064517</v>
      </c>
      <c r="C100" s="29">
        <v>293.08922005285052</v>
      </c>
      <c r="D100" s="29">
        <v>215.17063705528949</v>
      </c>
      <c r="E100" s="29">
        <f t="shared" si="3"/>
        <v>115.79183371792465</v>
      </c>
      <c r="F100" s="29">
        <f t="shared" si="4"/>
        <v>147.80200552152172</v>
      </c>
      <c r="G100" s="29">
        <f t="shared" si="5"/>
        <v>97.219295718443135</v>
      </c>
    </row>
    <row r="101" spans="1:7">
      <c r="A101" s="28">
        <v>39173</v>
      </c>
      <c r="B101" s="29">
        <v>145.30782783971071</v>
      </c>
      <c r="C101" s="29">
        <v>322.09594869760554</v>
      </c>
      <c r="D101" s="29">
        <v>231.11987308786101</v>
      </c>
      <c r="E101" s="29">
        <f t="shared" si="3"/>
        <v>115.81111402079326</v>
      </c>
      <c r="F101" s="29">
        <f t="shared" si="4"/>
        <v>162.42981293982348</v>
      </c>
      <c r="G101" s="29">
        <f t="shared" si="5"/>
        <v>104.4255461416149</v>
      </c>
    </row>
    <row r="102" spans="1:7">
      <c r="A102" s="28">
        <v>39203</v>
      </c>
      <c r="B102" s="29">
        <v>147.38099721877811</v>
      </c>
      <c r="C102" s="29">
        <v>327.56277461758867</v>
      </c>
      <c r="D102" s="29">
        <v>231.56186801756365</v>
      </c>
      <c r="E102" s="29">
        <f t="shared" si="3"/>
        <v>117.46344107648663</v>
      </c>
      <c r="F102" s="29">
        <f t="shared" si="4"/>
        <v>165.18667938023654</v>
      </c>
      <c r="G102" s="29">
        <f t="shared" si="5"/>
        <v>104.62525013638336</v>
      </c>
    </row>
    <row r="103" spans="1:7">
      <c r="A103" s="28">
        <v>39234</v>
      </c>
      <c r="B103" s="29">
        <v>152.89627163903199</v>
      </c>
      <c r="C103" s="29">
        <v>314.76749418849852</v>
      </c>
      <c r="D103" s="29">
        <v>242.07768057674767</v>
      </c>
      <c r="E103" s="29">
        <f t="shared" si="3"/>
        <v>121.85914421399806</v>
      </c>
      <c r="F103" s="29">
        <f t="shared" si="4"/>
        <v>158.73414554672067</v>
      </c>
      <c r="G103" s="29">
        <f t="shared" si="5"/>
        <v>109.37654847756144</v>
      </c>
    </row>
    <row r="104" spans="1:7">
      <c r="A104" s="28">
        <v>39264</v>
      </c>
      <c r="B104" s="29">
        <v>154.98763798226284</v>
      </c>
      <c r="C104" s="29">
        <v>313.45740210505704</v>
      </c>
      <c r="D104" s="29">
        <v>261.04329172316409</v>
      </c>
      <c r="E104" s="29">
        <f t="shared" si="3"/>
        <v>123.52597434721244</v>
      </c>
      <c r="F104" s="29">
        <f t="shared" si="4"/>
        <v>158.07347901891183</v>
      </c>
      <c r="G104" s="29">
        <f t="shared" si="5"/>
        <v>117.94567010009341</v>
      </c>
    </row>
    <row r="105" spans="1:7">
      <c r="A105" s="28">
        <v>39295</v>
      </c>
      <c r="B105" s="29">
        <v>157.69358132209271</v>
      </c>
      <c r="C105" s="29">
        <v>286.99476551881133</v>
      </c>
      <c r="D105" s="29">
        <v>248.79056429508827</v>
      </c>
      <c r="E105" s="29">
        <f t="shared" si="3"/>
        <v>125.68262562554918</v>
      </c>
      <c r="F105" s="29">
        <f t="shared" si="4"/>
        <v>144.72863215579952</v>
      </c>
      <c r="G105" s="29">
        <f t="shared" si="5"/>
        <v>112.40959163004874</v>
      </c>
    </row>
    <row r="106" spans="1:7">
      <c r="A106" s="28">
        <v>39326</v>
      </c>
      <c r="B106" s="29">
        <v>165.19987768668952</v>
      </c>
      <c r="C106" s="29">
        <v>278.86268747864017</v>
      </c>
      <c r="D106" s="29">
        <v>272.25550945877177</v>
      </c>
      <c r="E106" s="29">
        <f t="shared" si="3"/>
        <v>131.66518387501338</v>
      </c>
      <c r="F106" s="29">
        <f t="shared" si="4"/>
        <v>140.6277053350243</v>
      </c>
      <c r="G106" s="29">
        <f t="shared" si="5"/>
        <v>123.01162113604968</v>
      </c>
    </row>
    <row r="107" spans="1:7">
      <c r="A107" s="28">
        <v>39356</v>
      </c>
      <c r="B107" s="29">
        <v>166.96610085010261</v>
      </c>
      <c r="C107" s="29">
        <v>286.86223458674982</v>
      </c>
      <c r="D107" s="29">
        <v>290.76246138971811</v>
      </c>
      <c r="E107" s="29">
        <f t="shared" si="3"/>
        <v>133.07287315923995</v>
      </c>
      <c r="F107" s="29">
        <f t="shared" si="4"/>
        <v>144.6617981127433</v>
      </c>
      <c r="G107" s="29">
        <f t="shared" si="5"/>
        <v>131.37350943663299</v>
      </c>
    </row>
    <row r="108" spans="1:7">
      <c r="A108" s="28">
        <v>39387</v>
      </c>
      <c r="B108" s="29">
        <v>170.83085079995263</v>
      </c>
      <c r="C108" s="29">
        <v>275.55925626592608</v>
      </c>
      <c r="D108" s="29">
        <v>323.91487670713093</v>
      </c>
      <c r="E108" s="29">
        <f t="shared" si="3"/>
        <v>136.15309948811785</v>
      </c>
      <c r="F108" s="29">
        <f t="shared" si="4"/>
        <v>138.96181752702682</v>
      </c>
      <c r="G108" s="29">
        <f t="shared" si="5"/>
        <v>146.35257215928513</v>
      </c>
    </row>
    <row r="109" spans="1:7">
      <c r="A109" s="28">
        <v>39417</v>
      </c>
      <c r="B109" s="29">
        <v>180.50431073597139</v>
      </c>
      <c r="C109" s="29">
        <v>259.27837108736213</v>
      </c>
      <c r="D109" s="29">
        <v>317.61508969487068</v>
      </c>
      <c r="E109" s="29">
        <f t="shared" si="3"/>
        <v>143.86289866605094</v>
      </c>
      <c r="F109" s="29">
        <f t="shared" si="4"/>
        <v>130.75152756609464</v>
      </c>
      <c r="G109" s="29">
        <f t="shared" si="5"/>
        <v>143.50617608549948</v>
      </c>
    </row>
    <row r="110" spans="1:7">
      <c r="A110" s="28">
        <v>39448</v>
      </c>
      <c r="B110" s="29">
        <v>189.2756929725474</v>
      </c>
      <c r="C110" s="29">
        <v>284.53695976246945</v>
      </c>
      <c r="D110" s="29">
        <v>321.78550575490004</v>
      </c>
      <c r="E110" s="29">
        <f t="shared" si="3"/>
        <v>150.85373710484876</v>
      </c>
      <c r="F110" s="29">
        <f t="shared" si="4"/>
        <v>143.48918493251318</v>
      </c>
      <c r="G110" s="29">
        <f t="shared" si="5"/>
        <v>145.39047088407256</v>
      </c>
    </row>
    <row r="111" spans="1:7">
      <c r="A111" s="28">
        <v>39479</v>
      </c>
      <c r="B111" s="29">
        <v>204.87071634928378</v>
      </c>
      <c r="C111" s="29">
        <v>304.35726424408455</v>
      </c>
      <c r="D111" s="29">
        <v>331.39320045046435</v>
      </c>
      <c r="E111" s="29">
        <f t="shared" si="3"/>
        <v>163.28305393719754</v>
      </c>
      <c r="F111" s="29">
        <f t="shared" si="4"/>
        <v>153.48436916993299</v>
      </c>
      <c r="G111" s="29">
        <f t="shared" si="5"/>
        <v>149.73145962009872</v>
      </c>
    </row>
    <row r="112" spans="1:7">
      <c r="A112" s="28">
        <v>39508</v>
      </c>
      <c r="B112" s="29">
        <v>213.34868824076364</v>
      </c>
      <c r="C112" s="29">
        <v>320.68685957743162</v>
      </c>
      <c r="D112" s="29">
        <v>361.17950982173716</v>
      </c>
      <c r="E112" s="29">
        <f t="shared" si="3"/>
        <v>170.04004276557865</v>
      </c>
      <c r="F112" s="29">
        <f t="shared" si="4"/>
        <v>161.71922318192412</v>
      </c>
      <c r="G112" s="29">
        <f t="shared" si="5"/>
        <v>163.18963429837839</v>
      </c>
    </row>
    <row r="113" spans="1:7">
      <c r="A113" s="28">
        <v>39539</v>
      </c>
      <c r="B113" s="29">
        <v>212.79148551415457</v>
      </c>
      <c r="C113" s="29">
        <v>317.31435896512801</v>
      </c>
      <c r="D113" s="29">
        <v>386.0132397009686</v>
      </c>
      <c r="E113" s="29">
        <f t="shared" si="3"/>
        <v>169.5959492197361</v>
      </c>
      <c r="F113" s="29">
        <f t="shared" si="4"/>
        <v>160.01850435633531</v>
      </c>
      <c r="G113" s="29">
        <f t="shared" si="5"/>
        <v>174.41011383016769</v>
      </c>
    </row>
    <row r="114" spans="1:7">
      <c r="A114" s="30">
        <v>39569</v>
      </c>
      <c r="B114" s="29">
        <v>214.58441669961314</v>
      </c>
      <c r="C114" s="29">
        <v>303.7643092965464</v>
      </c>
      <c r="D114" s="29">
        <v>435.69056842221255</v>
      </c>
      <c r="E114" s="29">
        <f t="shared" si="3"/>
        <v>171.024924940023</v>
      </c>
      <c r="F114" s="29">
        <f t="shared" si="4"/>
        <v>153.1853478329686</v>
      </c>
      <c r="G114" s="29">
        <f t="shared" si="5"/>
        <v>196.85553192971966</v>
      </c>
    </row>
    <row r="115" spans="1:7">
      <c r="A115" s="30">
        <v>39600</v>
      </c>
      <c r="B115" s="29">
        <v>222.05244786498523</v>
      </c>
      <c r="C115" s="29">
        <v>297.09104615492254</v>
      </c>
      <c r="D115" s="29">
        <v>466.85188824104006</v>
      </c>
      <c r="E115" s="29">
        <f t="shared" si="3"/>
        <v>176.97698562155622</v>
      </c>
      <c r="F115" s="29">
        <f t="shared" si="4"/>
        <v>149.82008699012013</v>
      </c>
      <c r="G115" s="29">
        <f t="shared" si="5"/>
        <v>210.93496957001969</v>
      </c>
    </row>
    <row r="116" spans="1:7">
      <c r="A116" s="30">
        <v>39630</v>
      </c>
      <c r="B116" s="29">
        <v>221.00529978337812</v>
      </c>
      <c r="C116" s="29">
        <v>299.786514171173</v>
      </c>
      <c r="D116" s="29">
        <v>471.86985786267445</v>
      </c>
      <c r="E116" s="29">
        <f t="shared" si="3"/>
        <v>176.14240301387022</v>
      </c>
      <c r="F116" s="29">
        <f t="shared" si="4"/>
        <v>151.17938494911397</v>
      </c>
      <c r="G116" s="29">
        <f t="shared" si="5"/>
        <v>213.20220955791115</v>
      </c>
    </row>
    <row r="117" spans="1:7">
      <c r="A117" s="30">
        <v>39661</v>
      </c>
      <c r="B117" s="29">
        <v>204.5793484237831</v>
      </c>
      <c r="C117" s="29">
        <v>279.09677109383733</v>
      </c>
      <c r="D117" s="29">
        <v>406.91861648668464</v>
      </c>
      <c r="E117" s="29">
        <f t="shared" si="3"/>
        <v>163.05083214609496</v>
      </c>
      <c r="F117" s="29">
        <f t="shared" si="4"/>
        <v>140.74575139546837</v>
      </c>
      <c r="G117" s="29">
        <f t="shared" si="5"/>
        <v>183.85566846369215</v>
      </c>
    </row>
    <row r="118" spans="1:7">
      <c r="A118" s="30">
        <v>39692</v>
      </c>
      <c r="B118" s="29">
        <v>190.71764323288528</v>
      </c>
      <c r="C118" s="29">
        <v>261.73009674394837</v>
      </c>
      <c r="D118" s="29">
        <v>353.55045783072609</v>
      </c>
      <c r="E118" s="29">
        <f t="shared" si="3"/>
        <v>152.00297915529433</v>
      </c>
      <c r="F118" s="29">
        <f t="shared" si="4"/>
        <v>131.98790865498856</v>
      </c>
      <c r="G118" s="29">
        <f t="shared" si="5"/>
        <v>159.7426441713059</v>
      </c>
    </row>
    <row r="119" spans="1:7">
      <c r="A119" s="30">
        <v>39722</v>
      </c>
      <c r="B119" s="29">
        <v>160.59604719727415</v>
      </c>
      <c r="C119" s="29">
        <v>209.70119941610878</v>
      </c>
      <c r="D119" s="29">
        <v>257.67845284755231</v>
      </c>
      <c r="E119" s="29">
        <f t="shared" si="3"/>
        <v>127.99590641302947</v>
      </c>
      <c r="F119" s="29">
        <f t="shared" si="4"/>
        <v>105.75024843418153</v>
      </c>
      <c r="G119" s="29">
        <f t="shared" si="5"/>
        <v>116.42535454881788</v>
      </c>
    </row>
    <row r="120" spans="1:7">
      <c r="A120" s="30">
        <v>39753</v>
      </c>
      <c r="B120" s="29">
        <v>151.26745479887921</v>
      </c>
      <c r="C120" s="29">
        <v>185.23302954110176</v>
      </c>
      <c r="D120" s="29">
        <v>191.35428450659816</v>
      </c>
      <c r="E120" s="29">
        <f t="shared" si="3"/>
        <v>120.56096850248717</v>
      </c>
      <c r="F120" s="29">
        <f t="shared" si="4"/>
        <v>93.411191479731968</v>
      </c>
      <c r="G120" s="29">
        <f t="shared" si="5"/>
        <v>86.458491860382509</v>
      </c>
    </row>
    <row r="121" spans="1:7">
      <c r="A121" s="30">
        <v>39783</v>
      </c>
      <c r="B121" s="29">
        <v>147.27411090218598</v>
      </c>
      <c r="C121" s="29">
        <v>171.46356994102933</v>
      </c>
      <c r="D121" s="29">
        <v>146.87679392529438</v>
      </c>
      <c r="E121" s="29">
        <f t="shared" si="3"/>
        <v>117.37825211191297</v>
      </c>
      <c r="F121" s="29">
        <f t="shared" si="4"/>
        <v>86.467388690017316</v>
      </c>
      <c r="G121" s="29">
        <f t="shared" si="5"/>
        <v>66.362486342088005</v>
      </c>
    </row>
    <row r="122" spans="1:7">
      <c r="A122" s="30">
        <v>39814</v>
      </c>
      <c r="B122" s="29">
        <v>157.17461594483143</v>
      </c>
      <c r="C122" s="29">
        <v>174.90381339568529</v>
      </c>
      <c r="D122" s="29">
        <v>156.08596218213847</v>
      </c>
      <c r="E122" s="29">
        <f t="shared" si="3"/>
        <v>125.26900745113704</v>
      </c>
      <c r="F122" s="29">
        <f t="shared" si="4"/>
        <v>88.202269563454934</v>
      </c>
      <c r="G122" s="29">
        <f t="shared" si="5"/>
        <v>70.523411198451996</v>
      </c>
    </row>
    <row r="123" spans="1:7">
      <c r="A123" s="30">
        <v>39845</v>
      </c>
      <c r="B123" s="29">
        <v>153.16044825200066</v>
      </c>
      <c r="C123" s="29">
        <v>172.00927927875028</v>
      </c>
      <c r="D123" s="29">
        <v>148.98314129712182</v>
      </c>
      <c r="E123" s="29">
        <f t="shared" si="3"/>
        <v>122.06969438394411</v>
      </c>
      <c r="F123" s="29">
        <f t="shared" si="4"/>
        <v>86.742584531517167</v>
      </c>
      <c r="G123" s="29">
        <f t="shared" si="5"/>
        <v>67.314185007063571</v>
      </c>
    </row>
    <row r="124" spans="1:7">
      <c r="A124" s="30">
        <v>39873</v>
      </c>
      <c r="B124" s="29">
        <v>155.04065368590062</v>
      </c>
      <c r="C124" s="29">
        <v>168.3247448291676</v>
      </c>
      <c r="D124" s="29">
        <v>166.11749661547123</v>
      </c>
      <c r="E124" s="29">
        <f t="shared" si="3"/>
        <v>123.56822814585611</v>
      </c>
      <c r="F124" s="29">
        <f t="shared" si="4"/>
        <v>84.884510116623105</v>
      </c>
      <c r="G124" s="29">
        <f t="shared" si="5"/>
        <v>75.055900974616577</v>
      </c>
    </row>
    <row r="125" spans="1:7">
      <c r="A125" s="30">
        <v>39904</v>
      </c>
      <c r="B125" s="29">
        <v>162.6792875842082</v>
      </c>
      <c r="C125" s="29">
        <v>179.21389946886555</v>
      </c>
      <c r="D125" s="29">
        <v>178.69609984911071</v>
      </c>
      <c r="E125" s="29">
        <f t="shared" si="3"/>
        <v>129.65626011572246</v>
      </c>
      <c r="F125" s="29">
        <f t="shared" si="4"/>
        <v>90.375803497836927</v>
      </c>
      <c r="G125" s="29">
        <f t="shared" si="5"/>
        <v>80.739218011884688</v>
      </c>
    </row>
    <row r="126" spans="1:7">
      <c r="A126" s="30">
        <v>39934</v>
      </c>
      <c r="B126" s="29">
        <v>175.33255490485419</v>
      </c>
      <c r="C126" s="29">
        <v>189.07579963890765</v>
      </c>
      <c r="D126" s="29">
        <v>206.54172282758694</v>
      </c>
      <c r="E126" s="29">
        <f t="shared" si="3"/>
        <v>139.74098167678926</v>
      </c>
      <c r="F126" s="29">
        <f t="shared" si="4"/>
        <v>95.349062572743946</v>
      </c>
      <c r="G126" s="29">
        <f t="shared" si="5"/>
        <v>93.320543660482102</v>
      </c>
    </row>
    <row r="127" spans="1:7">
      <c r="A127" s="30">
        <v>39965</v>
      </c>
      <c r="B127" s="29">
        <v>177.36261959546604</v>
      </c>
      <c r="C127" s="29">
        <v>208.76533493190101</v>
      </c>
      <c r="D127" s="29">
        <v>245.67836132113396</v>
      </c>
      <c r="E127" s="29">
        <f t="shared" si="3"/>
        <v>141.35895406581554</v>
      </c>
      <c r="F127" s="29">
        <f t="shared" si="4"/>
        <v>105.27830119696368</v>
      </c>
      <c r="G127" s="29">
        <f t="shared" si="5"/>
        <v>111.00342308678725</v>
      </c>
    </row>
    <row r="128" spans="1:7">
      <c r="A128" s="30">
        <v>39995</v>
      </c>
      <c r="B128" s="29">
        <v>170.10279388915808</v>
      </c>
      <c r="C128" s="29">
        <v>223.32930167073249</v>
      </c>
      <c r="D128" s="29">
        <v>229.91210296261647</v>
      </c>
      <c r="E128" s="29">
        <f t="shared" si="3"/>
        <v>135.5728342459544</v>
      </c>
      <c r="F128" s="29">
        <f t="shared" si="4"/>
        <v>112.62276610754576</v>
      </c>
      <c r="G128" s="29">
        <f t="shared" si="5"/>
        <v>103.87984640036312</v>
      </c>
    </row>
    <row r="129" spans="1:7">
      <c r="A129" s="30">
        <v>40026</v>
      </c>
      <c r="B129" s="29">
        <v>168.14675559616853</v>
      </c>
      <c r="C129" s="29">
        <v>257.27975330500908</v>
      </c>
      <c r="D129" s="29">
        <v>254.55848186369775</v>
      </c>
      <c r="E129" s="29">
        <f t="shared" si="3"/>
        <v>134.01386129077173</v>
      </c>
      <c r="F129" s="29">
        <f t="shared" si="4"/>
        <v>129.74364431317426</v>
      </c>
      <c r="G129" s="29">
        <f t="shared" si="5"/>
        <v>115.01567623088653</v>
      </c>
    </row>
    <row r="130" spans="1:7">
      <c r="A130" s="30">
        <v>40057</v>
      </c>
      <c r="B130" s="29">
        <v>162.86597821189704</v>
      </c>
      <c r="C130" s="29">
        <v>241.26013210603938</v>
      </c>
      <c r="D130" s="29">
        <v>242.80362302574767</v>
      </c>
      <c r="E130" s="29">
        <f t="shared" si="3"/>
        <v>129.80505354200463</v>
      </c>
      <c r="F130" s="29">
        <f t="shared" si="4"/>
        <v>121.66510720261165</v>
      </c>
      <c r="G130" s="29">
        <f t="shared" si="5"/>
        <v>109.70454682617333</v>
      </c>
    </row>
    <row r="131" spans="1:7">
      <c r="A131" s="30">
        <v>40087</v>
      </c>
      <c r="B131" s="29">
        <v>164.06992104723525</v>
      </c>
      <c r="C131" s="29">
        <v>251.15693361709782</v>
      </c>
      <c r="D131" s="29">
        <v>263.1143747013607</v>
      </c>
      <c r="E131" s="29">
        <f t="shared" si="3"/>
        <v>130.76460240493083</v>
      </c>
      <c r="F131" s="29">
        <f t="shared" si="4"/>
        <v>126.65596667986945</v>
      </c>
      <c r="G131" s="29">
        <f t="shared" si="5"/>
        <v>118.88143545948577</v>
      </c>
    </row>
    <row r="132" spans="1:7">
      <c r="A132" s="30">
        <v>40118</v>
      </c>
      <c r="B132" s="29">
        <v>169.56349043421989</v>
      </c>
      <c r="C132" s="29">
        <v>265.79661683875071</v>
      </c>
      <c r="D132" s="29">
        <v>275.61237001447665</v>
      </c>
      <c r="E132" s="29">
        <f t="shared" si="3"/>
        <v>135.14300651512801</v>
      </c>
      <c r="F132" s="29">
        <f t="shared" si="4"/>
        <v>134.03861466661522</v>
      </c>
      <c r="G132" s="29">
        <f t="shared" si="5"/>
        <v>124.52833188950993</v>
      </c>
    </row>
    <row r="133" spans="1:7">
      <c r="A133" s="30">
        <v>40148</v>
      </c>
      <c r="B133" s="29">
        <v>172.24275360469679</v>
      </c>
      <c r="C133" s="29">
        <v>281.95447473859292</v>
      </c>
      <c r="D133" s="29">
        <v>266.22166554460642</v>
      </c>
      <c r="E133" s="29">
        <f t="shared" si="3"/>
        <v>137.2783935561489</v>
      </c>
      <c r="F133" s="29">
        <f t="shared" si="4"/>
        <v>142.18686318321986</v>
      </c>
      <c r="G133" s="29">
        <f t="shared" si="5"/>
        <v>120.28538458333901</v>
      </c>
    </row>
    <row r="134" spans="1:7">
      <c r="A134" s="30">
        <v>40179</v>
      </c>
      <c r="B134" s="29">
        <v>171.38241119613994</v>
      </c>
      <c r="C134" s="29">
        <v>304.92442492377523</v>
      </c>
      <c r="D134" s="29">
        <v>273.95857701963018</v>
      </c>
      <c r="E134" s="29">
        <f t="shared" si="3"/>
        <v>136.59269606651185</v>
      </c>
      <c r="F134" s="29">
        <f t="shared" si="4"/>
        <v>153.77038271180297</v>
      </c>
      <c r="G134" s="29">
        <f t="shared" si="5"/>
        <v>123.78110823286501</v>
      </c>
    </row>
    <row r="135" spans="1:7">
      <c r="A135" s="30">
        <v>40210</v>
      </c>
      <c r="B135" s="29">
        <v>170.75922098026771</v>
      </c>
      <c r="C135" s="29">
        <v>292.24445693127728</v>
      </c>
      <c r="D135" s="29">
        <v>265.35216215670135</v>
      </c>
      <c r="E135" s="29">
        <f t="shared" si="3"/>
        <v>136.09601013967637</v>
      </c>
      <c r="F135" s="29">
        <f t="shared" si="4"/>
        <v>147.37599980375214</v>
      </c>
      <c r="G135" s="29">
        <f t="shared" si="5"/>
        <v>119.89252193184623</v>
      </c>
    </row>
    <row r="136" spans="1:7">
      <c r="A136" s="30">
        <v>40238</v>
      </c>
      <c r="B136" s="29">
        <v>172.3965322682393</v>
      </c>
      <c r="C136" s="29">
        <v>317.35868340585955</v>
      </c>
      <c r="D136" s="29">
        <v>281.5067157862872</v>
      </c>
      <c r="E136" s="29">
        <f t="shared" si="3"/>
        <v>137.4009559714176</v>
      </c>
      <c r="F136" s="29">
        <f t="shared" si="4"/>
        <v>160.04085673501564</v>
      </c>
      <c r="G136" s="29">
        <f t="shared" si="5"/>
        <v>127.19153980904198</v>
      </c>
    </row>
    <row r="137" spans="1:7">
      <c r="A137" s="30">
        <v>40269</v>
      </c>
      <c r="B137" s="29">
        <v>177.10658860048426</v>
      </c>
      <c r="C137" s="29">
        <v>352.12783539697301</v>
      </c>
      <c r="D137" s="29">
        <v>298.86377968324445</v>
      </c>
      <c r="E137" s="29">
        <f t="shared" si="3"/>
        <v>141.15489599686276</v>
      </c>
      <c r="F137" s="29">
        <f t="shared" si="4"/>
        <v>177.57459746298409</v>
      </c>
      <c r="G137" s="29">
        <f t="shared" si="5"/>
        <v>135.03388089654175</v>
      </c>
    </row>
    <row r="138" spans="1:7">
      <c r="A138" s="30">
        <v>40299</v>
      </c>
      <c r="B138" s="29">
        <v>174.79566792521331</v>
      </c>
      <c r="C138" s="29">
        <v>316.81373765041877</v>
      </c>
      <c r="D138" s="29">
        <v>268.66814025338806</v>
      </c>
      <c r="E138" s="29">
        <f t="shared" si="3"/>
        <v>139.31307988966697</v>
      </c>
      <c r="F138" s="29">
        <f t="shared" si="4"/>
        <v>159.76604596053519</v>
      </c>
      <c r="G138" s="29">
        <f t="shared" si="5"/>
        <v>121.39076100196075</v>
      </c>
    </row>
    <row r="139" spans="1:7">
      <c r="A139" s="30">
        <v>40330</v>
      </c>
      <c r="B139" s="29">
        <v>169.60753822019942</v>
      </c>
      <c r="C139" s="29">
        <v>291.67449813826283</v>
      </c>
      <c r="D139" s="29">
        <v>265.45616500297598</v>
      </c>
      <c r="E139" s="29">
        <f t="shared" si="3"/>
        <v>135.17811283555326</v>
      </c>
      <c r="F139" s="29">
        <f t="shared" si="4"/>
        <v>147.08857520090604</v>
      </c>
      <c r="G139" s="29">
        <f t="shared" si="5"/>
        <v>119.93951293213283</v>
      </c>
    </row>
    <row r="140" spans="1:7">
      <c r="A140" s="30">
        <v>40360</v>
      </c>
      <c r="B140" s="29">
        <v>178.58281210155272</v>
      </c>
      <c r="C140" s="29">
        <v>286.08076067158026</v>
      </c>
      <c r="D140" s="29">
        <v>264.53210838858865</v>
      </c>
      <c r="E140" s="29">
        <f t="shared" si="3"/>
        <v>142.33145400302197</v>
      </c>
      <c r="F140" s="29">
        <f t="shared" si="4"/>
        <v>144.26770851810045</v>
      </c>
      <c r="G140" s="29">
        <f t="shared" si="5"/>
        <v>119.52200181405392</v>
      </c>
    </row>
    <row r="141" spans="1:7">
      <c r="A141" s="30">
        <v>40391</v>
      </c>
      <c r="B141" s="29">
        <v>187.75486212210291</v>
      </c>
      <c r="C141" s="29">
        <v>315.82811944824175</v>
      </c>
      <c r="D141" s="29">
        <v>269.45957700227984</v>
      </c>
      <c r="E141" s="29">
        <f t="shared" si="3"/>
        <v>149.64162680325194</v>
      </c>
      <c r="F141" s="29">
        <f t="shared" si="4"/>
        <v>159.26900841362709</v>
      </c>
      <c r="G141" s="29">
        <f t="shared" si="5"/>
        <v>121.74835125863311</v>
      </c>
    </row>
    <row r="142" spans="1:7">
      <c r="A142" s="30">
        <v>40422</v>
      </c>
      <c r="B142" s="29">
        <v>193.61891177240585</v>
      </c>
      <c r="C142" s="29">
        <v>322.5535059575767</v>
      </c>
      <c r="D142" s="29">
        <v>270.43302218606436</v>
      </c>
      <c r="E142" s="29">
        <f t="shared" si="3"/>
        <v>154.31530565986503</v>
      </c>
      <c r="F142" s="29">
        <f t="shared" si="4"/>
        <v>162.66055455717972</v>
      </c>
      <c r="G142" s="29">
        <f t="shared" si="5"/>
        <v>122.18817732636799</v>
      </c>
    </row>
    <row r="143" spans="1:7">
      <c r="A143" s="30">
        <v>40452</v>
      </c>
      <c r="B143" s="29">
        <v>202.9072882947049</v>
      </c>
      <c r="C143" s="29">
        <v>344.95565347423923</v>
      </c>
      <c r="D143" s="29">
        <v>290.2542769216127</v>
      </c>
      <c r="E143" s="29">
        <f t="shared" ref="E143:E195" si="6">B143/B$86*100</f>
        <v>161.71819130260297</v>
      </c>
      <c r="F143" s="29">
        <f t="shared" ref="F143:F195" si="7">C143/C$86*100</f>
        <v>173.9577367952526</v>
      </c>
      <c r="G143" s="29">
        <f t="shared" ref="G143:G195" si="8">D143/D$86*100</f>
        <v>131.14389940823696</v>
      </c>
    </row>
    <row r="144" spans="1:7">
      <c r="A144" s="30">
        <v>40483</v>
      </c>
      <c r="B144" s="29">
        <v>205.45759699897994</v>
      </c>
      <c r="C144" s="29">
        <v>355.11389391406709</v>
      </c>
      <c r="D144" s="29">
        <v>300.35315387223164</v>
      </c>
      <c r="E144" s="29">
        <f t="shared" si="6"/>
        <v>163.75080094607534</v>
      </c>
      <c r="F144" s="29">
        <f t="shared" si="7"/>
        <v>179.08043734802504</v>
      </c>
      <c r="G144" s="29">
        <f t="shared" si="8"/>
        <v>135.70681616176273</v>
      </c>
    </row>
    <row r="145" spans="1:7">
      <c r="A145" s="30">
        <v>40513</v>
      </c>
      <c r="B145" s="29">
        <v>219.70662238691591</v>
      </c>
      <c r="C145" s="29">
        <v>372.54703232463612</v>
      </c>
      <c r="D145" s="29">
        <v>320.02955458483046</v>
      </c>
      <c r="E145" s="29">
        <f t="shared" si="6"/>
        <v>175.10735020030936</v>
      </c>
      <c r="F145" s="29">
        <f t="shared" si="7"/>
        <v>187.87179725935766</v>
      </c>
      <c r="G145" s="29">
        <f t="shared" si="8"/>
        <v>144.5970896941183</v>
      </c>
    </row>
    <row r="146" spans="1:7">
      <c r="A146" s="30">
        <v>40544</v>
      </c>
      <c r="B146" s="29">
        <v>227.9902070712474</v>
      </c>
      <c r="C146" s="29">
        <v>391.52390595730594</v>
      </c>
      <c r="D146" s="29">
        <v>329.39878858872225</v>
      </c>
      <c r="E146" s="29">
        <f t="shared" si="6"/>
        <v>181.70941138751704</v>
      </c>
      <c r="F146" s="29">
        <f t="shared" si="7"/>
        <v>197.44164763096572</v>
      </c>
      <c r="G146" s="29">
        <f t="shared" si="8"/>
        <v>148.830336124697</v>
      </c>
    </row>
    <row r="147" spans="1:7">
      <c r="A147" s="30">
        <v>40575</v>
      </c>
      <c r="B147" s="29">
        <v>235.58053153502962</v>
      </c>
      <c r="C147" s="29">
        <v>408.67774477358762</v>
      </c>
      <c r="D147" s="29">
        <v>347.94963660963953</v>
      </c>
      <c r="E147" s="29">
        <f t="shared" si="6"/>
        <v>187.75894048033078</v>
      </c>
      <c r="F147" s="29">
        <f t="shared" si="7"/>
        <v>206.09215950916507</v>
      </c>
      <c r="G147" s="29">
        <f t="shared" si="8"/>
        <v>157.21205773994708</v>
      </c>
    </row>
    <row r="148" spans="1:7">
      <c r="A148" s="30">
        <v>40603</v>
      </c>
      <c r="B148" s="29">
        <v>229.39732129697123</v>
      </c>
      <c r="C148" s="29">
        <v>389.49649580083138</v>
      </c>
      <c r="D148" s="29">
        <v>386.3540486606467</v>
      </c>
      <c r="E148" s="29">
        <f t="shared" si="6"/>
        <v>182.8308889325213</v>
      </c>
      <c r="F148" s="29">
        <f t="shared" si="7"/>
        <v>196.41924466750083</v>
      </c>
      <c r="G148" s="29">
        <f t="shared" si="8"/>
        <v>174.56409955743922</v>
      </c>
    </row>
    <row r="149" spans="1:7">
      <c r="A149" s="30">
        <v>40634</v>
      </c>
      <c r="B149" s="29">
        <v>237.52467122552611</v>
      </c>
      <c r="C149" s="29">
        <v>398.86587340479946</v>
      </c>
      <c r="D149" s="29">
        <v>413.58143644518191</v>
      </c>
      <c r="E149" s="29">
        <f t="shared" si="6"/>
        <v>189.30843018584619</v>
      </c>
      <c r="F149" s="29">
        <f t="shared" si="7"/>
        <v>201.14412946573808</v>
      </c>
      <c r="G149" s="29">
        <f t="shared" si="8"/>
        <v>186.86609159915673</v>
      </c>
    </row>
    <row r="150" spans="1:7">
      <c r="A150" s="30">
        <v>40664</v>
      </c>
      <c r="B150" s="29">
        <v>232.66699185677388</v>
      </c>
      <c r="C150" s="29">
        <v>381.92711226025222</v>
      </c>
      <c r="D150" s="29">
        <v>384.85004203767687</v>
      </c>
      <c r="E150" s="29">
        <f t="shared" si="6"/>
        <v>185.43683381272032</v>
      </c>
      <c r="F150" s="29">
        <f t="shared" si="7"/>
        <v>192.60207913798237</v>
      </c>
      <c r="G150" s="29">
        <f t="shared" si="8"/>
        <v>173.88455300479586</v>
      </c>
    </row>
    <row r="151" spans="1:7">
      <c r="A151" s="30">
        <v>40695</v>
      </c>
      <c r="B151" s="29">
        <v>225.91144664155985</v>
      </c>
      <c r="C151" s="29">
        <v>375.9410868560264</v>
      </c>
      <c r="D151" s="29">
        <v>376.77775753297232</v>
      </c>
      <c r="E151" s="29">
        <f t="shared" si="6"/>
        <v>180.05262823465054</v>
      </c>
      <c r="F151" s="29">
        <f t="shared" si="7"/>
        <v>189.58338551394593</v>
      </c>
      <c r="G151" s="29">
        <f t="shared" si="8"/>
        <v>170.2372997125884</v>
      </c>
    </row>
    <row r="152" spans="1:7">
      <c r="A152" s="30">
        <v>40725</v>
      </c>
      <c r="B152" s="29">
        <v>223.93478612278454</v>
      </c>
      <c r="C152" s="29">
        <v>386.33794174592407</v>
      </c>
      <c r="D152" s="29">
        <v>384.10258611937553</v>
      </c>
      <c r="E152" s="29">
        <f t="shared" si="6"/>
        <v>178.47721925549487</v>
      </c>
      <c r="F152" s="29">
        <f t="shared" si="7"/>
        <v>194.82641698254113</v>
      </c>
      <c r="G152" s="29">
        <f t="shared" si="8"/>
        <v>173.54683435065084</v>
      </c>
    </row>
    <row r="153" spans="1:7">
      <c r="A153" s="30">
        <v>40756</v>
      </c>
      <c r="B153" s="29">
        <v>225.84951635712923</v>
      </c>
      <c r="C153" s="29">
        <v>371.34639172178407</v>
      </c>
      <c r="D153" s="29">
        <v>358.15452696699276</v>
      </c>
      <c r="E153" s="29">
        <f t="shared" si="6"/>
        <v>180.00326946755476</v>
      </c>
      <c r="F153" s="29">
        <f t="shared" si="7"/>
        <v>187.26632603465654</v>
      </c>
      <c r="G153" s="29">
        <f t="shared" si="8"/>
        <v>161.82287391358182</v>
      </c>
    </row>
    <row r="154" spans="1:7">
      <c r="A154" s="30">
        <v>40787</v>
      </c>
      <c r="B154" s="29">
        <v>217.49276112899301</v>
      </c>
      <c r="C154" s="29">
        <v>357.42709504473805</v>
      </c>
      <c r="D154" s="29">
        <v>359.62333090668943</v>
      </c>
      <c r="E154" s="29">
        <f t="shared" si="6"/>
        <v>173.34289096656218</v>
      </c>
      <c r="F154" s="29">
        <f t="shared" si="7"/>
        <v>180.2469618835442</v>
      </c>
      <c r="G154" s="29">
        <f t="shared" si="8"/>
        <v>162.48651504287349</v>
      </c>
    </row>
    <row r="155" spans="1:7">
      <c r="A155" s="30">
        <v>40817</v>
      </c>
      <c r="B155" s="29">
        <v>205.23562135592343</v>
      </c>
      <c r="C155" s="29">
        <v>320.41926781366629</v>
      </c>
      <c r="D155" s="29">
        <v>356.16046790553668</v>
      </c>
      <c r="E155" s="29">
        <f t="shared" si="6"/>
        <v>163.5738851742959</v>
      </c>
      <c r="F155" s="29">
        <f t="shared" si="7"/>
        <v>161.58427929235216</v>
      </c>
      <c r="G155" s="29">
        <f t="shared" si="8"/>
        <v>160.9219098218785</v>
      </c>
    </row>
    <row r="156" spans="1:7">
      <c r="A156" s="30">
        <v>40848</v>
      </c>
      <c r="B156" s="29">
        <v>203.70809440696283</v>
      </c>
      <c r="C156" s="29">
        <v>308.25965589116146</v>
      </c>
      <c r="D156" s="29">
        <v>375.18926525093116</v>
      </c>
      <c r="E156" s="29">
        <f t="shared" si="6"/>
        <v>162.35643804645738</v>
      </c>
      <c r="F156" s="29">
        <f t="shared" si="7"/>
        <v>155.45230682272143</v>
      </c>
      <c r="G156" s="29">
        <f t="shared" si="8"/>
        <v>169.5195804966782</v>
      </c>
    </row>
    <row r="157" spans="1:7">
      <c r="A157" s="30">
        <v>40878</v>
      </c>
      <c r="B157" s="29">
        <v>200.39185033971103</v>
      </c>
      <c r="C157" s="29">
        <v>306.40003767605964</v>
      </c>
      <c r="D157" s="29">
        <v>371.02630347789898</v>
      </c>
      <c r="E157" s="29">
        <f t="shared" si="6"/>
        <v>159.71337383234683</v>
      </c>
      <c r="F157" s="29">
        <f t="shared" si="7"/>
        <v>154.51451968184043</v>
      </c>
      <c r="G157" s="29">
        <f t="shared" si="8"/>
        <v>167.63865372518291</v>
      </c>
    </row>
    <row r="158" spans="1:7">
      <c r="A158" s="30">
        <v>40909</v>
      </c>
      <c r="B158" s="29">
        <v>202.86042260928753</v>
      </c>
      <c r="C158" s="29">
        <v>322.2398714462982</v>
      </c>
      <c r="D158" s="29">
        <v>380.50225459602865</v>
      </c>
      <c r="E158" s="29">
        <f t="shared" si="6"/>
        <v>161.68083910129198</v>
      </c>
      <c r="F158" s="29">
        <f t="shared" si="7"/>
        <v>162.5023917637499</v>
      </c>
      <c r="G158" s="29">
        <f t="shared" si="8"/>
        <v>171.92011752793329</v>
      </c>
    </row>
    <row r="159" spans="1:7" s="27" customFormat="1">
      <c r="A159" s="30">
        <v>40940</v>
      </c>
      <c r="B159" s="29">
        <v>209.6150733323561</v>
      </c>
      <c r="C159" s="29">
        <v>330.31338954149777</v>
      </c>
      <c r="D159" s="29">
        <v>401.40446846628839</v>
      </c>
      <c r="E159" s="29">
        <f t="shared" si="6"/>
        <v>167.06433176434962</v>
      </c>
      <c r="F159" s="29">
        <f t="shared" si="7"/>
        <v>166.57378738133562</v>
      </c>
      <c r="G159" s="29">
        <f t="shared" si="8"/>
        <v>181.36424307978899</v>
      </c>
    </row>
    <row r="160" spans="1:7" s="27" customFormat="1">
      <c r="A160" s="30">
        <v>40969</v>
      </c>
      <c r="B160" s="29">
        <v>215.04488873472508</v>
      </c>
      <c r="C160" s="29">
        <v>330.02757449036676</v>
      </c>
      <c r="D160" s="29">
        <v>419.64132092739385</v>
      </c>
      <c r="E160" s="29">
        <f t="shared" si="6"/>
        <v>171.39192360867395</v>
      </c>
      <c r="F160" s="29">
        <f t="shared" si="7"/>
        <v>166.42965366752048</v>
      </c>
      <c r="G160" s="29">
        <f t="shared" si="8"/>
        <v>189.60409391005933</v>
      </c>
    </row>
    <row r="161" spans="1:9" s="27" customFormat="1">
      <c r="A161" s="30">
        <v>41000</v>
      </c>
      <c r="B161" s="29">
        <v>215.3164608069707</v>
      </c>
      <c r="C161" s="29">
        <v>324.54440529693846</v>
      </c>
      <c r="D161" s="29">
        <v>405.14915730302931</v>
      </c>
      <c r="E161" s="29">
        <f t="shared" si="6"/>
        <v>171.60836799911928</v>
      </c>
      <c r="F161" s="29">
        <f t="shared" si="7"/>
        <v>163.66454547535844</v>
      </c>
      <c r="G161" s="29">
        <f t="shared" si="8"/>
        <v>183.05618402663444</v>
      </c>
    </row>
    <row r="162" spans="1:9" s="27" customFormat="1">
      <c r="A162" s="30">
        <v>41030</v>
      </c>
      <c r="B162" s="29">
        <v>209.92706122806325</v>
      </c>
      <c r="C162" s="29">
        <v>308.35836911214727</v>
      </c>
      <c r="D162" s="29">
        <v>370.9813796881308</v>
      </c>
      <c r="E162" s="29">
        <f t="shared" si="6"/>
        <v>167.31298778171646</v>
      </c>
      <c r="F162" s="29">
        <f t="shared" si="7"/>
        <v>155.50208692732767</v>
      </c>
      <c r="G162" s="29">
        <f t="shared" si="8"/>
        <v>167.61835607090239</v>
      </c>
    </row>
    <row r="163" spans="1:9" s="27" customFormat="1">
      <c r="A163" s="30">
        <v>41061</v>
      </c>
      <c r="B163" s="29">
        <v>208.37445934307391</v>
      </c>
      <c r="C163" s="29">
        <v>296.16168837945906</v>
      </c>
      <c r="D163" s="29">
        <v>323.22579183479769</v>
      </c>
      <c r="E163" s="29">
        <f t="shared" si="6"/>
        <v>166.07555579608561</v>
      </c>
      <c r="F163" s="29">
        <f t="shared" si="7"/>
        <v>149.35142102200382</v>
      </c>
      <c r="G163" s="29">
        <f t="shared" si="8"/>
        <v>146.04122695486834</v>
      </c>
    </row>
    <row r="164" spans="1:9" s="27" customFormat="1">
      <c r="A164" s="30">
        <v>41091</v>
      </c>
      <c r="B164" s="29">
        <v>227.61615954461814</v>
      </c>
      <c r="C164" s="29">
        <v>292.11361740114461</v>
      </c>
      <c r="D164" s="29">
        <v>344.52118873777636</v>
      </c>
      <c r="E164" s="29">
        <f t="shared" si="6"/>
        <v>181.41129351321064</v>
      </c>
      <c r="F164" s="29">
        <f t="shared" si="7"/>
        <v>147.31001871802124</v>
      </c>
      <c r="G164" s="29">
        <f t="shared" si="8"/>
        <v>155.66300210637434</v>
      </c>
    </row>
    <row r="165" spans="1:9" s="27" customFormat="1">
      <c r="A165" s="30">
        <v>41122</v>
      </c>
      <c r="B165" s="29">
        <v>229.15708929917312</v>
      </c>
      <c r="C165" s="29">
        <v>275.11439525681749</v>
      </c>
      <c r="D165" s="29">
        <v>375.01091195046865</v>
      </c>
      <c r="E165" s="29">
        <f t="shared" si="6"/>
        <v>182.63942274861324</v>
      </c>
      <c r="F165" s="29">
        <f t="shared" si="7"/>
        <v>138.73747850386957</v>
      </c>
      <c r="G165" s="29">
        <f t="shared" si="8"/>
        <v>169.43899616371658</v>
      </c>
      <c r="I165" s="29"/>
    </row>
    <row r="166" spans="1:9" s="27" customFormat="1">
      <c r="A166" s="30">
        <v>41153</v>
      </c>
      <c r="B166" s="29">
        <v>224.40725967973586</v>
      </c>
      <c r="C166" s="29">
        <v>286.95817842053015</v>
      </c>
      <c r="D166" s="29">
        <v>378.90867658305251</v>
      </c>
      <c r="E166" s="29">
        <f t="shared" si="6"/>
        <v>178.85378320108117</v>
      </c>
      <c r="F166" s="29">
        <f t="shared" si="7"/>
        <v>144.71018164267181</v>
      </c>
      <c r="G166" s="29">
        <f t="shared" si="8"/>
        <v>171.20010045583564</v>
      </c>
    </row>
    <row r="167" spans="1:9" s="27" customFormat="1">
      <c r="A167" s="30">
        <v>41183</v>
      </c>
      <c r="B167" s="29">
        <v>220.21789239818852</v>
      </c>
      <c r="C167" s="29">
        <v>292.51551436514421</v>
      </c>
      <c r="D167" s="29">
        <v>368.66794345763202</v>
      </c>
      <c r="E167" s="29">
        <f t="shared" si="6"/>
        <v>175.51483512697291</v>
      </c>
      <c r="F167" s="29">
        <f t="shared" si="7"/>
        <v>147.51269139660508</v>
      </c>
      <c r="G167" s="29">
        <f t="shared" si="8"/>
        <v>166.57308965306476</v>
      </c>
    </row>
    <row r="168" spans="1:9" s="27" customFormat="1">
      <c r="A168" s="30">
        <v>41214</v>
      </c>
      <c r="B168" s="29">
        <v>218.74186292623978</v>
      </c>
      <c r="C168" s="29">
        <v>290.47049267325889</v>
      </c>
      <c r="D168" s="29">
        <v>360.87063868902794</v>
      </c>
      <c r="E168" s="29">
        <f t="shared" si="6"/>
        <v>174.33843176305729</v>
      </c>
      <c r="F168" s="29">
        <f t="shared" si="7"/>
        <v>146.48140710937963</v>
      </c>
      <c r="G168" s="29">
        <f t="shared" si="8"/>
        <v>163.05007885345015</v>
      </c>
    </row>
    <row r="169" spans="1:9" s="27" customFormat="1">
      <c r="A169" s="30">
        <v>41244</v>
      </c>
      <c r="B169" s="29">
        <v>221.02503768203832</v>
      </c>
      <c r="C169" s="29">
        <v>307.40816251375628</v>
      </c>
      <c r="D169" s="29">
        <v>360.63621147100491</v>
      </c>
      <c r="E169" s="29">
        <f t="shared" si="6"/>
        <v>176.15813422440618</v>
      </c>
      <c r="F169" s="29">
        <f t="shared" si="7"/>
        <v>155.02290710325687</v>
      </c>
      <c r="G169" s="29">
        <f t="shared" si="8"/>
        <v>162.94415896890951</v>
      </c>
    </row>
    <row r="170" spans="1:9" s="27" customFormat="1">
      <c r="A170" s="30">
        <v>41275</v>
      </c>
      <c r="B170" s="29">
        <v>223.37013043593674</v>
      </c>
      <c r="C170" s="29">
        <v>322.71886470029551</v>
      </c>
      <c r="D170" s="29">
        <v>374.05442063517052</v>
      </c>
      <c r="E170" s="29">
        <f t="shared" si="6"/>
        <v>178.02718566057968</v>
      </c>
      <c r="F170" s="29">
        <f t="shared" si="7"/>
        <v>162.74394334165959</v>
      </c>
      <c r="G170" s="29">
        <f t="shared" si="8"/>
        <v>169.00683026363515</v>
      </c>
    </row>
    <row r="171" spans="1:9" s="27" customFormat="1">
      <c r="A171" s="30">
        <v>41306</v>
      </c>
      <c r="B171" s="29">
        <v>224.39873806188001</v>
      </c>
      <c r="C171" s="29">
        <v>327.25621612713269</v>
      </c>
      <c r="D171" s="29">
        <v>383.5622030859613</v>
      </c>
      <c r="E171" s="29">
        <f t="shared" si="6"/>
        <v>178.84699142618635</v>
      </c>
      <c r="F171" s="29">
        <f t="shared" si="7"/>
        <v>165.03208495437923</v>
      </c>
      <c r="G171" s="29">
        <f t="shared" si="8"/>
        <v>173.30267623202599</v>
      </c>
    </row>
    <row r="172" spans="1:9" s="27" customFormat="1">
      <c r="A172" s="30">
        <v>41334</v>
      </c>
      <c r="B172" s="29">
        <v>222.96482563101344</v>
      </c>
      <c r="C172" s="29">
        <v>304.05091994784954</v>
      </c>
      <c r="D172" s="29">
        <v>365.43382236464947</v>
      </c>
      <c r="E172" s="29">
        <f t="shared" si="6"/>
        <v>177.70415556871205</v>
      </c>
      <c r="F172" s="29">
        <f t="shared" si="7"/>
        <v>153.32988276011056</v>
      </c>
      <c r="G172" s="29">
        <f t="shared" si="8"/>
        <v>165.11183555617268</v>
      </c>
    </row>
    <row r="173" spans="1:9" s="27" customFormat="1">
      <c r="A173" s="30">
        <v>41365</v>
      </c>
      <c r="B173" s="29">
        <v>222.38005960901361</v>
      </c>
      <c r="C173" s="29">
        <v>292.74198567437611</v>
      </c>
      <c r="D173" s="29">
        <v>351.9482770715868</v>
      </c>
      <c r="E173" s="29">
        <f t="shared" si="6"/>
        <v>177.23809392938998</v>
      </c>
      <c r="F173" s="29">
        <f t="shared" si="7"/>
        <v>147.62689864616382</v>
      </c>
      <c r="G173" s="29">
        <f t="shared" si="8"/>
        <v>159.01874017051446</v>
      </c>
    </row>
    <row r="174" spans="1:9" s="27" customFormat="1">
      <c r="A174" s="30">
        <v>41395</v>
      </c>
      <c r="B174" s="29">
        <v>228.10728721833388</v>
      </c>
      <c r="C174" s="29">
        <v>281.34124406020288</v>
      </c>
      <c r="D174" s="29">
        <v>353.39253510700161</v>
      </c>
      <c r="E174" s="29">
        <f t="shared" si="6"/>
        <v>181.80272488937987</v>
      </c>
      <c r="F174" s="29">
        <f t="shared" si="7"/>
        <v>141.87761699498736</v>
      </c>
      <c r="G174" s="29">
        <f t="shared" si="8"/>
        <v>159.67129086683764</v>
      </c>
    </row>
    <row r="175" spans="1:9" s="27" customFormat="1">
      <c r="A175" s="30">
        <v>41426</v>
      </c>
      <c r="B175" s="29">
        <v>228.9077663748437</v>
      </c>
      <c r="C175" s="29">
        <v>270.59974485161877</v>
      </c>
      <c r="D175" s="29">
        <v>354.72144904970042</v>
      </c>
      <c r="E175" s="29">
        <f t="shared" si="6"/>
        <v>182.44071104775867</v>
      </c>
      <c r="F175" s="29">
        <f t="shared" si="7"/>
        <v>136.46078479266245</v>
      </c>
      <c r="G175" s="29">
        <f t="shared" si="8"/>
        <v>160.27172631354964</v>
      </c>
    </row>
    <row r="176" spans="1:9" s="27" customFormat="1">
      <c r="A176" s="30">
        <v>41456</v>
      </c>
      <c r="B176" s="29">
        <v>226.6946397830763</v>
      </c>
      <c r="C176" s="29">
        <v>275.38741293407412</v>
      </c>
      <c r="D176" s="29">
        <v>373.7097799508764</v>
      </c>
      <c r="E176" s="29">
        <f t="shared" si="6"/>
        <v>180.67683734685693</v>
      </c>
      <c r="F176" s="29">
        <f t="shared" si="7"/>
        <v>138.87515862814737</v>
      </c>
      <c r="G176" s="29">
        <f t="shared" si="8"/>
        <v>168.85111327054753</v>
      </c>
    </row>
    <row r="177" spans="1:7" s="27" customFormat="1">
      <c r="A177" s="30">
        <v>41487</v>
      </c>
      <c r="B177" s="29">
        <v>216.09974446599159</v>
      </c>
      <c r="C177" s="29">
        <v>288.35423535733889</v>
      </c>
      <c r="D177" s="29">
        <v>383.93166062813697</v>
      </c>
      <c r="E177" s="29">
        <f t="shared" si="6"/>
        <v>172.23264925425963</v>
      </c>
      <c r="F177" s="29">
        <f t="shared" si="7"/>
        <v>145.41419939892145</v>
      </c>
      <c r="G177" s="29">
        <f t="shared" si="8"/>
        <v>173.46960608146895</v>
      </c>
    </row>
    <row r="178" spans="1:7" s="27" customFormat="1">
      <c r="A178" s="30">
        <v>41518</v>
      </c>
      <c r="B178" s="29">
        <v>207.82633446875661</v>
      </c>
      <c r="C178" s="29">
        <v>283.35473516049598</v>
      </c>
      <c r="D178" s="29">
        <v>386.66064118844639</v>
      </c>
      <c r="E178" s="29">
        <f t="shared" si="6"/>
        <v>165.63869734695089</v>
      </c>
      <c r="F178" s="29">
        <f t="shared" si="7"/>
        <v>142.89300071558068</v>
      </c>
      <c r="G178" s="29">
        <f t="shared" si="8"/>
        <v>174.70262547358254</v>
      </c>
    </row>
    <row r="179" spans="1:7" s="27" customFormat="1">
      <c r="A179" s="30">
        <v>41548</v>
      </c>
      <c r="B179" s="29">
        <v>209.492017373153</v>
      </c>
      <c r="C179" s="29">
        <v>285.28570101810698</v>
      </c>
      <c r="D179" s="29">
        <v>375.11773491808754</v>
      </c>
      <c r="E179" s="29">
        <f t="shared" si="6"/>
        <v>166.9662555083483</v>
      </c>
      <c r="F179" s="29">
        <f t="shared" si="7"/>
        <v>143.86676776950722</v>
      </c>
      <c r="G179" s="29">
        <f t="shared" si="8"/>
        <v>169.48726136300488</v>
      </c>
    </row>
    <row r="180" spans="1:7" s="27" customFormat="1">
      <c r="A180" s="30">
        <v>41579</v>
      </c>
      <c r="B180" s="29">
        <v>207.60830320875039</v>
      </c>
      <c r="C180" s="29">
        <v>283.78655154653154</v>
      </c>
      <c r="D180" s="29">
        <v>365.33739139411716</v>
      </c>
      <c r="E180" s="29">
        <f t="shared" si="6"/>
        <v>165.46492526950624</v>
      </c>
      <c r="F180" s="29">
        <f t="shared" si="7"/>
        <v>143.11076146386614</v>
      </c>
      <c r="G180" s="29">
        <f t="shared" si="8"/>
        <v>165.06826571240171</v>
      </c>
    </row>
    <row r="181" spans="1:7" s="27" customFormat="1">
      <c r="A181" s="30">
        <v>41609</v>
      </c>
      <c r="B181" s="29">
        <v>213.28740645303105</v>
      </c>
      <c r="C181" s="29">
        <v>285.70398394986921</v>
      </c>
      <c r="D181" s="29">
        <v>375.53768984484037</v>
      </c>
      <c r="E181" s="29">
        <f t="shared" si="6"/>
        <v>169.99120085381099</v>
      </c>
      <c r="F181" s="29">
        <f t="shared" si="7"/>
        <v>144.07770373016359</v>
      </c>
      <c r="G181" s="29">
        <f t="shared" si="8"/>
        <v>169.67700715160851</v>
      </c>
    </row>
    <row r="182" spans="1:7" s="27" customFormat="1">
      <c r="A182" s="30">
        <v>41640</v>
      </c>
      <c r="B182" s="29">
        <v>211.2041170189911</v>
      </c>
      <c r="C182" s="29">
        <v>281.35259519425438</v>
      </c>
      <c r="D182" s="29">
        <v>363.94161667744515</v>
      </c>
      <c r="E182" s="29">
        <f t="shared" si="6"/>
        <v>168.3308080603129</v>
      </c>
      <c r="F182" s="29">
        <f t="shared" si="7"/>
        <v>141.88334126003352</v>
      </c>
      <c r="G182" s="29">
        <f t="shared" si="8"/>
        <v>164.43762095160383</v>
      </c>
    </row>
    <row r="183" spans="1:7" s="27" customFormat="1">
      <c r="A183" s="30">
        <v>41671</v>
      </c>
      <c r="B183" s="29">
        <v>216.64888275643682</v>
      </c>
      <c r="C183" s="29">
        <v>274.25735322714991</v>
      </c>
      <c r="D183" s="29">
        <v>372.71364680131552</v>
      </c>
      <c r="E183" s="29">
        <f t="shared" si="6"/>
        <v>172.67031540145501</v>
      </c>
      <c r="F183" s="29">
        <f t="shared" si="7"/>
        <v>138.30528065374645</v>
      </c>
      <c r="G183" s="29">
        <f t="shared" si="8"/>
        <v>168.40103623137784</v>
      </c>
    </row>
    <row r="184" spans="1:7" s="27" customFormat="1">
      <c r="A184" s="30">
        <v>41699</v>
      </c>
      <c r="B184" s="29">
        <v>225.92268279742584</v>
      </c>
      <c r="C184" s="29">
        <v>263.1400730441427</v>
      </c>
      <c r="D184" s="29">
        <v>369.92545657289122</v>
      </c>
      <c r="E184" s="29">
        <f t="shared" si="6"/>
        <v>180.06158351082183</v>
      </c>
      <c r="F184" s="29">
        <f t="shared" si="7"/>
        <v>132.69894580902977</v>
      </c>
      <c r="G184" s="29">
        <f t="shared" si="8"/>
        <v>167.14126447977586</v>
      </c>
    </row>
    <row r="185" spans="1:7" s="27" customFormat="1">
      <c r="A185" s="30">
        <v>41730</v>
      </c>
      <c r="B185" s="29">
        <v>228.52940861741712</v>
      </c>
      <c r="C185" s="29">
        <v>270.30121786933432</v>
      </c>
      <c r="D185" s="29">
        <v>373.06471807653139</v>
      </c>
      <c r="E185" s="29">
        <f t="shared" si="6"/>
        <v>182.13915789651128</v>
      </c>
      <c r="F185" s="29">
        <f t="shared" si="7"/>
        <v>136.31024057723218</v>
      </c>
      <c r="G185" s="29">
        <f t="shared" si="8"/>
        <v>168.55965872090783</v>
      </c>
    </row>
    <row r="186" spans="1:7" s="27" customFormat="1">
      <c r="A186" s="30">
        <v>41760</v>
      </c>
      <c r="B186" s="29">
        <v>225.07807770742551</v>
      </c>
      <c r="C186" s="29">
        <v>262.39722586704556</v>
      </c>
      <c r="D186" s="29">
        <v>375.89674346304798</v>
      </c>
      <c r="E186" s="29">
        <f t="shared" si="6"/>
        <v>179.38842874803456</v>
      </c>
      <c r="F186" s="29">
        <f t="shared" si="7"/>
        <v>132.32433529776239</v>
      </c>
      <c r="G186" s="29">
        <f t="shared" si="8"/>
        <v>169.83923625668075</v>
      </c>
    </row>
    <row r="187" spans="1:7" s="27" customFormat="1">
      <c r="A187" s="30">
        <v>41791</v>
      </c>
      <c r="B187" s="29">
        <v>217.23708794867477</v>
      </c>
      <c r="C187" s="29">
        <v>258.13433792218848</v>
      </c>
      <c r="D187" s="29">
        <v>385.24117808656547</v>
      </c>
      <c r="E187" s="29">
        <f t="shared" si="6"/>
        <v>173.13911807780522</v>
      </c>
      <c r="F187" s="29">
        <f t="shared" si="7"/>
        <v>130.17460291439536</v>
      </c>
      <c r="G187" s="29">
        <f t="shared" si="8"/>
        <v>174.06127772766439</v>
      </c>
    </row>
    <row r="188" spans="1:7" s="27" customFormat="1">
      <c r="A188" s="30">
        <v>41821</v>
      </c>
      <c r="B188" s="29">
        <v>213.14895489653094</v>
      </c>
      <c r="C188" s="29">
        <v>269.15478118236075</v>
      </c>
      <c r="D188" s="29">
        <v>374.12080499768706</v>
      </c>
      <c r="E188" s="29">
        <f t="shared" si="6"/>
        <v>169.8808542246268</v>
      </c>
      <c r="F188" s="29">
        <f t="shared" si="7"/>
        <v>135.73210385317392</v>
      </c>
      <c r="G188" s="29">
        <f t="shared" si="8"/>
        <v>169.03682432350737</v>
      </c>
    </row>
    <row r="189" spans="1:7" s="27" customFormat="1">
      <c r="A189" s="30">
        <v>41852</v>
      </c>
      <c r="B189" s="29">
        <v>205.82067503578543</v>
      </c>
      <c r="C189" s="29">
        <v>268.28181328300076</v>
      </c>
      <c r="D189" s="29">
        <v>355.96071799580216</v>
      </c>
      <c r="E189" s="29">
        <f t="shared" si="6"/>
        <v>164.04017607846885</v>
      </c>
      <c r="F189" s="29">
        <f t="shared" si="7"/>
        <v>135.29187474390116</v>
      </c>
      <c r="G189" s="29">
        <f t="shared" si="8"/>
        <v>160.83165798357018</v>
      </c>
    </row>
    <row r="190" spans="1:7" s="27" customFormat="1">
      <c r="A190" s="30">
        <v>41883</v>
      </c>
      <c r="B190" s="29">
        <v>195.13108586932267</v>
      </c>
      <c r="C190" s="29">
        <v>257.53484989280253</v>
      </c>
      <c r="D190" s="29">
        <v>341.03809925831865</v>
      </c>
      <c r="E190" s="29">
        <f t="shared" si="6"/>
        <v>155.52051648271558</v>
      </c>
      <c r="F190" s="29">
        <f t="shared" si="7"/>
        <v>129.87228700863324</v>
      </c>
      <c r="G190" s="29">
        <f t="shared" si="8"/>
        <v>154.08925807349226</v>
      </c>
    </row>
    <row r="191" spans="1:7" s="27" customFormat="1">
      <c r="A191" s="30">
        <v>41913</v>
      </c>
      <c r="B191" s="29">
        <v>192.77965939878803</v>
      </c>
      <c r="C191" s="29">
        <v>250.17238906292783</v>
      </c>
      <c r="D191" s="29">
        <v>306.24527040259034</v>
      </c>
      <c r="E191" s="29">
        <f t="shared" si="6"/>
        <v>153.64641704059196</v>
      </c>
      <c r="F191" s="29">
        <f t="shared" si="7"/>
        <v>126.15947056307138</v>
      </c>
      <c r="G191" s="29">
        <f t="shared" si="8"/>
        <v>138.3690168561134</v>
      </c>
    </row>
    <row r="192" spans="1:7" s="27" customFormat="1">
      <c r="A192" s="30">
        <v>41944</v>
      </c>
      <c r="B192" s="29">
        <v>195.57211333373215</v>
      </c>
      <c r="C192" s="29">
        <v>249.48021060948048</v>
      </c>
      <c r="D192" s="29">
        <v>273.53376153129489</v>
      </c>
      <c r="E192" s="29">
        <f t="shared" si="6"/>
        <v>155.87201772477783</v>
      </c>
      <c r="F192" s="29">
        <f t="shared" si="7"/>
        <v>125.81041178984233</v>
      </c>
      <c r="G192" s="29">
        <f t="shared" si="8"/>
        <v>123.58916632503106</v>
      </c>
    </row>
    <row r="193" spans="1:7" s="27" customFormat="1">
      <c r="A193" s="30">
        <v>41974</v>
      </c>
      <c r="B193" s="29">
        <v>195.03861711180315</v>
      </c>
      <c r="C193" s="29">
        <v>237.15799696367873</v>
      </c>
      <c r="D193" s="29">
        <v>215.24062408056977</v>
      </c>
      <c r="E193" s="29">
        <f t="shared" si="6"/>
        <v>155.44681838964195</v>
      </c>
      <c r="F193" s="29">
        <f t="shared" si="7"/>
        <v>119.59644087345806</v>
      </c>
      <c r="G193" s="29">
        <f t="shared" si="8"/>
        <v>97.250917548448811</v>
      </c>
    </row>
    <row r="194" spans="1:7" s="27" customFormat="1">
      <c r="A194" s="30">
        <v>42005</v>
      </c>
      <c r="B194" s="29">
        <v>189.36495818487927</v>
      </c>
      <c r="C194" s="29">
        <v>223.80514457407733</v>
      </c>
      <c r="D194" s="29">
        <v>168.50050513444589</v>
      </c>
      <c r="E194" s="29">
        <f t="shared" si="6"/>
        <v>150.92488195531655</v>
      </c>
      <c r="F194" s="29">
        <f t="shared" si="7"/>
        <v>112.8627289946655</v>
      </c>
      <c r="G194" s="29">
        <f t="shared" si="8"/>
        <v>76.13260183434511</v>
      </c>
    </row>
    <row r="195" spans="1:7" s="27" customFormat="1">
      <c r="A195" s="30">
        <v>42036</v>
      </c>
      <c r="B195" s="29">
        <v>182.39873601404267</v>
      </c>
      <c r="C195" s="29">
        <v>218.9681348836169</v>
      </c>
      <c r="D195" s="29">
        <v>195.55479727371355</v>
      </c>
      <c r="E195" s="29">
        <f t="shared" si="6"/>
        <v>145.37276571963184</v>
      </c>
      <c r="F195" s="29">
        <f t="shared" si="7"/>
        <v>110.42347267248425</v>
      </c>
      <c r="G195" s="29">
        <f t="shared" si="8"/>
        <v>88.356385078825483</v>
      </c>
    </row>
    <row r="196" spans="1:7" s="27" customFormat="1">
      <c r="A196" s="30">
        <v>42064</v>
      </c>
      <c r="B196" s="29">
        <v>177.73812589033705</v>
      </c>
      <c r="C196" s="29">
        <v>214.67719087204631</v>
      </c>
      <c r="D196" s="29">
        <v>188.21538738715574</v>
      </c>
      <c r="E196" s="29">
        <f t="shared" ref="E196:E197" si="9">B196/B$86*100</f>
        <v>141.65823458619329</v>
      </c>
      <c r="F196" s="29">
        <f t="shared" ref="F196:F197" si="10">C196/C$86*100</f>
        <v>108.25959189114288</v>
      </c>
      <c r="G196" s="29">
        <f t="shared" ref="G196:G197" si="11">D196/D$86*100</f>
        <v>85.040262256840336</v>
      </c>
    </row>
    <row r="197" spans="1:7" s="27" customFormat="1">
      <c r="A197" s="30">
        <v>42095</v>
      </c>
      <c r="B197" s="29">
        <v>176.37079946610581</v>
      </c>
      <c r="C197" s="29">
        <v>213.39229533803575</v>
      </c>
      <c r="D197" s="29">
        <v>204.35552188410065</v>
      </c>
      <c r="E197" s="29">
        <f t="shared" si="9"/>
        <v>140.56846813125071</v>
      </c>
      <c r="F197" s="29">
        <f t="shared" si="10"/>
        <v>107.61163173492095</v>
      </c>
      <c r="G197" s="29">
        <f t="shared" si="11"/>
        <v>92.332765221316535</v>
      </c>
    </row>
    <row r="198" spans="1:7" s="27" customFormat="1">
      <c r="A198" s="30">
        <v>42125</v>
      </c>
      <c r="B198" s="29">
        <v>175.08536189442395</v>
      </c>
      <c r="C198" s="29">
        <v>222.6085223148749</v>
      </c>
      <c r="D198" s="29">
        <v>222.40199124322214</v>
      </c>
      <c r="E198" s="29">
        <f t="shared" ref="E198" si="12">B198/B$86*100</f>
        <v>139.54396752867564</v>
      </c>
      <c r="F198" s="29">
        <f t="shared" ref="F198" si="13">C198/C$86*100</f>
        <v>112.2592841810694</v>
      </c>
      <c r="G198" s="29">
        <f t="shared" ref="G198" si="14">D198/D$86*100</f>
        <v>100.48659636346923</v>
      </c>
    </row>
    <row r="199" spans="1:7" s="27" customFormat="1"/>
    <row r="200" spans="1:7" s="27" customFormat="1"/>
    <row r="201" spans="1:7" s="27" customFormat="1"/>
    <row r="202" spans="1:7" s="27" customFormat="1"/>
    <row r="203" spans="1:7" s="27" customFormat="1"/>
    <row r="204" spans="1:7" s="27" customFormat="1"/>
    <row r="205" spans="1:7" s="27" customFormat="1"/>
    <row r="206" spans="1:7" s="27" customFormat="1"/>
    <row r="207" spans="1:7" s="27" customFormat="1"/>
    <row r="208" spans="1:7" s="27" customFormat="1"/>
    <row r="209" s="27" customFormat="1"/>
    <row r="210" s="27" customFormat="1"/>
    <row r="211" s="27" customFormat="1"/>
    <row r="212" s="27" customFormat="1"/>
    <row r="213" s="27" customFormat="1"/>
    <row r="214" s="27" customFormat="1"/>
    <row r="215" s="27" customFormat="1"/>
    <row r="216" s="27" customFormat="1"/>
    <row r="217" s="27" customFormat="1"/>
    <row r="218" s="27" customFormat="1"/>
    <row r="219" s="27" customFormat="1"/>
    <row r="220" s="27" customFormat="1"/>
    <row r="221" s="27" customFormat="1"/>
    <row r="222" s="27" customFormat="1"/>
    <row r="223" s="27" customFormat="1"/>
    <row r="224" s="27" customFormat="1"/>
    <row r="225" s="27" customFormat="1"/>
    <row r="226" s="27" customFormat="1"/>
    <row r="227" s="27" customFormat="1"/>
    <row r="228" s="27" customFormat="1"/>
    <row r="229" s="27" customFormat="1"/>
    <row r="230" s="27" customFormat="1"/>
    <row r="231" s="27" customFormat="1"/>
    <row r="232" s="27" customFormat="1"/>
    <row r="233" s="27" customFormat="1"/>
    <row r="234" s="27" customFormat="1"/>
    <row r="235" s="27" customFormat="1"/>
    <row r="236" s="27" customFormat="1"/>
    <row r="237" s="27" customFormat="1"/>
    <row r="238" s="27" customFormat="1"/>
    <row r="239" s="27" customFormat="1"/>
    <row r="240" s="27" customFormat="1"/>
    <row r="241" s="27" customFormat="1"/>
    <row r="242" s="27" customFormat="1"/>
    <row r="243" s="27" customFormat="1"/>
    <row r="244" s="27" customFormat="1"/>
    <row r="245" s="27" customFormat="1"/>
    <row r="246" s="27" customFormat="1"/>
    <row r="247" s="27" customFormat="1"/>
    <row r="248" s="27" customFormat="1"/>
    <row r="249" s="27" customFormat="1"/>
    <row r="250" s="27" customFormat="1"/>
    <row r="251" s="27" customFormat="1"/>
    <row r="252" s="27" customFormat="1"/>
    <row r="253" s="27" customFormat="1"/>
    <row r="254" s="27" customFormat="1"/>
    <row r="255" s="27" customFormat="1"/>
    <row r="256" s="27" customFormat="1"/>
    <row r="257" s="27" customFormat="1"/>
    <row r="258" s="27" customFormat="1"/>
    <row r="259" s="27" customFormat="1"/>
    <row r="260" s="27" customFormat="1"/>
    <row r="261" s="27" customFormat="1"/>
    <row r="262" s="27" customFormat="1"/>
    <row r="263" s="27" customFormat="1"/>
    <row r="264" s="27" customFormat="1"/>
    <row r="265" s="27" customFormat="1"/>
    <row r="266" s="27" customFormat="1"/>
    <row r="267" s="27" customFormat="1"/>
    <row r="268" s="27" customFormat="1"/>
    <row r="269" s="27" customFormat="1"/>
    <row r="270" s="27" customFormat="1"/>
    <row r="271" s="27" customFormat="1"/>
    <row r="272" s="27" customFormat="1"/>
    <row r="273" s="27" customFormat="1"/>
    <row r="274" s="27" customFormat="1"/>
    <row r="275" s="27" customFormat="1"/>
    <row r="276" s="27" customFormat="1"/>
    <row r="277" s="27" customFormat="1"/>
    <row r="278" s="27" customFormat="1"/>
    <row r="279" s="27" customFormat="1"/>
    <row r="280" s="27" customFormat="1"/>
    <row r="281" s="27" customFormat="1"/>
    <row r="282" s="27" customFormat="1"/>
    <row r="283" s="27" customFormat="1"/>
    <row r="284" s="27" customFormat="1"/>
    <row r="285" s="27" customFormat="1"/>
    <row r="286" s="27" customFormat="1"/>
    <row r="287" s="27" customFormat="1"/>
    <row r="288" s="27" customFormat="1"/>
    <row r="289" s="27" customFormat="1"/>
    <row r="290" s="27" customFormat="1"/>
    <row r="291" s="27" customFormat="1"/>
    <row r="292" s="27" customFormat="1"/>
    <row r="293" s="27" customFormat="1"/>
    <row r="294" s="27" customFormat="1"/>
    <row r="295" s="27" customFormat="1"/>
    <row r="296" s="27" customFormat="1"/>
    <row r="297" s="27" customFormat="1"/>
    <row r="298" s="27" customFormat="1"/>
    <row r="299" s="27" customFormat="1"/>
    <row r="300" s="27" customFormat="1"/>
    <row r="301" s="27" customFormat="1"/>
    <row r="302" s="27" customFormat="1"/>
    <row r="303" s="27" customFormat="1"/>
    <row r="304" s="27" customFormat="1"/>
    <row r="305" s="27" customFormat="1"/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1"/>
  <dimension ref="A1:GG203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3.7109375" style="22" customWidth="1"/>
    <col min="2" max="16384" width="9.140625" style="22"/>
  </cols>
  <sheetData>
    <row r="1" spans="1:189">
      <c r="A1" s="108"/>
      <c r="B1" s="20"/>
      <c r="C1" s="21"/>
    </row>
    <row r="2" spans="1:189">
      <c r="A2" s="108" t="s">
        <v>0</v>
      </c>
      <c r="B2" s="13" t="s">
        <v>136</v>
      </c>
      <c r="C2" s="21"/>
    </row>
    <row r="3" spans="1:189">
      <c r="A3" s="108" t="s">
        <v>17</v>
      </c>
      <c r="B3" s="13" t="s">
        <v>634</v>
      </c>
      <c r="C3" s="21"/>
    </row>
    <row r="4" spans="1:189">
      <c r="A4" s="108" t="s">
        <v>21</v>
      </c>
      <c r="B4" s="11" t="s">
        <v>119</v>
      </c>
      <c r="C4" s="21"/>
    </row>
    <row r="5" spans="1:189">
      <c r="A5" s="108" t="s">
        <v>93</v>
      </c>
      <c r="B5" s="11" t="s">
        <v>120</v>
      </c>
      <c r="C5" s="21"/>
    </row>
    <row r="6" spans="1:189">
      <c r="A6" s="108" t="s">
        <v>15</v>
      </c>
      <c r="B6" s="13" t="s">
        <v>113</v>
      </c>
    </row>
    <row r="7" spans="1:189">
      <c r="A7" s="108" t="s">
        <v>43</v>
      </c>
      <c r="B7" s="11" t="s">
        <v>113</v>
      </c>
    </row>
    <row r="8" spans="1:189">
      <c r="A8" s="6"/>
      <c r="B8" s="127" t="s">
        <v>125</v>
      </c>
    </row>
    <row r="9" spans="1:189">
      <c r="A9" s="23"/>
    </row>
    <row r="10" spans="1:189">
      <c r="A10" s="23"/>
      <c r="B10" s="22" t="s">
        <v>313</v>
      </c>
      <c r="C10" s="22" t="s">
        <v>4</v>
      </c>
      <c r="D10" s="22" t="s">
        <v>8</v>
      </c>
      <c r="E10" s="22" t="s">
        <v>122</v>
      </c>
    </row>
    <row r="11" spans="1:189">
      <c r="B11" s="22" t="s">
        <v>3</v>
      </c>
      <c r="C11" s="22" t="s">
        <v>4</v>
      </c>
      <c r="D11" s="22" t="s">
        <v>6</v>
      </c>
      <c r="E11" s="22" t="s">
        <v>97</v>
      </c>
    </row>
    <row r="12" spans="1:189">
      <c r="A12" s="24">
        <v>36526</v>
      </c>
      <c r="B12" s="25">
        <v>1.9481269999999999</v>
      </c>
      <c r="C12" s="25">
        <v>2.7388919999999999</v>
      </c>
      <c r="D12" s="25">
        <v>-0.6763285</v>
      </c>
      <c r="E12" s="25">
        <v>0.8</v>
      </c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261"/>
      <c r="AN12" s="261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1"/>
      <c r="BH12" s="261"/>
      <c r="BI12" s="261"/>
      <c r="BJ12" s="261"/>
      <c r="BK12" s="261"/>
      <c r="BL12" s="261"/>
      <c r="BM12" s="261"/>
      <c r="BN12" s="261"/>
      <c r="BO12" s="261"/>
      <c r="BP12" s="261"/>
      <c r="BQ12" s="261"/>
      <c r="BR12" s="261"/>
      <c r="BS12" s="261"/>
      <c r="BT12" s="261"/>
      <c r="BU12" s="261"/>
      <c r="BV12" s="261"/>
      <c r="BW12" s="261"/>
      <c r="BX12" s="261"/>
      <c r="BY12" s="261"/>
      <c r="BZ12" s="261"/>
      <c r="CA12" s="261"/>
      <c r="CB12" s="261"/>
      <c r="CC12" s="261"/>
      <c r="CD12" s="261"/>
      <c r="CE12" s="261"/>
      <c r="CF12" s="261"/>
      <c r="CG12" s="261"/>
      <c r="CH12" s="261"/>
      <c r="CI12" s="261"/>
      <c r="CJ12" s="261"/>
      <c r="CK12" s="261"/>
      <c r="CL12" s="261"/>
      <c r="CM12" s="261"/>
      <c r="CN12" s="261"/>
      <c r="CO12" s="261"/>
      <c r="CP12" s="261"/>
      <c r="CQ12" s="261"/>
      <c r="CR12" s="261"/>
      <c r="CS12" s="261"/>
      <c r="CT12" s="261"/>
      <c r="CU12" s="261"/>
      <c r="CV12" s="261"/>
      <c r="CW12" s="261"/>
      <c r="CX12" s="261"/>
      <c r="CY12" s="261"/>
      <c r="CZ12" s="261"/>
      <c r="DA12" s="261"/>
      <c r="DB12" s="261"/>
      <c r="DC12" s="261"/>
      <c r="DD12" s="261"/>
      <c r="DE12" s="261"/>
      <c r="DF12" s="261"/>
      <c r="DG12" s="261"/>
      <c r="DH12" s="261"/>
      <c r="DI12" s="261"/>
      <c r="DJ12" s="261"/>
      <c r="DK12" s="261"/>
      <c r="DL12" s="261"/>
      <c r="DM12" s="261"/>
      <c r="DN12" s="261"/>
      <c r="DO12" s="261"/>
      <c r="DP12" s="261"/>
      <c r="DQ12" s="261"/>
      <c r="DR12" s="261"/>
      <c r="DS12" s="261"/>
      <c r="DT12" s="261"/>
      <c r="DU12" s="261"/>
      <c r="DV12" s="261"/>
      <c r="DW12" s="261"/>
      <c r="DX12" s="261"/>
      <c r="DY12" s="261"/>
      <c r="DZ12" s="261"/>
      <c r="EA12" s="261"/>
      <c r="EB12" s="261"/>
      <c r="EC12" s="261"/>
      <c r="ED12" s="261"/>
      <c r="EE12" s="261"/>
      <c r="EF12" s="261"/>
      <c r="EG12" s="261"/>
      <c r="EH12" s="261"/>
      <c r="EI12" s="261"/>
      <c r="EJ12" s="261"/>
      <c r="EK12" s="261"/>
      <c r="EL12" s="261"/>
      <c r="EM12" s="261"/>
      <c r="EN12" s="261"/>
      <c r="EO12" s="261"/>
      <c r="EP12" s="261"/>
      <c r="EQ12" s="261"/>
      <c r="ER12" s="261"/>
      <c r="ES12" s="261"/>
      <c r="ET12" s="261"/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1"/>
      <c r="FL12" s="261"/>
      <c r="FM12" s="261"/>
      <c r="FN12" s="261"/>
      <c r="FO12" s="261"/>
      <c r="FP12" s="261"/>
      <c r="FQ12" s="261"/>
      <c r="FR12" s="261"/>
      <c r="FS12" s="261"/>
      <c r="FT12" s="261"/>
      <c r="FU12" s="261"/>
      <c r="FV12" s="261"/>
      <c r="FW12" s="261"/>
      <c r="FX12" s="261"/>
      <c r="FY12" s="261"/>
      <c r="FZ12" s="261"/>
      <c r="GA12" s="261"/>
      <c r="GB12" s="261"/>
      <c r="GC12" s="261"/>
      <c r="GD12" s="261"/>
      <c r="GE12" s="261"/>
      <c r="GF12" s="261"/>
      <c r="GG12" s="261"/>
    </row>
    <row r="13" spans="1:189">
      <c r="A13" s="24">
        <v>36557</v>
      </c>
      <c r="B13" s="25">
        <v>2.0363549999999999</v>
      </c>
      <c r="C13" s="25">
        <v>3.2218840000000002</v>
      </c>
      <c r="D13" s="25">
        <v>-0.58195920000000001</v>
      </c>
      <c r="E13" s="25">
        <v>0.9</v>
      </c>
    </row>
    <row r="14" spans="1:189">
      <c r="A14" s="24">
        <v>36586</v>
      </c>
      <c r="B14" s="25">
        <v>2.1337619999999999</v>
      </c>
      <c r="C14" s="25">
        <v>3.7575759999999998</v>
      </c>
      <c r="D14" s="25">
        <v>-0.48449609999999999</v>
      </c>
      <c r="E14" s="25">
        <v>0.6</v>
      </c>
    </row>
    <row r="15" spans="1:189">
      <c r="A15" s="24">
        <v>36617</v>
      </c>
      <c r="B15" s="25">
        <v>1.828362</v>
      </c>
      <c r="C15" s="25">
        <v>3.0685920000000002</v>
      </c>
      <c r="D15" s="25">
        <v>-0.77145609999999998</v>
      </c>
      <c r="E15" s="25">
        <v>0.6</v>
      </c>
    </row>
    <row r="16" spans="1:189">
      <c r="A16" s="24">
        <v>36647</v>
      </c>
      <c r="B16" s="25">
        <v>1.8150679999999999</v>
      </c>
      <c r="C16" s="25">
        <v>3.1889289999999999</v>
      </c>
      <c r="D16" s="25">
        <v>-0.67502410000000002</v>
      </c>
      <c r="E16" s="25">
        <v>0.5</v>
      </c>
    </row>
    <row r="17" spans="1:5">
      <c r="A17" s="24">
        <v>36678</v>
      </c>
      <c r="B17" s="25">
        <v>2.2031960000000002</v>
      </c>
      <c r="C17" s="25">
        <v>3.730445</v>
      </c>
      <c r="D17" s="25">
        <v>-0.58027079999999998</v>
      </c>
      <c r="E17" s="25">
        <v>0.8</v>
      </c>
    </row>
    <row r="18" spans="1:5">
      <c r="A18" s="24">
        <v>36708</v>
      </c>
      <c r="B18" s="25">
        <v>2.2125910000000002</v>
      </c>
      <c r="C18" s="25">
        <v>3.659268</v>
      </c>
      <c r="D18" s="25">
        <v>-0.4854369</v>
      </c>
      <c r="E18" s="25">
        <v>0.9</v>
      </c>
    </row>
    <row r="19" spans="1:5">
      <c r="A19" s="24">
        <v>36739</v>
      </c>
      <c r="B19" s="25">
        <v>2.1058620000000001</v>
      </c>
      <c r="C19" s="25">
        <v>3.4111310000000001</v>
      </c>
      <c r="D19" s="25">
        <v>-0.48402709999999999</v>
      </c>
      <c r="E19" s="25">
        <v>0.6</v>
      </c>
    </row>
    <row r="20" spans="1:5">
      <c r="A20" s="24">
        <v>36770</v>
      </c>
      <c r="B20" s="25">
        <v>2.490618</v>
      </c>
      <c r="C20" s="25">
        <v>3.454437</v>
      </c>
      <c r="D20" s="25">
        <v>-0.86872590000000005</v>
      </c>
      <c r="E20" s="25">
        <v>1</v>
      </c>
    </row>
    <row r="21" spans="1:5">
      <c r="A21" s="24">
        <v>36800</v>
      </c>
      <c r="B21" s="25">
        <v>2.490618</v>
      </c>
      <c r="C21" s="25">
        <v>3.4482759999999999</v>
      </c>
      <c r="D21" s="25">
        <v>-1.0597300000000001</v>
      </c>
      <c r="E21" s="25">
        <v>1</v>
      </c>
    </row>
    <row r="22" spans="1:5">
      <c r="A22" s="24">
        <v>36831</v>
      </c>
      <c r="B22" s="25">
        <v>2.485811</v>
      </c>
      <c r="C22" s="25">
        <v>3.4462269999999999</v>
      </c>
      <c r="D22" s="25">
        <v>-0.77519380000000004</v>
      </c>
      <c r="E22" s="25">
        <v>1.1000000000000001</v>
      </c>
    </row>
    <row r="23" spans="1:5">
      <c r="A23" s="24">
        <v>36861</v>
      </c>
      <c r="B23" s="25">
        <v>2.5693269999999999</v>
      </c>
      <c r="C23" s="25">
        <v>3.386809</v>
      </c>
      <c r="D23" s="25">
        <v>-0.38872689999999999</v>
      </c>
      <c r="E23" s="25">
        <v>0.8</v>
      </c>
    </row>
    <row r="24" spans="1:5">
      <c r="A24" s="24">
        <v>36892</v>
      </c>
      <c r="B24" s="25">
        <v>2.0918139999999998</v>
      </c>
      <c r="C24" s="25">
        <v>3.7322280000000001</v>
      </c>
      <c r="D24" s="25">
        <v>-0.2918288</v>
      </c>
      <c r="E24" s="25">
        <v>0.9</v>
      </c>
    </row>
    <row r="25" spans="1:5">
      <c r="A25" s="24">
        <v>36923</v>
      </c>
      <c r="B25" s="25">
        <v>2.0859169999999998</v>
      </c>
      <c r="C25" s="25">
        <v>3.533569</v>
      </c>
      <c r="D25" s="25">
        <v>-0.39024389999999998</v>
      </c>
      <c r="E25" s="25">
        <v>0.8</v>
      </c>
    </row>
    <row r="26" spans="1:5">
      <c r="A26" s="24">
        <v>36951</v>
      </c>
      <c r="B26" s="25">
        <v>2.2688980000000001</v>
      </c>
      <c r="C26" s="25">
        <v>2.9205610000000002</v>
      </c>
      <c r="D26" s="25">
        <v>-0.77896790000000005</v>
      </c>
      <c r="E26" s="25">
        <v>0.9</v>
      </c>
    </row>
    <row r="27" spans="1:5">
      <c r="A27" s="24">
        <v>36982</v>
      </c>
      <c r="B27" s="25">
        <v>2.7381890000000002</v>
      </c>
      <c r="C27" s="25">
        <v>3.2691189999999999</v>
      </c>
      <c r="D27" s="25">
        <v>-0.77745379999999997</v>
      </c>
      <c r="E27" s="25">
        <v>1.2</v>
      </c>
    </row>
    <row r="28" spans="1:5">
      <c r="A28" s="24">
        <v>37012</v>
      </c>
      <c r="B28" s="25">
        <v>3.2178490000000002</v>
      </c>
      <c r="C28" s="25">
        <v>3.6151599999999999</v>
      </c>
      <c r="D28" s="25">
        <v>-0.77669900000000003</v>
      </c>
      <c r="E28" s="25">
        <v>1.7</v>
      </c>
    </row>
    <row r="29" spans="1:5">
      <c r="A29" s="24">
        <v>37043</v>
      </c>
      <c r="B29" s="25">
        <v>2.9152239999999998</v>
      </c>
      <c r="C29" s="25">
        <v>3.2482600000000001</v>
      </c>
      <c r="D29" s="25">
        <v>-0.8754864</v>
      </c>
      <c r="E29" s="25">
        <v>1.7</v>
      </c>
    </row>
    <row r="30" spans="1:5">
      <c r="A30" s="24">
        <v>37073</v>
      </c>
      <c r="B30" s="25">
        <v>2.6221830000000002</v>
      </c>
      <c r="C30" s="25">
        <v>2.7199080000000002</v>
      </c>
      <c r="D30" s="25">
        <v>-0.87804879999999996</v>
      </c>
      <c r="E30" s="25">
        <v>1.4</v>
      </c>
    </row>
    <row r="31" spans="1:5">
      <c r="A31" s="24">
        <v>37104</v>
      </c>
      <c r="B31" s="25">
        <v>2.4414720000000001</v>
      </c>
      <c r="C31" s="25">
        <v>2.7199080000000002</v>
      </c>
      <c r="D31" s="25">
        <v>-0.77821010000000002</v>
      </c>
      <c r="E31" s="25">
        <v>1.8</v>
      </c>
    </row>
    <row r="32" spans="1:5">
      <c r="A32" s="24">
        <v>37135</v>
      </c>
      <c r="B32" s="25">
        <v>2.2414559999999999</v>
      </c>
      <c r="C32" s="25">
        <v>2.648244</v>
      </c>
      <c r="D32" s="25">
        <v>-0.87633879999999997</v>
      </c>
      <c r="E32" s="25">
        <v>1.3</v>
      </c>
    </row>
    <row r="33" spans="1:5">
      <c r="A33" s="24">
        <v>37165</v>
      </c>
      <c r="B33" s="25">
        <v>2.3302260000000001</v>
      </c>
      <c r="C33" s="25">
        <v>2.1264370000000001</v>
      </c>
      <c r="D33" s="25">
        <v>-0.87633879999999997</v>
      </c>
      <c r="E33" s="25">
        <v>1.2</v>
      </c>
    </row>
    <row r="34" spans="1:5">
      <c r="A34" s="24">
        <v>37196</v>
      </c>
      <c r="B34" s="25">
        <v>2.048953</v>
      </c>
      <c r="C34" s="25">
        <v>1.895462</v>
      </c>
      <c r="D34" s="25">
        <v>-1.074219</v>
      </c>
      <c r="E34" s="25">
        <v>0.8</v>
      </c>
    </row>
    <row r="35" spans="1:5">
      <c r="A35" s="24">
        <v>37226</v>
      </c>
      <c r="B35" s="25">
        <v>2.1408079999999998</v>
      </c>
      <c r="C35" s="25">
        <v>1.5517240000000001</v>
      </c>
      <c r="D35" s="25">
        <v>-1.2682929999999999</v>
      </c>
      <c r="E35" s="25">
        <v>1.1000000000000001</v>
      </c>
    </row>
    <row r="36" spans="1:5">
      <c r="A36" s="24">
        <v>37257</v>
      </c>
      <c r="B36" s="25">
        <v>2.602725</v>
      </c>
      <c r="C36" s="25">
        <v>1.142204</v>
      </c>
      <c r="D36" s="25">
        <v>-1.4634149999999999</v>
      </c>
      <c r="E36" s="25">
        <v>1.6</v>
      </c>
    </row>
    <row r="37" spans="1:5">
      <c r="A37" s="24">
        <v>37288</v>
      </c>
      <c r="B37" s="25">
        <v>2.5071789999999998</v>
      </c>
      <c r="C37" s="25">
        <v>1.137656</v>
      </c>
      <c r="D37" s="25">
        <v>-1.567091</v>
      </c>
      <c r="E37" s="25">
        <v>1.5</v>
      </c>
    </row>
    <row r="38" spans="1:5">
      <c r="A38" s="24">
        <v>37316</v>
      </c>
      <c r="B38" s="25">
        <v>2.4931359999999998</v>
      </c>
      <c r="C38" s="25">
        <v>1.4755959999999999</v>
      </c>
      <c r="D38" s="25">
        <v>-1.1776249999999999</v>
      </c>
      <c r="E38" s="25">
        <v>1.5</v>
      </c>
    </row>
    <row r="39" spans="1:5">
      <c r="A39" s="24">
        <v>37347</v>
      </c>
      <c r="B39" s="25">
        <v>2.3921350000000001</v>
      </c>
      <c r="C39" s="25">
        <v>1.6393439999999999</v>
      </c>
      <c r="D39" s="25">
        <v>-1.077375</v>
      </c>
      <c r="E39" s="25">
        <v>1.4</v>
      </c>
    </row>
    <row r="40" spans="1:5">
      <c r="A40" s="24">
        <v>37377</v>
      </c>
      <c r="B40" s="25">
        <v>2.0095589999999999</v>
      </c>
      <c r="C40" s="25">
        <v>1.181767</v>
      </c>
      <c r="D40" s="25">
        <v>-0.88062620000000003</v>
      </c>
      <c r="E40" s="25">
        <v>0.8</v>
      </c>
    </row>
    <row r="41" spans="1:5">
      <c r="A41" s="24">
        <v>37408</v>
      </c>
      <c r="B41" s="25">
        <v>1.92099</v>
      </c>
      <c r="C41" s="25">
        <v>1.0674159999999999</v>
      </c>
      <c r="D41" s="25">
        <v>-0.686948</v>
      </c>
      <c r="E41" s="25">
        <v>0.6</v>
      </c>
    </row>
    <row r="42" spans="1:5">
      <c r="A42" s="24">
        <v>37438</v>
      </c>
      <c r="B42" s="25">
        <v>2.0115249999999998</v>
      </c>
      <c r="C42" s="25">
        <v>1.4647889999999999</v>
      </c>
      <c r="D42" s="25">
        <v>-0.78740160000000003</v>
      </c>
      <c r="E42" s="25">
        <v>1.1000000000000001</v>
      </c>
    </row>
    <row r="43" spans="1:5">
      <c r="A43" s="24">
        <v>37469</v>
      </c>
      <c r="B43" s="25">
        <v>2.1982810000000002</v>
      </c>
      <c r="C43" s="25">
        <v>1.8028169999999999</v>
      </c>
      <c r="D43" s="25">
        <v>-0.8823529</v>
      </c>
      <c r="E43" s="25">
        <v>1</v>
      </c>
    </row>
    <row r="44" spans="1:5">
      <c r="A44" s="24">
        <v>37500</v>
      </c>
      <c r="B44" s="25">
        <v>2.0946389999999999</v>
      </c>
      <c r="C44" s="25">
        <v>1.514302</v>
      </c>
      <c r="D44" s="25">
        <v>-0.68762279999999998</v>
      </c>
      <c r="E44" s="25">
        <v>1</v>
      </c>
    </row>
    <row r="45" spans="1:5">
      <c r="A45" s="24">
        <v>37530</v>
      </c>
      <c r="B45" s="25">
        <v>2.2880069999999999</v>
      </c>
      <c r="C45" s="25">
        <v>2.0258859999999999</v>
      </c>
      <c r="D45" s="25">
        <v>-0.88408640000000005</v>
      </c>
      <c r="E45" s="25">
        <v>1.4</v>
      </c>
    </row>
    <row r="46" spans="1:5">
      <c r="A46" s="24">
        <v>37561</v>
      </c>
      <c r="B46" s="25">
        <v>2.2791399999999999</v>
      </c>
      <c r="C46" s="25">
        <v>2.1984219999999999</v>
      </c>
      <c r="D46" s="25">
        <v>-0.39486670000000001</v>
      </c>
      <c r="E46" s="25">
        <v>1.5</v>
      </c>
    </row>
    <row r="47" spans="1:5">
      <c r="A47" s="24">
        <v>37591</v>
      </c>
      <c r="B47" s="25">
        <v>2.268799</v>
      </c>
      <c r="C47" s="25">
        <v>2.3769100000000001</v>
      </c>
      <c r="D47" s="25">
        <v>-0.2964427</v>
      </c>
      <c r="E47" s="25">
        <v>1.7</v>
      </c>
    </row>
    <row r="48" spans="1:5">
      <c r="A48" s="24">
        <v>37622</v>
      </c>
      <c r="B48" s="25">
        <v>2.1804839999999999</v>
      </c>
      <c r="C48" s="25">
        <v>2.5974029999999999</v>
      </c>
      <c r="D48" s="25">
        <v>-0.39603959999999999</v>
      </c>
      <c r="E48" s="25">
        <v>1.3</v>
      </c>
    </row>
    <row r="49" spans="1:5">
      <c r="A49" s="24">
        <v>37653</v>
      </c>
      <c r="B49" s="25">
        <v>2.3596590000000002</v>
      </c>
      <c r="C49" s="25">
        <v>2.980877</v>
      </c>
      <c r="D49" s="25">
        <v>-0.19900499999999999</v>
      </c>
      <c r="E49" s="25">
        <v>1.6</v>
      </c>
    </row>
    <row r="50" spans="1:5">
      <c r="A50" s="24">
        <v>37681</v>
      </c>
      <c r="B50" s="25">
        <v>2.43249</v>
      </c>
      <c r="C50" s="25">
        <v>3.0201340000000001</v>
      </c>
      <c r="D50" s="25">
        <v>-9.9304859999999995E-2</v>
      </c>
      <c r="E50" s="25">
        <v>1.5</v>
      </c>
    </row>
    <row r="51" spans="1:5">
      <c r="A51" s="24">
        <v>37712</v>
      </c>
      <c r="B51" s="25">
        <v>2.1548959999999999</v>
      </c>
      <c r="C51" s="25">
        <v>2.2246939999999999</v>
      </c>
      <c r="D51" s="25">
        <v>-9.9009899999999998E-2</v>
      </c>
      <c r="E51" s="25">
        <v>1.4</v>
      </c>
    </row>
    <row r="52" spans="1:5">
      <c r="A52" s="24">
        <v>37742</v>
      </c>
      <c r="B52" s="25">
        <v>1.8741350000000001</v>
      </c>
      <c r="C52" s="25">
        <v>2.0578419999999999</v>
      </c>
      <c r="D52" s="25">
        <v>-0.19743340000000001</v>
      </c>
      <c r="E52" s="25">
        <v>1.3</v>
      </c>
    </row>
    <row r="53" spans="1:5">
      <c r="A53" s="24">
        <v>37773</v>
      </c>
      <c r="B53" s="25">
        <v>1.9699709999999999</v>
      </c>
      <c r="C53" s="25">
        <v>2.112285</v>
      </c>
      <c r="D53" s="25">
        <v>-0.39525690000000002</v>
      </c>
      <c r="E53" s="25">
        <v>1.1000000000000001</v>
      </c>
    </row>
    <row r="54" spans="1:5">
      <c r="A54" s="24">
        <v>37803</v>
      </c>
      <c r="B54" s="25">
        <v>1.9718610000000001</v>
      </c>
      <c r="C54" s="25">
        <v>2.1099389999999998</v>
      </c>
      <c r="D54" s="25">
        <v>-0.1984127</v>
      </c>
      <c r="E54" s="25">
        <v>1.3</v>
      </c>
    </row>
    <row r="55" spans="1:5">
      <c r="A55" s="24">
        <v>37834</v>
      </c>
      <c r="B55" s="25">
        <v>2.0551590000000002</v>
      </c>
      <c r="C55" s="25">
        <v>2.1582729999999999</v>
      </c>
      <c r="D55" s="25">
        <v>-0.2967359</v>
      </c>
      <c r="E55" s="25">
        <v>1.4</v>
      </c>
    </row>
    <row r="56" spans="1:5">
      <c r="A56" s="24">
        <v>37865</v>
      </c>
      <c r="B56" s="25">
        <v>2.2430110000000001</v>
      </c>
      <c r="C56" s="25">
        <v>2.3204419999999999</v>
      </c>
      <c r="D56" s="25">
        <v>-0.1978239</v>
      </c>
      <c r="E56" s="25">
        <v>1.4</v>
      </c>
    </row>
    <row r="57" spans="1:5">
      <c r="A57" s="24">
        <v>37895</v>
      </c>
      <c r="B57" s="25">
        <v>2.0460090000000002</v>
      </c>
      <c r="C57" s="25">
        <v>2.040816</v>
      </c>
      <c r="D57" s="25">
        <v>0</v>
      </c>
      <c r="E57" s="25">
        <v>1.4</v>
      </c>
    </row>
    <row r="58" spans="1:5">
      <c r="A58" s="24">
        <v>37926</v>
      </c>
      <c r="B58" s="25">
        <v>2.2389640000000002</v>
      </c>
      <c r="C58" s="25">
        <v>1.7650300000000001</v>
      </c>
      <c r="D58" s="25">
        <v>-0.49554009999999998</v>
      </c>
      <c r="E58" s="25">
        <v>1.3</v>
      </c>
    </row>
    <row r="59" spans="1:5">
      <c r="A59" s="24">
        <v>37956</v>
      </c>
      <c r="B59" s="25">
        <v>2.0494400000000002</v>
      </c>
      <c r="C59" s="25">
        <v>1.879491</v>
      </c>
      <c r="D59" s="25">
        <v>-0.39643210000000001</v>
      </c>
      <c r="E59" s="25">
        <v>1.3</v>
      </c>
    </row>
    <row r="60" spans="1:5">
      <c r="A60" s="24">
        <v>37987</v>
      </c>
      <c r="B60" s="25">
        <v>1.86985</v>
      </c>
      <c r="C60" s="25">
        <v>1.9262520000000001</v>
      </c>
      <c r="D60" s="25">
        <v>-0.2982107</v>
      </c>
      <c r="E60" s="25">
        <v>1.4</v>
      </c>
    </row>
    <row r="61" spans="1:5">
      <c r="A61" s="24">
        <v>38018</v>
      </c>
      <c r="B61" s="25">
        <v>1.6842109999999999</v>
      </c>
      <c r="C61" s="25">
        <v>1.6930639999999999</v>
      </c>
      <c r="D61" s="25">
        <v>0</v>
      </c>
      <c r="E61" s="25">
        <v>1.3</v>
      </c>
    </row>
    <row r="62" spans="1:5">
      <c r="A62" s="24">
        <v>38047</v>
      </c>
      <c r="B62" s="25">
        <v>1.757506</v>
      </c>
      <c r="C62" s="25">
        <v>1.737242</v>
      </c>
      <c r="D62" s="25">
        <v>-9.9403580000000005E-2</v>
      </c>
      <c r="E62" s="25">
        <v>1.1000000000000001</v>
      </c>
    </row>
    <row r="63" spans="1:5">
      <c r="A63" s="24">
        <v>38078</v>
      </c>
      <c r="B63" s="25">
        <v>2.1094400000000002</v>
      </c>
      <c r="C63" s="25">
        <v>2.2850929999999998</v>
      </c>
      <c r="D63" s="25">
        <v>-0.39643210000000001</v>
      </c>
      <c r="E63" s="25">
        <v>1.1000000000000001</v>
      </c>
    </row>
    <row r="64" spans="1:5">
      <c r="A64" s="24">
        <v>38108</v>
      </c>
      <c r="B64" s="25">
        <v>2.4668130000000001</v>
      </c>
      <c r="C64" s="25">
        <v>3.051771</v>
      </c>
      <c r="D64" s="25">
        <v>-0.4945599</v>
      </c>
      <c r="E64" s="25">
        <v>1.5</v>
      </c>
    </row>
    <row r="65" spans="1:5">
      <c r="A65" s="24">
        <v>38139</v>
      </c>
      <c r="B65" s="25">
        <v>2.4540519999999999</v>
      </c>
      <c r="C65" s="25">
        <v>3.2661950000000002</v>
      </c>
      <c r="D65" s="25">
        <v>0</v>
      </c>
      <c r="E65" s="25">
        <v>1.6</v>
      </c>
    </row>
    <row r="66" spans="1:5">
      <c r="A66" s="24">
        <v>38169</v>
      </c>
      <c r="B66" s="25">
        <v>2.2891189999999999</v>
      </c>
      <c r="C66" s="25">
        <v>2.9907560000000002</v>
      </c>
      <c r="D66" s="25">
        <v>-9.9403580000000005E-2</v>
      </c>
      <c r="E66" s="25">
        <v>1.4</v>
      </c>
    </row>
    <row r="67" spans="1:5">
      <c r="A67" s="24">
        <v>38200</v>
      </c>
      <c r="B67" s="25">
        <v>2.3685309999999999</v>
      </c>
      <c r="C67" s="25">
        <v>2.654388</v>
      </c>
      <c r="D67" s="25">
        <v>-0.1984127</v>
      </c>
      <c r="E67" s="25">
        <v>1.3</v>
      </c>
    </row>
    <row r="68" spans="1:5">
      <c r="A68" s="24">
        <v>38231</v>
      </c>
      <c r="B68" s="25">
        <v>2.1002290000000001</v>
      </c>
      <c r="C68" s="25">
        <v>2.5377969999999999</v>
      </c>
      <c r="D68" s="25">
        <v>0</v>
      </c>
      <c r="E68" s="25">
        <v>1.1000000000000001</v>
      </c>
    </row>
    <row r="69" spans="1:5">
      <c r="A69" s="24">
        <v>38261</v>
      </c>
      <c r="B69" s="25">
        <v>2.4516930000000001</v>
      </c>
      <c r="C69" s="25">
        <v>3.1891889999999998</v>
      </c>
      <c r="D69" s="25">
        <v>0.49554009999999998</v>
      </c>
      <c r="E69" s="25">
        <v>1.2</v>
      </c>
    </row>
    <row r="70" spans="1:5">
      <c r="A70" s="24">
        <v>38292</v>
      </c>
      <c r="B70" s="25">
        <v>2.2625839999999999</v>
      </c>
      <c r="C70" s="25">
        <v>3.5230350000000001</v>
      </c>
      <c r="D70" s="25">
        <v>0.79681279999999999</v>
      </c>
      <c r="E70" s="25">
        <v>1.5</v>
      </c>
    </row>
    <row r="71" spans="1:5">
      <c r="A71" s="24">
        <v>38322</v>
      </c>
      <c r="B71" s="25">
        <v>2.3498960000000002</v>
      </c>
      <c r="C71" s="25">
        <v>3.2555619999999998</v>
      </c>
      <c r="D71" s="25">
        <v>0.19900499999999999</v>
      </c>
      <c r="E71" s="25">
        <v>1.7</v>
      </c>
    </row>
    <row r="72" spans="1:5">
      <c r="A72" s="24">
        <v>38353</v>
      </c>
      <c r="B72" s="25">
        <v>1.91849</v>
      </c>
      <c r="C72" s="25">
        <v>2.9697619999999998</v>
      </c>
      <c r="D72" s="25">
        <v>0.19940179999999999</v>
      </c>
      <c r="E72" s="25">
        <v>1.6</v>
      </c>
    </row>
    <row r="73" spans="1:5">
      <c r="A73" s="24">
        <v>38384</v>
      </c>
      <c r="B73" s="25">
        <v>2.091097</v>
      </c>
      <c r="C73" s="25">
        <v>3.0075189999999998</v>
      </c>
      <c r="D73" s="25">
        <v>-9.9700899999999995E-2</v>
      </c>
      <c r="E73" s="25">
        <v>1.7</v>
      </c>
    </row>
    <row r="74" spans="1:5">
      <c r="A74" s="24">
        <v>38412</v>
      </c>
      <c r="B74" s="25">
        <v>2.1692200000000001</v>
      </c>
      <c r="C74" s="25">
        <v>3.1483460000000001</v>
      </c>
      <c r="D74" s="25">
        <v>0</v>
      </c>
      <c r="E74" s="25">
        <v>1.9</v>
      </c>
    </row>
    <row r="75" spans="1:5">
      <c r="A75" s="24">
        <v>38443</v>
      </c>
      <c r="B75" s="25">
        <v>2.0658620000000001</v>
      </c>
      <c r="C75" s="25">
        <v>3.5106380000000001</v>
      </c>
      <c r="D75" s="25">
        <v>9.9502489999999999E-2</v>
      </c>
      <c r="E75" s="25">
        <v>1.9</v>
      </c>
    </row>
    <row r="76" spans="1:5">
      <c r="A76" s="24">
        <v>38473</v>
      </c>
      <c r="B76" s="25">
        <v>1.968785</v>
      </c>
      <c r="C76" s="25">
        <v>2.8027500000000001</v>
      </c>
      <c r="D76" s="25">
        <v>9.9403580000000005E-2</v>
      </c>
      <c r="E76" s="25">
        <v>1.9</v>
      </c>
    </row>
    <row r="77" spans="1:5">
      <c r="A77" s="24">
        <v>38504</v>
      </c>
      <c r="B77" s="25">
        <v>2.058913</v>
      </c>
      <c r="C77" s="25">
        <v>2.5303110000000002</v>
      </c>
      <c r="D77" s="25">
        <v>-0.49603170000000002</v>
      </c>
      <c r="E77" s="25">
        <v>2</v>
      </c>
    </row>
    <row r="78" spans="1:5">
      <c r="A78" s="24">
        <v>38534</v>
      </c>
      <c r="B78" s="25">
        <v>2.1459229999999998</v>
      </c>
      <c r="C78" s="25">
        <v>3.1678989999999998</v>
      </c>
      <c r="D78" s="25">
        <v>-0.29850749999999998</v>
      </c>
      <c r="E78" s="25">
        <v>2.2999999999999998</v>
      </c>
    </row>
    <row r="79" spans="1:5">
      <c r="A79" s="24">
        <v>38565</v>
      </c>
      <c r="B79" s="25">
        <v>2.1506470000000002</v>
      </c>
      <c r="C79" s="25">
        <v>3.6411609999999999</v>
      </c>
      <c r="D79" s="25">
        <v>-0.2982107</v>
      </c>
      <c r="E79" s="25">
        <v>2.4</v>
      </c>
    </row>
    <row r="80" spans="1:5">
      <c r="A80" s="24">
        <v>38596</v>
      </c>
      <c r="B80" s="25">
        <v>2.5661909999999999</v>
      </c>
      <c r="C80" s="25">
        <v>4.6866770000000004</v>
      </c>
      <c r="D80" s="25">
        <v>-0.29732409999999998</v>
      </c>
      <c r="E80" s="25">
        <v>2.5</v>
      </c>
    </row>
    <row r="81" spans="1:5">
      <c r="A81" s="24">
        <v>38626</v>
      </c>
      <c r="B81" s="25">
        <v>2.3828839999999998</v>
      </c>
      <c r="C81" s="25">
        <v>4.3478260000000004</v>
      </c>
      <c r="D81" s="25">
        <v>-0.78895459999999995</v>
      </c>
      <c r="E81" s="25">
        <v>2.2999999999999998</v>
      </c>
    </row>
    <row r="82" spans="1:5">
      <c r="A82" s="24">
        <v>38657</v>
      </c>
      <c r="B82" s="25">
        <v>2.3140160000000001</v>
      </c>
      <c r="C82" s="25">
        <v>3.4554969999999998</v>
      </c>
      <c r="D82" s="25">
        <v>-0.98814230000000003</v>
      </c>
      <c r="E82" s="25">
        <v>2.1</v>
      </c>
    </row>
    <row r="83" spans="1:5">
      <c r="A83" s="24">
        <v>38687</v>
      </c>
      <c r="B83" s="25">
        <v>2.295944</v>
      </c>
      <c r="C83" s="25">
        <v>3.4156589999999998</v>
      </c>
      <c r="D83" s="25">
        <v>-0.3972194</v>
      </c>
      <c r="E83" s="25">
        <v>1.9</v>
      </c>
    </row>
    <row r="84" spans="1:5">
      <c r="A84" s="24">
        <v>38718</v>
      </c>
      <c r="B84" s="25">
        <v>2.4420030000000001</v>
      </c>
      <c r="C84" s="25">
        <v>3.9853170000000002</v>
      </c>
      <c r="D84" s="25">
        <v>-9.9502489999999999E-2</v>
      </c>
      <c r="E84" s="25">
        <v>1.9</v>
      </c>
    </row>
    <row r="85" spans="1:5">
      <c r="A85" s="24">
        <v>38749</v>
      </c>
      <c r="B85" s="25">
        <v>2.3828839999999998</v>
      </c>
      <c r="C85" s="25">
        <v>3.5974970000000002</v>
      </c>
      <c r="D85" s="25">
        <v>-9.9800399999999997E-2</v>
      </c>
      <c r="E85" s="25">
        <v>2</v>
      </c>
    </row>
    <row r="86" spans="1:5">
      <c r="A86" s="24">
        <v>38777</v>
      </c>
      <c r="B86" s="25">
        <v>2.183538</v>
      </c>
      <c r="C86" s="25">
        <v>3.3626490000000002</v>
      </c>
      <c r="D86" s="25">
        <v>-0.19900499999999999</v>
      </c>
      <c r="E86" s="25">
        <v>1.8</v>
      </c>
    </row>
    <row r="87" spans="1:5">
      <c r="A87" s="24">
        <v>38808</v>
      </c>
      <c r="B87" s="25">
        <v>2.4248500000000002</v>
      </c>
      <c r="C87" s="25">
        <v>3.5457350000000001</v>
      </c>
      <c r="D87" s="25">
        <v>-9.9403580000000005E-2</v>
      </c>
      <c r="E87" s="25">
        <v>2</v>
      </c>
    </row>
    <row r="88" spans="1:5">
      <c r="A88" s="24">
        <v>38838</v>
      </c>
      <c r="B88" s="25">
        <v>2.5510199999999998</v>
      </c>
      <c r="C88" s="25">
        <v>4.1666670000000003</v>
      </c>
      <c r="D88" s="25">
        <v>9.9304859999999995E-2</v>
      </c>
      <c r="E88" s="25">
        <v>2.2000000000000002</v>
      </c>
    </row>
    <row r="89" spans="1:5">
      <c r="A89" s="24">
        <v>38869</v>
      </c>
      <c r="B89" s="25">
        <v>2.4468190000000001</v>
      </c>
      <c r="C89" s="25">
        <v>4.3187660000000001</v>
      </c>
      <c r="D89" s="25">
        <v>0.49850450000000002</v>
      </c>
      <c r="E89" s="25">
        <v>2.5</v>
      </c>
    </row>
    <row r="90" spans="1:5">
      <c r="A90" s="24">
        <v>38899</v>
      </c>
      <c r="B90" s="25">
        <v>2.490996</v>
      </c>
      <c r="C90" s="25">
        <v>4.1453430000000004</v>
      </c>
      <c r="D90" s="25">
        <v>0.29940119999999998</v>
      </c>
      <c r="E90" s="25">
        <v>2.4</v>
      </c>
    </row>
    <row r="91" spans="1:5">
      <c r="A91" s="24">
        <v>38930</v>
      </c>
      <c r="B91" s="25">
        <v>2.3248850000000001</v>
      </c>
      <c r="C91" s="25">
        <v>3.818737</v>
      </c>
      <c r="D91" s="25">
        <v>0.89730810000000005</v>
      </c>
      <c r="E91" s="25">
        <v>2.5</v>
      </c>
    </row>
    <row r="92" spans="1:5">
      <c r="A92" s="24">
        <v>38961</v>
      </c>
      <c r="B92" s="25">
        <v>1.816918</v>
      </c>
      <c r="C92" s="25">
        <v>2.0623740000000002</v>
      </c>
      <c r="D92" s="25">
        <v>0.59642150000000005</v>
      </c>
      <c r="E92" s="25">
        <v>2.4</v>
      </c>
    </row>
    <row r="93" spans="1:5">
      <c r="A93" s="24">
        <v>38991</v>
      </c>
      <c r="B93" s="25">
        <v>1.644053</v>
      </c>
      <c r="C93" s="25">
        <v>1.305221</v>
      </c>
      <c r="D93" s="25">
        <v>0.39761429999999998</v>
      </c>
      <c r="E93" s="25">
        <v>2.4</v>
      </c>
    </row>
    <row r="94" spans="1:5">
      <c r="A94" s="24">
        <v>39022</v>
      </c>
      <c r="B94" s="25">
        <v>1.8450549999999999</v>
      </c>
      <c r="C94" s="25">
        <v>1.973684</v>
      </c>
      <c r="D94" s="25">
        <v>0.29940119999999998</v>
      </c>
      <c r="E94" s="25">
        <v>2.7</v>
      </c>
    </row>
    <row r="95" spans="1:5">
      <c r="A95" s="24">
        <v>39052</v>
      </c>
      <c r="B95" s="25">
        <v>1.9082460000000001</v>
      </c>
      <c r="C95" s="25">
        <v>2.5406499999999999</v>
      </c>
      <c r="D95" s="25">
        <v>0.2991027</v>
      </c>
      <c r="E95" s="25">
        <v>3</v>
      </c>
    </row>
    <row r="96" spans="1:5">
      <c r="A96" s="24">
        <v>39083</v>
      </c>
      <c r="B96" s="25">
        <v>1.847437</v>
      </c>
      <c r="C96" s="25">
        <v>2.0756429999999999</v>
      </c>
      <c r="D96" s="25">
        <v>0</v>
      </c>
      <c r="E96" s="25">
        <v>2.7</v>
      </c>
    </row>
    <row r="97" spans="1:5">
      <c r="A97" s="24">
        <v>39114</v>
      </c>
      <c r="B97" s="25">
        <v>1.8520350000000001</v>
      </c>
      <c r="C97" s="25">
        <v>2.4151989999999999</v>
      </c>
      <c r="D97" s="25">
        <v>-0.19980020000000001</v>
      </c>
      <c r="E97" s="25">
        <v>2.8</v>
      </c>
    </row>
    <row r="98" spans="1:5">
      <c r="A98" s="24">
        <v>39142</v>
      </c>
      <c r="B98" s="25">
        <v>1.9399310000000001</v>
      </c>
      <c r="C98" s="25">
        <v>2.7787790000000001</v>
      </c>
      <c r="D98" s="25">
        <v>-9.9700899999999995E-2</v>
      </c>
      <c r="E98" s="25">
        <v>3.1</v>
      </c>
    </row>
    <row r="99" spans="1:5">
      <c r="A99" s="24">
        <v>39173</v>
      </c>
      <c r="B99" s="25">
        <v>1.9174329999999999</v>
      </c>
      <c r="C99" s="25">
        <v>2.5736970000000001</v>
      </c>
      <c r="D99" s="25">
        <v>0</v>
      </c>
      <c r="E99" s="25">
        <v>2.8</v>
      </c>
    </row>
    <row r="100" spans="1:5">
      <c r="A100" s="24">
        <v>39203</v>
      </c>
      <c r="B100" s="25">
        <v>1.8632329999999999</v>
      </c>
      <c r="C100" s="25">
        <v>2.6908639999999999</v>
      </c>
      <c r="D100" s="25">
        <v>0</v>
      </c>
      <c r="E100" s="25">
        <v>2.5</v>
      </c>
    </row>
    <row r="101" spans="1:5">
      <c r="A101" s="24">
        <v>39234</v>
      </c>
      <c r="B101" s="25">
        <v>1.900955</v>
      </c>
      <c r="C101" s="25">
        <v>2.6870379999999998</v>
      </c>
      <c r="D101" s="25">
        <v>-0.1984127</v>
      </c>
      <c r="E101" s="25">
        <v>2.4</v>
      </c>
    </row>
    <row r="102" spans="1:5">
      <c r="A102" s="24">
        <v>39264</v>
      </c>
      <c r="B102" s="25">
        <v>1.7764759999999999</v>
      </c>
      <c r="C102" s="25">
        <v>2.358231</v>
      </c>
      <c r="D102" s="25">
        <v>0</v>
      </c>
      <c r="E102" s="25">
        <v>1.9</v>
      </c>
    </row>
    <row r="103" spans="1:5">
      <c r="A103" s="24">
        <v>39295</v>
      </c>
      <c r="B103" s="25">
        <v>1.74549</v>
      </c>
      <c r="C103" s="25">
        <v>1.970083</v>
      </c>
      <c r="D103" s="25">
        <v>-0.19762850000000001</v>
      </c>
      <c r="E103" s="25">
        <v>1.8</v>
      </c>
    </row>
    <row r="104" spans="1:5">
      <c r="A104" s="24">
        <v>39326</v>
      </c>
      <c r="B104" s="25">
        <v>2.1355439999999999</v>
      </c>
      <c r="C104" s="25">
        <v>2.7550520000000001</v>
      </c>
      <c r="D104" s="25">
        <v>-0.19762850000000001</v>
      </c>
      <c r="E104" s="25">
        <v>1.8</v>
      </c>
    </row>
    <row r="105" spans="1:5">
      <c r="A105" s="24">
        <v>39356</v>
      </c>
      <c r="B105" s="25">
        <v>2.5528599999999999</v>
      </c>
      <c r="C105" s="25">
        <v>3.5361750000000001</v>
      </c>
      <c r="D105" s="25">
        <v>0.29702970000000001</v>
      </c>
      <c r="E105" s="25">
        <v>2.1</v>
      </c>
    </row>
    <row r="106" spans="1:5">
      <c r="A106" s="24">
        <v>39387</v>
      </c>
      <c r="B106" s="25">
        <v>3.068082</v>
      </c>
      <c r="C106" s="25">
        <v>4.306203</v>
      </c>
      <c r="D106" s="25">
        <v>0.59701490000000002</v>
      </c>
      <c r="E106" s="25">
        <v>2.1</v>
      </c>
    </row>
    <row r="107" spans="1:5">
      <c r="A107" s="24">
        <v>39417</v>
      </c>
      <c r="B107" s="25">
        <v>3.07558</v>
      </c>
      <c r="C107" s="25">
        <v>4.0812689999999998</v>
      </c>
      <c r="D107" s="25">
        <v>0.69582500000000003</v>
      </c>
      <c r="E107" s="25">
        <v>2.1</v>
      </c>
    </row>
    <row r="108" spans="1:5">
      <c r="A108" s="24">
        <v>39448</v>
      </c>
      <c r="B108" s="25">
        <v>3.2182559999999998</v>
      </c>
      <c r="C108" s="25">
        <v>4.2802939999999996</v>
      </c>
      <c r="D108" s="25">
        <v>0.69721109999999997</v>
      </c>
      <c r="E108" s="25">
        <v>2.2000000000000002</v>
      </c>
    </row>
    <row r="109" spans="1:5">
      <c r="A109" s="24">
        <v>39479</v>
      </c>
      <c r="B109" s="25">
        <v>3.2769349999999999</v>
      </c>
      <c r="C109" s="25">
        <v>4.0265560000000002</v>
      </c>
      <c r="D109" s="25">
        <v>1.001001</v>
      </c>
      <c r="E109" s="25">
        <v>2.5</v>
      </c>
    </row>
    <row r="110" spans="1:5">
      <c r="A110" s="24">
        <v>39508</v>
      </c>
      <c r="B110" s="25">
        <v>3.6031680000000001</v>
      </c>
      <c r="C110" s="25">
        <v>3.9814560000000001</v>
      </c>
      <c r="D110" s="25">
        <v>1.197605</v>
      </c>
      <c r="E110" s="25">
        <v>2.5</v>
      </c>
    </row>
    <row r="111" spans="1:5">
      <c r="A111" s="24">
        <v>39539</v>
      </c>
      <c r="B111" s="25">
        <v>3.2827799999999998</v>
      </c>
      <c r="C111" s="25">
        <v>3.93689</v>
      </c>
      <c r="D111" s="25">
        <v>0.7960199</v>
      </c>
      <c r="E111" s="25">
        <v>3</v>
      </c>
    </row>
    <row r="112" spans="1:5">
      <c r="A112" s="24">
        <v>39569</v>
      </c>
      <c r="B112" s="25">
        <v>3.687033</v>
      </c>
      <c r="C112" s="25">
        <v>4.1755430000000002</v>
      </c>
      <c r="D112" s="25">
        <v>1.2896829999999999</v>
      </c>
      <c r="E112" s="25">
        <v>3.3</v>
      </c>
    </row>
    <row r="113" spans="1:5">
      <c r="A113" s="24">
        <v>39600</v>
      </c>
      <c r="B113" s="25">
        <v>3.9701520000000001</v>
      </c>
      <c r="C113" s="25">
        <v>5.0217900000000002</v>
      </c>
      <c r="D113" s="25">
        <v>1.9880720000000001</v>
      </c>
      <c r="E113" s="25">
        <v>3.8</v>
      </c>
    </row>
    <row r="114" spans="1:5">
      <c r="A114" s="24">
        <v>39630</v>
      </c>
      <c r="B114" s="25">
        <v>4.0759569999999998</v>
      </c>
      <c r="C114" s="25">
        <v>5.600123</v>
      </c>
      <c r="D114" s="25">
        <v>2.288557</v>
      </c>
      <c r="E114" s="25">
        <v>4.4000000000000004</v>
      </c>
    </row>
    <row r="115" spans="1:5">
      <c r="A115" s="24">
        <v>39661</v>
      </c>
      <c r="B115" s="25">
        <v>3.8623729999999998</v>
      </c>
      <c r="C115" s="25">
        <v>5.371855</v>
      </c>
      <c r="D115" s="25">
        <v>2.0792079999999999</v>
      </c>
      <c r="E115" s="25">
        <v>4.7</v>
      </c>
    </row>
    <row r="116" spans="1:5">
      <c r="A116" s="24">
        <v>39692</v>
      </c>
      <c r="B116" s="25">
        <v>3.6566740000000002</v>
      </c>
      <c r="C116" s="25">
        <v>4.9369269999999998</v>
      </c>
      <c r="D116" s="25">
        <v>2.0792079999999999</v>
      </c>
      <c r="E116" s="25">
        <v>5.2</v>
      </c>
    </row>
    <row r="117" spans="1:5">
      <c r="A117" s="24">
        <v>39722</v>
      </c>
      <c r="B117" s="25">
        <v>3.1828979999999998</v>
      </c>
      <c r="C117" s="25">
        <v>3.655186</v>
      </c>
      <c r="D117" s="25">
        <v>1.6781839999999999</v>
      </c>
      <c r="E117" s="25">
        <v>4.5</v>
      </c>
    </row>
    <row r="118" spans="1:5">
      <c r="A118" s="24">
        <v>39753</v>
      </c>
      <c r="B118" s="25">
        <v>2.1357020000000002</v>
      </c>
      <c r="C118" s="25">
        <v>1.0695749999999999</v>
      </c>
      <c r="D118" s="25">
        <v>0.98911970000000005</v>
      </c>
      <c r="E118" s="25">
        <v>4.0999999999999996</v>
      </c>
    </row>
    <row r="119" spans="1:5">
      <c r="A119" s="24">
        <v>39783</v>
      </c>
      <c r="B119" s="25">
        <v>1.6001510000000001</v>
      </c>
      <c r="C119" s="25">
        <v>9.1412900000000005E-2</v>
      </c>
      <c r="D119" s="25">
        <v>0.39486670000000001</v>
      </c>
      <c r="E119" s="25">
        <v>3.1</v>
      </c>
    </row>
    <row r="120" spans="1:5">
      <c r="A120" s="24">
        <v>39814</v>
      </c>
      <c r="B120" s="25">
        <v>1.1337870000000001</v>
      </c>
      <c r="C120" s="25">
        <v>2.9846500000000002E-2</v>
      </c>
      <c r="D120" s="25">
        <v>0</v>
      </c>
      <c r="E120" s="25">
        <v>3</v>
      </c>
    </row>
    <row r="121" spans="1:5">
      <c r="A121" s="24">
        <v>39845</v>
      </c>
      <c r="B121" s="25">
        <v>1.186329</v>
      </c>
      <c r="C121" s="25">
        <v>0.23619109999999999</v>
      </c>
      <c r="D121" s="25">
        <v>-9.910803E-2</v>
      </c>
      <c r="E121" s="25">
        <v>3.2</v>
      </c>
    </row>
    <row r="122" spans="1:5">
      <c r="A122" s="24">
        <v>39873</v>
      </c>
      <c r="B122" s="25">
        <v>0.58741259999999995</v>
      </c>
      <c r="C122" s="25">
        <v>-0.38355620000000001</v>
      </c>
      <c r="D122" s="25">
        <v>-0.29585800000000001</v>
      </c>
      <c r="E122" s="25">
        <v>2.9</v>
      </c>
    </row>
    <row r="123" spans="1:5">
      <c r="A123" s="24">
        <v>39904</v>
      </c>
      <c r="B123" s="25">
        <v>0.61338289999999995</v>
      </c>
      <c r="C123" s="25">
        <v>-0.73688569999999998</v>
      </c>
      <c r="D123" s="25">
        <v>-9.8716680000000001E-2</v>
      </c>
      <c r="E123" s="25">
        <v>2.2999999999999998</v>
      </c>
    </row>
    <row r="124" spans="1:5">
      <c r="A124" s="24">
        <v>39934</v>
      </c>
      <c r="B124" s="25">
        <v>4.6180840000000001E-2</v>
      </c>
      <c r="C124" s="25">
        <v>-1.281436</v>
      </c>
      <c r="D124" s="25">
        <v>-1.077375</v>
      </c>
      <c r="E124" s="25">
        <v>2.2000000000000002</v>
      </c>
    </row>
    <row r="125" spans="1:5">
      <c r="A125" s="24">
        <v>39965</v>
      </c>
      <c r="B125" s="25">
        <v>-0.12881860000000001</v>
      </c>
      <c r="C125" s="25">
        <v>-1.426776</v>
      </c>
      <c r="D125" s="25">
        <v>-1.754386</v>
      </c>
      <c r="E125" s="25">
        <v>1.8</v>
      </c>
    </row>
    <row r="126" spans="1:5">
      <c r="A126" s="24">
        <v>39995</v>
      </c>
      <c r="B126" s="25">
        <v>-0.64504240000000002</v>
      </c>
      <c r="C126" s="25">
        <v>-2.0971609999999998</v>
      </c>
      <c r="D126" s="25">
        <v>-2.2373539999999998</v>
      </c>
      <c r="E126" s="25">
        <v>1.8</v>
      </c>
    </row>
    <row r="127" spans="1:5">
      <c r="A127" s="24">
        <v>40026</v>
      </c>
      <c r="B127" s="25">
        <v>-0.16609760000000001</v>
      </c>
      <c r="C127" s="25">
        <v>-1.4843489999999999</v>
      </c>
      <c r="D127" s="25">
        <v>-2.2308439999999998</v>
      </c>
      <c r="E127" s="25">
        <v>1.6</v>
      </c>
    </row>
    <row r="128" spans="1:5">
      <c r="A128" s="24">
        <v>40057</v>
      </c>
      <c r="B128" s="25">
        <v>-0.32237270000000001</v>
      </c>
      <c r="C128" s="25">
        <v>-1.286206</v>
      </c>
      <c r="D128" s="25">
        <v>-2.2308439999999998</v>
      </c>
      <c r="E128" s="25">
        <v>1.1000000000000001</v>
      </c>
    </row>
    <row r="129" spans="1:5">
      <c r="A129" s="24">
        <v>40087</v>
      </c>
      <c r="B129" s="25">
        <v>-0.1197053</v>
      </c>
      <c r="C129" s="25">
        <v>-0.18284829999999999</v>
      </c>
      <c r="D129" s="25">
        <v>-2.5242719999999998</v>
      </c>
      <c r="E129" s="25">
        <v>1.5</v>
      </c>
    </row>
    <row r="130" spans="1:5">
      <c r="A130" s="24">
        <v>40118</v>
      </c>
      <c r="B130" s="25">
        <v>0.48112509999999997</v>
      </c>
      <c r="C130" s="25">
        <v>1.8382959999999999</v>
      </c>
      <c r="D130" s="25">
        <v>-1.860921</v>
      </c>
      <c r="E130" s="25">
        <v>1.9</v>
      </c>
    </row>
    <row r="131" spans="1:5">
      <c r="A131" s="24">
        <v>40148</v>
      </c>
      <c r="B131" s="25">
        <v>0.92644059999999995</v>
      </c>
      <c r="C131" s="25">
        <v>2.7213310000000002</v>
      </c>
      <c r="D131" s="25">
        <v>-1.671583</v>
      </c>
      <c r="E131" s="25">
        <v>2.9</v>
      </c>
    </row>
    <row r="132" spans="1:5">
      <c r="A132" s="24">
        <v>40179</v>
      </c>
      <c r="B132" s="25">
        <v>0.94357250000000004</v>
      </c>
      <c r="C132" s="25">
        <v>2.6257090000000001</v>
      </c>
      <c r="D132" s="25">
        <v>-1.3</v>
      </c>
      <c r="E132" s="25">
        <v>3.5</v>
      </c>
    </row>
    <row r="133" spans="1:5">
      <c r="A133" s="24">
        <v>40210</v>
      </c>
      <c r="B133" s="25">
        <v>0.8467479</v>
      </c>
      <c r="C133" s="25">
        <v>2.143332</v>
      </c>
      <c r="D133" s="25">
        <v>-1.1000000000000001</v>
      </c>
      <c r="E133" s="25">
        <v>3</v>
      </c>
    </row>
    <row r="134" spans="1:5">
      <c r="A134" s="24">
        <v>40238</v>
      </c>
      <c r="B134" s="25">
        <v>1.5850949999999999</v>
      </c>
      <c r="C134" s="25">
        <v>2.3139590000000001</v>
      </c>
      <c r="D134" s="25">
        <v>-1.1000000000000001</v>
      </c>
      <c r="E134" s="25">
        <v>3.4</v>
      </c>
    </row>
    <row r="135" spans="1:5">
      <c r="A135" s="24">
        <v>40269</v>
      </c>
      <c r="B135" s="25">
        <v>1.6349530000000001</v>
      </c>
      <c r="C135" s="25">
        <v>2.2364470000000001</v>
      </c>
      <c r="D135" s="25">
        <v>-1.2</v>
      </c>
      <c r="E135" s="25">
        <v>3.7</v>
      </c>
    </row>
    <row r="136" spans="1:5">
      <c r="A136" s="24">
        <v>40299</v>
      </c>
      <c r="B136" s="25">
        <v>1.698671</v>
      </c>
      <c r="C136" s="25">
        <v>2.0209860000000002</v>
      </c>
      <c r="D136" s="25">
        <v>-0.9</v>
      </c>
      <c r="E136" s="25">
        <v>3.4</v>
      </c>
    </row>
    <row r="137" spans="1:5">
      <c r="A137" s="24">
        <v>40330</v>
      </c>
      <c r="B137" s="25">
        <v>1.492537</v>
      </c>
      <c r="C137" s="25">
        <v>1.0533490000000001</v>
      </c>
      <c r="D137" s="25">
        <v>-0.7</v>
      </c>
      <c r="E137" s="25">
        <v>3.2</v>
      </c>
    </row>
    <row r="138" spans="1:5">
      <c r="A138" s="24">
        <v>40360</v>
      </c>
      <c r="B138" s="25">
        <v>1.734372</v>
      </c>
      <c r="C138" s="25">
        <v>1.235193</v>
      </c>
      <c r="D138" s="25">
        <v>-0.9</v>
      </c>
      <c r="E138" s="25">
        <v>3.1</v>
      </c>
    </row>
    <row r="139" spans="1:5">
      <c r="A139" s="24">
        <v>40391</v>
      </c>
      <c r="B139" s="25">
        <v>1.5805530000000001</v>
      </c>
      <c r="C139" s="25">
        <v>1.1481049999999999</v>
      </c>
      <c r="D139" s="25">
        <v>-0.9</v>
      </c>
      <c r="E139" s="25">
        <v>3.1</v>
      </c>
    </row>
    <row r="140" spans="1:5">
      <c r="A140" s="24">
        <v>40422</v>
      </c>
      <c r="B140" s="25">
        <v>1.8758090000000001</v>
      </c>
      <c r="C140" s="25">
        <v>1.143683</v>
      </c>
      <c r="D140" s="25">
        <v>-0.6</v>
      </c>
      <c r="E140" s="25">
        <v>3.1</v>
      </c>
    </row>
    <row r="141" spans="1:5">
      <c r="A141" s="24">
        <v>40452</v>
      </c>
      <c r="B141" s="25">
        <v>1.945238</v>
      </c>
      <c r="C141" s="25">
        <v>1.172188</v>
      </c>
      <c r="D141" s="25">
        <v>0.2</v>
      </c>
      <c r="E141" s="25">
        <v>3.2</v>
      </c>
    </row>
    <row r="142" spans="1:5">
      <c r="A142" s="24">
        <v>40483</v>
      </c>
      <c r="B142" s="25">
        <v>1.9152849999999999</v>
      </c>
      <c r="C142" s="25">
        <v>1.1431610000000001</v>
      </c>
      <c r="D142" s="25">
        <v>0.1</v>
      </c>
      <c r="E142" s="25">
        <v>3.3</v>
      </c>
    </row>
    <row r="143" spans="1:5">
      <c r="A143" s="24">
        <v>40513</v>
      </c>
      <c r="B143" s="25">
        <v>2.2122269999999999</v>
      </c>
      <c r="C143" s="25">
        <v>1.4957229999999999</v>
      </c>
      <c r="D143" s="25">
        <v>0</v>
      </c>
      <c r="E143" s="25">
        <v>3.7</v>
      </c>
    </row>
    <row r="144" spans="1:5">
      <c r="A144" s="24">
        <v>40544</v>
      </c>
      <c r="B144" s="25">
        <v>2.3229989999999998</v>
      </c>
      <c r="C144" s="25">
        <v>1.631847</v>
      </c>
      <c r="D144" s="25">
        <v>-0.59940059999999995</v>
      </c>
      <c r="E144" s="25">
        <v>4</v>
      </c>
    </row>
    <row r="145" spans="1:5">
      <c r="A145" s="24">
        <v>40575</v>
      </c>
      <c r="B145" s="25">
        <v>2.4358740000000001</v>
      </c>
      <c r="C145" s="25">
        <v>2.1075849999999998</v>
      </c>
      <c r="D145" s="25">
        <v>-0.5</v>
      </c>
      <c r="E145" s="25">
        <v>4.4000000000000004</v>
      </c>
    </row>
    <row r="146" spans="1:5">
      <c r="A146" s="24">
        <v>40603</v>
      </c>
      <c r="B146" s="25">
        <v>2.6827269999999999</v>
      </c>
      <c r="C146" s="25">
        <v>2.681603</v>
      </c>
      <c r="D146" s="25">
        <v>-0.49850450000000002</v>
      </c>
      <c r="E146" s="25">
        <v>4</v>
      </c>
    </row>
    <row r="147" spans="1:5">
      <c r="A147" s="24">
        <v>40634</v>
      </c>
      <c r="B147" s="25">
        <v>2.8446790000000002</v>
      </c>
      <c r="C147" s="25">
        <v>3.1636310000000001</v>
      </c>
      <c r="D147" s="25">
        <v>-0.49800800000000001</v>
      </c>
      <c r="E147" s="25">
        <v>4.5</v>
      </c>
    </row>
    <row r="148" spans="1:5">
      <c r="A148" s="24">
        <v>40664</v>
      </c>
      <c r="B148" s="25">
        <v>2.732389</v>
      </c>
      <c r="C148" s="25">
        <v>3.5686460000000002</v>
      </c>
      <c r="D148" s="25">
        <v>-0.39880359999999998</v>
      </c>
      <c r="E148" s="25">
        <v>4.5</v>
      </c>
    </row>
    <row r="149" spans="1:5">
      <c r="A149" s="24">
        <v>40695</v>
      </c>
      <c r="B149" s="25">
        <v>2.723312</v>
      </c>
      <c r="C149" s="25">
        <v>3.5588280000000001</v>
      </c>
      <c r="D149" s="25">
        <v>-0.39960040000000002</v>
      </c>
      <c r="E149" s="25">
        <v>4.2</v>
      </c>
    </row>
    <row r="150" spans="1:5">
      <c r="A150" s="24">
        <v>40725</v>
      </c>
      <c r="B150" s="25">
        <v>2.5344150000000001</v>
      </c>
      <c r="C150" s="25">
        <v>3.6287159999999998</v>
      </c>
      <c r="D150" s="25">
        <v>0.20100499999999999</v>
      </c>
      <c r="E150" s="25">
        <v>4.4000000000000004</v>
      </c>
    </row>
    <row r="151" spans="1:5">
      <c r="A151" s="24">
        <v>40756</v>
      </c>
      <c r="B151" s="25">
        <v>2.5295719999999999</v>
      </c>
      <c r="C151" s="25">
        <v>3.7712080000000001</v>
      </c>
      <c r="D151" s="25">
        <v>0.2006018</v>
      </c>
      <c r="E151" s="25">
        <v>4.5</v>
      </c>
    </row>
    <row r="152" spans="1:5">
      <c r="A152" s="24">
        <v>40787</v>
      </c>
      <c r="B152" s="25">
        <v>2.984127</v>
      </c>
      <c r="C152" s="25">
        <v>3.868357</v>
      </c>
      <c r="D152" s="25">
        <v>0</v>
      </c>
      <c r="E152" s="25">
        <v>5.2</v>
      </c>
    </row>
    <row r="153" spans="1:5">
      <c r="A153" s="24">
        <v>40817</v>
      </c>
      <c r="B153" s="25">
        <v>3.0294810000000001</v>
      </c>
      <c r="C153" s="25">
        <v>3.5251999999999999</v>
      </c>
      <c r="D153" s="25">
        <v>-0.19960079999999999</v>
      </c>
      <c r="E153" s="25">
        <v>5</v>
      </c>
    </row>
    <row r="154" spans="1:5">
      <c r="A154" s="24">
        <v>40848</v>
      </c>
      <c r="B154" s="25">
        <v>3.0357789999999998</v>
      </c>
      <c r="C154" s="25">
        <v>3.3943780000000001</v>
      </c>
      <c r="D154" s="25">
        <v>-0.50050050000000001</v>
      </c>
      <c r="E154" s="25">
        <v>4.8</v>
      </c>
    </row>
    <row r="155" spans="1:5">
      <c r="A155" s="24">
        <v>40878</v>
      </c>
      <c r="B155" s="25">
        <v>2.7480920000000002</v>
      </c>
      <c r="C155" s="25">
        <v>2.9624190000000001</v>
      </c>
      <c r="D155" s="25">
        <v>-0.20080319999999999</v>
      </c>
      <c r="E155" s="25">
        <v>4.2</v>
      </c>
    </row>
    <row r="156" spans="1:5">
      <c r="A156" s="24">
        <v>40909</v>
      </c>
      <c r="B156" s="25">
        <v>2.7</v>
      </c>
      <c r="C156" s="25">
        <v>2.9</v>
      </c>
      <c r="D156" s="25">
        <v>0.1</v>
      </c>
      <c r="E156" s="25">
        <v>3.6</v>
      </c>
    </row>
    <row r="157" spans="1:5">
      <c r="A157" s="24">
        <v>40940</v>
      </c>
      <c r="B157" s="25">
        <v>2.7</v>
      </c>
      <c r="C157" s="25">
        <v>2.8710990000000001</v>
      </c>
      <c r="D157" s="25">
        <v>0.30150749999999998</v>
      </c>
      <c r="E157" s="25">
        <v>3.4</v>
      </c>
    </row>
    <row r="158" spans="1:5">
      <c r="A158" s="24">
        <v>40969</v>
      </c>
      <c r="B158" s="25">
        <v>2.7</v>
      </c>
      <c r="C158" s="25">
        <v>2.6513979999999999</v>
      </c>
      <c r="D158" s="25">
        <v>0.50100199999999995</v>
      </c>
      <c r="E158" s="25">
        <v>3.5</v>
      </c>
    </row>
    <row r="159" spans="1:5">
      <c r="A159" s="24">
        <v>41000</v>
      </c>
      <c r="B159" s="25">
        <v>2.6</v>
      </c>
      <c r="C159" s="25">
        <v>2.30274</v>
      </c>
      <c r="D159" s="25">
        <v>0.5</v>
      </c>
      <c r="E159" s="25">
        <v>3</v>
      </c>
    </row>
    <row r="160" spans="1:5">
      <c r="A160" s="24">
        <v>41030</v>
      </c>
      <c r="B160" s="25">
        <v>2.4</v>
      </c>
      <c r="C160" s="25">
        <v>1.7042539999999999</v>
      </c>
      <c r="D160" s="25">
        <v>0.20020019999999999</v>
      </c>
      <c r="E160" s="25">
        <v>2.8</v>
      </c>
    </row>
    <row r="161" spans="1:5">
      <c r="A161" s="24">
        <v>41061</v>
      </c>
      <c r="B161" s="25">
        <v>2.4</v>
      </c>
      <c r="C161" s="25">
        <v>1.663994</v>
      </c>
      <c r="D161" s="25">
        <v>-0.1804692</v>
      </c>
      <c r="E161" s="25">
        <v>2.4</v>
      </c>
    </row>
    <row r="162" spans="1:5">
      <c r="A162" s="24">
        <v>41091</v>
      </c>
      <c r="B162" s="25">
        <v>2.4</v>
      </c>
      <c r="C162" s="25">
        <v>1.4084509999999999</v>
      </c>
      <c r="D162" s="25">
        <v>-0.41119240000000001</v>
      </c>
      <c r="E162" s="25">
        <v>2.6</v>
      </c>
    </row>
    <row r="163" spans="1:5">
      <c r="A163" s="24">
        <v>41122</v>
      </c>
      <c r="B163" s="25">
        <v>2.6</v>
      </c>
      <c r="C163" s="25">
        <v>1.6923790000000001</v>
      </c>
      <c r="D163" s="25">
        <v>-0.50050050000000001</v>
      </c>
      <c r="E163" s="25">
        <v>2.5</v>
      </c>
    </row>
    <row r="164" spans="1:5">
      <c r="A164" s="24">
        <v>41153</v>
      </c>
      <c r="B164" s="25">
        <v>2.6</v>
      </c>
      <c r="C164" s="25">
        <v>1.991282</v>
      </c>
      <c r="D164" s="25">
        <v>-0.30030030000000002</v>
      </c>
      <c r="E164" s="25">
        <v>2.2000000000000002</v>
      </c>
    </row>
    <row r="165" spans="1:5">
      <c r="A165" s="24">
        <v>41183</v>
      </c>
      <c r="B165" s="25">
        <v>2.5</v>
      </c>
      <c r="C165" s="25">
        <v>2.162344</v>
      </c>
      <c r="D165" s="25">
        <v>-0.4</v>
      </c>
      <c r="E165" s="25">
        <v>2.7</v>
      </c>
    </row>
    <row r="166" spans="1:5">
      <c r="A166" s="24">
        <v>41214</v>
      </c>
      <c r="B166" s="25">
        <v>2.2000000000000002</v>
      </c>
      <c r="C166" s="25">
        <v>1.8</v>
      </c>
      <c r="D166" s="25">
        <v>-0.2</v>
      </c>
      <c r="E166" s="25">
        <v>2.7</v>
      </c>
    </row>
    <row r="167" spans="1:5">
      <c r="A167" s="24">
        <v>41244</v>
      </c>
      <c r="B167" s="25">
        <v>2.2000000000000002</v>
      </c>
      <c r="C167" s="25">
        <v>1.7</v>
      </c>
      <c r="D167" s="25">
        <v>-0.1</v>
      </c>
      <c r="E167" s="25">
        <v>2.7</v>
      </c>
    </row>
    <row r="168" spans="1:5">
      <c r="A168" s="24">
        <v>41275</v>
      </c>
      <c r="B168" s="25">
        <v>2</v>
      </c>
      <c r="C168" s="25">
        <v>1.6</v>
      </c>
      <c r="D168" s="25">
        <v>-0.30399999999999999</v>
      </c>
      <c r="E168" s="25">
        <v>2.7</v>
      </c>
    </row>
    <row r="169" spans="1:5">
      <c r="A169" s="24">
        <v>41306</v>
      </c>
      <c r="B169" s="25">
        <v>1.8</v>
      </c>
      <c r="C169" s="25">
        <v>1.978</v>
      </c>
      <c r="D169" s="25">
        <v>-0.6</v>
      </c>
      <c r="E169" s="25">
        <v>2.8</v>
      </c>
    </row>
    <row r="170" spans="1:5">
      <c r="A170" s="24">
        <v>41334</v>
      </c>
      <c r="B170" s="25">
        <v>1.7</v>
      </c>
      <c r="C170" s="25">
        <v>1.5</v>
      </c>
      <c r="D170" s="25">
        <v>-0.8</v>
      </c>
      <c r="E170" s="25">
        <v>2.8</v>
      </c>
    </row>
    <row r="171" spans="1:5">
      <c r="A171" s="24">
        <v>41365</v>
      </c>
      <c r="B171" s="25">
        <v>1.2</v>
      </c>
      <c r="C171" s="25">
        <v>1.1000000000000001</v>
      </c>
      <c r="D171" s="25">
        <v>-0.7</v>
      </c>
      <c r="E171" s="25">
        <v>2.4</v>
      </c>
    </row>
    <row r="172" spans="1:5">
      <c r="A172" s="24">
        <v>41395</v>
      </c>
      <c r="B172" s="25">
        <v>1.4</v>
      </c>
      <c r="C172" s="25">
        <v>1.4</v>
      </c>
      <c r="D172" s="25">
        <v>-0.3</v>
      </c>
      <c r="E172" s="25">
        <v>2.7</v>
      </c>
    </row>
    <row r="173" spans="1:5">
      <c r="A173" s="24">
        <v>41426</v>
      </c>
      <c r="B173" s="25">
        <v>1.6</v>
      </c>
      <c r="C173" s="25">
        <v>1.8</v>
      </c>
      <c r="D173" s="25">
        <v>0.2</v>
      </c>
      <c r="E173" s="25">
        <v>2.9</v>
      </c>
    </row>
    <row r="174" spans="1:5">
      <c r="A174" s="24">
        <v>41456</v>
      </c>
      <c r="B174" s="25">
        <v>1.6</v>
      </c>
      <c r="C174" s="25">
        <v>2</v>
      </c>
      <c r="D174" s="25">
        <v>0.7</v>
      </c>
      <c r="E174" s="25">
        <v>2.8</v>
      </c>
    </row>
    <row r="175" spans="1:5">
      <c r="A175" s="24">
        <v>41487</v>
      </c>
      <c r="B175" s="25">
        <v>1.3</v>
      </c>
      <c r="C175" s="25">
        <v>1.5</v>
      </c>
      <c r="D175" s="25">
        <v>0.9</v>
      </c>
      <c r="E175" s="25">
        <v>2.7</v>
      </c>
    </row>
    <row r="176" spans="1:5">
      <c r="A176" s="24">
        <v>41518</v>
      </c>
      <c r="B176" s="25">
        <v>1.1000000000000001</v>
      </c>
      <c r="C176" s="25">
        <v>1.2</v>
      </c>
      <c r="D176" s="25">
        <v>1</v>
      </c>
      <c r="E176" s="25">
        <v>2.7</v>
      </c>
    </row>
    <row r="177" spans="1:5">
      <c r="A177" s="24">
        <v>41548</v>
      </c>
      <c r="B177" s="25">
        <v>0.7</v>
      </c>
      <c r="C177" s="25">
        <v>1</v>
      </c>
      <c r="D177" s="25">
        <v>1.1000000000000001</v>
      </c>
      <c r="E177" s="25">
        <v>2.2000000000000002</v>
      </c>
    </row>
    <row r="178" spans="1:5">
      <c r="A178" s="24">
        <v>41579</v>
      </c>
      <c r="B178" s="25">
        <v>0.8</v>
      </c>
      <c r="C178" s="25">
        <v>1.2</v>
      </c>
      <c r="D178" s="25">
        <v>1.5</v>
      </c>
      <c r="E178" s="25">
        <v>2.1</v>
      </c>
    </row>
    <row r="179" spans="1:5">
      <c r="A179" s="24">
        <v>41609</v>
      </c>
      <c r="B179" s="25">
        <v>0.8</v>
      </c>
      <c r="C179" s="25">
        <v>1.5</v>
      </c>
      <c r="D179" s="25">
        <v>1.6</v>
      </c>
      <c r="E179" s="25">
        <v>2</v>
      </c>
    </row>
    <row r="180" spans="1:5">
      <c r="A180" s="24">
        <v>41640</v>
      </c>
      <c r="B180" s="25">
        <v>0.8</v>
      </c>
      <c r="C180" s="25">
        <v>1.6</v>
      </c>
      <c r="D180" s="25">
        <v>1.4</v>
      </c>
      <c r="E180" s="25">
        <v>1.9</v>
      </c>
    </row>
    <row r="181" spans="1:5">
      <c r="A181" s="24">
        <v>41671</v>
      </c>
      <c r="B181" s="22">
        <v>0.7</v>
      </c>
      <c r="C181" s="22">
        <v>1.1000000000000001</v>
      </c>
      <c r="D181" s="22">
        <v>1.5</v>
      </c>
      <c r="E181" s="25">
        <v>1.7</v>
      </c>
    </row>
    <row r="182" spans="1:5">
      <c r="A182" s="24">
        <v>41699</v>
      </c>
      <c r="B182" s="22">
        <v>0.5</v>
      </c>
      <c r="C182" s="22">
        <v>1.5</v>
      </c>
      <c r="D182" s="22">
        <v>1.6</v>
      </c>
      <c r="E182" s="25">
        <v>1.6</v>
      </c>
    </row>
    <row r="183" spans="1:5">
      <c r="A183" s="24">
        <v>41730</v>
      </c>
      <c r="B183" s="22">
        <v>0.7</v>
      </c>
      <c r="C183" s="22">
        <v>2</v>
      </c>
      <c r="D183" s="22">
        <v>3.4</v>
      </c>
      <c r="E183" s="25">
        <v>1.8</v>
      </c>
    </row>
    <row r="184" spans="1:5">
      <c r="A184" s="24">
        <v>41760</v>
      </c>
      <c r="B184" s="22">
        <v>0.5</v>
      </c>
      <c r="C184" s="22">
        <v>2.1</v>
      </c>
      <c r="D184" s="22">
        <v>3.7</v>
      </c>
      <c r="E184" s="25">
        <v>1.5</v>
      </c>
    </row>
    <row r="185" spans="1:5">
      <c r="A185" s="24">
        <v>41791</v>
      </c>
      <c r="B185" s="22">
        <v>0.5</v>
      </c>
      <c r="C185" s="22">
        <v>2.1</v>
      </c>
      <c r="D185" s="22">
        <v>3.6</v>
      </c>
      <c r="E185" s="25">
        <v>1.9</v>
      </c>
    </row>
    <row r="186" spans="1:5">
      <c r="A186" s="24">
        <v>41821</v>
      </c>
      <c r="B186" s="22">
        <v>0.4</v>
      </c>
      <c r="C186" s="22">
        <v>2</v>
      </c>
      <c r="D186" s="22">
        <v>3.4</v>
      </c>
      <c r="E186" s="25">
        <v>1.6</v>
      </c>
    </row>
    <row r="187" spans="1:5">
      <c r="A187" s="24">
        <v>41852</v>
      </c>
      <c r="B187" s="178">
        <v>0.4</v>
      </c>
      <c r="C187" s="22">
        <v>1.7</v>
      </c>
      <c r="D187" s="22">
        <v>3.3</v>
      </c>
      <c r="E187" s="25">
        <v>1.5</v>
      </c>
    </row>
    <row r="188" spans="1:5">
      <c r="A188" s="24">
        <v>41883</v>
      </c>
      <c r="B188" s="22">
        <v>0.3</v>
      </c>
      <c r="C188" s="22">
        <v>1.7</v>
      </c>
      <c r="D188" s="22">
        <v>3.2</v>
      </c>
      <c r="E188" s="25">
        <v>1.2</v>
      </c>
    </row>
    <row r="189" spans="1:5">
      <c r="A189" s="24">
        <v>41913</v>
      </c>
      <c r="B189" s="22">
        <v>0.4</v>
      </c>
      <c r="C189" s="22">
        <v>1.7</v>
      </c>
      <c r="D189" s="22">
        <v>2.9</v>
      </c>
      <c r="E189" s="25">
        <v>1.3</v>
      </c>
    </row>
    <row r="190" spans="1:5">
      <c r="A190" s="24">
        <v>41944</v>
      </c>
      <c r="B190" s="22">
        <v>0.3</v>
      </c>
      <c r="C190" s="22">
        <v>1.3</v>
      </c>
      <c r="D190" s="22">
        <v>2.4</v>
      </c>
      <c r="E190" s="25">
        <v>1</v>
      </c>
    </row>
    <row r="191" spans="1:5">
      <c r="A191" s="24">
        <v>41974</v>
      </c>
      <c r="B191" s="22">
        <v>-0.2</v>
      </c>
      <c r="C191" s="22">
        <v>0.8</v>
      </c>
      <c r="D191" s="22">
        <v>2.4</v>
      </c>
      <c r="E191" s="25">
        <v>0.5</v>
      </c>
    </row>
    <row r="192" spans="1:5">
      <c r="A192" s="24">
        <v>42005</v>
      </c>
      <c r="B192" s="22">
        <v>-0.6</v>
      </c>
      <c r="C192" s="22">
        <v>-0.1</v>
      </c>
      <c r="D192" s="22">
        <v>2.4</v>
      </c>
      <c r="E192" s="25">
        <v>0.3</v>
      </c>
    </row>
    <row r="193" spans="1:5">
      <c r="A193" s="24">
        <v>42036</v>
      </c>
      <c r="B193" s="22">
        <v>-0.3</v>
      </c>
      <c r="C193" s="22">
        <v>0</v>
      </c>
      <c r="D193" s="22">
        <v>2.2000000000000002</v>
      </c>
      <c r="E193" s="25">
        <v>0</v>
      </c>
    </row>
    <row r="194" spans="1:5">
      <c r="A194" s="24">
        <v>42064</v>
      </c>
      <c r="B194" s="22">
        <v>-0.1</v>
      </c>
      <c r="C194" s="22">
        <v>-0.1</v>
      </c>
      <c r="D194" s="22">
        <v>2.2999999999999998</v>
      </c>
      <c r="E194" s="25">
        <v>0</v>
      </c>
    </row>
    <row r="195" spans="1:5">
      <c r="A195" s="24">
        <v>42095</v>
      </c>
      <c r="B195" s="22">
        <v>0</v>
      </c>
      <c r="C195" s="22">
        <v>-0.2</v>
      </c>
      <c r="D195" s="22">
        <v>0.6</v>
      </c>
      <c r="E195" s="25">
        <v>-0.1</v>
      </c>
    </row>
    <row r="196" spans="1:5">
      <c r="A196" s="24">
        <v>42125</v>
      </c>
      <c r="B196" s="22">
        <v>0.3</v>
      </c>
      <c r="E196" s="22">
        <v>0.1</v>
      </c>
    </row>
    <row r="197" spans="1:5">
      <c r="A197" s="24"/>
    </row>
    <row r="198" spans="1:5">
      <c r="A198" s="24"/>
    </row>
    <row r="199" spans="1:5">
      <c r="A199" s="24"/>
    </row>
    <row r="200" spans="1:5">
      <c r="A200" s="24"/>
    </row>
    <row r="201" spans="1:5">
      <c r="A201" s="24"/>
    </row>
    <row r="202" spans="1:5">
      <c r="A202" s="24"/>
    </row>
    <row r="203" spans="1:5">
      <c r="A203" s="24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20"/>
  <dimension ref="A1:E131"/>
  <sheetViews>
    <sheetView showGridLines="0" zoomScaleNormal="100" workbookViewId="0">
      <pane xSplit="1" ySplit="11" topLeftCell="B15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3.7109375" style="22" customWidth="1"/>
    <col min="2" max="16384" width="9.140625" style="22"/>
  </cols>
  <sheetData>
    <row r="1" spans="1:5">
      <c r="A1" s="108"/>
      <c r="B1" s="20"/>
      <c r="C1" s="21"/>
    </row>
    <row r="2" spans="1:5">
      <c r="A2" s="108" t="s">
        <v>0</v>
      </c>
      <c r="B2" s="13" t="s">
        <v>228</v>
      </c>
      <c r="C2" s="21"/>
    </row>
    <row r="3" spans="1:5">
      <c r="A3" s="108" t="s">
        <v>17</v>
      </c>
      <c r="B3" s="13" t="s">
        <v>223</v>
      </c>
      <c r="C3" s="21"/>
    </row>
    <row r="4" spans="1:5">
      <c r="A4" s="108" t="s">
        <v>21</v>
      </c>
      <c r="B4" s="11" t="s">
        <v>221</v>
      </c>
      <c r="C4" s="21"/>
    </row>
    <row r="5" spans="1:5">
      <c r="A5" s="108" t="s">
        <v>93</v>
      </c>
      <c r="B5" s="11" t="s">
        <v>222</v>
      </c>
      <c r="C5" s="21"/>
    </row>
    <row r="6" spans="1:5">
      <c r="A6" s="108" t="s">
        <v>15</v>
      </c>
      <c r="B6" s="13" t="s">
        <v>225</v>
      </c>
    </row>
    <row r="7" spans="1:5">
      <c r="A7" s="108" t="s">
        <v>43</v>
      </c>
      <c r="B7" s="13" t="s">
        <v>225</v>
      </c>
    </row>
    <row r="8" spans="1:5">
      <c r="A8" s="6"/>
      <c r="B8" s="127" t="s">
        <v>125</v>
      </c>
    </row>
    <row r="9" spans="1:5">
      <c r="A9" s="23"/>
    </row>
    <row r="10" spans="1:5">
      <c r="A10" s="23"/>
      <c r="B10" s="22" t="s">
        <v>100</v>
      </c>
      <c r="C10" s="22" t="s">
        <v>101</v>
      </c>
      <c r="D10" s="22" t="s">
        <v>99</v>
      </c>
      <c r="E10" s="22" t="s">
        <v>98</v>
      </c>
    </row>
    <row r="11" spans="1:5">
      <c r="B11" s="22" t="s">
        <v>116</v>
      </c>
      <c r="C11" s="22" t="s">
        <v>115</v>
      </c>
      <c r="D11" s="22" t="s">
        <v>117</v>
      </c>
      <c r="E11" s="22" t="s">
        <v>114</v>
      </c>
    </row>
    <row r="12" spans="1:5">
      <c r="A12" s="24">
        <v>38718</v>
      </c>
      <c r="B12" s="25">
        <v>2.9</v>
      </c>
      <c r="C12" s="25">
        <v>4.0999999999999996</v>
      </c>
      <c r="D12" s="22">
        <v>1</v>
      </c>
      <c r="E12" s="25">
        <v>8.89</v>
      </c>
    </row>
    <row r="13" spans="1:5">
      <c r="A13" s="24">
        <v>38749</v>
      </c>
      <c r="B13" s="25">
        <v>2.8</v>
      </c>
      <c r="C13" s="25">
        <v>4.4000000000000004</v>
      </c>
      <c r="D13" s="22">
        <v>1.1000000000000001</v>
      </c>
      <c r="E13" s="25">
        <v>8.4899999999999949</v>
      </c>
    </row>
    <row r="14" spans="1:5">
      <c r="A14" s="24">
        <v>38777</v>
      </c>
      <c r="B14" s="25">
        <v>2.8</v>
      </c>
      <c r="C14" s="25">
        <v>4.5</v>
      </c>
      <c r="D14" s="22">
        <v>0.9</v>
      </c>
      <c r="E14" s="25">
        <v>8.4099999999999966</v>
      </c>
    </row>
    <row r="15" spans="1:5">
      <c r="A15" s="24">
        <v>38808</v>
      </c>
      <c r="B15" s="25">
        <v>2.8</v>
      </c>
      <c r="C15" s="25">
        <v>4.5</v>
      </c>
      <c r="D15" s="22">
        <v>1.1000000000000001</v>
      </c>
      <c r="E15" s="25">
        <v>6.9200000000000017</v>
      </c>
    </row>
    <row r="16" spans="1:5">
      <c r="A16" s="24">
        <v>38838</v>
      </c>
      <c r="B16" s="25">
        <v>3.1</v>
      </c>
      <c r="C16" s="25">
        <v>4.8</v>
      </c>
      <c r="D16" s="22">
        <v>1.4</v>
      </c>
      <c r="E16" s="25">
        <v>7.2600000000000051</v>
      </c>
    </row>
    <row r="17" spans="1:5">
      <c r="A17" s="24">
        <v>38869</v>
      </c>
      <c r="B17" s="25">
        <v>2.8</v>
      </c>
      <c r="C17" s="25">
        <v>4.5999999999999996</v>
      </c>
      <c r="D17" s="22">
        <v>1.3</v>
      </c>
      <c r="E17" s="25">
        <v>7.1099999999999994</v>
      </c>
    </row>
    <row r="18" spans="1:5">
      <c r="A18" s="24">
        <v>38899</v>
      </c>
      <c r="B18" s="25">
        <v>3</v>
      </c>
      <c r="C18" s="25">
        <v>5</v>
      </c>
      <c r="D18" s="22">
        <v>1.5</v>
      </c>
      <c r="E18" s="25">
        <v>6.2099999999999937</v>
      </c>
    </row>
    <row r="19" spans="1:5">
      <c r="A19" s="24">
        <v>38930</v>
      </c>
      <c r="B19" s="25">
        <v>3.1</v>
      </c>
      <c r="C19" s="25">
        <v>5.0999999999999996</v>
      </c>
      <c r="D19" s="22">
        <v>1.8</v>
      </c>
      <c r="E19" s="25">
        <v>6.019999999999996</v>
      </c>
    </row>
    <row r="20" spans="1:5">
      <c r="A20" s="24">
        <v>38961</v>
      </c>
      <c r="B20" s="25">
        <v>2.7</v>
      </c>
      <c r="C20" s="25">
        <v>4.5999999999999996</v>
      </c>
      <c r="D20" s="22">
        <v>1.6</v>
      </c>
      <c r="E20" s="25">
        <v>5.480000000000004</v>
      </c>
    </row>
    <row r="21" spans="1:5">
      <c r="A21" s="24">
        <v>38991</v>
      </c>
      <c r="B21" s="25">
        <v>1.3</v>
      </c>
      <c r="C21" s="25">
        <v>3.7</v>
      </c>
      <c r="D21" s="22">
        <v>1.2</v>
      </c>
      <c r="E21" s="25">
        <v>4.7999999999999972</v>
      </c>
    </row>
    <row r="22" spans="1:5">
      <c r="A22" s="24">
        <v>39022</v>
      </c>
      <c r="B22" s="25">
        <v>1.5</v>
      </c>
      <c r="C22" s="25">
        <v>4.3</v>
      </c>
      <c r="D22" s="22">
        <v>1.4</v>
      </c>
      <c r="E22" s="25">
        <v>4.6700000000000017</v>
      </c>
    </row>
    <row r="23" spans="1:5">
      <c r="A23" s="24">
        <v>39052</v>
      </c>
      <c r="B23" s="25">
        <v>1.8</v>
      </c>
      <c r="C23" s="25">
        <v>4.2</v>
      </c>
      <c r="D23" s="22">
        <v>1.4</v>
      </c>
      <c r="E23" s="25">
        <v>4.8700000000000045</v>
      </c>
    </row>
    <row r="24" spans="1:5">
      <c r="A24" s="24">
        <v>39083</v>
      </c>
      <c r="B24" s="25">
        <v>1.4</v>
      </c>
      <c r="C24" s="25">
        <v>3</v>
      </c>
      <c r="D24" s="22">
        <v>1.6</v>
      </c>
      <c r="E24" s="25">
        <v>4.0100000000000051</v>
      </c>
    </row>
    <row r="25" spans="1:5">
      <c r="A25" s="24">
        <v>39114</v>
      </c>
      <c r="B25" s="25">
        <v>1.6</v>
      </c>
      <c r="C25" s="25">
        <v>2.7</v>
      </c>
      <c r="D25" s="22">
        <v>1.9</v>
      </c>
      <c r="E25" s="25">
        <v>3.8100000000000023</v>
      </c>
    </row>
    <row r="26" spans="1:5">
      <c r="A26" s="24">
        <v>39142</v>
      </c>
      <c r="B26" s="25">
        <v>2</v>
      </c>
      <c r="C26" s="25">
        <v>2.7</v>
      </c>
      <c r="D26" s="22">
        <v>2.5</v>
      </c>
      <c r="E26" s="25">
        <v>3.6599999999999966</v>
      </c>
    </row>
    <row r="27" spans="1:5">
      <c r="A27" s="24">
        <v>39173</v>
      </c>
      <c r="B27" s="25">
        <v>2.6</v>
      </c>
      <c r="C27" s="25">
        <v>2.7</v>
      </c>
      <c r="D27" s="22">
        <v>2.2999999999999998</v>
      </c>
      <c r="E27" s="25">
        <v>3.769999999999996</v>
      </c>
    </row>
    <row r="28" spans="1:5">
      <c r="A28" s="24">
        <v>39203</v>
      </c>
      <c r="B28" s="25">
        <v>2.4</v>
      </c>
      <c r="C28" s="25">
        <v>2.2999999999999998</v>
      </c>
      <c r="D28" s="22">
        <v>2.2999999999999998</v>
      </c>
      <c r="E28" s="25">
        <v>3.8100000000000023</v>
      </c>
    </row>
    <row r="29" spans="1:5">
      <c r="A29" s="24">
        <v>39234</v>
      </c>
      <c r="B29" s="25">
        <v>2.5</v>
      </c>
      <c r="C29" s="25">
        <v>2.5</v>
      </c>
      <c r="D29" s="22">
        <v>2.5</v>
      </c>
      <c r="E29" s="25">
        <v>3.7999999999999972</v>
      </c>
    </row>
    <row r="30" spans="1:5">
      <c r="A30" s="24">
        <v>39264</v>
      </c>
      <c r="B30" s="25">
        <v>2.5</v>
      </c>
      <c r="C30" s="25">
        <v>2.2999999999999998</v>
      </c>
      <c r="D30" s="22">
        <v>2.2000000000000002</v>
      </c>
      <c r="E30" s="25">
        <v>3.9899999999999949</v>
      </c>
    </row>
    <row r="31" spans="1:5">
      <c r="A31" s="24">
        <v>39295</v>
      </c>
      <c r="B31" s="25">
        <v>2.7</v>
      </c>
      <c r="C31" s="25">
        <v>2.2999999999999998</v>
      </c>
      <c r="D31" s="22">
        <v>1.6</v>
      </c>
      <c r="E31" s="25">
        <v>4.9599999999999937</v>
      </c>
    </row>
    <row r="32" spans="1:5">
      <c r="A32" s="24">
        <v>39326</v>
      </c>
      <c r="B32" s="25">
        <v>3</v>
      </c>
      <c r="C32" s="25">
        <v>2.9</v>
      </c>
      <c r="D32" s="22">
        <v>2.2000000000000002</v>
      </c>
      <c r="E32" s="25">
        <v>6.0300000000000011</v>
      </c>
    </row>
    <row r="33" spans="1:5">
      <c r="A33" s="24">
        <v>39356</v>
      </c>
      <c r="B33" s="25">
        <v>4.2</v>
      </c>
      <c r="C33" s="25">
        <v>3.2</v>
      </c>
      <c r="D33" s="22">
        <v>2.7</v>
      </c>
      <c r="E33" s="25">
        <v>6.8400000000000034</v>
      </c>
    </row>
    <row r="34" spans="1:5">
      <c r="A34" s="24">
        <v>39387</v>
      </c>
      <c r="B34" s="25">
        <v>5.2</v>
      </c>
      <c r="C34" s="25">
        <v>3.1</v>
      </c>
      <c r="D34" s="22">
        <v>3.4</v>
      </c>
      <c r="E34" s="25">
        <v>6.6700000000000017</v>
      </c>
    </row>
    <row r="35" spans="1:5">
      <c r="A35" s="24">
        <v>39417</v>
      </c>
      <c r="B35" s="25">
        <v>5.5</v>
      </c>
      <c r="C35" s="25">
        <v>3.4</v>
      </c>
      <c r="D35" s="22">
        <v>3.9</v>
      </c>
      <c r="E35" s="25">
        <v>6.5699999999999932</v>
      </c>
    </row>
    <row r="36" spans="1:5">
      <c r="A36" s="24">
        <v>39448</v>
      </c>
      <c r="B36" s="25">
        <v>7.6</v>
      </c>
      <c r="C36" s="25">
        <v>3.8</v>
      </c>
      <c r="D36" s="22">
        <v>4.2</v>
      </c>
      <c r="E36" s="25">
        <v>7.2600000000000051</v>
      </c>
    </row>
    <row r="37" spans="1:5">
      <c r="A37" s="24">
        <v>39479</v>
      </c>
      <c r="B37" s="25">
        <v>7.5</v>
      </c>
      <c r="C37" s="25">
        <v>4</v>
      </c>
      <c r="D37" s="22">
        <v>4.3</v>
      </c>
      <c r="E37" s="25">
        <v>7.9699999999999989</v>
      </c>
    </row>
    <row r="38" spans="1:5">
      <c r="A38" s="24">
        <v>39508</v>
      </c>
      <c r="B38" s="25">
        <v>7.1</v>
      </c>
      <c r="C38" s="25">
        <v>4.2</v>
      </c>
      <c r="D38" s="22">
        <v>4.0999999999999996</v>
      </c>
      <c r="E38" s="25">
        <v>8.6299999999999955</v>
      </c>
    </row>
    <row r="39" spans="1:5">
      <c r="A39" s="24">
        <v>39539</v>
      </c>
      <c r="B39" s="25">
        <v>6.8</v>
      </c>
      <c r="C39" s="25">
        <v>4.2</v>
      </c>
      <c r="D39" s="22">
        <v>4</v>
      </c>
      <c r="E39" s="25">
        <v>8.6200000000000045</v>
      </c>
    </row>
    <row r="40" spans="1:5">
      <c r="A40" s="24">
        <v>39569</v>
      </c>
      <c r="B40" s="25">
        <v>6.9</v>
      </c>
      <c r="C40" s="25">
        <v>4.5999999999999996</v>
      </c>
      <c r="D40" s="22">
        <v>4.3</v>
      </c>
      <c r="E40" s="25">
        <v>8.4599999999999937</v>
      </c>
    </row>
    <row r="41" spans="1:5">
      <c r="A41" s="24">
        <v>39600</v>
      </c>
      <c r="B41" s="25">
        <v>6.7</v>
      </c>
      <c r="C41" s="25">
        <v>4.5999999999999996</v>
      </c>
      <c r="D41" s="22">
        <v>4.5</v>
      </c>
      <c r="E41" s="25">
        <v>8.61</v>
      </c>
    </row>
    <row r="42" spans="1:5">
      <c r="A42" s="24">
        <v>39630</v>
      </c>
      <c r="B42" s="25">
        <v>6.8</v>
      </c>
      <c r="C42" s="25">
        <v>4.9000000000000004</v>
      </c>
      <c r="D42" s="22">
        <v>4.8</v>
      </c>
      <c r="E42" s="25">
        <v>9.0400000000000063</v>
      </c>
    </row>
    <row r="43" spans="1:5">
      <c r="A43" s="24">
        <v>39661</v>
      </c>
      <c r="B43" s="25">
        <v>6.4</v>
      </c>
      <c r="C43" s="25">
        <v>5</v>
      </c>
      <c r="D43" s="22">
        <v>4.8</v>
      </c>
      <c r="E43" s="25">
        <v>8.019999999999996</v>
      </c>
    </row>
    <row r="44" spans="1:5">
      <c r="A44" s="24">
        <v>39692</v>
      </c>
      <c r="B44" s="25">
        <v>6.5</v>
      </c>
      <c r="C44" s="25">
        <v>5.3</v>
      </c>
      <c r="D44" s="22">
        <v>4.3</v>
      </c>
      <c r="E44" s="25">
        <v>7.2999999999999972</v>
      </c>
    </row>
    <row r="45" spans="1:5">
      <c r="A45" s="24">
        <v>39722</v>
      </c>
      <c r="B45" s="25">
        <v>5.9</v>
      </c>
      <c r="C45" s="25">
        <v>5.2</v>
      </c>
      <c r="D45" s="22">
        <v>4.0999999999999996</v>
      </c>
      <c r="E45" s="25">
        <v>7.3900000000000006</v>
      </c>
    </row>
    <row r="46" spans="1:5">
      <c r="A46" s="24">
        <v>39753</v>
      </c>
      <c r="B46" s="25">
        <v>4.4000000000000004</v>
      </c>
      <c r="C46" s="25">
        <v>4.9000000000000004</v>
      </c>
      <c r="D46" s="22">
        <v>3.6</v>
      </c>
      <c r="E46" s="25">
        <v>6.7399999999999949</v>
      </c>
    </row>
    <row r="47" spans="1:5">
      <c r="A47" s="24">
        <v>39783</v>
      </c>
      <c r="B47" s="25">
        <v>3.6</v>
      </c>
      <c r="C47" s="25">
        <v>4.4000000000000004</v>
      </c>
      <c r="D47" s="22">
        <v>3.2</v>
      </c>
      <c r="E47" s="25">
        <v>6.2999999999999972</v>
      </c>
    </row>
    <row r="48" spans="1:5">
      <c r="A48" s="24">
        <v>39814</v>
      </c>
      <c r="B48" s="25">
        <v>2.2000000000000002</v>
      </c>
      <c r="C48" s="25">
        <v>3.4</v>
      </c>
      <c r="D48" s="22">
        <v>3</v>
      </c>
      <c r="E48" s="25">
        <v>6.7099999999999937</v>
      </c>
    </row>
    <row r="49" spans="1:5">
      <c r="A49" s="24">
        <v>39845</v>
      </c>
      <c r="B49" s="25">
        <v>2</v>
      </c>
      <c r="C49" s="25">
        <v>3</v>
      </c>
      <c r="D49" s="22">
        <v>3.5</v>
      </c>
      <c r="E49" s="25">
        <v>6.8900000000000006</v>
      </c>
    </row>
    <row r="50" spans="1:5">
      <c r="A50" s="24">
        <v>39873</v>
      </c>
      <c r="B50" s="25">
        <v>2.2000000000000002</v>
      </c>
      <c r="C50" s="25">
        <v>2.4</v>
      </c>
      <c r="D50" s="22">
        <v>3.9</v>
      </c>
      <c r="E50" s="25">
        <v>6.7099999999999937</v>
      </c>
    </row>
    <row r="51" spans="1:5">
      <c r="A51" s="24">
        <v>39904</v>
      </c>
      <c r="B51" s="25">
        <v>1.8</v>
      </c>
      <c r="C51" s="25">
        <v>2.1</v>
      </c>
      <c r="D51" s="22">
        <v>4.2</v>
      </c>
      <c r="E51" s="25">
        <v>6.4500000000000028</v>
      </c>
    </row>
    <row r="52" spans="1:5">
      <c r="A52" s="24">
        <v>39934</v>
      </c>
      <c r="B52" s="25">
        <v>1.3</v>
      </c>
      <c r="C52" s="25">
        <v>1.9</v>
      </c>
      <c r="D52" s="22">
        <v>4</v>
      </c>
      <c r="E52" s="25">
        <v>5.9500000000000028</v>
      </c>
    </row>
    <row r="53" spans="1:5">
      <c r="A53" s="24">
        <v>39965</v>
      </c>
      <c r="B53" s="25">
        <v>1.2</v>
      </c>
      <c r="C53" s="25">
        <v>1.8</v>
      </c>
      <c r="D53" s="22">
        <v>4</v>
      </c>
      <c r="E53" s="25">
        <v>5.8599999999999994</v>
      </c>
    </row>
    <row r="54" spans="1:5">
      <c r="A54" s="24">
        <v>39995</v>
      </c>
      <c r="B54" s="25">
        <v>0.3</v>
      </c>
      <c r="C54" s="25">
        <v>1.6</v>
      </c>
      <c r="D54" s="22">
        <v>4.0999999999999996</v>
      </c>
      <c r="E54" s="25">
        <v>5.0600000000000023</v>
      </c>
    </row>
    <row r="55" spans="1:5">
      <c r="A55" s="24">
        <v>40026</v>
      </c>
      <c r="B55" s="25">
        <v>0.2</v>
      </c>
      <c r="C55" s="25">
        <v>1.3</v>
      </c>
      <c r="D55" s="22">
        <v>4.0999999999999996</v>
      </c>
      <c r="E55" s="25">
        <v>4.9599999999999937</v>
      </c>
    </row>
    <row r="56" spans="1:5">
      <c r="A56" s="24">
        <v>40057</v>
      </c>
      <c r="B56" s="25">
        <v>0</v>
      </c>
      <c r="C56" s="25">
        <v>0.7</v>
      </c>
      <c r="D56" s="22">
        <v>3.8</v>
      </c>
      <c r="E56" s="25">
        <v>4.9399999999999977</v>
      </c>
    </row>
    <row r="57" spans="1:5">
      <c r="A57" s="24">
        <v>40087</v>
      </c>
      <c r="B57" s="25">
        <v>-0.2</v>
      </c>
      <c r="C57" s="25">
        <v>0.4</v>
      </c>
      <c r="D57" s="22">
        <v>3.5</v>
      </c>
      <c r="E57" s="25">
        <v>4.2999999999999972</v>
      </c>
    </row>
    <row r="58" spans="1:5">
      <c r="A58" s="24">
        <v>40118</v>
      </c>
      <c r="B58" s="25">
        <v>0.5</v>
      </c>
      <c r="C58" s="25">
        <v>0.4</v>
      </c>
      <c r="D58" s="22">
        <v>3.6</v>
      </c>
      <c r="E58" s="25">
        <v>4.6500000000000057</v>
      </c>
    </row>
    <row r="59" spans="1:5">
      <c r="A59" s="24">
        <v>40148</v>
      </c>
      <c r="B59" s="25">
        <v>1</v>
      </c>
      <c r="C59" s="25">
        <v>0.5</v>
      </c>
      <c r="D59" s="22">
        <v>3.7</v>
      </c>
      <c r="E59" s="25">
        <v>4.7399999999999949</v>
      </c>
    </row>
    <row r="60" spans="1:5">
      <c r="A60" s="24">
        <v>40179</v>
      </c>
      <c r="B60" s="25">
        <v>0.7</v>
      </c>
      <c r="C60" s="25">
        <v>0.4</v>
      </c>
      <c r="D60" s="22">
        <v>3.9</v>
      </c>
      <c r="E60" s="25">
        <v>5.2000000000000028</v>
      </c>
    </row>
    <row r="61" spans="1:5">
      <c r="A61" s="24">
        <v>40210</v>
      </c>
      <c r="B61" s="25">
        <v>0.6</v>
      </c>
      <c r="C61" s="25">
        <v>0.4</v>
      </c>
      <c r="D61" s="22">
        <v>3.1</v>
      </c>
      <c r="E61" s="25">
        <v>4.4899999999999949</v>
      </c>
    </row>
    <row r="62" spans="1:5">
      <c r="A62" s="24">
        <v>40238</v>
      </c>
      <c r="B62" s="25">
        <v>0.7</v>
      </c>
      <c r="C62" s="25">
        <v>0.8</v>
      </c>
      <c r="D62" s="22">
        <v>2.6</v>
      </c>
      <c r="E62" s="25">
        <v>4.2000000000000028</v>
      </c>
    </row>
    <row r="63" spans="1:5">
      <c r="A63" s="24">
        <v>40269</v>
      </c>
      <c r="B63" s="25">
        <v>1.1000000000000001</v>
      </c>
      <c r="C63" s="25">
        <v>1.2</v>
      </c>
      <c r="D63" s="22">
        <v>2.2999999999999998</v>
      </c>
      <c r="E63" s="25">
        <v>4.2800000000000011</v>
      </c>
    </row>
    <row r="64" spans="1:5">
      <c r="A64" s="24">
        <v>40299</v>
      </c>
      <c r="B64" s="25">
        <v>1.2</v>
      </c>
      <c r="C64" s="25">
        <v>1.2</v>
      </c>
      <c r="D64" s="22">
        <v>2.1</v>
      </c>
      <c r="E64" s="25">
        <v>4.4200000000000017</v>
      </c>
    </row>
    <row r="65" spans="1:5">
      <c r="A65" s="24">
        <v>40330</v>
      </c>
      <c r="B65" s="25">
        <v>1.2</v>
      </c>
      <c r="C65" s="25">
        <v>0.9</v>
      </c>
      <c r="D65" s="22">
        <v>2.2000000000000002</v>
      </c>
      <c r="E65" s="25">
        <v>4.3799999999999955</v>
      </c>
    </row>
    <row r="66" spans="1:5">
      <c r="A66" s="24">
        <v>40360</v>
      </c>
      <c r="B66" s="25">
        <v>1.9</v>
      </c>
      <c r="C66" s="25">
        <v>1.1000000000000001</v>
      </c>
      <c r="D66" s="22">
        <v>1.9</v>
      </c>
      <c r="E66" s="25">
        <v>7.1400000000000006</v>
      </c>
    </row>
    <row r="67" spans="1:5">
      <c r="A67" s="24">
        <v>40391</v>
      </c>
      <c r="B67" s="25">
        <v>1.9</v>
      </c>
      <c r="C67" s="25">
        <v>1.1000000000000001</v>
      </c>
      <c r="D67" s="22">
        <v>1.8</v>
      </c>
      <c r="E67" s="25">
        <v>7.5799999999999983</v>
      </c>
    </row>
    <row r="68" spans="1:5">
      <c r="A68" s="24">
        <v>40422</v>
      </c>
      <c r="B68" s="25">
        <v>2</v>
      </c>
      <c r="C68" s="25">
        <v>1.1000000000000001</v>
      </c>
      <c r="D68" s="22">
        <v>2.4</v>
      </c>
      <c r="E68" s="25">
        <v>7.769999999999996</v>
      </c>
    </row>
    <row r="69" spans="1:5">
      <c r="A69" s="24">
        <v>40452</v>
      </c>
      <c r="B69" s="25">
        <v>2</v>
      </c>
      <c r="C69" s="25">
        <v>0.9</v>
      </c>
      <c r="D69" s="22">
        <v>2.9</v>
      </c>
      <c r="E69" s="25">
        <v>7.8799999999999955</v>
      </c>
    </row>
    <row r="70" spans="1:5">
      <c r="A70" s="24">
        <v>40483</v>
      </c>
      <c r="B70" s="25">
        <v>2</v>
      </c>
      <c r="C70" s="25">
        <v>1</v>
      </c>
      <c r="D70" s="22">
        <v>2.7</v>
      </c>
      <c r="E70" s="25">
        <v>7.730000000000004</v>
      </c>
    </row>
    <row r="71" spans="1:5">
      <c r="A71" s="24">
        <v>40513</v>
      </c>
      <c r="B71" s="25">
        <v>2.2999999999999998</v>
      </c>
      <c r="C71" s="25">
        <v>1.3</v>
      </c>
      <c r="D71" s="22">
        <v>3.1</v>
      </c>
      <c r="E71" s="25">
        <v>7.9599999999999937</v>
      </c>
    </row>
    <row r="72" spans="1:5">
      <c r="A72" s="24">
        <v>40544</v>
      </c>
      <c r="B72" s="25">
        <v>1.7</v>
      </c>
      <c r="C72" s="25">
        <v>3</v>
      </c>
      <c r="D72" s="22">
        <v>3.7</v>
      </c>
      <c r="E72" s="25">
        <v>6.9899999999999949</v>
      </c>
    </row>
    <row r="73" spans="1:5">
      <c r="A73" s="24">
        <v>40575</v>
      </c>
      <c r="B73" s="25">
        <v>1.8</v>
      </c>
      <c r="C73" s="25">
        <v>3.3</v>
      </c>
      <c r="D73" s="22">
        <v>3.7</v>
      </c>
      <c r="E73" s="25">
        <v>7.5999999999999943</v>
      </c>
    </row>
    <row r="74" spans="1:5">
      <c r="A74" s="24">
        <v>40603</v>
      </c>
      <c r="B74" s="25">
        <v>1.7</v>
      </c>
      <c r="C74" s="25">
        <v>3.6</v>
      </c>
      <c r="D74" s="22">
        <v>4.4000000000000004</v>
      </c>
      <c r="E74" s="25">
        <v>8.0100000000000051</v>
      </c>
    </row>
    <row r="75" spans="1:5">
      <c r="A75" s="24">
        <v>40634</v>
      </c>
      <c r="B75" s="25">
        <v>1.6</v>
      </c>
      <c r="C75" s="25">
        <v>3.7</v>
      </c>
      <c r="D75" s="22">
        <v>4.5</v>
      </c>
      <c r="E75" s="25">
        <v>8.3400000000000034</v>
      </c>
    </row>
    <row r="76" spans="1:5">
      <c r="A76" s="24">
        <v>40664</v>
      </c>
      <c r="B76" s="25">
        <v>2</v>
      </c>
      <c r="C76" s="25">
        <v>4</v>
      </c>
      <c r="D76" s="22">
        <v>4.8</v>
      </c>
      <c r="E76" s="25">
        <v>8.4099999999999966</v>
      </c>
    </row>
    <row r="77" spans="1:5">
      <c r="A77" s="24">
        <v>40695</v>
      </c>
      <c r="B77" s="25">
        <v>1.8</v>
      </c>
      <c r="C77" s="25">
        <v>3.9</v>
      </c>
      <c r="D77" s="22">
        <v>4.0999999999999996</v>
      </c>
      <c r="E77" s="25">
        <v>7.9300000000000068</v>
      </c>
    </row>
    <row r="78" spans="1:5">
      <c r="A78" s="24">
        <v>40725</v>
      </c>
      <c r="B78" s="25">
        <v>1.7</v>
      </c>
      <c r="C78" s="25">
        <v>3.7</v>
      </c>
      <c r="D78" s="22">
        <v>4</v>
      </c>
      <c r="E78" s="25">
        <v>4.8499999999999943</v>
      </c>
    </row>
    <row r="79" spans="1:5">
      <c r="A79" s="24">
        <v>40756</v>
      </c>
      <c r="B79" s="25">
        <v>1.7</v>
      </c>
      <c r="C79" s="25">
        <v>3.9</v>
      </c>
      <c r="D79" s="22">
        <v>4.4000000000000004</v>
      </c>
      <c r="E79" s="25">
        <v>4.25</v>
      </c>
    </row>
    <row r="80" spans="1:5">
      <c r="A80" s="24">
        <v>40787</v>
      </c>
      <c r="B80" s="25">
        <v>1.8</v>
      </c>
      <c r="C80" s="25">
        <v>4.3</v>
      </c>
      <c r="D80" s="22">
        <v>3.9</v>
      </c>
      <c r="E80" s="25">
        <v>3.4500000000000028</v>
      </c>
    </row>
    <row r="81" spans="1:5">
      <c r="A81" s="24">
        <v>40817</v>
      </c>
      <c r="B81" s="25">
        <v>2.2999999999999998</v>
      </c>
      <c r="C81" s="25">
        <v>4.5</v>
      </c>
      <c r="D81" s="22">
        <v>4</v>
      </c>
      <c r="E81" s="25">
        <v>3.5499999999999972</v>
      </c>
    </row>
    <row r="82" spans="1:5">
      <c r="A82" s="24">
        <v>40848</v>
      </c>
      <c r="B82" s="25">
        <v>2.5</v>
      </c>
      <c r="C82" s="25">
        <v>4.5999999999999996</v>
      </c>
      <c r="D82" s="22">
        <v>4.5999999999999996</v>
      </c>
      <c r="E82" s="25">
        <v>3.4399999999999977</v>
      </c>
    </row>
    <row r="83" spans="1:5">
      <c r="A83" s="24">
        <v>40878</v>
      </c>
      <c r="B83" s="25">
        <v>2.4</v>
      </c>
      <c r="C83" s="25">
        <v>4.4000000000000004</v>
      </c>
      <c r="D83" s="22">
        <v>4.5999999999999996</v>
      </c>
      <c r="E83" s="25">
        <v>3.1400000000000006</v>
      </c>
    </row>
    <row r="84" spans="1:5">
      <c r="A84" s="24">
        <v>40909</v>
      </c>
      <c r="B84" s="25">
        <v>3.5</v>
      </c>
      <c r="C84" s="25">
        <v>3.9</v>
      </c>
      <c r="D84" s="22">
        <v>4</v>
      </c>
      <c r="E84" s="25">
        <v>2.7199999999999989</v>
      </c>
    </row>
    <row r="85" spans="1:5">
      <c r="A85" s="24">
        <v>40940</v>
      </c>
      <c r="B85" s="25">
        <v>3.7</v>
      </c>
      <c r="C85" s="25">
        <v>3.8</v>
      </c>
      <c r="D85" s="22">
        <v>4.3</v>
      </c>
      <c r="E85" s="25">
        <v>2.5900000000000034</v>
      </c>
    </row>
    <row r="86" spans="1:5">
      <c r="A86" s="24">
        <v>40969</v>
      </c>
      <c r="B86" s="25">
        <v>3.8</v>
      </c>
      <c r="C86" s="25">
        <v>3.7</v>
      </c>
      <c r="D86" s="22">
        <v>3.8</v>
      </c>
      <c r="E86" s="25">
        <v>2.4000000000000057</v>
      </c>
    </row>
    <row r="87" spans="1:5">
      <c r="A87" s="24">
        <v>41000</v>
      </c>
      <c r="B87" s="25">
        <v>3.5</v>
      </c>
      <c r="C87" s="25">
        <v>3.6</v>
      </c>
      <c r="D87" s="22">
        <v>3.9</v>
      </c>
      <c r="E87" s="25">
        <v>1.7999999999999972</v>
      </c>
    </row>
    <row r="88" spans="1:5">
      <c r="A88" s="24">
        <v>41030</v>
      </c>
      <c r="B88" s="25">
        <v>3.2</v>
      </c>
      <c r="C88" s="25">
        <v>3.3</v>
      </c>
      <c r="D88" s="22">
        <v>3.4</v>
      </c>
      <c r="E88" s="25">
        <v>1.7900000000000063</v>
      </c>
    </row>
    <row r="89" spans="1:5">
      <c r="A89" s="24">
        <v>41061</v>
      </c>
      <c r="B89" s="25">
        <v>3.5</v>
      </c>
      <c r="C89" s="25">
        <v>3.6</v>
      </c>
      <c r="D89" s="22">
        <v>4</v>
      </c>
      <c r="E89" s="25">
        <v>2.0400000000000063</v>
      </c>
    </row>
    <row r="90" spans="1:5">
      <c r="A90" s="24">
        <v>41091</v>
      </c>
      <c r="B90" s="25">
        <v>3.1</v>
      </c>
      <c r="C90" s="25">
        <v>3.6</v>
      </c>
      <c r="D90" s="22">
        <v>3.9</v>
      </c>
      <c r="E90" s="25">
        <v>3</v>
      </c>
    </row>
    <row r="91" spans="1:5">
      <c r="A91" s="24">
        <v>41122</v>
      </c>
      <c r="B91" s="25">
        <v>3.3</v>
      </c>
      <c r="C91" s="25">
        <v>3.6</v>
      </c>
      <c r="D91" s="22">
        <v>3.6</v>
      </c>
      <c r="E91" s="25">
        <v>3.8799999999999955</v>
      </c>
    </row>
    <row r="92" spans="1:5">
      <c r="A92" s="24">
        <v>41153</v>
      </c>
      <c r="B92" s="25">
        <v>3.4</v>
      </c>
      <c r="C92" s="25">
        <v>3.6</v>
      </c>
      <c r="D92" s="22">
        <v>3.6</v>
      </c>
      <c r="E92" s="25">
        <v>5.3299999999999983</v>
      </c>
    </row>
    <row r="93" spans="1:5">
      <c r="A93" s="24">
        <v>41183</v>
      </c>
      <c r="B93" s="25">
        <v>3.4</v>
      </c>
      <c r="C93" s="25">
        <v>3.8</v>
      </c>
      <c r="D93" s="22">
        <v>3.3</v>
      </c>
      <c r="E93" s="25">
        <v>4.9599999999999937</v>
      </c>
    </row>
    <row r="94" spans="1:5">
      <c r="A94" s="24">
        <v>41214</v>
      </c>
      <c r="B94" s="25">
        <v>2.7</v>
      </c>
      <c r="C94" s="25">
        <v>3.4</v>
      </c>
      <c r="D94" s="22">
        <v>2.7</v>
      </c>
      <c r="E94" s="25">
        <v>4.5600000000000023</v>
      </c>
    </row>
    <row r="95" spans="1:5">
      <c r="A95" s="24">
        <v>41244</v>
      </c>
      <c r="B95" s="25">
        <v>2.4</v>
      </c>
      <c r="C95" s="25">
        <v>3.2</v>
      </c>
      <c r="D95" s="22">
        <v>2.2999999999999998</v>
      </c>
      <c r="E95" s="25">
        <v>4.9500000000000028</v>
      </c>
    </row>
    <row r="96" spans="1:5">
      <c r="A96" s="24">
        <v>41275</v>
      </c>
      <c r="B96" s="25">
        <v>1.9</v>
      </c>
      <c r="C96" s="25">
        <v>2.4</v>
      </c>
      <c r="D96" s="22">
        <v>1.7</v>
      </c>
      <c r="E96" s="25">
        <v>5.9699999999999989</v>
      </c>
    </row>
    <row r="97" spans="1:5">
      <c r="A97" s="24">
        <v>41306</v>
      </c>
      <c r="B97" s="25">
        <v>1.7</v>
      </c>
      <c r="C97" s="25">
        <v>2.2000000000000002</v>
      </c>
      <c r="D97" s="22">
        <v>1.3</v>
      </c>
      <c r="E97" s="25">
        <v>5.6500000000000057</v>
      </c>
    </row>
    <row r="98" spans="1:5">
      <c r="A98" s="24">
        <v>41334</v>
      </c>
      <c r="B98" s="25">
        <v>1.7</v>
      </c>
      <c r="C98" s="25">
        <v>1.9</v>
      </c>
      <c r="D98" s="22">
        <v>1</v>
      </c>
      <c r="E98" s="25">
        <v>5.25</v>
      </c>
    </row>
    <row r="99" spans="1:5">
      <c r="A99" s="24">
        <v>41365</v>
      </c>
      <c r="B99" s="25">
        <v>1.7</v>
      </c>
      <c r="C99" s="25">
        <v>1.6</v>
      </c>
      <c r="D99" s="22">
        <v>0.8</v>
      </c>
      <c r="E99" s="25">
        <v>5.2900000000000063</v>
      </c>
    </row>
    <row r="100" spans="1:5">
      <c r="A100" s="24">
        <v>41395</v>
      </c>
      <c r="B100" s="25">
        <v>1.3</v>
      </c>
      <c r="C100" s="25">
        <v>1.7</v>
      </c>
      <c r="D100" s="22">
        <v>0.6</v>
      </c>
      <c r="E100" s="25">
        <v>5.3199999999999932</v>
      </c>
    </row>
    <row r="101" spans="1:5">
      <c r="A101" s="24">
        <v>41426</v>
      </c>
      <c r="B101" s="25">
        <v>1.6</v>
      </c>
      <c r="C101" s="25">
        <v>1.6</v>
      </c>
      <c r="D101" s="22">
        <v>0.4</v>
      </c>
      <c r="E101" s="25">
        <v>5.3700000000000045</v>
      </c>
    </row>
    <row r="102" spans="1:5">
      <c r="A102" s="24">
        <v>41456</v>
      </c>
      <c r="B102" s="25">
        <v>1.4</v>
      </c>
      <c r="C102" s="25">
        <v>1.5</v>
      </c>
      <c r="D102" s="22">
        <v>1.2</v>
      </c>
      <c r="E102" s="25">
        <v>4.4099999999999966</v>
      </c>
    </row>
    <row r="103" spans="1:5">
      <c r="A103" s="24">
        <v>41487</v>
      </c>
      <c r="B103" s="25">
        <v>1.3</v>
      </c>
      <c r="C103" s="25">
        <v>1.4</v>
      </c>
      <c r="D103" s="22">
        <v>1.2</v>
      </c>
      <c r="E103" s="25">
        <v>3.6700000000000017</v>
      </c>
    </row>
    <row r="104" spans="1:5">
      <c r="A104" s="24">
        <v>41518</v>
      </c>
      <c r="B104" s="25">
        <v>1</v>
      </c>
      <c r="C104" s="25">
        <v>1</v>
      </c>
      <c r="D104" s="22">
        <v>1.2</v>
      </c>
      <c r="E104" s="25">
        <v>1.8799999999999955</v>
      </c>
    </row>
    <row r="105" spans="1:5">
      <c r="A105" s="24">
        <v>41548</v>
      </c>
      <c r="B105" s="25">
        <v>0.9</v>
      </c>
      <c r="C105" s="25">
        <v>0.6</v>
      </c>
      <c r="D105" s="22">
        <v>1</v>
      </c>
      <c r="E105" s="25">
        <v>1.8799999999999955</v>
      </c>
    </row>
    <row r="106" spans="1:5">
      <c r="A106" s="24">
        <v>41579</v>
      </c>
      <c r="B106" s="25">
        <v>1.1000000000000001</v>
      </c>
      <c r="C106" s="25">
        <v>0.5</v>
      </c>
      <c r="D106" s="22">
        <v>0.7</v>
      </c>
      <c r="E106" s="25">
        <v>1.8299999999999983</v>
      </c>
    </row>
    <row r="107" spans="1:5">
      <c r="A107" s="24">
        <v>41609</v>
      </c>
      <c r="B107" s="25">
        <v>1.4</v>
      </c>
      <c r="C107" s="25">
        <v>0.4</v>
      </c>
      <c r="D107" s="22">
        <v>0.7</v>
      </c>
      <c r="E107" s="25">
        <v>1.5499999999999972</v>
      </c>
    </row>
    <row r="108" spans="1:5">
      <c r="A108" s="24">
        <v>41640</v>
      </c>
      <c r="B108" s="25">
        <v>0.2</v>
      </c>
      <c r="C108" s="25">
        <v>0</v>
      </c>
      <c r="D108" s="22">
        <v>0.7</v>
      </c>
      <c r="E108" s="25">
        <v>1.0600000000000023</v>
      </c>
    </row>
    <row r="109" spans="1:5">
      <c r="A109" s="24">
        <v>41671</v>
      </c>
      <c r="B109" s="25">
        <v>0.2</v>
      </c>
      <c r="C109" s="25">
        <v>-0.1</v>
      </c>
      <c r="D109" s="22">
        <v>0.8</v>
      </c>
      <c r="E109" s="25">
        <v>1.0499999999999972</v>
      </c>
    </row>
    <row r="110" spans="1:5">
      <c r="A110" s="24">
        <v>41699</v>
      </c>
      <c r="B110" s="25">
        <v>0.2</v>
      </c>
      <c r="C110" s="25">
        <v>-0.2</v>
      </c>
      <c r="D110" s="22">
        <v>0.7</v>
      </c>
      <c r="E110" s="25">
        <v>1.0400000000000063</v>
      </c>
    </row>
    <row r="111" spans="1:5">
      <c r="A111" s="24">
        <v>41730</v>
      </c>
      <c r="B111" s="25">
        <v>0.1</v>
      </c>
      <c r="C111" s="25">
        <v>-0.1</v>
      </c>
      <c r="D111" s="22">
        <v>0.3</v>
      </c>
      <c r="E111" s="25">
        <v>1.2099999999999937</v>
      </c>
    </row>
    <row r="112" spans="1:5">
      <c r="A112" s="24">
        <v>41760</v>
      </c>
      <c r="B112" s="25">
        <v>0.4</v>
      </c>
      <c r="C112" s="25">
        <v>0</v>
      </c>
      <c r="D112" s="22">
        <v>0.3</v>
      </c>
      <c r="E112" s="25">
        <v>0.93999999999999773</v>
      </c>
    </row>
    <row r="113" spans="1:5">
      <c r="A113" s="24">
        <v>41791</v>
      </c>
      <c r="B113" s="25">
        <v>0</v>
      </c>
      <c r="C113" s="25">
        <v>-0.1</v>
      </c>
      <c r="D113" s="22">
        <v>0.3</v>
      </c>
      <c r="E113" s="25">
        <v>0.65999999999999659</v>
      </c>
    </row>
    <row r="114" spans="1:5">
      <c r="A114" s="24">
        <v>41821</v>
      </c>
      <c r="B114" s="25">
        <v>0.5</v>
      </c>
      <c r="C114" s="25">
        <v>-0.1</v>
      </c>
      <c r="D114" s="22">
        <v>-0.2</v>
      </c>
      <c r="E114" s="25">
        <v>0.95000000000000284</v>
      </c>
    </row>
    <row r="115" spans="1:5">
      <c r="A115" s="24">
        <v>41852</v>
      </c>
      <c r="B115" s="25">
        <v>0.6</v>
      </c>
      <c r="C115" s="25">
        <v>-0.2</v>
      </c>
      <c r="D115" s="22">
        <v>-0.2</v>
      </c>
      <c r="E115" s="25">
        <v>0.84000000000000341</v>
      </c>
    </row>
    <row r="116" spans="1:5">
      <c r="A116" s="24">
        <v>41883</v>
      </c>
      <c r="B116" s="25">
        <v>0.7</v>
      </c>
      <c r="C116" s="25">
        <v>-0.1</v>
      </c>
      <c r="D116" s="22">
        <v>-0.3</v>
      </c>
      <c r="E116" s="25">
        <v>1.5400000000000063</v>
      </c>
    </row>
    <row r="117" spans="1:5">
      <c r="A117" s="24">
        <v>41913</v>
      </c>
      <c r="B117" s="25">
        <v>0.7</v>
      </c>
      <c r="C117" s="25">
        <v>0</v>
      </c>
      <c r="D117" s="22">
        <v>-0.5</v>
      </c>
      <c r="E117" s="25">
        <v>1.4399999999999977</v>
      </c>
    </row>
    <row r="118" spans="1:5">
      <c r="A118" s="24">
        <v>41944</v>
      </c>
      <c r="B118" s="22">
        <v>0.6</v>
      </c>
      <c r="C118" s="22">
        <v>0</v>
      </c>
      <c r="D118" s="22">
        <v>-0.5</v>
      </c>
      <c r="E118" s="25">
        <v>1.2600000000000051</v>
      </c>
    </row>
    <row r="119" spans="1:5">
      <c r="A119" s="24">
        <v>41974</v>
      </c>
      <c r="B119" s="22">
        <v>0.1</v>
      </c>
      <c r="C119" s="22">
        <v>-0.1</v>
      </c>
      <c r="D119" s="22">
        <v>-0.9</v>
      </c>
      <c r="E119" s="25">
        <v>0.82999999999999829</v>
      </c>
    </row>
    <row r="120" spans="1:5">
      <c r="A120" s="24">
        <v>42005</v>
      </c>
      <c r="B120" s="22">
        <v>0.1</v>
      </c>
      <c r="C120" s="22">
        <v>-0.4</v>
      </c>
      <c r="D120" s="22">
        <v>-1.1000000000000001</v>
      </c>
      <c r="E120" s="22">
        <v>0.4</v>
      </c>
    </row>
    <row r="121" spans="1:5">
      <c r="A121" s="24">
        <v>42036</v>
      </c>
      <c r="B121" s="22">
        <v>0.1</v>
      </c>
      <c r="C121" s="22">
        <v>-0.5</v>
      </c>
      <c r="D121" s="22">
        <v>-1.3</v>
      </c>
      <c r="E121" s="22">
        <v>0.4</v>
      </c>
    </row>
    <row r="122" spans="1:5">
      <c r="A122" s="24">
        <v>42064</v>
      </c>
      <c r="B122" s="22">
        <v>0.2</v>
      </c>
      <c r="C122" s="22">
        <v>-0.3</v>
      </c>
      <c r="D122" s="22">
        <v>-1.2</v>
      </c>
      <c r="E122" s="25">
        <v>0.79</v>
      </c>
    </row>
    <row r="123" spans="1:5">
      <c r="A123" s="24">
        <v>42095</v>
      </c>
      <c r="B123" s="22">
        <v>0.5</v>
      </c>
      <c r="C123" s="22">
        <v>-0.2</v>
      </c>
      <c r="D123" s="22">
        <v>-0.8</v>
      </c>
      <c r="E123" s="25">
        <v>0.65</v>
      </c>
    </row>
    <row r="124" spans="1:5">
      <c r="A124" s="24">
        <v>42125</v>
      </c>
      <c r="B124" s="22">
        <v>0.7</v>
      </c>
      <c r="C124" s="22">
        <v>-0.1</v>
      </c>
      <c r="E124" s="22">
        <v>1.2</v>
      </c>
    </row>
    <row r="125" spans="1:5">
      <c r="A125" s="24"/>
    </row>
    <row r="126" spans="1:5">
      <c r="A126" s="24"/>
    </row>
    <row r="127" spans="1:5">
      <c r="A127" s="24"/>
    </row>
    <row r="128" spans="1:5">
      <c r="A128" s="24"/>
    </row>
    <row r="129" spans="1:1">
      <c r="A129" s="24"/>
    </row>
    <row r="130" spans="1:1">
      <c r="A130" s="24"/>
    </row>
    <row r="131" spans="1:1">
      <c r="A131" s="24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48</vt:i4>
      </vt:variant>
    </vt:vector>
  </HeadingPairs>
  <TitlesOfParts>
    <vt:vector size="48" baseType="lpstr">
      <vt:lpstr>c3-1</vt:lpstr>
      <vt:lpstr>c3-2</vt:lpstr>
      <vt:lpstr>c3-3</vt:lpstr>
      <vt:lpstr>c3-4</vt:lpstr>
      <vt:lpstr>c3-5</vt:lpstr>
      <vt:lpstr>c3-6</vt:lpstr>
      <vt:lpstr>c3-7</vt:lpstr>
      <vt:lpstr>c3-8</vt:lpstr>
      <vt:lpstr>c3-9</vt:lpstr>
      <vt:lpstr>c3-10</vt:lpstr>
      <vt:lpstr>c3-11</vt:lpstr>
      <vt:lpstr>c3-12</vt:lpstr>
      <vt:lpstr>c3-13</vt:lpstr>
      <vt:lpstr>c3-14</vt:lpstr>
      <vt:lpstr>c3-15</vt:lpstr>
      <vt:lpstr>c3-16</vt:lpstr>
      <vt:lpstr>c3-17</vt:lpstr>
      <vt:lpstr>c3-18</vt:lpstr>
      <vt:lpstr>c3-19</vt:lpstr>
      <vt:lpstr>c3-20</vt:lpstr>
      <vt:lpstr>c3-21</vt:lpstr>
      <vt:lpstr>c3-22</vt:lpstr>
      <vt:lpstr>c3-23</vt:lpstr>
      <vt:lpstr>c3-24</vt:lpstr>
      <vt:lpstr>t3-1</vt:lpstr>
      <vt:lpstr>c3-25</vt:lpstr>
      <vt:lpstr>c3-26</vt:lpstr>
      <vt:lpstr>c3-27</vt:lpstr>
      <vt:lpstr>c3-28</vt:lpstr>
      <vt:lpstr>c3-29</vt:lpstr>
      <vt:lpstr>c3-30</vt:lpstr>
      <vt:lpstr>c3-31</vt:lpstr>
      <vt:lpstr>c3-32</vt:lpstr>
      <vt:lpstr>c3-33</vt:lpstr>
      <vt:lpstr>c3-34</vt:lpstr>
      <vt:lpstr>c3-35</vt:lpstr>
      <vt:lpstr>c3-36</vt:lpstr>
      <vt:lpstr>c3-37</vt:lpstr>
      <vt:lpstr>c3-38</vt:lpstr>
      <vt:lpstr>c3-39</vt:lpstr>
      <vt:lpstr>c3-40</vt:lpstr>
      <vt:lpstr>c3-41</vt:lpstr>
      <vt:lpstr>c3-42</vt:lpstr>
      <vt:lpstr>c3-43</vt:lpstr>
      <vt:lpstr>c3-44</vt:lpstr>
      <vt:lpstr>c3-45</vt:lpstr>
      <vt:lpstr>c3-46</vt:lpstr>
      <vt:lpstr>c3-47</vt:lpstr>
    </vt:vector>
  </TitlesOfParts>
  <Company>Magyar Nemzeti Bank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Lehmann Kristóf</dc:creator>
  <cp:lastModifiedBy>kerteszb</cp:lastModifiedBy>
  <cp:lastPrinted>2012-03-02T12:45:45Z</cp:lastPrinted>
  <dcterms:created xsi:type="dcterms:W3CDTF">2012-02-29T16:41:45Z</dcterms:created>
  <dcterms:modified xsi:type="dcterms:W3CDTF">2015-06-29T13:27:12Z</dcterms:modified>
</cp:coreProperties>
</file>